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/>
  <mc:AlternateContent xmlns:mc="http://schemas.openxmlformats.org/markup-compatibility/2006">
    <mc:Choice Requires="x15">
      <x15ac:absPath xmlns:x15ac="http://schemas.microsoft.com/office/spreadsheetml/2010/11/ac" url="I:\◆◇◆000抜術管理係\★☆★水技通知\令和０６年度\6-49　広島市水道局週休２日工事試行要領（土木工事及び配管工事）等の改定について（通知）\週休２日交替制(R6.10)\"/>
    </mc:Choice>
  </mc:AlternateContent>
  <xr:revisionPtr revIDLastSave="0" documentId="8_{8888DC29-3782-4A5F-B9EB-2A2BE5C220FA}" xr6:coauthVersionLast="45" xr6:coauthVersionMax="45" xr10:uidLastSave="{00000000-0000-0000-0000-000000000000}"/>
  <bookViews>
    <workbookView xWindow="-120" yWindow="-120" windowWidth="20730" windowHeight="11160" firstSheet="2" activeTab="3" xr2:uid="{00000000-000D-0000-FFFF-FFFF00000000}"/>
  </bookViews>
  <sheets>
    <sheet name="様式（現場閉所）２" sheetId="3" state="hidden" r:id="rId1"/>
    <sheet name="様式（現場閉所）" sheetId="9" state="hidden" r:id="rId2"/>
    <sheet name="入力例" sheetId="12" r:id="rId3"/>
    <sheet name="実績表" sheetId="11" r:id="rId4"/>
    <sheet name="DAY" sheetId="4" state="hidden" r:id="rId5"/>
    <sheet name="HOL（2027年まで）" sheetId="6" state="hidden" r:id="rId6"/>
  </sheets>
  <definedNames>
    <definedName name="_xlnm._FilterDatabase" localSheetId="4" hidden="1">DAY!$A$1:$E$744</definedName>
    <definedName name="_xlnm._FilterDatabase" localSheetId="3" hidden="1">実績表!$A$17:$AH$898</definedName>
    <definedName name="_xlnm._FilterDatabase" localSheetId="2" hidden="1">入力例!$B$18:$AI$899</definedName>
    <definedName name="_xlnm._FilterDatabase" localSheetId="1" hidden="1">'様式（現場閉所）'!$A$14:$AI$135</definedName>
    <definedName name="_xlnm._FilterDatabase" localSheetId="0" hidden="1">'様式（現場閉所）２'!$A$13:$AI$134</definedName>
    <definedName name="_xlnm.Print_Area" localSheetId="4">DAY!$A$1:$E$1126</definedName>
    <definedName name="_xlnm.Print_Area" localSheetId="3">実績表!$A$1:$AI$898</definedName>
    <definedName name="_xlnm.Print_Area" localSheetId="2">入力例!$A$1:$AJ$899</definedName>
    <definedName name="_xlnm.Print_Area" localSheetId="1">'様式（現場閉所）'!$A$1:$AJ$135</definedName>
    <definedName name="_xlnm.Print_Area" localSheetId="0">'様式（現場閉所）２'!$A$1:$AJ$142</definedName>
    <definedName name="_xlnm.Print_Titles" localSheetId="3">実績表!$1:$18</definedName>
    <definedName name="_xlnm.Print_Titles" localSheetId="2">入力例!$2:$19</definedName>
    <definedName name="_xlnm.Print_Titles" localSheetId="1">'様式（現場閉所）'!$1:$15</definedName>
    <definedName name="_xlnm.Print_Titles" localSheetId="0">'様式（現場閉所）２'!$1:$14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H897" i="11" l="1"/>
  <c r="AG897" i="11"/>
  <c r="AG898" i="11" s="1"/>
  <c r="AH895" i="11"/>
  <c r="AG895" i="11"/>
  <c r="AG896" i="11" s="1"/>
  <c r="AH893" i="11"/>
  <c r="AG893" i="11"/>
  <c r="AG894" i="11" s="1"/>
  <c r="AH891" i="11"/>
  <c r="AG891" i="11"/>
  <c r="AG892" i="11" s="1"/>
  <c r="AH889" i="11"/>
  <c r="AG889" i="11"/>
  <c r="AG890" i="11" s="1"/>
  <c r="AH887" i="11"/>
  <c r="AG887" i="11"/>
  <c r="AG888" i="11" s="1"/>
  <c r="AH885" i="11"/>
  <c r="AG885" i="11"/>
  <c r="AG886" i="11" s="1"/>
  <c r="AH883" i="11"/>
  <c r="AG883" i="11"/>
  <c r="AG884" i="11" s="1"/>
  <c r="AH881" i="11"/>
  <c r="AG881" i="11"/>
  <c r="AG882" i="11" s="1"/>
  <c r="AH879" i="11"/>
  <c r="AG879" i="11"/>
  <c r="AG880" i="11" s="1"/>
  <c r="AH877" i="11"/>
  <c r="AG877" i="11"/>
  <c r="AG878" i="11" s="1"/>
  <c r="AH875" i="11"/>
  <c r="AG875" i="11"/>
  <c r="AG876" i="11" s="1"/>
  <c r="AH873" i="11"/>
  <c r="AG873" i="11"/>
  <c r="AG874" i="11" s="1"/>
  <c r="AH871" i="11"/>
  <c r="AG871" i="11"/>
  <c r="AG872" i="11" s="1"/>
  <c r="AH869" i="11"/>
  <c r="AG869" i="11"/>
  <c r="AG870" i="11" s="1"/>
  <c r="AH867" i="11"/>
  <c r="AG867" i="11"/>
  <c r="AG868" i="11" s="1"/>
  <c r="AH865" i="11"/>
  <c r="AG865" i="11"/>
  <c r="AG866" i="11" s="1"/>
  <c r="AG864" i="11"/>
  <c r="AH863" i="11"/>
  <c r="AG863" i="11"/>
  <c r="AH861" i="11"/>
  <c r="AG861" i="11"/>
  <c r="AG862" i="11" s="1"/>
  <c r="AH859" i="11"/>
  <c r="AG859" i="11"/>
  <c r="AG860" i="11" s="1"/>
  <c r="AH853" i="11"/>
  <c r="AG853" i="11"/>
  <c r="AG854" i="11" s="1"/>
  <c r="AH851" i="11"/>
  <c r="AG851" i="11"/>
  <c r="AG852" i="11" s="1"/>
  <c r="AH849" i="11"/>
  <c r="AG849" i="11"/>
  <c r="AG850" i="11" s="1"/>
  <c r="AH847" i="11"/>
  <c r="AG847" i="11"/>
  <c r="AG848" i="11" s="1"/>
  <c r="AH845" i="11"/>
  <c r="AG845" i="11"/>
  <c r="AG846" i="11" s="1"/>
  <c r="AH843" i="11"/>
  <c r="AG843" i="11"/>
  <c r="AG844" i="11" s="1"/>
  <c r="AH841" i="11"/>
  <c r="AG841" i="11"/>
  <c r="AG842" i="11" s="1"/>
  <c r="AH839" i="11"/>
  <c r="AG839" i="11"/>
  <c r="AG840" i="11" s="1"/>
  <c r="AH837" i="11"/>
  <c r="AG837" i="11"/>
  <c r="AG838" i="11" s="1"/>
  <c r="AH835" i="11"/>
  <c r="AG835" i="11"/>
  <c r="AG836" i="11" s="1"/>
  <c r="AH833" i="11"/>
  <c r="AG833" i="11"/>
  <c r="AG834" i="11" s="1"/>
  <c r="AH831" i="11"/>
  <c r="AG831" i="11"/>
  <c r="AG832" i="11" s="1"/>
  <c r="AH829" i="11"/>
  <c r="AG829" i="11"/>
  <c r="AG830" i="11" s="1"/>
  <c r="AH827" i="11"/>
  <c r="AG827" i="11"/>
  <c r="AG828" i="11" s="1"/>
  <c r="AH825" i="11"/>
  <c r="AG825" i="11"/>
  <c r="AG826" i="11" s="1"/>
  <c r="AH823" i="11"/>
  <c r="AG823" i="11"/>
  <c r="AG824" i="11" s="1"/>
  <c r="AH821" i="11"/>
  <c r="AG821" i="11"/>
  <c r="AG822" i="11" s="1"/>
  <c r="AH819" i="11"/>
  <c r="AG819" i="11"/>
  <c r="AG820" i="11" s="1"/>
  <c r="AH817" i="11"/>
  <c r="AG817" i="11"/>
  <c r="AG818" i="11" s="1"/>
  <c r="AH815" i="11"/>
  <c r="AG815" i="11"/>
  <c r="AG816" i="11" s="1"/>
  <c r="AH809" i="11"/>
  <c r="AG809" i="11"/>
  <c r="AG810" i="11" s="1"/>
  <c r="AG808" i="11"/>
  <c r="AH807" i="11"/>
  <c r="AG807" i="11"/>
  <c r="AH805" i="11"/>
  <c r="AG805" i="11"/>
  <c r="AG806" i="11" s="1"/>
  <c r="AH803" i="11"/>
  <c r="AG803" i="11"/>
  <c r="AG804" i="11" s="1"/>
  <c r="AH801" i="11"/>
  <c r="AG801" i="11"/>
  <c r="AG802" i="11" s="1"/>
  <c r="AG800" i="11"/>
  <c r="AH799" i="11"/>
  <c r="AG799" i="11"/>
  <c r="AH797" i="11"/>
  <c r="AG797" i="11"/>
  <c r="AG798" i="11" s="1"/>
  <c r="AH795" i="11"/>
  <c r="AG795" i="11"/>
  <c r="AG796" i="11" s="1"/>
  <c r="AH793" i="11"/>
  <c r="AG793" i="11"/>
  <c r="AG794" i="11" s="1"/>
  <c r="AH791" i="11"/>
  <c r="AG791" i="11"/>
  <c r="AG792" i="11" s="1"/>
  <c r="AG790" i="11"/>
  <c r="AH789" i="11"/>
  <c r="AG789" i="11"/>
  <c r="AH787" i="11"/>
  <c r="AG787" i="11"/>
  <c r="AG788" i="11" s="1"/>
  <c r="AH785" i="11"/>
  <c r="AG785" i="11"/>
  <c r="AG786" i="11" s="1"/>
  <c r="AH783" i="11"/>
  <c r="AG783" i="11"/>
  <c r="AG784" i="11" s="1"/>
  <c r="AH781" i="11"/>
  <c r="AG781" i="11"/>
  <c r="AG782" i="11" s="1"/>
  <c r="AH779" i="11"/>
  <c r="AG779" i="11"/>
  <c r="AG780" i="11" s="1"/>
  <c r="AH777" i="11"/>
  <c r="AG777" i="11"/>
  <c r="AG778" i="11" s="1"/>
  <c r="AH775" i="11"/>
  <c r="AG775" i="11"/>
  <c r="AG776" i="11" s="1"/>
  <c r="AH773" i="11"/>
  <c r="AG773" i="11"/>
  <c r="AG774" i="11" s="1"/>
  <c r="AH771" i="11"/>
  <c r="AG771" i="11"/>
  <c r="AG772" i="11" s="1"/>
  <c r="AH765" i="11"/>
  <c r="AG765" i="11"/>
  <c r="AG766" i="11" s="1"/>
  <c r="AH763" i="11"/>
  <c r="AG763" i="11"/>
  <c r="AG764" i="11" s="1"/>
  <c r="AH761" i="11"/>
  <c r="AG761" i="11"/>
  <c r="AG762" i="11" s="1"/>
  <c r="AH759" i="11"/>
  <c r="AG759" i="11"/>
  <c r="AG760" i="11" s="1"/>
  <c r="AH757" i="11"/>
  <c r="AG757" i="11"/>
  <c r="AG758" i="11" s="1"/>
  <c r="AG756" i="11"/>
  <c r="AH755" i="11"/>
  <c r="AG755" i="11"/>
  <c r="AH753" i="11"/>
  <c r="AG753" i="11"/>
  <c r="AG754" i="11" s="1"/>
  <c r="AH751" i="11"/>
  <c r="AG751" i="11"/>
  <c r="AG752" i="11" s="1"/>
  <c r="AH749" i="11"/>
  <c r="AG749" i="11"/>
  <c r="AG750" i="11" s="1"/>
  <c r="AG748" i="11"/>
  <c r="AH747" i="11"/>
  <c r="AG747" i="11"/>
  <c r="AH745" i="11"/>
  <c r="AG745" i="11"/>
  <c r="AG746" i="11" s="1"/>
  <c r="AH743" i="11"/>
  <c r="AG743" i="11"/>
  <c r="AG744" i="11" s="1"/>
  <c r="AH741" i="11"/>
  <c r="AG741" i="11"/>
  <c r="AG742" i="11" s="1"/>
  <c r="AH739" i="11"/>
  <c r="AG739" i="11"/>
  <c r="AG740" i="11" s="1"/>
  <c r="AH737" i="11"/>
  <c r="AG737" i="11"/>
  <c r="AG738" i="11" s="1"/>
  <c r="AH735" i="11"/>
  <c r="AG735" i="11"/>
  <c r="AG736" i="11" s="1"/>
  <c r="AH733" i="11"/>
  <c r="AG733" i="11"/>
  <c r="AG734" i="11" s="1"/>
  <c r="AH731" i="11"/>
  <c r="AG731" i="11"/>
  <c r="AG732" i="11" s="1"/>
  <c r="AH729" i="11"/>
  <c r="AG729" i="11"/>
  <c r="AG730" i="11" s="1"/>
  <c r="AH727" i="11"/>
  <c r="AG727" i="11"/>
  <c r="AG728" i="11" s="1"/>
  <c r="AH721" i="11"/>
  <c r="AG721" i="11"/>
  <c r="AG722" i="11" s="1"/>
  <c r="AH719" i="11"/>
  <c r="AG719" i="11"/>
  <c r="AG720" i="11" s="1"/>
  <c r="AH717" i="11"/>
  <c r="AG717" i="11"/>
  <c r="AG718" i="11" s="1"/>
  <c r="AH715" i="11"/>
  <c r="AG715" i="11"/>
  <c r="AG716" i="11" s="1"/>
  <c r="AH713" i="11"/>
  <c r="AG713" i="11"/>
  <c r="AG714" i="11" s="1"/>
  <c r="AH711" i="11"/>
  <c r="AG711" i="11"/>
  <c r="AG712" i="11" s="1"/>
  <c r="AH709" i="11"/>
  <c r="AG709" i="11"/>
  <c r="AG710" i="11" s="1"/>
  <c r="AH707" i="11"/>
  <c r="AG707" i="11"/>
  <c r="AG708" i="11" s="1"/>
  <c r="AH705" i="11"/>
  <c r="AG705" i="11"/>
  <c r="AG706" i="11" s="1"/>
  <c r="AH703" i="11"/>
  <c r="AG703" i="11"/>
  <c r="AG704" i="11" s="1"/>
  <c r="AH701" i="11"/>
  <c r="AG701" i="11"/>
  <c r="AG702" i="11" s="1"/>
  <c r="AH699" i="11"/>
  <c r="AG699" i="11"/>
  <c r="AG700" i="11" s="1"/>
  <c r="AH697" i="11"/>
  <c r="AG697" i="11"/>
  <c r="AG698" i="11" s="1"/>
  <c r="AH695" i="11"/>
  <c r="AG695" i="11"/>
  <c r="AG696" i="11" s="1"/>
  <c r="AH693" i="11"/>
  <c r="AG693" i="11"/>
  <c r="AG694" i="11" s="1"/>
  <c r="AH691" i="11"/>
  <c r="AG691" i="11"/>
  <c r="AG692" i="11" s="1"/>
  <c r="AH689" i="11"/>
  <c r="AG689" i="11"/>
  <c r="AG690" i="11" s="1"/>
  <c r="AG688" i="11"/>
  <c r="AH687" i="11"/>
  <c r="AG687" i="11"/>
  <c r="AH685" i="11"/>
  <c r="AG685" i="11"/>
  <c r="AG686" i="11" s="1"/>
  <c r="AH683" i="11"/>
  <c r="AG683" i="11"/>
  <c r="AG684" i="11" s="1"/>
  <c r="AH677" i="11"/>
  <c r="AG677" i="11"/>
  <c r="AG678" i="11" s="1"/>
  <c r="AG676" i="11"/>
  <c r="AH675" i="11"/>
  <c r="AG675" i="11"/>
  <c r="AH673" i="11"/>
  <c r="AG673" i="11"/>
  <c r="AG674" i="11" s="1"/>
  <c r="AH671" i="11"/>
  <c r="AG671" i="11"/>
  <c r="AG672" i="11" s="1"/>
  <c r="AH669" i="11"/>
  <c r="AG669" i="11"/>
  <c r="AG670" i="11" s="1"/>
  <c r="AH667" i="11"/>
  <c r="AG667" i="11"/>
  <c r="AG668" i="11" s="1"/>
  <c r="AH665" i="11"/>
  <c r="AG665" i="11"/>
  <c r="AG666" i="11" s="1"/>
  <c r="AH663" i="11"/>
  <c r="AG663" i="11"/>
  <c r="AG664" i="11" s="1"/>
  <c r="AH661" i="11"/>
  <c r="AG661" i="11"/>
  <c r="AG662" i="11" s="1"/>
  <c r="AH659" i="11"/>
  <c r="AG659" i="11"/>
  <c r="AG660" i="11" s="1"/>
  <c r="AH657" i="11"/>
  <c r="AG657" i="11"/>
  <c r="AG658" i="11" s="1"/>
  <c r="AH655" i="11"/>
  <c r="AG655" i="11"/>
  <c r="AG656" i="11" s="1"/>
  <c r="AH653" i="11"/>
  <c r="AG653" i="11"/>
  <c r="AG654" i="11" s="1"/>
  <c r="AH651" i="11"/>
  <c r="AG651" i="11"/>
  <c r="AG652" i="11" s="1"/>
  <c r="AH649" i="11"/>
  <c r="AG649" i="11"/>
  <c r="AG650" i="11" s="1"/>
  <c r="AH647" i="11"/>
  <c r="AG647" i="11"/>
  <c r="AG648" i="11" s="1"/>
  <c r="AH645" i="11"/>
  <c r="AG645" i="11"/>
  <c r="AG646" i="11" s="1"/>
  <c r="AH643" i="11"/>
  <c r="AG643" i="11"/>
  <c r="AG644" i="11" s="1"/>
  <c r="AH641" i="11"/>
  <c r="AG641" i="11"/>
  <c r="AG642" i="11" s="1"/>
  <c r="AH639" i="11"/>
  <c r="AG639" i="11"/>
  <c r="AG640" i="11" s="1"/>
  <c r="AH633" i="11"/>
  <c r="AG633" i="11"/>
  <c r="AG634" i="11" s="1"/>
  <c r="AH631" i="11"/>
  <c r="AG631" i="11"/>
  <c r="AG632" i="11" s="1"/>
  <c r="AH629" i="11"/>
  <c r="AG629" i="11"/>
  <c r="AG630" i="11" s="1"/>
  <c r="AH627" i="11"/>
  <c r="AG627" i="11"/>
  <c r="AG628" i="11" s="1"/>
  <c r="AH625" i="11"/>
  <c r="AG625" i="11"/>
  <c r="AG626" i="11" s="1"/>
  <c r="AH623" i="11"/>
  <c r="AG623" i="11"/>
  <c r="AG624" i="11" s="1"/>
  <c r="AH621" i="11"/>
  <c r="AG621" i="11"/>
  <c r="AG622" i="11" s="1"/>
  <c r="AH619" i="11"/>
  <c r="AG619" i="11"/>
  <c r="AG620" i="11" s="1"/>
  <c r="AH617" i="11"/>
  <c r="AG617" i="11"/>
  <c r="AG618" i="11" s="1"/>
  <c r="AG616" i="11"/>
  <c r="AH615" i="11"/>
  <c r="AG615" i="11"/>
  <c r="AH613" i="11"/>
  <c r="AG613" i="11"/>
  <c r="AG614" i="11" s="1"/>
  <c r="AH611" i="11"/>
  <c r="AG611" i="11"/>
  <c r="AG612" i="11" s="1"/>
  <c r="AH609" i="11"/>
  <c r="AG609" i="11"/>
  <c r="AG610" i="11" s="1"/>
  <c r="AG608" i="11"/>
  <c r="AH607" i="11"/>
  <c r="AG607" i="11"/>
  <c r="AH605" i="11"/>
  <c r="AG605" i="11"/>
  <c r="AG606" i="11" s="1"/>
  <c r="AH603" i="11"/>
  <c r="AG603" i="11"/>
  <c r="AG604" i="11" s="1"/>
  <c r="AH601" i="11"/>
  <c r="AG601" i="11"/>
  <c r="AG602" i="11" s="1"/>
  <c r="AH599" i="11"/>
  <c r="AG599" i="11"/>
  <c r="AG600" i="11" s="1"/>
  <c r="AH597" i="11"/>
  <c r="AG597" i="11"/>
  <c r="AG598" i="11" s="1"/>
  <c r="AH595" i="11"/>
  <c r="AG595" i="11"/>
  <c r="AG596" i="11" s="1"/>
  <c r="AH589" i="11"/>
  <c r="AG589" i="11"/>
  <c r="AG590" i="11" s="1"/>
  <c r="AH587" i="11"/>
  <c r="AG587" i="11"/>
  <c r="AG588" i="11" s="1"/>
  <c r="AH585" i="11"/>
  <c r="AG585" i="11"/>
  <c r="AG586" i="11" s="1"/>
  <c r="AH583" i="11"/>
  <c r="AG583" i="11"/>
  <c r="AG584" i="11" s="1"/>
  <c r="AH581" i="11"/>
  <c r="AG581" i="11"/>
  <c r="AG582" i="11" s="1"/>
  <c r="AH579" i="11"/>
  <c r="AG579" i="11"/>
  <c r="AG580" i="11" s="1"/>
  <c r="AH577" i="11"/>
  <c r="AG577" i="11"/>
  <c r="AG578" i="11" s="1"/>
  <c r="AH575" i="11"/>
  <c r="AG575" i="11"/>
  <c r="AG576" i="11" s="1"/>
  <c r="AH573" i="11"/>
  <c r="AG573" i="11"/>
  <c r="AG574" i="11" s="1"/>
  <c r="AH571" i="11"/>
  <c r="AG571" i="11"/>
  <c r="AG572" i="11" s="1"/>
  <c r="AH569" i="11"/>
  <c r="AG569" i="11"/>
  <c r="AG570" i="11" s="1"/>
  <c r="AH567" i="11"/>
  <c r="AG567" i="11"/>
  <c r="AG568" i="11" s="1"/>
  <c r="AH565" i="11"/>
  <c r="AG565" i="11"/>
  <c r="AG566" i="11" s="1"/>
  <c r="AH563" i="11"/>
  <c r="AG563" i="11"/>
  <c r="AG564" i="11" s="1"/>
  <c r="AH561" i="11"/>
  <c r="AG561" i="11"/>
  <c r="AG562" i="11" s="1"/>
  <c r="AH559" i="11"/>
  <c r="AG559" i="11"/>
  <c r="AG560" i="11" s="1"/>
  <c r="AH557" i="11"/>
  <c r="AG557" i="11"/>
  <c r="AG558" i="11" s="1"/>
  <c r="AH555" i="11"/>
  <c r="AG555" i="11"/>
  <c r="AG556" i="11" s="1"/>
  <c r="AH553" i="11"/>
  <c r="AG553" i="11"/>
  <c r="AG554" i="11" s="1"/>
  <c r="AH551" i="11"/>
  <c r="AG551" i="11"/>
  <c r="AG552" i="11" s="1"/>
  <c r="AH545" i="11"/>
  <c r="AG545" i="11"/>
  <c r="AG546" i="11" s="1"/>
  <c r="AG544" i="11"/>
  <c r="AH543" i="11"/>
  <c r="AG543" i="11"/>
  <c r="AH541" i="11"/>
  <c r="AG541" i="11"/>
  <c r="AG542" i="11" s="1"/>
  <c r="AH539" i="11"/>
  <c r="AG539" i="11"/>
  <c r="AG540" i="11" s="1"/>
  <c r="AH537" i="11"/>
  <c r="AG537" i="11"/>
  <c r="AG538" i="11" s="1"/>
  <c r="AG536" i="11"/>
  <c r="AH535" i="11"/>
  <c r="AG535" i="11"/>
  <c r="AH533" i="11"/>
  <c r="AG533" i="11"/>
  <c r="AG534" i="11" s="1"/>
  <c r="AH531" i="11"/>
  <c r="AG531" i="11"/>
  <c r="AG532" i="11" s="1"/>
  <c r="AH529" i="11"/>
  <c r="AG529" i="11"/>
  <c r="AG530" i="11" s="1"/>
  <c r="AH527" i="11"/>
  <c r="AG527" i="11"/>
  <c r="AG528" i="11" s="1"/>
  <c r="AH525" i="11"/>
  <c r="AG525" i="11"/>
  <c r="AG526" i="11" s="1"/>
  <c r="AH523" i="11"/>
  <c r="AG523" i="11"/>
  <c r="AG524" i="11" s="1"/>
  <c r="AH521" i="11"/>
  <c r="AG521" i="11"/>
  <c r="AG522" i="11" s="1"/>
  <c r="AH519" i="11"/>
  <c r="AG519" i="11"/>
  <c r="AG520" i="11" s="1"/>
  <c r="AH517" i="11"/>
  <c r="AG517" i="11"/>
  <c r="AG518" i="11" s="1"/>
  <c r="AH515" i="11"/>
  <c r="AG515" i="11"/>
  <c r="AG516" i="11" s="1"/>
  <c r="AH513" i="11"/>
  <c r="AG513" i="11"/>
  <c r="AG514" i="11" s="1"/>
  <c r="AH511" i="11"/>
  <c r="AG511" i="11"/>
  <c r="AG512" i="11" s="1"/>
  <c r="AH509" i="11"/>
  <c r="AG509" i="11"/>
  <c r="AG510" i="11" s="1"/>
  <c r="AH507" i="11"/>
  <c r="AG507" i="11"/>
  <c r="AG508" i="11" s="1"/>
  <c r="AH501" i="11"/>
  <c r="AG501" i="11"/>
  <c r="AG502" i="11" s="1"/>
  <c r="AG500" i="11"/>
  <c r="AH499" i="11"/>
  <c r="AG499" i="11"/>
  <c r="AH497" i="11"/>
  <c r="AG497" i="11"/>
  <c r="AG498" i="11" s="1"/>
  <c r="AH495" i="11"/>
  <c r="AG495" i="11"/>
  <c r="AG496" i="11" s="1"/>
  <c r="AH493" i="11"/>
  <c r="AG493" i="11"/>
  <c r="AG494" i="11" s="1"/>
  <c r="AH491" i="11"/>
  <c r="AG491" i="11"/>
  <c r="AG492" i="11" s="1"/>
  <c r="AH489" i="11"/>
  <c r="AG489" i="11"/>
  <c r="AG490" i="11" s="1"/>
  <c r="AH487" i="11"/>
  <c r="AG487" i="11"/>
  <c r="AG488" i="11" s="1"/>
  <c r="AH485" i="11"/>
  <c r="AG485" i="11"/>
  <c r="AG486" i="11" s="1"/>
  <c r="AH483" i="11"/>
  <c r="AG483" i="11"/>
  <c r="AG484" i="11" s="1"/>
  <c r="AG482" i="11"/>
  <c r="AH481" i="11"/>
  <c r="AG481" i="11"/>
  <c r="AH479" i="11"/>
  <c r="AG479" i="11"/>
  <c r="AG480" i="11" s="1"/>
  <c r="AH477" i="11"/>
  <c r="AG477" i="11"/>
  <c r="AG478" i="11" s="1"/>
  <c r="AH475" i="11"/>
  <c r="AG475" i="11"/>
  <c r="AG476" i="11" s="1"/>
  <c r="AH473" i="11"/>
  <c r="AG473" i="11"/>
  <c r="AG474" i="11" s="1"/>
  <c r="AH471" i="11"/>
  <c r="AG471" i="11"/>
  <c r="AG472" i="11" s="1"/>
  <c r="AH469" i="11"/>
  <c r="AG469" i="11"/>
  <c r="AG470" i="11" s="1"/>
  <c r="AG468" i="11"/>
  <c r="AH467" i="11"/>
  <c r="AG467" i="11"/>
  <c r="AH465" i="11"/>
  <c r="AG465" i="11"/>
  <c r="AG466" i="11" s="1"/>
  <c r="AH463" i="11"/>
  <c r="AG463" i="11"/>
  <c r="AG464" i="11" s="1"/>
  <c r="AH457" i="11"/>
  <c r="AG457" i="11"/>
  <c r="AG458" i="11" s="1"/>
  <c r="AH455" i="11"/>
  <c r="AG455" i="11"/>
  <c r="AG456" i="11" s="1"/>
  <c r="AH453" i="11"/>
  <c r="AG453" i="11"/>
  <c r="AG454" i="11" s="1"/>
  <c r="AH451" i="11"/>
  <c r="AG451" i="11"/>
  <c r="AG452" i="11" s="1"/>
  <c r="AH449" i="11"/>
  <c r="AG449" i="11"/>
  <c r="AG450" i="11" s="1"/>
  <c r="AH447" i="11"/>
  <c r="AG447" i="11"/>
  <c r="AG448" i="11" s="1"/>
  <c r="AH445" i="11"/>
  <c r="AG445" i="11"/>
  <c r="AG446" i="11" s="1"/>
  <c r="AH443" i="11"/>
  <c r="AG443" i="11"/>
  <c r="AG444" i="11" s="1"/>
  <c r="AH441" i="11"/>
  <c r="AG441" i="11"/>
  <c r="AG442" i="11" s="1"/>
  <c r="AH439" i="11"/>
  <c r="AG439" i="11"/>
  <c r="AG440" i="11" s="1"/>
  <c r="AH437" i="11"/>
  <c r="AG437" i="11"/>
  <c r="AG438" i="11" s="1"/>
  <c r="AH435" i="11"/>
  <c r="AG435" i="11"/>
  <c r="AG436" i="11" s="1"/>
  <c r="AH433" i="11"/>
  <c r="AG433" i="11"/>
  <c r="AG434" i="11" s="1"/>
  <c r="AH431" i="11"/>
  <c r="AG431" i="11"/>
  <c r="AG432" i="11" s="1"/>
  <c r="AH429" i="11"/>
  <c r="AG429" i="11"/>
  <c r="AG430" i="11" s="1"/>
  <c r="AH427" i="11"/>
  <c r="AG427" i="11"/>
  <c r="AG428" i="11" s="1"/>
  <c r="AH425" i="11"/>
  <c r="AG425" i="11"/>
  <c r="AG426" i="11" s="1"/>
  <c r="AG424" i="11"/>
  <c r="AH423" i="11"/>
  <c r="AG423" i="11"/>
  <c r="AH421" i="11"/>
  <c r="AG421" i="11"/>
  <c r="AG422" i="11" s="1"/>
  <c r="AH419" i="11"/>
  <c r="AG419" i="11"/>
  <c r="AG420" i="11" s="1"/>
  <c r="AH413" i="11"/>
  <c r="AG413" i="11"/>
  <c r="AG414" i="11" s="1"/>
  <c r="AG412" i="11"/>
  <c r="AH411" i="11"/>
  <c r="AG411" i="11"/>
  <c r="AH409" i="11"/>
  <c r="AG409" i="11"/>
  <c r="AG410" i="11" s="1"/>
  <c r="AH407" i="11"/>
  <c r="AG407" i="11"/>
  <c r="AG408" i="11" s="1"/>
  <c r="AH405" i="11"/>
  <c r="AG405" i="11"/>
  <c r="AG406" i="11" s="1"/>
  <c r="AH403" i="11"/>
  <c r="AG403" i="11"/>
  <c r="AG404" i="11" s="1"/>
  <c r="AH401" i="11"/>
  <c r="AG401" i="11"/>
  <c r="AG402" i="11" s="1"/>
  <c r="AH399" i="11"/>
  <c r="AG399" i="11"/>
  <c r="AG400" i="11" s="1"/>
  <c r="AH397" i="11"/>
  <c r="AG397" i="11"/>
  <c r="AG398" i="11" s="1"/>
  <c r="AH395" i="11"/>
  <c r="AG395" i="11"/>
  <c r="AG396" i="11" s="1"/>
  <c r="AH393" i="11"/>
  <c r="AG393" i="11"/>
  <c r="AG394" i="11" s="1"/>
  <c r="AH391" i="11"/>
  <c r="AG391" i="11"/>
  <c r="AG392" i="11" s="1"/>
  <c r="AH389" i="11"/>
  <c r="AG389" i="11"/>
  <c r="AG390" i="11" s="1"/>
  <c r="AH387" i="11"/>
  <c r="AG387" i="11"/>
  <c r="AG388" i="11" s="1"/>
  <c r="AH385" i="11"/>
  <c r="AG385" i="11"/>
  <c r="AG386" i="11" s="1"/>
  <c r="AH383" i="11"/>
  <c r="AG383" i="11"/>
  <c r="AG384" i="11" s="1"/>
  <c r="AH381" i="11"/>
  <c r="AG381" i="11"/>
  <c r="AG382" i="11" s="1"/>
  <c r="AH379" i="11"/>
  <c r="AG379" i="11"/>
  <c r="AG380" i="11" s="1"/>
  <c r="AH377" i="11"/>
  <c r="AG377" i="11"/>
  <c r="AG378" i="11" s="1"/>
  <c r="AH375" i="11"/>
  <c r="AG375" i="11"/>
  <c r="AG376" i="11" s="1"/>
  <c r="AH369" i="11"/>
  <c r="AG369" i="11"/>
  <c r="AG370" i="11" s="1"/>
  <c r="AH367" i="11"/>
  <c r="AG367" i="11"/>
  <c r="AG368" i="11" s="1"/>
  <c r="AH365" i="11"/>
  <c r="AG365" i="11"/>
  <c r="AG366" i="11" s="1"/>
  <c r="AH363" i="11"/>
  <c r="AG363" i="11"/>
  <c r="AG364" i="11" s="1"/>
  <c r="AH361" i="11"/>
  <c r="AG361" i="11"/>
  <c r="AG362" i="11" s="1"/>
  <c r="AH359" i="11"/>
  <c r="AG359" i="11"/>
  <c r="AG360" i="11" s="1"/>
  <c r="AH357" i="11"/>
  <c r="AG357" i="11"/>
  <c r="AG358" i="11" s="1"/>
  <c r="AH355" i="11"/>
  <c r="AG355" i="11"/>
  <c r="AG356" i="11" s="1"/>
  <c r="AH353" i="11"/>
  <c r="AG353" i="11"/>
  <c r="AG354" i="11" s="1"/>
  <c r="AG352" i="11"/>
  <c r="AH351" i="11"/>
  <c r="AG351" i="11"/>
  <c r="AH349" i="11"/>
  <c r="AG349" i="11"/>
  <c r="AG350" i="11" s="1"/>
  <c r="AH347" i="11"/>
  <c r="AG347" i="11"/>
  <c r="AG348" i="11" s="1"/>
  <c r="AH345" i="11"/>
  <c r="AG345" i="11"/>
  <c r="AG346" i="11" s="1"/>
  <c r="AG344" i="11"/>
  <c r="AH343" i="11"/>
  <c r="AG343" i="11"/>
  <c r="AH341" i="11"/>
  <c r="AG341" i="11"/>
  <c r="AG342" i="11" s="1"/>
  <c r="AH339" i="11"/>
  <c r="AG339" i="11"/>
  <c r="AG340" i="11" s="1"/>
  <c r="AH337" i="11"/>
  <c r="AG337" i="11"/>
  <c r="AG338" i="11" s="1"/>
  <c r="AH335" i="11"/>
  <c r="AG335" i="11"/>
  <c r="AG336" i="11" s="1"/>
  <c r="AH333" i="11"/>
  <c r="AG333" i="11"/>
  <c r="AG334" i="11" s="1"/>
  <c r="AH331" i="11"/>
  <c r="AG331" i="11"/>
  <c r="AG332" i="11" s="1"/>
  <c r="AH325" i="11"/>
  <c r="AG325" i="11"/>
  <c r="AG326" i="11" s="1"/>
  <c r="AH323" i="11"/>
  <c r="AG323" i="11"/>
  <c r="AG324" i="11" s="1"/>
  <c r="AH321" i="11"/>
  <c r="AG321" i="11"/>
  <c r="AG322" i="11" s="1"/>
  <c r="AH319" i="11"/>
  <c r="AG319" i="11"/>
  <c r="AG320" i="11" s="1"/>
  <c r="AH317" i="11"/>
  <c r="AG317" i="11"/>
  <c r="AG318" i="11" s="1"/>
  <c r="AH315" i="11"/>
  <c r="AG315" i="11"/>
  <c r="AG316" i="11" s="1"/>
  <c r="AG314" i="11"/>
  <c r="AH313" i="11"/>
  <c r="AG313" i="11"/>
  <c r="AH311" i="11"/>
  <c r="AG311" i="11"/>
  <c r="AG312" i="11" s="1"/>
  <c r="AH309" i="11"/>
  <c r="AG309" i="11"/>
  <c r="AG310" i="11" s="1"/>
  <c r="AH307" i="11"/>
  <c r="AG307" i="11"/>
  <c r="AG308" i="11" s="1"/>
  <c r="AH305" i="11"/>
  <c r="AG305" i="11"/>
  <c r="AG306" i="11" s="1"/>
  <c r="AH303" i="11"/>
  <c r="AG303" i="11"/>
  <c r="AG304" i="11" s="1"/>
  <c r="AH301" i="11"/>
  <c r="AG301" i="11"/>
  <c r="AG302" i="11" s="1"/>
  <c r="AG300" i="11"/>
  <c r="AH299" i="11"/>
  <c r="AG299" i="11"/>
  <c r="AH297" i="11"/>
  <c r="AG297" i="11"/>
  <c r="AG298" i="11" s="1"/>
  <c r="AH295" i="11"/>
  <c r="AG295" i="11"/>
  <c r="AG296" i="11" s="1"/>
  <c r="AH293" i="11"/>
  <c r="AG293" i="11"/>
  <c r="AG294" i="11" s="1"/>
  <c r="AH291" i="11"/>
  <c r="AG291" i="11"/>
  <c r="AG292" i="11" s="1"/>
  <c r="AH289" i="11"/>
  <c r="AG289" i="11"/>
  <c r="AG290" i="11" s="1"/>
  <c r="AH287" i="11"/>
  <c r="AG287" i="11"/>
  <c r="AG288" i="11" s="1"/>
  <c r="AH281" i="11"/>
  <c r="AG281" i="11"/>
  <c r="AG282" i="11" s="1"/>
  <c r="AH279" i="11"/>
  <c r="AG279" i="11"/>
  <c r="AG280" i="11" s="1"/>
  <c r="AG278" i="11"/>
  <c r="AH277" i="11"/>
  <c r="AG277" i="11"/>
  <c r="AH275" i="11"/>
  <c r="AG275" i="11"/>
  <c r="AG276" i="11" s="1"/>
  <c r="AH273" i="11"/>
  <c r="AG273" i="11"/>
  <c r="AG274" i="11" s="1"/>
  <c r="AG272" i="11"/>
  <c r="AH271" i="11"/>
  <c r="AG271" i="11"/>
  <c r="AH269" i="11"/>
  <c r="AG269" i="11"/>
  <c r="AG270" i="11" s="1"/>
  <c r="AH267" i="11"/>
  <c r="AG267" i="11"/>
  <c r="AG268" i="11" s="1"/>
  <c r="AH265" i="11"/>
  <c r="AG265" i="11"/>
  <c r="AG266" i="11" s="1"/>
  <c r="AH263" i="11"/>
  <c r="AG263" i="11"/>
  <c r="AG264" i="11" s="1"/>
  <c r="AH261" i="11"/>
  <c r="AG261" i="11"/>
  <c r="AG262" i="11" s="1"/>
  <c r="AH259" i="11"/>
  <c r="AG259" i="11"/>
  <c r="AG260" i="11" s="1"/>
  <c r="AH257" i="11"/>
  <c r="AG257" i="11"/>
  <c r="AG258" i="11" s="1"/>
  <c r="AH255" i="11"/>
  <c r="AG255" i="11"/>
  <c r="AG256" i="11" s="1"/>
  <c r="AH253" i="11"/>
  <c r="AG253" i="11"/>
  <c r="AG254" i="11" s="1"/>
  <c r="AH251" i="11"/>
  <c r="AG251" i="11"/>
  <c r="AG252" i="11" s="1"/>
  <c r="AH249" i="11"/>
  <c r="AG249" i="11"/>
  <c r="AG250" i="11" s="1"/>
  <c r="AH247" i="11"/>
  <c r="AG247" i="11"/>
  <c r="AG248" i="11" s="1"/>
  <c r="AG246" i="11"/>
  <c r="AH245" i="11"/>
  <c r="AG245" i="11"/>
  <c r="AG244" i="11"/>
  <c r="AH243" i="11"/>
  <c r="AG243" i="11"/>
  <c r="AH237" i="11"/>
  <c r="AG237" i="11"/>
  <c r="AG238" i="11" s="1"/>
  <c r="AG236" i="11"/>
  <c r="AH235" i="11"/>
  <c r="AG235" i="11"/>
  <c r="AH233" i="11"/>
  <c r="AG233" i="11"/>
  <c r="AG234" i="11" s="1"/>
  <c r="AH231" i="11"/>
  <c r="AG231" i="11"/>
  <c r="AG232" i="11" s="1"/>
  <c r="AH229" i="11"/>
  <c r="AG229" i="11"/>
  <c r="AG230" i="11" s="1"/>
  <c r="AH227" i="11"/>
  <c r="AG227" i="11"/>
  <c r="AG228" i="11" s="1"/>
  <c r="AH225" i="11"/>
  <c r="AG225" i="11"/>
  <c r="AG226" i="11" s="1"/>
  <c r="AH223" i="11"/>
  <c r="AG223" i="11"/>
  <c r="AG224" i="11" s="1"/>
  <c r="AH221" i="11"/>
  <c r="AG221" i="11"/>
  <c r="AG222" i="11" s="1"/>
  <c r="AH219" i="11"/>
  <c r="AG219" i="11"/>
  <c r="AG220" i="11" s="1"/>
  <c r="AH217" i="11"/>
  <c r="AG217" i="11"/>
  <c r="AG218" i="11" s="1"/>
  <c r="AH215" i="11"/>
  <c r="AG215" i="11"/>
  <c r="AG216" i="11" s="1"/>
  <c r="AH213" i="11"/>
  <c r="AG213" i="11"/>
  <c r="AG214" i="11" s="1"/>
  <c r="AH211" i="11"/>
  <c r="AG211" i="11"/>
  <c r="AG212" i="11" s="1"/>
  <c r="AH209" i="11"/>
  <c r="AG209" i="11"/>
  <c r="AG210" i="11" s="1"/>
  <c r="AH207" i="11"/>
  <c r="AG207" i="11"/>
  <c r="AG208" i="11" s="1"/>
  <c r="AH205" i="11"/>
  <c r="AG205" i="11"/>
  <c r="AG206" i="11" s="1"/>
  <c r="AH203" i="11"/>
  <c r="AG203" i="11"/>
  <c r="AG204" i="11" s="1"/>
  <c r="AH201" i="11"/>
  <c r="AG201" i="11"/>
  <c r="AG202" i="11" s="1"/>
  <c r="AH199" i="11"/>
  <c r="AG199" i="11"/>
  <c r="AG200" i="11" s="1"/>
  <c r="AH193" i="11"/>
  <c r="AG193" i="11"/>
  <c r="AG194" i="11" s="1"/>
  <c r="AH191" i="11"/>
  <c r="AG191" i="11"/>
  <c r="AG192" i="11" s="1"/>
  <c r="AH189" i="11"/>
  <c r="AG189" i="11"/>
  <c r="AG190" i="11" s="1"/>
  <c r="AH187" i="11"/>
  <c r="AG187" i="11"/>
  <c r="AG188" i="11" s="1"/>
  <c r="AH185" i="11"/>
  <c r="AG185" i="11"/>
  <c r="AG186" i="11" s="1"/>
  <c r="AG184" i="11"/>
  <c r="AH183" i="11"/>
  <c r="AG183" i="11"/>
  <c r="AH181" i="11"/>
  <c r="AG181" i="11"/>
  <c r="AG182" i="11" s="1"/>
  <c r="AH179" i="11"/>
  <c r="AG179" i="11"/>
  <c r="AG180" i="11" s="1"/>
  <c r="AH177" i="11"/>
  <c r="AG177" i="11"/>
  <c r="AG178" i="11" s="1"/>
  <c r="AH175" i="11"/>
  <c r="AG175" i="11"/>
  <c r="AG176" i="11" s="1"/>
  <c r="AG174" i="11"/>
  <c r="AH173" i="11"/>
  <c r="AG173" i="11"/>
  <c r="AH171" i="11"/>
  <c r="AG171" i="11"/>
  <c r="AG172" i="11" s="1"/>
  <c r="AH169" i="11"/>
  <c r="AG169" i="11"/>
  <c r="AG170" i="11" s="1"/>
  <c r="AH167" i="11"/>
  <c r="AG167" i="11"/>
  <c r="AG168" i="11" s="1"/>
  <c r="AH165" i="11"/>
  <c r="AG165" i="11"/>
  <c r="AG166" i="11" s="1"/>
  <c r="AH163" i="11"/>
  <c r="AG163" i="11"/>
  <c r="AG164" i="11" s="1"/>
  <c r="AH161" i="11"/>
  <c r="AG161" i="11"/>
  <c r="AG162" i="11" s="1"/>
  <c r="AH159" i="11"/>
  <c r="AG159" i="11"/>
  <c r="AG160" i="11" s="1"/>
  <c r="AH157" i="11"/>
  <c r="AG157" i="11"/>
  <c r="AG158" i="11" s="1"/>
  <c r="AG156" i="11"/>
  <c r="AH155" i="11"/>
  <c r="AG155" i="11"/>
  <c r="AH149" i="11"/>
  <c r="AG149" i="11"/>
  <c r="AG150" i="11" s="1"/>
  <c r="AH147" i="11"/>
  <c r="AG147" i="11"/>
  <c r="AG148" i="11" s="1"/>
  <c r="AG146" i="11"/>
  <c r="AH145" i="11"/>
  <c r="AG145" i="11"/>
  <c r="AH143" i="11"/>
  <c r="AG143" i="11"/>
  <c r="AG144" i="11" s="1"/>
  <c r="AH141" i="11"/>
  <c r="AG141" i="11"/>
  <c r="AG142" i="11" s="1"/>
  <c r="AH139" i="11"/>
  <c r="AG139" i="11"/>
  <c r="AG140" i="11" s="1"/>
  <c r="AH137" i="11"/>
  <c r="AG137" i="11"/>
  <c r="AG138" i="11" s="1"/>
  <c r="AH135" i="11"/>
  <c r="AG135" i="11"/>
  <c r="AG136" i="11" s="1"/>
  <c r="AH133" i="11"/>
  <c r="AG133" i="11"/>
  <c r="AG134" i="11" s="1"/>
  <c r="AG132" i="11"/>
  <c r="AH131" i="11"/>
  <c r="AG131" i="11"/>
  <c r="AH129" i="11"/>
  <c r="AG129" i="11"/>
  <c r="AG130" i="11" s="1"/>
  <c r="AH127" i="11"/>
  <c r="AG127" i="11"/>
  <c r="AG128" i="11" s="1"/>
  <c r="AH125" i="11"/>
  <c r="AG125" i="11"/>
  <c r="AG126" i="11" s="1"/>
  <c r="AH123" i="11"/>
  <c r="AG123" i="11"/>
  <c r="AG124" i="11" s="1"/>
  <c r="AH121" i="11"/>
  <c r="AG121" i="11"/>
  <c r="AG122" i="11" s="1"/>
  <c r="AH119" i="11"/>
  <c r="AG119" i="11"/>
  <c r="AG120" i="11" s="1"/>
  <c r="AH117" i="11"/>
  <c r="AG117" i="11"/>
  <c r="AG118" i="11" s="1"/>
  <c r="AH115" i="11"/>
  <c r="AG115" i="11"/>
  <c r="AG116" i="11" s="1"/>
  <c r="AG114" i="11"/>
  <c r="AH113" i="11"/>
  <c r="AG113" i="11"/>
  <c r="AH111" i="11"/>
  <c r="AG111" i="11"/>
  <c r="AG112" i="11" s="1"/>
  <c r="AH105" i="11"/>
  <c r="AG105" i="11"/>
  <c r="AG106" i="11" s="1"/>
  <c r="AG104" i="11"/>
  <c r="AH103" i="11"/>
  <c r="AG103" i="11"/>
  <c r="AH101" i="11"/>
  <c r="AG101" i="11"/>
  <c r="AG102" i="11" s="1"/>
  <c r="AH99" i="11"/>
  <c r="AG99" i="11"/>
  <c r="AG100" i="11" s="1"/>
  <c r="AH97" i="11"/>
  <c r="AG97" i="11"/>
  <c r="AG98" i="11" s="1"/>
  <c r="AH95" i="11"/>
  <c r="AG95" i="11"/>
  <c r="AG96" i="11" s="1"/>
  <c r="AH93" i="11"/>
  <c r="AG93" i="11"/>
  <c r="AG94" i="11" s="1"/>
  <c r="AH91" i="11"/>
  <c r="AG91" i="11"/>
  <c r="AG92" i="11" s="1"/>
  <c r="AH89" i="11"/>
  <c r="AG89" i="11"/>
  <c r="AG90" i="11" s="1"/>
  <c r="AH87" i="11"/>
  <c r="AG87" i="11"/>
  <c r="AG88" i="11" s="1"/>
  <c r="AH85" i="11"/>
  <c r="AG85" i="11"/>
  <c r="AG86" i="11" s="1"/>
  <c r="AH83" i="11"/>
  <c r="AG83" i="11"/>
  <c r="AG84" i="11" s="1"/>
  <c r="AH81" i="11"/>
  <c r="AG81" i="11"/>
  <c r="AG82" i="11" s="1"/>
  <c r="AH79" i="11"/>
  <c r="AG79" i="11"/>
  <c r="AG80" i="11" s="1"/>
  <c r="AG78" i="11"/>
  <c r="AH77" i="11"/>
  <c r="AG77" i="11"/>
  <c r="AH75" i="11"/>
  <c r="AG75" i="11"/>
  <c r="AG76" i="11" s="1"/>
  <c r="AH73" i="11"/>
  <c r="AG73" i="11"/>
  <c r="AG74" i="11" s="1"/>
  <c r="AH71" i="11"/>
  <c r="AG71" i="11"/>
  <c r="AH69" i="11"/>
  <c r="AG69" i="11"/>
  <c r="AG70" i="11" s="1"/>
  <c r="AH67" i="11"/>
  <c r="AG67" i="11"/>
  <c r="AG68" i="11" s="1"/>
  <c r="E21" i="11"/>
  <c r="E20" i="11"/>
  <c r="F20" i="11" s="1"/>
  <c r="F22" i="11" s="1"/>
  <c r="E19" i="11"/>
  <c r="F19" i="11" s="1"/>
  <c r="G19" i="11" s="1"/>
  <c r="H19" i="11" s="1"/>
  <c r="I19" i="11" s="1"/>
  <c r="J19" i="11" s="1"/>
  <c r="K19" i="11" s="1"/>
  <c r="L19" i="11" s="1"/>
  <c r="M19" i="11" s="1"/>
  <c r="N19" i="11" s="1"/>
  <c r="O19" i="11" s="1"/>
  <c r="P19" i="11" s="1"/>
  <c r="Q19" i="11" s="1"/>
  <c r="R19" i="11" s="1"/>
  <c r="S19" i="11" s="1"/>
  <c r="T19" i="11" s="1"/>
  <c r="U19" i="11" s="1"/>
  <c r="V19" i="11" s="1"/>
  <c r="W19" i="11" s="1"/>
  <c r="X19" i="11" s="1"/>
  <c r="Y19" i="11" s="1"/>
  <c r="Z19" i="11" s="1"/>
  <c r="AA19" i="11" s="1"/>
  <c r="AB19" i="11" s="1"/>
  <c r="AC19" i="11" s="1"/>
  <c r="AD19" i="11" s="1"/>
  <c r="AE19" i="11" s="1"/>
  <c r="AF19" i="11" s="1"/>
  <c r="E63" i="11" s="1"/>
  <c r="F63" i="11" s="1"/>
  <c r="G63" i="11" s="1"/>
  <c r="H63" i="11" s="1"/>
  <c r="I63" i="11" s="1"/>
  <c r="J63" i="11" s="1"/>
  <c r="K63" i="11" s="1"/>
  <c r="L63" i="11" s="1"/>
  <c r="M63" i="11" s="1"/>
  <c r="N63" i="11" s="1"/>
  <c r="O63" i="11" s="1"/>
  <c r="P63" i="11" s="1"/>
  <c r="Q63" i="11" s="1"/>
  <c r="R63" i="11" s="1"/>
  <c r="S63" i="11" s="1"/>
  <c r="T63" i="11" s="1"/>
  <c r="U63" i="11" s="1"/>
  <c r="V63" i="11" s="1"/>
  <c r="W63" i="11" s="1"/>
  <c r="X63" i="11" s="1"/>
  <c r="Y63" i="11" s="1"/>
  <c r="Z63" i="11" s="1"/>
  <c r="AA63" i="11" s="1"/>
  <c r="AB63" i="11" s="1"/>
  <c r="AC63" i="11" s="1"/>
  <c r="AD63" i="11" s="1"/>
  <c r="AE63" i="11" s="1"/>
  <c r="AF63" i="11" s="1"/>
  <c r="E107" i="11" s="1"/>
  <c r="F107" i="11" s="1"/>
  <c r="G107" i="11" s="1"/>
  <c r="H107" i="11" s="1"/>
  <c r="I107" i="11" s="1"/>
  <c r="J107" i="11" s="1"/>
  <c r="K107" i="11" s="1"/>
  <c r="L107" i="11" s="1"/>
  <c r="M107" i="11" s="1"/>
  <c r="N107" i="11" s="1"/>
  <c r="O107" i="11" s="1"/>
  <c r="P107" i="11" s="1"/>
  <c r="Q107" i="11" s="1"/>
  <c r="R107" i="11" s="1"/>
  <c r="S107" i="11" s="1"/>
  <c r="T107" i="11" s="1"/>
  <c r="U107" i="11" s="1"/>
  <c r="V107" i="11" s="1"/>
  <c r="W107" i="11" s="1"/>
  <c r="X107" i="11" s="1"/>
  <c r="Y107" i="11" s="1"/>
  <c r="Z107" i="11" s="1"/>
  <c r="AA107" i="11" s="1"/>
  <c r="AB107" i="11" s="1"/>
  <c r="AC107" i="11" s="1"/>
  <c r="AD107" i="11" s="1"/>
  <c r="AE107" i="11" s="1"/>
  <c r="AF107" i="11" s="1"/>
  <c r="E151" i="11" s="1"/>
  <c r="F151" i="11" s="1"/>
  <c r="G151" i="11" s="1"/>
  <c r="H151" i="11" s="1"/>
  <c r="I151" i="11" s="1"/>
  <c r="J151" i="11" s="1"/>
  <c r="K151" i="11" s="1"/>
  <c r="L151" i="11" s="1"/>
  <c r="M151" i="11" s="1"/>
  <c r="N151" i="11" s="1"/>
  <c r="O151" i="11" s="1"/>
  <c r="P151" i="11" s="1"/>
  <c r="Q151" i="11" s="1"/>
  <c r="R151" i="11" s="1"/>
  <c r="S151" i="11" s="1"/>
  <c r="T151" i="11" s="1"/>
  <c r="U151" i="11" s="1"/>
  <c r="V151" i="11" s="1"/>
  <c r="W151" i="11" s="1"/>
  <c r="X151" i="11" s="1"/>
  <c r="Y151" i="11" s="1"/>
  <c r="Z151" i="11" s="1"/>
  <c r="AA151" i="11" s="1"/>
  <c r="AB151" i="11" s="1"/>
  <c r="AC151" i="11" s="1"/>
  <c r="AD151" i="11" s="1"/>
  <c r="AE151" i="11" s="1"/>
  <c r="AF151" i="11" s="1"/>
  <c r="E195" i="11" s="1"/>
  <c r="F195" i="11" s="1"/>
  <c r="G195" i="11" s="1"/>
  <c r="H195" i="11" s="1"/>
  <c r="I195" i="11" s="1"/>
  <c r="J195" i="11" s="1"/>
  <c r="K195" i="11" s="1"/>
  <c r="L195" i="11" s="1"/>
  <c r="M195" i="11" s="1"/>
  <c r="N195" i="11" s="1"/>
  <c r="O195" i="11" s="1"/>
  <c r="P195" i="11" s="1"/>
  <c r="Q195" i="11" s="1"/>
  <c r="R195" i="11" s="1"/>
  <c r="S195" i="11" s="1"/>
  <c r="T195" i="11" s="1"/>
  <c r="U195" i="11" s="1"/>
  <c r="V195" i="11" s="1"/>
  <c r="W195" i="11" s="1"/>
  <c r="X195" i="11" s="1"/>
  <c r="Y195" i="11" s="1"/>
  <c r="Z195" i="11" s="1"/>
  <c r="AA195" i="11" s="1"/>
  <c r="AB195" i="11" s="1"/>
  <c r="AC195" i="11" s="1"/>
  <c r="AD195" i="11" s="1"/>
  <c r="AE195" i="11" s="1"/>
  <c r="AF195" i="11" s="1"/>
  <c r="E239" i="11" s="1"/>
  <c r="F239" i="11" s="1"/>
  <c r="G239" i="11" s="1"/>
  <c r="H239" i="11" s="1"/>
  <c r="I239" i="11" s="1"/>
  <c r="J239" i="11" s="1"/>
  <c r="K239" i="11" s="1"/>
  <c r="L239" i="11" s="1"/>
  <c r="M239" i="11" s="1"/>
  <c r="N239" i="11" s="1"/>
  <c r="O239" i="11" s="1"/>
  <c r="P239" i="11" s="1"/>
  <c r="Q239" i="11" s="1"/>
  <c r="R239" i="11" s="1"/>
  <c r="S239" i="11" s="1"/>
  <c r="T239" i="11" s="1"/>
  <c r="U239" i="11" s="1"/>
  <c r="V239" i="11" s="1"/>
  <c r="W239" i="11" s="1"/>
  <c r="X239" i="11" s="1"/>
  <c r="Y239" i="11" s="1"/>
  <c r="Z239" i="11" s="1"/>
  <c r="AA239" i="11" s="1"/>
  <c r="AB239" i="11" s="1"/>
  <c r="AC239" i="11" s="1"/>
  <c r="AD239" i="11" s="1"/>
  <c r="AE239" i="11" s="1"/>
  <c r="AF239" i="11" s="1"/>
  <c r="E283" i="11" s="1"/>
  <c r="F283" i="11" s="1"/>
  <c r="G283" i="11" s="1"/>
  <c r="H283" i="11" s="1"/>
  <c r="I283" i="11" s="1"/>
  <c r="J283" i="11" s="1"/>
  <c r="K283" i="11" s="1"/>
  <c r="L283" i="11" s="1"/>
  <c r="M283" i="11" s="1"/>
  <c r="N283" i="11" s="1"/>
  <c r="O283" i="11" s="1"/>
  <c r="P283" i="11" s="1"/>
  <c r="Q283" i="11" s="1"/>
  <c r="R283" i="11" s="1"/>
  <c r="S283" i="11" s="1"/>
  <c r="T283" i="11" s="1"/>
  <c r="U283" i="11" s="1"/>
  <c r="V283" i="11" s="1"/>
  <c r="W283" i="11" s="1"/>
  <c r="X283" i="11" s="1"/>
  <c r="Y283" i="11" s="1"/>
  <c r="Z283" i="11" s="1"/>
  <c r="AA283" i="11" s="1"/>
  <c r="AB283" i="11" s="1"/>
  <c r="AC283" i="11" s="1"/>
  <c r="AD283" i="11" s="1"/>
  <c r="AE283" i="11" s="1"/>
  <c r="AF283" i="11" s="1"/>
  <c r="E327" i="11" s="1"/>
  <c r="F327" i="11" s="1"/>
  <c r="G327" i="11" s="1"/>
  <c r="H327" i="11" s="1"/>
  <c r="I327" i="11" s="1"/>
  <c r="J327" i="11" s="1"/>
  <c r="K327" i="11" s="1"/>
  <c r="L327" i="11" s="1"/>
  <c r="M327" i="11" s="1"/>
  <c r="N327" i="11" s="1"/>
  <c r="O327" i="11" s="1"/>
  <c r="P327" i="11" s="1"/>
  <c r="Q327" i="11" s="1"/>
  <c r="R327" i="11" s="1"/>
  <c r="S327" i="11" s="1"/>
  <c r="T327" i="11" s="1"/>
  <c r="U327" i="11" s="1"/>
  <c r="V327" i="11" s="1"/>
  <c r="W327" i="11" s="1"/>
  <c r="X327" i="11" s="1"/>
  <c r="Y327" i="11" s="1"/>
  <c r="Z327" i="11" s="1"/>
  <c r="AA327" i="11" s="1"/>
  <c r="AB327" i="11" s="1"/>
  <c r="AC327" i="11" s="1"/>
  <c r="AD327" i="11" s="1"/>
  <c r="AE327" i="11" s="1"/>
  <c r="AF327" i="11" s="1"/>
  <c r="E371" i="11" s="1"/>
  <c r="F371" i="11" s="1"/>
  <c r="G371" i="11" s="1"/>
  <c r="H371" i="11" s="1"/>
  <c r="I371" i="11" s="1"/>
  <c r="J371" i="11" s="1"/>
  <c r="K371" i="11" s="1"/>
  <c r="L371" i="11" s="1"/>
  <c r="M371" i="11" s="1"/>
  <c r="N371" i="11" s="1"/>
  <c r="O371" i="11" s="1"/>
  <c r="P371" i="11" s="1"/>
  <c r="Q371" i="11" s="1"/>
  <c r="R371" i="11" s="1"/>
  <c r="S371" i="11" s="1"/>
  <c r="T371" i="11" s="1"/>
  <c r="U371" i="11" s="1"/>
  <c r="V371" i="11" s="1"/>
  <c r="W371" i="11" s="1"/>
  <c r="X371" i="11" s="1"/>
  <c r="Y371" i="11" s="1"/>
  <c r="Z371" i="11" s="1"/>
  <c r="AA371" i="11" s="1"/>
  <c r="AB371" i="11" s="1"/>
  <c r="AC371" i="11" s="1"/>
  <c r="AD371" i="11" s="1"/>
  <c r="AE371" i="11" s="1"/>
  <c r="AF371" i="11" s="1"/>
  <c r="E415" i="11" s="1"/>
  <c r="F415" i="11" s="1"/>
  <c r="G415" i="11" s="1"/>
  <c r="H415" i="11" s="1"/>
  <c r="I415" i="11" s="1"/>
  <c r="J415" i="11" s="1"/>
  <c r="K415" i="11" s="1"/>
  <c r="L415" i="11" s="1"/>
  <c r="M415" i="11" s="1"/>
  <c r="N415" i="11" s="1"/>
  <c r="O415" i="11" s="1"/>
  <c r="P415" i="11" s="1"/>
  <c r="Q415" i="11" s="1"/>
  <c r="R415" i="11" s="1"/>
  <c r="S415" i="11" s="1"/>
  <c r="T415" i="11" s="1"/>
  <c r="U415" i="11" s="1"/>
  <c r="V415" i="11" s="1"/>
  <c r="W415" i="11" s="1"/>
  <c r="X415" i="11" s="1"/>
  <c r="Y415" i="11" s="1"/>
  <c r="Z415" i="11" s="1"/>
  <c r="AA415" i="11" s="1"/>
  <c r="AB415" i="11" s="1"/>
  <c r="AC415" i="11" s="1"/>
  <c r="AD415" i="11" s="1"/>
  <c r="AE415" i="11" s="1"/>
  <c r="AF415" i="11" s="1"/>
  <c r="E459" i="11" s="1"/>
  <c r="F459" i="11" s="1"/>
  <c r="G459" i="11" s="1"/>
  <c r="H459" i="11" s="1"/>
  <c r="I459" i="11" s="1"/>
  <c r="J459" i="11" s="1"/>
  <c r="K459" i="11" s="1"/>
  <c r="L459" i="11" s="1"/>
  <c r="M459" i="11" s="1"/>
  <c r="N459" i="11" s="1"/>
  <c r="O459" i="11" s="1"/>
  <c r="P459" i="11" s="1"/>
  <c r="Q459" i="11" s="1"/>
  <c r="R459" i="11" s="1"/>
  <c r="S459" i="11" s="1"/>
  <c r="T459" i="11" s="1"/>
  <c r="U459" i="11" s="1"/>
  <c r="V459" i="11" s="1"/>
  <c r="W459" i="11" s="1"/>
  <c r="X459" i="11" s="1"/>
  <c r="Y459" i="11" s="1"/>
  <c r="Z459" i="11" s="1"/>
  <c r="AA459" i="11" s="1"/>
  <c r="AB459" i="11" s="1"/>
  <c r="AC459" i="11" s="1"/>
  <c r="AD459" i="11" s="1"/>
  <c r="AE459" i="11" s="1"/>
  <c r="AF459" i="11" s="1"/>
  <c r="E503" i="11" s="1"/>
  <c r="F503" i="11" s="1"/>
  <c r="G503" i="11" s="1"/>
  <c r="H503" i="11" s="1"/>
  <c r="I503" i="11" s="1"/>
  <c r="J503" i="11" s="1"/>
  <c r="K503" i="11" s="1"/>
  <c r="L503" i="11" s="1"/>
  <c r="M503" i="11" s="1"/>
  <c r="N503" i="11" s="1"/>
  <c r="O503" i="11" s="1"/>
  <c r="P503" i="11" s="1"/>
  <c r="Q503" i="11" s="1"/>
  <c r="R503" i="11" s="1"/>
  <c r="S503" i="11" s="1"/>
  <c r="T503" i="11" s="1"/>
  <c r="U503" i="11" s="1"/>
  <c r="V503" i="11" s="1"/>
  <c r="W503" i="11" s="1"/>
  <c r="X503" i="11" s="1"/>
  <c r="Y503" i="11" s="1"/>
  <c r="Z503" i="11" s="1"/>
  <c r="AA503" i="11" s="1"/>
  <c r="AB503" i="11" s="1"/>
  <c r="AC503" i="11" s="1"/>
  <c r="AD503" i="11" s="1"/>
  <c r="AE503" i="11" s="1"/>
  <c r="AF503" i="11" s="1"/>
  <c r="E547" i="11" s="1"/>
  <c r="F547" i="11" s="1"/>
  <c r="G547" i="11" s="1"/>
  <c r="H547" i="11" s="1"/>
  <c r="I547" i="11" s="1"/>
  <c r="J547" i="11" s="1"/>
  <c r="K547" i="11" s="1"/>
  <c r="L547" i="11" s="1"/>
  <c r="M547" i="11" s="1"/>
  <c r="N547" i="11" s="1"/>
  <c r="O547" i="11" s="1"/>
  <c r="P547" i="11" s="1"/>
  <c r="Q547" i="11" s="1"/>
  <c r="R547" i="11" s="1"/>
  <c r="S547" i="11" s="1"/>
  <c r="T547" i="11" s="1"/>
  <c r="U547" i="11" s="1"/>
  <c r="V547" i="11" s="1"/>
  <c r="W547" i="11" s="1"/>
  <c r="X547" i="11" s="1"/>
  <c r="Y547" i="11" s="1"/>
  <c r="Z547" i="11" s="1"/>
  <c r="AA547" i="11" s="1"/>
  <c r="AB547" i="11" s="1"/>
  <c r="AC547" i="11" s="1"/>
  <c r="AD547" i="11" s="1"/>
  <c r="AE547" i="11" s="1"/>
  <c r="AF547" i="11" s="1"/>
  <c r="E591" i="11" s="1"/>
  <c r="F591" i="11" s="1"/>
  <c r="G591" i="11" s="1"/>
  <c r="H591" i="11" s="1"/>
  <c r="I591" i="11" s="1"/>
  <c r="J591" i="11" s="1"/>
  <c r="K591" i="11" s="1"/>
  <c r="L591" i="11" s="1"/>
  <c r="M591" i="11" s="1"/>
  <c r="N591" i="11" s="1"/>
  <c r="O591" i="11" s="1"/>
  <c r="P591" i="11" s="1"/>
  <c r="Q591" i="11" s="1"/>
  <c r="R591" i="11" s="1"/>
  <c r="S591" i="11" s="1"/>
  <c r="T591" i="11" s="1"/>
  <c r="U591" i="11" s="1"/>
  <c r="V591" i="11" s="1"/>
  <c r="W591" i="11" s="1"/>
  <c r="X591" i="11" s="1"/>
  <c r="Y591" i="11" s="1"/>
  <c r="Z591" i="11" s="1"/>
  <c r="AA591" i="11" s="1"/>
  <c r="AB591" i="11" s="1"/>
  <c r="AC591" i="11" s="1"/>
  <c r="AD591" i="11" s="1"/>
  <c r="AE591" i="11" s="1"/>
  <c r="AF591" i="11" s="1"/>
  <c r="E635" i="11" s="1"/>
  <c r="F635" i="11" s="1"/>
  <c r="G635" i="11" s="1"/>
  <c r="H635" i="11" s="1"/>
  <c r="I635" i="11" s="1"/>
  <c r="J635" i="11" s="1"/>
  <c r="K635" i="11" s="1"/>
  <c r="L635" i="11" s="1"/>
  <c r="M635" i="11" s="1"/>
  <c r="N635" i="11" s="1"/>
  <c r="O635" i="11" s="1"/>
  <c r="P635" i="11" s="1"/>
  <c r="Q635" i="11" s="1"/>
  <c r="R635" i="11" s="1"/>
  <c r="S635" i="11" s="1"/>
  <c r="T635" i="11" s="1"/>
  <c r="U635" i="11" s="1"/>
  <c r="V635" i="11" s="1"/>
  <c r="W635" i="11" s="1"/>
  <c r="X635" i="11" s="1"/>
  <c r="Y635" i="11" s="1"/>
  <c r="Z635" i="11" s="1"/>
  <c r="AA635" i="11" s="1"/>
  <c r="AB635" i="11" s="1"/>
  <c r="AC635" i="11" s="1"/>
  <c r="AD635" i="11" s="1"/>
  <c r="AE635" i="11" s="1"/>
  <c r="AF635" i="11" s="1"/>
  <c r="E679" i="11" s="1"/>
  <c r="F679" i="11" s="1"/>
  <c r="G679" i="11" s="1"/>
  <c r="H679" i="11" s="1"/>
  <c r="I679" i="11" s="1"/>
  <c r="J679" i="11" s="1"/>
  <c r="K679" i="11" s="1"/>
  <c r="L679" i="11" s="1"/>
  <c r="M679" i="11" s="1"/>
  <c r="N679" i="11" s="1"/>
  <c r="O679" i="11" s="1"/>
  <c r="P679" i="11" s="1"/>
  <c r="Q679" i="11" s="1"/>
  <c r="R679" i="11" s="1"/>
  <c r="S679" i="11" s="1"/>
  <c r="T679" i="11" s="1"/>
  <c r="U679" i="11" s="1"/>
  <c r="V679" i="11" s="1"/>
  <c r="W679" i="11" s="1"/>
  <c r="X679" i="11" s="1"/>
  <c r="Y679" i="11" s="1"/>
  <c r="Z679" i="11" s="1"/>
  <c r="AA679" i="11" s="1"/>
  <c r="AB679" i="11" s="1"/>
  <c r="AC679" i="11" s="1"/>
  <c r="AD679" i="11" s="1"/>
  <c r="AE679" i="11" s="1"/>
  <c r="AF679" i="11" s="1"/>
  <c r="E723" i="11" s="1"/>
  <c r="F723" i="11" s="1"/>
  <c r="G723" i="11" s="1"/>
  <c r="H723" i="11" s="1"/>
  <c r="I723" i="11" s="1"/>
  <c r="J723" i="11" s="1"/>
  <c r="K723" i="11" s="1"/>
  <c r="L723" i="11" s="1"/>
  <c r="M723" i="11" s="1"/>
  <c r="N723" i="11" s="1"/>
  <c r="O723" i="11" s="1"/>
  <c r="P723" i="11" s="1"/>
  <c r="Q723" i="11" s="1"/>
  <c r="R723" i="11" s="1"/>
  <c r="S723" i="11" s="1"/>
  <c r="T723" i="11" s="1"/>
  <c r="U723" i="11" s="1"/>
  <c r="V723" i="11" s="1"/>
  <c r="W723" i="11" s="1"/>
  <c r="X723" i="11" s="1"/>
  <c r="Y723" i="11" s="1"/>
  <c r="Z723" i="11" s="1"/>
  <c r="AA723" i="11" s="1"/>
  <c r="AB723" i="11" s="1"/>
  <c r="AC723" i="11" s="1"/>
  <c r="AD723" i="11" s="1"/>
  <c r="AE723" i="11" s="1"/>
  <c r="AF723" i="11" s="1"/>
  <c r="E767" i="11" s="1"/>
  <c r="F767" i="11" s="1"/>
  <c r="G767" i="11" s="1"/>
  <c r="H767" i="11" s="1"/>
  <c r="I767" i="11" s="1"/>
  <c r="J767" i="11" s="1"/>
  <c r="K767" i="11" s="1"/>
  <c r="L767" i="11" s="1"/>
  <c r="M767" i="11" s="1"/>
  <c r="N767" i="11" s="1"/>
  <c r="O767" i="11" s="1"/>
  <c r="P767" i="11" s="1"/>
  <c r="Q767" i="11" s="1"/>
  <c r="R767" i="11" s="1"/>
  <c r="S767" i="11" s="1"/>
  <c r="T767" i="11" s="1"/>
  <c r="U767" i="11" s="1"/>
  <c r="V767" i="11" s="1"/>
  <c r="W767" i="11" s="1"/>
  <c r="X767" i="11" s="1"/>
  <c r="Y767" i="11" s="1"/>
  <c r="Z767" i="11" s="1"/>
  <c r="AA767" i="11" s="1"/>
  <c r="AB767" i="11" s="1"/>
  <c r="AC767" i="11" s="1"/>
  <c r="AD767" i="11" s="1"/>
  <c r="AE767" i="11" s="1"/>
  <c r="AF767" i="11" s="1"/>
  <c r="E811" i="11" s="1"/>
  <c r="F811" i="11" s="1"/>
  <c r="G811" i="11" s="1"/>
  <c r="H811" i="11" s="1"/>
  <c r="I811" i="11" s="1"/>
  <c r="J811" i="11" s="1"/>
  <c r="K811" i="11" s="1"/>
  <c r="L811" i="11" s="1"/>
  <c r="M811" i="11" s="1"/>
  <c r="N811" i="11" s="1"/>
  <c r="O811" i="11" s="1"/>
  <c r="P811" i="11" s="1"/>
  <c r="Q811" i="11" s="1"/>
  <c r="R811" i="11" s="1"/>
  <c r="S811" i="11" s="1"/>
  <c r="T811" i="11" s="1"/>
  <c r="U811" i="11" s="1"/>
  <c r="V811" i="11" s="1"/>
  <c r="W811" i="11" s="1"/>
  <c r="X811" i="11" s="1"/>
  <c r="Y811" i="11" s="1"/>
  <c r="Z811" i="11" s="1"/>
  <c r="AA811" i="11" s="1"/>
  <c r="AB811" i="11" s="1"/>
  <c r="AC811" i="11" s="1"/>
  <c r="AD811" i="11" s="1"/>
  <c r="AE811" i="11" s="1"/>
  <c r="AF811" i="11" s="1"/>
  <c r="E855" i="11" s="1"/>
  <c r="F855" i="11" s="1"/>
  <c r="G855" i="11" s="1"/>
  <c r="H855" i="11" s="1"/>
  <c r="I855" i="11" s="1"/>
  <c r="J855" i="11" s="1"/>
  <c r="K855" i="11" s="1"/>
  <c r="L855" i="11" s="1"/>
  <c r="M855" i="11" s="1"/>
  <c r="N855" i="11" s="1"/>
  <c r="O855" i="11" s="1"/>
  <c r="P855" i="11" s="1"/>
  <c r="Q855" i="11" s="1"/>
  <c r="R855" i="11" s="1"/>
  <c r="S855" i="11" s="1"/>
  <c r="T855" i="11" s="1"/>
  <c r="U855" i="11" s="1"/>
  <c r="V855" i="11" s="1"/>
  <c r="W855" i="11" s="1"/>
  <c r="X855" i="11" s="1"/>
  <c r="Y855" i="11" s="1"/>
  <c r="Z855" i="11" s="1"/>
  <c r="AA855" i="11" s="1"/>
  <c r="AB855" i="11" s="1"/>
  <c r="AC855" i="11" s="1"/>
  <c r="AD855" i="11" s="1"/>
  <c r="AE855" i="11" s="1"/>
  <c r="AF855" i="11" s="1"/>
  <c r="G21" i="11" l="1"/>
  <c r="G20" i="11"/>
  <c r="H21" i="11" s="1"/>
  <c r="AG72" i="11"/>
  <c r="H20" i="11"/>
  <c r="F21" i="11"/>
  <c r="G22" i="11" l="1"/>
  <c r="I20" i="11"/>
  <c r="H22" i="11"/>
  <c r="I21" i="11"/>
  <c r="J20" i="11" l="1"/>
  <c r="I22" i="11"/>
  <c r="J21" i="11"/>
  <c r="K20" i="11" l="1"/>
  <c r="J22" i="11"/>
  <c r="K21" i="11"/>
  <c r="L20" i="11" l="1"/>
  <c r="L21" i="11"/>
  <c r="K22" i="11"/>
  <c r="M20" i="11" l="1"/>
  <c r="L22" i="11"/>
  <c r="M21" i="11"/>
  <c r="N20" i="11" l="1"/>
  <c r="M22" i="11"/>
  <c r="N21" i="11"/>
  <c r="O20" i="11" l="1"/>
  <c r="N22" i="11"/>
  <c r="O21" i="11"/>
  <c r="P20" i="11" l="1"/>
  <c r="P21" i="11"/>
  <c r="O22" i="11"/>
  <c r="Q20" i="11" l="1"/>
  <c r="P22" i="11"/>
  <c r="Q21" i="11"/>
  <c r="R20" i="11" l="1"/>
  <c r="Q22" i="11"/>
  <c r="R21" i="11"/>
  <c r="S20" i="11" l="1"/>
  <c r="R22" i="11"/>
  <c r="S21" i="11"/>
  <c r="T20" i="11" l="1"/>
  <c r="T21" i="11"/>
  <c r="S22" i="11"/>
  <c r="U20" i="11" l="1"/>
  <c r="T22" i="11"/>
  <c r="U21" i="11"/>
  <c r="V20" i="11" l="1"/>
  <c r="U22" i="11"/>
  <c r="V21" i="11"/>
  <c r="W20" i="11" l="1"/>
  <c r="V22" i="11"/>
  <c r="W21" i="11"/>
  <c r="X20" i="11" l="1"/>
  <c r="X21" i="11"/>
  <c r="W22" i="11"/>
  <c r="Y20" i="11" l="1"/>
  <c r="X22" i="11"/>
  <c r="Y21" i="11"/>
  <c r="Z20" i="11" l="1"/>
  <c r="Y22" i="11"/>
  <c r="Z21" i="11"/>
  <c r="AA20" i="11" l="1"/>
  <c r="Z22" i="11"/>
  <c r="AA21" i="11"/>
  <c r="AB20" i="11" l="1"/>
  <c r="AB21" i="11"/>
  <c r="AA22" i="11"/>
  <c r="AC20" i="11" l="1"/>
  <c r="AB22" i="11"/>
  <c r="AC21" i="11"/>
  <c r="AD20" i="11" l="1"/>
  <c r="AC22" i="11"/>
  <c r="AD21" i="11"/>
  <c r="AE20" i="11" l="1"/>
  <c r="AD22" i="11"/>
  <c r="AE21" i="11"/>
  <c r="AF20" i="11" l="1"/>
  <c r="AF21" i="11"/>
  <c r="E65" i="11" s="1"/>
  <c r="AE22" i="11"/>
  <c r="AF22" i="11" l="1"/>
  <c r="E64" i="11"/>
  <c r="E66" i="11" l="1"/>
  <c r="F65" i="11"/>
  <c r="F64" i="11"/>
  <c r="F66" i="11" l="1"/>
  <c r="G65" i="11"/>
  <c r="G64" i="11"/>
  <c r="G66" i="11" l="1"/>
  <c r="H64" i="11"/>
  <c r="H65" i="11"/>
  <c r="H66" i="11" l="1"/>
  <c r="I64" i="11"/>
  <c r="I65" i="11"/>
  <c r="I66" i="11" l="1"/>
  <c r="J64" i="11"/>
  <c r="J65" i="11"/>
  <c r="J66" i="11" l="1"/>
  <c r="K64" i="11"/>
  <c r="K65" i="11"/>
  <c r="K66" i="11" l="1"/>
  <c r="L65" i="11"/>
  <c r="L64" i="11"/>
  <c r="L66" i="11" l="1"/>
  <c r="M65" i="11"/>
  <c r="M64" i="11"/>
  <c r="M66" i="11" l="1"/>
  <c r="N65" i="11"/>
  <c r="N64" i="11"/>
  <c r="N66" i="11" l="1"/>
  <c r="O65" i="11"/>
  <c r="O64" i="11"/>
  <c r="O66" i="11" l="1"/>
  <c r="P65" i="11"/>
  <c r="P64" i="11"/>
  <c r="P66" i="11" l="1"/>
  <c r="Q65" i="11"/>
  <c r="Q64" i="11"/>
  <c r="Q66" i="11" l="1"/>
  <c r="R65" i="11"/>
  <c r="R64" i="11"/>
  <c r="R66" i="11" l="1"/>
  <c r="S65" i="11"/>
  <c r="S64" i="11"/>
  <c r="S66" i="11" l="1"/>
  <c r="T65" i="11"/>
  <c r="T64" i="11"/>
  <c r="T66" i="11" l="1"/>
  <c r="U65" i="11"/>
  <c r="U64" i="11"/>
  <c r="U66" i="11" l="1"/>
  <c r="V65" i="11"/>
  <c r="V64" i="11"/>
  <c r="V66" i="11" l="1"/>
  <c r="W65" i="11"/>
  <c r="W64" i="11"/>
  <c r="W66" i="11" l="1"/>
  <c r="X65" i="11"/>
  <c r="X64" i="11"/>
  <c r="X66" i="11" l="1"/>
  <c r="Y64" i="11"/>
  <c r="Y65" i="11"/>
  <c r="Y66" i="11" l="1"/>
  <c r="Z65" i="11"/>
  <c r="Z64" i="11"/>
  <c r="Z66" i="11" l="1"/>
  <c r="AA65" i="11"/>
  <c r="AA64" i="11"/>
  <c r="AA66" i="11" l="1"/>
  <c r="AB65" i="11"/>
  <c r="AB64" i="11"/>
  <c r="AB66" i="11" l="1"/>
  <c r="AC65" i="11"/>
  <c r="AC64" i="11"/>
  <c r="AC66" i="11" l="1"/>
  <c r="AD65" i="11"/>
  <c r="AD64" i="11"/>
  <c r="AD66" i="11" l="1"/>
  <c r="AE65" i="11"/>
  <c r="AE64" i="11"/>
  <c r="AE66" i="11" l="1"/>
  <c r="AF65" i="11"/>
  <c r="E109" i="11" s="1"/>
  <c r="AF64" i="11"/>
  <c r="E108" i="11" l="1"/>
  <c r="AF66" i="11"/>
  <c r="E110" i="11" l="1"/>
  <c r="F108" i="11"/>
  <c r="F109" i="11"/>
  <c r="G109" i="11" l="1"/>
  <c r="F110" i="11"/>
  <c r="G108" i="11"/>
  <c r="H109" i="11" l="1"/>
  <c r="G110" i="11"/>
  <c r="H108" i="11"/>
  <c r="H110" i="11" l="1"/>
  <c r="I109" i="11"/>
  <c r="I108" i="11"/>
  <c r="J109" i="11" l="1"/>
  <c r="J108" i="11"/>
  <c r="I110" i="11"/>
  <c r="K109" i="11" l="1"/>
  <c r="J110" i="11"/>
  <c r="K108" i="11"/>
  <c r="K110" i="11" l="1"/>
  <c r="L108" i="11"/>
  <c r="L109" i="11"/>
  <c r="M108" i="11" l="1"/>
  <c r="L110" i="11"/>
  <c r="M109" i="11"/>
  <c r="N108" i="11" l="1"/>
  <c r="M110" i="11"/>
  <c r="N109" i="11"/>
  <c r="N110" i="11" l="1"/>
  <c r="O109" i="11"/>
  <c r="O108" i="11"/>
  <c r="O110" i="11" l="1"/>
  <c r="P109" i="11"/>
  <c r="P108" i="11"/>
  <c r="Q108" i="11" l="1"/>
  <c r="Q109" i="11"/>
  <c r="P110" i="11"/>
  <c r="Q110" i="11" l="1"/>
  <c r="R108" i="11"/>
  <c r="R109" i="11"/>
  <c r="R110" i="11" l="1"/>
  <c r="S109" i="11"/>
  <c r="S108" i="11"/>
  <c r="S110" i="11" l="1"/>
  <c r="T108" i="11"/>
  <c r="T109" i="11"/>
  <c r="U108" i="11" l="1"/>
  <c r="T110" i="11"/>
  <c r="U109" i="11"/>
  <c r="V108" i="11" l="1"/>
  <c r="V109" i="11"/>
  <c r="U110" i="11"/>
  <c r="V110" i="11" l="1"/>
  <c r="W109" i="11"/>
  <c r="W108" i="11"/>
  <c r="W110" i="11" l="1"/>
  <c r="X109" i="11"/>
  <c r="X108" i="11"/>
  <c r="Y108" i="11" l="1"/>
  <c r="X110" i="11"/>
  <c r="Y109" i="11"/>
  <c r="Y110" i="11" l="1"/>
  <c r="Z109" i="11"/>
  <c r="Z108" i="11"/>
  <c r="Z110" i="11" l="1"/>
  <c r="AA109" i="11"/>
  <c r="AA108" i="11"/>
  <c r="AA110" i="11" l="1"/>
  <c r="AB109" i="11"/>
  <c r="AB108" i="11"/>
  <c r="AC108" i="11" l="1"/>
  <c r="AB110" i="11"/>
  <c r="AC109" i="11"/>
  <c r="AD108" i="11" l="1"/>
  <c r="AC110" i="11"/>
  <c r="AD109" i="11"/>
  <c r="AE109" i="11" l="1"/>
  <c r="AE108" i="11"/>
  <c r="AD110" i="11"/>
  <c r="AF108" i="11" l="1"/>
  <c r="AE110" i="11"/>
  <c r="AF109" i="11"/>
  <c r="E153" i="11" s="1"/>
  <c r="E152" i="11" l="1"/>
  <c r="AF110" i="11"/>
  <c r="F152" i="11" l="1"/>
  <c r="F153" i="11"/>
  <c r="E154" i="11"/>
  <c r="F154" i="11" l="1"/>
  <c r="G153" i="11"/>
  <c r="G152" i="11"/>
  <c r="H152" i="11" l="1"/>
  <c r="G154" i="11"/>
  <c r="H153" i="11"/>
  <c r="I152" i="11" l="1"/>
  <c r="H154" i="11"/>
  <c r="I153" i="11"/>
  <c r="J152" i="11" l="1"/>
  <c r="J153" i="11"/>
  <c r="I154" i="11"/>
  <c r="K152" i="11" l="1"/>
  <c r="K153" i="11"/>
  <c r="J154" i="11"/>
  <c r="K154" i="11" l="1"/>
  <c r="L153" i="11"/>
  <c r="L152" i="11"/>
  <c r="M153" i="11" l="1"/>
  <c r="M152" i="11"/>
  <c r="L154" i="11"/>
  <c r="N153" i="11" l="1"/>
  <c r="M154" i="11"/>
  <c r="N152" i="11"/>
  <c r="O153" i="11" l="1"/>
  <c r="O152" i="11"/>
  <c r="N154" i="11"/>
  <c r="P152" i="11" l="1"/>
  <c r="O154" i="11"/>
  <c r="P153" i="11"/>
  <c r="Q153" i="11" l="1"/>
  <c r="Q152" i="11"/>
  <c r="P154" i="11"/>
  <c r="R152" i="11" l="1"/>
  <c r="Q154" i="11"/>
  <c r="R153" i="11"/>
  <c r="S152" i="11" l="1"/>
  <c r="R154" i="11"/>
  <c r="S153" i="11"/>
  <c r="T152" i="11" l="1"/>
  <c r="S154" i="11"/>
  <c r="T153" i="11"/>
  <c r="U153" i="11" l="1"/>
  <c r="U152" i="11"/>
  <c r="T154" i="11"/>
  <c r="V153" i="11" l="1"/>
  <c r="U154" i="11"/>
  <c r="V152" i="11"/>
  <c r="W153" i="11" l="1"/>
  <c r="W152" i="11"/>
  <c r="V154" i="11"/>
  <c r="X152" i="11" l="1"/>
  <c r="W154" i="11"/>
  <c r="X153" i="11"/>
  <c r="Y153" i="11" l="1"/>
  <c r="Y152" i="11"/>
  <c r="X154" i="11"/>
  <c r="Z153" i="11" l="1"/>
  <c r="Y154" i="11"/>
  <c r="Z152" i="11"/>
  <c r="AA153" i="11" l="1"/>
  <c r="AA152" i="11"/>
  <c r="Z154" i="11"/>
  <c r="AB152" i="11" l="1"/>
  <c r="AA154" i="11"/>
  <c r="AB153" i="11"/>
  <c r="AC153" i="11" l="1"/>
  <c r="AC152" i="11"/>
  <c r="AB154" i="11"/>
  <c r="AC154" i="11" l="1"/>
  <c r="AD153" i="11"/>
  <c r="AD152" i="11"/>
  <c r="AE152" i="11" l="1"/>
  <c r="AD154" i="11"/>
  <c r="AE153" i="11"/>
  <c r="AE154" i="11" l="1"/>
  <c r="AF152" i="11"/>
  <c r="AF153" i="11"/>
  <c r="E197" i="11" s="1"/>
  <c r="AF154" i="11" l="1"/>
  <c r="E196" i="11"/>
  <c r="F197" i="11" l="1"/>
  <c r="E198" i="11"/>
  <c r="F196" i="11"/>
  <c r="G197" i="11" l="1"/>
  <c r="G196" i="11"/>
  <c r="F198" i="11"/>
  <c r="G198" i="11" l="1"/>
  <c r="H196" i="11"/>
  <c r="H197" i="11"/>
  <c r="I196" i="11" l="1"/>
  <c r="H198" i="11"/>
  <c r="I197" i="11"/>
  <c r="J196" i="11" l="1"/>
  <c r="J197" i="11"/>
  <c r="I198" i="11"/>
  <c r="J198" i="11" l="1"/>
  <c r="K197" i="11"/>
  <c r="K196" i="11"/>
  <c r="L197" i="11" l="1"/>
  <c r="L196" i="11"/>
  <c r="K198" i="11"/>
  <c r="L198" i="11" l="1"/>
  <c r="M196" i="11"/>
  <c r="M197" i="11"/>
  <c r="N197" i="11" l="1"/>
  <c r="N196" i="11"/>
  <c r="M198" i="11"/>
  <c r="O197" i="11" l="1"/>
  <c r="O196" i="11"/>
  <c r="N198" i="11"/>
  <c r="P197" i="11" l="1"/>
  <c r="P196" i="11"/>
  <c r="O198" i="11"/>
  <c r="P198" i="11" l="1"/>
  <c r="Q197" i="11"/>
  <c r="Q196" i="11"/>
  <c r="Q198" i="11" l="1"/>
  <c r="R196" i="11"/>
  <c r="R197" i="11"/>
  <c r="S197" i="11" l="1"/>
  <c r="S196" i="11"/>
  <c r="R198" i="11"/>
  <c r="T197" i="11" l="1"/>
  <c r="T196" i="11"/>
  <c r="S198" i="11"/>
  <c r="T198" i="11" l="1"/>
  <c r="U197" i="11"/>
  <c r="U196" i="11"/>
  <c r="V197" i="11" l="1"/>
  <c r="U198" i="11"/>
  <c r="V196" i="11"/>
  <c r="W197" i="11" l="1"/>
  <c r="W196" i="11"/>
  <c r="V198" i="11"/>
  <c r="X197" i="11" l="1"/>
  <c r="X196" i="11"/>
  <c r="W198" i="11"/>
  <c r="X198" i="11" l="1"/>
  <c r="Y197" i="11"/>
  <c r="Y196" i="11"/>
  <c r="Y198" i="11" l="1"/>
  <c r="Z197" i="11"/>
  <c r="Z196" i="11"/>
  <c r="AA197" i="11" l="1"/>
  <c r="AA196" i="11"/>
  <c r="Z198" i="11"/>
  <c r="AB197" i="11" l="1"/>
  <c r="AB196" i="11"/>
  <c r="AA198" i="11"/>
  <c r="AB198" i="11" l="1"/>
  <c r="AC196" i="11"/>
  <c r="AC197" i="11"/>
  <c r="AC198" i="11" l="1"/>
  <c r="AD197" i="11"/>
  <c r="AD196" i="11"/>
  <c r="AE196" i="11" l="1"/>
  <c r="AD198" i="11"/>
  <c r="AE197" i="11"/>
  <c r="AF197" i="11" l="1"/>
  <c r="E241" i="11" s="1"/>
  <c r="AF196" i="11"/>
  <c r="AE198" i="11"/>
  <c r="AF198" i="11" l="1"/>
  <c r="E240" i="11"/>
  <c r="F241" i="11" l="1"/>
  <c r="E242" i="11"/>
  <c r="F240" i="11"/>
  <c r="G241" i="11" l="1"/>
  <c r="G240" i="11"/>
  <c r="F242" i="11"/>
  <c r="H240" i="11" l="1"/>
  <c r="H241" i="11"/>
  <c r="G242" i="11"/>
  <c r="I241" i="11" l="1"/>
  <c r="I240" i="11"/>
  <c r="H242" i="11"/>
  <c r="J241" i="11" l="1"/>
  <c r="J240" i="11"/>
  <c r="I242" i="11"/>
  <c r="K240" i="11" l="1"/>
  <c r="K241" i="11"/>
  <c r="J242" i="11"/>
  <c r="L240" i="11" l="1"/>
  <c r="K242" i="11"/>
  <c r="L241" i="11"/>
  <c r="L242" i="11" l="1"/>
  <c r="M240" i="11"/>
  <c r="M241" i="11"/>
  <c r="N241" i="11" l="1"/>
  <c r="N240" i="11"/>
  <c r="M242" i="11"/>
  <c r="O241" i="11" l="1"/>
  <c r="O240" i="11"/>
  <c r="N242" i="11"/>
  <c r="P241" i="11" l="1"/>
  <c r="P240" i="11"/>
  <c r="O242" i="11"/>
  <c r="P242" i="11" l="1"/>
  <c r="Q241" i="11"/>
  <c r="Q240" i="11"/>
  <c r="Q242" i="11" l="1"/>
  <c r="R241" i="11"/>
  <c r="R240" i="11"/>
  <c r="S241" i="11" l="1"/>
  <c r="S240" i="11"/>
  <c r="R242" i="11"/>
  <c r="T240" i="11" l="1"/>
  <c r="T241" i="11"/>
  <c r="S242" i="11"/>
  <c r="T242" i="11" l="1"/>
  <c r="U240" i="11"/>
  <c r="U241" i="11"/>
  <c r="U242" i="11" l="1"/>
  <c r="V241" i="11"/>
  <c r="V240" i="11"/>
  <c r="W241" i="11" l="1"/>
  <c r="V242" i="11"/>
  <c r="W240" i="11"/>
  <c r="X241" i="11" l="1"/>
  <c r="X240" i="11"/>
  <c r="W242" i="11"/>
  <c r="X242" i="11" l="1"/>
  <c r="Y240" i="11"/>
  <c r="Y241" i="11"/>
  <c r="Y242" i="11" l="1"/>
  <c r="Z240" i="11"/>
  <c r="Z241" i="11"/>
  <c r="AA241" i="11" l="1"/>
  <c r="Z242" i="11"/>
  <c r="AA240" i="11"/>
  <c r="AB241" i="11" l="1"/>
  <c r="AA242" i="11"/>
  <c r="AB240" i="11"/>
  <c r="AB242" i="11" l="1"/>
  <c r="AC240" i="11"/>
  <c r="AC241" i="11"/>
  <c r="AD241" i="11" l="1"/>
  <c r="AD240" i="11"/>
  <c r="AC242" i="11"/>
  <c r="AE241" i="11" l="1"/>
  <c r="AE240" i="11"/>
  <c r="AD242" i="11"/>
  <c r="AF241" i="11" l="1"/>
  <c r="E285" i="11" s="1"/>
  <c r="AF240" i="11"/>
  <c r="AE242" i="11"/>
  <c r="AF242" i="11" l="1"/>
  <c r="E284" i="11"/>
  <c r="E286" i="11" l="1"/>
  <c r="F284" i="11"/>
  <c r="F285" i="11"/>
  <c r="F286" i="11" l="1"/>
  <c r="G285" i="11"/>
  <c r="G284" i="11"/>
  <c r="H285" i="11" l="1"/>
  <c r="G286" i="11"/>
  <c r="H284" i="11"/>
  <c r="H286" i="11" l="1"/>
  <c r="I284" i="11"/>
  <c r="I285" i="11"/>
  <c r="J285" i="11" l="1"/>
  <c r="I286" i="11"/>
  <c r="J284" i="11"/>
  <c r="K285" i="11" l="1"/>
  <c r="K284" i="11"/>
  <c r="J286" i="11"/>
  <c r="K286" i="11" l="1"/>
  <c r="L285" i="11"/>
  <c r="L284" i="11"/>
  <c r="M285" i="11" l="1"/>
  <c r="L286" i="11"/>
  <c r="M284" i="11"/>
  <c r="N284" i="11" l="1"/>
  <c r="M286" i="11"/>
  <c r="N285" i="11"/>
  <c r="N286" i="11" l="1"/>
  <c r="O285" i="11"/>
  <c r="O284" i="11"/>
  <c r="O286" i="11" l="1"/>
  <c r="P285" i="11"/>
  <c r="P284" i="11"/>
  <c r="Q284" i="11" l="1"/>
  <c r="P286" i="11"/>
  <c r="Q285" i="11"/>
  <c r="Q286" i="11" l="1"/>
  <c r="R284" i="11"/>
  <c r="R285" i="11"/>
  <c r="R286" i="11" l="1"/>
  <c r="S285" i="11"/>
  <c r="S284" i="11"/>
  <c r="S286" i="11" l="1"/>
  <c r="T284" i="11"/>
  <c r="T285" i="11"/>
  <c r="U285" i="11" l="1"/>
  <c r="T286" i="11"/>
  <c r="U284" i="11"/>
  <c r="V284" i="11" l="1"/>
  <c r="V285" i="11"/>
  <c r="U286" i="11"/>
  <c r="V286" i="11" l="1"/>
  <c r="W285" i="11"/>
  <c r="W284" i="11"/>
  <c r="W286" i="11" l="1"/>
  <c r="X284" i="11"/>
  <c r="X285" i="11"/>
  <c r="Y284" i="11" l="1"/>
  <c r="X286" i="11"/>
  <c r="Y285" i="11"/>
  <c r="Z284" i="11" l="1"/>
  <c r="Y286" i="11"/>
  <c r="Z285" i="11"/>
  <c r="Z286" i="11" l="1"/>
  <c r="AA285" i="11"/>
  <c r="AA284" i="11"/>
  <c r="AA286" i="11" l="1"/>
  <c r="AB285" i="11"/>
  <c r="AB284" i="11"/>
  <c r="AC285" i="11" l="1"/>
  <c r="AB286" i="11"/>
  <c r="AC284" i="11"/>
  <c r="AC286" i="11" l="1"/>
  <c r="AD285" i="11"/>
  <c r="AD284" i="11"/>
  <c r="AE285" i="11" l="1"/>
  <c r="AE284" i="11"/>
  <c r="AD286" i="11"/>
  <c r="AE286" i="11" l="1"/>
  <c r="AF285" i="11"/>
  <c r="E329" i="11" s="1"/>
  <c r="AF284" i="11"/>
  <c r="AF286" i="11" l="1"/>
  <c r="E328" i="11"/>
  <c r="F329" i="11" l="1"/>
  <c r="E330" i="11"/>
  <c r="F328" i="11"/>
  <c r="G328" i="11" l="1"/>
  <c r="F330" i="11"/>
  <c r="G329" i="11"/>
  <c r="G330" i="11" l="1"/>
  <c r="H329" i="11"/>
  <c r="H328" i="11"/>
  <c r="H330" i="11" l="1"/>
  <c r="I328" i="11"/>
  <c r="I329" i="11"/>
  <c r="J328" i="11" l="1"/>
  <c r="I330" i="11"/>
  <c r="J329" i="11"/>
  <c r="K328" i="11" l="1"/>
  <c r="J330" i="11"/>
  <c r="K329" i="11"/>
  <c r="L328" i="11" l="1"/>
  <c r="K330" i="11"/>
  <c r="L329" i="11"/>
  <c r="M329" i="11" l="1"/>
  <c r="M328" i="11"/>
  <c r="L330" i="11"/>
  <c r="N328" i="11" l="1"/>
  <c r="M330" i="11"/>
  <c r="N329" i="11"/>
  <c r="O328" i="11" l="1"/>
  <c r="N330" i="11"/>
  <c r="O329" i="11"/>
  <c r="P328" i="11" l="1"/>
  <c r="O330" i="11"/>
  <c r="P329" i="11"/>
  <c r="Q329" i="11" l="1"/>
  <c r="Q328" i="11"/>
  <c r="P330" i="11"/>
  <c r="R329" i="11" l="1"/>
  <c r="R328" i="11"/>
  <c r="Q330" i="11"/>
  <c r="S328" i="11" l="1"/>
  <c r="R330" i="11"/>
  <c r="S329" i="11"/>
  <c r="T328" i="11" l="1"/>
  <c r="S330" i="11"/>
  <c r="T329" i="11"/>
  <c r="U329" i="11" l="1"/>
  <c r="U328" i="11"/>
  <c r="T330" i="11"/>
  <c r="V329" i="11" l="1"/>
  <c r="V328" i="11"/>
  <c r="U330" i="11"/>
  <c r="W328" i="11" l="1"/>
  <c r="V330" i="11"/>
  <c r="W329" i="11"/>
  <c r="X328" i="11" l="1"/>
  <c r="W330" i="11"/>
  <c r="X329" i="11"/>
  <c r="Y328" i="11" l="1"/>
  <c r="Y329" i="11"/>
  <c r="X330" i="11"/>
  <c r="Z329" i="11" l="1"/>
  <c r="Z328" i="11"/>
  <c r="Y330" i="11"/>
  <c r="AA328" i="11" l="1"/>
  <c r="Z330" i="11"/>
  <c r="AA329" i="11"/>
  <c r="AB328" i="11" l="1"/>
  <c r="AA330" i="11"/>
  <c r="AB329" i="11"/>
  <c r="AC329" i="11" l="1"/>
  <c r="AC328" i="11"/>
  <c r="AB330" i="11"/>
  <c r="AD328" i="11" l="1"/>
  <c r="AC330" i="11"/>
  <c r="AD329" i="11"/>
  <c r="AD330" i="11" l="1"/>
  <c r="AE328" i="11"/>
  <c r="AE329" i="11"/>
  <c r="AF328" i="11" l="1"/>
  <c r="AE330" i="11"/>
  <c r="AF329" i="11"/>
  <c r="E373" i="11" s="1"/>
  <c r="AF330" i="11" l="1"/>
  <c r="E372" i="11"/>
  <c r="E374" i="11" l="1"/>
  <c r="F372" i="11"/>
  <c r="F373" i="11"/>
  <c r="G373" i="11" l="1"/>
  <c r="G372" i="11"/>
  <c r="F374" i="11"/>
  <c r="G374" i="11" l="1"/>
  <c r="H373" i="11"/>
  <c r="H372" i="11"/>
  <c r="I373" i="11" l="1"/>
  <c r="H374" i="11"/>
  <c r="I372" i="11"/>
  <c r="I374" i="11" l="1"/>
  <c r="J373" i="11"/>
  <c r="J372" i="11"/>
  <c r="J374" i="11" l="1"/>
  <c r="K372" i="11"/>
  <c r="K373" i="11"/>
  <c r="L373" i="11" l="1"/>
  <c r="L372" i="11"/>
  <c r="K374" i="11"/>
  <c r="L374" i="11" l="1"/>
  <c r="M372" i="11"/>
  <c r="M373" i="11"/>
  <c r="M374" i="11" l="1"/>
  <c r="N373" i="11"/>
  <c r="N372" i="11"/>
  <c r="O373" i="11" l="1"/>
  <c r="O372" i="11"/>
  <c r="N374" i="11"/>
  <c r="P373" i="11" l="1"/>
  <c r="P372" i="11"/>
  <c r="O374" i="11"/>
  <c r="P374" i="11" l="1"/>
  <c r="Q373" i="11"/>
  <c r="Q372" i="11"/>
  <c r="R373" i="11" l="1"/>
  <c r="R372" i="11"/>
  <c r="Q374" i="11"/>
  <c r="S373" i="11" l="1"/>
  <c r="R374" i="11"/>
  <c r="S372" i="11"/>
  <c r="T373" i="11" l="1"/>
  <c r="T372" i="11"/>
  <c r="S374" i="11"/>
  <c r="T374" i="11" l="1"/>
  <c r="U372" i="11"/>
  <c r="U373" i="11"/>
  <c r="V373" i="11" l="1"/>
  <c r="V372" i="11"/>
  <c r="U374" i="11"/>
  <c r="W373" i="11" l="1"/>
  <c r="W372" i="11"/>
  <c r="V374" i="11"/>
  <c r="X373" i="11" l="1"/>
  <c r="X372" i="11"/>
  <c r="W374" i="11"/>
  <c r="X374" i="11" l="1"/>
  <c r="Y373" i="11"/>
  <c r="Y372" i="11"/>
  <c r="Y374" i="11" l="1"/>
  <c r="Z372" i="11"/>
  <c r="Z373" i="11"/>
  <c r="AA373" i="11" l="1"/>
  <c r="Z374" i="11"/>
  <c r="AA372" i="11"/>
  <c r="AB373" i="11" l="1"/>
  <c r="AB372" i="11"/>
  <c r="AA374" i="11"/>
  <c r="AB374" i="11" l="1"/>
  <c r="AC372" i="11"/>
  <c r="AC373" i="11"/>
  <c r="AC374" i="11" l="1"/>
  <c r="AD373" i="11"/>
  <c r="AD372" i="11"/>
  <c r="AE372" i="11" l="1"/>
  <c r="AD374" i="11"/>
  <c r="AE373" i="11"/>
  <c r="AF373" i="11" l="1"/>
  <c r="E417" i="11" s="1"/>
  <c r="AF372" i="11"/>
  <c r="AE374" i="11"/>
  <c r="AF374" i="11" l="1"/>
  <c r="E416" i="11"/>
  <c r="E418" i="11" l="1"/>
  <c r="F416" i="11"/>
  <c r="F417" i="11"/>
  <c r="G417" i="11" l="1"/>
  <c r="G416" i="11"/>
  <c r="F418" i="11"/>
  <c r="H416" i="11" l="1"/>
  <c r="H417" i="11"/>
  <c r="G418" i="11"/>
  <c r="I417" i="11" l="1"/>
  <c r="I416" i="11"/>
  <c r="H418" i="11"/>
  <c r="J416" i="11" l="1"/>
  <c r="J417" i="11"/>
  <c r="I418" i="11"/>
  <c r="K416" i="11" l="1"/>
  <c r="K417" i="11"/>
  <c r="J418" i="11"/>
  <c r="L417" i="11" l="1"/>
  <c r="L416" i="11"/>
  <c r="K418" i="11"/>
  <c r="L418" i="11" l="1"/>
  <c r="M416" i="11"/>
  <c r="M417" i="11"/>
  <c r="M418" i="11" l="1"/>
  <c r="N417" i="11"/>
  <c r="N416" i="11"/>
  <c r="O417" i="11" l="1"/>
  <c r="O416" i="11"/>
  <c r="N418" i="11"/>
  <c r="P417" i="11" l="1"/>
  <c r="P416" i="11"/>
  <c r="O418" i="11"/>
  <c r="Q417" i="11" l="1"/>
  <c r="P418" i="11"/>
  <c r="Q416" i="11"/>
  <c r="R417" i="11" l="1"/>
  <c r="Q418" i="11"/>
  <c r="R416" i="11"/>
  <c r="S417" i="11" l="1"/>
  <c r="S416" i="11"/>
  <c r="R418" i="11"/>
  <c r="T417" i="11" l="1"/>
  <c r="T416" i="11"/>
  <c r="S418" i="11"/>
  <c r="U416" i="11" l="1"/>
  <c r="T418" i="11"/>
  <c r="U417" i="11"/>
  <c r="U418" i="11" l="1"/>
  <c r="V416" i="11"/>
  <c r="V417" i="11"/>
  <c r="W417" i="11" l="1"/>
  <c r="W416" i="11"/>
  <c r="V418" i="11"/>
  <c r="X417" i="11" l="1"/>
  <c r="W418" i="11"/>
  <c r="X416" i="11"/>
  <c r="X418" i="11" l="1"/>
  <c r="Y416" i="11"/>
  <c r="Y417" i="11"/>
  <c r="Y418" i="11" l="1"/>
  <c r="Z416" i="11"/>
  <c r="Z417" i="11"/>
  <c r="AA417" i="11" l="1"/>
  <c r="AA416" i="11"/>
  <c r="Z418" i="11"/>
  <c r="AB416" i="11" l="1"/>
  <c r="AB417" i="11"/>
  <c r="AA418" i="11"/>
  <c r="AB418" i="11" l="1"/>
  <c r="AC416" i="11"/>
  <c r="AC417" i="11"/>
  <c r="AD416" i="11" l="1"/>
  <c r="AD417" i="11"/>
  <c r="AC418" i="11"/>
  <c r="AE417" i="11" l="1"/>
  <c r="AD418" i="11"/>
  <c r="AE416" i="11"/>
  <c r="AF417" i="11" l="1"/>
  <c r="E461" i="11" s="1"/>
  <c r="AF416" i="11"/>
  <c r="AE418" i="11"/>
  <c r="AF418" i="11" l="1"/>
  <c r="E460" i="11"/>
  <c r="F461" i="11" l="1"/>
  <c r="E462" i="11"/>
  <c r="F460" i="11"/>
  <c r="G461" i="11" l="1"/>
  <c r="F462" i="11"/>
  <c r="G460" i="11"/>
  <c r="H461" i="11" l="1"/>
  <c r="H460" i="11"/>
  <c r="G462" i="11"/>
  <c r="H462" i="11" l="1"/>
  <c r="I461" i="11"/>
  <c r="I460" i="11"/>
  <c r="I462" i="11" l="1"/>
  <c r="J460" i="11"/>
  <c r="J461" i="11"/>
  <c r="K461" i="11" l="1"/>
  <c r="J462" i="11"/>
  <c r="K460" i="11"/>
  <c r="K462" i="11" l="1"/>
  <c r="L461" i="11"/>
  <c r="L460" i="11"/>
  <c r="M460" i="11" l="1"/>
  <c r="L462" i="11"/>
  <c r="M461" i="11"/>
  <c r="N460" i="11" l="1"/>
  <c r="M462" i="11"/>
  <c r="N461" i="11"/>
  <c r="N462" i="11" l="1"/>
  <c r="O461" i="11"/>
  <c r="O460" i="11"/>
  <c r="O462" i="11" l="1"/>
  <c r="P461" i="11"/>
  <c r="P460" i="11"/>
  <c r="Q461" i="11" l="1"/>
  <c r="P462" i="11"/>
  <c r="Q460" i="11"/>
  <c r="Q462" i="11" l="1"/>
  <c r="R461" i="11"/>
  <c r="R460" i="11"/>
  <c r="R462" i="11" l="1"/>
  <c r="S461" i="11"/>
  <c r="S460" i="11"/>
  <c r="S462" i="11" l="1"/>
  <c r="T461" i="11"/>
  <c r="T460" i="11"/>
  <c r="U460" i="11" l="1"/>
  <c r="T462" i="11"/>
  <c r="U461" i="11"/>
  <c r="V460" i="11" l="1"/>
  <c r="U462" i="11"/>
  <c r="V461" i="11"/>
  <c r="V462" i="11" l="1"/>
  <c r="W461" i="11"/>
  <c r="W460" i="11"/>
  <c r="W462" i="11" l="1"/>
  <c r="X461" i="11"/>
  <c r="X460" i="11"/>
  <c r="Y460" i="11" l="1"/>
  <c r="X462" i="11"/>
  <c r="Y461" i="11"/>
  <c r="Z460" i="11" l="1"/>
  <c r="Y462" i="11"/>
  <c r="Z461" i="11"/>
  <c r="Z462" i="11" l="1"/>
  <c r="AA461" i="11"/>
  <c r="AA460" i="11"/>
  <c r="AA462" i="11" l="1"/>
  <c r="AB461" i="11"/>
  <c r="AB460" i="11"/>
  <c r="AC460" i="11" l="1"/>
  <c r="AB462" i="11"/>
  <c r="AC461" i="11"/>
  <c r="AC462" i="11" l="1"/>
  <c r="AD460" i="11"/>
  <c r="AD461" i="11"/>
  <c r="AE461" i="11" l="1"/>
  <c r="AE460" i="11"/>
  <c r="AD462" i="11"/>
  <c r="AE462" i="11" l="1"/>
  <c r="AF461" i="11"/>
  <c r="E505" i="11" s="1"/>
  <c r="AF460" i="11"/>
  <c r="AF462" i="11" l="1"/>
  <c r="E504" i="11"/>
  <c r="F505" i="11" l="1"/>
  <c r="E506" i="11"/>
  <c r="F504" i="11"/>
  <c r="F506" i="11" l="1"/>
  <c r="G505" i="11"/>
  <c r="G504" i="11"/>
  <c r="H504" i="11" l="1"/>
  <c r="G506" i="11"/>
  <c r="H505" i="11"/>
  <c r="I505" i="11" l="1"/>
  <c r="H506" i="11"/>
  <c r="I504" i="11"/>
  <c r="I506" i="11" l="1"/>
  <c r="J505" i="11"/>
  <c r="J504" i="11"/>
  <c r="J506" i="11" l="1"/>
  <c r="K505" i="11"/>
  <c r="K504" i="11"/>
  <c r="L504" i="11" l="1"/>
  <c r="K506" i="11"/>
  <c r="L505" i="11"/>
  <c r="M505" i="11" l="1"/>
  <c r="M504" i="11"/>
  <c r="L506" i="11"/>
  <c r="N504" i="11" l="1"/>
  <c r="M506" i="11"/>
  <c r="N505" i="11"/>
  <c r="O504" i="11" l="1"/>
  <c r="N506" i="11"/>
  <c r="O505" i="11"/>
  <c r="P504" i="11" l="1"/>
  <c r="O506" i="11"/>
  <c r="P505" i="11"/>
  <c r="Q505" i="11" l="1"/>
  <c r="Q504" i="11"/>
  <c r="P506" i="11"/>
  <c r="R505" i="11" l="1"/>
  <c r="R504" i="11"/>
  <c r="Q506" i="11"/>
  <c r="S504" i="11" l="1"/>
  <c r="R506" i="11"/>
  <c r="S505" i="11"/>
  <c r="T504" i="11" l="1"/>
  <c r="S506" i="11"/>
  <c r="T505" i="11"/>
  <c r="U505" i="11" l="1"/>
  <c r="U504" i="11"/>
  <c r="T506" i="11"/>
  <c r="V505" i="11" l="1"/>
  <c r="V504" i="11"/>
  <c r="U506" i="11"/>
  <c r="W504" i="11" l="1"/>
  <c r="V506" i="11"/>
  <c r="W505" i="11"/>
  <c r="X504" i="11" l="1"/>
  <c r="W506" i="11"/>
  <c r="X505" i="11"/>
  <c r="Y505" i="11" l="1"/>
  <c r="Y504" i="11"/>
  <c r="X506" i="11"/>
  <c r="Z504" i="11" l="1"/>
  <c r="Y506" i="11"/>
  <c r="Z505" i="11"/>
  <c r="AA504" i="11" l="1"/>
  <c r="Z506" i="11"/>
  <c r="AA505" i="11"/>
  <c r="AB504" i="11" l="1"/>
  <c r="AA506" i="11"/>
  <c r="AB505" i="11"/>
  <c r="AC505" i="11" l="1"/>
  <c r="AC504" i="11"/>
  <c r="AB506" i="11"/>
  <c r="AD505" i="11" l="1"/>
  <c r="AD504" i="11"/>
  <c r="AC506" i="11"/>
  <c r="AD506" i="11" l="1"/>
  <c r="AE505" i="11"/>
  <c r="AE504" i="11"/>
  <c r="AF504" i="11" l="1"/>
  <c r="AE506" i="11"/>
  <c r="AF505" i="11"/>
  <c r="E549" i="11" s="1"/>
  <c r="AF506" i="11" l="1"/>
  <c r="E548" i="11"/>
  <c r="E550" i="11" l="1"/>
  <c r="F548" i="11"/>
  <c r="F549" i="11"/>
  <c r="G549" i="11" l="1"/>
  <c r="G548" i="11"/>
  <c r="F550" i="11"/>
  <c r="G550" i="11" l="1"/>
  <c r="H549" i="11"/>
  <c r="H548" i="11"/>
  <c r="I549" i="11" l="1"/>
  <c r="H550" i="11"/>
  <c r="I548" i="11"/>
  <c r="I550" i="11" l="1"/>
  <c r="J549" i="11"/>
  <c r="J548" i="11"/>
  <c r="J550" i="11" l="1"/>
  <c r="K549" i="11"/>
  <c r="K548" i="11"/>
  <c r="L549" i="11" l="1"/>
  <c r="L548" i="11"/>
  <c r="K550" i="11"/>
  <c r="L550" i="11" l="1"/>
  <c r="M549" i="11"/>
  <c r="M548" i="11"/>
  <c r="M550" i="11" l="1"/>
  <c r="N549" i="11"/>
  <c r="N548" i="11"/>
  <c r="O549" i="11" l="1"/>
  <c r="O548" i="11"/>
  <c r="N550" i="11"/>
  <c r="P549" i="11" l="1"/>
  <c r="P548" i="11"/>
  <c r="O550" i="11"/>
  <c r="P550" i="11" l="1"/>
  <c r="Q548" i="11"/>
  <c r="Q549" i="11"/>
  <c r="R549" i="11" l="1"/>
  <c r="R548" i="11"/>
  <c r="Q550" i="11"/>
  <c r="S549" i="11" l="1"/>
  <c r="S548" i="11"/>
  <c r="R550" i="11"/>
  <c r="T549" i="11" l="1"/>
  <c r="S550" i="11"/>
  <c r="T548" i="11"/>
  <c r="T550" i="11" l="1"/>
  <c r="U548" i="11"/>
  <c r="U549" i="11"/>
  <c r="U550" i="11" l="1"/>
  <c r="V549" i="11"/>
  <c r="V548" i="11"/>
  <c r="W549" i="11" l="1"/>
  <c r="V550" i="11"/>
  <c r="W548" i="11"/>
  <c r="X549" i="11" l="1"/>
  <c r="X548" i="11"/>
  <c r="W550" i="11"/>
  <c r="X550" i="11" l="1"/>
  <c r="Y549" i="11"/>
  <c r="Y548" i="11"/>
  <c r="Z549" i="11" l="1"/>
  <c r="Z548" i="11"/>
  <c r="Y550" i="11"/>
  <c r="AA549" i="11" l="1"/>
  <c r="AA548" i="11"/>
  <c r="Z550" i="11"/>
  <c r="AB549" i="11" l="1"/>
  <c r="AB548" i="11"/>
  <c r="AA550" i="11"/>
  <c r="AB550" i="11" l="1"/>
  <c r="AC548" i="11"/>
  <c r="AC549" i="11"/>
  <c r="AC550" i="11" l="1"/>
  <c r="AD549" i="11"/>
  <c r="AD548" i="11"/>
  <c r="AE548" i="11" l="1"/>
  <c r="AD550" i="11"/>
  <c r="AE549" i="11"/>
  <c r="AF549" i="11" l="1"/>
  <c r="E593" i="11" s="1"/>
  <c r="AE550" i="11"/>
  <c r="AF548" i="11"/>
  <c r="AF550" i="11" l="1"/>
  <c r="E592" i="11"/>
  <c r="F593" i="11" l="1"/>
  <c r="E594" i="11"/>
  <c r="F592" i="11"/>
  <c r="G593" i="11" l="1"/>
  <c r="G592" i="11"/>
  <c r="F594" i="11"/>
  <c r="H592" i="11" l="1"/>
  <c r="H593" i="11"/>
  <c r="G594" i="11"/>
  <c r="I593" i="11" l="1"/>
  <c r="I592" i="11"/>
  <c r="H594" i="11"/>
  <c r="J593" i="11" l="1"/>
  <c r="J592" i="11"/>
  <c r="I594" i="11"/>
  <c r="K592" i="11" l="1"/>
  <c r="K593" i="11"/>
  <c r="J594" i="11"/>
  <c r="L593" i="11" l="1"/>
  <c r="L592" i="11"/>
  <c r="K594" i="11"/>
  <c r="L594" i="11" l="1"/>
  <c r="M593" i="11"/>
  <c r="M592" i="11"/>
  <c r="N593" i="11" l="1"/>
  <c r="N592" i="11"/>
  <c r="M594" i="11"/>
  <c r="O593" i="11" l="1"/>
  <c r="O592" i="11"/>
  <c r="N594" i="11"/>
  <c r="P593" i="11" l="1"/>
  <c r="P592" i="11"/>
  <c r="O594" i="11"/>
  <c r="P594" i="11" l="1"/>
  <c r="Q593" i="11"/>
  <c r="Q592" i="11"/>
  <c r="Q594" i="11" l="1"/>
  <c r="R592" i="11"/>
  <c r="R593" i="11"/>
  <c r="S593" i="11" l="1"/>
  <c r="S592" i="11"/>
  <c r="R594" i="11"/>
  <c r="T593" i="11" l="1"/>
  <c r="T592" i="11"/>
  <c r="S594" i="11"/>
  <c r="T594" i="11" l="1"/>
  <c r="U593" i="11"/>
  <c r="U592" i="11"/>
  <c r="U594" i="11" l="1"/>
  <c r="V593" i="11"/>
  <c r="V592" i="11"/>
  <c r="W593" i="11" l="1"/>
  <c r="W592" i="11"/>
  <c r="V594" i="11"/>
  <c r="X592" i="11" l="1"/>
  <c r="X593" i="11"/>
  <c r="W594" i="11"/>
  <c r="Y593" i="11" l="1"/>
  <c r="X594" i="11"/>
  <c r="Y592" i="11"/>
  <c r="Y594" i="11" l="1"/>
  <c r="Z593" i="11"/>
  <c r="Z592" i="11"/>
  <c r="AA593" i="11" l="1"/>
  <c r="AA592" i="11"/>
  <c r="Z594" i="11"/>
  <c r="AB593" i="11" l="1"/>
  <c r="AB592" i="11"/>
  <c r="AA594" i="11"/>
  <c r="AB594" i="11" l="1"/>
  <c r="AC593" i="11"/>
  <c r="AC592" i="11"/>
  <c r="AD593" i="11" l="1"/>
  <c r="AD592" i="11"/>
  <c r="AC594" i="11"/>
  <c r="AE593" i="11" l="1"/>
  <c r="AE592" i="11"/>
  <c r="AD594" i="11"/>
  <c r="AF593" i="11" l="1"/>
  <c r="E637" i="11" s="1"/>
  <c r="AF592" i="11"/>
  <c r="AE594" i="11"/>
  <c r="AF594" i="11" l="1"/>
  <c r="E636" i="11"/>
  <c r="F637" i="11" l="1"/>
  <c r="E638" i="11"/>
  <c r="F636" i="11"/>
  <c r="F638" i="11" l="1"/>
  <c r="G637" i="11"/>
  <c r="G636" i="11"/>
  <c r="H637" i="11" l="1"/>
  <c r="H636" i="11"/>
  <c r="G638" i="11"/>
  <c r="H638" i="11" l="1"/>
  <c r="I636" i="11"/>
  <c r="I637" i="11"/>
  <c r="I638" i="11" l="1"/>
  <c r="J637" i="11"/>
  <c r="J636" i="11"/>
  <c r="K637" i="11" l="1"/>
  <c r="K636" i="11"/>
  <c r="J638" i="11"/>
  <c r="K638" i="11" l="1"/>
  <c r="L637" i="11"/>
  <c r="L636" i="11"/>
  <c r="M636" i="11" l="1"/>
  <c r="L638" i="11"/>
  <c r="M637" i="11"/>
  <c r="M638" i="11" l="1"/>
  <c r="N637" i="11"/>
  <c r="N636" i="11"/>
  <c r="N638" i="11" l="1"/>
  <c r="O637" i="11"/>
  <c r="O636" i="11"/>
  <c r="O638" i="11" l="1"/>
  <c r="P637" i="11"/>
  <c r="P636" i="11"/>
  <c r="Q636" i="11" l="1"/>
  <c r="P638" i="11"/>
  <c r="Q637" i="11"/>
  <c r="R636" i="11" l="1"/>
  <c r="Q638" i="11"/>
  <c r="R637" i="11"/>
  <c r="R638" i="11" l="1"/>
  <c r="S637" i="11"/>
  <c r="S636" i="11"/>
  <c r="S638" i="11" l="1"/>
  <c r="T637" i="11"/>
  <c r="T636" i="11"/>
  <c r="U636" i="11" l="1"/>
  <c r="T638" i="11"/>
  <c r="U637" i="11"/>
  <c r="V636" i="11" l="1"/>
  <c r="U638" i="11"/>
  <c r="V637" i="11"/>
  <c r="V638" i="11" l="1"/>
  <c r="W637" i="11"/>
  <c r="W636" i="11"/>
  <c r="W638" i="11" l="1"/>
  <c r="X637" i="11"/>
  <c r="X636" i="11"/>
  <c r="Y636" i="11" l="1"/>
  <c r="X638" i="11"/>
  <c r="Y637" i="11"/>
  <c r="Z636" i="11" l="1"/>
  <c r="Y638" i="11"/>
  <c r="Z637" i="11"/>
  <c r="Z638" i="11" l="1"/>
  <c r="AA637" i="11"/>
  <c r="AA636" i="11"/>
  <c r="AA638" i="11" l="1"/>
  <c r="AB637" i="11"/>
  <c r="AB636" i="11"/>
  <c r="AC636" i="11" l="1"/>
  <c r="AB638" i="11"/>
  <c r="AC637" i="11"/>
  <c r="AC638" i="11" l="1"/>
  <c r="AD637" i="11"/>
  <c r="AD636" i="11"/>
  <c r="AE637" i="11" l="1"/>
  <c r="AE636" i="11"/>
  <c r="AD638" i="11"/>
  <c r="AE638" i="11" l="1"/>
  <c r="AF637" i="11"/>
  <c r="E681" i="11" s="1"/>
  <c r="AF636" i="11"/>
  <c r="E680" i="11" l="1"/>
  <c r="AF638" i="11"/>
  <c r="E682" i="11" l="1"/>
  <c r="F680" i="11"/>
  <c r="F681" i="11"/>
  <c r="G680" i="11" l="1"/>
  <c r="F682" i="11"/>
  <c r="G681" i="11"/>
  <c r="H680" i="11" l="1"/>
  <c r="G682" i="11"/>
  <c r="H681" i="11"/>
  <c r="H682" i="11" l="1"/>
  <c r="I680" i="11"/>
  <c r="I681" i="11"/>
  <c r="J680" i="11" l="1"/>
  <c r="I682" i="11"/>
  <c r="J681" i="11"/>
  <c r="K680" i="11" l="1"/>
  <c r="J682" i="11"/>
  <c r="K681" i="11"/>
  <c r="L680" i="11" l="1"/>
  <c r="K682" i="11"/>
  <c r="L681" i="11"/>
  <c r="M681" i="11" l="1"/>
  <c r="M680" i="11"/>
  <c r="L682" i="11"/>
  <c r="N681" i="11" l="1"/>
  <c r="N680" i="11"/>
  <c r="M682" i="11"/>
  <c r="O680" i="11" l="1"/>
  <c r="N682" i="11"/>
  <c r="O681" i="11"/>
  <c r="P680" i="11" l="1"/>
  <c r="O682" i="11"/>
  <c r="P681" i="11"/>
  <c r="Q680" i="11" l="1"/>
  <c r="Q681" i="11"/>
  <c r="P682" i="11"/>
  <c r="R680" i="11" l="1"/>
  <c r="Q682" i="11"/>
  <c r="R681" i="11"/>
  <c r="S680" i="11" l="1"/>
  <c r="R682" i="11"/>
  <c r="S681" i="11"/>
  <c r="T680" i="11" l="1"/>
  <c r="S682" i="11"/>
  <c r="T681" i="11"/>
  <c r="U681" i="11" l="1"/>
  <c r="U680" i="11"/>
  <c r="T682" i="11"/>
  <c r="V681" i="11" l="1"/>
  <c r="V680" i="11"/>
  <c r="U682" i="11"/>
  <c r="W680" i="11" l="1"/>
  <c r="V682" i="11"/>
  <c r="W681" i="11"/>
  <c r="X680" i="11" l="1"/>
  <c r="W682" i="11"/>
  <c r="X681" i="11"/>
  <c r="Y681" i="11" l="1"/>
  <c r="Y680" i="11"/>
  <c r="X682" i="11"/>
  <c r="Z680" i="11" l="1"/>
  <c r="Y682" i="11"/>
  <c r="Z681" i="11"/>
  <c r="AA680" i="11" l="1"/>
  <c r="Z682" i="11"/>
  <c r="AA681" i="11"/>
  <c r="AB680" i="11" l="1"/>
  <c r="AA682" i="11"/>
  <c r="AB681" i="11"/>
  <c r="AC680" i="11" l="1"/>
  <c r="AC681" i="11"/>
  <c r="AB682" i="11"/>
  <c r="AD681" i="11" l="1"/>
  <c r="AD680" i="11"/>
  <c r="AC682" i="11"/>
  <c r="AD682" i="11" l="1"/>
  <c r="AE681" i="11"/>
  <c r="AE680" i="11"/>
  <c r="AF680" i="11" l="1"/>
  <c r="AE682" i="11"/>
  <c r="AF681" i="11"/>
  <c r="E725" i="11" s="1"/>
  <c r="AF682" i="11" l="1"/>
  <c r="E724" i="11"/>
  <c r="E726" i="11" l="1"/>
  <c r="F724" i="11"/>
  <c r="F725" i="11"/>
  <c r="G725" i="11" l="1"/>
  <c r="G724" i="11"/>
  <c r="F726" i="11"/>
  <c r="G726" i="11" l="1"/>
  <c r="H724" i="11"/>
  <c r="H725" i="11"/>
  <c r="I724" i="11" l="1"/>
  <c r="H726" i="11"/>
  <c r="I725" i="11"/>
  <c r="I726" i="11" l="1"/>
  <c r="J725" i="11"/>
  <c r="J724" i="11"/>
  <c r="J726" i="11" l="1"/>
  <c r="K724" i="11"/>
  <c r="K725" i="11"/>
  <c r="L725" i="11" l="1"/>
  <c r="L724" i="11"/>
  <c r="K726" i="11"/>
  <c r="L726" i="11" l="1"/>
  <c r="M724" i="11"/>
  <c r="M725" i="11"/>
  <c r="M726" i="11" l="1"/>
  <c r="N725" i="11"/>
  <c r="N724" i="11"/>
  <c r="O725" i="11" l="1"/>
  <c r="O724" i="11"/>
  <c r="N726" i="11"/>
  <c r="P725" i="11" l="1"/>
  <c r="P724" i="11"/>
  <c r="O726" i="11"/>
  <c r="P726" i="11" l="1"/>
  <c r="Q725" i="11"/>
  <c r="Q724" i="11"/>
  <c r="R725" i="11" l="1"/>
  <c r="R724" i="11"/>
  <c r="Q726" i="11"/>
  <c r="S725" i="11" l="1"/>
  <c r="S724" i="11"/>
  <c r="R726" i="11"/>
  <c r="T725" i="11" l="1"/>
  <c r="T724" i="11"/>
  <c r="S726" i="11"/>
  <c r="T726" i="11" l="1"/>
  <c r="U724" i="11"/>
  <c r="U725" i="11"/>
  <c r="V725" i="11" l="1"/>
  <c r="U726" i="11"/>
  <c r="V724" i="11"/>
  <c r="W725" i="11" l="1"/>
  <c r="W724" i="11"/>
  <c r="V726" i="11"/>
  <c r="X725" i="11" l="1"/>
  <c r="X724" i="11"/>
  <c r="W726" i="11"/>
  <c r="X726" i="11" l="1"/>
  <c r="Y725" i="11"/>
  <c r="Y724" i="11"/>
  <c r="Y726" i="11" l="1"/>
  <c r="Z725" i="11"/>
  <c r="Z724" i="11"/>
  <c r="AA725" i="11" l="1"/>
  <c r="AA724" i="11"/>
  <c r="Z726" i="11"/>
  <c r="AB725" i="11" l="1"/>
  <c r="AB724" i="11"/>
  <c r="AA726" i="11"/>
  <c r="AB726" i="11" l="1"/>
  <c r="AC724" i="11"/>
  <c r="AC725" i="11"/>
  <c r="AC726" i="11" l="1"/>
  <c r="AD724" i="11"/>
  <c r="AD725" i="11"/>
  <c r="AE724" i="11" l="1"/>
  <c r="AD726" i="11"/>
  <c r="AE725" i="11"/>
  <c r="AF725" i="11" l="1"/>
  <c r="E769" i="11" s="1"/>
  <c r="AF724" i="11"/>
  <c r="AE726" i="11"/>
  <c r="AF726" i="11" l="1"/>
  <c r="E768" i="11"/>
  <c r="F769" i="11" l="1"/>
  <c r="E770" i="11"/>
  <c r="F768" i="11"/>
  <c r="G769" i="11" l="1"/>
  <c r="G768" i="11"/>
  <c r="F770" i="11"/>
  <c r="H768" i="11" l="1"/>
  <c r="H769" i="11"/>
  <c r="G770" i="11"/>
  <c r="I768" i="11" l="1"/>
  <c r="I769" i="11"/>
  <c r="H770" i="11"/>
  <c r="J769" i="11" l="1"/>
  <c r="I770" i="11"/>
  <c r="J768" i="11"/>
  <c r="K768" i="11" l="1"/>
  <c r="K769" i="11"/>
  <c r="J770" i="11"/>
  <c r="L769" i="11" l="1"/>
  <c r="L768" i="11"/>
  <c r="K770" i="11"/>
  <c r="L770" i="11" l="1"/>
  <c r="M769" i="11"/>
  <c r="M768" i="11"/>
  <c r="N769" i="11" l="1"/>
  <c r="N768" i="11"/>
  <c r="M770" i="11"/>
  <c r="O769" i="11" l="1"/>
  <c r="O768" i="11"/>
  <c r="N770" i="11"/>
  <c r="P769" i="11" l="1"/>
  <c r="P768" i="11"/>
  <c r="O770" i="11"/>
  <c r="P770" i="11" l="1"/>
  <c r="Q769" i="11"/>
  <c r="Q768" i="11"/>
  <c r="Q770" i="11" l="1"/>
  <c r="R769" i="11"/>
  <c r="R768" i="11"/>
  <c r="S769" i="11" l="1"/>
  <c r="S768" i="11"/>
  <c r="R770" i="11"/>
  <c r="T769" i="11" l="1"/>
  <c r="T768" i="11"/>
  <c r="S770" i="11"/>
  <c r="T770" i="11" l="1"/>
  <c r="U769" i="11"/>
  <c r="U768" i="11"/>
  <c r="U770" i="11" l="1"/>
  <c r="V769" i="11"/>
  <c r="V768" i="11"/>
  <c r="W769" i="11" l="1"/>
  <c r="W768" i="11"/>
  <c r="V770" i="11"/>
  <c r="X769" i="11" l="1"/>
  <c r="X768" i="11"/>
  <c r="W770" i="11"/>
  <c r="X770" i="11" l="1"/>
  <c r="Y769" i="11"/>
  <c r="Y768" i="11"/>
  <c r="Z769" i="11" l="1"/>
  <c r="Y770" i="11"/>
  <c r="Z768" i="11"/>
  <c r="AA769" i="11" l="1"/>
  <c r="AA768" i="11"/>
  <c r="Z770" i="11"/>
  <c r="AB769" i="11" l="1"/>
  <c r="AB768" i="11"/>
  <c r="AA770" i="11"/>
  <c r="AB770" i="11" l="1"/>
  <c r="AC769" i="11"/>
  <c r="AC768" i="11"/>
  <c r="AD769" i="11" l="1"/>
  <c r="AD768" i="11"/>
  <c r="AC770" i="11"/>
  <c r="AE769" i="11" l="1"/>
  <c r="AE768" i="11"/>
  <c r="AD770" i="11"/>
  <c r="AF769" i="11" l="1"/>
  <c r="E813" i="11" s="1"/>
  <c r="AF768" i="11"/>
  <c r="AE770" i="11"/>
  <c r="AF770" i="11" l="1"/>
  <c r="E812" i="11"/>
  <c r="F813" i="11" l="1"/>
  <c r="E814" i="11"/>
  <c r="F812" i="11"/>
  <c r="F814" i="11" l="1"/>
  <c r="G813" i="11"/>
  <c r="G812" i="11"/>
  <c r="H813" i="11" l="1"/>
  <c r="G814" i="11"/>
  <c r="H812" i="11"/>
  <c r="H814" i="11" l="1"/>
  <c r="I812" i="11"/>
  <c r="I813" i="11"/>
  <c r="I814" i="11" l="1"/>
  <c r="J812" i="11"/>
  <c r="J813" i="11"/>
  <c r="K813" i="11" l="1"/>
  <c r="J814" i="11"/>
  <c r="K812" i="11"/>
  <c r="K814" i="11" l="1"/>
  <c r="L813" i="11"/>
  <c r="L812" i="11"/>
  <c r="M812" i="11" l="1"/>
  <c r="L814" i="11"/>
  <c r="M813" i="11"/>
  <c r="N812" i="11" l="1"/>
  <c r="M814" i="11"/>
  <c r="N813" i="11"/>
  <c r="N814" i="11" l="1"/>
  <c r="O813" i="11"/>
  <c r="O812" i="11"/>
  <c r="O814" i="11" l="1"/>
  <c r="P813" i="11"/>
  <c r="P812" i="11"/>
  <c r="Q812" i="11" l="1"/>
  <c r="P814" i="11"/>
  <c r="Q813" i="11"/>
  <c r="Q814" i="11" l="1"/>
  <c r="R813" i="11"/>
  <c r="R812" i="11"/>
  <c r="R814" i="11" l="1"/>
  <c r="S813" i="11"/>
  <c r="S812" i="11"/>
  <c r="S814" i="11" l="1"/>
  <c r="T813" i="11"/>
  <c r="T812" i="11"/>
  <c r="U812" i="11" l="1"/>
  <c r="T814" i="11"/>
  <c r="U813" i="11"/>
  <c r="V812" i="11" l="1"/>
  <c r="U814" i="11"/>
  <c r="V813" i="11"/>
  <c r="V814" i="11" l="1"/>
  <c r="W813" i="11"/>
  <c r="W812" i="11"/>
  <c r="W814" i="11" l="1"/>
  <c r="X813" i="11"/>
  <c r="X812" i="11"/>
  <c r="Y812" i="11" l="1"/>
  <c r="X814" i="11"/>
  <c r="Y813" i="11"/>
  <c r="Z812" i="11" l="1"/>
  <c r="Y814" i="11"/>
  <c r="Z813" i="11"/>
  <c r="Z814" i="11" l="1"/>
  <c r="AA813" i="11"/>
  <c r="AA812" i="11"/>
  <c r="AA814" i="11" l="1"/>
  <c r="AB813" i="11"/>
  <c r="AB812" i="11"/>
  <c r="AC812" i="11" l="1"/>
  <c r="AB814" i="11"/>
  <c r="AC813" i="11"/>
  <c r="AC814" i="11" l="1"/>
  <c r="AD813" i="11"/>
  <c r="AD812" i="11"/>
  <c r="AE813" i="11" l="1"/>
  <c r="AE812" i="11"/>
  <c r="AD814" i="11"/>
  <c r="AE814" i="11" l="1"/>
  <c r="AF813" i="11"/>
  <c r="E857" i="11" s="1"/>
  <c r="AF812" i="11"/>
  <c r="AF814" i="11" l="1"/>
  <c r="E856" i="11"/>
  <c r="F857" i="11" l="1"/>
  <c r="E858" i="11"/>
  <c r="F856" i="11"/>
  <c r="G856" i="11" l="1"/>
  <c r="F858" i="11"/>
  <c r="G857" i="11"/>
  <c r="H856" i="11" l="1"/>
  <c r="G858" i="11"/>
  <c r="H857" i="11"/>
  <c r="I856" i="11" l="1"/>
  <c r="H858" i="11"/>
  <c r="I857" i="11"/>
  <c r="J857" i="11" l="1"/>
  <c r="J856" i="11"/>
  <c r="I858" i="11"/>
  <c r="K856" i="11" l="1"/>
  <c r="J858" i="11"/>
  <c r="K857" i="11"/>
  <c r="L856" i="11" l="1"/>
  <c r="K858" i="11"/>
  <c r="L857" i="11"/>
  <c r="M857" i="11" l="1"/>
  <c r="M856" i="11"/>
  <c r="L858" i="11"/>
  <c r="N856" i="11" l="1"/>
  <c r="M858" i="11"/>
  <c r="N857" i="11"/>
  <c r="O856" i="11" l="1"/>
  <c r="N858" i="11"/>
  <c r="O857" i="11"/>
  <c r="P856" i="11" l="1"/>
  <c r="O858" i="11"/>
  <c r="P857" i="11"/>
  <c r="Q857" i="11" l="1"/>
  <c r="Q856" i="11"/>
  <c r="P858" i="11"/>
  <c r="R857" i="11" l="1"/>
  <c r="R856" i="11"/>
  <c r="Q858" i="11"/>
  <c r="S856" i="11" l="1"/>
  <c r="R858" i="11"/>
  <c r="S857" i="11"/>
  <c r="T856" i="11" l="1"/>
  <c r="S858" i="11"/>
  <c r="T857" i="11"/>
  <c r="U856" i="11" l="1"/>
  <c r="U857" i="11"/>
  <c r="T858" i="11"/>
  <c r="V857" i="11" l="1"/>
  <c r="V856" i="11"/>
  <c r="U858" i="11"/>
  <c r="W856" i="11" l="1"/>
  <c r="V858" i="11"/>
  <c r="W857" i="11"/>
  <c r="X856" i="11" l="1"/>
  <c r="W858" i="11"/>
  <c r="X857" i="11"/>
  <c r="Y857" i="11" l="1"/>
  <c r="Y856" i="11"/>
  <c r="X858" i="11"/>
  <c r="Z857" i="11" l="1"/>
  <c r="Z856" i="11"/>
  <c r="Y858" i="11"/>
  <c r="AA856" i="11" l="1"/>
  <c r="Z858" i="11"/>
  <c r="AA857" i="11"/>
  <c r="AB856" i="11" l="1"/>
  <c r="AA858" i="11"/>
  <c r="AB857" i="11"/>
  <c r="AC857" i="11" l="1"/>
  <c r="AC856" i="11"/>
  <c r="AB858" i="11"/>
  <c r="AD856" i="11" l="1"/>
  <c r="AC858" i="11"/>
  <c r="AD857" i="11"/>
  <c r="AD858" i="11" l="1"/>
  <c r="AE857" i="11"/>
  <c r="AE856" i="11"/>
  <c r="AF856" i="11" l="1"/>
  <c r="AF858" i="11" s="1"/>
  <c r="AE858" i="11"/>
  <c r="AF857" i="11"/>
  <c r="F933" i="12" l="1"/>
  <c r="G933" i="12" s="1"/>
  <c r="H933" i="12" s="1"/>
  <c r="I933" i="12" s="1"/>
  <c r="J933" i="12" s="1"/>
  <c r="K933" i="12" s="1"/>
  <c r="L933" i="12" s="1"/>
  <c r="M933" i="12" s="1"/>
  <c r="N933" i="12" s="1"/>
  <c r="O933" i="12" s="1"/>
  <c r="P933" i="12" s="1"/>
  <c r="Q933" i="12" s="1"/>
  <c r="R933" i="12" s="1"/>
  <c r="S933" i="12" s="1"/>
  <c r="T933" i="12" s="1"/>
  <c r="U933" i="12" s="1"/>
  <c r="V933" i="12" s="1"/>
  <c r="W933" i="12" s="1"/>
  <c r="X933" i="12" s="1"/>
  <c r="Y933" i="12" s="1"/>
  <c r="Z933" i="12" s="1"/>
  <c r="AA933" i="12" s="1"/>
  <c r="AB933" i="12" s="1"/>
  <c r="AC933" i="12" s="1"/>
  <c r="AD933" i="12" s="1"/>
  <c r="AE933" i="12" s="1"/>
  <c r="AF933" i="12" s="1"/>
  <c r="AG933" i="12" s="1"/>
  <c r="F934" i="12" s="1"/>
  <c r="G934" i="12" s="1"/>
  <c r="H934" i="12" s="1"/>
  <c r="I934" i="12" s="1"/>
  <c r="J934" i="12" s="1"/>
  <c r="K934" i="12" s="1"/>
  <c r="L934" i="12" s="1"/>
  <c r="M934" i="12" s="1"/>
  <c r="N934" i="12" s="1"/>
  <c r="O934" i="12" s="1"/>
  <c r="P934" i="12" s="1"/>
  <c r="Q934" i="12" s="1"/>
  <c r="R934" i="12" s="1"/>
  <c r="S934" i="12" s="1"/>
  <c r="T934" i="12" s="1"/>
  <c r="U934" i="12" s="1"/>
  <c r="V934" i="12" s="1"/>
  <c r="W934" i="12" s="1"/>
  <c r="X934" i="12" s="1"/>
  <c r="Y934" i="12" s="1"/>
  <c r="Z934" i="12" s="1"/>
  <c r="AA934" i="12" s="1"/>
  <c r="AB934" i="12" s="1"/>
  <c r="AC934" i="12" s="1"/>
  <c r="AD934" i="12" s="1"/>
  <c r="AE934" i="12" s="1"/>
  <c r="AF934" i="12" s="1"/>
  <c r="AG934" i="12" s="1"/>
  <c r="F935" i="12" s="1"/>
  <c r="G935" i="12" s="1"/>
  <c r="H935" i="12" s="1"/>
  <c r="I935" i="12" s="1"/>
  <c r="J935" i="12" s="1"/>
  <c r="K935" i="12" s="1"/>
  <c r="L935" i="12" s="1"/>
  <c r="M935" i="12" s="1"/>
  <c r="N935" i="12" s="1"/>
  <c r="O935" i="12" s="1"/>
  <c r="P935" i="12" s="1"/>
  <c r="Q935" i="12" s="1"/>
  <c r="R935" i="12" s="1"/>
  <c r="S935" i="12" s="1"/>
  <c r="T935" i="12" s="1"/>
  <c r="U935" i="12" s="1"/>
  <c r="V935" i="12" s="1"/>
  <c r="W935" i="12" s="1"/>
  <c r="X935" i="12" s="1"/>
  <c r="Y935" i="12" s="1"/>
  <c r="Z935" i="12" s="1"/>
  <c r="AA935" i="12" s="1"/>
  <c r="AB935" i="12" s="1"/>
  <c r="AC935" i="12" s="1"/>
  <c r="AD935" i="12" s="1"/>
  <c r="AE935" i="12" s="1"/>
  <c r="AF935" i="12" s="1"/>
  <c r="AG935" i="12" s="1"/>
  <c r="F936" i="12" s="1"/>
  <c r="G936" i="12" s="1"/>
  <c r="H936" i="12" s="1"/>
  <c r="I936" i="12" s="1"/>
  <c r="J936" i="12" s="1"/>
  <c r="K936" i="12" s="1"/>
  <c r="L936" i="12" s="1"/>
  <c r="M936" i="12" s="1"/>
  <c r="N936" i="12" s="1"/>
  <c r="O936" i="12" s="1"/>
  <c r="P936" i="12" s="1"/>
  <c r="Q936" i="12" s="1"/>
  <c r="R936" i="12" s="1"/>
  <c r="S936" i="12" s="1"/>
  <c r="T936" i="12" s="1"/>
  <c r="U936" i="12" s="1"/>
  <c r="V936" i="12" s="1"/>
  <c r="W936" i="12" s="1"/>
  <c r="X936" i="12" s="1"/>
  <c r="Y936" i="12" s="1"/>
  <c r="Z936" i="12" s="1"/>
  <c r="AA936" i="12" s="1"/>
  <c r="AB936" i="12" s="1"/>
  <c r="AC936" i="12" s="1"/>
  <c r="AD936" i="12" s="1"/>
  <c r="AE936" i="12" s="1"/>
  <c r="AF936" i="12" s="1"/>
  <c r="AG936" i="12" s="1"/>
  <c r="F937" i="12" s="1"/>
  <c r="G937" i="12" s="1"/>
  <c r="H937" i="12" s="1"/>
  <c r="I937" i="12" s="1"/>
  <c r="J937" i="12" s="1"/>
  <c r="K937" i="12" s="1"/>
  <c r="L937" i="12" s="1"/>
  <c r="M937" i="12" s="1"/>
  <c r="N937" i="12" s="1"/>
  <c r="O937" i="12" s="1"/>
  <c r="P937" i="12" s="1"/>
  <c r="Q937" i="12" s="1"/>
  <c r="R937" i="12" s="1"/>
  <c r="S937" i="12" s="1"/>
  <c r="T937" i="12" s="1"/>
  <c r="U937" i="12" s="1"/>
  <c r="V937" i="12" s="1"/>
  <c r="W937" i="12" s="1"/>
  <c r="X937" i="12" s="1"/>
  <c r="Y937" i="12" s="1"/>
  <c r="Z937" i="12" s="1"/>
  <c r="AA937" i="12" s="1"/>
  <c r="AB937" i="12" s="1"/>
  <c r="AC937" i="12" s="1"/>
  <c r="AD937" i="12" s="1"/>
  <c r="AE937" i="12" s="1"/>
  <c r="AF937" i="12" s="1"/>
  <c r="AG937" i="12" s="1"/>
  <c r="F938" i="12" s="1"/>
  <c r="G938" i="12" s="1"/>
  <c r="H938" i="12" s="1"/>
  <c r="I938" i="12" s="1"/>
  <c r="J938" i="12" s="1"/>
  <c r="K938" i="12" s="1"/>
  <c r="L938" i="12" s="1"/>
  <c r="M938" i="12" s="1"/>
  <c r="N938" i="12" s="1"/>
  <c r="O938" i="12" s="1"/>
  <c r="P938" i="12" s="1"/>
  <c r="Q938" i="12" s="1"/>
  <c r="R938" i="12" s="1"/>
  <c r="S938" i="12" s="1"/>
  <c r="T938" i="12" s="1"/>
  <c r="U938" i="12" s="1"/>
  <c r="V938" i="12" s="1"/>
  <c r="W938" i="12" s="1"/>
  <c r="X938" i="12" s="1"/>
  <c r="Y938" i="12" s="1"/>
  <c r="Z938" i="12" s="1"/>
  <c r="AA938" i="12" s="1"/>
  <c r="AB938" i="12" s="1"/>
  <c r="AC938" i="12" s="1"/>
  <c r="AD938" i="12" s="1"/>
  <c r="AE938" i="12" s="1"/>
  <c r="AF938" i="12" s="1"/>
  <c r="AG938" i="12" s="1"/>
  <c r="F939" i="12" s="1"/>
  <c r="G939" i="12" s="1"/>
  <c r="H939" i="12" s="1"/>
  <c r="I939" i="12" s="1"/>
  <c r="J939" i="12" s="1"/>
  <c r="K939" i="12" s="1"/>
  <c r="L939" i="12" s="1"/>
  <c r="M939" i="12" s="1"/>
  <c r="N939" i="12" s="1"/>
  <c r="O939" i="12" s="1"/>
  <c r="P939" i="12" s="1"/>
  <c r="Q939" i="12" s="1"/>
  <c r="R939" i="12" s="1"/>
  <c r="S939" i="12" s="1"/>
  <c r="T939" i="12" s="1"/>
  <c r="U939" i="12" s="1"/>
  <c r="V939" i="12" s="1"/>
  <c r="W939" i="12" s="1"/>
  <c r="X939" i="12" s="1"/>
  <c r="Y939" i="12" s="1"/>
  <c r="Z939" i="12" s="1"/>
  <c r="AA939" i="12" s="1"/>
  <c r="AB939" i="12" s="1"/>
  <c r="AC939" i="12" s="1"/>
  <c r="AD939" i="12" s="1"/>
  <c r="AE939" i="12" s="1"/>
  <c r="AF939" i="12" s="1"/>
  <c r="AG939" i="12" s="1"/>
  <c r="F940" i="12" s="1"/>
  <c r="G940" i="12" s="1"/>
  <c r="H940" i="12" s="1"/>
  <c r="I940" i="12" s="1"/>
  <c r="J940" i="12" s="1"/>
  <c r="K940" i="12" s="1"/>
  <c r="L940" i="12" s="1"/>
  <c r="M940" i="12" s="1"/>
  <c r="N940" i="12" s="1"/>
  <c r="O940" i="12" s="1"/>
  <c r="P940" i="12" s="1"/>
  <c r="Q940" i="12" s="1"/>
  <c r="R940" i="12" s="1"/>
  <c r="S940" i="12" s="1"/>
  <c r="T940" i="12" s="1"/>
  <c r="U940" i="12" s="1"/>
  <c r="V940" i="12" s="1"/>
  <c r="W940" i="12" s="1"/>
  <c r="X940" i="12" s="1"/>
  <c r="Y940" i="12" s="1"/>
  <c r="Z940" i="12" s="1"/>
  <c r="AA940" i="12" s="1"/>
  <c r="AB940" i="12" s="1"/>
  <c r="AC940" i="12" s="1"/>
  <c r="AD940" i="12" s="1"/>
  <c r="AE940" i="12" s="1"/>
  <c r="AF940" i="12" s="1"/>
  <c r="AG940" i="12" s="1"/>
  <c r="F941" i="12" s="1"/>
  <c r="G941" i="12" s="1"/>
  <c r="H941" i="12" s="1"/>
  <c r="I941" i="12" s="1"/>
  <c r="J941" i="12" s="1"/>
  <c r="K941" i="12" s="1"/>
  <c r="L941" i="12" s="1"/>
  <c r="M941" i="12" s="1"/>
  <c r="N941" i="12" s="1"/>
  <c r="O941" i="12" s="1"/>
  <c r="P941" i="12" s="1"/>
  <c r="Q941" i="12" s="1"/>
  <c r="R941" i="12" s="1"/>
  <c r="S941" i="12" s="1"/>
  <c r="T941" i="12" s="1"/>
  <c r="U941" i="12" s="1"/>
  <c r="V941" i="12" s="1"/>
  <c r="W941" i="12" s="1"/>
  <c r="X941" i="12" s="1"/>
  <c r="Y941" i="12" s="1"/>
  <c r="Z941" i="12" s="1"/>
  <c r="AA941" i="12" s="1"/>
  <c r="AB941" i="12" s="1"/>
  <c r="AC941" i="12" s="1"/>
  <c r="AD941" i="12" s="1"/>
  <c r="AE941" i="12" s="1"/>
  <c r="AF941" i="12" s="1"/>
  <c r="AG941" i="12" s="1"/>
  <c r="F942" i="12" s="1"/>
  <c r="G942" i="12" s="1"/>
  <c r="H942" i="12" s="1"/>
  <c r="I942" i="12" s="1"/>
  <c r="J942" i="12" s="1"/>
  <c r="K942" i="12" s="1"/>
  <c r="L942" i="12" s="1"/>
  <c r="M942" i="12" s="1"/>
  <c r="N942" i="12" s="1"/>
  <c r="O942" i="12" s="1"/>
  <c r="P942" i="12" s="1"/>
  <c r="Q942" i="12" s="1"/>
  <c r="R942" i="12" s="1"/>
  <c r="S942" i="12" s="1"/>
  <c r="T942" i="12" s="1"/>
  <c r="U942" i="12" s="1"/>
  <c r="V942" i="12" s="1"/>
  <c r="W942" i="12" s="1"/>
  <c r="X942" i="12" s="1"/>
  <c r="Y942" i="12" s="1"/>
  <c r="Z942" i="12" s="1"/>
  <c r="AA942" i="12" s="1"/>
  <c r="AB942" i="12" s="1"/>
  <c r="AC942" i="12" s="1"/>
  <c r="AD942" i="12" s="1"/>
  <c r="AE942" i="12" s="1"/>
  <c r="AF942" i="12" s="1"/>
  <c r="AG942" i="12" s="1"/>
  <c r="F943" i="12" s="1"/>
  <c r="G943" i="12" s="1"/>
  <c r="H943" i="12" s="1"/>
  <c r="I943" i="12" s="1"/>
  <c r="J943" i="12" s="1"/>
  <c r="K943" i="12" s="1"/>
  <c r="L943" i="12" s="1"/>
  <c r="M943" i="12" s="1"/>
  <c r="N943" i="12" s="1"/>
  <c r="O943" i="12" s="1"/>
  <c r="P943" i="12" s="1"/>
  <c r="Q943" i="12" s="1"/>
  <c r="R943" i="12" s="1"/>
  <c r="S943" i="12" s="1"/>
  <c r="T943" i="12" s="1"/>
  <c r="U943" i="12" s="1"/>
  <c r="V943" i="12" s="1"/>
  <c r="W943" i="12" s="1"/>
  <c r="X943" i="12" s="1"/>
  <c r="Y943" i="12" s="1"/>
  <c r="Z943" i="12" s="1"/>
  <c r="AA943" i="12" s="1"/>
  <c r="AB943" i="12" s="1"/>
  <c r="AC943" i="12" s="1"/>
  <c r="AD943" i="12" s="1"/>
  <c r="AE943" i="12" s="1"/>
  <c r="AF943" i="12" s="1"/>
  <c r="AG943" i="12" s="1"/>
  <c r="F944" i="12" s="1"/>
  <c r="G944" i="12" s="1"/>
  <c r="H944" i="12" s="1"/>
  <c r="I944" i="12" s="1"/>
  <c r="J944" i="12" s="1"/>
  <c r="K944" i="12" s="1"/>
  <c r="L944" i="12" s="1"/>
  <c r="M944" i="12" s="1"/>
  <c r="N944" i="12" s="1"/>
  <c r="O944" i="12" s="1"/>
  <c r="P944" i="12" s="1"/>
  <c r="Q944" i="12" s="1"/>
  <c r="R944" i="12" s="1"/>
  <c r="S944" i="12" s="1"/>
  <c r="T944" i="12" s="1"/>
  <c r="U944" i="12" s="1"/>
  <c r="V944" i="12" s="1"/>
  <c r="W944" i="12" s="1"/>
  <c r="X944" i="12" s="1"/>
  <c r="Y944" i="12" s="1"/>
  <c r="Z944" i="12" s="1"/>
  <c r="AA944" i="12" s="1"/>
  <c r="AB944" i="12" s="1"/>
  <c r="AC944" i="12" s="1"/>
  <c r="AD944" i="12" s="1"/>
  <c r="AE944" i="12" s="1"/>
  <c r="AF944" i="12" s="1"/>
  <c r="AG944" i="12" s="1"/>
  <c r="F945" i="12" s="1"/>
  <c r="G945" i="12" s="1"/>
  <c r="H945" i="12" s="1"/>
  <c r="I945" i="12" s="1"/>
  <c r="J945" i="12" s="1"/>
  <c r="K945" i="12" s="1"/>
  <c r="L945" i="12" s="1"/>
  <c r="M945" i="12" s="1"/>
  <c r="N945" i="12" s="1"/>
  <c r="O945" i="12" s="1"/>
  <c r="P945" i="12" s="1"/>
  <c r="Q945" i="12" s="1"/>
  <c r="R945" i="12" s="1"/>
  <c r="S945" i="12" s="1"/>
  <c r="T945" i="12" s="1"/>
  <c r="U945" i="12" s="1"/>
  <c r="V945" i="12" s="1"/>
  <c r="W945" i="12" s="1"/>
  <c r="X945" i="12" s="1"/>
  <c r="Y945" i="12" s="1"/>
  <c r="Z945" i="12" s="1"/>
  <c r="AA945" i="12" s="1"/>
  <c r="AB945" i="12" s="1"/>
  <c r="AC945" i="12" s="1"/>
  <c r="AD945" i="12" s="1"/>
  <c r="AE945" i="12" s="1"/>
  <c r="AF945" i="12" s="1"/>
  <c r="AG945" i="12" s="1"/>
  <c r="F946" i="12" s="1"/>
  <c r="G946" i="12" s="1"/>
  <c r="H946" i="12" s="1"/>
  <c r="I946" i="12" s="1"/>
  <c r="J946" i="12" s="1"/>
  <c r="K946" i="12" s="1"/>
  <c r="L946" i="12" s="1"/>
  <c r="M946" i="12" s="1"/>
  <c r="N946" i="12" s="1"/>
  <c r="O946" i="12" s="1"/>
  <c r="P946" i="12" s="1"/>
  <c r="Q946" i="12" s="1"/>
  <c r="R946" i="12" s="1"/>
  <c r="S946" i="12" s="1"/>
  <c r="T946" i="12" s="1"/>
  <c r="U946" i="12" s="1"/>
  <c r="V946" i="12" s="1"/>
  <c r="W946" i="12" s="1"/>
  <c r="X946" i="12" s="1"/>
  <c r="Y946" i="12" s="1"/>
  <c r="Z946" i="12" s="1"/>
  <c r="AA946" i="12" s="1"/>
  <c r="AB946" i="12" s="1"/>
  <c r="AC946" i="12" s="1"/>
  <c r="AD946" i="12" s="1"/>
  <c r="AE946" i="12" s="1"/>
  <c r="AF946" i="12" s="1"/>
  <c r="AG946" i="12" s="1"/>
  <c r="F947" i="12" s="1"/>
  <c r="G947" i="12" s="1"/>
  <c r="G637" i="12" s="1"/>
  <c r="AL901" i="12"/>
  <c r="AI898" i="12"/>
  <c r="AH898" i="12"/>
  <c r="AH899" i="12" s="1"/>
  <c r="AM899" i="12" s="1"/>
  <c r="AN899" i="12" s="1"/>
  <c r="C898" i="12"/>
  <c r="AI896" i="12"/>
  <c r="AH896" i="12"/>
  <c r="AO897" i="12" s="1"/>
  <c r="AI894" i="12"/>
  <c r="AH894" i="12"/>
  <c r="AH895" i="12" s="1"/>
  <c r="AM895" i="12" s="1"/>
  <c r="AN895" i="12" s="1"/>
  <c r="AI892" i="12"/>
  <c r="AH892" i="12"/>
  <c r="AH893" i="12" s="1"/>
  <c r="AM893" i="12" s="1"/>
  <c r="AN893" i="12" s="1"/>
  <c r="AI890" i="12"/>
  <c r="AH890" i="12"/>
  <c r="AH891" i="12" s="1"/>
  <c r="AM891" i="12" s="1"/>
  <c r="AN891" i="12" s="1"/>
  <c r="AI888" i="12"/>
  <c r="AH888" i="12"/>
  <c r="AH889" i="12" s="1"/>
  <c r="AM889" i="12" s="1"/>
  <c r="AN889" i="12" s="1"/>
  <c r="AI886" i="12"/>
  <c r="AH886" i="12"/>
  <c r="AH887" i="12" s="1"/>
  <c r="AM887" i="12" s="1"/>
  <c r="AN887" i="12" s="1"/>
  <c r="AI884" i="12"/>
  <c r="AH884" i="12"/>
  <c r="AH885" i="12" s="1"/>
  <c r="AM885" i="12" s="1"/>
  <c r="AN885" i="12" s="1"/>
  <c r="AI882" i="12"/>
  <c r="AH882" i="12"/>
  <c r="AH883" i="12" s="1"/>
  <c r="AM883" i="12" s="1"/>
  <c r="AN883" i="12" s="1"/>
  <c r="AI880" i="12"/>
  <c r="AH880" i="12"/>
  <c r="AH881" i="12" s="1"/>
  <c r="AM881" i="12" s="1"/>
  <c r="AN881" i="12" s="1"/>
  <c r="AI878" i="12"/>
  <c r="AH878" i="12"/>
  <c r="AO879" i="12" s="1"/>
  <c r="AI876" i="12"/>
  <c r="AH876" i="12"/>
  <c r="AH877" i="12" s="1"/>
  <c r="AM877" i="12" s="1"/>
  <c r="AN877" i="12" s="1"/>
  <c r="AH875" i="12"/>
  <c r="AM875" i="12" s="1"/>
  <c r="AN875" i="12" s="1"/>
  <c r="AI874" i="12"/>
  <c r="AH874" i="12"/>
  <c r="AO875" i="12" s="1"/>
  <c r="AP875" i="12" s="1"/>
  <c r="AH873" i="12"/>
  <c r="AM873" i="12" s="1"/>
  <c r="AN873" i="12" s="1"/>
  <c r="AI872" i="12"/>
  <c r="AH872" i="12"/>
  <c r="AO873" i="12" s="1"/>
  <c r="AP873" i="12" s="1"/>
  <c r="AI870" i="12"/>
  <c r="AH870" i="12"/>
  <c r="AO871" i="12" s="1"/>
  <c r="AP871" i="12" s="1"/>
  <c r="AI868" i="12"/>
  <c r="AH868" i="12"/>
  <c r="AO869" i="12" s="1"/>
  <c r="AP869" i="12" s="1"/>
  <c r="AI866" i="12"/>
  <c r="AH866" i="12"/>
  <c r="AI864" i="12"/>
  <c r="AH864" i="12"/>
  <c r="AO865" i="12" s="1"/>
  <c r="AP865" i="12" s="1"/>
  <c r="AI862" i="12"/>
  <c r="AH862" i="12"/>
  <c r="AO863" i="12" s="1"/>
  <c r="AP863" i="12" s="1"/>
  <c r="AI860" i="12"/>
  <c r="AH860" i="12"/>
  <c r="AO861" i="12" s="1"/>
  <c r="AI854" i="12"/>
  <c r="AH854" i="12"/>
  <c r="AO855" i="12" s="1"/>
  <c r="C854" i="12"/>
  <c r="AI852" i="12"/>
  <c r="AH852" i="12"/>
  <c r="AO853" i="12" s="1"/>
  <c r="AI850" i="12"/>
  <c r="AH850" i="12"/>
  <c r="AO851" i="12" s="1"/>
  <c r="AI848" i="12"/>
  <c r="AH848" i="12"/>
  <c r="AO849" i="12" s="1"/>
  <c r="AI846" i="12"/>
  <c r="AH846" i="12"/>
  <c r="AO847" i="12" s="1"/>
  <c r="AI844" i="12"/>
  <c r="AH844" i="12"/>
  <c r="AO845" i="12" s="1"/>
  <c r="AI842" i="12"/>
  <c r="AH842" i="12"/>
  <c r="AO843" i="12" s="1"/>
  <c r="AI840" i="12"/>
  <c r="AH840" i="12"/>
  <c r="AI838" i="12"/>
  <c r="AH838" i="12"/>
  <c r="AH839" i="12" s="1"/>
  <c r="AM839" i="12" s="1"/>
  <c r="AN839" i="12" s="1"/>
  <c r="AI836" i="12"/>
  <c r="AH836" i="12"/>
  <c r="AO835" i="12"/>
  <c r="AI834" i="12"/>
  <c r="AH834" i="12"/>
  <c r="AH835" i="12" s="1"/>
  <c r="AM835" i="12" s="1"/>
  <c r="AN835" i="12" s="1"/>
  <c r="AI832" i="12"/>
  <c r="AH832" i="12"/>
  <c r="AI830" i="12"/>
  <c r="AH830" i="12"/>
  <c r="AI828" i="12"/>
  <c r="AH828" i="12"/>
  <c r="AI826" i="12"/>
  <c r="AH826" i="12"/>
  <c r="AI824" i="12"/>
  <c r="AH824" i="12"/>
  <c r="AI822" i="12"/>
  <c r="AH822" i="12"/>
  <c r="AI820" i="12"/>
  <c r="AH820" i="12"/>
  <c r="AH821" i="12" s="1"/>
  <c r="AM821" i="12" s="1"/>
  <c r="AN821" i="12" s="1"/>
  <c r="AI818" i="12"/>
  <c r="AH818" i="12"/>
  <c r="AH819" i="12" s="1"/>
  <c r="AM819" i="12" s="1"/>
  <c r="AN819" i="12" s="1"/>
  <c r="AI816" i="12"/>
  <c r="AH816" i="12"/>
  <c r="AH817" i="12" s="1"/>
  <c r="AM817" i="12" s="1"/>
  <c r="AO811" i="12"/>
  <c r="AP811" i="12" s="1"/>
  <c r="AI810" i="12"/>
  <c r="AH810" i="12"/>
  <c r="AH811" i="12" s="1"/>
  <c r="AM811" i="12" s="1"/>
  <c r="AN811" i="12" s="1"/>
  <c r="C810" i="12"/>
  <c r="AH809" i="12"/>
  <c r="AM809" i="12" s="1"/>
  <c r="AN809" i="12" s="1"/>
  <c r="AI808" i="12"/>
  <c r="AH808" i="12"/>
  <c r="AO809" i="12" s="1"/>
  <c r="AP809" i="12" s="1"/>
  <c r="AI806" i="12"/>
  <c r="AH806" i="12"/>
  <c r="AH807" i="12" s="1"/>
  <c r="AM807" i="12" s="1"/>
  <c r="AN807" i="12" s="1"/>
  <c r="AI804" i="12"/>
  <c r="AH804" i="12"/>
  <c r="AH805" i="12" s="1"/>
  <c r="AM805" i="12" s="1"/>
  <c r="AN805" i="12" s="1"/>
  <c r="AH803" i="12"/>
  <c r="AM803" i="12" s="1"/>
  <c r="AN803" i="12" s="1"/>
  <c r="AI802" i="12"/>
  <c r="AH802" i="12"/>
  <c r="AO803" i="12" s="1"/>
  <c r="AP803" i="12" s="1"/>
  <c r="AI800" i="12"/>
  <c r="AH800" i="12"/>
  <c r="AI798" i="12"/>
  <c r="AH798" i="12"/>
  <c r="AI796" i="12"/>
  <c r="AH796" i="12"/>
  <c r="AH797" i="12" s="1"/>
  <c r="AM797" i="12" s="1"/>
  <c r="AN797" i="12" s="1"/>
  <c r="AO795" i="12"/>
  <c r="AP795" i="12" s="1"/>
  <c r="AI794" i="12"/>
  <c r="AH794" i="12"/>
  <c r="AH795" i="12" s="1"/>
  <c r="AM795" i="12" s="1"/>
  <c r="AN795" i="12" s="1"/>
  <c r="AI792" i="12"/>
  <c r="AH792" i="12"/>
  <c r="AI790" i="12"/>
  <c r="AH790" i="12"/>
  <c r="AO791" i="12" s="1"/>
  <c r="AP791" i="12" s="1"/>
  <c r="AI788" i="12"/>
  <c r="AH788" i="12"/>
  <c r="AH789" i="12" s="1"/>
  <c r="AM789" i="12" s="1"/>
  <c r="AN789" i="12" s="1"/>
  <c r="AI786" i="12"/>
  <c r="AH786" i="12"/>
  <c r="AH787" i="12" s="1"/>
  <c r="AM787" i="12" s="1"/>
  <c r="AN787" i="12" s="1"/>
  <c r="AI784" i="12"/>
  <c r="AH784" i="12"/>
  <c r="AH785" i="12" s="1"/>
  <c r="AM785" i="12" s="1"/>
  <c r="AN785" i="12" s="1"/>
  <c r="AO783" i="12"/>
  <c r="AI782" i="12"/>
  <c r="AH782" i="12"/>
  <c r="AH783" i="12" s="1"/>
  <c r="AM783" i="12" s="1"/>
  <c r="AN783" i="12" s="1"/>
  <c r="AI780" i="12"/>
  <c r="AH780" i="12"/>
  <c r="AH781" i="12" s="1"/>
  <c r="AM781" i="12" s="1"/>
  <c r="AN781" i="12" s="1"/>
  <c r="AI778" i="12"/>
  <c r="AH778" i="12"/>
  <c r="AI776" i="12"/>
  <c r="AH776" i="12"/>
  <c r="AH777" i="12" s="1"/>
  <c r="AM777" i="12" s="1"/>
  <c r="AN777" i="12" s="1"/>
  <c r="AI774" i="12"/>
  <c r="AH774" i="12"/>
  <c r="AH775" i="12" s="1"/>
  <c r="AM775" i="12" s="1"/>
  <c r="AN775" i="12" s="1"/>
  <c r="AO773" i="12"/>
  <c r="AI772" i="12"/>
  <c r="AH772" i="12"/>
  <c r="AH773" i="12" s="1"/>
  <c r="AM773" i="12" s="1"/>
  <c r="AI766" i="12"/>
  <c r="AH766" i="12"/>
  <c r="C766" i="12"/>
  <c r="AI764" i="12"/>
  <c r="AH764" i="12"/>
  <c r="AI762" i="12"/>
  <c r="AH762" i="12"/>
  <c r="AH763" i="12" s="1"/>
  <c r="AM763" i="12" s="1"/>
  <c r="AN763" i="12" s="1"/>
  <c r="AI760" i="12"/>
  <c r="AH760" i="12"/>
  <c r="AH761" i="12" s="1"/>
  <c r="AM761" i="12" s="1"/>
  <c r="AN761" i="12" s="1"/>
  <c r="AI758" i="12"/>
  <c r="AH758" i="12"/>
  <c r="AH759" i="12" s="1"/>
  <c r="AM759" i="12" s="1"/>
  <c r="AN759" i="12" s="1"/>
  <c r="AI756" i="12"/>
  <c r="AH756" i="12"/>
  <c r="AI754" i="12"/>
  <c r="AH754" i="12"/>
  <c r="AI752" i="12"/>
  <c r="AH752" i="12"/>
  <c r="AH753" i="12" s="1"/>
  <c r="AM753" i="12" s="1"/>
  <c r="AN753" i="12" s="1"/>
  <c r="AI750" i="12"/>
  <c r="AH750" i="12"/>
  <c r="AH751" i="12" s="1"/>
  <c r="AM751" i="12" s="1"/>
  <c r="AN751" i="12" s="1"/>
  <c r="AI748" i="12"/>
  <c r="AH748" i="12"/>
  <c r="AH749" i="12" s="1"/>
  <c r="AM749" i="12" s="1"/>
  <c r="AN749" i="12" s="1"/>
  <c r="AH747" i="12"/>
  <c r="AM747" i="12" s="1"/>
  <c r="AN747" i="12" s="1"/>
  <c r="AI746" i="12"/>
  <c r="AH746" i="12"/>
  <c r="AO747" i="12" s="1"/>
  <c r="AP747" i="12" s="1"/>
  <c r="AI744" i="12"/>
  <c r="AH744" i="12"/>
  <c r="AH745" i="12" s="1"/>
  <c r="AM745" i="12" s="1"/>
  <c r="AN745" i="12" s="1"/>
  <c r="AI742" i="12"/>
  <c r="AH742" i="12"/>
  <c r="AH741" i="12"/>
  <c r="AM741" i="12" s="1"/>
  <c r="AN741" i="12" s="1"/>
  <c r="AI740" i="12"/>
  <c r="AH740" i="12"/>
  <c r="AO741" i="12" s="1"/>
  <c r="AP741" i="12" s="1"/>
  <c r="AI738" i="12"/>
  <c r="AH738" i="12"/>
  <c r="AO739" i="12" s="1"/>
  <c r="AI736" i="12"/>
  <c r="AH736" i="12"/>
  <c r="AO737" i="12" s="1"/>
  <c r="AH735" i="12"/>
  <c r="AM735" i="12" s="1"/>
  <c r="AN735" i="12" s="1"/>
  <c r="AI734" i="12"/>
  <c r="AH734" i="12"/>
  <c r="AO735" i="12" s="1"/>
  <c r="AH733" i="12"/>
  <c r="AM733" i="12" s="1"/>
  <c r="AN733" i="12" s="1"/>
  <c r="AI732" i="12"/>
  <c r="AH732" i="12"/>
  <c r="AO733" i="12" s="1"/>
  <c r="AI730" i="12"/>
  <c r="AH730" i="12"/>
  <c r="AO731" i="12" s="1"/>
  <c r="AI728" i="12"/>
  <c r="AH728" i="12"/>
  <c r="AO729" i="12" s="1"/>
  <c r="AP729" i="12" s="1"/>
  <c r="AI722" i="12"/>
  <c r="AH722" i="12"/>
  <c r="AO723" i="12" s="1"/>
  <c r="C722" i="12"/>
  <c r="AI720" i="12"/>
  <c r="AH720" i="12"/>
  <c r="AO721" i="12" s="1"/>
  <c r="AP721" i="12" s="1"/>
  <c r="AI718" i="12"/>
  <c r="AH718" i="12"/>
  <c r="AO719" i="12" s="1"/>
  <c r="AI716" i="12"/>
  <c r="AH716" i="12"/>
  <c r="AO717" i="12" s="1"/>
  <c r="AI714" i="12"/>
  <c r="AH714" i="12"/>
  <c r="AO715" i="12" s="1"/>
  <c r="AH713" i="12"/>
  <c r="AM713" i="12" s="1"/>
  <c r="AN713" i="12" s="1"/>
  <c r="AI712" i="12"/>
  <c r="AH712" i="12"/>
  <c r="AO713" i="12" s="1"/>
  <c r="AH711" i="12"/>
  <c r="AM711" i="12" s="1"/>
  <c r="AN711" i="12" s="1"/>
  <c r="AI710" i="12"/>
  <c r="AH710" i="12"/>
  <c r="AO711" i="12" s="1"/>
  <c r="AI708" i="12"/>
  <c r="AH708" i="12"/>
  <c r="AH709" i="12" s="1"/>
  <c r="AM709" i="12" s="1"/>
  <c r="AN709" i="12" s="1"/>
  <c r="AI706" i="12"/>
  <c r="AH706" i="12"/>
  <c r="AI704" i="12"/>
  <c r="AH704" i="12"/>
  <c r="AO703" i="12"/>
  <c r="AP703" i="12" s="1"/>
  <c r="AI702" i="12"/>
  <c r="AH702" i="12"/>
  <c r="AH703" i="12" s="1"/>
  <c r="AM703" i="12" s="1"/>
  <c r="AN703" i="12" s="1"/>
  <c r="AI700" i="12"/>
  <c r="AH700" i="12"/>
  <c r="AO701" i="12" s="1"/>
  <c r="AI698" i="12"/>
  <c r="AH698" i="12"/>
  <c r="AH699" i="12" s="1"/>
  <c r="AM699" i="12" s="1"/>
  <c r="AN699" i="12" s="1"/>
  <c r="AM697" i="12"/>
  <c r="AN697" i="12" s="1"/>
  <c r="AI696" i="12"/>
  <c r="AH696" i="12"/>
  <c r="AH697" i="12" s="1"/>
  <c r="AI694" i="12"/>
  <c r="AH694" i="12"/>
  <c r="AH695" i="12" s="1"/>
  <c r="AM695" i="12" s="1"/>
  <c r="AN695" i="12" s="1"/>
  <c r="AI692" i="12"/>
  <c r="AH692" i="12"/>
  <c r="AH693" i="12" s="1"/>
  <c r="AM693" i="12" s="1"/>
  <c r="AN693" i="12" s="1"/>
  <c r="AI690" i="12"/>
  <c r="AH690" i="12"/>
  <c r="AH691" i="12" s="1"/>
  <c r="AM691" i="12" s="1"/>
  <c r="AN691" i="12" s="1"/>
  <c r="AI688" i="12"/>
  <c r="AH688" i="12"/>
  <c r="AH689" i="12" s="1"/>
  <c r="AM689" i="12" s="1"/>
  <c r="AN689" i="12" s="1"/>
  <c r="AI686" i="12"/>
  <c r="AH686" i="12"/>
  <c r="AH687" i="12" s="1"/>
  <c r="AM687" i="12" s="1"/>
  <c r="AN687" i="12" s="1"/>
  <c r="AI684" i="12"/>
  <c r="AH684" i="12"/>
  <c r="AH685" i="12" s="1"/>
  <c r="AM685" i="12" s="1"/>
  <c r="AI678" i="12"/>
  <c r="AH678" i="12"/>
  <c r="AH679" i="12" s="1"/>
  <c r="AM679" i="12" s="1"/>
  <c r="AN679" i="12" s="1"/>
  <c r="C678" i="12"/>
  <c r="AI676" i="12"/>
  <c r="AH676" i="12"/>
  <c r="AH677" i="12" s="1"/>
  <c r="AM677" i="12" s="1"/>
  <c r="AN677" i="12" s="1"/>
  <c r="AI674" i="12"/>
  <c r="AH674" i="12"/>
  <c r="AI672" i="12"/>
  <c r="AH672" i="12"/>
  <c r="AI670" i="12"/>
  <c r="AH670" i="12"/>
  <c r="AI668" i="12"/>
  <c r="AH668" i="12"/>
  <c r="AI666" i="12"/>
  <c r="AH666" i="12"/>
  <c r="AI664" i="12"/>
  <c r="AH664" i="12"/>
  <c r="AI662" i="12"/>
  <c r="AH662" i="12"/>
  <c r="AI660" i="12"/>
  <c r="AH660" i="12"/>
  <c r="AO659" i="12"/>
  <c r="AP659" i="12" s="1"/>
  <c r="AI658" i="12"/>
  <c r="AH658" i="12"/>
  <c r="AH659" i="12" s="1"/>
  <c r="AM659" i="12" s="1"/>
  <c r="AN659" i="12" s="1"/>
  <c r="AI656" i="12"/>
  <c r="AH656" i="12"/>
  <c r="AI654" i="12"/>
  <c r="AH654" i="12"/>
  <c r="AO655" i="12" s="1"/>
  <c r="AP655" i="12" s="1"/>
  <c r="AI652" i="12"/>
  <c r="AH652" i="12"/>
  <c r="AO653" i="12" s="1"/>
  <c r="AI650" i="12"/>
  <c r="AH650" i="12"/>
  <c r="AO651" i="12" s="1"/>
  <c r="AI648" i="12"/>
  <c r="AH648" i="12"/>
  <c r="AO649" i="12" s="1"/>
  <c r="AP649" i="12" s="1"/>
  <c r="AI646" i="12"/>
  <c r="AH646" i="12"/>
  <c r="AO647" i="12" s="1"/>
  <c r="AP647" i="12" s="1"/>
  <c r="AI644" i="12"/>
  <c r="AH644" i="12"/>
  <c r="AO645" i="12" s="1"/>
  <c r="AI642" i="12"/>
  <c r="AH642" i="12"/>
  <c r="AI640" i="12"/>
  <c r="AH640" i="12"/>
  <c r="AI634" i="12"/>
  <c r="AH634" i="12"/>
  <c r="C634" i="12"/>
  <c r="AI632" i="12"/>
  <c r="AH632" i="12"/>
  <c r="AO633" i="12" s="1"/>
  <c r="AP633" i="12" s="1"/>
  <c r="AI630" i="12"/>
  <c r="AH630" i="12"/>
  <c r="AO631" i="12" s="1"/>
  <c r="AP631" i="12" s="1"/>
  <c r="AI628" i="12"/>
  <c r="AH628" i="12"/>
  <c r="AO629" i="12" s="1"/>
  <c r="AI626" i="12"/>
  <c r="AH626" i="12"/>
  <c r="AH627" i="12" s="1"/>
  <c r="AM627" i="12" s="1"/>
  <c r="AN627" i="12" s="1"/>
  <c r="AI624" i="12"/>
  <c r="AH624" i="12"/>
  <c r="AO625" i="12" s="1"/>
  <c r="AP625" i="12" s="1"/>
  <c r="AI622" i="12"/>
  <c r="AH622" i="12"/>
  <c r="AO623" i="12" s="1"/>
  <c r="AP623" i="12" s="1"/>
  <c r="AI620" i="12"/>
  <c r="AH620" i="12"/>
  <c r="AO621" i="12" s="1"/>
  <c r="AI618" i="12"/>
  <c r="AH618" i="12"/>
  <c r="AH619" i="12" s="1"/>
  <c r="AM619" i="12" s="1"/>
  <c r="AN619" i="12" s="1"/>
  <c r="AO617" i="12"/>
  <c r="AP617" i="12" s="1"/>
  <c r="AH617" i="12"/>
  <c r="AM617" i="12" s="1"/>
  <c r="AN617" i="12" s="1"/>
  <c r="AI616" i="12"/>
  <c r="AH616" i="12"/>
  <c r="AO615" i="12"/>
  <c r="AI614" i="12"/>
  <c r="AH614" i="12"/>
  <c r="AH615" i="12" s="1"/>
  <c r="AM615" i="12" s="1"/>
  <c r="AN615" i="12" s="1"/>
  <c r="AI612" i="12"/>
  <c r="AH612" i="12"/>
  <c r="AO613" i="12" s="1"/>
  <c r="AP613" i="12" s="1"/>
  <c r="AI610" i="12"/>
  <c r="AH610" i="12"/>
  <c r="AO611" i="12" s="1"/>
  <c r="AI608" i="12"/>
  <c r="AH608" i="12"/>
  <c r="AO609" i="12" s="1"/>
  <c r="AI606" i="12"/>
  <c r="AH606" i="12"/>
  <c r="AO607" i="12" s="1"/>
  <c r="AI604" i="12"/>
  <c r="AH604" i="12"/>
  <c r="AO605" i="12" s="1"/>
  <c r="AI602" i="12"/>
  <c r="AH602" i="12"/>
  <c r="AO603" i="12" s="1"/>
  <c r="AI600" i="12"/>
  <c r="AH600" i="12"/>
  <c r="AH601" i="12" s="1"/>
  <c r="AM601" i="12" s="1"/>
  <c r="AN601" i="12" s="1"/>
  <c r="AI598" i="12"/>
  <c r="AH598" i="12"/>
  <c r="AH599" i="12" s="1"/>
  <c r="AM599" i="12" s="1"/>
  <c r="AN599" i="12" s="1"/>
  <c r="AI596" i="12"/>
  <c r="AH596" i="12"/>
  <c r="AH597" i="12" s="1"/>
  <c r="AM597" i="12" s="1"/>
  <c r="AF595" i="12"/>
  <c r="AB595" i="12"/>
  <c r="X595" i="12"/>
  <c r="T595" i="12"/>
  <c r="P595" i="12"/>
  <c r="L595" i="12"/>
  <c r="H595" i="12"/>
  <c r="AF594" i="12"/>
  <c r="AB594" i="12"/>
  <c r="X594" i="12"/>
  <c r="T594" i="12"/>
  <c r="P594" i="12"/>
  <c r="L594" i="12"/>
  <c r="H594" i="12"/>
  <c r="AF593" i="12"/>
  <c r="AB593" i="12"/>
  <c r="X593" i="12"/>
  <c r="T593" i="12"/>
  <c r="P593" i="12"/>
  <c r="L593" i="12"/>
  <c r="H593" i="12"/>
  <c r="G593" i="12"/>
  <c r="AF592" i="12"/>
  <c r="AE592" i="12"/>
  <c r="AB592" i="12"/>
  <c r="AA592" i="12"/>
  <c r="X592" i="12"/>
  <c r="W592" i="12"/>
  <c r="T592" i="12"/>
  <c r="S592" i="12"/>
  <c r="P592" i="12"/>
  <c r="O592" i="12"/>
  <c r="N592" i="12"/>
  <c r="L592" i="12"/>
  <c r="K592" i="12"/>
  <c r="J592" i="12"/>
  <c r="H592" i="12"/>
  <c r="G592" i="12"/>
  <c r="F592" i="12"/>
  <c r="AI590" i="12"/>
  <c r="AH590" i="12"/>
  <c r="AH591" i="12" s="1"/>
  <c r="AM591" i="12" s="1"/>
  <c r="AN591" i="12" s="1"/>
  <c r="C590" i="12"/>
  <c r="AI588" i="12"/>
  <c r="AH588" i="12"/>
  <c r="AH589" i="12" s="1"/>
  <c r="AM589" i="12" s="1"/>
  <c r="AN589" i="12" s="1"/>
  <c r="AI586" i="12"/>
  <c r="AH586" i="12"/>
  <c r="AH587" i="12" s="1"/>
  <c r="AM587" i="12" s="1"/>
  <c r="AN587" i="12" s="1"/>
  <c r="AI584" i="12"/>
  <c r="AH584" i="12"/>
  <c r="AH585" i="12" s="1"/>
  <c r="AM585" i="12" s="1"/>
  <c r="AN585" i="12" s="1"/>
  <c r="AM583" i="12"/>
  <c r="AN583" i="12" s="1"/>
  <c r="AI582" i="12"/>
  <c r="AH582" i="12"/>
  <c r="AH583" i="12" s="1"/>
  <c r="AI580" i="12"/>
  <c r="AH580" i="12"/>
  <c r="AH581" i="12" s="1"/>
  <c r="AM581" i="12" s="1"/>
  <c r="AN581" i="12" s="1"/>
  <c r="AI578" i="12"/>
  <c r="AH578" i="12"/>
  <c r="AH579" i="12" s="1"/>
  <c r="AM579" i="12" s="1"/>
  <c r="AN579" i="12" s="1"/>
  <c r="AI576" i="12"/>
  <c r="AH576" i="12"/>
  <c r="AH577" i="12" s="1"/>
  <c r="AM577" i="12" s="1"/>
  <c r="AN577" i="12" s="1"/>
  <c r="AI574" i="12"/>
  <c r="AH574" i="12"/>
  <c r="AH575" i="12" s="1"/>
  <c r="AM575" i="12" s="1"/>
  <c r="AN575" i="12" s="1"/>
  <c r="AI572" i="12"/>
  <c r="AH572" i="12"/>
  <c r="AI570" i="12"/>
  <c r="AH570" i="12"/>
  <c r="AI568" i="12"/>
  <c r="AH568" i="12"/>
  <c r="AI566" i="12"/>
  <c r="AH566" i="12"/>
  <c r="AI564" i="12"/>
  <c r="AH564" i="12"/>
  <c r="AI562" i="12"/>
  <c r="AH562" i="12"/>
  <c r="AI560" i="12"/>
  <c r="AH560" i="12"/>
  <c r="AI558" i="12"/>
  <c r="AH558" i="12"/>
  <c r="AI556" i="12"/>
  <c r="AH556" i="12"/>
  <c r="AI554" i="12"/>
  <c r="AH554" i="12"/>
  <c r="AI552" i="12"/>
  <c r="AH552" i="12"/>
  <c r="AH553" i="12" s="1"/>
  <c r="AM553" i="12" s="1"/>
  <c r="AG551" i="12"/>
  <c r="AE551" i="12"/>
  <c r="AD551" i="12"/>
  <c r="AC551" i="12"/>
  <c r="AA551" i="12"/>
  <c r="Z551" i="12"/>
  <c r="Y551" i="12"/>
  <c r="W551" i="12"/>
  <c r="V551" i="12"/>
  <c r="U551" i="12"/>
  <c r="T551" i="12"/>
  <c r="S551" i="12"/>
  <c r="R551" i="12"/>
  <c r="Q551" i="12"/>
  <c r="P551" i="12"/>
  <c r="O551" i="12"/>
  <c r="N551" i="12"/>
  <c r="M551" i="12"/>
  <c r="L551" i="12"/>
  <c r="K551" i="12"/>
  <c r="J551" i="12"/>
  <c r="I551" i="12"/>
  <c r="H551" i="12"/>
  <c r="G551" i="12"/>
  <c r="F551" i="12"/>
  <c r="AG550" i="12"/>
  <c r="AF550" i="12"/>
  <c r="AE550" i="12"/>
  <c r="AD550" i="12"/>
  <c r="AC550" i="12"/>
  <c r="AB550" i="12"/>
  <c r="AA550" i="12"/>
  <c r="Z550" i="12"/>
  <c r="Y550" i="12"/>
  <c r="X550" i="12"/>
  <c r="W550" i="12"/>
  <c r="V550" i="12"/>
  <c r="U550" i="12"/>
  <c r="T550" i="12"/>
  <c r="S550" i="12"/>
  <c r="R550" i="12"/>
  <c r="Q550" i="12"/>
  <c r="P550" i="12"/>
  <c r="O550" i="12"/>
  <c r="N550" i="12"/>
  <c r="M550" i="12"/>
  <c r="L550" i="12"/>
  <c r="K550" i="12"/>
  <c r="J550" i="12"/>
  <c r="I550" i="12"/>
  <c r="H550" i="12"/>
  <c r="G550" i="12"/>
  <c r="F550" i="12"/>
  <c r="AG549" i="12"/>
  <c r="AF549" i="12"/>
  <c r="AE549" i="12"/>
  <c r="AD549" i="12"/>
  <c r="AC549" i="12"/>
  <c r="AB549" i="12"/>
  <c r="AA549" i="12"/>
  <c r="Z549" i="12"/>
  <c r="Y549" i="12"/>
  <c r="X549" i="12"/>
  <c r="W549" i="12"/>
  <c r="V549" i="12"/>
  <c r="U549" i="12"/>
  <c r="T549" i="12"/>
  <c r="S549" i="12"/>
  <c r="R549" i="12"/>
  <c r="Q549" i="12"/>
  <c r="P549" i="12"/>
  <c r="O549" i="12"/>
  <c r="N549" i="12"/>
  <c r="M549" i="12"/>
  <c r="L549" i="12"/>
  <c r="K549" i="12"/>
  <c r="J549" i="12"/>
  <c r="I549" i="12"/>
  <c r="H549" i="12"/>
  <c r="G549" i="12"/>
  <c r="F549" i="12"/>
  <c r="AG548" i="12"/>
  <c r="AF548" i="12"/>
  <c r="AE548" i="12"/>
  <c r="AD548" i="12"/>
  <c r="AC548" i="12"/>
  <c r="AB548" i="12"/>
  <c r="AA548" i="12"/>
  <c r="Z548" i="12"/>
  <c r="Y548" i="12"/>
  <c r="X548" i="12"/>
  <c r="W548" i="12"/>
  <c r="V548" i="12"/>
  <c r="U548" i="12"/>
  <c r="T548" i="12"/>
  <c r="S548" i="12"/>
  <c r="R548" i="12"/>
  <c r="Q548" i="12"/>
  <c r="P548" i="12"/>
  <c r="O548" i="12"/>
  <c r="N548" i="12"/>
  <c r="M548" i="12"/>
  <c r="L548" i="12"/>
  <c r="K548" i="12"/>
  <c r="J548" i="12"/>
  <c r="I548" i="12"/>
  <c r="H548" i="12"/>
  <c r="G548" i="12"/>
  <c r="F548" i="12"/>
  <c r="AI546" i="12"/>
  <c r="AH546" i="12"/>
  <c r="AH547" i="12" s="1"/>
  <c r="AM547" i="12" s="1"/>
  <c r="AN547" i="12" s="1"/>
  <c r="C546" i="12"/>
  <c r="AI544" i="12"/>
  <c r="AH544" i="12"/>
  <c r="AH545" i="12" s="1"/>
  <c r="AM545" i="12" s="1"/>
  <c r="AN545" i="12" s="1"/>
  <c r="AI542" i="12"/>
  <c r="AH542" i="12"/>
  <c r="AH543" i="12" s="1"/>
  <c r="AM543" i="12" s="1"/>
  <c r="AN543" i="12" s="1"/>
  <c r="AI540" i="12"/>
  <c r="AH540" i="12"/>
  <c r="AI538" i="12"/>
  <c r="AH538" i="12"/>
  <c r="AH539" i="12" s="1"/>
  <c r="AM539" i="12" s="1"/>
  <c r="AN539" i="12" s="1"/>
  <c r="AO537" i="12"/>
  <c r="AI536" i="12"/>
  <c r="AH536" i="12"/>
  <c r="AH537" i="12" s="1"/>
  <c r="AM537" i="12" s="1"/>
  <c r="AN537" i="12" s="1"/>
  <c r="AO535" i="12"/>
  <c r="AI534" i="12"/>
  <c r="AH534" i="12"/>
  <c r="AH535" i="12" s="1"/>
  <c r="AM535" i="12" s="1"/>
  <c r="AN535" i="12" s="1"/>
  <c r="AI532" i="12"/>
  <c r="AH532" i="12"/>
  <c r="AI530" i="12"/>
  <c r="AH530" i="12"/>
  <c r="AI528" i="12"/>
  <c r="AH528" i="12"/>
  <c r="AH529" i="12" s="1"/>
  <c r="AM529" i="12" s="1"/>
  <c r="AN529" i="12" s="1"/>
  <c r="AI526" i="12"/>
  <c r="AH526" i="12"/>
  <c r="AI524" i="12"/>
  <c r="AH524" i="12"/>
  <c r="AI522" i="12"/>
  <c r="AH522" i="12"/>
  <c r="AI520" i="12"/>
  <c r="AH520" i="12"/>
  <c r="AI518" i="12"/>
  <c r="AH518" i="12"/>
  <c r="AI516" i="12"/>
  <c r="AH516" i="12"/>
  <c r="AI514" i="12"/>
  <c r="AH514" i="12"/>
  <c r="AI512" i="12"/>
  <c r="AH512" i="12"/>
  <c r="AI510" i="12"/>
  <c r="AH510" i="12"/>
  <c r="AI508" i="12"/>
  <c r="AH508" i="12"/>
  <c r="AG507" i="12"/>
  <c r="AF507" i="12"/>
  <c r="AE507" i="12"/>
  <c r="AD507" i="12"/>
  <c r="AC507" i="12"/>
  <c r="AB507" i="12"/>
  <c r="AA507" i="12"/>
  <c r="Z507" i="12"/>
  <c r="Y507" i="12"/>
  <c r="X507" i="12"/>
  <c r="W507" i="12"/>
  <c r="V507" i="12"/>
  <c r="U507" i="12"/>
  <c r="T507" i="12"/>
  <c r="S507" i="12"/>
  <c r="R507" i="12"/>
  <c r="Q507" i="12"/>
  <c r="P507" i="12"/>
  <c r="O507" i="12"/>
  <c r="N507" i="12"/>
  <c r="M507" i="12"/>
  <c r="L507" i="12"/>
  <c r="K507" i="12"/>
  <c r="J507" i="12"/>
  <c r="I507" i="12"/>
  <c r="H507" i="12"/>
  <c r="G507" i="12"/>
  <c r="F507" i="12"/>
  <c r="AG506" i="12"/>
  <c r="AF506" i="12"/>
  <c r="AE506" i="12"/>
  <c r="AD506" i="12"/>
  <c r="AC506" i="12"/>
  <c r="AB506" i="12"/>
  <c r="AA506" i="12"/>
  <c r="Z506" i="12"/>
  <c r="Y506" i="12"/>
  <c r="X506" i="12"/>
  <c r="W506" i="12"/>
  <c r="V506" i="12"/>
  <c r="U506" i="12"/>
  <c r="T506" i="12"/>
  <c r="S506" i="12"/>
  <c r="R506" i="12"/>
  <c r="Q506" i="12"/>
  <c r="P506" i="12"/>
  <c r="O506" i="12"/>
  <c r="N506" i="12"/>
  <c r="M506" i="12"/>
  <c r="L506" i="12"/>
  <c r="K506" i="12"/>
  <c r="J506" i="12"/>
  <c r="I506" i="12"/>
  <c r="H506" i="12"/>
  <c r="G506" i="12"/>
  <c r="F506" i="12"/>
  <c r="AG505" i="12"/>
  <c r="AF505" i="12"/>
  <c r="AE505" i="12"/>
  <c r="AD505" i="12"/>
  <c r="AC505" i="12"/>
  <c r="AB505" i="12"/>
  <c r="AA505" i="12"/>
  <c r="Z505" i="12"/>
  <c r="Y505" i="12"/>
  <c r="X505" i="12"/>
  <c r="W505" i="12"/>
  <c r="V505" i="12"/>
  <c r="U505" i="12"/>
  <c r="T505" i="12"/>
  <c r="S505" i="12"/>
  <c r="R505" i="12"/>
  <c r="Q505" i="12"/>
  <c r="P505" i="12"/>
  <c r="O505" i="12"/>
  <c r="N505" i="12"/>
  <c r="M505" i="12"/>
  <c r="L505" i="12"/>
  <c r="K505" i="12"/>
  <c r="J505" i="12"/>
  <c r="I505" i="12"/>
  <c r="H505" i="12"/>
  <c r="G505" i="12"/>
  <c r="F505" i="12"/>
  <c r="AG504" i="12"/>
  <c r="AF504" i="12"/>
  <c r="AE504" i="12"/>
  <c r="AD504" i="12"/>
  <c r="AC504" i="12"/>
  <c r="AB504" i="12"/>
  <c r="AA504" i="12"/>
  <c r="Z504" i="12"/>
  <c r="Y504" i="12"/>
  <c r="X504" i="12"/>
  <c r="W504" i="12"/>
  <c r="V504" i="12"/>
  <c r="U504" i="12"/>
  <c r="T504" i="12"/>
  <c r="S504" i="12"/>
  <c r="R504" i="12"/>
  <c r="Q504" i="12"/>
  <c r="P504" i="12"/>
  <c r="O504" i="12"/>
  <c r="N504" i="12"/>
  <c r="M504" i="12"/>
  <c r="L504" i="12"/>
  <c r="K504" i="12"/>
  <c r="J504" i="12"/>
  <c r="I504" i="12"/>
  <c r="H504" i="12"/>
  <c r="G504" i="12"/>
  <c r="F504" i="12"/>
  <c r="AI502" i="12"/>
  <c r="AH502" i="12"/>
  <c r="C502" i="12"/>
  <c r="AI500" i="12"/>
  <c r="AH500" i="12"/>
  <c r="AO501" i="12" s="1"/>
  <c r="AI498" i="12"/>
  <c r="AH498" i="12"/>
  <c r="AI496" i="12"/>
  <c r="AH496" i="12"/>
  <c r="AH497" i="12" s="1"/>
  <c r="AM497" i="12" s="1"/>
  <c r="AN497" i="12" s="1"/>
  <c r="AI494" i="12"/>
  <c r="AH494" i="12"/>
  <c r="AH495" i="12" s="1"/>
  <c r="AM495" i="12" s="1"/>
  <c r="AN495" i="12" s="1"/>
  <c r="AI492" i="12"/>
  <c r="AH492" i="12"/>
  <c r="AH493" i="12" s="1"/>
  <c r="AM493" i="12" s="1"/>
  <c r="AN493" i="12" s="1"/>
  <c r="AI490" i="12"/>
  <c r="AH490" i="12"/>
  <c r="AH491" i="12" s="1"/>
  <c r="AM491" i="12" s="1"/>
  <c r="AN491" i="12" s="1"/>
  <c r="AI488" i="12"/>
  <c r="AH488" i="12"/>
  <c r="AH489" i="12" s="1"/>
  <c r="AM489" i="12" s="1"/>
  <c r="AN489" i="12" s="1"/>
  <c r="AI486" i="12"/>
  <c r="AH486" i="12"/>
  <c r="AH487" i="12" s="1"/>
  <c r="AM487" i="12" s="1"/>
  <c r="AN487" i="12" s="1"/>
  <c r="AI484" i="12"/>
  <c r="AH484" i="12"/>
  <c r="AI482" i="12"/>
  <c r="AH482" i="12"/>
  <c r="AI480" i="12"/>
  <c r="AH480" i="12"/>
  <c r="AO481" i="12" s="1"/>
  <c r="AI478" i="12"/>
  <c r="AH478" i="12"/>
  <c r="AH477" i="12"/>
  <c r="AM477" i="12" s="1"/>
  <c r="AN477" i="12" s="1"/>
  <c r="AI476" i="12"/>
  <c r="AH476" i="12"/>
  <c r="AO477" i="12" s="1"/>
  <c r="AH475" i="12"/>
  <c r="AM475" i="12" s="1"/>
  <c r="AN475" i="12" s="1"/>
  <c r="AI474" i="12"/>
  <c r="AH474" i="12"/>
  <c r="AO475" i="12" s="1"/>
  <c r="AI472" i="12"/>
  <c r="AH472" i="12"/>
  <c r="AI470" i="12"/>
  <c r="AH470" i="12"/>
  <c r="AH471" i="12" s="1"/>
  <c r="AM471" i="12" s="1"/>
  <c r="AN471" i="12" s="1"/>
  <c r="AI468" i="12"/>
  <c r="AH468" i="12"/>
  <c r="AH469" i="12" s="1"/>
  <c r="AM469" i="12" s="1"/>
  <c r="AN469" i="12" s="1"/>
  <c r="AI466" i="12"/>
  <c r="AH466" i="12"/>
  <c r="AH467" i="12" s="1"/>
  <c r="AM467" i="12" s="1"/>
  <c r="AN467" i="12" s="1"/>
  <c r="AI464" i="12"/>
  <c r="AH464" i="12"/>
  <c r="AG463" i="12"/>
  <c r="AF463" i="12"/>
  <c r="AE463" i="12"/>
  <c r="AD463" i="12"/>
  <c r="AC463" i="12"/>
  <c r="AB463" i="12"/>
  <c r="AA463" i="12"/>
  <c r="Z463" i="12"/>
  <c r="Y463" i="12"/>
  <c r="X463" i="12"/>
  <c r="W463" i="12"/>
  <c r="V463" i="12"/>
  <c r="U463" i="12"/>
  <c r="T463" i="12"/>
  <c r="S463" i="12"/>
  <c r="R463" i="12"/>
  <c r="Q463" i="12"/>
  <c r="P463" i="12"/>
  <c r="O463" i="12"/>
  <c r="N463" i="12"/>
  <c r="M463" i="12"/>
  <c r="L463" i="12"/>
  <c r="K463" i="12"/>
  <c r="J463" i="12"/>
  <c r="I463" i="12"/>
  <c r="H463" i="12"/>
  <c r="G463" i="12"/>
  <c r="F463" i="12"/>
  <c r="AG462" i="12"/>
  <c r="AF462" i="12"/>
  <c r="AE462" i="12"/>
  <c r="AD462" i="12"/>
  <c r="AC462" i="12"/>
  <c r="AB462" i="12"/>
  <c r="AA462" i="12"/>
  <c r="Z462" i="12"/>
  <c r="Y462" i="12"/>
  <c r="X462" i="12"/>
  <c r="W462" i="12"/>
  <c r="V462" i="12"/>
  <c r="U462" i="12"/>
  <c r="T462" i="12"/>
  <c r="S462" i="12"/>
  <c r="R462" i="12"/>
  <c r="Q462" i="12"/>
  <c r="P462" i="12"/>
  <c r="O462" i="12"/>
  <c r="N462" i="12"/>
  <c r="M462" i="12"/>
  <c r="L462" i="12"/>
  <c r="K462" i="12"/>
  <c r="J462" i="12"/>
  <c r="I462" i="12"/>
  <c r="H462" i="12"/>
  <c r="G462" i="12"/>
  <c r="F462" i="12"/>
  <c r="AG461" i="12"/>
  <c r="AF461" i="12"/>
  <c r="AE461" i="12"/>
  <c r="AD461" i="12"/>
  <c r="AC461" i="12"/>
  <c r="AB461" i="12"/>
  <c r="AA461" i="12"/>
  <c r="Z461" i="12"/>
  <c r="Y461" i="12"/>
  <c r="X461" i="12"/>
  <c r="W461" i="12"/>
  <c r="V461" i="12"/>
  <c r="U461" i="12"/>
  <c r="T461" i="12"/>
  <c r="S461" i="12"/>
  <c r="R461" i="12"/>
  <c r="Q461" i="12"/>
  <c r="P461" i="12"/>
  <c r="O461" i="12"/>
  <c r="N461" i="12"/>
  <c r="M461" i="12"/>
  <c r="L461" i="12"/>
  <c r="K461" i="12"/>
  <c r="J461" i="12"/>
  <c r="I461" i="12"/>
  <c r="H461" i="12"/>
  <c r="G461" i="12"/>
  <c r="F461" i="12"/>
  <c r="AG460" i="12"/>
  <c r="AF460" i="12"/>
  <c r="AE460" i="12"/>
  <c r="AD460" i="12"/>
  <c r="AC460" i="12"/>
  <c r="AB460" i="12"/>
  <c r="AA460" i="12"/>
  <c r="Z460" i="12"/>
  <c r="Y460" i="12"/>
  <c r="X460" i="12"/>
  <c r="W460" i="12"/>
  <c r="V460" i="12"/>
  <c r="U460" i="12"/>
  <c r="T460" i="12"/>
  <c r="S460" i="12"/>
  <c r="R460" i="12"/>
  <c r="Q460" i="12"/>
  <c r="P460" i="12"/>
  <c r="O460" i="12"/>
  <c r="N460" i="12"/>
  <c r="M460" i="12"/>
  <c r="L460" i="12"/>
  <c r="K460" i="12"/>
  <c r="J460" i="12"/>
  <c r="I460" i="12"/>
  <c r="H460" i="12"/>
  <c r="G460" i="12"/>
  <c r="F460" i="12"/>
  <c r="AI458" i="12"/>
  <c r="AH458" i="12"/>
  <c r="AH459" i="12" s="1"/>
  <c r="AM459" i="12" s="1"/>
  <c r="AN459" i="12" s="1"/>
  <c r="C458" i="12"/>
  <c r="AI456" i="12"/>
  <c r="AH456" i="12"/>
  <c r="AH457" i="12" s="1"/>
  <c r="AM457" i="12" s="1"/>
  <c r="AN457" i="12" s="1"/>
  <c r="AI454" i="12"/>
  <c r="AH454" i="12"/>
  <c r="AH455" i="12" s="1"/>
  <c r="AM455" i="12" s="1"/>
  <c r="AN455" i="12" s="1"/>
  <c r="AI452" i="12"/>
  <c r="AH452" i="12"/>
  <c r="AO451" i="12"/>
  <c r="AI450" i="12"/>
  <c r="AH450" i="12"/>
  <c r="AH451" i="12" s="1"/>
  <c r="AM451" i="12" s="1"/>
  <c r="AN451" i="12" s="1"/>
  <c r="AO449" i="12"/>
  <c r="AI448" i="12"/>
  <c r="AH448" i="12"/>
  <c r="AH449" i="12" s="1"/>
  <c r="AM449" i="12" s="1"/>
  <c r="AN449" i="12" s="1"/>
  <c r="AI446" i="12"/>
  <c r="AH446" i="12"/>
  <c r="AH447" i="12" s="1"/>
  <c r="AM447" i="12" s="1"/>
  <c r="AN447" i="12" s="1"/>
  <c r="AI444" i="12"/>
  <c r="AH444" i="12"/>
  <c r="AI442" i="12"/>
  <c r="AH442" i="12"/>
  <c r="AH443" i="12" s="1"/>
  <c r="AM443" i="12" s="1"/>
  <c r="AN443" i="12" s="1"/>
  <c r="AI440" i="12"/>
  <c r="AH440" i="12"/>
  <c r="AH441" i="12" s="1"/>
  <c r="AM441" i="12" s="1"/>
  <c r="AN441" i="12" s="1"/>
  <c r="AI438" i="12"/>
  <c r="AH438" i="12"/>
  <c r="AH439" i="12" s="1"/>
  <c r="AM439" i="12" s="1"/>
  <c r="AN439" i="12" s="1"/>
  <c r="AI436" i="12"/>
  <c r="AH436" i="12"/>
  <c r="AO437" i="12" s="1"/>
  <c r="AI434" i="12"/>
  <c r="AH434" i="12"/>
  <c r="AO435" i="12" s="1"/>
  <c r="AI432" i="12"/>
  <c r="AH432" i="12"/>
  <c r="AO433" i="12" s="1"/>
  <c r="AI430" i="12"/>
  <c r="AH430" i="12"/>
  <c r="AO431" i="12" s="1"/>
  <c r="AI428" i="12"/>
  <c r="AH428" i="12"/>
  <c r="AO429" i="12" s="1"/>
  <c r="AI426" i="12"/>
  <c r="AH426" i="12"/>
  <c r="AO427" i="12" s="1"/>
  <c r="AI424" i="12"/>
  <c r="AH424" i="12"/>
  <c r="AO425" i="12" s="1"/>
  <c r="AI422" i="12"/>
  <c r="AH422" i="12"/>
  <c r="AO423" i="12" s="1"/>
  <c r="AI420" i="12"/>
  <c r="AH420" i="12"/>
  <c r="AO421" i="12" s="1"/>
  <c r="AP421" i="12" s="1"/>
  <c r="AG419" i="12"/>
  <c r="AF419" i="12"/>
  <c r="AE419" i="12"/>
  <c r="AD419" i="12"/>
  <c r="AC419" i="12"/>
  <c r="AB419" i="12"/>
  <c r="AA419" i="12"/>
  <c r="Z419" i="12"/>
  <c r="Y419" i="12"/>
  <c r="X419" i="12"/>
  <c r="W419" i="12"/>
  <c r="V419" i="12"/>
  <c r="U419" i="12"/>
  <c r="T419" i="12"/>
  <c r="S419" i="12"/>
  <c r="R419" i="12"/>
  <c r="Q419" i="12"/>
  <c r="P419" i="12"/>
  <c r="O419" i="12"/>
  <c r="N419" i="12"/>
  <c r="M419" i="12"/>
  <c r="L419" i="12"/>
  <c r="K419" i="12"/>
  <c r="J419" i="12"/>
  <c r="I419" i="12"/>
  <c r="H419" i="12"/>
  <c r="G419" i="12"/>
  <c r="F419" i="12"/>
  <c r="AG418" i="12"/>
  <c r="AF418" i="12"/>
  <c r="AE418" i="12"/>
  <c r="AD418" i="12"/>
  <c r="AC418" i="12"/>
  <c r="AB418" i="12"/>
  <c r="AA418" i="12"/>
  <c r="Z418" i="12"/>
  <c r="Y418" i="12"/>
  <c r="X418" i="12"/>
  <c r="W418" i="12"/>
  <c r="V418" i="12"/>
  <c r="U418" i="12"/>
  <c r="T418" i="12"/>
  <c r="S418" i="12"/>
  <c r="R418" i="12"/>
  <c r="Q418" i="12"/>
  <c r="P418" i="12"/>
  <c r="O418" i="12"/>
  <c r="N418" i="12"/>
  <c r="M418" i="12"/>
  <c r="L418" i="12"/>
  <c r="K418" i="12"/>
  <c r="J418" i="12"/>
  <c r="I418" i="12"/>
  <c r="H418" i="12"/>
  <c r="G418" i="12"/>
  <c r="F418" i="12"/>
  <c r="AG417" i="12"/>
  <c r="AF417" i="12"/>
  <c r="AE417" i="12"/>
  <c r="AD417" i="12"/>
  <c r="AC417" i="12"/>
  <c r="AB417" i="12"/>
  <c r="AA417" i="12"/>
  <c r="Z417" i="12"/>
  <c r="Y417" i="12"/>
  <c r="X417" i="12"/>
  <c r="W417" i="12"/>
  <c r="V417" i="12"/>
  <c r="U417" i="12"/>
  <c r="T417" i="12"/>
  <c r="S417" i="12"/>
  <c r="R417" i="12"/>
  <c r="Q417" i="12"/>
  <c r="P417" i="12"/>
  <c r="O417" i="12"/>
  <c r="N417" i="12"/>
  <c r="M417" i="12"/>
  <c r="L417" i="12"/>
  <c r="K417" i="12"/>
  <c r="J417" i="12"/>
  <c r="I417" i="12"/>
  <c r="H417" i="12"/>
  <c r="G417" i="12"/>
  <c r="F417" i="12"/>
  <c r="AG416" i="12"/>
  <c r="AF416" i="12"/>
  <c r="AE416" i="12"/>
  <c r="AD416" i="12"/>
  <c r="AC416" i="12"/>
  <c r="AB416" i="12"/>
  <c r="AA416" i="12"/>
  <c r="Z416" i="12"/>
  <c r="Y416" i="12"/>
  <c r="X416" i="12"/>
  <c r="W416" i="12"/>
  <c r="V416" i="12"/>
  <c r="U416" i="12"/>
  <c r="T416" i="12"/>
  <c r="S416" i="12"/>
  <c r="R416" i="12"/>
  <c r="Q416" i="12"/>
  <c r="P416" i="12"/>
  <c r="O416" i="12"/>
  <c r="N416" i="12"/>
  <c r="M416" i="12"/>
  <c r="L416" i="12"/>
  <c r="K416" i="12"/>
  <c r="J416" i="12"/>
  <c r="I416" i="12"/>
  <c r="H416" i="12"/>
  <c r="G416" i="12"/>
  <c r="F416" i="12"/>
  <c r="AI414" i="12"/>
  <c r="AH414" i="12"/>
  <c r="AO415" i="12" s="1"/>
  <c r="AP415" i="12" s="1"/>
  <c r="C414" i="12"/>
  <c r="AI412" i="12"/>
  <c r="AH412" i="12"/>
  <c r="AO413" i="12" s="1"/>
  <c r="AP413" i="12" s="1"/>
  <c r="AI410" i="12"/>
  <c r="AH410" i="12"/>
  <c r="AO411" i="12" s="1"/>
  <c r="AP411" i="12" s="1"/>
  <c r="AI408" i="12"/>
  <c r="AH408" i="12"/>
  <c r="AI406" i="12"/>
  <c r="AH406" i="12"/>
  <c r="AO407" i="12" s="1"/>
  <c r="AP407" i="12" s="1"/>
  <c r="AH405" i="12"/>
  <c r="AM405" i="12" s="1"/>
  <c r="AN405" i="12" s="1"/>
  <c r="AI404" i="12"/>
  <c r="AH404" i="12"/>
  <c r="AO405" i="12" s="1"/>
  <c r="AI402" i="12"/>
  <c r="AH402" i="12"/>
  <c r="AO403" i="12" s="1"/>
  <c r="AP403" i="12" s="1"/>
  <c r="AI400" i="12"/>
  <c r="AH400" i="12"/>
  <c r="AO401" i="12" s="1"/>
  <c r="AI398" i="12"/>
  <c r="AH398" i="12"/>
  <c r="AO399" i="12" s="1"/>
  <c r="AP399" i="12" s="1"/>
  <c r="AI396" i="12"/>
  <c r="AH396" i="12"/>
  <c r="AO397" i="12" s="1"/>
  <c r="AI394" i="12"/>
  <c r="AH394" i="12"/>
  <c r="AH395" i="12" s="1"/>
  <c r="AM395" i="12" s="1"/>
  <c r="AN395" i="12" s="1"/>
  <c r="AI392" i="12"/>
  <c r="AH392" i="12"/>
  <c r="AO393" i="12" s="1"/>
  <c r="AI390" i="12"/>
  <c r="AH390" i="12"/>
  <c r="AI388" i="12"/>
  <c r="AH388" i="12"/>
  <c r="AO389" i="12" s="1"/>
  <c r="AI386" i="12"/>
  <c r="AH386" i="12"/>
  <c r="AO387" i="12" s="1"/>
  <c r="AI384" i="12"/>
  <c r="AH384" i="12"/>
  <c r="AI382" i="12"/>
  <c r="AH382" i="12"/>
  <c r="AO383" i="12" s="1"/>
  <c r="AP383" i="12" s="1"/>
  <c r="AI380" i="12"/>
  <c r="AH380" i="12"/>
  <c r="AO381" i="12" s="1"/>
  <c r="AI378" i="12"/>
  <c r="AH378" i="12"/>
  <c r="AH379" i="12" s="1"/>
  <c r="AM379" i="12" s="1"/>
  <c r="AN379" i="12" s="1"/>
  <c r="AI376" i="12"/>
  <c r="AH376" i="12"/>
  <c r="AG375" i="12"/>
  <c r="AF375" i="12"/>
  <c r="AE375" i="12"/>
  <c r="AD375" i="12"/>
  <c r="AC375" i="12"/>
  <c r="AB375" i="12"/>
  <c r="AA375" i="12"/>
  <c r="Z375" i="12"/>
  <c r="Y375" i="12"/>
  <c r="X375" i="12"/>
  <c r="W375" i="12"/>
  <c r="V375" i="12"/>
  <c r="U375" i="12"/>
  <c r="T375" i="12"/>
  <c r="S375" i="12"/>
  <c r="R375" i="12"/>
  <c r="Q375" i="12"/>
  <c r="P375" i="12"/>
  <c r="O375" i="12"/>
  <c r="N375" i="12"/>
  <c r="M375" i="12"/>
  <c r="L375" i="12"/>
  <c r="K375" i="12"/>
  <c r="J375" i="12"/>
  <c r="I375" i="12"/>
  <c r="H375" i="12"/>
  <c r="G375" i="12"/>
  <c r="F375" i="12"/>
  <c r="AG374" i="12"/>
  <c r="AF374" i="12"/>
  <c r="AE374" i="12"/>
  <c r="AD374" i="12"/>
  <c r="AC374" i="12"/>
  <c r="AB374" i="12"/>
  <c r="AA374" i="12"/>
  <c r="Z374" i="12"/>
  <c r="Y374" i="12"/>
  <c r="X374" i="12"/>
  <c r="W374" i="12"/>
  <c r="V374" i="12"/>
  <c r="U374" i="12"/>
  <c r="T374" i="12"/>
  <c r="S374" i="12"/>
  <c r="R374" i="12"/>
  <c r="Q374" i="12"/>
  <c r="P374" i="12"/>
  <c r="O374" i="12"/>
  <c r="N374" i="12"/>
  <c r="M374" i="12"/>
  <c r="L374" i="12"/>
  <c r="K374" i="12"/>
  <c r="J374" i="12"/>
  <c r="I374" i="12"/>
  <c r="H374" i="12"/>
  <c r="G374" i="12"/>
  <c r="F374" i="12"/>
  <c r="AG373" i="12"/>
  <c r="AF373" i="12"/>
  <c r="AE373" i="12"/>
  <c r="AD373" i="12"/>
  <c r="AC373" i="12"/>
  <c r="AB373" i="12"/>
  <c r="AA373" i="12"/>
  <c r="Z373" i="12"/>
  <c r="Y373" i="12"/>
  <c r="X373" i="12"/>
  <c r="W373" i="12"/>
  <c r="V373" i="12"/>
  <c r="U373" i="12"/>
  <c r="T373" i="12"/>
  <c r="S373" i="12"/>
  <c r="R373" i="12"/>
  <c r="Q373" i="12"/>
  <c r="P373" i="12"/>
  <c r="O373" i="12"/>
  <c r="N373" i="12"/>
  <c r="M373" i="12"/>
  <c r="L373" i="12"/>
  <c r="K373" i="12"/>
  <c r="J373" i="12"/>
  <c r="I373" i="12"/>
  <c r="H373" i="12"/>
  <c r="G373" i="12"/>
  <c r="F373" i="12"/>
  <c r="AG372" i="12"/>
  <c r="AF372" i="12"/>
  <c r="AE372" i="12"/>
  <c r="AD372" i="12"/>
  <c r="AC372" i="12"/>
  <c r="AB372" i="12"/>
  <c r="AA372" i="12"/>
  <c r="Z372" i="12"/>
  <c r="Y372" i="12"/>
  <c r="X372" i="12"/>
  <c r="W372" i="12"/>
  <c r="V372" i="12"/>
  <c r="U372" i="12"/>
  <c r="T372" i="12"/>
  <c r="S372" i="12"/>
  <c r="R372" i="12"/>
  <c r="Q372" i="12"/>
  <c r="P372" i="12"/>
  <c r="O372" i="12"/>
  <c r="N372" i="12"/>
  <c r="M372" i="12"/>
  <c r="L372" i="12"/>
  <c r="K372" i="12"/>
  <c r="J372" i="12"/>
  <c r="I372" i="12"/>
  <c r="H372" i="12"/>
  <c r="G372" i="12"/>
  <c r="F372" i="12"/>
  <c r="AI370" i="12"/>
  <c r="AH370" i="12"/>
  <c r="AO371" i="12" s="1"/>
  <c r="C370" i="12"/>
  <c r="AI368" i="12"/>
  <c r="AH368" i="12"/>
  <c r="AO369" i="12" s="1"/>
  <c r="AI366" i="12"/>
  <c r="AH366" i="12"/>
  <c r="AH367" i="12" s="1"/>
  <c r="AM367" i="12" s="1"/>
  <c r="AN367" i="12" s="1"/>
  <c r="AI364" i="12"/>
  <c r="AH364" i="12"/>
  <c r="AO365" i="12" s="1"/>
  <c r="AP365" i="12" s="1"/>
  <c r="AI362" i="12"/>
  <c r="AH362" i="12"/>
  <c r="AO363" i="12" s="1"/>
  <c r="AI360" i="12"/>
  <c r="AH360" i="12"/>
  <c r="AO361" i="12" s="1"/>
  <c r="AO359" i="12"/>
  <c r="AI358" i="12"/>
  <c r="AH358" i="12"/>
  <c r="AH359" i="12" s="1"/>
  <c r="AM359" i="12" s="1"/>
  <c r="AN359" i="12" s="1"/>
  <c r="AI356" i="12"/>
  <c r="AH356" i="12"/>
  <c r="AI354" i="12"/>
  <c r="AH354" i="12"/>
  <c r="AH355" i="12" s="1"/>
  <c r="AM355" i="12" s="1"/>
  <c r="AN355" i="12" s="1"/>
  <c r="AO353" i="12"/>
  <c r="AI352" i="12"/>
  <c r="AH352" i="12"/>
  <c r="AH353" i="12" s="1"/>
  <c r="AM353" i="12" s="1"/>
  <c r="AN353" i="12" s="1"/>
  <c r="AI350" i="12"/>
  <c r="AH350" i="12"/>
  <c r="AH351" i="12" s="1"/>
  <c r="AM351" i="12" s="1"/>
  <c r="AN351" i="12" s="1"/>
  <c r="AI348" i="12"/>
  <c r="AH348" i="12"/>
  <c r="AO349" i="12" s="1"/>
  <c r="AM347" i="12"/>
  <c r="AN347" i="12" s="1"/>
  <c r="AI346" i="12"/>
  <c r="AH346" i="12"/>
  <c r="AH347" i="12" s="1"/>
  <c r="AI344" i="12"/>
  <c r="AH344" i="12"/>
  <c r="AH345" i="12" s="1"/>
  <c r="AM345" i="12" s="1"/>
  <c r="AN345" i="12" s="1"/>
  <c r="AI342" i="12"/>
  <c r="AH342" i="12"/>
  <c r="AH343" i="12" s="1"/>
  <c r="AM343" i="12" s="1"/>
  <c r="AN343" i="12" s="1"/>
  <c r="AI340" i="12"/>
  <c r="AH340" i="12"/>
  <c r="AH341" i="12" s="1"/>
  <c r="AM341" i="12" s="1"/>
  <c r="AN341" i="12" s="1"/>
  <c r="AI338" i="12"/>
  <c r="AH338" i="12"/>
  <c r="AH339" i="12" s="1"/>
  <c r="AM339" i="12" s="1"/>
  <c r="AN339" i="12" s="1"/>
  <c r="AI336" i="12"/>
  <c r="AH336" i="12"/>
  <c r="AH337" i="12" s="1"/>
  <c r="AM337" i="12" s="1"/>
  <c r="AN337" i="12" s="1"/>
  <c r="AI334" i="12"/>
  <c r="AH334" i="12"/>
  <c r="AH335" i="12" s="1"/>
  <c r="AM335" i="12" s="1"/>
  <c r="AN335" i="12" s="1"/>
  <c r="AI332" i="12"/>
  <c r="AH332" i="12"/>
  <c r="AH333" i="12" s="1"/>
  <c r="AM333" i="12" s="1"/>
  <c r="AG331" i="12"/>
  <c r="AF331" i="12"/>
  <c r="AE331" i="12"/>
  <c r="AD331" i="12"/>
  <c r="AC331" i="12"/>
  <c r="AB331" i="12"/>
  <c r="AA331" i="12"/>
  <c r="Z331" i="12"/>
  <c r="Y331" i="12"/>
  <c r="X331" i="12"/>
  <c r="W331" i="12"/>
  <c r="V331" i="12"/>
  <c r="U331" i="12"/>
  <c r="T331" i="12"/>
  <c r="S331" i="12"/>
  <c r="R331" i="12"/>
  <c r="Q331" i="12"/>
  <c r="P331" i="12"/>
  <c r="O331" i="12"/>
  <c r="N331" i="12"/>
  <c r="M331" i="12"/>
  <c r="L331" i="12"/>
  <c r="K331" i="12"/>
  <c r="J331" i="12"/>
  <c r="I331" i="12"/>
  <c r="H331" i="12"/>
  <c r="G331" i="12"/>
  <c r="F331" i="12"/>
  <c r="AG330" i="12"/>
  <c r="AF330" i="12"/>
  <c r="AE330" i="12"/>
  <c r="AD330" i="12"/>
  <c r="AC330" i="12"/>
  <c r="AB330" i="12"/>
  <c r="AA330" i="12"/>
  <c r="Z330" i="12"/>
  <c r="Y330" i="12"/>
  <c r="X330" i="12"/>
  <c r="W330" i="12"/>
  <c r="V330" i="12"/>
  <c r="U330" i="12"/>
  <c r="T330" i="12"/>
  <c r="S330" i="12"/>
  <c r="R330" i="12"/>
  <c r="Q330" i="12"/>
  <c r="P330" i="12"/>
  <c r="O330" i="12"/>
  <c r="N330" i="12"/>
  <c r="M330" i="12"/>
  <c r="L330" i="12"/>
  <c r="K330" i="12"/>
  <c r="J330" i="12"/>
  <c r="I330" i="12"/>
  <c r="H330" i="12"/>
  <c r="G330" i="12"/>
  <c r="F330" i="12"/>
  <c r="AG329" i="12"/>
  <c r="AF329" i="12"/>
  <c r="AE329" i="12"/>
  <c r="AD329" i="12"/>
  <c r="AC329" i="12"/>
  <c r="AB329" i="12"/>
  <c r="AA329" i="12"/>
  <c r="Z329" i="12"/>
  <c r="Y329" i="12"/>
  <c r="X329" i="12"/>
  <c r="W329" i="12"/>
  <c r="V329" i="12"/>
  <c r="U329" i="12"/>
  <c r="T329" i="12"/>
  <c r="S329" i="12"/>
  <c r="R329" i="12"/>
  <c r="Q329" i="12"/>
  <c r="P329" i="12"/>
  <c r="O329" i="12"/>
  <c r="N329" i="12"/>
  <c r="M329" i="12"/>
  <c r="L329" i="12"/>
  <c r="K329" i="12"/>
  <c r="J329" i="12"/>
  <c r="I329" i="12"/>
  <c r="H329" i="12"/>
  <c r="G329" i="12"/>
  <c r="F329" i="12"/>
  <c r="AG328" i="12"/>
  <c r="AF328" i="12"/>
  <c r="AE328" i="12"/>
  <c r="AD328" i="12"/>
  <c r="AC328" i="12"/>
  <c r="AB328" i="12"/>
  <c r="AA328" i="12"/>
  <c r="Z328" i="12"/>
  <c r="Y328" i="12"/>
  <c r="X328" i="12"/>
  <c r="W328" i="12"/>
  <c r="V328" i="12"/>
  <c r="U328" i="12"/>
  <c r="T328" i="12"/>
  <c r="S328" i="12"/>
  <c r="R328" i="12"/>
  <c r="Q328" i="12"/>
  <c r="P328" i="12"/>
  <c r="O328" i="12"/>
  <c r="N328" i="12"/>
  <c r="M328" i="12"/>
  <c r="L328" i="12"/>
  <c r="K328" i="12"/>
  <c r="J328" i="12"/>
  <c r="I328" i="12"/>
  <c r="H328" i="12"/>
  <c r="G328" i="12"/>
  <c r="F328" i="12"/>
  <c r="AI326" i="12"/>
  <c r="AH326" i="12"/>
  <c r="AH327" i="12" s="1"/>
  <c r="AM327" i="12" s="1"/>
  <c r="AN327" i="12" s="1"/>
  <c r="C326" i="12"/>
  <c r="AI324" i="12"/>
  <c r="AH324" i="12"/>
  <c r="AH325" i="12" s="1"/>
  <c r="AM325" i="12" s="1"/>
  <c r="AN325" i="12" s="1"/>
  <c r="AI322" i="12"/>
  <c r="AH322" i="12"/>
  <c r="AI320" i="12"/>
  <c r="AH320" i="12"/>
  <c r="AI318" i="12"/>
  <c r="AH318" i="12"/>
  <c r="AI316" i="12"/>
  <c r="AH316" i="12"/>
  <c r="AI314" i="12"/>
  <c r="AH314" i="12"/>
  <c r="AI312" i="12"/>
  <c r="AH312" i="12"/>
  <c r="AI310" i="12"/>
  <c r="AH310" i="12"/>
  <c r="AI308" i="12"/>
  <c r="AH308" i="12"/>
  <c r="AI306" i="12"/>
  <c r="AH306" i="12"/>
  <c r="AO307" i="12" s="1"/>
  <c r="AP307" i="12" s="1"/>
  <c r="AI304" i="12"/>
  <c r="AH304" i="12"/>
  <c r="AH305" i="12" s="1"/>
  <c r="AM305" i="12" s="1"/>
  <c r="AN305" i="12" s="1"/>
  <c r="AI302" i="12"/>
  <c r="AH302" i="12"/>
  <c r="AH303" i="12" s="1"/>
  <c r="AM303" i="12" s="1"/>
  <c r="AN303" i="12" s="1"/>
  <c r="AI300" i="12"/>
  <c r="AH300" i="12"/>
  <c r="AI298" i="12"/>
  <c r="AH298" i="12"/>
  <c r="AO299" i="12" s="1"/>
  <c r="AI296" i="12"/>
  <c r="AH296" i="12"/>
  <c r="AH297" i="12" s="1"/>
  <c r="AM297" i="12" s="1"/>
  <c r="AN297" i="12" s="1"/>
  <c r="AI294" i="12"/>
  <c r="AH294" i="12"/>
  <c r="AH295" i="12" s="1"/>
  <c r="AM295" i="12" s="1"/>
  <c r="AN295" i="12" s="1"/>
  <c r="AI292" i="12"/>
  <c r="AH292" i="12"/>
  <c r="AH293" i="12" s="1"/>
  <c r="AM293" i="12" s="1"/>
  <c r="AN293" i="12" s="1"/>
  <c r="AI290" i="12"/>
  <c r="AH290" i="12"/>
  <c r="AH291" i="12" s="1"/>
  <c r="AM291" i="12" s="1"/>
  <c r="AN291" i="12" s="1"/>
  <c r="AI288" i="12"/>
  <c r="AH288" i="12"/>
  <c r="AH289" i="12" s="1"/>
  <c r="AM289" i="12" s="1"/>
  <c r="AG287" i="12"/>
  <c r="AF287" i="12"/>
  <c r="AE287" i="12"/>
  <c r="AD287" i="12"/>
  <c r="AC287" i="12"/>
  <c r="AB287" i="12"/>
  <c r="AA287" i="12"/>
  <c r="Z287" i="12"/>
  <c r="Y287" i="12"/>
  <c r="X287" i="12"/>
  <c r="W287" i="12"/>
  <c r="V287" i="12"/>
  <c r="U287" i="12"/>
  <c r="T287" i="12"/>
  <c r="S287" i="12"/>
  <c r="R287" i="12"/>
  <c r="Q287" i="12"/>
  <c r="P287" i="12"/>
  <c r="O287" i="12"/>
  <c r="N287" i="12"/>
  <c r="M287" i="12"/>
  <c r="L287" i="12"/>
  <c r="K287" i="12"/>
  <c r="J287" i="12"/>
  <c r="I287" i="12"/>
  <c r="H287" i="12"/>
  <c r="G287" i="12"/>
  <c r="F287" i="12"/>
  <c r="AG286" i="12"/>
  <c r="AF286" i="12"/>
  <c r="AE286" i="12"/>
  <c r="AD286" i="12"/>
  <c r="AC286" i="12"/>
  <c r="AB286" i="12"/>
  <c r="AA286" i="12"/>
  <c r="Z286" i="12"/>
  <c r="Y286" i="12"/>
  <c r="X286" i="12"/>
  <c r="W286" i="12"/>
  <c r="V286" i="12"/>
  <c r="U286" i="12"/>
  <c r="T286" i="12"/>
  <c r="S286" i="12"/>
  <c r="R286" i="12"/>
  <c r="Q286" i="12"/>
  <c r="P286" i="12"/>
  <c r="O286" i="12"/>
  <c r="N286" i="12"/>
  <c r="M286" i="12"/>
  <c r="L286" i="12"/>
  <c r="K286" i="12"/>
  <c r="J286" i="12"/>
  <c r="I286" i="12"/>
  <c r="H286" i="12"/>
  <c r="G286" i="12"/>
  <c r="F286" i="12"/>
  <c r="AG285" i="12"/>
  <c r="AF285" i="12"/>
  <c r="AE285" i="12"/>
  <c r="AD285" i="12"/>
  <c r="AC285" i="12"/>
  <c r="AB285" i="12"/>
  <c r="AA285" i="12"/>
  <c r="Z285" i="12"/>
  <c r="Y285" i="12"/>
  <c r="X285" i="12"/>
  <c r="W285" i="12"/>
  <c r="V285" i="12"/>
  <c r="U285" i="12"/>
  <c r="T285" i="12"/>
  <c r="S285" i="12"/>
  <c r="R285" i="12"/>
  <c r="Q285" i="12"/>
  <c r="P285" i="12"/>
  <c r="O285" i="12"/>
  <c r="N285" i="12"/>
  <c r="M285" i="12"/>
  <c r="L285" i="12"/>
  <c r="K285" i="12"/>
  <c r="J285" i="12"/>
  <c r="I285" i="12"/>
  <c r="H285" i="12"/>
  <c r="G285" i="12"/>
  <c r="F285" i="12"/>
  <c r="AG284" i="12"/>
  <c r="AF284" i="12"/>
  <c r="AE284" i="12"/>
  <c r="AD284" i="12"/>
  <c r="AC284" i="12"/>
  <c r="AB284" i="12"/>
  <c r="AA284" i="12"/>
  <c r="Z284" i="12"/>
  <c r="Y284" i="12"/>
  <c r="X284" i="12"/>
  <c r="W284" i="12"/>
  <c r="V284" i="12"/>
  <c r="U284" i="12"/>
  <c r="T284" i="12"/>
  <c r="S284" i="12"/>
  <c r="R284" i="12"/>
  <c r="Q284" i="12"/>
  <c r="P284" i="12"/>
  <c r="O284" i="12"/>
  <c r="N284" i="12"/>
  <c r="M284" i="12"/>
  <c r="L284" i="12"/>
  <c r="K284" i="12"/>
  <c r="J284" i="12"/>
  <c r="I284" i="12"/>
  <c r="H284" i="12"/>
  <c r="G284" i="12"/>
  <c r="F284" i="12"/>
  <c r="AI282" i="12"/>
  <c r="AH282" i="12"/>
  <c r="AH283" i="12" s="1"/>
  <c r="AM283" i="12" s="1"/>
  <c r="AN283" i="12" s="1"/>
  <c r="C282" i="12"/>
  <c r="AI280" i="12"/>
  <c r="AH280" i="12"/>
  <c r="AH281" i="12" s="1"/>
  <c r="AM281" i="12" s="1"/>
  <c r="AN281" i="12" s="1"/>
  <c r="AI278" i="12"/>
  <c r="AH278" i="12"/>
  <c r="AH279" i="12" s="1"/>
  <c r="AM279" i="12" s="1"/>
  <c r="AN279" i="12" s="1"/>
  <c r="AI276" i="12"/>
  <c r="AH276" i="12"/>
  <c r="AH277" i="12" s="1"/>
  <c r="AM277" i="12" s="1"/>
  <c r="AN277" i="12" s="1"/>
  <c r="AI274" i="12"/>
  <c r="AH274" i="12"/>
  <c r="AH275" i="12" s="1"/>
  <c r="AM275" i="12" s="1"/>
  <c r="AN275" i="12" s="1"/>
  <c r="AI272" i="12"/>
  <c r="AH272" i="12"/>
  <c r="AH273" i="12" s="1"/>
  <c r="AM273" i="12" s="1"/>
  <c r="AN273" i="12" s="1"/>
  <c r="AI270" i="12"/>
  <c r="AH270" i="12"/>
  <c r="AH271" i="12" s="1"/>
  <c r="AM271" i="12" s="1"/>
  <c r="AN271" i="12" s="1"/>
  <c r="AI268" i="12"/>
  <c r="AH268" i="12"/>
  <c r="AH269" i="12" s="1"/>
  <c r="AM269" i="12" s="1"/>
  <c r="AN269" i="12" s="1"/>
  <c r="AI266" i="12"/>
  <c r="AH266" i="12"/>
  <c r="AH267" i="12" s="1"/>
  <c r="AM267" i="12" s="1"/>
  <c r="AN267" i="12" s="1"/>
  <c r="AI264" i="12"/>
  <c r="AH264" i="12"/>
  <c r="AH265" i="12" s="1"/>
  <c r="AM265" i="12" s="1"/>
  <c r="AN265" i="12" s="1"/>
  <c r="AI262" i="12"/>
  <c r="AH262" i="12"/>
  <c r="AH263" i="12" s="1"/>
  <c r="AM263" i="12" s="1"/>
  <c r="AN263" i="12" s="1"/>
  <c r="AI260" i="12"/>
  <c r="AH260" i="12"/>
  <c r="AO259" i="12"/>
  <c r="AP259" i="12" s="1"/>
  <c r="AH259" i="12"/>
  <c r="AM259" i="12" s="1"/>
  <c r="AN259" i="12" s="1"/>
  <c r="AI258" i="12"/>
  <c r="AH258" i="12"/>
  <c r="AO257" i="12"/>
  <c r="AP257" i="12" s="1"/>
  <c r="AH257" i="12"/>
  <c r="AM257" i="12" s="1"/>
  <c r="AN257" i="12" s="1"/>
  <c r="AI256" i="12"/>
  <c r="AH256" i="12"/>
  <c r="AO255" i="12"/>
  <c r="AP255" i="12" s="1"/>
  <c r="AI254" i="12"/>
  <c r="AH254" i="12"/>
  <c r="AH255" i="12" s="1"/>
  <c r="AM255" i="12" s="1"/>
  <c r="AN255" i="12" s="1"/>
  <c r="AI252" i="12"/>
  <c r="AH252" i="12"/>
  <c r="AH251" i="12"/>
  <c r="AM251" i="12" s="1"/>
  <c r="AN251" i="12" s="1"/>
  <c r="AI250" i="12"/>
  <c r="AH250" i="12"/>
  <c r="AO251" i="12" s="1"/>
  <c r="AP251" i="12" s="1"/>
  <c r="AI248" i="12"/>
  <c r="AH248" i="12"/>
  <c r="AH249" i="12" s="1"/>
  <c r="AM249" i="12" s="1"/>
  <c r="AN249" i="12" s="1"/>
  <c r="AI246" i="12"/>
  <c r="AH246" i="12"/>
  <c r="AO247" i="12" s="1"/>
  <c r="AP247" i="12" s="1"/>
  <c r="AH245" i="12"/>
  <c r="AM245" i="12" s="1"/>
  <c r="AN245" i="12" s="1"/>
  <c r="AI244" i="12"/>
  <c r="AH244" i="12"/>
  <c r="AO245" i="12" s="1"/>
  <c r="X243" i="12"/>
  <c r="W243" i="12"/>
  <c r="V243" i="12"/>
  <c r="U243" i="12"/>
  <c r="T243" i="12"/>
  <c r="S243" i="12"/>
  <c r="R243" i="12"/>
  <c r="Q243" i="12"/>
  <c r="P243" i="12"/>
  <c r="O243" i="12"/>
  <c r="N243" i="12"/>
  <c r="M243" i="12"/>
  <c r="L243" i="12"/>
  <c r="K243" i="12"/>
  <c r="J243" i="12"/>
  <c r="I243" i="12"/>
  <c r="H243" i="12"/>
  <c r="G243" i="12"/>
  <c r="F243" i="12"/>
  <c r="X242" i="12"/>
  <c r="W242" i="12"/>
  <c r="V242" i="12"/>
  <c r="U242" i="12"/>
  <c r="T242" i="12"/>
  <c r="S242" i="12"/>
  <c r="R242" i="12"/>
  <c r="Q242" i="12"/>
  <c r="P242" i="12"/>
  <c r="O242" i="12"/>
  <c r="N242" i="12"/>
  <c r="M242" i="12"/>
  <c r="L242" i="12"/>
  <c r="K242" i="12"/>
  <c r="J242" i="12"/>
  <c r="I242" i="12"/>
  <c r="H242" i="12"/>
  <c r="G242" i="12"/>
  <c r="F242" i="12"/>
  <c r="AG241" i="12"/>
  <c r="AF241" i="12"/>
  <c r="AE241" i="12"/>
  <c r="AD241" i="12"/>
  <c r="AC241" i="12"/>
  <c r="AB241" i="12"/>
  <c r="AA241" i="12"/>
  <c r="Z241" i="12"/>
  <c r="Y241" i="12"/>
  <c r="X241" i="12"/>
  <c r="W241" i="12"/>
  <c r="V241" i="12"/>
  <c r="U241" i="12"/>
  <c r="T241" i="12"/>
  <c r="S241" i="12"/>
  <c r="R241" i="12"/>
  <c r="Q241" i="12"/>
  <c r="P241" i="12"/>
  <c r="O241" i="12"/>
  <c r="N241" i="12"/>
  <c r="M241" i="12"/>
  <c r="L241" i="12"/>
  <c r="K241" i="12"/>
  <c r="J241" i="12"/>
  <c r="I241" i="12"/>
  <c r="H241" i="12"/>
  <c r="G241" i="12"/>
  <c r="F241" i="12"/>
  <c r="AG240" i="12"/>
  <c r="AF240" i="12"/>
  <c r="AE240" i="12"/>
  <c r="AD240" i="12"/>
  <c r="AC240" i="12"/>
  <c r="AB240" i="12"/>
  <c r="AA240" i="12"/>
  <c r="Z240" i="12"/>
  <c r="Y240" i="12"/>
  <c r="X240" i="12"/>
  <c r="W240" i="12"/>
  <c r="V240" i="12"/>
  <c r="U240" i="12"/>
  <c r="T240" i="12"/>
  <c r="S240" i="12"/>
  <c r="R240" i="12"/>
  <c r="Q240" i="12"/>
  <c r="P240" i="12"/>
  <c r="O240" i="12"/>
  <c r="N240" i="12"/>
  <c r="M240" i="12"/>
  <c r="L240" i="12"/>
  <c r="K240" i="12"/>
  <c r="J240" i="12"/>
  <c r="I240" i="12"/>
  <c r="H240" i="12"/>
  <c r="G240" i="12"/>
  <c r="F240" i="12"/>
  <c r="AI238" i="12"/>
  <c r="AH238" i="12"/>
  <c r="AH239" i="12" s="1"/>
  <c r="AM239" i="12" s="1"/>
  <c r="AN239" i="12" s="1"/>
  <c r="C238" i="12"/>
  <c r="AI236" i="12"/>
  <c r="AH236" i="12"/>
  <c r="AH237" i="12" s="1"/>
  <c r="AM237" i="12" s="1"/>
  <c r="AN237" i="12" s="1"/>
  <c r="AI234" i="12"/>
  <c r="AH234" i="12"/>
  <c r="AH235" i="12" s="1"/>
  <c r="AM235" i="12" s="1"/>
  <c r="AN235" i="12" s="1"/>
  <c r="AI232" i="12"/>
  <c r="AH232" i="12"/>
  <c r="AH233" i="12" s="1"/>
  <c r="AM233" i="12" s="1"/>
  <c r="AN233" i="12" s="1"/>
  <c r="AI230" i="12"/>
  <c r="AH230" i="12"/>
  <c r="AI228" i="12"/>
  <c r="AH228" i="12"/>
  <c r="AH229" i="12" s="1"/>
  <c r="AM229" i="12" s="1"/>
  <c r="AN229" i="12" s="1"/>
  <c r="AO227" i="12"/>
  <c r="AP227" i="12" s="1"/>
  <c r="AI226" i="12"/>
  <c r="AH226" i="12"/>
  <c r="AH227" i="12" s="1"/>
  <c r="AM227" i="12" s="1"/>
  <c r="AN227" i="12" s="1"/>
  <c r="AO225" i="12"/>
  <c r="AP225" i="12" s="1"/>
  <c r="AI224" i="12"/>
  <c r="AH224" i="12"/>
  <c r="AH225" i="12" s="1"/>
  <c r="AM225" i="12" s="1"/>
  <c r="AN225" i="12" s="1"/>
  <c r="AI222" i="12"/>
  <c r="AH222" i="12"/>
  <c r="AI220" i="12"/>
  <c r="AH220" i="12"/>
  <c r="AH221" i="12" s="1"/>
  <c r="AM221" i="12" s="1"/>
  <c r="AN221" i="12" s="1"/>
  <c r="AI218" i="12"/>
  <c r="AH218" i="12"/>
  <c r="AI216" i="12"/>
  <c r="AH216" i="12"/>
  <c r="AI214" i="12"/>
  <c r="AH214" i="12"/>
  <c r="AI212" i="12"/>
  <c r="AH212" i="12"/>
  <c r="AI210" i="12"/>
  <c r="AH210" i="12"/>
  <c r="AI208" i="12"/>
  <c r="AH208" i="12"/>
  <c r="AI206" i="12"/>
  <c r="AH206" i="12"/>
  <c r="AI204" i="12"/>
  <c r="AH204" i="12"/>
  <c r="AI202" i="12"/>
  <c r="AH202" i="12"/>
  <c r="AI200" i="12"/>
  <c r="AH200" i="12"/>
  <c r="AG199" i="12"/>
  <c r="AF199" i="12"/>
  <c r="AE199" i="12"/>
  <c r="AD199" i="12"/>
  <c r="AC199" i="12"/>
  <c r="AB199" i="12"/>
  <c r="AA199" i="12"/>
  <c r="Z199" i="12"/>
  <c r="Y199" i="12"/>
  <c r="X199" i="12"/>
  <c r="W199" i="12"/>
  <c r="V199" i="12"/>
  <c r="U199" i="12"/>
  <c r="T199" i="12"/>
  <c r="S199" i="12"/>
  <c r="R199" i="12"/>
  <c r="Q199" i="12"/>
  <c r="P199" i="12"/>
  <c r="O199" i="12"/>
  <c r="N199" i="12"/>
  <c r="M199" i="12"/>
  <c r="L199" i="12"/>
  <c r="K199" i="12"/>
  <c r="J199" i="12"/>
  <c r="I199" i="12"/>
  <c r="H199" i="12"/>
  <c r="G199" i="12"/>
  <c r="F199" i="12"/>
  <c r="AG198" i="12"/>
  <c r="AF198" i="12"/>
  <c r="AE198" i="12"/>
  <c r="AD198" i="12"/>
  <c r="AC198" i="12"/>
  <c r="AB198" i="12"/>
  <c r="AA198" i="12"/>
  <c r="Z198" i="12"/>
  <c r="Y198" i="12"/>
  <c r="X198" i="12"/>
  <c r="W198" i="12"/>
  <c r="V198" i="12"/>
  <c r="U198" i="12"/>
  <c r="T198" i="12"/>
  <c r="S198" i="12"/>
  <c r="R198" i="12"/>
  <c r="Q198" i="12"/>
  <c r="P198" i="12"/>
  <c r="O198" i="12"/>
  <c r="N198" i="12"/>
  <c r="M198" i="12"/>
  <c r="L198" i="12"/>
  <c r="K198" i="12"/>
  <c r="J198" i="12"/>
  <c r="I198" i="12"/>
  <c r="H198" i="12"/>
  <c r="G198" i="12"/>
  <c r="F198" i="12"/>
  <c r="AG197" i="12"/>
  <c r="AF197" i="12"/>
  <c r="AE197" i="12"/>
  <c r="AD197" i="12"/>
  <c r="AC197" i="12"/>
  <c r="AB197" i="12"/>
  <c r="AA197" i="12"/>
  <c r="Z197" i="12"/>
  <c r="Y197" i="12"/>
  <c r="X197" i="12"/>
  <c r="W197" i="12"/>
  <c r="V197" i="12"/>
  <c r="U197" i="12"/>
  <c r="T197" i="12"/>
  <c r="S197" i="12"/>
  <c r="R197" i="12"/>
  <c r="Q197" i="12"/>
  <c r="P197" i="12"/>
  <c r="O197" i="12"/>
  <c r="N197" i="12"/>
  <c r="M197" i="12"/>
  <c r="L197" i="12"/>
  <c r="K197" i="12"/>
  <c r="J197" i="12"/>
  <c r="I197" i="12"/>
  <c r="H197" i="12"/>
  <c r="G197" i="12"/>
  <c r="F197" i="12"/>
  <c r="AG196" i="12"/>
  <c r="AF196" i="12"/>
  <c r="AE196" i="12"/>
  <c r="AD196" i="12"/>
  <c r="AC196" i="12"/>
  <c r="AB196" i="12"/>
  <c r="AA196" i="12"/>
  <c r="Z196" i="12"/>
  <c r="Y196" i="12"/>
  <c r="X196" i="12"/>
  <c r="W196" i="12"/>
  <c r="V196" i="12"/>
  <c r="U196" i="12"/>
  <c r="T196" i="12"/>
  <c r="S196" i="12"/>
  <c r="R196" i="12"/>
  <c r="Q196" i="12"/>
  <c r="P196" i="12"/>
  <c r="O196" i="12"/>
  <c r="N196" i="12"/>
  <c r="M196" i="12"/>
  <c r="L196" i="12"/>
  <c r="K196" i="12"/>
  <c r="J196" i="12"/>
  <c r="I196" i="12"/>
  <c r="H196" i="12"/>
  <c r="G196" i="12"/>
  <c r="F196" i="12"/>
  <c r="AI194" i="12"/>
  <c r="AH194" i="12"/>
  <c r="C194" i="12"/>
  <c r="AI192" i="12"/>
  <c r="AH192" i="12"/>
  <c r="AO193" i="12" s="1"/>
  <c r="AH191" i="12"/>
  <c r="AM191" i="12" s="1"/>
  <c r="AN191" i="12" s="1"/>
  <c r="AI190" i="12"/>
  <c r="AH190" i="12"/>
  <c r="AO191" i="12" s="1"/>
  <c r="AH189" i="12"/>
  <c r="AM189" i="12" s="1"/>
  <c r="AN189" i="12" s="1"/>
  <c r="AI188" i="12"/>
  <c r="AH188" i="12"/>
  <c r="AO189" i="12" s="1"/>
  <c r="AI186" i="12"/>
  <c r="AH186" i="12"/>
  <c r="AO187" i="12" s="1"/>
  <c r="AI184" i="12"/>
  <c r="AH184" i="12"/>
  <c r="AO185" i="12" s="1"/>
  <c r="AH183" i="12"/>
  <c r="AM183" i="12" s="1"/>
  <c r="AN183" i="12" s="1"/>
  <c r="AI182" i="12"/>
  <c r="AH182" i="12"/>
  <c r="AO183" i="12" s="1"/>
  <c r="AH181" i="12"/>
  <c r="AM181" i="12" s="1"/>
  <c r="AN181" i="12" s="1"/>
  <c r="AI180" i="12"/>
  <c r="AH180" i="12"/>
  <c r="AO181" i="12" s="1"/>
  <c r="AI178" i="12"/>
  <c r="AH178" i="12"/>
  <c r="AO179" i="12" s="1"/>
  <c r="AI176" i="12"/>
  <c r="AH176" i="12"/>
  <c r="AO177" i="12" s="1"/>
  <c r="AI174" i="12"/>
  <c r="AH174" i="12"/>
  <c r="AH175" i="12" s="1"/>
  <c r="AM175" i="12" s="1"/>
  <c r="AN175" i="12" s="1"/>
  <c r="AI172" i="12"/>
  <c r="AH172" i="12"/>
  <c r="AI170" i="12"/>
  <c r="AH170" i="12"/>
  <c r="AH171" i="12" s="1"/>
  <c r="AM171" i="12" s="1"/>
  <c r="AN171" i="12" s="1"/>
  <c r="AI168" i="12"/>
  <c r="AH168" i="12"/>
  <c r="AH169" i="12" s="1"/>
  <c r="AM169" i="12" s="1"/>
  <c r="AN169" i="12" s="1"/>
  <c r="AO167" i="12"/>
  <c r="AP167" i="12" s="1"/>
  <c r="AI166" i="12"/>
  <c r="AH166" i="12"/>
  <c r="AH167" i="12" s="1"/>
  <c r="AM167" i="12" s="1"/>
  <c r="AN167" i="12" s="1"/>
  <c r="AI164" i="12"/>
  <c r="AH164" i="12"/>
  <c r="AI162" i="12"/>
  <c r="AH162" i="12"/>
  <c r="AH163" i="12" s="1"/>
  <c r="AM163" i="12" s="1"/>
  <c r="AN163" i="12" s="1"/>
  <c r="AO161" i="12"/>
  <c r="AP161" i="12" s="1"/>
  <c r="AI160" i="12"/>
  <c r="AH160" i="12"/>
  <c r="AH161" i="12" s="1"/>
  <c r="AM161" i="12" s="1"/>
  <c r="AN161" i="12" s="1"/>
  <c r="AI158" i="12"/>
  <c r="AH158" i="12"/>
  <c r="AH159" i="12" s="1"/>
  <c r="AM159" i="12" s="1"/>
  <c r="AN159" i="12" s="1"/>
  <c r="AI156" i="12"/>
  <c r="AH156" i="12"/>
  <c r="AG155" i="12"/>
  <c r="AF155" i="12"/>
  <c r="AE155" i="12"/>
  <c r="AD155" i="12"/>
  <c r="AC155" i="12"/>
  <c r="AB155" i="12"/>
  <c r="AA155" i="12"/>
  <c r="Z155" i="12"/>
  <c r="Y155" i="12"/>
  <c r="X155" i="12"/>
  <c r="W155" i="12"/>
  <c r="V155" i="12"/>
  <c r="U155" i="12"/>
  <c r="T155" i="12"/>
  <c r="S155" i="12"/>
  <c r="R155" i="12"/>
  <c r="Q155" i="12"/>
  <c r="P155" i="12"/>
  <c r="O155" i="12"/>
  <c r="N155" i="12"/>
  <c r="M155" i="12"/>
  <c r="L155" i="12"/>
  <c r="K155" i="12"/>
  <c r="J155" i="12"/>
  <c r="I155" i="12"/>
  <c r="H155" i="12"/>
  <c r="G155" i="12"/>
  <c r="F155" i="12"/>
  <c r="AG154" i="12"/>
  <c r="AF154" i="12"/>
  <c r="AE154" i="12"/>
  <c r="AD154" i="12"/>
  <c r="AC154" i="12"/>
  <c r="AB154" i="12"/>
  <c r="AA154" i="12"/>
  <c r="Z154" i="12"/>
  <c r="Y154" i="12"/>
  <c r="X154" i="12"/>
  <c r="W154" i="12"/>
  <c r="V154" i="12"/>
  <c r="U154" i="12"/>
  <c r="T154" i="12"/>
  <c r="S154" i="12"/>
  <c r="R154" i="12"/>
  <c r="Q154" i="12"/>
  <c r="P154" i="12"/>
  <c r="O154" i="12"/>
  <c r="N154" i="12"/>
  <c r="M154" i="12"/>
  <c r="L154" i="12"/>
  <c r="K154" i="12"/>
  <c r="J154" i="12"/>
  <c r="I154" i="12"/>
  <c r="H154" i="12"/>
  <c r="G154" i="12"/>
  <c r="F154" i="12"/>
  <c r="AG153" i="12"/>
  <c r="AF153" i="12"/>
  <c r="AE153" i="12"/>
  <c r="AD153" i="12"/>
  <c r="AC153" i="12"/>
  <c r="AB153" i="12"/>
  <c r="AA153" i="12"/>
  <c r="Z153" i="12"/>
  <c r="Y153" i="12"/>
  <c r="X153" i="12"/>
  <c r="W153" i="12"/>
  <c r="V153" i="12"/>
  <c r="U153" i="12"/>
  <c r="T153" i="12"/>
  <c r="S153" i="12"/>
  <c r="R153" i="12"/>
  <c r="Q153" i="12"/>
  <c r="P153" i="12"/>
  <c r="O153" i="12"/>
  <c r="N153" i="12"/>
  <c r="M153" i="12"/>
  <c r="L153" i="12"/>
  <c r="K153" i="12"/>
  <c r="J153" i="12"/>
  <c r="I153" i="12"/>
  <c r="H153" i="12"/>
  <c r="G153" i="12"/>
  <c r="F153" i="12"/>
  <c r="AG152" i="12"/>
  <c r="AF152" i="12"/>
  <c r="AE152" i="12"/>
  <c r="AD152" i="12"/>
  <c r="AC152" i="12"/>
  <c r="AB152" i="12"/>
  <c r="AA152" i="12"/>
  <c r="Z152" i="12"/>
  <c r="Y152" i="12"/>
  <c r="X152" i="12"/>
  <c r="W152" i="12"/>
  <c r="V152" i="12"/>
  <c r="U152" i="12"/>
  <c r="T152" i="12"/>
  <c r="S152" i="12"/>
  <c r="R152" i="12"/>
  <c r="Q152" i="12"/>
  <c r="P152" i="12"/>
  <c r="O152" i="12"/>
  <c r="N152" i="12"/>
  <c r="M152" i="12"/>
  <c r="L152" i="12"/>
  <c r="K152" i="12"/>
  <c r="J152" i="12"/>
  <c r="I152" i="12"/>
  <c r="H152" i="12"/>
  <c r="G152" i="12"/>
  <c r="F152" i="12"/>
  <c r="AI150" i="12"/>
  <c r="AH150" i="12"/>
  <c r="AH151" i="12" s="1"/>
  <c r="AM151" i="12" s="1"/>
  <c r="AN151" i="12" s="1"/>
  <c r="C150" i="12"/>
  <c r="AI148" i="12"/>
  <c r="AH148" i="12"/>
  <c r="AH149" i="12" s="1"/>
  <c r="AM149" i="12" s="1"/>
  <c r="AN149" i="12" s="1"/>
  <c r="AI146" i="12"/>
  <c r="AH146" i="12"/>
  <c r="AH147" i="12" s="1"/>
  <c r="AM147" i="12" s="1"/>
  <c r="AN147" i="12" s="1"/>
  <c r="AI144" i="12"/>
  <c r="AH144" i="12"/>
  <c r="AH145" i="12" s="1"/>
  <c r="AM145" i="12" s="1"/>
  <c r="AN145" i="12" s="1"/>
  <c r="AI142" i="12"/>
  <c r="AH142" i="12"/>
  <c r="AI140" i="12"/>
  <c r="AH140" i="12"/>
  <c r="AH141" i="12" s="1"/>
  <c r="AM141" i="12" s="1"/>
  <c r="AN141" i="12" s="1"/>
  <c r="AI138" i="12"/>
  <c r="AH138" i="12"/>
  <c r="AH139" i="12" s="1"/>
  <c r="AM139" i="12" s="1"/>
  <c r="AN139" i="12" s="1"/>
  <c r="AO137" i="12"/>
  <c r="AI136" i="12"/>
  <c r="AH136" i="12"/>
  <c r="AH137" i="12" s="1"/>
  <c r="AM137" i="12" s="1"/>
  <c r="AN137" i="12" s="1"/>
  <c r="AI134" i="12"/>
  <c r="AH134" i="12"/>
  <c r="AI132" i="12"/>
  <c r="AH132" i="12"/>
  <c r="AI130" i="12"/>
  <c r="AH130" i="12"/>
  <c r="AO131" i="12" s="1"/>
  <c r="AI128" i="12"/>
  <c r="AH128" i="12"/>
  <c r="AO129" i="12" s="1"/>
  <c r="AI126" i="12"/>
  <c r="AH126" i="12"/>
  <c r="AO127" i="12" s="1"/>
  <c r="AI124" i="12"/>
  <c r="AH124" i="12"/>
  <c r="AI122" i="12"/>
  <c r="AH122" i="12"/>
  <c r="AO123" i="12" s="1"/>
  <c r="AI120" i="12"/>
  <c r="AH120" i="12"/>
  <c r="AO121" i="12" s="1"/>
  <c r="AI118" i="12"/>
  <c r="AH118" i="12"/>
  <c r="AO119" i="12" s="1"/>
  <c r="C118" i="12"/>
  <c r="C162" i="12" s="1"/>
  <c r="C206" i="12" s="1"/>
  <c r="C250" i="12" s="1"/>
  <c r="C294" i="12" s="1"/>
  <c r="C338" i="12" s="1"/>
  <c r="C382" i="12" s="1"/>
  <c r="C426" i="12" s="1"/>
  <c r="C470" i="12" s="1"/>
  <c r="C514" i="12" s="1"/>
  <c r="C558" i="12" s="1"/>
  <c r="C602" i="12" s="1"/>
  <c r="C646" i="12" s="1"/>
  <c r="C690" i="12" s="1"/>
  <c r="C734" i="12" s="1"/>
  <c r="C778" i="12" s="1"/>
  <c r="C822" i="12" s="1"/>
  <c r="C866" i="12" s="1"/>
  <c r="AI116" i="12"/>
  <c r="AH116" i="12"/>
  <c r="AI114" i="12"/>
  <c r="AH114" i="12"/>
  <c r="AO115" i="12" s="1"/>
  <c r="AI112" i="12"/>
  <c r="AH112" i="12"/>
  <c r="AO113" i="12" s="1"/>
  <c r="AG111" i="12"/>
  <c r="AF111" i="12"/>
  <c r="AE111" i="12"/>
  <c r="AD111" i="12"/>
  <c r="AC111" i="12"/>
  <c r="Z111" i="12"/>
  <c r="Y111" i="12"/>
  <c r="X111" i="12"/>
  <c r="W111" i="12"/>
  <c r="V111" i="12"/>
  <c r="U111" i="12"/>
  <c r="T111" i="12"/>
  <c r="S111" i="12"/>
  <c r="R111" i="12"/>
  <c r="Q111" i="12"/>
  <c r="P111" i="12"/>
  <c r="O111" i="12"/>
  <c r="N111" i="12"/>
  <c r="M111" i="12"/>
  <c r="L111" i="12"/>
  <c r="K111" i="12"/>
  <c r="J111" i="12"/>
  <c r="I111" i="12"/>
  <c r="H111" i="12"/>
  <c r="G111" i="12"/>
  <c r="F111" i="12"/>
  <c r="AC110" i="12"/>
  <c r="AB110" i="12"/>
  <c r="AA110" i="12"/>
  <c r="Z110" i="12"/>
  <c r="Y110" i="12"/>
  <c r="X110" i="12"/>
  <c r="W110" i="12"/>
  <c r="V110" i="12"/>
  <c r="U110" i="12"/>
  <c r="T110" i="12"/>
  <c r="S110" i="12"/>
  <c r="R110" i="12"/>
  <c r="Q110" i="12"/>
  <c r="P110" i="12"/>
  <c r="O110" i="12"/>
  <c r="N110" i="12"/>
  <c r="M110" i="12"/>
  <c r="L110" i="12"/>
  <c r="K110" i="12"/>
  <c r="J110" i="12"/>
  <c r="I110" i="12"/>
  <c r="H110" i="12"/>
  <c r="G110" i="12"/>
  <c r="F110" i="12"/>
  <c r="AC109" i="12"/>
  <c r="AB109" i="12"/>
  <c r="AA109" i="12"/>
  <c r="Z109" i="12"/>
  <c r="Y109" i="12"/>
  <c r="X109" i="12"/>
  <c r="W109" i="12"/>
  <c r="V109" i="12"/>
  <c r="U109" i="12"/>
  <c r="T109" i="12"/>
  <c r="S109" i="12"/>
  <c r="R109" i="12"/>
  <c r="Q109" i="12"/>
  <c r="P109" i="12"/>
  <c r="O109" i="12"/>
  <c r="N109" i="12"/>
  <c r="M109" i="12"/>
  <c r="L109" i="12"/>
  <c r="K109" i="12"/>
  <c r="J109" i="12"/>
  <c r="I109" i="12"/>
  <c r="H109" i="12"/>
  <c r="G109" i="12"/>
  <c r="F109" i="12"/>
  <c r="AC108" i="12"/>
  <c r="AB108" i="12"/>
  <c r="AA108" i="12"/>
  <c r="Z108" i="12"/>
  <c r="Y108" i="12"/>
  <c r="X108" i="12"/>
  <c r="W108" i="12"/>
  <c r="V108" i="12"/>
  <c r="U108" i="12"/>
  <c r="T108" i="12"/>
  <c r="S108" i="12"/>
  <c r="R108" i="12"/>
  <c r="Q108" i="12"/>
  <c r="P108" i="12"/>
  <c r="O108" i="12"/>
  <c r="N108" i="12"/>
  <c r="M108" i="12"/>
  <c r="L108" i="12"/>
  <c r="K108" i="12"/>
  <c r="J108" i="12"/>
  <c r="I108" i="12"/>
  <c r="H108" i="12"/>
  <c r="G108" i="12"/>
  <c r="F108" i="12"/>
  <c r="AI106" i="12"/>
  <c r="AH106" i="12"/>
  <c r="AO107" i="12" s="1"/>
  <c r="C106" i="12"/>
  <c r="AI104" i="12"/>
  <c r="AH104" i="12"/>
  <c r="C104" i="12"/>
  <c r="C148" i="12" s="1"/>
  <c r="C192" i="12" s="1"/>
  <c r="C236" i="12" s="1"/>
  <c r="C280" i="12" s="1"/>
  <c r="C324" i="12" s="1"/>
  <c r="C368" i="12" s="1"/>
  <c r="C412" i="12" s="1"/>
  <c r="C456" i="12" s="1"/>
  <c r="C500" i="12" s="1"/>
  <c r="C544" i="12" s="1"/>
  <c r="C588" i="12" s="1"/>
  <c r="C632" i="12" s="1"/>
  <c r="C676" i="12" s="1"/>
  <c r="C720" i="12" s="1"/>
  <c r="C764" i="12" s="1"/>
  <c r="C808" i="12" s="1"/>
  <c r="C852" i="12" s="1"/>
  <c r="C896" i="12" s="1"/>
  <c r="AI102" i="12"/>
  <c r="AH102" i="12"/>
  <c r="AO103" i="12" s="1"/>
  <c r="C102" i="12"/>
  <c r="C146" i="12" s="1"/>
  <c r="C190" i="12" s="1"/>
  <c r="C234" i="12" s="1"/>
  <c r="C278" i="12" s="1"/>
  <c r="C322" i="12" s="1"/>
  <c r="C366" i="12" s="1"/>
  <c r="C410" i="12" s="1"/>
  <c r="C454" i="12" s="1"/>
  <c r="C498" i="12" s="1"/>
  <c r="C542" i="12" s="1"/>
  <c r="C586" i="12" s="1"/>
  <c r="C630" i="12" s="1"/>
  <c r="C674" i="12" s="1"/>
  <c r="C718" i="12" s="1"/>
  <c r="C762" i="12" s="1"/>
  <c r="C806" i="12" s="1"/>
  <c r="C850" i="12" s="1"/>
  <c r="C894" i="12" s="1"/>
  <c r="AI100" i="12"/>
  <c r="AH100" i="12"/>
  <c r="AO101" i="12" s="1"/>
  <c r="C100" i="12"/>
  <c r="C144" i="12" s="1"/>
  <c r="C188" i="12" s="1"/>
  <c r="C232" i="12" s="1"/>
  <c r="C276" i="12" s="1"/>
  <c r="C320" i="12" s="1"/>
  <c r="C364" i="12" s="1"/>
  <c r="C408" i="12" s="1"/>
  <c r="C452" i="12" s="1"/>
  <c r="C496" i="12" s="1"/>
  <c r="C540" i="12" s="1"/>
  <c r="C584" i="12" s="1"/>
  <c r="C628" i="12" s="1"/>
  <c r="C672" i="12" s="1"/>
  <c r="C716" i="12" s="1"/>
  <c r="C760" i="12" s="1"/>
  <c r="C804" i="12" s="1"/>
  <c r="C848" i="12" s="1"/>
  <c r="C892" i="12" s="1"/>
  <c r="AI98" i="12"/>
  <c r="AH98" i="12"/>
  <c r="AO99" i="12" s="1"/>
  <c r="C98" i="12"/>
  <c r="C142" i="12" s="1"/>
  <c r="C186" i="12" s="1"/>
  <c r="C230" i="12" s="1"/>
  <c r="C274" i="12" s="1"/>
  <c r="C318" i="12" s="1"/>
  <c r="C362" i="12" s="1"/>
  <c r="C406" i="12" s="1"/>
  <c r="C450" i="12" s="1"/>
  <c r="C494" i="12" s="1"/>
  <c r="C538" i="12" s="1"/>
  <c r="C582" i="12" s="1"/>
  <c r="C626" i="12" s="1"/>
  <c r="C670" i="12" s="1"/>
  <c r="C714" i="12" s="1"/>
  <c r="C758" i="12" s="1"/>
  <c r="C802" i="12" s="1"/>
  <c r="C846" i="12" s="1"/>
  <c r="C890" i="12" s="1"/>
  <c r="AI96" i="12"/>
  <c r="AH96" i="12"/>
  <c r="C96" i="12"/>
  <c r="C140" i="12" s="1"/>
  <c r="C184" i="12" s="1"/>
  <c r="C228" i="12" s="1"/>
  <c r="C272" i="12" s="1"/>
  <c r="C316" i="12" s="1"/>
  <c r="C360" i="12" s="1"/>
  <c r="C404" i="12" s="1"/>
  <c r="C448" i="12" s="1"/>
  <c r="C492" i="12" s="1"/>
  <c r="C536" i="12" s="1"/>
  <c r="C580" i="12" s="1"/>
  <c r="C624" i="12" s="1"/>
  <c r="C668" i="12" s="1"/>
  <c r="C712" i="12" s="1"/>
  <c r="C756" i="12" s="1"/>
  <c r="C800" i="12" s="1"/>
  <c r="C844" i="12" s="1"/>
  <c r="C888" i="12" s="1"/>
  <c r="AI94" i="12"/>
  <c r="AH94" i="12"/>
  <c r="AO95" i="12" s="1"/>
  <c r="C94" i="12"/>
  <c r="C138" i="12" s="1"/>
  <c r="C182" i="12" s="1"/>
  <c r="C226" i="12" s="1"/>
  <c r="C270" i="12" s="1"/>
  <c r="C314" i="12" s="1"/>
  <c r="C358" i="12" s="1"/>
  <c r="C402" i="12" s="1"/>
  <c r="C446" i="12" s="1"/>
  <c r="C490" i="12" s="1"/>
  <c r="C534" i="12" s="1"/>
  <c r="C578" i="12" s="1"/>
  <c r="C622" i="12" s="1"/>
  <c r="C666" i="12" s="1"/>
  <c r="C710" i="12" s="1"/>
  <c r="C754" i="12" s="1"/>
  <c r="C798" i="12" s="1"/>
  <c r="C842" i="12" s="1"/>
  <c r="C886" i="12" s="1"/>
  <c r="AI92" i="12"/>
  <c r="AH92" i="12"/>
  <c r="AO93" i="12" s="1"/>
  <c r="C92" i="12"/>
  <c r="C136" i="12" s="1"/>
  <c r="C180" i="12" s="1"/>
  <c r="C224" i="12" s="1"/>
  <c r="C268" i="12" s="1"/>
  <c r="C312" i="12" s="1"/>
  <c r="C356" i="12" s="1"/>
  <c r="C400" i="12" s="1"/>
  <c r="C444" i="12" s="1"/>
  <c r="C488" i="12" s="1"/>
  <c r="C532" i="12" s="1"/>
  <c r="C576" i="12" s="1"/>
  <c r="C620" i="12" s="1"/>
  <c r="C664" i="12" s="1"/>
  <c r="C708" i="12" s="1"/>
  <c r="C752" i="12" s="1"/>
  <c r="C796" i="12" s="1"/>
  <c r="C840" i="12" s="1"/>
  <c r="C884" i="12" s="1"/>
  <c r="AI90" i="12"/>
  <c r="AH90" i="12"/>
  <c r="AO91" i="12" s="1"/>
  <c r="C90" i="12"/>
  <c r="C134" i="12" s="1"/>
  <c r="C178" i="12" s="1"/>
  <c r="C222" i="12" s="1"/>
  <c r="C266" i="12" s="1"/>
  <c r="C310" i="12" s="1"/>
  <c r="C354" i="12" s="1"/>
  <c r="C398" i="12" s="1"/>
  <c r="C442" i="12" s="1"/>
  <c r="C486" i="12" s="1"/>
  <c r="C530" i="12" s="1"/>
  <c r="C574" i="12" s="1"/>
  <c r="C618" i="12" s="1"/>
  <c r="C662" i="12" s="1"/>
  <c r="C706" i="12" s="1"/>
  <c r="C750" i="12" s="1"/>
  <c r="C794" i="12" s="1"/>
  <c r="C838" i="12" s="1"/>
  <c r="C882" i="12" s="1"/>
  <c r="AI88" i="12"/>
  <c r="AH88" i="12"/>
  <c r="C88" i="12"/>
  <c r="C132" i="12" s="1"/>
  <c r="C176" i="12" s="1"/>
  <c r="C220" i="12" s="1"/>
  <c r="C264" i="12" s="1"/>
  <c r="C308" i="12" s="1"/>
  <c r="C352" i="12" s="1"/>
  <c r="C396" i="12" s="1"/>
  <c r="C440" i="12" s="1"/>
  <c r="C484" i="12" s="1"/>
  <c r="C528" i="12" s="1"/>
  <c r="C572" i="12" s="1"/>
  <c r="C616" i="12" s="1"/>
  <c r="C660" i="12" s="1"/>
  <c r="C704" i="12" s="1"/>
  <c r="C748" i="12" s="1"/>
  <c r="C792" i="12" s="1"/>
  <c r="C836" i="12" s="1"/>
  <c r="C880" i="12" s="1"/>
  <c r="AI86" i="12"/>
  <c r="AH86" i="12"/>
  <c r="C86" i="12"/>
  <c r="C130" i="12" s="1"/>
  <c r="C174" i="12" s="1"/>
  <c r="C218" i="12" s="1"/>
  <c r="C262" i="12" s="1"/>
  <c r="C306" i="12" s="1"/>
  <c r="C350" i="12" s="1"/>
  <c r="C394" i="12" s="1"/>
  <c r="C438" i="12" s="1"/>
  <c r="C482" i="12" s="1"/>
  <c r="C526" i="12" s="1"/>
  <c r="C570" i="12" s="1"/>
  <c r="C614" i="12" s="1"/>
  <c r="C658" i="12" s="1"/>
  <c r="C702" i="12" s="1"/>
  <c r="C746" i="12" s="1"/>
  <c r="C790" i="12" s="1"/>
  <c r="C834" i="12" s="1"/>
  <c r="C878" i="12" s="1"/>
  <c r="AI84" i="12"/>
  <c r="AH84" i="12"/>
  <c r="C84" i="12"/>
  <c r="C128" i="12" s="1"/>
  <c r="C172" i="12" s="1"/>
  <c r="C216" i="12" s="1"/>
  <c r="C260" i="12" s="1"/>
  <c r="C304" i="12" s="1"/>
  <c r="C348" i="12" s="1"/>
  <c r="C392" i="12" s="1"/>
  <c r="C436" i="12" s="1"/>
  <c r="C480" i="12" s="1"/>
  <c r="C524" i="12" s="1"/>
  <c r="C568" i="12" s="1"/>
  <c r="C612" i="12" s="1"/>
  <c r="C656" i="12" s="1"/>
  <c r="C700" i="12" s="1"/>
  <c r="C744" i="12" s="1"/>
  <c r="C788" i="12" s="1"/>
  <c r="C832" i="12" s="1"/>
  <c r="C876" i="12" s="1"/>
  <c r="AI82" i="12"/>
  <c r="AH82" i="12"/>
  <c r="AH83" i="12" s="1"/>
  <c r="AM83" i="12" s="1"/>
  <c r="AN83" i="12" s="1"/>
  <c r="C82" i="12"/>
  <c r="C126" i="12" s="1"/>
  <c r="C170" i="12" s="1"/>
  <c r="C214" i="12" s="1"/>
  <c r="C258" i="12" s="1"/>
  <c r="C302" i="12" s="1"/>
  <c r="C346" i="12" s="1"/>
  <c r="C390" i="12" s="1"/>
  <c r="C434" i="12" s="1"/>
  <c r="C478" i="12" s="1"/>
  <c r="C522" i="12" s="1"/>
  <c r="C566" i="12" s="1"/>
  <c r="C610" i="12" s="1"/>
  <c r="C654" i="12" s="1"/>
  <c r="C698" i="12" s="1"/>
  <c r="C742" i="12" s="1"/>
  <c r="C786" i="12" s="1"/>
  <c r="C830" i="12" s="1"/>
  <c r="C874" i="12" s="1"/>
  <c r="AI80" i="12"/>
  <c r="AH80" i="12"/>
  <c r="AH81" i="12" s="1"/>
  <c r="AM81" i="12" s="1"/>
  <c r="AN81" i="12" s="1"/>
  <c r="C80" i="12"/>
  <c r="C124" i="12" s="1"/>
  <c r="C168" i="12" s="1"/>
  <c r="C212" i="12" s="1"/>
  <c r="C256" i="12" s="1"/>
  <c r="C300" i="12" s="1"/>
  <c r="C344" i="12" s="1"/>
  <c r="C388" i="12" s="1"/>
  <c r="C432" i="12" s="1"/>
  <c r="C476" i="12" s="1"/>
  <c r="C520" i="12" s="1"/>
  <c r="C564" i="12" s="1"/>
  <c r="C608" i="12" s="1"/>
  <c r="C652" i="12" s="1"/>
  <c r="C696" i="12" s="1"/>
  <c r="C740" i="12" s="1"/>
  <c r="C784" i="12" s="1"/>
  <c r="C828" i="12" s="1"/>
  <c r="C872" i="12" s="1"/>
  <c r="AI78" i="12"/>
  <c r="AH78" i="12"/>
  <c r="AH79" i="12" s="1"/>
  <c r="AM79" i="12" s="1"/>
  <c r="AN79" i="12" s="1"/>
  <c r="C78" i="12"/>
  <c r="C122" i="12" s="1"/>
  <c r="C166" i="12" s="1"/>
  <c r="C210" i="12" s="1"/>
  <c r="C254" i="12" s="1"/>
  <c r="C298" i="12" s="1"/>
  <c r="C342" i="12" s="1"/>
  <c r="C386" i="12" s="1"/>
  <c r="C430" i="12" s="1"/>
  <c r="C474" i="12" s="1"/>
  <c r="C518" i="12" s="1"/>
  <c r="C562" i="12" s="1"/>
  <c r="C606" i="12" s="1"/>
  <c r="C650" i="12" s="1"/>
  <c r="C694" i="12" s="1"/>
  <c r="C738" i="12" s="1"/>
  <c r="C782" i="12" s="1"/>
  <c r="C826" i="12" s="1"/>
  <c r="C870" i="12" s="1"/>
  <c r="AI76" i="12"/>
  <c r="AH76" i="12"/>
  <c r="AH77" i="12" s="1"/>
  <c r="AM77" i="12" s="1"/>
  <c r="AN77" i="12" s="1"/>
  <c r="C76" i="12"/>
  <c r="C120" i="12" s="1"/>
  <c r="C164" i="12" s="1"/>
  <c r="C208" i="12" s="1"/>
  <c r="C252" i="12" s="1"/>
  <c r="C296" i="12" s="1"/>
  <c r="C340" i="12" s="1"/>
  <c r="C384" i="12" s="1"/>
  <c r="C428" i="12" s="1"/>
  <c r="C472" i="12" s="1"/>
  <c r="C516" i="12" s="1"/>
  <c r="C560" i="12" s="1"/>
  <c r="C604" i="12" s="1"/>
  <c r="C648" i="12" s="1"/>
  <c r="C692" i="12" s="1"/>
  <c r="C736" i="12" s="1"/>
  <c r="C780" i="12" s="1"/>
  <c r="C824" i="12" s="1"/>
  <c r="C868" i="12" s="1"/>
  <c r="AI74" i="12"/>
  <c r="AH74" i="12"/>
  <c r="AH75" i="12" s="1"/>
  <c r="AM75" i="12" s="1"/>
  <c r="AN75" i="12" s="1"/>
  <c r="C74" i="12"/>
  <c r="AI72" i="12"/>
  <c r="AH72" i="12"/>
  <c r="AH73" i="12" s="1"/>
  <c r="AM73" i="12" s="1"/>
  <c r="AN73" i="12" s="1"/>
  <c r="C72" i="12"/>
  <c r="C116" i="12" s="1"/>
  <c r="C160" i="12" s="1"/>
  <c r="C204" i="12" s="1"/>
  <c r="C248" i="12" s="1"/>
  <c r="C292" i="12" s="1"/>
  <c r="C336" i="12" s="1"/>
  <c r="C380" i="12" s="1"/>
  <c r="C424" i="12" s="1"/>
  <c r="C468" i="12" s="1"/>
  <c r="C512" i="12" s="1"/>
  <c r="C556" i="12" s="1"/>
  <c r="C600" i="12" s="1"/>
  <c r="C644" i="12" s="1"/>
  <c r="C688" i="12" s="1"/>
  <c r="C732" i="12" s="1"/>
  <c r="C776" i="12" s="1"/>
  <c r="C820" i="12" s="1"/>
  <c r="C864" i="12" s="1"/>
  <c r="AI70" i="12"/>
  <c r="AH70" i="12"/>
  <c r="AH71" i="12" s="1"/>
  <c r="AM71" i="12" s="1"/>
  <c r="AN71" i="12" s="1"/>
  <c r="C70" i="12"/>
  <c r="C114" i="12" s="1"/>
  <c r="C158" i="12" s="1"/>
  <c r="C202" i="12" s="1"/>
  <c r="C246" i="12" s="1"/>
  <c r="C290" i="12" s="1"/>
  <c r="C334" i="12" s="1"/>
  <c r="C378" i="12" s="1"/>
  <c r="C422" i="12" s="1"/>
  <c r="C466" i="12" s="1"/>
  <c r="C510" i="12" s="1"/>
  <c r="C554" i="12" s="1"/>
  <c r="C598" i="12" s="1"/>
  <c r="C642" i="12" s="1"/>
  <c r="C686" i="12" s="1"/>
  <c r="C730" i="12" s="1"/>
  <c r="C774" i="12" s="1"/>
  <c r="C818" i="12" s="1"/>
  <c r="C862" i="12" s="1"/>
  <c r="AI68" i="12"/>
  <c r="AH68" i="12"/>
  <c r="AH69" i="12" s="1"/>
  <c r="AM69" i="12" s="1"/>
  <c r="C68" i="12"/>
  <c r="C112" i="12" s="1"/>
  <c r="C156" i="12" s="1"/>
  <c r="C200" i="12" s="1"/>
  <c r="C244" i="12" s="1"/>
  <c r="C288" i="12" s="1"/>
  <c r="C332" i="12" s="1"/>
  <c r="C376" i="12" s="1"/>
  <c r="C420" i="12" s="1"/>
  <c r="C464" i="12" s="1"/>
  <c r="C508" i="12" s="1"/>
  <c r="C552" i="12" s="1"/>
  <c r="C596" i="12" s="1"/>
  <c r="C640" i="12" s="1"/>
  <c r="C684" i="12" s="1"/>
  <c r="C728" i="12" s="1"/>
  <c r="C772" i="12" s="1"/>
  <c r="C816" i="12" s="1"/>
  <c r="C860" i="12" s="1"/>
  <c r="AG67" i="12"/>
  <c r="AF67" i="12"/>
  <c r="AE67" i="12"/>
  <c r="AD67" i="12"/>
  <c r="AC67" i="12"/>
  <c r="AB67" i="12"/>
  <c r="Z67" i="12"/>
  <c r="Y67" i="12"/>
  <c r="X67" i="12"/>
  <c r="W67" i="12"/>
  <c r="V67" i="12"/>
  <c r="U67" i="12"/>
  <c r="T67" i="12"/>
  <c r="S67" i="12"/>
  <c r="R67" i="12"/>
  <c r="Q67" i="12"/>
  <c r="P67" i="12"/>
  <c r="N67" i="12"/>
  <c r="M67" i="12"/>
  <c r="L67" i="12"/>
  <c r="K67" i="12"/>
  <c r="J67" i="12"/>
  <c r="I67" i="12"/>
  <c r="H67" i="12"/>
  <c r="G67" i="12"/>
  <c r="F67" i="12"/>
  <c r="AG66" i="12"/>
  <c r="AF66" i="12"/>
  <c r="AE66" i="12"/>
  <c r="AD66" i="12"/>
  <c r="AC66" i="12"/>
  <c r="AB66" i="12"/>
  <c r="AA66" i="12"/>
  <c r="Z66" i="12"/>
  <c r="Y66" i="12"/>
  <c r="X66" i="12"/>
  <c r="W66" i="12"/>
  <c r="V66" i="12"/>
  <c r="U66" i="12"/>
  <c r="T66" i="12"/>
  <c r="S66" i="12"/>
  <c r="R66" i="12"/>
  <c r="Q66" i="12"/>
  <c r="P66" i="12"/>
  <c r="O66" i="12"/>
  <c r="N66" i="12"/>
  <c r="M66" i="12"/>
  <c r="L66" i="12"/>
  <c r="K66" i="12"/>
  <c r="J66" i="12"/>
  <c r="I66" i="12"/>
  <c r="H66" i="12"/>
  <c r="G66" i="12"/>
  <c r="F66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I65" i="12"/>
  <c r="H65" i="12"/>
  <c r="G65" i="12"/>
  <c r="F65" i="12"/>
  <c r="AG64" i="12"/>
  <c r="AF64" i="12"/>
  <c r="AE64" i="12"/>
  <c r="AD64" i="12"/>
  <c r="AC64" i="12"/>
  <c r="AB64" i="12"/>
  <c r="AA64" i="12"/>
  <c r="Z64" i="12"/>
  <c r="Y64" i="12"/>
  <c r="X64" i="12"/>
  <c r="W64" i="12"/>
  <c r="V64" i="12"/>
  <c r="U64" i="12"/>
  <c r="T64" i="12"/>
  <c r="S64" i="12"/>
  <c r="R64" i="12"/>
  <c r="Q64" i="12"/>
  <c r="P64" i="12"/>
  <c r="O64" i="12"/>
  <c r="N64" i="12"/>
  <c r="M64" i="12"/>
  <c r="L64" i="12"/>
  <c r="K64" i="12"/>
  <c r="J64" i="12"/>
  <c r="I64" i="12"/>
  <c r="H64" i="12"/>
  <c r="G64" i="12"/>
  <c r="F64" i="12"/>
  <c r="AI62" i="12"/>
  <c r="AH62" i="12"/>
  <c r="AH63" i="12" s="1"/>
  <c r="AM63" i="12" s="1"/>
  <c r="AI60" i="12"/>
  <c r="AH60" i="12"/>
  <c r="AI58" i="12"/>
  <c r="AH58" i="12"/>
  <c r="AI56" i="12"/>
  <c r="AH56" i="12"/>
  <c r="AI54" i="12"/>
  <c r="AH54" i="12"/>
  <c r="AI52" i="12"/>
  <c r="AH52" i="12"/>
  <c r="AI50" i="12"/>
  <c r="AH50" i="12"/>
  <c r="AO51" i="12" s="1"/>
  <c r="AP51" i="12" s="1"/>
  <c r="AI48" i="12"/>
  <c r="AH48" i="12"/>
  <c r="AO49" i="12" s="1"/>
  <c r="AP49" i="12" s="1"/>
  <c r="AI46" i="12"/>
  <c r="AH46" i="12"/>
  <c r="AH47" i="12" s="1"/>
  <c r="AM47" i="12" s="1"/>
  <c r="AN47" i="12" s="1"/>
  <c r="AI44" i="12"/>
  <c r="AH44" i="12"/>
  <c r="AI42" i="12"/>
  <c r="AH42" i="12"/>
  <c r="AI40" i="12"/>
  <c r="AH40" i="12"/>
  <c r="AI38" i="12"/>
  <c r="AH38" i="12"/>
  <c r="AI36" i="12"/>
  <c r="AH36" i="12"/>
  <c r="AH37" i="12" s="1"/>
  <c r="AM37" i="12" s="1"/>
  <c r="AN37" i="12" s="1"/>
  <c r="AO35" i="12"/>
  <c r="AP35" i="12" s="1"/>
  <c r="AI34" i="12"/>
  <c r="AH34" i="12"/>
  <c r="AH35" i="12" s="1"/>
  <c r="AM35" i="12" s="1"/>
  <c r="AN35" i="12" s="1"/>
  <c r="AI32" i="12"/>
  <c r="AH32" i="12"/>
  <c r="AI30" i="12"/>
  <c r="AH30" i="12"/>
  <c r="AI28" i="12"/>
  <c r="AH28" i="12"/>
  <c r="AO29" i="12" s="1"/>
  <c r="AP29" i="12" s="1"/>
  <c r="AI26" i="12"/>
  <c r="AH26" i="12"/>
  <c r="AO27" i="12" s="1"/>
  <c r="AI24" i="12"/>
  <c r="AH24" i="12"/>
  <c r="AG23" i="12"/>
  <c r="AF23" i="12"/>
  <c r="AE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AG22" i="12"/>
  <c r="AF22" i="12"/>
  <c r="AE22" i="12"/>
  <c r="AD22" i="12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AG21" i="12"/>
  <c r="AF21" i="12"/>
  <c r="AE21" i="12"/>
  <c r="AD21" i="12"/>
  <c r="AC21" i="12"/>
  <c r="AB21" i="12"/>
  <c r="AA21" i="12"/>
  <c r="Z21" i="12"/>
  <c r="Y21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AG20" i="12"/>
  <c r="AF20" i="12"/>
  <c r="AE20" i="12"/>
  <c r="AD20" i="12"/>
  <c r="AC20" i="12"/>
  <c r="AB20" i="12"/>
  <c r="AA20" i="12"/>
  <c r="Z20" i="12"/>
  <c r="Y20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AH721" i="12" l="1"/>
  <c r="AM721" i="12" s="1"/>
  <c r="AN721" i="12" s="1"/>
  <c r="AH731" i="12"/>
  <c r="AM731" i="12" s="1"/>
  <c r="AN731" i="12" s="1"/>
  <c r="AH739" i="12"/>
  <c r="AM739" i="12" s="1"/>
  <c r="AN739" i="12" s="1"/>
  <c r="AO751" i="12"/>
  <c r="AP751" i="12" s="1"/>
  <c r="AO761" i="12"/>
  <c r="AO781" i="12"/>
  <c r="AH791" i="12"/>
  <c r="AM791" i="12" s="1"/>
  <c r="AN791" i="12" s="1"/>
  <c r="AH879" i="12"/>
  <c r="AM879" i="12" s="1"/>
  <c r="AN879" i="12" s="1"/>
  <c r="AO881" i="12"/>
  <c r="AP881" i="12" s="1"/>
  <c r="AO899" i="12"/>
  <c r="AP899" i="12" s="1"/>
  <c r="AH719" i="12"/>
  <c r="AM719" i="12" s="1"/>
  <c r="AN719" i="12" s="1"/>
  <c r="AH737" i="12"/>
  <c r="AM737" i="12" s="1"/>
  <c r="AN737" i="12" s="1"/>
  <c r="AO749" i="12"/>
  <c r="AP749" i="12" s="1"/>
  <c r="AO759" i="12"/>
  <c r="AO775" i="12"/>
  <c r="AO877" i="12"/>
  <c r="AP877" i="12" s="1"/>
  <c r="AO169" i="12"/>
  <c r="AP169" i="12" s="1"/>
  <c r="AH185" i="12"/>
  <c r="AM185" i="12" s="1"/>
  <c r="AN185" i="12" s="1"/>
  <c r="AH193" i="12"/>
  <c r="AM193" i="12" s="1"/>
  <c r="AN193" i="12" s="1"/>
  <c r="AO233" i="12"/>
  <c r="AP233" i="12" s="1"/>
  <c r="AH247" i="12"/>
  <c r="AM247" i="12" s="1"/>
  <c r="AN247" i="12" s="1"/>
  <c r="AO297" i="12"/>
  <c r="AP297" i="12" s="1"/>
  <c r="AO305" i="12"/>
  <c r="AP305" i="12" s="1"/>
  <c r="AH361" i="12"/>
  <c r="AM361" i="12" s="1"/>
  <c r="AN361" i="12" s="1"/>
  <c r="AH363" i="12"/>
  <c r="AM363" i="12" s="1"/>
  <c r="AN363" i="12" s="1"/>
  <c r="AH365" i="12"/>
  <c r="AM365" i="12" s="1"/>
  <c r="AN365" i="12" s="1"/>
  <c r="AH371" i="12"/>
  <c r="AM371" i="12" s="1"/>
  <c r="AN371" i="12" s="1"/>
  <c r="AH401" i="12"/>
  <c r="AM401" i="12" s="1"/>
  <c r="AN401" i="12" s="1"/>
  <c r="AO457" i="12"/>
  <c r="AO459" i="12"/>
  <c r="AO543" i="12"/>
  <c r="AH611" i="12"/>
  <c r="AM611" i="12" s="1"/>
  <c r="AN611" i="12" s="1"/>
  <c r="AH645" i="12"/>
  <c r="AM645" i="12" s="1"/>
  <c r="AN645" i="12" s="1"/>
  <c r="AH647" i="12"/>
  <c r="AM647" i="12" s="1"/>
  <c r="AN647" i="12" s="1"/>
  <c r="AH649" i="12"/>
  <c r="AM649" i="12" s="1"/>
  <c r="AN649" i="12" s="1"/>
  <c r="AH655" i="12"/>
  <c r="AM655" i="12" s="1"/>
  <c r="AN655" i="12" s="1"/>
  <c r="AH715" i="12"/>
  <c r="AM715" i="12" s="1"/>
  <c r="AN715" i="12" s="1"/>
  <c r="AO159" i="12"/>
  <c r="AP159" i="12" s="1"/>
  <c r="AH179" i="12"/>
  <c r="AM179" i="12" s="1"/>
  <c r="AN179" i="12" s="1"/>
  <c r="AH187" i="12"/>
  <c r="AM187" i="12" s="1"/>
  <c r="AN187" i="12" s="1"/>
  <c r="AO235" i="12"/>
  <c r="AP235" i="12" s="1"/>
  <c r="AO263" i="12"/>
  <c r="AH299" i="12"/>
  <c r="AM299" i="12" s="1"/>
  <c r="AN299" i="12" s="1"/>
  <c r="AH307" i="12"/>
  <c r="AM307" i="12" s="1"/>
  <c r="AN307" i="12" s="1"/>
  <c r="AO351" i="12"/>
  <c r="AP351" i="12" s="1"/>
  <c r="AH393" i="12"/>
  <c r="AM393" i="12" s="1"/>
  <c r="AN393" i="12" s="1"/>
  <c r="AH421" i="12"/>
  <c r="AM421" i="12" s="1"/>
  <c r="AO439" i="12"/>
  <c r="AO469" i="12"/>
  <c r="AO529" i="12"/>
  <c r="AO545" i="12"/>
  <c r="AO547" i="12"/>
  <c r="AP547" i="12" s="1"/>
  <c r="AH613" i="12"/>
  <c r="AM613" i="12" s="1"/>
  <c r="AN613" i="12" s="1"/>
  <c r="AH717" i="12"/>
  <c r="AM717" i="12" s="1"/>
  <c r="AN717" i="12" s="1"/>
  <c r="AP131" i="12"/>
  <c r="AH131" i="12"/>
  <c r="AM131" i="12" s="1"/>
  <c r="AN131" i="12" s="1"/>
  <c r="AH87" i="12"/>
  <c r="AM87" i="12" s="1"/>
  <c r="AN87" i="12" s="1"/>
  <c r="AH45" i="12"/>
  <c r="AM45" i="12" s="1"/>
  <c r="AN45" i="12" s="1"/>
  <c r="AH85" i="12"/>
  <c r="AM85" i="12" s="1"/>
  <c r="AN85" i="12" s="1"/>
  <c r="AO147" i="12"/>
  <c r="AP147" i="12" s="1"/>
  <c r="AO145" i="12"/>
  <c r="AO139" i="12"/>
  <c r="AH101" i="12"/>
  <c r="AM101" i="12" s="1"/>
  <c r="AN101" i="12" s="1"/>
  <c r="AH103" i="12"/>
  <c r="AM103" i="12" s="1"/>
  <c r="AN103" i="12" s="1"/>
  <c r="AH93" i="12"/>
  <c r="AM93" i="12" s="1"/>
  <c r="AN93" i="12" s="1"/>
  <c r="AH95" i="12"/>
  <c r="AM95" i="12" s="1"/>
  <c r="AN95" i="12" s="1"/>
  <c r="AH49" i="12"/>
  <c r="AM49" i="12" s="1"/>
  <c r="AN49" i="12" s="1"/>
  <c r="AH51" i="12"/>
  <c r="AM51" i="12" s="1"/>
  <c r="AN51" i="12" s="1"/>
  <c r="AO63" i="12"/>
  <c r="AP63" i="12" s="1"/>
  <c r="AH115" i="12"/>
  <c r="AM115" i="12" s="1"/>
  <c r="AN115" i="12" s="1"/>
  <c r="AH123" i="12"/>
  <c r="AM123" i="12" s="1"/>
  <c r="AN123" i="12" s="1"/>
  <c r="AH129" i="12"/>
  <c r="AM129" i="12" s="1"/>
  <c r="AN129" i="12" s="1"/>
  <c r="AH113" i="12"/>
  <c r="AM113" i="12" s="1"/>
  <c r="AN113" i="12" s="1"/>
  <c r="AH121" i="12"/>
  <c r="AM121" i="12" s="1"/>
  <c r="AN121" i="12" s="1"/>
  <c r="AO69" i="12"/>
  <c r="AO71" i="12"/>
  <c r="AO73" i="12"/>
  <c r="AO75" i="12"/>
  <c r="AP75" i="12" s="1"/>
  <c r="AO77" i="12"/>
  <c r="AO79" i="12"/>
  <c r="AO81" i="12"/>
  <c r="AP81" i="12" s="1"/>
  <c r="AT81" i="12" s="1"/>
  <c r="AO83" i="12"/>
  <c r="AO85" i="12"/>
  <c r="AP85" i="12" s="1"/>
  <c r="X551" i="12"/>
  <c r="AB551" i="12"/>
  <c r="AF551" i="12"/>
  <c r="I592" i="12"/>
  <c r="M592" i="12"/>
  <c r="Q592" i="12"/>
  <c r="U592" i="12"/>
  <c r="Y592" i="12"/>
  <c r="AC592" i="12"/>
  <c r="AG592" i="12"/>
  <c r="I593" i="12"/>
  <c r="M593" i="12"/>
  <c r="Q593" i="12"/>
  <c r="U593" i="12"/>
  <c r="Y593" i="12"/>
  <c r="AC593" i="12"/>
  <c r="AG593" i="12"/>
  <c r="I594" i="12"/>
  <c r="M594" i="12"/>
  <c r="Q594" i="12"/>
  <c r="U594" i="12"/>
  <c r="Y594" i="12"/>
  <c r="AC594" i="12"/>
  <c r="AG594" i="12"/>
  <c r="I595" i="12"/>
  <c r="M595" i="12"/>
  <c r="Q595" i="12"/>
  <c r="U595" i="12"/>
  <c r="Y595" i="12"/>
  <c r="AC595" i="12"/>
  <c r="AG595" i="12"/>
  <c r="F636" i="12"/>
  <c r="F637" i="12"/>
  <c r="F639" i="12"/>
  <c r="R592" i="12"/>
  <c r="V592" i="12"/>
  <c r="Z592" i="12"/>
  <c r="AD592" i="12"/>
  <c r="F593" i="12"/>
  <c r="J593" i="12"/>
  <c r="N593" i="12"/>
  <c r="R593" i="12"/>
  <c r="V593" i="12"/>
  <c r="Z593" i="12"/>
  <c r="AD593" i="12"/>
  <c r="F594" i="12"/>
  <c r="J594" i="12"/>
  <c r="N594" i="12"/>
  <c r="R594" i="12"/>
  <c r="V594" i="12"/>
  <c r="Z594" i="12"/>
  <c r="AD594" i="12"/>
  <c r="F595" i="12"/>
  <c r="J595" i="12"/>
  <c r="N595" i="12"/>
  <c r="R595" i="12"/>
  <c r="V595" i="12"/>
  <c r="Z595" i="12"/>
  <c r="AD595" i="12"/>
  <c r="G636" i="12"/>
  <c r="K593" i="12"/>
  <c r="O593" i="12"/>
  <c r="S593" i="12"/>
  <c r="W593" i="12"/>
  <c r="AA593" i="12"/>
  <c r="AE593" i="12"/>
  <c r="G594" i="12"/>
  <c r="K594" i="12"/>
  <c r="O594" i="12"/>
  <c r="S594" i="12"/>
  <c r="W594" i="12"/>
  <c r="AA594" i="12"/>
  <c r="AE594" i="12"/>
  <c r="G595" i="12"/>
  <c r="K595" i="12"/>
  <c r="O595" i="12"/>
  <c r="S595" i="12"/>
  <c r="W595" i="12"/>
  <c r="AA595" i="12"/>
  <c r="AE595" i="12"/>
  <c r="F638" i="12"/>
  <c r="H947" i="12"/>
  <c r="G639" i="12"/>
  <c r="G638" i="12"/>
  <c r="AO37" i="12"/>
  <c r="AP37" i="12" s="1"/>
  <c r="AO47" i="12"/>
  <c r="AP47" i="12" s="1"/>
  <c r="AO31" i="12"/>
  <c r="AP31" i="12" s="1"/>
  <c r="AH31" i="12"/>
  <c r="AM31" i="12" s="1"/>
  <c r="AN31" i="12" s="1"/>
  <c r="AH143" i="12"/>
  <c r="AM143" i="12" s="1"/>
  <c r="AN143" i="12" s="1"/>
  <c r="AO143" i="12"/>
  <c r="AO207" i="12"/>
  <c r="AH207" i="12"/>
  <c r="AM207" i="12" s="1"/>
  <c r="AN207" i="12" s="1"/>
  <c r="AO215" i="12"/>
  <c r="AP215" i="12" s="1"/>
  <c r="AH215" i="12"/>
  <c r="AM215" i="12" s="1"/>
  <c r="AN215" i="12" s="1"/>
  <c r="AN421" i="12"/>
  <c r="AH453" i="12"/>
  <c r="AM453" i="12" s="1"/>
  <c r="AN453" i="12" s="1"/>
  <c r="AO453" i="12"/>
  <c r="AP453" i="12" s="1"/>
  <c r="AO479" i="12"/>
  <c r="AH479" i="12"/>
  <c r="AM479" i="12" s="1"/>
  <c r="AN479" i="12" s="1"/>
  <c r="AH25" i="12"/>
  <c r="AM25" i="12" s="1"/>
  <c r="AN25" i="12" s="1"/>
  <c r="AO25" i="12"/>
  <c r="AO105" i="12"/>
  <c r="AH105" i="12"/>
  <c r="AM105" i="12" s="1"/>
  <c r="AN105" i="12" s="1"/>
  <c r="AH157" i="12"/>
  <c r="AM157" i="12" s="1"/>
  <c r="AO157" i="12"/>
  <c r="AP157" i="12" s="1"/>
  <c r="AH173" i="12"/>
  <c r="AM173" i="12" s="1"/>
  <c r="AN173" i="12" s="1"/>
  <c r="AO173" i="12"/>
  <c r="AP173" i="12" s="1"/>
  <c r="AH223" i="12"/>
  <c r="AM223" i="12" s="1"/>
  <c r="AN223" i="12" s="1"/>
  <c r="AO223" i="12"/>
  <c r="AP223" i="12" s="1"/>
  <c r="AO409" i="12"/>
  <c r="AP409" i="12" s="1"/>
  <c r="AH409" i="12"/>
  <c r="AM409" i="12" s="1"/>
  <c r="AN409" i="12" s="1"/>
  <c r="AO499" i="12"/>
  <c r="AP499" i="12" s="1"/>
  <c r="AH499" i="12"/>
  <c r="AM499" i="12" s="1"/>
  <c r="AN499" i="12" s="1"/>
  <c r="AH533" i="12"/>
  <c r="AM533" i="12" s="1"/>
  <c r="AN533" i="12" s="1"/>
  <c r="AO533" i="12"/>
  <c r="AO555" i="12"/>
  <c r="AP555" i="12" s="1"/>
  <c r="AH555" i="12"/>
  <c r="AM555" i="12" s="1"/>
  <c r="AN555" i="12" s="1"/>
  <c r="AO559" i="12"/>
  <c r="AH559" i="12"/>
  <c r="AM559" i="12" s="1"/>
  <c r="AN559" i="12" s="1"/>
  <c r="AO563" i="12"/>
  <c r="AP563" i="12" s="1"/>
  <c r="AH563" i="12"/>
  <c r="AM563" i="12" s="1"/>
  <c r="AN563" i="12" s="1"/>
  <c r="AO567" i="12"/>
  <c r="AH567" i="12"/>
  <c r="AM567" i="12" s="1"/>
  <c r="AN567" i="12" s="1"/>
  <c r="AH571" i="12"/>
  <c r="AM571" i="12" s="1"/>
  <c r="AN571" i="12" s="1"/>
  <c r="AO571" i="12"/>
  <c r="AP571" i="12" s="1"/>
  <c r="AH757" i="12"/>
  <c r="AM757" i="12" s="1"/>
  <c r="AN757" i="12" s="1"/>
  <c r="AO757" i="12"/>
  <c r="AP757" i="12" s="1"/>
  <c r="AO823" i="12"/>
  <c r="AP823" i="12" s="1"/>
  <c r="AH823" i="12"/>
  <c r="AM823" i="12" s="1"/>
  <c r="AN823" i="12" s="1"/>
  <c r="AO827" i="12"/>
  <c r="AH827" i="12"/>
  <c r="AM827" i="12" s="1"/>
  <c r="AN827" i="12" s="1"/>
  <c r="AO831" i="12"/>
  <c r="AP831" i="12" s="1"/>
  <c r="AH831" i="12"/>
  <c r="AM831" i="12" s="1"/>
  <c r="AN831" i="12" s="1"/>
  <c r="AH837" i="12"/>
  <c r="AM837" i="12" s="1"/>
  <c r="AN837" i="12" s="1"/>
  <c r="AO837" i="12"/>
  <c r="AP837" i="12" s="1"/>
  <c r="AO133" i="12"/>
  <c r="AP133" i="12" s="1"/>
  <c r="AH133" i="12"/>
  <c r="AM133" i="12" s="1"/>
  <c r="AN133" i="12" s="1"/>
  <c r="AO203" i="12"/>
  <c r="AH203" i="12"/>
  <c r="AM203" i="12" s="1"/>
  <c r="AN203" i="12" s="1"/>
  <c r="AO219" i="12"/>
  <c r="AP219" i="12" s="1"/>
  <c r="AH219" i="12"/>
  <c r="AM219" i="12" s="1"/>
  <c r="AN219" i="12" s="1"/>
  <c r="AO867" i="12"/>
  <c r="AP867" i="12" s="1"/>
  <c r="AH867" i="12"/>
  <c r="AM867" i="12" s="1"/>
  <c r="AN867" i="12" s="1"/>
  <c r="AO39" i="12"/>
  <c r="AP39" i="12" s="1"/>
  <c r="AH39" i="12"/>
  <c r="AM39" i="12" s="1"/>
  <c r="AN39" i="12" s="1"/>
  <c r="AH55" i="12"/>
  <c r="AM55" i="12" s="1"/>
  <c r="AN55" i="12" s="1"/>
  <c r="AO55" i="12"/>
  <c r="AP55" i="12" s="1"/>
  <c r="AO97" i="12"/>
  <c r="AH97" i="12"/>
  <c r="AM97" i="12" s="1"/>
  <c r="AN97" i="12" s="1"/>
  <c r="AO117" i="12"/>
  <c r="AP117" i="12" s="1"/>
  <c r="AH117" i="12"/>
  <c r="AM117" i="12" s="1"/>
  <c r="AN117" i="12" s="1"/>
  <c r="AH135" i="12"/>
  <c r="AM135" i="12" s="1"/>
  <c r="AN135" i="12" s="1"/>
  <c r="AO135" i="12"/>
  <c r="AP135" i="12" s="1"/>
  <c r="AO201" i="12"/>
  <c r="AH201" i="12"/>
  <c r="AM201" i="12" s="1"/>
  <c r="AN201" i="12" s="1"/>
  <c r="AO205" i="12"/>
  <c r="AH205" i="12"/>
  <c r="AM205" i="12" s="1"/>
  <c r="AN205" i="12" s="1"/>
  <c r="AO209" i="12"/>
  <c r="AH209" i="12"/>
  <c r="AM209" i="12" s="1"/>
  <c r="AN209" i="12" s="1"/>
  <c r="AO213" i="12"/>
  <c r="AH213" i="12"/>
  <c r="AM213" i="12" s="1"/>
  <c r="AN213" i="12" s="1"/>
  <c r="AO217" i="12"/>
  <c r="AH217" i="12"/>
  <c r="AM217" i="12" s="1"/>
  <c r="AN217" i="12" s="1"/>
  <c r="AO249" i="12"/>
  <c r="AP249" i="12" s="1"/>
  <c r="AO253" i="12"/>
  <c r="AP253" i="12" s="1"/>
  <c r="AH253" i="12"/>
  <c r="AM253" i="12" s="1"/>
  <c r="AN253" i="12" s="1"/>
  <c r="AH357" i="12"/>
  <c r="AM357" i="12" s="1"/>
  <c r="AN357" i="12" s="1"/>
  <c r="AO357" i="12"/>
  <c r="AP357" i="12" s="1"/>
  <c r="AO385" i="12"/>
  <c r="AP385" i="12" s="1"/>
  <c r="AH385" i="12"/>
  <c r="AM385" i="12" s="1"/>
  <c r="AN385" i="12" s="1"/>
  <c r="AH445" i="12"/>
  <c r="AM445" i="12" s="1"/>
  <c r="AN445" i="12" s="1"/>
  <c r="AO445" i="12"/>
  <c r="AP445" i="12" s="1"/>
  <c r="AO511" i="12"/>
  <c r="AP511" i="12" s="1"/>
  <c r="AH511" i="12"/>
  <c r="AM511" i="12" s="1"/>
  <c r="AN511" i="12" s="1"/>
  <c r="AO515" i="12"/>
  <c r="AH515" i="12"/>
  <c r="AM515" i="12" s="1"/>
  <c r="AN515" i="12" s="1"/>
  <c r="AO519" i="12"/>
  <c r="AP519" i="12" s="1"/>
  <c r="AH519" i="12"/>
  <c r="AM519" i="12" s="1"/>
  <c r="AN519" i="12" s="1"/>
  <c r="AO523" i="12"/>
  <c r="AH523" i="12"/>
  <c r="AM523" i="12" s="1"/>
  <c r="AN523" i="12" s="1"/>
  <c r="AO527" i="12"/>
  <c r="AP527" i="12" s="1"/>
  <c r="AH527" i="12"/>
  <c r="AM527" i="12" s="1"/>
  <c r="AN527" i="12" s="1"/>
  <c r="AO57" i="12"/>
  <c r="AP57" i="12" s="1"/>
  <c r="AH57" i="12"/>
  <c r="AM57" i="12" s="1"/>
  <c r="AN57" i="12" s="1"/>
  <c r="AO195" i="12"/>
  <c r="AP195" i="12" s="1"/>
  <c r="AH195" i="12"/>
  <c r="AM195" i="12" s="1"/>
  <c r="AN195" i="12" s="1"/>
  <c r="AO211" i="12"/>
  <c r="AH211" i="12"/>
  <c r="AM211" i="12" s="1"/>
  <c r="AN211" i="12" s="1"/>
  <c r="AO261" i="12"/>
  <c r="AP261" i="12" s="1"/>
  <c r="AH261" i="12"/>
  <c r="AM261" i="12" s="1"/>
  <c r="AN261" i="12" s="1"/>
  <c r="AO391" i="12"/>
  <c r="AH391" i="12"/>
  <c r="AM391" i="12" s="1"/>
  <c r="AN391" i="12" s="1"/>
  <c r="AH473" i="12"/>
  <c r="AM473" i="12" s="1"/>
  <c r="AN473" i="12" s="1"/>
  <c r="AO473" i="12"/>
  <c r="AP27" i="12"/>
  <c r="AO59" i="12"/>
  <c r="AP59" i="12" s="1"/>
  <c r="AH59" i="12"/>
  <c r="AM59" i="12" s="1"/>
  <c r="AN59" i="12" s="1"/>
  <c r="AO125" i="12"/>
  <c r="AP125" i="12" s="1"/>
  <c r="AH125" i="12"/>
  <c r="AM125" i="12" s="1"/>
  <c r="AN125" i="12" s="1"/>
  <c r="AH165" i="12"/>
  <c r="AM165" i="12" s="1"/>
  <c r="AN165" i="12" s="1"/>
  <c r="AO165" i="12"/>
  <c r="AP165" i="12" s="1"/>
  <c r="AH231" i="12"/>
  <c r="AM231" i="12" s="1"/>
  <c r="AN231" i="12" s="1"/>
  <c r="AO231" i="12"/>
  <c r="AP231" i="12" s="1"/>
  <c r="AO301" i="12"/>
  <c r="AP301" i="12" s="1"/>
  <c r="AH301" i="12"/>
  <c r="AM301" i="12" s="1"/>
  <c r="AN301" i="12" s="1"/>
  <c r="AH801" i="12"/>
  <c r="AM801" i="12" s="1"/>
  <c r="AN801" i="12" s="1"/>
  <c r="AO801" i="12"/>
  <c r="AP801" i="12" s="1"/>
  <c r="AO295" i="12"/>
  <c r="AP295" i="12" s="1"/>
  <c r="AO303" i="12"/>
  <c r="AO441" i="12"/>
  <c r="AP441" i="12" s="1"/>
  <c r="AO455" i="12"/>
  <c r="AH465" i="12"/>
  <c r="AM465" i="12" s="1"/>
  <c r="AN465" i="12" s="1"/>
  <c r="AO465" i="12"/>
  <c r="AP465" i="12" s="1"/>
  <c r="AO467" i="12"/>
  <c r="AH481" i="12"/>
  <c r="AM481" i="12" s="1"/>
  <c r="AN481" i="12" s="1"/>
  <c r="AH501" i="12"/>
  <c r="AM501" i="12" s="1"/>
  <c r="AN501" i="12" s="1"/>
  <c r="AO635" i="12"/>
  <c r="AH635" i="12"/>
  <c r="AM635" i="12" s="1"/>
  <c r="AN635" i="12" s="1"/>
  <c r="AO643" i="12"/>
  <c r="AP643" i="12" s="1"/>
  <c r="AH643" i="12"/>
  <c r="AM643" i="12" s="1"/>
  <c r="AN643" i="12" s="1"/>
  <c r="AO705" i="12"/>
  <c r="AP705" i="12" s="1"/>
  <c r="AH705" i="12"/>
  <c r="AM705" i="12" s="1"/>
  <c r="AN705" i="12" s="1"/>
  <c r="AO743" i="12"/>
  <c r="AP743" i="12" s="1"/>
  <c r="AH743" i="12"/>
  <c r="AM743" i="12" s="1"/>
  <c r="AN743" i="12" s="1"/>
  <c r="AH767" i="12"/>
  <c r="AM767" i="12" s="1"/>
  <c r="AN767" i="12" s="1"/>
  <c r="AO767" i="12"/>
  <c r="AO841" i="12"/>
  <c r="AH841" i="12"/>
  <c r="AM841" i="12" s="1"/>
  <c r="AN841" i="12" s="1"/>
  <c r="AH483" i="12"/>
  <c r="AM483" i="12" s="1"/>
  <c r="AN483" i="12" s="1"/>
  <c r="AO483" i="12"/>
  <c r="AP483" i="12" s="1"/>
  <c r="AO509" i="12"/>
  <c r="AH509" i="12"/>
  <c r="AM509" i="12" s="1"/>
  <c r="AO513" i="12"/>
  <c r="AH513" i="12"/>
  <c r="AM513" i="12" s="1"/>
  <c r="AN513" i="12" s="1"/>
  <c r="AO517" i="12"/>
  <c r="AH517" i="12"/>
  <c r="AM517" i="12" s="1"/>
  <c r="AN517" i="12" s="1"/>
  <c r="AO521" i="12"/>
  <c r="AP521" i="12" s="1"/>
  <c r="AH521" i="12"/>
  <c r="AM521" i="12" s="1"/>
  <c r="AN521" i="12" s="1"/>
  <c r="AO525" i="12"/>
  <c r="AH525" i="12"/>
  <c r="AM525" i="12" s="1"/>
  <c r="AN525" i="12" s="1"/>
  <c r="AH531" i="12"/>
  <c r="AM531" i="12" s="1"/>
  <c r="AN531" i="12" s="1"/>
  <c r="AO531" i="12"/>
  <c r="AH541" i="12"/>
  <c r="AM541" i="12" s="1"/>
  <c r="AN541" i="12" s="1"/>
  <c r="AO541" i="12"/>
  <c r="AP541" i="12" s="1"/>
  <c r="AO557" i="12"/>
  <c r="AH557" i="12"/>
  <c r="AM557" i="12" s="1"/>
  <c r="AN557" i="12" s="1"/>
  <c r="AO561" i="12"/>
  <c r="AH561" i="12"/>
  <c r="AM561" i="12" s="1"/>
  <c r="AN561" i="12" s="1"/>
  <c r="AO565" i="12"/>
  <c r="AP565" i="12" s="1"/>
  <c r="AH565" i="12"/>
  <c r="AM565" i="12" s="1"/>
  <c r="AN565" i="12" s="1"/>
  <c r="AO569" i="12"/>
  <c r="AH569" i="12"/>
  <c r="AM569" i="12" s="1"/>
  <c r="AN569" i="12" s="1"/>
  <c r="AH755" i="12"/>
  <c r="AM755" i="12" s="1"/>
  <c r="AN755" i="12" s="1"/>
  <c r="AO755" i="12"/>
  <c r="AP755" i="12" s="1"/>
  <c r="AH765" i="12"/>
  <c r="AM765" i="12" s="1"/>
  <c r="AN765" i="12" s="1"/>
  <c r="AO765" i="12"/>
  <c r="AP765" i="12" s="1"/>
  <c r="AH799" i="12"/>
  <c r="AM799" i="12" s="1"/>
  <c r="AN799" i="12" s="1"/>
  <c r="AO799" i="12"/>
  <c r="AP799" i="12" s="1"/>
  <c r="AO825" i="12"/>
  <c r="AH825" i="12"/>
  <c r="AM825" i="12" s="1"/>
  <c r="AN825" i="12" s="1"/>
  <c r="AO829" i="12"/>
  <c r="AH829" i="12"/>
  <c r="AM829" i="12" s="1"/>
  <c r="AN829" i="12" s="1"/>
  <c r="AO833" i="12"/>
  <c r="AP833" i="12" s="1"/>
  <c r="AH833" i="12"/>
  <c r="AM833" i="12" s="1"/>
  <c r="AN833" i="12" s="1"/>
  <c r="AH29" i="12"/>
  <c r="AM29" i="12" s="1"/>
  <c r="AN29" i="12" s="1"/>
  <c r="AH91" i="12"/>
  <c r="AM91" i="12" s="1"/>
  <c r="AN91" i="12" s="1"/>
  <c r="AH99" i="12"/>
  <c r="AM99" i="12" s="1"/>
  <c r="AN99" i="12" s="1"/>
  <c r="AH107" i="12"/>
  <c r="AM107" i="12" s="1"/>
  <c r="AN107" i="12" s="1"/>
  <c r="AH119" i="12"/>
  <c r="AM119" i="12" s="1"/>
  <c r="AN119" i="12" s="1"/>
  <c r="AH127" i="12"/>
  <c r="AM127" i="12" s="1"/>
  <c r="AN127" i="12" s="1"/>
  <c r="AO141" i="12"/>
  <c r="AO149" i="12"/>
  <c r="AP149" i="12" s="1"/>
  <c r="AO151" i="12"/>
  <c r="AP151" i="12" s="1"/>
  <c r="AO163" i="12"/>
  <c r="AP163" i="12" s="1"/>
  <c r="AO171" i="12"/>
  <c r="AP171" i="12" s="1"/>
  <c r="AO221" i="12"/>
  <c r="AP221" i="12" s="1"/>
  <c r="AO229" i="12"/>
  <c r="AP229" i="12" s="1"/>
  <c r="AO237" i="12"/>
  <c r="AP237" i="12" s="1"/>
  <c r="AO239" i="12"/>
  <c r="AP239" i="12" s="1"/>
  <c r="AO265" i="12"/>
  <c r="AP265" i="12" s="1"/>
  <c r="AH349" i="12"/>
  <c r="AM349" i="12" s="1"/>
  <c r="AN349" i="12" s="1"/>
  <c r="AO355" i="12"/>
  <c r="AO367" i="12"/>
  <c r="AH383" i="12"/>
  <c r="AM383" i="12" s="1"/>
  <c r="AN383" i="12" s="1"/>
  <c r="AH397" i="12"/>
  <c r="AM397" i="12" s="1"/>
  <c r="AN397" i="12" s="1"/>
  <c r="AH413" i="12"/>
  <c r="AM413" i="12" s="1"/>
  <c r="AN413" i="12" s="1"/>
  <c r="AH423" i="12"/>
  <c r="AM423" i="12" s="1"/>
  <c r="AN423" i="12" s="1"/>
  <c r="AH425" i="12"/>
  <c r="AM425" i="12" s="1"/>
  <c r="AN425" i="12" s="1"/>
  <c r="AH427" i="12"/>
  <c r="AM427" i="12" s="1"/>
  <c r="AN427" i="12" s="1"/>
  <c r="AH429" i="12"/>
  <c r="AM429" i="12" s="1"/>
  <c r="AN429" i="12" s="1"/>
  <c r="AH431" i="12"/>
  <c r="AM431" i="12" s="1"/>
  <c r="AN431" i="12" s="1"/>
  <c r="AH433" i="12"/>
  <c r="AM433" i="12" s="1"/>
  <c r="AN433" i="12" s="1"/>
  <c r="AH435" i="12"/>
  <c r="AM435" i="12" s="1"/>
  <c r="AN435" i="12" s="1"/>
  <c r="AH437" i="12"/>
  <c r="AM437" i="12" s="1"/>
  <c r="AN437" i="12" s="1"/>
  <c r="AO471" i="12"/>
  <c r="AO503" i="12"/>
  <c r="AP503" i="12" s="1"/>
  <c r="AH503" i="12"/>
  <c r="AM503" i="12" s="1"/>
  <c r="AN503" i="12" s="1"/>
  <c r="AO641" i="12"/>
  <c r="AH641" i="12"/>
  <c r="AM641" i="12" s="1"/>
  <c r="AN641" i="12" s="1"/>
  <c r="AO657" i="12"/>
  <c r="AP657" i="12" s="1"/>
  <c r="AH657" i="12"/>
  <c r="AM657" i="12" s="1"/>
  <c r="AN657" i="12" s="1"/>
  <c r="AH707" i="12"/>
  <c r="AM707" i="12" s="1"/>
  <c r="AN707" i="12" s="1"/>
  <c r="AO707" i="12"/>
  <c r="AH779" i="12"/>
  <c r="AM779" i="12" s="1"/>
  <c r="AN779" i="12" s="1"/>
  <c r="AO779" i="12"/>
  <c r="AP779" i="12" s="1"/>
  <c r="AO787" i="12"/>
  <c r="AO805" i="12"/>
  <c r="AP805" i="12" s="1"/>
  <c r="AH603" i="12"/>
  <c r="AM603" i="12" s="1"/>
  <c r="AN603" i="12" s="1"/>
  <c r="AH605" i="12"/>
  <c r="AM605" i="12" s="1"/>
  <c r="AN605" i="12" s="1"/>
  <c r="AH607" i="12"/>
  <c r="AM607" i="12" s="1"/>
  <c r="AN607" i="12" s="1"/>
  <c r="AH609" i="12"/>
  <c r="AM609" i="12" s="1"/>
  <c r="AN609" i="12" s="1"/>
  <c r="AH651" i="12"/>
  <c r="AM651" i="12" s="1"/>
  <c r="AN651" i="12" s="1"/>
  <c r="AH653" i="12"/>
  <c r="AM653" i="12" s="1"/>
  <c r="AN653" i="12" s="1"/>
  <c r="AH701" i="12"/>
  <c r="AM701" i="12" s="1"/>
  <c r="AN701" i="12" s="1"/>
  <c r="AO709" i="12"/>
  <c r="AO745" i="12"/>
  <c r="AP745" i="12" s="1"/>
  <c r="AO789" i="12"/>
  <c r="AP789" i="12" s="1"/>
  <c r="AO807" i="12"/>
  <c r="AP807" i="12" s="1"/>
  <c r="AH847" i="12"/>
  <c r="AM847" i="12" s="1"/>
  <c r="AN847" i="12" s="1"/>
  <c r="AH849" i="12"/>
  <c r="AM849" i="12" s="1"/>
  <c r="AN849" i="12" s="1"/>
  <c r="AH855" i="12"/>
  <c r="AM855" i="12" s="1"/>
  <c r="AN855" i="12" s="1"/>
  <c r="AH869" i="12"/>
  <c r="AM869" i="12" s="1"/>
  <c r="AN869" i="12" s="1"/>
  <c r="AH871" i="12"/>
  <c r="AM871" i="12" s="1"/>
  <c r="AN871" i="12" s="1"/>
  <c r="AH897" i="12"/>
  <c r="AM897" i="12" s="1"/>
  <c r="AN897" i="12" s="1"/>
  <c r="AO539" i="12"/>
  <c r="AP539" i="12" s="1"/>
  <c r="AO553" i="12"/>
  <c r="AH621" i="12"/>
  <c r="AM621" i="12" s="1"/>
  <c r="AN621" i="12" s="1"/>
  <c r="AH623" i="12"/>
  <c r="AM623" i="12" s="1"/>
  <c r="AN623" i="12" s="1"/>
  <c r="AH629" i="12"/>
  <c r="AM629" i="12" s="1"/>
  <c r="AN629" i="12" s="1"/>
  <c r="AH631" i="12"/>
  <c r="AM631" i="12" s="1"/>
  <c r="AN631" i="12" s="1"/>
  <c r="AH729" i="12"/>
  <c r="AM729" i="12" s="1"/>
  <c r="AN729" i="12" s="1"/>
  <c r="AO753" i="12"/>
  <c r="AP753" i="12" s="1"/>
  <c r="AO763" i="12"/>
  <c r="AP763" i="12" s="1"/>
  <c r="AO777" i="12"/>
  <c r="AO785" i="12"/>
  <c r="AO797" i="12"/>
  <c r="AP797" i="12" s="1"/>
  <c r="AP25" i="12"/>
  <c r="AP69" i="12"/>
  <c r="AS69" i="12"/>
  <c r="AR69" i="12" s="1"/>
  <c r="AP77" i="12"/>
  <c r="AO89" i="12"/>
  <c r="AH89" i="12"/>
  <c r="AM89" i="12" s="1"/>
  <c r="AN89" i="12" s="1"/>
  <c r="AP121" i="12"/>
  <c r="AP129" i="12"/>
  <c r="AP137" i="12"/>
  <c r="AP139" i="12"/>
  <c r="AP141" i="12"/>
  <c r="AP143" i="12"/>
  <c r="AP145" i="12"/>
  <c r="AP177" i="12"/>
  <c r="AN244" i="12"/>
  <c r="AJ262" i="12" s="1"/>
  <c r="AJ264" i="12" s="1"/>
  <c r="AH27" i="12"/>
  <c r="AM27" i="12" s="1"/>
  <c r="AN27" i="12" s="1"/>
  <c r="AH41" i="12"/>
  <c r="AM41" i="12" s="1"/>
  <c r="AN41" i="12" s="1"/>
  <c r="AO41" i="12"/>
  <c r="AP41" i="12" s="1"/>
  <c r="AH43" i="12"/>
  <c r="AM43" i="12" s="1"/>
  <c r="AN43" i="12" s="1"/>
  <c r="AO43" i="12"/>
  <c r="AP43" i="12" s="1"/>
  <c r="AN63" i="12"/>
  <c r="AN69" i="12"/>
  <c r="AP71" i="12"/>
  <c r="AT71" i="12" s="1"/>
  <c r="AS71" i="12"/>
  <c r="AR71" i="12" s="1"/>
  <c r="AP79" i="12"/>
  <c r="AT79" i="12" s="1"/>
  <c r="AS79" i="12"/>
  <c r="AR79" i="12" s="1"/>
  <c r="AP91" i="12"/>
  <c r="AS95" i="12"/>
  <c r="AR95" i="12" s="1"/>
  <c r="AU95" i="12" s="1"/>
  <c r="AP95" i="12"/>
  <c r="AT95" i="12" s="1"/>
  <c r="AS99" i="12"/>
  <c r="AR99" i="12" s="1"/>
  <c r="AU99" i="12" s="1"/>
  <c r="AP99" i="12"/>
  <c r="AP103" i="12"/>
  <c r="AT103" i="12" s="1"/>
  <c r="AT147" i="12" s="1"/>
  <c r="AS107" i="12"/>
  <c r="AR107" i="12" s="1"/>
  <c r="AU107" i="12" s="1"/>
  <c r="AP107" i="12"/>
  <c r="AT107" i="12" s="1"/>
  <c r="AT151" i="12" s="1"/>
  <c r="AP245" i="12"/>
  <c r="AH61" i="12"/>
  <c r="AM61" i="12" s="1"/>
  <c r="AN61" i="12" s="1"/>
  <c r="AO61" i="12"/>
  <c r="AP61" i="12" s="1"/>
  <c r="AP73" i="12"/>
  <c r="AT73" i="12" s="1"/>
  <c r="AS73" i="12"/>
  <c r="AR73" i="12" s="1"/>
  <c r="AS81" i="12"/>
  <c r="AR81" i="12" s="1"/>
  <c r="AU81" i="12" s="1"/>
  <c r="AP115" i="12"/>
  <c r="AP119" i="12"/>
  <c r="AP123" i="12"/>
  <c r="AP127" i="12"/>
  <c r="AP179" i="12"/>
  <c r="AP181" i="12"/>
  <c r="AP183" i="12"/>
  <c r="AP185" i="12"/>
  <c r="AP187" i="12"/>
  <c r="AP189" i="12"/>
  <c r="AP191" i="12"/>
  <c r="AP193" i="12"/>
  <c r="AN289" i="12"/>
  <c r="AH33" i="12"/>
  <c r="AM33" i="12" s="1"/>
  <c r="AN33" i="12" s="1"/>
  <c r="AO33" i="12"/>
  <c r="AP33" i="12" s="1"/>
  <c r="AH53" i="12"/>
  <c r="AM53" i="12" s="1"/>
  <c r="AN53" i="12" s="1"/>
  <c r="AO53" i="12"/>
  <c r="AP53" i="12" s="1"/>
  <c r="AP83" i="12"/>
  <c r="AS93" i="12"/>
  <c r="AR93" i="12" s="1"/>
  <c r="AU93" i="12" s="1"/>
  <c r="AP93" i="12"/>
  <c r="AT93" i="12" s="1"/>
  <c r="AS101" i="12"/>
  <c r="AR101" i="12" s="1"/>
  <c r="AU101" i="12" s="1"/>
  <c r="AP101" i="12"/>
  <c r="AP105" i="12"/>
  <c r="AP113" i="12"/>
  <c r="AN157" i="12"/>
  <c r="AP201" i="12"/>
  <c r="AP203" i="12"/>
  <c r="AP205" i="12"/>
  <c r="AP207" i="12"/>
  <c r="AP209" i="12"/>
  <c r="AP211" i="12"/>
  <c r="AP213" i="12"/>
  <c r="AP217" i="12"/>
  <c r="AS151" i="12"/>
  <c r="AR151" i="12" s="1"/>
  <c r="AU151" i="12" s="1"/>
  <c r="AH177" i="12"/>
  <c r="AM177" i="12" s="1"/>
  <c r="AN177" i="12" s="1"/>
  <c r="AM244" i="12"/>
  <c r="AH315" i="12"/>
  <c r="AM315" i="12" s="1"/>
  <c r="AN315" i="12" s="1"/>
  <c r="AO315" i="12"/>
  <c r="AH323" i="12"/>
  <c r="AM323" i="12" s="1"/>
  <c r="AN323" i="12" s="1"/>
  <c r="AO323" i="12"/>
  <c r="AN333" i="12"/>
  <c r="AP263" i="12"/>
  <c r="AO267" i="12"/>
  <c r="AO269" i="12"/>
  <c r="AO271" i="12"/>
  <c r="AO273" i="12"/>
  <c r="AO275" i="12"/>
  <c r="AO277" i="12"/>
  <c r="AO279" i="12"/>
  <c r="AO281" i="12"/>
  <c r="AO283" i="12"/>
  <c r="AO289" i="12"/>
  <c r="AO291" i="12"/>
  <c r="AO293" i="12"/>
  <c r="AP299" i="12"/>
  <c r="AP303" i="12"/>
  <c r="AH313" i="12"/>
  <c r="AM313" i="12" s="1"/>
  <c r="AN313" i="12" s="1"/>
  <c r="AO313" i="12"/>
  <c r="AH321" i="12"/>
  <c r="AM321" i="12" s="1"/>
  <c r="AN321" i="12" s="1"/>
  <c r="AO321" i="12"/>
  <c r="AP353" i="12"/>
  <c r="AP355" i="12"/>
  <c r="AP359" i="12"/>
  <c r="AP369" i="12"/>
  <c r="AO379" i="12"/>
  <c r="AP389" i="12"/>
  <c r="AO45" i="12"/>
  <c r="AP45" i="12" s="1"/>
  <c r="AO87" i="12"/>
  <c r="AO175" i="12"/>
  <c r="AH311" i="12"/>
  <c r="AM311" i="12" s="1"/>
  <c r="AN311" i="12" s="1"/>
  <c r="AO311" i="12"/>
  <c r="AH319" i="12"/>
  <c r="AM319" i="12" s="1"/>
  <c r="AN319" i="12" s="1"/>
  <c r="AO319" i="12"/>
  <c r="AP349" i="12"/>
  <c r="AP361" i="12"/>
  <c r="AP371" i="12"/>
  <c r="AP393" i="12"/>
  <c r="AH309" i="12"/>
  <c r="AM309" i="12" s="1"/>
  <c r="AN309" i="12" s="1"/>
  <c r="AO309" i="12"/>
  <c r="AH317" i="12"/>
  <c r="AM317" i="12" s="1"/>
  <c r="AN317" i="12" s="1"/>
  <c r="AO317" i="12"/>
  <c r="AP363" i="12"/>
  <c r="AP367" i="12"/>
  <c r="AH377" i="12"/>
  <c r="AM377" i="12" s="1"/>
  <c r="AO377" i="12"/>
  <c r="AP381" i="12"/>
  <c r="AP387" i="12"/>
  <c r="AP391" i="12"/>
  <c r="AN597" i="12"/>
  <c r="AO325" i="12"/>
  <c r="AO327" i="12"/>
  <c r="AO333" i="12"/>
  <c r="AO335" i="12"/>
  <c r="AO337" i="12"/>
  <c r="AO339" i="12"/>
  <c r="AO341" i="12"/>
  <c r="AO343" i="12"/>
  <c r="AO345" i="12"/>
  <c r="AO347" i="12"/>
  <c r="AH387" i="12"/>
  <c r="AM387" i="12" s="1"/>
  <c r="AN387" i="12" s="1"/>
  <c r="AH399" i="12"/>
  <c r="AM399" i="12" s="1"/>
  <c r="AN399" i="12" s="1"/>
  <c r="AH403" i="12"/>
  <c r="AM403" i="12" s="1"/>
  <c r="AN403" i="12" s="1"/>
  <c r="AH407" i="12"/>
  <c r="AM407" i="12" s="1"/>
  <c r="AN407" i="12" s="1"/>
  <c r="AH411" i="12"/>
  <c r="AM411" i="12" s="1"/>
  <c r="AN411" i="12" s="1"/>
  <c r="AH415" i="12"/>
  <c r="AM415" i="12" s="1"/>
  <c r="AN415" i="12" s="1"/>
  <c r="AP475" i="12"/>
  <c r="AP513" i="12"/>
  <c r="AP517" i="12"/>
  <c r="AP525" i="12"/>
  <c r="AP529" i="12"/>
  <c r="AP531" i="12"/>
  <c r="AP533" i="12"/>
  <c r="AP535" i="12"/>
  <c r="AP537" i="12"/>
  <c r="AP543" i="12"/>
  <c r="AP545" i="12"/>
  <c r="AP557" i="12"/>
  <c r="AP603" i="12"/>
  <c r="AP607" i="12"/>
  <c r="AP611" i="12"/>
  <c r="AH673" i="12"/>
  <c r="AM673" i="12" s="1"/>
  <c r="AN673" i="12" s="1"/>
  <c r="AO673" i="12"/>
  <c r="AN685" i="12"/>
  <c r="AP715" i="12"/>
  <c r="AH369" i="12"/>
  <c r="AM369" i="12" s="1"/>
  <c r="AN369" i="12" s="1"/>
  <c r="AH381" i="12"/>
  <c r="AM381" i="12" s="1"/>
  <c r="AN381" i="12" s="1"/>
  <c r="AH389" i="12"/>
  <c r="AM389" i="12" s="1"/>
  <c r="AN389" i="12" s="1"/>
  <c r="AP397" i="12"/>
  <c r="AP401" i="12"/>
  <c r="AP405" i="12"/>
  <c r="AO443" i="12"/>
  <c r="AO447" i="12"/>
  <c r="AP449" i="12"/>
  <c r="AP451" i="12"/>
  <c r="AP455" i="12"/>
  <c r="AP457" i="12"/>
  <c r="AP477" i="12"/>
  <c r="AP559" i="12"/>
  <c r="AP567" i="12"/>
  <c r="AP615" i="12"/>
  <c r="AP621" i="12"/>
  <c r="AP629" i="12"/>
  <c r="AP423" i="12"/>
  <c r="AP425" i="12"/>
  <c r="AP427" i="12"/>
  <c r="AP429" i="12"/>
  <c r="AP431" i="12"/>
  <c r="AP433" i="12"/>
  <c r="AP435" i="12"/>
  <c r="AP437" i="12"/>
  <c r="AP459" i="12"/>
  <c r="AP479" i="12"/>
  <c r="AH485" i="12"/>
  <c r="AM485" i="12" s="1"/>
  <c r="AN485" i="12" s="1"/>
  <c r="AO485" i="12"/>
  <c r="AP515" i="12"/>
  <c r="AP523" i="12"/>
  <c r="AP553" i="12"/>
  <c r="AP561" i="12"/>
  <c r="AP569" i="12"/>
  <c r="AH573" i="12"/>
  <c r="AM573" i="12" s="1"/>
  <c r="AN573" i="12" s="1"/>
  <c r="AO573" i="12"/>
  <c r="AP605" i="12"/>
  <c r="AP609" i="12"/>
  <c r="AP635" i="12"/>
  <c r="AP645" i="12"/>
  <c r="AP653" i="12"/>
  <c r="AO395" i="12"/>
  <c r="AP439" i="12"/>
  <c r="AP467" i="12"/>
  <c r="AP469" i="12"/>
  <c r="AP471" i="12"/>
  <c r="AP473" i="12"/>
  <c r="AP481" i="12"/>
  <c r="AP501" i="12"/>
  <c r="AP509" i="12"/>
  <c r="AN553" i="12"/>
  <c r="AO619" i="12"/>
  <c r="AO627" i="12"/>
  <c r="AP641" i="12"/>
  <c r="AH665" i="12"/>
  <c r="AM665" i="12" s="1"/>
  <c r="AN665" i="12" s="1"/>
  <c r="AO665" i="12"/>
  <c r="AH625" i="12"/>
  <c r="AM625" i="12" s="1"/>
  <c r="AN625" i="12" s="1"/>
  <c r="AH633" i="12"/>
  <c r="AM633" i="12" s="1"/>
  <c r="AN633" i="12" s="1"/>
  <c r="AH663" i="12"/>
  <c r="AM663" i="12" s="1"/>
  <c r="AN663" i="12" s="1"/>
  <c r="AO663" i="12"/>
  <c r="AH671" i="12"/>
  <c r="AM671" i="12" s="1"/>
  <c r="AN671" i="12" s="1"/>
  <c r="AO671" i="12"/>
  <c r="AP701" i="12"/>
  <c r="AP707" i="12"/>
  <c r="AP709" i="12"/>
  <c r="AP717" i="12"/>
  <c r="AN817" i="12"/>
  <c r="AO487" i="12"/>
  <c r="AO489" i="12"/>
  <c r="AO491" i="12"/>
  <c r="AO493" i="12"/>
  <c r="AO495" i="12"/>
  <c r="AO497" i="12"/>
  <c r="AO575" i="12"/>
  <c r="AO577" i="12"/>
  <c r="AO579" i="12"/>
  <c r="AO581" i="12"/>
  <c r="AO583" i="12"/>
  <c r="AO585" i="12"/>
  <c r="AO587" i="12"/>
  <c r="AO589" i="12"/>
  <c r="AO591" i="12"/>
  <c r="AO597" i="12"/>
  <c r="AO599" i="12"/>
  <c r="AO601" i="12"/>
  <c r="AP651" i="12"/>
  <c r="AH661" i="12"/>
  <c r="AM661" i="12" s="1"/>
  <c r="AN661" i="12" s="1"/>
  <c r="AO661" i="12"/>
  <c r="AH669" i="12"/>
  <c r="AM669" i="12" s="1"/>
  <c r="AN669" i="12" s="1"/>
  <c r="AO669" i="12"/>
  <c r="AP711" i="12"/>
  <c r="AP719" i="12"/>
  <c r="AH667" i="12"/>
  <c r="AM667" i="12" s="1"/>
  <c r="AN667" i="12" s="1"/>
  <c r="AO667" i="12"/>
  <c r="AH675" i="12"/>
  <c r="AM675" i="12" s="1"/>
  <c r="AN675" i="12" s="1"/>
  <c r="AO675" i="12"/>
  <c r="AP713" i="12"/>
  <c r="AP731" i="12"/>
  <c r="AP733" i="12"/>
  <c r="AP735" i="12"/>
  <c r="AP737" i="12"/>
  <c r="AP739" i="12"/>
  <c r="AP759" i="12"/>
  <c r="AP761" i="12"/>
  <c r="AP787" i="12"/>
  <c r="AP841" i="12"/>
  <c r="AP853" i="12"/>
  <c r="AP767" i="12"/>
  <c r="AP825" i="12"/>
  <c r="AP829" i="12"/>
  <c r="AP835" i="12"/>
  <c r="AP845" i="12"/>
  <c r="AO677" i="12"/>
  <c r="AO679" i="12"/>
  <c r="AO685" i="12"/>
  <c r="AO687" i="12"/>
  <c r="AO689" i="12"/>
  <c r="AO691" i="12"/>
  <c r="AO693" i="12"/>
  <c r="AO695" i="12"/>
  <c r="AO697" i="12"/>
  <c r="AO699" i="12"/>
  <c r="AP723" i="12"/>
  <c r="AP773" i="12"/>
  <c r="AP775" i="12"/>
  <c r="AP777" i="12"/>
  <c r="AP781" i="12"/>
  <c r="AP783" i="12"/>
  <c r="AP785" i="12"/>
  <c r="AP851" i="12"/>
  <c r="AH723" i="12"/>
  <c r="AM723" i="12" s="1"/>
  <c r="AN723" i="12" s="1"/>
  <c r="AN773" i="12"/>
  <c r="AH793" i="12"/>
  <c r="AM793" i="12" s="1"/>
  <c r="AN793" i="12" s="1"/>
  <c r="AO793" i="12"/>
  <c r="AP827" i="12"/>
  <c r="AP843" i="12"/>
  <c r="AP847" i="12"/>
  <c r="AP849" i="12"/>
  <c r="AP855" i="12"/>
  <c r="AO839" i="12"/>
  <c r="AH843" i="12"/>
  <c r="AM843" i="12" s="1"/>
  <c r="AN843" i="12" s="1"/>
  <c r="AH851" i="12"/>
  <c r="AM851" i="12" s="1"/>
  <c r="AN851" i="12" s="1"/>
  <c r="AP861" i="12"/>
  <c r="AH865" i="12"/>
  <c r="AM865" i="12" s="1"/>
  <c r="AN865" i="12" s="1"/>
  <c r="AP879" i="12"/>
  <c r="AH845" i="12"/>
  <c r="AM845" i="12" s="1"/>
  <c r="AN845" i="12" s="1"/>
  <c r="AH853" i="12"/>
  <c r="AM853" i="12" s="1"/>
  <c r="AN853" i="12" s="1"/>
  <c r="AH863" i="12"/>
  <c r="AM863" i="12" s="1"/>
  <c r="AN863" i="12" s="1"/>
  <c r="AO817" i="12"/>
  <c r="AO819" i="12"/>
  <c r="AO821" i="12"/>
  <c r="AH861" i="12"/>
  <c r="AM861" i="12" s="1"/>
  <c r="AO883" i="12"/>
  <c r="AO885" i="12"/>
  <c r="AO887" i="12"/>
  <c r="AO889" i="12"/>
  <c r="AO891" i="12"/>
  <c r="AO893" i="12"/>
  <c r="AO895" i="12"/>
  <c r="AP897" i="12"/>
  <c r="B897" i="11"/>
  <c r="B853" i="11"/>
  <c r="B809" i="11"/>
  <c r="B765" i="11"/>
  <c r="B721" i="11"/>
  <c r="B677" i="11"/>
  <c r="B633" i="11"/>
  <c r="B589" i="11"/>
  <c r="B545" i="11"/>
  <c r="B501" i="11"/>
  <c r="B457" i="11"/>
  <c r="B413" i="11"/>
  <c r="B369" i="11"/>
  <c r="B325" i="11"/>
  <c r="B281" i="11"/>
  <c r="B237" i="11"/>
  <c r="B193" i="11"/>
  <c r="B149" i="11"/>
  <c r="B105" i="11"/>
  <c r="B69" i="11"/>
  <c r="B113" i="11" s="1"/>
  <c r="B157" i="11" s="1"/>
  <c r="B201" i="11" s="1"/>
  <c r="B245" i="11" s="1"/>
  <c r="B289" i="11" s="1"/>
  <c r="B333" i="11" s="1"/>
  <c r="B377" i="11" s="1"/>
  <c r="B421" i="11" s="1"/>
  <c r="B465" i="11" s="1"/>
  <c r="B509" i="11" s="1"/>
  <c r="B553" i="11" s="1"/>
  <c r="B597" i="11" s="1"/>
  <c r="B641" i="11" s="1"/>
  <c r="B685" i="11" s="1"/>
  <c r="B729" i="11" s="1"/>
  <c r="B773" i="11" s="1"/>
  <c r="B817" i="11" s="1"/>
  <c r="B861" i="11" s="1"/>
  <c r="B71" i="11"/>
  <c r="B115" i="11" s="1"/>
  <c r="B159" i="11" s="1"/>
  <c r="B203" i="11" s="1"/>
  <c r="B247" i="11" s="1"/>
  <c r="B291" i="11" s="1"/>
  <c r="B335" i="11" s="1"/>
  <c r="B379" i="11" s="1"/>
  <c r="B423" i="11" s="1"/>
  <c r="B467" i="11" s="1"/>
  <c r="B511" i="11" s="1"/>
  <c r="B555" i="11" s="1"/>
  <c r="B599" i="11" s="1"/>
  <c r="B643" i="11" s="1"/>
  <c r="B687" i="11" s="1"/>
  <c r="B731" i="11" s="1"/>
  <c r="B775" i="11" s="1"/>
  <c r="B819" i="11" s="1"/>
  <c r="B863" i="11" s="1"/>
  <c r="B73" i="11"/>
  <c r="B117" i="11" s="1"/>
  <c r="B161" i="11" s="1"/>
  <c r="B205" i="11" s="1"/>
  <c r="B249" i="11" s="1"/>
  <c r="B293" i="11" s="1"/>
  <c r="B337" i="11" s="1"/>
  <c r="B381" i="11" s="1"/>
  <c r="B425" i="11" s="1"/>
  <c r="B469" i="11" s="1"/>
  <c r="B513" i="11" s="1"/>
  <c r="B557" i="11" s="1"/>
  <c r="B601" i="11" s="1"/>
  <c r="B645" i="11" s="1"/>
  <c r="B689" i="11" s="1"/>
  <c r="B733" i="11" s="1"/>
  <c r="B777" i="11" s="1"/>
  <c r="B821" i="11" s="1"/>
  <c r="B865" i="11" s="1"/>
  <c r="B75" i="11"/>
  <c r="B119" i="11" s="1"/>
  <c r="B163" i="11" s="1"/>
  <c r="B207" i="11" s="1"/>
  <c r="B251" i="11" s="1"/>
  <c r="B295" i="11" s="1"/>
  <c r="B339" i="11" s="1"/>
  <c r="B383" i="11" s="1"/>
  <c r="B427" i="11" s="1"/>
  <c r="B471" i="11" s="1"/>
  <c r="B515" i="11" s="1"/>
  <c r="B559" i="11" s="1"/>
  <c r="B603" i="11" s="1"/>
  <c r="B647" i="11" s="1"/>
  <c r="B691" i="11" s="1"/>
  <c r="B735" i="11" s="1"/>
  <c r="B779" i="11" s="1"/>
  <c r="B823" i="11" s="1"/>
  <c r="B867" i="11" s="1"/>
  <c r="B77" i="11"/>
  <c r="B121" i="11" s="1"/>
  <c r="B165" i="11" s="1"/>
  <c r="B209" i="11" s="1"/>
  <c r="B253" i="11" s="1"/>
  <c r="B297" i="11" s="1"/>
  <c r="B341" i="11" s="1"/>
  <c r="B385" i="11" s="1"/>
  <c r="B429" i="11" s="1"/>
  <c r="B473" i="11" s="1"/>
  <c r="B517" i="11" s="1"/>
  <c r="B561" i="11" s="1"/>
  <c r="B605" i="11" s="1"/>
  <c r="B649" i="11" s="1"/>
  <c r="B693" i="11" s="1"/>
  <c r="B737" i="11" s="1"/>
  <c r="B781" i="11" s="1"/>
  <c r="B825" i="11" s="1"/>
  <c r="B869" i="11" s="1"/>
  <c r="B79" i="11"/>
  <c r="B123" i="11" s="1"/>
  <c r="B167" i="11" s="1"/>
  <c r="B211" i="11" s="1"/>
  <c r="B255" i="11" s="1"/>
  <c r="B299" i="11" s="1"/>
  <c r="B343" i="11" s="1"/>
  <c r="B387" i="11" s="1"/>
  <c r="B431" i="11" s="1"/>
  <c r="B475" i="11" s="1"/>
  <c r="B519" i="11" s="1"/>
  <c r="B563" i="11" s="1"/>
  <c r="B607" i="11" s="1"/>
  <c r="B651" i="11" s="1"/>
  <c r="B695" i="11" s="1"/>
  <c r="B739" i="11" s="1"/>
  <c r="B783" i="11" s="1"/>
  <c r="B827" i="11" s="1"/>
  <c r="B871" i="11" s="1"/>
  <c r="B81" i="11"/>
  <c r="B125" i="11" s="1"/>
  <c r="B169" i="11" s="1"/>
  <c r="B213" i="11" s="1"/>
  <c r="B257" i="11" s="1"/>
  <c r="B301" i="11" s="1"/>
  <c r="B345" i="11" s="1"/>
  <c r="B389" i="11" s="1"/>
  <c r="B433" i="11" s="1"/>
  <c r="B477" i="11" s="1"/>
  <c r="B521" i="11" s="1"/>
  <c r="B565" i="11" s="1"/>
  <c r="B609" i="11" s="1"/>
  <c r="B653" i="11" s="1"/>
  <c r="B697" i="11" s="1"/>
  <c r="B741" i="11" s="1"/>
  <c r="B785" i="11" s="1"/>
  <c r="B829" i="11" s="1"/>
  <c r="B873" i="11" s="1"/>
  <c r="B83" i="11"/>
  <c r="B127" i="11" s="1"/>
  <c r="B171" i="11" s="1"/>
  <c r="B215" i="11" s="1"/>
  <c r="B259" i="11" s="1"/>
  <c r="B303" i="11" s="1"/>
  <c r="B347" i="11" s="1"/>
  <c r="B391" i="11" s="1"/>
  <c r="B435" i="11" s="1"/>
  <c r="B479" i="11" s="1"/>
  <c r="B523" i="11" s="1"/>
  <c r="B567" i="11" s="1"/>
  <c r="B611" i="11" s="1"/>
  <c r="B655" i="11" s="1"/>
  <c r="B699" i="11" s="1"/>
  <c r="B743" i="11" s="1"/>
  <c r="B787" i="11" s="1"/>
  <c r="B831" i="11" s="1"/>
  <c r="B875" i="11" s="1"/>
  <c r="B85" i="11"/>
  <c r="B129" i="11" s="1"/>
  <c r="B173" i="11" s="1"/>
  <c r="B217" i="11" s="1"/>
  <c r="B261" i="11" s="1"/>
  <c r="B305" i="11" s="1"/>
  <c r="B349" i="11" s="1"/>
  <c r="B393" i="11" s="1"/>
  <c r="B437" i="11" s="1"/>
  <c r="B481" i="11" s="1"/>
  <c r="B525" i="11" s="1"/>
  <c r="B569" i="11" s="1"/>
  <c r="B613" i="11" s="1"/>
  <c r="B657" i="11" s="1"/>
  <c r="B701" i="11" s="1"/>
  <c r="B745" i="11" s="1"/>
  <c r="B789" i="11" s="1"/>
  <c r="B833" i="11" s="1"/>
  <c r="B877" i="11" s="1"/>
  <c r="B87" i="11"/>
  <c r="B131" i="11" s="1"/>
  <c r="B175" i="11" s="1"/>
  <c r="B219" i="11" s="1"/>
  <c r="B263" i="11" s="1"/>
  <c r="B307" i="11" s="1"/>
  <c r="B351" i="11" s="1"/>
  <c r="B395" i="11" s="1"/>
  <c r="B439" i="11" s="1"/>
  <c r="B483" i="11" s="1"/>
  <c r="B527" i="11" s="1"/>
  <c r="B571" i="11" s="1"/>
  <c r="B615" i="11" s="1"/>
  <c r="B659" i="11" s="1"/>
  <c r="B703" i="11" s="1"/>
  <c r="B747" i="11" s="1"/>
  <c r="B791" i="11" s="1"/>
  <c r="B835" i="11" s="1"/>
  <c r="B879" i="11" s="1"/>
  <c r="B89" i="11"/>
  <c r="B133" i="11" s="1"/>
  <c r="B177" i="11" s="1"/>
  <c r="B221" i="11" s="1"/>
  <c r="B265" i="11" s="1"/>
  <c r="B309" i="11" s="1"/>
  <c r="B353" i="11" s="1"/>
  <c r="B397" i="11" s="1"/>
  <c r="B441" i="11" s="1"/>
  <c r="B485" i="11" s="1"/>
  <c r="B529" i="11" s="1"/>
  <c r="B573" i="11" s="1"/>
  <c r="B617" i="11" s="1"/>
  <c r="B661" i="11" s="1"/>
  <c r="B705" i="11" s="1"/>
  <c r="B749" i="11" s="1"/>
  <c r="B793" i="11" s="1"/>
  <c r="B837" i="11" s="1"/>
  <c r="B881" i="11" s="1"/>
  <c r="B91" i="11"/>
  <c r="B135" i="11" s="1"/>
  <c r="B179" i="11" s="1"/>
  <c r="B223" i="11" s="1"/>
  <c r="B267" i="11" s="1"/>
  <c r="B311" i="11" s="1"/>
  <c r="B355" i="11" s="1"/>
  <c r="B399" i="11" s="1"/>
  <c r="B443" i="11" s="1"/>
  <c r="B487" i="11" s="1"/>
  <c r="B531" i="11" s="1"/>
  <c r="B575" i="11" s="1"/>
  <c r="B619" i="11" s="1"/>
  <c r="B663" i="11" s="1"/>
  <c r="B707" i="11" s="1"/>
  <c r="B751" i="11" s="1"/>
  <c r="B795" i="11" s="1"/>
  <c r="B839" i="11" s="1"/>
  <c r="B883" i="11" s="1"/>
  <c r="B93" i="11"/>
  <c r="B137" i="11" s="1"/>
  <c r="B181" i="11" s="1"/>
  <c r="B225" i="11" s="1"/>
  <c r="B269" i="11" s="1"/>
  <c r="B313" i="11" s="1"/>
  <c r="B357" i="11" s="1"/>
  <c r="B401" i="11" s="1"/>
  <c r="B445" i="11" s="1"/>
  <c r="B489" i="11" s="1"/>
  <c r="B533" i="11" s="1"/>
  <c r="B577" i="11" s="1"/>
  <c r="B621" i="11" s="1"/>
  <c r="B665" i="11" s="1"/>
  <c r="B709" i="11" s="1"/>
  <c r="B753" i="11" s="1"/>
  <c r="B797" i="11" s="1"/>
  <c r="B841" i="11" s="1"/>
  <c r="B885" i="11" s="1"/>
  <c r="B95" i="11"/>
  <c r="B139" i="11" s="1"/>
  <c r="B183" i="11" s="1"/>
  <c r="B227" i="11" s="1"/>
  <c r="B271" i="11" s="1"/>
  <c r="B315" i="11" s="1"/>
  <c r="B359" i="11" s="1"/>
  <c r="B403" i="11" s="1"/>
  <c r="B447" i="11" s="1"/>
  <c r="B491" i="11" s="1"/>
  <c r="B535" i="11" s="1"/>
  <c r="B579" i="11" s="1"/>
  <c r="B623" i="11" s="1"/>
  <c r="B667" i="11" s="1"/>
  <c r="B711" i="11" s="1"/>
  <c r="B755" i="11" s="1"/>
  <c r="B799" i="11" s="1"/>
  <c r="B843" i="11" s="1"/>
  <c r="B887" i="11" s="1"/>
  <c r="B97" i="11"/>
  <c r="B141" i="11" s="1"/>
  <c r="B185" i="11" s="1"/>
  <c r="B229" i="11" s="1"/>
  <c r="B273" i="11" s="1"/>
  <c r="B317" i="11" s="1"/>
  <c r="B361" i="11" s="1"/>
  <c r="B405" i="11" s="1"/>
  <c r="B449" i="11" s="1"/>
  <c r="B493" i="11" s="1"/>
  <c r="B537" i="11" s="1"/>
  <c r="B581" i="11" s="1"/>
  <c r="B625" i="11" s="1"/>
  <c r="B669" i="11" s="1"/>
  <c r="B713" i="11" s="1"/>
  <c r="B757" i="11" s="1"/>
  <c r="B801" i="11" s="1"/>
  <c r="B845" i="11" s="1"/>
  <c r="B889" i="11" s="1"/>
  <c r="B99" i="11"/>
  <c r="B143" i="11" s="1"/>
  <c r="B187" i="11" s="1"/>
  <c r="B231" i="11" s="1"/>
  <c r="B275" i="11" s="1"/>
  <c r="B319" i="11" s="1"/>
  <c r="B363" i="11" s="1"/>
  <c r="B407" i="11" s="1"/>
  <c r="B451" i="11" s="1"/>
  <c r="B495" i="11" s="1"/>
  <c r="B539" i="11" s="1"/>
  <c r="B583" i="11" s="1"/>
  <c r="B627" i="11" s="1"/>
  <c r="B671" i="11" s="1"/>
  <c r="B715" i="11" s="1"/>
  <c r="B759" i="11" s="1"/>
  <c r="B803" i="11" s="1"/>
  <c r="B847" i="11" s="1"/>
  <c r="B891" i="11" s="1"/>
  <c r="B101" i="11"/>
  <c r="B145" i="11" s="1"/>
  <c r="B189" i="11" s="1"/>
  <c r="B233" i="11" s="1"/>
  <c r="B277" i="11" s="1"/>
  <c r="B321" i="11" s="1"/>
  <c r="B365" i="11" s="1"/>
  <c r="B409" i="11" s="1"/>
  <c r="B453" i="11" s="1"/>
  <c r="B497" i="11" s="1"/>
  <c r="B541" i="11" s="1"/>
  <c r="B585" i="11" s="1"/>
  <c r="B629" i="11" s="1"/>
  <c r="B673" i="11" s="1"/>
  <c r="B717" i="11" s="1"/>
  <c r="B761" i="11" s="1"/>
  <c r="B805" i="11" s="1"/>
  <c r="B849" i="11" s="1"/>
  <c r="B893" i="11" s="1"/>
  <c r="B103" i="11"/>
  <c r="B147" i="11" s="1"/>
  <c r="B191" i="11" s="1"/>
  <c r="B235" i="11" s="1"/>
  <c r="B279" i="11" s="1"/>
  <c r="B323" i="11" s="1"/>
  <c r="B367" i="11" s="1"/>
  <c r="B411" i="11" s="1"/>
  <c r="B455" i="11" s="1"/>
  <c r="B499" i="11" s="1"/>
  <c r="B543" i="11" s="1"/>
  <c r="B587" i="11" s="1"/>
  <c r="B631" i="11" s="1"/>
  <c r="B675" i="11" s="1"/>
  <c r="B719" i="11" s="1"/>
  <c r="B763" i="11" s="1"/>
  <c r="B807" i="11" s="1"/>
  <c r="B851" i="11" s="1"/>
  <c r="B895" i="11" s="1"/>
  <c r="B67" i="11"/>
  <c r="B111" i="11" s="1"/>
  <c r="B155" i="11" s="1"/>
  <c r="B199" i="11" s="1"/>
  <c r="B243" i="11" s="1"/>
  <c r="B287" i="11" s="1"/>
  <c r="B331" i="11" s="1"/>
  <c r="B375" i="11" s="1"/>
  <c r="B419" i="11" s="1"/>
  <c r="B463" i="11" s="1"/>
  <c r="B507" i="11" s="1"/>
  <c r="B551" i="11" s="1"/>
  <c r="B595" i="11" s="1"/>
  <c r="B639" i="11" s="1"/>
  <c r="B683" i="11" s="1"/>
  <c r="B727" i="11" s="1"/>
  <c r="B771" i="11" s="1"/>
  <c r="B815" i="11" s="1"/>
  <c r="B859" i="11" s="1"/>
  <c r="AN728" i="12" l="1"/>
  <c r="AJ746" i="12" s="1"/>
  <c r="AJ748" i="12" s="1"/>
  <c r="AM508" i="12"/>
  <c r="AN200" i="12"/>
  <c r="AJ218" i="12" s="1"/>
  <c r="AJ220" i="12" s="1"/>
  <c r="AM552" i="12"/>
  <c r="AN420" i="12"/>
  <c r="AJ438" i="12" s="1"/>
  <c r="AJ440" i="12" s="1"/>
  <c r="AN68" i="12"/>
  <c r="AS105" i="12"/>
  <c r="AT101" i="12"/>
  <c r="AT99" i="12"/>
  <c r="AS97" i="12"/>
  <c r="AR97" i="12" s="1"/>
  <c r="AU97" i="12" s="1"/>
  <c r="AT75" i="12"/>
  <c r="AS113" i="12"/>
  <c r="AR113" i="12" s="1"/>
  <c r="AS75" i="12"/>
  <c r="AR75" i="12" s="1"/>
  <c r="I947" i="12"/>
  <c r="H639" i="12"/>
  <c r="H638" i="12"/>
  <c r="H637" i="12"/>
  <c r="H636" i="12"/>
  <c r="AS115" i="12"/>
  <c r="AT91" i="12"/>
  <c r="AT135" i="12" s="1"/>
  <c r="AT179" i="12" s="1"/>
  <c r="AT223" i="12" s="1"/>
  <c r="AS91" i="12"/>
  <c r="AR91" i="12" s="1"/>
  <c r="AM728" i="12"/>
  <c r="AN640" i="12"/>
  <c r="AJ658" i="12" s="1"/>
  <c r="AJ660" i="12" s="1"/>
  <c r="AT115" i="12"/>
  <c r="AT159" i="12" s="1"/>
  <c r="AS103" i="12"/>
  <c r="AM68" i="12"/>
  <c r="AJ86" i="12" s="1"/>
  <c r="AJ88" i="12" s="1"/>
  <c r="AM420" i="12"/>
  <c r="AN509" i="12"/>
  <c r="AN508" i="12" s="1"/>
  <c r="AJ526" i="12" s="1"/>
  <c r="AJ528" i="12" s="1"/>
  <c r="AM112" i="12"/>
  <c r="AT105" i="12"/>
  <c r="AT149" i="12" s="1"/>
  <c r="AT193" i="12" s="1"/>
  <c r="AT237" i="12" s="1"/>
  <c r="AP97" i="12"/>
  <c r="AT97" i="12" s="1"/>
  <c r="AS83" i="12"/>
  <c r="AR83" i="12" s="1"/>
  <c r="AU83" i="12" s="1"/>
  <c r="AU71" i="12"/>
  <c r="AT69" i="12"/>
  <c r="AT113" i="12" s="1"/>
  <c r="AM200" i="12"/>
  <c r="AT195" i="12"/>
  <c r="AT239" i="12" s="1"/>
  <c r="AN112" i="12"/>
  <c r="AJ130" i="12" s="1"/>
  <c r="AJ132" i="12" s="1"/>
  <c r="AT83" i="12"/>
  <c r="AT127" i="12" s="1"/>
  <c r="AT171" i="12" s="1"/>
  <c r="AT215" i="12" s="1"/>
  <c r="AT259" i="12" s="1"/>
  <c r="AT303" i="12" s="1"/>
  <c r="AS123" i="12"/>
  <c r="AN24" i="12"/>
  <c r="AP895" i="12"/>
  <c r="AP887" i="12"/>
  <c r="AP819" i="12"/>
  <c r="AP839" i="12"/>
  <c r="AP695" i="12"/>
  <c r="AP687" i="12"/>
  <c r="AP667" i="12"/>
  <c r="AP597" i="12"/>
  <c r="AP585" i="12"/>
  <c r="AP577" i="12"/>
  <c r="AP493" i="12"/>
  <c r="AN816" i="12"/>
  <c r="AJ834" i="12" s="1"/>
  <c r="AJ836" i="12" s="1"/>
  <c r="AP671" i="12"/>
  <c r="AP665" i="12"/>
  <c r="AP619" i="12"/>
  <c r="AP573" i="12"/>
  <c r="AP447" i="12"/>
  <c r="AN684" i="12"/>
  <c r="AJ702" i="12" s="1"/>
  <c r="AJ704" i="12" s="1"/>
  <c r="AN464" i="12"/>
  <c r="AJ482" i="12" s="1"/>
  <c r="AJ484" i="12" s="1"/>
  <c r="AP343" i="12"/>
  <c r="AP335" i="12"/>
  <c r="AN596" i="12"/>
  <c r="AJ614" i="12" s="1"/>
  <c r="AJ616" i="12" s="1"/>
  <c r="AP317" i="12"/>
  <c r="AP319" i="12"/>
  <c r="AP87" i="12"/>
  <c r="AT87" i="12" s="1"/>
  <c r="AT131" i="12" s="1"/>
  <c r="AS87" i="12"/>
  <c r="AP313" i="12"/>
  <c r="AP289" i="12"/>
  <c r="AP277" i="12"/>
  <c r="AP269" i="12"/>
  <c r="AU79" i="12"/>
  <c r="AS145" i="12"/>
  <c r="AS137" i="12"/>
  <c r="AT125" i="12"/>
  <c r="AT169" i="12" s="1"/>
  <c r="AT213" i="12" s="1"/>
  <c r="AT257" i="12" s="1"/>
  <c r="AT301" i="12" s="1"/>
  <c r="AT117" i="12"/>
  <c r="AT161" i="12" s="1"/>
  <c r="AT205" i="12" s="1"/>
  <c r="AT249" i="12" s="1"/>
  <c r="AS85" i="12"/>
  <c r="AU69" i="12"/>
  <c r="AP893" i="12"/>
  <c r="AP885" i="12"/>
  <c r="AN861" i="12"/>
  <c r="AN860" i="12" s="1"/>
  <c r="AJ878" i="12" s="1"/>
  <c r="AJ880" i="12" s="1"/>
  <c r="AM860" i="12"/>
  <c r="AP817" i="12"/>
  <c r="AM772" i="12"/>
  <c r="AP693" i="12"/>
  <c r="AP685" i="12"/>
  <c r="AP661" i="12"/>
  <c r="AP591" i="12"/>
  <c r="AP583" i="12"/>
  <c r="AP575" i="12"/>
  <c r="AP491" i="12"/>
  <c r="AM816" i="12"/>
  <c r="AP485" i="12"/>
  <c r="AP443" i="12"/>
  <c r="AM684" i="12"/>
  <c r="AP341" i="12"/>
  <c r="AP333" i="12"/>
  <c r="AM596" i="12"/>
  <c r="AP377" i="12"/>
  <c r="AP283" i="12"/>
  <c r="AP275" i="12"/>
  <c r="AP267" i="12"/>
  <c r="AM332" i="12"/>
  <c r="AP315" i="12"/>
  <c r="AT119" i="12"/>
  <c r="AT163" i="12" s="1"/>
  <c r="AT207" i="12" s="1"/>
  <c r="AT251" i="12" s="1"/>
  <c r="AT295" i="12" s="1"/>
  <c r="AM24" i="12"/>
  <c r="AT145" i="12"/>
  <c r="AT189" i="12" s="1"/>
  <c r="AT233" i="12" s="1"/>
  <c r="AT141" i="12"/>
  <c r="AT185" i="12" s="1"/>
  <c r="AT229" i="12" s="1"/>
  <c r="AT137" i="12"/>
  <c r="AT181" i="12" s="1"/>
  <c r="AT225" i="12" s="1"/>
  <c r="AS125" i="12"/>
  <c r="AS117" i="12"/>
  <c r="AT85" i="12"/>
  <c r="AT129" i="12" s="1"/>
  <c r="AT173" i="12" s="1"/>
  <c r="AT217" i="12" s="1"/>
  <c r="AT261" i="12" s="1"/>
  <c r="AT305" i="12" s="1"/>
  <c r="AT349" i="12" s="1"/>
  <c r="AT393" i="12" s="1"/>
  <c r="AT437" i="12" s="1"/>
  <c r="AT481" i="12" s="1"/>
  <c r="AT525" i="12" s="1"/>
  <c r="AT569" i="12" s="1"/>
  <c r="AT613" i="12" s="1"/>
  <c r="AT657" i="12" s="1"/>
  <c r="AT701" i="12" s="1"/>
  <c r="AT745" i="12" s="1"/>
  <c r="AT789" i="12" s="1"/>
  <c r="AT833" i="12" s="1"/>
  <c r="AT877" i="12" s="1"/>
  <c r="AP891" i="12"/>
  <c r="AP883" i="12"/>
  <c r="AN772" i="12"/>
  <c r="AJ790" i="12" s="1"/>
  <c r="AJ792" i="12" s="1"/>
  <c r="AP699" i="12"/>
  <c r="AP691" i="12"/>
  <c r="AP679" i="12"/>
  <c r="AP675" i="12"/>
  <c r="AP601" i="12"/>
  <c r="AP589" i="12"/>
  <c r="AP581" i="12"/>
  <c r="AP497" i="12"/>
  <c r="AP489" i="12"/>
  <c r="AP663" i="12"/>
  <c r="AM640" i="12"/>
  <c r="AP673" i="12"/>
  <c r="AP347" i="12"/>
  <c r="AP339" i="12"/>
  <c r="AP327" i="12"/>
  <c r="AN377" i="12"/>
  <c r="AN376" i="12" s="1"/>
  <c r="AJ394" i="12" s="1"/>
  <c r="AJ396" i="12" s="1"/>
  <c r="AM376" i="12"/>
  <c r="AP309" i="12"/>
  <c r="AP311" i="12"/>
  <c r="AP379" i="12"/>
  <c r="AP321" i="12"/>
  <c r="AP293" i="12"/>
  <c r="AP281" i="12"/>
  <c r="AP273" i="12"/>
  <c r="AN332" i="12"/>
  <c r="AJ350" i="12" s="1"/>
  <c r="AJ352" i="12" s="1"/>
  <c r="AT203" i="12"/>
  <c r="AT247" i="12" s="1"/>
  <c r="AN156" i="12"/>
  <c r="AJ174" i="12" s="1"/>
  <c r="AJ176" i="12" s="1"/>
  <c r="AN288" i="12"/>
  <c r="AJ306" i="12" s="1"/>
  <c r="AJ308" i="12" s="1"/>
  <c r="AT191" i="12"/>
  <c r="AT235" i="12" s="1"/>
  <c r="AS127" i="12"/>
  <c r="AS119" i="12"/>
  <c r="AS143" i="12"/>
  <c r="AS139" i="12"/>
  <c r="AS77" i="12"/>
  <c r="AP889" i="12"/>
  <c r="AP821" i="12"/>
  <c r="AP793" i="12"/>
  <c r="AP697" i="12"/>
  <c r="AP689" i="12"/>
  <c r="AP677" i="12"/>
  <c r="AP669" i="12"/>
  <c r="AP599" i="12"/>
  <c r="AP587" i="12"/>
  <c r="AP579" i="12"/>
  <c r="AP495" i="12"/>
  <c r="AP487" i="12"/>
  <c r="AP627" i="12"/>
  <c r="AN552" i="12"/>
  <c r="AJ570" i="12" s="1"/>
  <c r="AJ572" i="12" s="1"/>
  <c r="AP395" i="12"/>
  <c r="AM464" i="12"/>
  <c r="AP345" i="12"/>
  <c r="AP337" i="12"/>
  <c r="AP325" i="12"/>
  <c r="AP175" i="12"/>
  <c r="AP291" i="12"/>
  <c r="AP279" i="12"/>
  <c r="AP271" i="12"/>
  <c r="AP323" i="12"/>
  <c r="AS157" i="12"/>
  <c r="AS195" i="12"/>
  <c r="AM156" i="12"/>
  <c r="AU75" i="12"/>
  <c r="AM288" i="12"/>
  <c r="AT123" i="12"/>
  <c r="AT167" i="12" s="1"/>
  <c r="AT211" i="12" s="1"/>
  <c r="AT255" i="12" s="1"/>
  <c r="AT299" i="12" s="1"/>
  <c r="AU73" i="12"/>
  <c r="AT143" i="12"/>
  <c r="AT187" i="12" s="1"/>
  <c r="AT231" i="12" s="1"/>
  <c r="AT139" i="12"/>
  <c r="AT183" i="12" s="1"/>
  <c r="AT227" i="12" s="1"/>
  <c r="AS89" i="12"/>
  <c r="AP89" i="12"/>
  <c r="AT89" i="12" s="1"/>
  <c r="AT133" i="12" s="1"/>
  <c r="AT177" i="12" s="1"/>
  <c r="AT221" i="12" s="1"/>
  <c r="AT265" i="12" s="1"/>
  <c r="AT77" i="12"/>
  <c r="AT121" i="12" s="1"/>
  <c r="AT165" i="12" s="1"/>
  <c r="AT209" i="12" s="1"/>
  <c r="AT253" i="12" s="1"/>
  <c r="AT297" i="12" s="1"/>
  <c r="AB10" i="11"/>
  <c r="AN898" i="11"/>
  <c r="AO898" i="11" s="1"/>
  <c r="AL896" i="11"/>
  <c r="AM896" i="11" s="1"/>
  <c r="AN894" i="11"/>
  <c r="AO894" i="11" s="1"/>
  <c r="AN890" i="11"/>
  <c r="AO890" i="11" s="1"/>
  <c r="AL888" i="11"/>
  <c r="AM888" i="11" s="1"/>
  <c r="AN886" i="11"/>
  <c r="AO886" i="11" s="1"/>
  <c r="AL884" i="11"/>
  <c r="AM884" i="11" s="1"/>
  <c r="AN882" i="11"/>
  <c r="AO882" i="11" s="1"/>
  <c r="AN880" i="11"/>
  <c r="AO880" i="11" s="1"/>
  <c r="AL878" i="11"/>
  <c r="AM878" i="11" s="1"/>
  <c r="AN876" i="11"/>
  <c r="AO876" i="11" s="1"/>
  <c r="AL874" i="11"/>
  <c r="AM874" i="11" s="1"/>
  <c r="AN872" i="11"/>
  <c r="AO872" i="11" s="1"/>
  <c r="AL870" i="11"/>
  <c r="AM870" i="11" s="1"/>
  <c r="AN868" i="11"/>
  <c r="AO868" i="11" s="1"/>
  <c r="AL866" i="11"/>
  <c r="AM866" i="11" s="1"/>
  <c r="AN864" i="11"/>
  <c r="AO864" i="11" s="1"/>
  <c r="AL862" i="11"/>
  <c r="AM862" i="11" s="1"/>
  <c r="AN860" i="11"/>
  <c r="AO860" i="11" s="1"/>
  <c r="AN854" i="11"/>
  <c r="AO854" i="11" s="1"/>
  <c r="AL852" i="11"/>
  <c r="AM852" i="11" s="1"/>
  <c r="AN850" i="11"/>
  <c r="AO850" i="11" s="1"/>
  <c r="AL848" i="11"/>
  <c r="AM848" i="11" s="1"/>
  <c r="AN846" i="11"/>
  <c r="AO846" i="11" s="1"/>
  <c r="AL844" i="11"/>
  <c r="AM844" i="11" s="1"/>
  <c r="AN842" i="11"/>
  <c r="AO842" i="11" s="1"/>
  <c r="AL840" i="11"/>
  <c r="AM840" i="11" s="1"/>
  <c r="AN838" i="11"/>
  <c r="AO838" i="11" s="1"/>
  <c r="AN836" i="11"/>
  <c r="AO836" i="11" s="1"/>
  <c r="AL834" i="11"/>
  <c r="AM834" i="11" s="1"/>
  <c r="AN832" i="11"/>
  <c r="AO832" i="11" s="1"/>
  <c r="AL830" i="11"/>
  <c r="AM830" i="11" s="1"/>
  <c r="AN828" i="11"/>
  <c r="AO828" i="11" s="1"/>
  <c r="AL826" i="11"/>
  <c r="AM826" i="11" s="1"/>
  <c r="AN824" i="11"/>
  <c r="AO824" i="11" s="1"/>
  <c r="AL822" i="11"/>
  <c r="AM822" i="11" s="1"/>
  <c r="AN820" i="11"/>
  <c r="AO820" i="11" s="1"/>
  <c r="AL818" i="11"/>
  <c r="AM818" i="11" s="1"/>
  <c r="AN816" i="11"/>
  <c r="AO816" i="11" s="1"/>
  <c r="AN810" i="11"/>
  <c r="AO810" i="11" s="1"/>
  <c r="AL808" i="11"/>
  <c r="AM808" i="11" s="1"/>
  <c r="AN806" i="11"/>
  <c r="AO806" i="11" s="1"/>
  <c r="AL804" i="11"/>
  <c r="AM804" i="11" s="1"/>
  <c r="AN802" i="11"/>
  <c r="AO802" i="11" s="1"/>
  <c r="AL800" i="11"/>
  <c r="AM800" i="11" s="1"/>
  <c r="AN798" i="11"/>
  <c r="AO798" i="11" s="1"/>
  <c r="AL796" i="11"/>
  <c r="AM796" i="11" s="1"/>
  <c r="AN794" i="11"/>
  <c r="AO794" i="11" s="1"/>
  <c r="AL792" i="11"/>
  <c r="AM792" i="11" s="1"/>
  <c r="AL790" i="11"/>
  <c r="AM790" i="11" s="1"/>
  <c r="AN788" i="11"/>
  <c r="AO788" i="11" s="1"/>
  <c r="AL786" i="11"/>
  <c r="AM786" i="11" s="1"/>
  <c r="AN784" i="11"/>
  <c r="AO784" i="11" s="1"/>
  <c r="AL782" i="11"/>
  <c r="AM782" i="11" s="1"/>
  <c r="AN780" i="11"/>
  <c r="AO780" i="11" s="1"/>
  <c r="AL778" i="11"/>
  <c r="AM778" i="11" s="1"/>
  <c r="AN776" i="11"/>
  <c r="AO776" i="11" s="1"/>
  <c r="AL774" i="11"/>
  <c r="AM774" i="11" s="1"/>
  <c r="AN772" i="11"/>
  <c r="AO772" i="11" s="1"/>
  <c r="AN766" i="11"/>
  <c r="AO766" i="11" s="1"/>
  <c r="AN764" i="11"/>
  <c r="AO764" i="11" s="1"/>
  <c r="AN762" i="11"/>
  <c r="AO762" i="11" s="1"/>
  <c r="AN760" i="11"/>
  <c r="AO760" i="11" s="1"/>
  <c r="AN758" i="11"/>
  <c r="AO758" i="11" s="1"/>
  <c r="AL756" i="11"/>
  <c r="AM756" i="11" s="1"/>
  <c r="AN754" i="11"/>
  <c r="AO754" i="11" s="1"/>
  <c r="AL752" i="11"/>
  <c r="AM752" i="11" s="1"/>
  <c r="AN750" i="11"/>
  <c r="AO750" i="11" s="1"/>
  <c r="AN748" i="11"/>
  <c r="AO748" i="11" s="1"/>
  <c r="AL746" i="11"/>
  <c r="AM746" i="11" s="1"/>
  <c r="AN744" i="11"/>
  <c r="AO744" i="11" s="1"/>
  <c r="AL742" i="11"/>
  <c r="AM742" i="11" s="1"/>
  <c r="AN740" i="11"/>
  <c r="AO740" i="11" s="1"/>
  <c r="AL738" i="11"/>
  <c r="AM738" i="11" s="1"/>
  <c r="AN736" i="11"/>
  <c r="AO736" i="11" s="1"/>
  <c r="AL734" i="11"/>
  <c r="AM734" i="11" s="1"/>
  <c r="AN732" i="11"/>
  <c r="AO732" i="11" s="1"/>
  <c r="AL730" i="11"/>
  <c r="AM730" i="11" s="1"/>
  <c r="AN728" i="11"/>
  <c r="AO728" i="11" s="1"/>
  <c r="AN722" i="11"/>
  <c r="AO722" i="11" s="1"/>
  <c r="AL720" i="11"/>
  <c r="AM720" i="11" s="1"/>
  <c r="AN718" i="11"/>
  <c r="AO718" i="11" s="1"/>
  <c r="AL716" i="11"/>
  <c r="AM716" i="11" s="1"/>
  <c r="AN714" i="11"/>
  <c r="AO714" i="11" s="1"/>
  <c r="AL712" i="11"/>
  <c r="AM712" i="11" s="1"/>
  <c r="AN710" i="11"/>
  <c r="AO710" i="11" s="1"/>
  <c r="AL708" i="11"/>
  <c r="AM708" i="11" s="1"/>
  <c r="AN706" i="11"/>
  <c r="AO706" i="11" s="1"/>
  <c r="AL704" i="11"/>
  <c r="AM704" i="11" s="1"/>
  <c r="AL702" i="11"/>
  <c r="AM702" i="11" s="1"/>
  <c r="AN700" i="11"/>
  <c r="AO700" i="11" s="1"/>
  <c r="AL698" i="11"/>
  <c r="AM698" i="11" s="1"/>
  <c r="AN696" i="11"/>
  <c r="AO696" i="11" s="1"/>
  <c r="AL694" i="11"/>
  <c r="AM694" i="11" s="1"/>
  <c r="AN692" i="11"/>
  <c r="AO692" i="11" s="1"/>
  <c r="AL690" i="11"/>
  <c r="AM690" i="11" s="1"/>
  <c r="AN688" i="11"/>
  <c r="AO688" i="11" s="1"/>
  <c r="AL686" i="11"/>
  <c r="AM686" i="11" s="1"/>
  <c r="AN684" i="11"/>
  <c r="AO684" i="11" s="1"/>
  <c r="AN678" i="11"/>
  <c r="AO678" i="11" s="1"/>
  <c r="AL676" i="11"/>
  <c r="AM676" i="11" s="1"/>
  <c r="AN674" i="11"/>
  <c r="AO674" i="11" s="1"/>
  <c r="AN672" i="11"/>
  <c r="AO672" i="11" s="1"/>
  <c r="AN670" i="11"/>
  <c r="AO670" i="11" s="1"/>
  <c r="AN668" i="11"/>
  <c r="AO668" i="11" s="1"/>
  <c r="AN666" i="11"/>
  <c r="AO666" i="11" s="1"/>
  <c r="AN664" i="11"/>
  <c r="AO664" i="11" s="1"/>
  <c r="AN662" i="11"/>
  <c r="AO662" i="11" s="1"/>
  <c r="AN660" i="11"/>
  <c r="AO660" i="11" s="1"/>
  <c r="AL658" i="11"/>
  <c r="AM658" i="11" s="1"/>
  <c r="AN656" i="11"/>
  <c r="AO656" i="11" s="1"/>
  <c r="AN654" i="11"/>
  <c r="AO654" i="11" s="1"/>
  <c r="AN652" i="11"/>
  <c r="AO652" i="11" s="1"/>
  <c r="AN650" i="11"/>
  <c r="AO650" i="11" s="1"/>
  <c r="AN648" i="11"/>
  <c r="AO648" i="11" s="1"/>
  <c r="AL646" i="11"/>
  <c r="AM646" i="11" s="1"/>
  <c r="AN644" i="11"/>
  <c r="AO644" i="11" s="1"/>
  <c r="AL642" i="11"/>
  <c r="AM642" i="11" s="1"/>
  <c r="AN640" i="11"/>
  <c r="AO640" i="11" s="1"/>
  <c r="AN634" i="11"/>
  <c r="AO634" i="11" s="1"/>
  <c r="AL632" i="11"/>
  <c r="AM632" i="11" s="1"/>
  <c r="AN630" i="11"/>
  <c r="AO630" i="11" s="1"/>
  <c r="AL628" i="11"/>
  <c r="AM628" i="11" s="1"/>
  <c r="AN626" i="11"/>
  <c r="AO626" i="11" s="1"/>
  <c r="AL624" i="11"/>
  <c r="AM624" i="11" s="1"/>
  <c r="AN622" i="11"/>
  <c r="AO622" i="11" s="1"/>
  <c r="AL620" i="11"/>
  <c r="AM620" i="11" s="1"/>
  <c r="AN618" i="11"/>
  <c r="AO618" i="11" s="1"/>
  <c r="AN616" i="11"/>
  <c r="AO616" i="11" s="1"/>
  <c r="AL614" i="11"/>
  <c r="AM614" i="11" s="1"/>
  <c r="AN612" i="11"/>
  <c r="AO612" i="11" s="1"/>
  <c r="AL610" i="11"/>
  <c r="AM610" i="11" s="1"/>
  <c r="AN608" i="11"/>
  <c r="AO608" i="11" s="1"/>
  <c r="AL606" i="11"/>
  <c r="AM606" i="11" s="1"/>
  <c r="AN604" i="11"/>
  <c r="AO604" i="11" s="1"/>
  <c r="AL602" i="11"/>
  <c r="AM602" i="11" s="1"/>
  <c r="AN600" i="11"/>
  <c r="AO600" i="11" s="1"/>
  <c r="AL598" i="11"/>
  <c r="AM598" i="11" s="1"/>
  <c r="AN596" i="11"/>
  <c r="AO596" i="11" s="1"/>
  <c r="AN590" i="11"/>
  <c r="AO590" i="11" s="1"/>
  <c r="AL588" i="11"/>
  <c r="AM588" i="11" s="1"/>
  <c r="AN586" i="11"/>
  <c r="AO586" i="11" s="1"/>
  <c r="AL584" i="11"/>
  <c r="AM584" i="11" s="1"/>
  <c r="AN582" i="11"/>
  <c r="AO582" i="11" s="1"/>
  <c r="AL580" i="11"/>
  <c r="AM580" i="11" s="1"/>
  <c r="AN578" i="11"/>
  <c r="AO578" i="11" s="1"/>
  <c r="AL576" i="11"/>
  <c r="AM576" i="11" s="1"/>
  <c r="AN574" i="11"/>
  <c r="AO574" i="11" s="1"/>
  <c r="AL572" i="11"/>
  <c r="AM572" i="11" s="1"/>
  <c r="AN572" i="11"/>
  <c r="AO572" i="11" s="1"/>
  <c r="AL570" i="11"/>
  <c r="AM570" i="11" s="1"/>
  <c r="AN568" i="11"/>
  <c r="AO568" i="11" s="1"/>
  <c r="AL566" i="11"/>
  <c r="AM566" i="11" s="1"/>
  <c r="AN564" i="11"/>
  <c r="AO564" i="11" s="1"/>
  <c r="AL562" i="11"/>
  <c r="AM562" i="11" s="1"/>
  <c r="AN560" i="11"/>
  <c r="AO560" i="11" s="1"/>
  <c r="AL558" i="11"/>
  <c r="AM558" i="11" s="1"/>
  <c r="AN556" i="11"/>
  <c r="AO556" i="11" s="1"/>
  <c r="AL554" i="11"/>
  <c r="AM554" i="11" s="1"/>
  <c r="AL552" i="11"/>
  <c r="AN546" i="11"/>
  <c r="AO546" i="11" s="1"/>
  <c r="AL544" i="11"/>
  <c r="AM544" i="11" s="1"/>
  <c r="AN542" i="11"/>
  <c r="AO542" i="11" s="1"/>
  <c r="AL540" i="11"/>
  <c r="AM540" i="11" s="1"/>
  <c r="AN538" i="11"/>
  <c r="AO538" i="11" s="1"/>
  <c r="AL536" i="11"/>
  <c r="AM536" i="11" s="1"/>
  <c r="AN534" i="11"/>
  <c r="AO534" i="11" s="1"/>
  <c r="AL532" i="11"/>
  <c r="AM532" i="11" s="1"/>
  <c r="AN530" i="11"/>
  <c r="AO530" i="11" s="1"/>
  <c r="AN528" i="11"/>
  <c r="AO528" i="11" s="1"/>
  <c r="AL526" i="11"/>
  <c r="AM526" i="11" s="1"/>
  <c r="AN524" i="11"/>
  <c r="AO524" i="11" s="1"/>
  <c r="AL522" i="11"/>
  <c r="AM522" i="11" s="1"/>
  <c r="AN520" i="11"/>
  <c r="AO520" i="11" s="1"/>
  <c r="AL518" i="11"/>
  <c r="AM518" i="11" s="1"/>
  <c r="AN516" i="11"/>
  <c r="AO516" i="11" s="1"/>
  <c r="AL514" i="11"/>
  <c r="AM514" i="11" s="1"/>
  <c r="AN512" i="11"/>
  <c r="AO512" i="11" s="1"/>
  <c r="AL510" i="11"/>
  <c r="AM510" i="11" s="1"/>
  <c r="AN508" i="11"/>
  <c r="AO508" i="11" s="1"/>
  <c r="AN502" i="11"/>
  <c r="AO502" i="11" s="1"/>
  <c r="AL500" i="11"/>
  <c r="AM500" i="11" s="1"/>
  <c r="AL498" i="11"/>
  <c r="AM498" i="11" s="1"/>
  <c r="AN496" i="11"/>
  <c r="AO496" i="11" s="1"/>
  <c r="AL494" i="11"/>
  <c r="AM494" i="11" s="1"/>
  <c r="AN492" i="11"/>
  <c r="AO492" i="11" s="1"/>
  <c r="AL490" i="11"/>
  <c r="AM490" i="11" s="1"/>
  <c r="AN488" i="11"/>
  <c r="AO488" i="11" s="1"/>
  <c r="AL486" i="11"/>
  <c r="AM486" i="11" s="1"/>
  <c r="AL484" i="11"/>
  <c r="AM484" i="11" s="1"/>
  <c r="AN482" i="11"/>
  <c r="AO482" i="11" s="1"/>
  <c r="AL480" i="11"/>
  <c r="AM480" i="11" s="1"/>
  <c r="AL478" i="11"/>
  <c r="AM478" i="11" s="1"/>
  <c r="AL476" i="11"/>
  <c r="AM476" i="11" s="1"/>
  <c r="AL474" i="11"/>
  <c r="AM474" i="11" s="1"/>
  <c r="AN472" i="11"/>
  <c r="AO472" i="11" s="1"/>
  <c r="AN470" i="11"/>
  <c r="AO470" i="11" s="1"/>
  <c r="AN468" i="11"/>
  <c r="AO468" i="11" s="1"/>
  <c r="AN466" i="11"/>
  <c r="AO466" i="11" s="1"/>
  <c r="AN464" i="11"/>
  <c r="AO464" i="11" s="1"/>
  <c r="AN458" i="11"/>
  <c r="AO458" i="11" s="1"/>
  <c r="AL456" i="11"/>
  <c r="AM456" i="11" s="1"/>
  <c r="AN454" i="11"/>
  <c r="AO454" i="11" s="1"/>
  <c r="AL452" i="11"/>
  <c r="AM452" i="11" s="1"/>
  <c r="AN450" i="11"/>
  <c r="AO450" i="11" s="1"/>
  <c r="AL448" i="11"/>
  <c r="AM448" i="11" s="1"/>
  <c r="AN446" i="11"/>
  <c r="AO446" i="11" s="1"/>
  <c r="AN444" i="11"/>
  <c r="AO444" i="11" s="1"/>
  <c r="AN442" i="11"/>
  <c r="AO442" i="11" s="1"/>
  <c r="AN440" i="11"/>
  <c r="AO440" i="11" s="1"/>
  <c r="AL438" i="11"/>
  <c r="AM438" i="11" s="1"/>
  <c r="AN436" i="11"/>
  <c r="AO436" i="11" s="1"/>
  <c r="AN434" i="11"/>
  <c r="AO434" i="11" s="1"/>
  <c r="AN432" i="11"/>
  <c r="AO432" i="11" s="1"/>
  <c r="AN430" i="11"/>
  <c r="AO430" i="11" s="1"/>
  <c r="AN428" i="11"/>
  <c r="AO428" i="11" s="1"/>
  <c r="AN426" i="11"/>
  <c r="AO426" i="11" s="1"/>
  <c r="AN424" i="11"/>
  <c r="AO424" i="11" s="1"/>
  <c r="AN422" i="11"/>
  <c r="AO422" i="11" s="1"/>
  <c r="AN420" i="11"/>
  <c r="AO420" i="11" s="1"/>
  <c r="AN414" i="11"/>
  <c r="AO414" i="11" s="1"/>
  <c r="AL412" i="11"/>
  <c r="AM412" i="11" s="1"/>
  <c r="AN410" i="11"/>
  <c r="AO410" i="11" s="1"/>
  <c r="AL408" i="11"/>
  <c r="AM408" i="11" s="1"/>
  <c r="AN406" i="11"/>
  <c r="AO406" i="11" s="1"/>
  <c r="AL404" i="11"/>
  <c r="AM404" i="11" s="1"/>
  <c r="AN402" i="11"/>
  <c r="AO402" i="11" s="1"/>
  <c r="AL400" i="11"/>
  <c r="AM400" i="11" s="1"/>
  <c r="AN398" i="11"/>
  <c r="AO398" i="11" s="1"/>
  <c r="AL396" i="11"/>
  <c r="AM396" i="11" s="1"/>
  <c r="AL394" i="11"/>
  <c r="AM394" i="11" s="1"/>
  <c r="AN392" i="11"/>
  <c r="AO392" i="11" s="1"/>
  <c r="AL390" i="11"/>
  <c r="AM390" i="11" s="1"/>
  <c r="AN388" i="11"/>
  <c r="AO388" i="11" s="1"/>
  <c r="AL386" i="11"/>
  <c r="AM386" i="11" s="1"/>
  <c r="AN384" i="11"/>
  <c r="AO384" i="11" s="1"/>
  <c r="AL382" i="11"/>
  <c r="AM382" i="11" s="1"/>
  <c r="AN380" i="11"/>
  <c r="AO380" i="11" s="1"/>
  <c r="AL378" i="11"/>
  <c r="AM378" i="11" s="1"/>
  <c r="AN376" i="11"/>
  <c r="AO376" i="11" s="1"/>
  <c r="AL370" i="11"/>
  <c r="AM370" i="11" s="1"/>
  <c r="AL368" i="11"/>
  <c r="AM368" i="11" s="1"/>
  <c r="AL366" i="11"/>
  <c r="AM366" i="11" s="1"/>
  <c r="AN364" i="11"/>
  <c r="AO364" i="11" s="1"/>
  <c r="AL362" i="11"/>
  <c r="AM362" i="11" s="1"/>
  <c r="AL360" i="11"/>
  <c r="AM360" i="11" s="1"/>
  <c r="AL358" i="11"/>
  <c r="AM358" i="11" s="1"/>
  <c r="AL356" i="11"/>
  <c r="AM356" i="11" s="1"/>
  <c r="AL354" i="11"/>
  <c r="AM354" i="11" s="1"/>
  <c r="AN352" i="11"/>
  <c r="AO352" i="11" s="1"/>
  <c r="AL350" i="11"/>
  <c r="AM350" i="11" s="1"/>
  <c r="AL348" i="11"/>
  <c r="AM348" i="11" s="1"/>
  <c r="AN346" i="11"/>
  <c r="AO346" i="11" s="1"/>
  <c r="AN344" i="11"/>
  <c r="AO344" i="11" s="1"/>
  <c r="AL342" i="11"/>
  <c r="AM342" i="11" s="1"/>
  <c r="AL340" i="11"/>
  <c r="AM340" i="11" s="1"/>
  <c r="AL338" i="11"/>
  <c r="AM338" i="11" s="1"/>
  <c r="AL336" i="11"/>
  <c r="AM336" i="11" s="1"/>
  <c r="AL334" i="11"/>
  <c r="AM334" i="11" s="1"/>
  <c r="AN332" i="11"/>
  <c r="AO332" i="11" s="1"/>
  <c r="AN370" i="11"/>
  <c r="AO370" i="11" s="1"/>
  <c r="AN368" i="11"/>
  <c r="AO368" i="11" s="1"/>
  <c r="AN360" i="11"/>
  <c r="AO360" i="11" s="1"/>
  <c r="AN358" i="11"/>
  <c r="AO358" i="11" s="1"/>
  <c r="AN356" i="11"/>
  <c r="AO356" i="11" s="1"/>
  <c r="AN348" i="11"/>
  <c r="AO348" i="11" s="1"/>
  <c r="AL864" i="11" l="1"/>
  <c r="AM864" i="11" s="1"/>
  <c r="AL880" i="11"/>
  <c r="AM880" i="11" s="1"/>
  <c r="AL806" i="11"/>
  <c r="AM806" i="11" s="1"/>
  <c r="AL780" i="11"/>
  <c r="AM780" i="11" s="1"/>
  <c r="AL630" i="11"/>
  <c r="AM630" i="11" s="1"/>
  <c r="AL600" i="11"/>
  <c r="AM600" i="11" s="1"/>
  <c r="AL604" i="11"/>
  <c r="AM604" i="11" s="1"/>
  <c r="AL560" i="11"/>
  <c r="AM560" i="11" s="1"/>
  <c r="AL574" i="11"/>
  <c r="AM574" i="11" s="1"/>
  <c r="AL568" i="11"/>
  <c r="AM568" i="11" s="1"/>
  <c r="AL590" i="11"/>
  <c r="AM590" i="11" s="1"/>
  <c r="AL512" i="11"/>
  <c r="AM512" i="11" s="1"/>
  <c r="AL534" i="11"/>
  <c r="AM534" i="11" s="1"/>
  <c r="AN486" i="11"/>
  <c r="AO486" i="11" s="1"/>
  <c r="AN480" i="11"/>
  <c r="AO480" i="11" s="1"/>
  <c r="AL470" i="11"/>
  <c r="AM470" i="11" s="1"/>
  <c r="AL402" i="11"/>
  <c r="AM402" i="11" s="1"/>
  <c r="AN490" i="11"/>
  <c r="AO490" i="11" s="1"/>
  <c r="AL524" i="11"/>
  <c r="AM524" i="11" s="1"/>
  <c r="AL528" i="11"/>
  <c r="AM528" i="11" s="1"/>
  <c r="AL732" i="11"/>
  <c r="AM732" i="11" s="1"/>
  <c r="AL846" i="11"/>
  <c r="AM846" i="11" s="1"/>
  <c r="AN350" i="11"/>
  <c r="AO350" i="11" s="1"/>
  <c r="AL380" i="11"/>
  <c r="AM380" i="11" s="1"/>
  <c r="AN338" i="11"/>
  <c r="AO338" i="11" s="1"/>
  <c r="AN354" i="11"/>
  <c r="AO354" i="11" s="1"/>
  <c r="AN362" i="11"/>
  <c r="AO362" i="11" s="1"/>
  <c r="AL392" i="11"/>
  <c r="AM392" i="11" s="1"/>
  <c r="AL426" i="11"/>
  <c r="AM426" i="11" s="1"/>
  <c r="AN476" i="11"/>
  <c r="AO476" i="11" s="1"/>
  <c r="AL482" i="11"/>
  <c r="AM482" i="11" s="1"/>
  <c r="AL488" i="11"/>
  <c r="AM488" i="11" s="1"/>
  <c r="AL556" i="11"/>
  <c r="AM556" i="11" s="1"/>
  <c r="AL644" i="11"/>
  <c r="AM644" i="11" s="1"/>
  <c r="AL666" i="11"/>
  <c r="AM666" i="11" s="1"/>
  <c r="AL736" i="11"/>
  <c r="AM736" i="11" s="1"/>
  <c r="AL748" i="11"/>
  <c r="AM748" i="11" s="1"/>
  <c r="AL820" i="11"/>
  <c r="AM820" i="11" s="1"/>
  <c r="AL836" i="11"/>
  <c r="AM836" i="11" s="1"/>
  <c r="AL776" i="11"/>
  <c r="AM776" i="11" s="1"/>
  <c r="AL892" i="11"/>
  <c r="AM892" i="11" s="1"/>
  <c r="AU91" i="12"/>
  <c r="AS141" i="12"/>
  <c r="AT283" i="12"/>
  <c r="AT281" i="12"/>
  <c r="AT325" i="12" s="1"/>
  <c r="AT369" i="12" s="1"/>
  <c r="AT413" i="12" s="1"/>
  <c r="AT457" i="12" s="1"/>
  <c r="AT501" i="12" s="1"/>
  <c r="AT545" i="12" s="1"/>
  <c r="AT589" i="12" s="1"/>
  <c r="AT633" i="12" s="1"/>
  <c r="AT677" i="12" s="1"/>
  <c r="AT721" i="12" s="1"/>
  <c r="AT765" i="12" s="1"/>
  <c r="AT809" i="12" s="1"/>
  <c r="AT853" i="12" s="1"/>
  <c r="AT897" i="12" s="1"/>
  <c r="AR105" i="12"/>
  <c r="AU105" i="12" s="1"/>
  <c r="AS149" i="12"/>
  <c r="AM901" i="12"/>
  <c r="AN901" i="12" s="1"/>
  <c r="AS135" i="12"/>
  <c r="AR135" i="12" s="1"/>
  <c r="AU135" i="12" s="1"/>
  <c r="J947" i="12"/>
  <c r="I638" i="12"/>
  <c r="I637" i="12"/>
  <c r="I636" i="12"/>
  <c r="I639" i="12"/>
  <c r="AR115" i="12"/>
  <c r="AU115" i="12" s="1"/>
  <c r="AS159" i="12"/>
  <c r="AJ42" i="12"/>
  <c r="AJ44" i="12" s="1"/>
  <c r="AJ979" i="12" s="1"/>
  <c r="AC12" i="12" s="1"/>
  <c r="AT157" i="12"/>
  <c r="AT201" i="12" s="1"/>
  <c r="AT245" i="12" s="1"/>
  <c r="AU113" i="12"/>
  <c r="AR123" i="12"/>
  <c r="AU123" i="12" s="1"/>
  <c r="AS167" i="12"/>
  <c r="AR103" i="12"/>
  <c r="AU103" i="12" s="1"/>
  <c r="AS147" i="12"/>
  <c r="AT293" i="12"/>
  <c r="AT337" i="12" s="1"/>
  <c r="AT381" i="12" s="1"/>
  <c r="AT425" i="12" s="1"/>
  <c r="AT469" i="12" s="1"/>
  <c r="AT513" i="12" s="1"/>
  <c r="AT557" i="12" s="1"/>
  <c r="AT601" i="12" s="1"/>
  <c r="AT645" i="12" s="1"/>
  <c r="AT689" i="12" s="1"/>
  <c r="AT733" i="12" s="1"/>
  <c r="AT777" i="12" s="1"/>
  <c r="AT821" i="12" s="1"/>
  <c r="AT865" i="12" s="1"/>
  <c r="AR89" i="12"/>
  <c r="AU89" i="12" s="1"/>
  <c r="AS133" i="12"/>
  <c r="AR119" i="12"/>
  <c r="AU119" i="12" s="1"/>
  <c r="AS163" i="12"/>
  <c r="AR137" i="12"/>
  <c r="AU137" i="12" s="1"/>
  <c r="AS181" i="12"/>
  <c r="AT277" i="12"/>
  <c r="AT321" i="12" s="1"/>
  <c r="AT365" i="12" s="1"/>
  <c r="AT409" i="12" s="1"/>
  <c r="AT453" i="12" s="1"/>
  <c r="AT497" i="12" s="1"/>
  <c r="AT541" i="12" s="1"/>
  <c r="AT585" i="12" s="1"/>
  <c r="AT629" i="12" s="1"/>
  <c r="AT673" i="12" s="1"/>
  <c r="AT717" i="12" s="1"/>
  <c r="AT761" i="12" s="1"/>
  <c r="AT805" i="12" s="1"/>
  <c r="AT849" i="12" s="1"/>
  <c r="AT893" i="12" s="1"/>
  <c r="AR157" i="12"/>
  <c r="AS201" i="12"/>
  <c r="AT271" i="12"/>
  <c r="AT291" i="12"/>
  <c r="AT335" i="12" s="1"/>
  <c r="AT379" i="12" s="1"/>
  <c r="AT423" i="12" s="1"/>
  <c r="AT467" i="12" s="1"/>
  <c r="AT511" i="12" s="1"/>
  <c r="AT555" i="12" s="1"/>
  <c r="AT599" i="12" s="1"/>
  <c r="AT643" i="12" s="1"/>
  <c r="AT687" i="12" s="1"/>
  <c r="AT731" i="12" s="1"/>
  <c r="AT775" i="12" s="1"/>
  <c r="AT819" i="12" s="1"/>
  <c r="AT863" i="12" s="1"/>
  <c r="AR77" i="12"/>
  <c r="AS121" i="12"/>
  <c r="AR139" i="12"/>
  <c r="AU139" i="12" s="1"/>
  <c r="AS183" i="12"/>
  <c r="AR127" i="12"/>
  <c r="AU127" i="12" s="1"/>
  <c r="AS171" i="12"/>
  <c r="AT273" i="12"/>
  <c r="AT317" i="12" s="1"/>
  <c r="AT361" i="12" s="1"/>
  <c r="AT405" i="12" s="1"/>
  <c r="AT449" i="12" s="1"/>
  <c r="AT493" i="12" s="1"/>
  <c r="AT537" i="12" s="1"/>
  <c r="AT581" i="12" s="1"/>
  <c r="AT625" i="12" s="1"/>
  <c r="AT669" i="12" s="1"/>
  <c r="AT713" i="12" s="1"/>
  <c r="AT757" i="12" s="1"/>
  <c r="AT801" i="12" s="1"/>
  <c r="AT845" i="12" s="1"/>
  <c r="AT889" i="12" s="1"/>
  <c r="AT339" i="12"/>
  <c r="AT383" i="12" s="1"/>
  <c r="AT427" i="12" s="1"/>
  <c r="AT471" i="12" s="1"/>
  <c r="AT515" i="12" s="1"/>
  <c r="AT559" i="12" s="1"/>
  <c r="AT603" i="12" s="1"/>
  <c r="AT647" i="12" s="1"/>
  <c r="AT691" i="12" s="1"/>
  <c r="AT735" i="12" s="1"/>
  <c r="AT779" i="12" s="1"/>
  <c r="AT823" i="12" s="1"/>
  <c r="AT867" i="12" s="1"/>
  <c r="AT315" i="12"/>
  <c r="AT359" i="12" s="1"/>
  <c r="AT403" i="12" s="1"/>
  <c r="AT447" i="12" s="1"/>
  <c r="AT491" i="12" s="1"/>
  <c r="AT535" i="12" s="1"/>
  <c r="AT579" i="12" s="1"/>
  <c r="AT623" i="12" s="1"/>
  <c r="AT667" i="12" s="1"/>
  <c r="AT711" i="12" s="1"/>
  <c r="AT755" i="12" s="1"/>
  <c r="AT799" i="12" s="1"/>
  <c r="AT843" i="12" s="1"/>
  <c r="AT887" i="12" s="1"/>
  <c r="AR85" i="12"/>
  <c r="AU85" i="12" s="1"/>
  <c r="AS129" i="12"/>
  <c r="AR141" i="12"/>
  <c r="AU141" i="12" s="1"/>
  <c r="AS185" i="12"/>
  <c r="AT267" i="12"/>
  <c r="AT311" i="12" s="1"/>
  <c r="AT355" i="12" s="1"/>
  <c r="AT399" i="12" s="1"/>
  <c r="AT443" i="12" s="1"/>
  <c r="AT487" i="12" s="1"/>
  <c r="AT531" i="12" s="1"/>
  <c r="AT575" i="12" s="1"/>
  <c r="AT619" i="12" s="1"/>
  <c r="AT663" i="12" s="1"/>
  <c r="AT707" i="12" s="1"/>
  <c r="AT751" i="12" s="1"/>
  <c r="AT795" i="12" s="1"/>
  <c r="AT839" i="12" s="1"/>
  <c r="AT883" i="12" s="1"/>
  <c r="AR195" i="12"/>
  <c r="AU195" i="12" s="1"/>
  <c r="AS239" i="12"/>
  <c r="AR143" i="12"/>
  <c r="AU143" i="12" s="1"/>
  <c r="AS187" i="12"/>
  <c r="AR117" i="12"/>
  <c r="AS161" i="12"/>
  <c r="AT275" i="12"/>
  <c r="AT319" i="12" s="1"/>
  <c r="AT363" i="12" s="1"/>
  <c r="AT407" i="12" s="1"/>
  <c r="AT451" i="12" s="1"/>
  <c r="AT495" i="12" s="1"/>
  <c r="AT539" i="12" s="1"/>
  <c r="AT583" i="12" s="1"/>
  <c r="AT627" i="12" s="1"/>
  <c r="AT671" i="12" s="1"/>
  <c r="AT715" i="12" s="1"/>
  <c r="AT759" i="12" s="1"/>
  <c r="AT803" i="12" s="1"/>
  <c r="AT847" i="12" s="1"/>
  <c r="AT891" i="12" s="1"/>
  <c r="AT341" i="12"/>
  <c r="AT385" i="12" s="1"/>
  <c r="AT429" i="12" s="1"/>
  <c r="AT473" i="12" s="1"/>
  <c r="AT517" i="12" s="1"/>
  <c r="AT561" i="12" s="1"/>
  <c r="AT605" i="12" s="1"/>
  <c r="AT649" i="12" s="1"/>
  <c r="AT693" i="12" s="1"/>
  <c r="AT737" i="12" s="1"/>
  <c r="AT781" i="12" s="1"/>
  <c r="AT825" i="12" s="1"/>
  <c r="AT869" i="12" s="1"/>
  <c r="AR145" i="12"/>
  <c r="AU145" i="12" s="1"/>
  <c r="AS189" i="12"/>
  <c r="AT269" i="12"/>
  <c r="AT313" i="12" s="1"/>
  <c r="AT357" i="12" s="1"/>
  <c r="AT401" i="12" s="1"/>
  <c r="AT445" i="12" s="1"/>
  <c r="AT489" i="12" s="1"/>
  <c r="AT533" i="12" s="1"/>
  <c r="AT577" i="12" s="1"/>
  <c r="AT621" i="12" s="1"/>
  <c r="AT665" i="12" s="1"/>
  <c r="AT709" i="12" s="1"/>
  <c r="AT753" i="12" s="1"/>
  <c r="AT797" i="12" s="1"/>
  <c r="AT841" i="12" s="1"/>
  <c r="AT885" i="12" s="1"/>
  <c r="AT289" i="12"/>
  <c r="AT333" i="12" s="1"/>
  <c r="AT377" i="12" s="1"/>
  <c r="AT421" i="12" s="1"/>
  <c r="AT465" i="12" s="1"/>
  <c r="AT509" i="12" s="1"/>
  <c r="AT553" i="12" s="1"/>
  <c r="AT597" i="12" s="1"/>
  <c r="AT641" i="12" s="1"/>
  <c r="AT685" i="12" s="1"/>
  <c r="AT729" i="12" s="1"/>
  <c r="AT773" i="12" s="1"/>
  <c r="AT817" i="12" s="1"/>
  <c r="AT861" i="12" s="1"/>
  <c r="AT279" i="12"/>
  <c r="AT323" i="12" s="1"/>
  <c r="AT367" i="12" s="1"/>
  <c r="AT411" i="12" s="1"/>
  <c r="AT455" i="12" s="1"/>
  <c r="AT499" i="12" s="1"/>
  <c r="AT543" i="12" s="1"/>
  <c r="AT587" i="12" s="1"/>
  <c r="AT631" i="12" s="1"/>
  <c r="AT675" i="12" s="1"/>
  <c r="AT719" i="12" s="1"/>
  <c r="AT763" i="12" s="1"/>
  <c r="AT807" i="12" s="1"/>
  <c r="AT851" i="12" s="1"/>
  <c r="AT895" i="12" s="1"/>
  <c r="AT175" i="12"/>
  <c r="AT219" i="12" s="1"/>
  <c r="AT263" i="12" s="1"/>
  <c r="AT307" i="12" s="1"/>
  <c r="AT351" i="12" s="1"/>
  <c r="AT395" i="12" s="1"/>
  <c r="AT439" i="12" s="1"/>
  <c r="AT483" i="12" s="1"/>
  <c r="AT527" i="12" s="1"/>
  <c r="AT571" i="12" s="1"/>
  <c r="AT615" i="12" s="1"/>
  <c r="AT659" i="12" s="1"/>
  <c r="AT703" i="12" s="1"/>
  <c r="AT747" i="12" s="1"/>
  <c r="AT791" i="12" s="1"/>
  <c r="AT835" i="12" s="1"/>
  <c r="AT879" i="12" s="1"/>
  <c r="AT345" i="12"/>
  <c r="AT389" i="12" s="1"/>
  <c r="AT433" i="12" s="1"/>
  <c r="AT477" i="12" s="1"/>
  <c r="AT521" i="12" s="1"/>
  <c r="AT565" i="12" s="1"/>
  <c r="AT609" i="12" s="1"/>
  <c r="AT653" i="12" s="1"/>
  <c r="AT697" i="12" s="1"/>
  <c r="AT741" i="12" s="1"/>
  <c r="AT785" i="12" s="1"/>
  <c r="AT829" i="12" s="1"/>
  <c r="AT873" i="12" s="1"/>
  <c r="AT309" i="12"/>
  <c r="AT353" i="12" s="1"/>
  <c r="AT397" i="12" s="1"/>
  <c r="AT441" i="12" s="1"/>
  <c r="AT485" i="12" s="1"/>
  <c r="AT529" i="12" s="1"/>
  <c r="AT573" i="12" s="1"/>
  <c r="AT617" i="12" s="1"/>
  <c r="AT661" i="12" s="1"/>
  <c r="AT705" i="12" s="1"/>
  <c r="AT749" i="12" s="1"/>
  <c r="AT793" i="12" s="1"/>
  <c r="AT837" i="12" s="1"/>
  <c r="AT881" i="12" s="1"/>
  <c r="AT327" i="12"/>
  <c r="AT371" i="12" s="1"/>
  <c r="AT415" i="12" s="1"/>
  <c r="AT459" i="12" s="1"/>
  <c r="AT503" i="12" s="1"/>
  <c r="AT547" i="12" s="1"/>
  <c r="AT591" i="12" s="1"/>
  <c r="AT635" i="12" s="1"/>
  <c r="AT679" i="12" s="1"/>
  <c r="AT723" i="12" s="1"/>
  <c r="AT767" i="12" s="1"/>
  <c r="AT811" i="12" s="1"/>
  <c r="AT855" i="12" s="1"/>
  <c r="AT899" i="12" s="1"/>
  <c r="AT347" i="12"/>
  <c r="AT391" i="12" s="1"/>
  <c r="AT435" i="12" s="1"/>
  <c r="AT479" i="12" s="1"/>
  <c r="AT523" i="12" s="1"/>
  <c r="AT567" i="12" s="1"/>
  <c r="AT611" i="12" s="1"/>
  <c r="AT655" i="12" s="1"/>
  <c r="AT699" i="12" s="1"/>
  <c r="AT743" i="12" s="1"/>
  <c r="AT787" i="12" s="1"/>
  <c r="AT831" i="12" s="1"/>
  <c r="AT875" i="12" s="1"/>
  <c r="AR125" i="12"/>
  <c r="AU125" i="12" s="1"/>
  <c r="AS169" i="12"/>
  <c r="AR87" i="12"/>
  <c r="AU87" i="12" s="1"/>
  <c r="AS131" i="12"/>
  <c r="AT343" i="12"/>
  <c r="AT387" i="12" s="1"/>
  <c r="AT431" i="12" s="1"/>
  <c r="AT475" i="12" s="1"/>
  <c r="AT519" i="12" s="1"/>
  <c r="AT563" i="12" s="1"/>
  <c r="AT607" i="12" s="1"/>
  <c r="AT651" i="12" s="1"/>
  <c r="AT695" i="12" s="1"/>
  <c r="AT739" i="12" s="1"/>
  <c r="AT783" i="12" s="1"/>
  <c r="AT827" i="12" s="1"/>
  <c r="AT871" i="12" s="1"/>
  <c r="AL876" i="11"/>
  <c r="AM876" i="11" s="1"/>
  <c r="AL886" i="11"/>
  <c r="AM886" i="11" s="1"/>
  <c r="AL890" i="11"/>
  <c r="AM890" i="11" s="1"/>
  <c r="AL868" i="11"/>
  <c r="AM868" i="11" s="1"/>
  <c r="AL894" i="11"/>
  <c r="AM894" i="11" s="1"/>
  <c r="AL872" i="11"/>
  <c r="AM872" i="11" s="1"/>
  <c r="AL882" i="11"/>
  <c r="AM882" i="11" s="1"/>
  <c r="AL824" i="11"/>
  <c r="AM824" i="11" s="1"/>
  <c r="AL850" i="11"/>
  <c r="AM850" i="11" s="1"/>
  <c r="AL828" i="11"/>
  <c r="AM828" i="11" s="1"/>
  <c r="AL838" i="11"/>
  <c r="AM838" i="11" s="1"/>
  <c r="AL854" i="11"/>
  <c r="AM854" i="11" s="1"/>
  <c r="AL832" i="11"/>
  <c r="AM832" i="11" s="1"/>
  <c r="AL842" i="11"/>
  <c r="AM842" i="11" s="1"/>
  <c r="AL784" i="11"/>
  <c r="AM784" i="11" s="1"/>
  <c r="AL794" i="11"/>
  <c r="AM794" i="11" s="1"/>
  <c r="AL810" i="11"/>
  <c r="AM810" i="11" s="1"/>
  <c r="AL788" i="11"/>
  <c r="AM788" i="11" s="1"/>
  <c r="AL798" i="11"/>
  <c r="AM798" i="11" s="1"/>
  <c r="AL802" i="11"/>
  <c r="AM802" i="11" s="1"/>
  <c r="AL740" i="11"/>
  <c r="AM740" i="11" s="1"/>
  <c r="AL750" i="11"/>
  <c r="AM750" i="11" s="1"/>
  <c r="AL760" i="11"/>
  <c r="AM760" i="11" s="1"/>
  <c r="AL744" i="11"/>
  <c r="AM744" i="11" s="1"/>
  <c r="AL754" i="11"/>
  <c r="AM754" i="11" s="1"/>
  <c r="AL764" i="11"/>
  <c r="AM764" i="11" s="1"/>
  <c r="AL696" i="11"/>
  <c r="AM696" i="11" s="1"/>
  <c r="AL706" i="11"/>
  <c r="AM706" i="11" s="1"/>
  <c r="AL722" i="11"/>
  <c r="AM722" i="11" s="1"/>
  <c r="AL700" i="11"/>
  <c r="AM700" i="11" s="1"/>
  <c r="AL710" i="11"/>
  <c r="AM710" i="11" s="1"/>
  <c r="AL714" i="11"/>
  <c r="AM714" i="11" s="1"/>
  <c r="AL688" i="11"/>
  <c r="AM688" i="11" s="1"/>
  <c r="AL692" i="11"/>
  <c r="AM692" i="11" s="1"/>
  <c r="AL718" i="11"/>
  <c r="AM718" i="11" s="1"/>
  <c r="AL648" i="11"/>
  <c r="AM648" i="11" s="1"/>
  <c r="AL670" i="11"/>
  <c r="AM670" i="11" s="1"/>
  <c r="AL652" i="11"/>
  <c r="AM652" i="11" s="1"/>
  <c r="AL674" i="11"/>
  <c r="AM674" i="11" s="1"/>
  <c r="AL656" i="11"/>
  <c r="AM656" i="11" s="1"/>
  <c r="AL660" i="11"/>
  <c r="AM660" i="11" s="1"/>
  <c r="AL662" i="11"/>
  <c r="AM662" i="11" s="1"/>
  <c r="AL678" i="11"/>
  <c r="AM678" i="11" s="1"/>
  <c r="AL608" i="11"/>
  <c r="AM608" i="11" s="1"/>
  <c r="AL618" i="11"/>
  <c r="AM618" i="11" s="1"/>
  <c r="AL634" i="11"/>
  <c r="AM634" i="11" s="1"/>
  <c r="AL612" i="11"/>
  <c r="AM612" i="11" s="1"/>
  <c r="AL616" i="11"/>
  <c r="AM616" i="11" s="1"/>
  <c r="AL622" i="11"/>
  <c r="AM622" i="11" s="1"/>
  <c r="AL626" i="11"/>
  <c r="AM626" i="11" s="1"/>
  <c r="AL578" i="11"/>
  <c r="AM578" i="11" s="1"/>
  <c r="AL564" i="11"/>
  <c r="AM564" i="11" s="1"/>
  <c r="AL582" i="11"/>
  <c r="AM582" i="11" s="1"/>
  <c r="AN552" i="11"/>
  <c r="AO552" i="11" s="1"/>
  <c r="AL586" i="11"/>
  <c r="AM586" i="11" s="1"/>
  <c r="AL538" i="11"/>
  <c r="AM538" i="11" s="1"/>
  <c r="AL516" i="11"/>
  <c r="AM516" i="11" s="1"/>
  <c r="AL542" i="11"/>
  <c r="AM542" i="11" s="1"/>
  <c r="AL520" i="11"/>
  <c r="AM520" i="11" s="1"/>
  <c r="AL530" i="11"/>
  <c r="AM530" i="11" s="1"/>
  <c r="AL546" i="11"/>
  <c r="AM546" i="11" s="1"/>
  <c r="AL496" i="11"/>
  <c r="AM496" i="11" s="1"/>
  <c r="AN498" i="11"/>
  <c r="AO498" i="11" s="1"/>
  <c r="AL466" i="11"/>
  <c r="AM466" i="11" s="1"/>
  <c r="AL492" i="11"/>
  <c r="AM492" i="11" s="1"/>
  <c r="AN494" i="11"/>
  <c r="AO494" i="11" s="1"/>
  <c r="AL422" i="11"/>
  <c r="AM422" i="11" s="1"/>
  <c r="AN438" i="11"/>
  <c r="AO438" i="11" s="1"/>
  <c r="AL444" i="11"/>
  <c r="AM444" i="11" s="1"/>
  <c r="AL430" i="11"/>
  <c r="AM430" i="11" s="1"/>
  <c r="AL434" i="11"/>
  <c r="AM434" i="11" s="1"/>
  <c r="AL440" i="11"/>
  <c r="AM440" i="11" s="1"/>
  <c r="AL406" i="11"/>
  <c r="AM406" i="11" s="1"/>
  <c r="AL384" i="11"/>
  <c r="AM384" i="11" s="1"/>
  <c r="AL410" i="11"/>
  <c r="AM410" i="11" s="1"/>
  <c r="AL388" i="11"/>
  <c r="AM388" i="11" s="1"/>
  <c r="AL398" i="11"/>
  <c r="AM398" i="11" s="1"/>
  <c r="AL414" i="11"/>
  <c r="AM414" i="11" s="1"/>
  <c r="AL346" i="11"/>
  <c r="AM346" i="11" s="1"/>
  <c r="AN340" i="11"/>
  <c r="AO340" i="11" s="1"/>
  <c r="AN366" i="11"/>
  <c r="AO366" i="11" s="1"/>
  <c r="AL352" i="11"/>
  <c r="AM352" i="11" s="1"/>
  <c r="AN342" i="11"/>
  <c r="AO342" i="11" s="1"/>
  <c r="AL332" i="11"/>
  <c r="AM332" i="11" s="1"/>
  <c r="AL860" i="11"/>
  <c r="AL898" i="11"/>
  <c r="AM898" i="11" s="1"/>
  <c r="AN862" i="11"/>
  <c r="AO862" i="11" s="1"/>
  <c r="AN866" i="11"/>
  <c r="AO866" i="11" s="1"/>
  <c r="AN870" i="11"/>
  <c r="AO870" i="11" s="1"/>
  <c r="AN874" i="11"/>
  <c r="AO874" i="11" s="1"/>
  <c r="AN884" i="11"/>
  <c r="AO884" i="11" s="1"/>
  <c r="AN888" i="11"/>
  <c r="AO888" i="11" s="1"/>
  <c r="AN892" i="11"/>
  <c r="AO892" i="11" s="1"/>
  <c r="AN896" i="11"/>
  <c r="AO896" i="11" s="1"/>
  <c r="AN878" i="11"/>
  <c r="AO878" i="11" s="1"/>
  <c r="AL816" i="11"/>
  <c r="AN818" i="11"/>
  <c r="AO818" i="11" s="1"/>
  <c r="AN822" i="11"/>
  <c r="AO822" i="11" s="1"/>
  <c r="AN826" i="11"/>
  <c r="AO826" i="11" s="1"/>
  <c r="AN830" i="11"/>
  <c r="AO830" i="11" s="1"/>
  <c r="AN840" i="11"/>
  <c r="AO840" i="11" s="1"/>
  <c r="AN844" i="11"/>
  <c r="AO844" i="11" s="1"/>
  <c r="AN848" i="11"/>
  <c r="AO848" i="11" s="1"/>
  <c r="AN852" i="11"/>
  <c r="AO852" i="11" s="1"/>
  <c r="AN834" i="11"/>
  <c r="AO834" i="11" s="1"/>
  <c r="AN774" i="11"/>
  <c r="AO774" i="11" s="1"/>
  <c r="AN778" i="11"/>
  <c r="AO778" i="11" s="1"/>
  <c r="AN782" i="11"/>
  <c r="AO782" i="11" s="1"/>
  <c r="AN786" i="11"/>
  <c r="AO786" i="11" s="1"/>
  <c r="AN792" i="11"/>
  <c r="AO792" i="11" s="1"/>
  <c r="AN796" i="11"/>
  <c r="AO796" i="11" s="1"/>
  <c r="AN800" i="11"/>
  <c r="AO800" i="11" s="1"/>
  <c r="AN804" i="11"/>
  <c r="AO804" i="11" s="1"/>
  <c r="AN808" i="11"/>
  <c r="AO808" i="11" s="1"/>
  <c r="AN790" i="11"/>
  <c r="AO790" i="11" s="1"/>
  <c r="AL772" i="11"/>
  <c r="AL758" i="11"/>
  <c r="AM758" i="11" s="1"/>
  <c r="AL762" i="11"/>
  <c r="AM762" i="11" s="1"/>
  <c r="AL766" i="11"/>
  <c r="AM766" i="11" s="1"/>
  <c r="AN730" i="11"/>
  <c r="AO730" i="11" s="1"/>
  <c r="AN734" i="11"/>
  <c r="AO734" i="11" s="1"/>
  <c r="AN738" i="11"/>
  <c r="AO738" i="11" s="1"/>
  <c r="AN742" i="11"/>
  <c r="AO742" i="11" s="1"/>
  <c r="AN752" i="11"/>
  <c r="AO752" i="11" s="1"/>
  <c r="AN756" i="11"/>
  <c r="AO756" i="11" s="1"/>
  <c r="AN746" i="11"/>
  <c r="AO746" i="11" s="1"/>
  <c r="AL728" i="11"/>
  <c r="AN686" i="11"/>
  <c r="AO686" i="11" s="1"/>
  <c r="AN690" i="11"/>
  <c r="AO690" i="11" s="1"/>
  <c r="AN694" i="11"/>
  <c r="AO694" i="11" s="1"/>
  <c r="AN698" i="11"/>
  <c r="AO698" i="11" s="1"/>
  <c r="AN704" i="11"/>
  <c r="AO704" i="11" s="1"/>
  <c r="AN708" i="11"/>
  <c r="AO708" i="11" s="1"/>
  <c r="AN712" i="11"/>
  <c r="AO712" i="11" s="1"/>
  <c r="AN716" i="11"/>
  <c r="AO716" i="11" s="1"/>
  <c r="AN720" i="11"/>
  <c r="AO720" i="11" s="1"/>
  <c r="AN702" i="11"/>
  <c r="AO702" i="11" s="1"/>
  <c r="AL684" i="11"/>
  <c r="AL640" i="11"/>
  <c r="AN642" i="11"/>
  <c r="AO642" i="11" s="1"/>
  <c r="AN646" i="11"/>
  <c r="AO646" i="11" s="1"/>
  <c r="AN676" i="11"/>
  <c r="AO676" i="11" s="1"/>
  <c r="AL650" i="11"/>
  <c r="AM650" i="11" s="1"/>
  <c r="AL654" i="11"/>
  <c r="AM654" i="11" s="1"/>
  <c r="AN658" i="11"/>
  <c r="AO658" i="11" s="1"/>
  <c r="AL664" i="11"/>
  <c r="AM664" i="11" s="1"/>
  <c r="AL668" i="11"/>
  <c r="AM668" i="11" s="1"/>
  <c r="AL672" i="11"/>
  <c r="AM672" i="11" s="1"/>
  <c r="AL596" i="11"/>
  <c r="AN598" i="11"/>
  <c r="AO598" i="11" s="1"/>
  <c r="AN602" i="11"/>
  <c r="AO602" i="11" s="1"/>
  <c r="AN606" i="11"/>
  <c r="AO606" i="11" s="1"/>
  <c r="AN610" i="11"/>
  <c r="AO610" i="11" s="1"/>
  <c r="AN620" i="11"/>
  <c r="AO620" i="11" s="1"/>
  <c r="AN624" i="11"/>
  <c r="AO624" i="11" s="1"/>
  <c r="AN628" i="11"/>
  <c r="AO628" i="11" s="1"/>
  <c r="AN632" i="11"/>
  <c r="AO632" i="11" s="1"/>
  <c r="AN614" i="11"/>
  <c r="AO614" i="11" s="1"/>
  <c r="AM552" i="11"/>
  <c r="AL551" i="11"/>
  <c r="AN554" i="11"/>
  <c r="AO554" i="11" s="1"/>
  <c r="AN558" i="11"/>
  <c r="AO558" i="11" s="1"/>
  <c r="AN562" i="11"/>
  <c r="AO562" i="11" s="1"/>
  <c r="AN566" i="11"/>
  <c r="AO566" i="11" s="1"/>
  <c r="AN576" i="11"/>
  <c r="AO576" i="11" s="1"/>
  <c r="AN580" i="11"/>
  <c r="AO580" i="11" s="1"/>
  <c r="AN584" i="11"/>
  <c r="AO584" i="11" s="1"/>
  <c r="AN588" i="11"/>
  <c r="AO588" i="11" s="1"/>
  <c r="AN570" i="11"/>
  <c r="AO570" i="11" s="1"/>
  <c r="AL508" i="11"/>
  <c r="AN510" i="11"/>
  <c r="AO510" i="11" s="1"/>
  <c r="AN514" i="11"/>
  <c r="AO514" i="11" s="1"/>
  <c r="AN518" i="11"/>
  <c r="AO518" i="11" s="1"/>
  <c r="AN522" i="11"/>
  <c r="AO522" i="11" s="1"/>
  <c r="AN532" i="11"/>
  <c r="AO532" i="11" s="1"/>
  <c r="AN536" i="11"/>
  <c r="AO536" i="11" s="1"/>
  <c r="AN540" i="11"/>
  <c r="AO540" i="11" s="1"/>
  <c r="AN544" i="11"/>
  <c r="AO544" i="11" s="1"/>
  <c r="AN526" i="11"/>
  <c r="AO526" i="11" s="1"/>
  <c r="AL468" i="11"/>
  <c r="AM468" i="11" s="1"/>
  <c r="AL502" i="11"/>
  <c r="AM502" i="11" s="1"/>
  <c r="AL464" i="11"/>
  <c r="AL472" i="11"/>
  <c r="AM472" i="11" s="1"/>
  <c r="AN474" i="11"/>
  <c r="AO474" i="11" s="1"/>
  <c r="AN478" i="11"/>
  <c r="AO478" i="11" s="1"/>
  <c r="AN484" i="11"/>
  <c r="AO484" i="11" s="1"/>
  <c r="AN500" i="11"/>
  <c r="AO500" i="11" s="1"/>
  <c r="AL420" i="11"/>
  <c r="AL428" i="11"/>
  <c r="AM428" i="11" s="1"/>
  <c r="AL436" i="11"/>
  <c r="AM436" i="11" s="1"/>
  <c r="AL442" i="11"/>
  <c r="AM442" i="11" s="1"/>
  <c r="AL446" i="11"/>
  <c r="AM446" i="11" s="1"/>
  <c r="AL450" i="11"/>
  <c r="AM450" i="11" s="1"/>
  <c r="AL454" i="11"/>
  <c r="AM454" i="11" s="1"/>
  <c r="AL458" i="11"/>
  <c r="AM458" i="11" s="1"/>
  <c r="AL424" i="11"/>
  <c r="AM424" i="11" s="1"/>
  <c r="AL432" i="11"/>
  <c r="AM432" i="11" s="1"/>
  <c r="AN448" i="11"/>
  <c r="AO448" i="11" s="1"/>
  <c r="AN452" i="11"/>
  <c r="AO452" i="11" s="1"/>
  <c r="AN456" i="11"/>
  <c r="AO456" i="11" s="1"/>
  <c r="AL376" i="11"/>
  <c r="AN378" i="11"/>
  <c r="AO378" i="11" s="1"/>
  <c r="AN382" i="11"/>
  <c r="AO382" i="11" s="1"/>
  <c r="AN386" i="11"/>
  <c r="AO386" i="11" s="1"/>
  <c r="AN390" i="11"/>
  <c r="AO390" i="11" s="1"/>
  <c r="AN396" i="11"/>
  <c r="AO396" i="11" s="1"/>
  <c r="AN400" i="11"/>
  <c r="AO400" i="11" s="1"/>
  <c r="AN404" i="11"/>
  <c r="AO404" i="11" s="1"/>
  <c r="AN408" i="11"/>
  <c r="AO408" i="11" s="1"/>
  <c r="AN412" i="11"/>
  <c r="AO412" i="11" s="1"/>
  <c r="AN394" i="11"/>
  <c r="AO394" i="11" s="1"/>
  <c r="AN336" i="11"/>
  <c r="AO336" i="11" s="1"/>
  <c r="AL344" i="11"/>
  <c r="AM344" i="11" s="1"/>
  <c r="AL364" i="11"/>
  <c r="AM364" i="11" s="1"/>
  <c r="AN334" i="11"/>
  <c r="AO334" i="11" s="1"/>
  <c r="AN326" i="11"/>
  <c r="AO326" i="11" s="1"/>
  <c r="AL324" i="11"/>
  <c r="AM324" i="11" s="1"/>
  <c r="AN322" i="11"/>
  <c r="AO322" i="11" s="1"/>
  <c r="AL320" i="11"/>
  <c r="AM320" i="11" s="1"/>
  <c r="AN318" i="11"/>
  <c r="AO318" i="11" s="1"/>
  <c r="AL316" i="11"/>
  <c r="AM316" i="11" s="1"/>
  <c r="AN314" i="11"/>
  <c r="AO314" i="11" s="1"/>
  <c r="AL312" i="11"/>
  <c r="AM312" i="11" s="1"/>
  <c r="AN310" i="11"/>
  <c r="AO310" i="11" s="1"/>
  <c r="AN308" i="11"/>
  <c r="AO308" i="11" s="1"/>
  <c r="AL306" i="11"/>
  <c r="AM306" i="11" s="1"/>
  <c r="AN304" i="11"/>
  <c r="AO304" i="11" s="1"/>
  <c r="AL302" i="11"/>
  <c r="AM302" i="11" s="1"/>
  <c r="AN300" i="11"/>
  <c r="AO300" i="11" s="1"/>
  <c r="AL298" i="11"/>
  <c r="AM298" i="11" s="1"/>
  <c r="AN296" i="11"/>
  <c r="AO296" i="11" s="1"/>
  <c r="AL294" i="11"/>
  <c r="AM294" i="11" s="1"/>
  <c r="AN292" i="11"/>
  <c r="AO292" i="11" s="1"/>
  <c r="AL290" i="11"/>
  <c r="AM290" i="11" s="1"/>
  <c r="AN288" i="11"/>
  <c r="AO288" i="11" s="1"/>
  <c r="AN282" i="11"/>
  <c r="AL280" i="11"/>
  <c r="AM280" i="11" s="1"/>
  <c r="AN278" i="11"/>
  <c r="AN274" i="11"/>
  <c r="AL272" i="11"/>
  <c r="AM272" i="11" s="1"/>
  <c r="AN270" i="11"/>
  <c r="AN266" i="11"/>
  <c r="AN264" i="11"/>
  <c r="AL262" i="11"/>
  <c r="AM262" i="11" s="1"/>
  <c r="AN260" i="11"/>
  <c r="AN256" i="11"/>
  <c r="AL254" i="11"/>
  <c r="AM254" i="11" s="1"/>
  <c r="AN252" i="11"/>
  <c r="AL250" i="11"/>
  <c r="AM250" i="11" s="1"/>
  <c r="AN248" i="11"/>
  <c r="AL246" i="11"/>
  <c r="AM246" i="11" s="1"/>
  <c r="AN244" i="11"/>
  <c r="AN238" i="11"/>
  <c r="AO238" i="11" s="1"/>
  <c r="AN234" i="11"/>
  <c r="AO234" i="11" s="1"/>
  <c r="AN230" i="11"/>
  <c r="AO230" i="11" s="1"/>
  <c r="AL228" i="11"/>
  <c r="AM228" i="11" s="1"/>
  <c r="AN226" i="11"/>
  <c r="AO226" i="11" s="1"/>
  <c r="AN222" i="11"/>
  <c r="AO222" i="11" s="1"/>
  <c r="AN220" i="11"/>
  <c r="AO220" i="11" s="1"/>
  <c r="AL218" i="11"/>
  <c r="AM218" i="11" s="1"/>
  <c r="AN216" i="11"/>
  <c r="AO216" i="11" s="1"/>
  <c r="AL214" i="11"/>
  <c r="AM214" i="11" s="1"/>
  <c r="AN212" i="11"/>
  <c r="AO212" i="11" s="1"/>
  <c r="AN208" i="11"/>
  <c r="AO208" i="11" s="1"/>
  <c r="AL206" i="11"/>
  <c r="AM206" i="11" s="1"/>
  <c r="AN204" i="11"/>
  <c r="AO204" i="11" s="1"/>
  <c r="AL202" i="11"/>
  <c r="AM202" i="11" s="1"/>
  <c r="AN200" i="11"/>
  <c r="AO200" i="11" s="1"/>
  <c r="AL304" i="11" l="1"/>
  <c r="AM304" i="11" s="1"/>
  <c r="AL308" i="11"/>
  <c r="AM308" i="11" s="1"/>
  <c r="AL318" i="11"/>
  <c r="AM318" i="11" s="1"/>
  <c r="AL314" i="11"/>
  <c r="AM314" i="11" s="1"/>
  <c r="AM551" i="11"/>
  <c r="AI551" i="11" s="1"/>
  <c r="AI553" i="11" s="1"/>
  <c r="AL248" i="11"/>
  <c r="AM248" i="11" s="1"/>
  <c r="AL292" i="11"/>
  <c r="AM292" i="11" s="1"/>
  <c r="AS179" i="12"/>
  <c r="AR179" i="12" s="1"/>
  <c r="AU179" i="12" s="1"/>
  <c r="AR149" i="12"/>
  <c r="AU149" i="12" s="1"/>
  <c r="AS193" i="12"/>
  <c r="K947" i="12"/>
  <c r="J639" i="12"/>
  <c r="J638" i="12"/>
  <c r="J637" i="12"/>
  <c r="J636" i="12"/>
  <c r="AR159" i="12"/>
  <c r="AU159" i="12" s="1"/>
  <c r="AS203" i="12"/>
  <c r="AR167" i="12"/>
  <c r="AU167" i="12" s="1"/>
  <c r="AS211" i="12"/>
  <c r="AR147" i="12"/>
  <c r="AU147" i="12" s="1"/>
  <c r="AS191" i="12"/>
  <c r="AU117" i="12"/>
  <c r="AR239" i="12"/>
  <c r="AU239" i="12" s="1"/>
  <c r="AS283" i="12"/>
  <c r="AR163" i="12"/>
  <c r="AU163" i="12" s="1"/>
  <c r="AS207" i="12"/>
  <c r="AR169" i="12"/>
  <c r="AU169" i="12" s="1"/>
  <c r="AS213" i="12"/>
  <c r="AR189" i="12"/>
  <c r="AU189" i="12" s="1"/>
  <c r="AS233" i="12"/>
  <c r="AR129" i="12"/>
  <c r="AU129" i="12" s="1"/>
  <c r="AS173" i="12"/>
  <c r="AR133" i="12"/>
  <c r="AU133" i="12" s="1"/>
  <c r="AS177" i="12"/>
  <c r="AR131" i="12"/>
  <c r="AU131" i="12" s="1"/>
  <c r="AS175" i="12"/>
  <c r="AR183" i="12"/>
  <c r="AU183" i="12" s="1"/>
  <c r="AS227" i="12"/>
  <c r="AR171" i="12"/>
  <c r="AU171" i="12" s="1"/>
  <c r="AS215" i="12"/>
  <c r="AR121" i="12"/>
  <c r="AU121" i="12" s="1"/>
  <c r="AS165" i="12"/>
  <c r="AR201" i="12"/>
  <c r="AS245" i="12"/>
  <c r="AR161" i="12"/>
  <c r="AU161" i="12" s="1"/>
  <c r="AS205" i="12"/>
  <c r="AR187" i="12"/>
  <c r="AU187" i="12" s="1"/>
  <c r="AS231" i="12"/>
  <c r="AR185" i="12"/>
  <c r="AU185" i="12" s="1"/>
  <c r="AS229" i="12"/>
  <c r="AU77" i="12"/>
  <c r="AU68" i="12" s="1"/>
  <c r="AR68" i="12"/>
  <c r="AU157" i="12"/>
  <c r="AR181" i="12"/>
  <c r="AU181" i="12" s="1"/>
  <c r="AS225" i="12"/>
  <c r="AM331" i="11"/>
  <c r="AI331" i="11" s="1"/>
  <c r="AI333" i="11" s="1"/>
  <c r="AL331" i="11"/>
  <c r="AL296" i="11"/>
  <c r="AM296" i="11" s="1"/>
  <c r="AL322" i="11"/>
  <c r="AM322" i="11" s="1"/>
  <c r="AL300" i="11"/>
  <c r="AM300" i="11" s="1"/>
  <c r="AL310" i="11"/>
  <c r="AM310" i="11" s="1"/>
  <c r="AL326" i="11"/>
  <c r="AM326" i="11" s="1"/>
  <c r="AL216" i="11"/>
  <c r="AM216" i="11" s="1"/>
  <c r="AL220" i="11"/>
  <c r="AM220" i="11" s="1"/>
  <c r="AO256" i="11"/>
  <c r="AO266" i="11"/>
  <c r="AL274" i="11"/>
  <c r="AM274" i="11" s="1"/>
  <c r="AO282" i="11"/>
  <c r="AL252" i="11"/>
  <c r="AM252" i="11" s="1"/>
  <c r="AO260" i="11"/>
  <c r="AO270" i="11"/>
  <c r="AL276" i="11"/>
  <c r="AM276" i="11" s="1"/>
  <c r="AL278" i="11"/>
  <c r="AM278" i="11" s="1"/>
  <c r="AO248" i="11"/>
  <c r="AL256" i="11"/>
  <c r="AM256" i="11" s="1"/>
  <c r="AO264" i="11"/>
  <c r="AL266" i="11"/>
  <c r="AM266" i="11" s="1"/>
  <c r="AO274" i="11"/>
  <c r="AL282" i="11"/>
  <c r="AM282" i="11" s="1"/>
  <c r="AO244" i="11"/>
  <c r="AO252" i="11"/>
  <c r="AL258" i="11"/>
  <c r="AM258" i="11" s="1"/>
  <c r="AL260" i="11"/>
  <c r="AM260" i="11" s="1"/>
  <c r="AL264" i="11"/>
  <c r="AM264" i="11" s="1"/>
  <c r="AL268" i="11"/>
  <c r="AM268" i="11" s="1"/>
  <c r="AL270" i="11"/>
  <c r="AM270" i="11" s="1"/>
  <c r="AO278" i="11"/>
  <c r="AM860" i="11"/>
  <c r="AM859" i="11" s="1"/>
  <c r="AI859" i="11" s="1"/>
  <c r="AI861" i="11" s="1"/>
  <c r="AL859" i="11"/>
  <c r="AM816" i="11"/>
  <c r="AM815" i="11" s="1"/>
  <c r="AI815" i="11" s="1"/>
  <c r="AI817" i="11" s="1"/>
  <c r="AL815" i="11"/>
  <c r="AM772" i="11"/>
  <c r="AM771" i="11" s="1"/>
  <c r="AI771" i="11" s="1"/>
  <c r="AI773" i="11" s="1"/>
  <c r="AL771" i="11"/>
  <c r="AM728" i="11"/>
  <c r="AM727" i="11" s="1"/>
  <c r="AI727" i="11" s="1"/>
  <c r="AI729" i="11" s="1"/>
  <c r="AL727" i="11"/>
  <c r="AM684" i="11"/>
  <c r="AM683" i="11" s="1"/>
  <c r="AI683" i="11" s="1"/>
  <c r="AI685" i="11" s="1"/>
  <c r="AL683" i="11"/>
  <c r="AM640" i="11"/>
  <c r="AM639" i="11" s="1"/>
  <c r="AI639" i="11" s="1"/>
  <c r="AI641" i="11" s="1"/>
  <c r="AL639" i="11"/>
  <c r="AM596" i="11"/>
  <c r="AM595" i="11" s="1"/>
  <c r="AI595" i="11" s="1"/>
  <c r="AI597" i="11" s="1"/>
  <c r="AL595" i="11"/>
  <c r="AM508" i="11"/>
  <c r="AM507" i="11" s="1"/>
  <c r="AI507" i="11" s="1"/>
  <c r="AI509" i="11" s="1"/>
  <c r="AL507" i="11"/>
  <c r="AM464" i="11"/>
  <c r="AM463" i="11" s="1"/>
  <c r="AI463" i="11" s="1"/>
  <c r="AI465" i="11" s="1"/>
  <c r="AL463" i="11"/>
  <c r="AM420" i="11"/>
  <c r="AM419" i="11" s="1"/>
  <c r="AI419" i="11" s="1"/>
  <c r="AI421" i="11" s="1"/>
  <c r="AL419" i="11"/>
  <c r="AM376" i="11"/>
  <c r="AM375" i="11" s="1"/>
  <c r="AI375" i="11" s="1"/>
  <c r="AI377" i="11" s="1"/>
  <c r="AL375" i="11"/>
  <c r="AN290" i="11"/>
  <c r="AO290" i="11" s="1"/>
  <c r="AN294" i="11"/>
  <c r="AO294" i="11" s="1"/>
  <c r="AN298" i="11"/>
  <c r="AO298" i="11" s="1"/>
  <c r="AN302" i="11"/>
  <c r="AO302" i="11" s="1"/>
  <c r="AN312" i="11"/>
  <c r="AO312" i="11" s="1"/>
  <c r="AN316" i="11"/>
  <c r="AO316" i="11" s="1"/>
  <c r="AN320" i="11"/>
  <c r="AO320" i="11" s="1"/>
  <c r="AN324" i="11"/>
  <c r="AO324" i="11" s="1"/>
  <c r="AL288" i="11"/>
  <c r="AN306" i="11"/>
  <c r="AO306" i="11" s="1"/>
  <c r="AN246" i="11"/>
  <c r="AN250" i="11"/>
  <c r="AN254" i="11"/>
  <c r="AN258" i="11"/>
  <c r="AN268" i="11"/>
  <c r="AN272" i="11"/>
  <c r="AN276" i="11"/>
  <c r="AN280" i="11"/>
  <c r="AN262" i="11"/>
  <c r="AL244" i="11"/>
  <c r="AL204" i="11"/>
  <c r="AM204" i="11" s="1"/>
  <c r="AL224" i="11"/>
  <c r="AM224" i="11" s="1"/>
  <c r="AL226" i="11"/>
  <c r="AM226" i="11" s="1"/>
  <c r="AL230" i="11"/>
  <c r="AM230" i="11" s="1"/>
  <c r="AL208" i="11"/>
  <c r="AM208" i="11" s="1"/>
  <c r="AL232" i="11"/>
  <c r="AM232" i="11" s="1"/>
  <c r="AL234" i="11"/>
  <c r="AM234" i="11" s="1"/>
  <c r="AL210" i="11"/>
  <c r="AM210" i="11" s="1"/>
  <c r="AL212" i="11"/>
  <c r="AM212" i="11" s="1"/>
  <c r="AL222" i="11"/>
  <c r="AM222" i="11" s="1"/>
  <c r="AL236" i="11"/>
  <c r="AM236" i="11" s="1"/>
  <c r="AL238" i="11"/>
  <c r="AM238" i="11" s="1"/>
  <c r="AL200" i="11"/>
  <c r="AN202" i="11"/>
  <c r="AO202" i="11" s="1"/>
  <c r="AN206" i="11"/>
  <c r="AO206" i="11" s="1"/>
  <c r="AN210" i="11"/>
  <c r="AO210" i="11" s="1"/>
  <c r="AN214" i="11"/>
  <c r="AO214" i="11" s="1"/>
  <c r="AN224" i="11"/>
  <c r="AO224" i="11" s="1"/>
  <c r="AN228" i="11"/>
  <c r="AO228" i="11" s="1"/>
  <c r="AN232" i="11"/>
  <c r="AO232" i="11" s="1"/>
  <c r="AN236" i="11"/>
  <c r="AO236" i="11" s="1"/>
  <c r="AN218" i="11"/>
  <c r="AO218" i="11" s="1"/>
  <c r="AN194" i="11"/>
  <c r="AO194" i="11" s="1"/>
  <c r="AL192" i="11"/>
  <c r="AM192" i="11" s="1"/>
  <c r="AN190" i="11"/>
  <c r="AO190" i="11" s="1"/>
  <c r="AN186" i="11"/>
  <c r="AO186" i="11" s="1"/>
  <c r="AN182" i="11"/>
  <c r="AO182" i="11" s="1"/>
  <c r="AN178" i="11"/>
  <c r="AO178" i="11" s="1"/>
  <c r="AN176" i="11"/>
  <c r="AO176" i="11" s="1"/>
  <c r="AN172" i="11"/>
  <c r="AO172" i="11" s="1"/>
  <c r="AN168" i="11"/>
  <c r="AO168" i="11" s="1"/>
  <c r="AN164" i="11"/>
  <c r="AO164" i="11" s="1"/>
  <c r="AN160" i="11"/>
  <c r="AO160" i="11" s="1"/>
  <c r="AN156" i="11"/>
  <c r="AO156" i="11" s="1"/>
  <c r="AN142" i="11"/>
  <c r="AN140" i="11"/>
  <c r="AN138" i="11"/>
  <c r="AO138" i="11" s="1"/>
  <c r="AN134" i="11"/>
  <c r="AO134" i="11" s="1"/>
  <c r="AN148" i="11"/>
  <c r="AN146" i="11"/>
  <c r="AN130" i="11"/>
  <c r="AO130" i="11" s="1"/>
  <c r="AN128" i="11"/>
  <c r="AO128" i="11" s="1"/>
  <c r="AN126" i="11"/>
  <c r="AO126" i="11" s="1"/>
  <c r="AL124" i="11"/>
  <c r="AM124" i="11" s="1"/>
  <c r="AN122" i="11"/>
  <c r="AO122" i="11" s="1"/>
  <c r="AL120" i="11"/>
  <c r="AM120" i="11" s="1"/>
  <c r="AN118" i="11"/>
  <c r="AO118" i="11" s="1"/>
  <c r="AN116" i="11"/>
  <c r="AO116" i="11" s="1"/>
  <c r="AN114" i="11"/>
  <c r="AO114" i="11" s="1"/>
  <c r="AN112" i="11"/>
  <c r="AO112" i="11" s="1"/>
  <c r="AN86" i="11"/>
  <c r="AN84" i="11"/>
  <c r="AN82" i="11"/>
  <c r="AN80" i="11"/>
  <c r="AN78" i="11"/>
  <c r="AO78" i="11" s="1"/>
  <c r="AN76" i="11"/>
  <c r="AO76" i="11" s="1"/>
  <c r="AL104" i="11"/>
  <c r="AM104" i="11" s="1"/>
  <c r="AL102" i="11"/>
  <c r="AM102" i="11" s="1"/>
  <c r="AL100" i="11"/>
  <c r="AM100" i="11" s="1"/>
  <c r="AL98" i="11"/>
  <c r="AM98" i="11" s="1"/>
  <c r="AL96" i="11"/>
  <c r="AM96" i="11" s="1"/>
  <c r="AL94" i="11"/>
  <c r="AN88" i="11"/>
  <c r="AN70" i="11"/>
  <c r="AH59" i="11"/>
  <c r="AG59" i="11"/>
  <c r="AG60" i="11" s="1"/>
  <c r="AL60" i="11" s="1"/>
  <c r="AM60" i="11" s="1"/>
  <c r="AH57" i="11"/>
  <c r="AG57" i="11"/>
  <c r="AN58" i="11" s="1"/>
  <c r="AH55" i="11"/>
  <c r="AG55" i="11"/>
  <c r="AG56" i="11" s="1"/>
  <c r="AL56" i="11" s="1"/>
  <c r="AM56" i="11" s="1"/>
  <c r="AH53" i="11"/>
  <c r="AG53" i="11"/>
  <c r="AG54" i="11" s="1"/>
  <c r="AL54" i="11" s="1"/>
  <c r="AM54" i="11" s="1"/>
  <c r="AH51" i="11"/>
  <c r="AG51" i="11"/>
  <c r="AG52" i="11" s="1"/>
  <c r="AL52" i="11" s="1"/>
  <c r="AM52" i="11" s="1"/>
  <c r="AH49" i="11"/>
  <c r="AG49" i="11"/>
  <c r="AG50" i="11" s="1"/>
  <c r="AL50" i="11" s="1"/>
  <c r="AM50" i="11" s="1"/>
  <c r="AH47" i="11"/>
  <c r="AG47" i="11"/>
  <c r="AG48" i="11" s="1"/>
  <c r="AL48" i="11" s="1"/>
  <c r="AM48" i="11" s="1"/>
  <c r="AH45" i="11"/>
  <c r="AG45" i="11"/>
  <c r="AG46" i="11" s="1"/>
  <c r="AL46" i="11" s="1"/>
  <c r="AM46" i="11" s="1"/>
  <c r="AH43" i="11"/>
  <c r="AG43" i="11"/>
  <c r="AG44" i="11" s="1"/>
  <c r="AL44" i="11" s="1"/>
  <c r="AM44" i="11" s="1"/>
  <c r="AH41" i="11"/>
  <c r="AG41" i="11"/>
  <c r="AN42" i="11" s="1"/>
  <c r="AO42" i="11" s="1"/>
  <c r="AH39" i="11"/>
  <c r="AG39" i="11"/>
  <c r="AG40" i="11" s="1"/>
  <c r="AL40" i="11" s="1"/>
  <c r="AM40" i="11" s="1"/>
  <c r="AH37" i="11"/>
  <c r="AG37" i="11"/>
  <c r="AG38" i="11" s="1"/>
  <c r="AL38" i="11" s="1"/>
  <c r="AM38" i="11" s="1"/>
  <c r="AH35" i="11"/>
  <c r="AG35" i="11"/>
  <c r="AH33" i="11"/>
  <c r="AG33" i="11"/>
  <c r="AN34" i="11" s="1"/>
  <c r="AH31" i="11"/>
  <c r="AG31" i="11"/>
  <c r="AH29" i="11"/>
  <c r="AG29" i="11"/>
  <c r="AH27" i="11"/>
  <c r="AG27" i="11"/>
  <c r="AH25" i="11"/>
  <c r="AG25" i="11"/>
  <c r="AN26" i="11" s="1"/>
  <c r="AO26" i="11" s="1"/>
  <c r="AH23" i="11"/>
  <c r="AG23" i="11"/>
  <c r="AG32" i="11" l="1"/>
  <c r="AL32" i="11" s="1"/>
  <c r="AM32" i="11" s="1"/>
  <c r="AG36" i="11"/>
  <c r="AL36" i="11" s="1"/>
  <c r="AM36" i="11" s="1"/>
  <c r="AO58" i="11"/>
  <c r="AS223" i="12"/>
  <c r="AS267" i="12" s="1"/>
  <c r="AR193" i="12"/>
  <c r="AU193" i="12" s="1"/>
  <c r="AS237" i="12"/>
  <c r="L947" i="12"/>
  <c r="K639" i="12"/>
  <c r="K638" i="12"/>
  <c r="K637" i="12"/>
  <c r="K636" i="12"/>
  <c r="AS247" i="12"/>
  <c r="AR203" i="12"/>
  <c r="AU203" i="12" s="1"/>
  <c r="AS235" i="12"/>
  <c r="AR191" i="12"/>
  <c r="AU191" i="12" s="1"/>
  <c r="AR211" i="12"/>
  <c r="AU211" i="12" s="1"/>
  <c r="AS255" i="12"/>
  <c r="AR283" i="12"/>
  <c r="AU283" i="12" s="1"/>
  <c r="AS327" i="12"/>
  <c r="AU201" i="12"/>
  <c r="AR229" i="12"/>
  <c r="AU229" i="12" s="1"/>
  <c r="AS273" i="12"/>
  <c r="AR205" i="12"/>
  <c r="AU205" i="12" s="1"/>
  <c r="AS249" i="12"/>
  <c r="AR165" i="12"/>
  <c r="AU165" i="12" s="1"/>
  <c r="AS209" i="12"/>
  <c r="AR175" i="12"/>
  <c r="AU175" i="12" s="1"/>
  <c r="AS219" i="12"/>
  <c r="AR173" i="12"/>
  <c r="AU173" i="12" s="1"/>
  <c r="AS217" i="12"/>
  <c r="AR207" i="12"/>
  <c r="AU207" i="12" s="1"/>
  <c r="AS251" i="12"/>
  <c r="AR112" i="12"/>
  <c r="AR225" i="12"/>
  <c r="AU225" i="12" s="1"/>
  <c r="AS269" i="12"/>
  <c r="AR231" i="12"/>
  <c r="AU231" i="12" s="1"/>
  <c r="AS275" i="12"/>
  <c r="AR245" i="12"/>
  <c r="AS289" i="12"/>
  <c r="AR215" i="12"/>
  <c r="AU215" i="12" s="1"/>
  <c r="AS259" i="12"/>
  <c r="AR227" i="12"/>
  <c r="AU227" i="12" s="1"/>
  <c r="AS271" i="12"/>
  <c r="AR177" i="12"/>
  <c r="AU177" i="12" s="1"/>
  <c r="AS221" i="12"/>
  <c r="AR233" i="12"/>
  <c r="AU233" i="12" s="1"/>
  <c r="AS277" i="12"/>
  <c r="AR213" i="12"/>
  <c r="AU213" i="12" s="1"/>
  <c r="AS257" i="12"/>
  <c r="AU112" i="12"/>
  <c r="AN24" i="11"/>
  <c r="AO24" i="11" s="1"/>
  <c r="AG24" i="11"/>
  <c r="AL24" i="11" s="1"/>
  <c r="AM24" i="11" s="1"/>
  <c r="AO148" i="11"/>
  <c r="AO146" i="11"/>
  <c r="AO142" i="11"/>
  <c r="AO140" i="11"/>
  <c r="AO88" i="11"/>
  <c r="AO84" i="11"/>
  <c r="AR70" i="11"/>
  <c r="AO70" i="11"/>
  <c r="AS70" i="11" s="1"/>
  <c r="AS114" i="11" s="1"/>
  <c r="AO80" i="11"/>
  <c r="AO82" i="11"/>
  <c r="AR86" i="11"/>
  <c r="AO86" i="11"/>
  <c r="AS86" i="11" s="1"/>
  <c r="AS130" i="11" s="1"/>
  <c r="AO34" i="11"/>
  <c r="AS78" i="11" s="1"/>
  <c r="AS122" i="11" s="1"/>
  <c r="AR78" i="11"/>
  <c r="AO262" i="11"/>
  <c r="AO268" i="11"/>
  <c r="AO280" i="11"/>
  <c r="AO258" i="11"/>
  <c r="AO246" i="11"/>
  <c r="AO276" i="11"/>
  <c r="AO254" i="11"/>
  <c r="AO272" i="11"/>
  <c r="AO250" i="11"/>
  <c r="AM288" i="11"/>
  <c r="AM287" i="11" s="1"/>
  <c r="AI287" i="11" s="1"/>
  <c r="AI289" i="11" s="1"/>
  <c r="AL287" i="11"/>
  <c r="AM244" i="11"/>
  <c r="AM243" i="11" s="1"/>
  <c r="AI243" i="11" s="1"/>
  <c r="AI245" i="11" s="1"/>
  <c r="AL243" i="11"/>
  <c r="AG58" i="11"/>
  <c r="AL58" i="11" s="1"/>
  <c r="AM58" i="11" s="1"/>
  <c r="AM200" i="11"/>
  <c r="AM199" i="11" s="1"/>
  <c r="AI199" i="11" s="1"/>
  <c r="AI201" i="11" s="1"/>
  <c r="AL199" i="11"/>
  <c r="AL158" i="11"/>
  <c r="AM158" i="11" s="1"/>
  <c r="AL160" i="11"/>
  <c r="AM160" i="11" s="1"/>
  <c r="AL132" i="11"/>
  <c r="AL162" i="11"/>
  <c r="AM162" i="11" s="1"/>
  <c r="AL166" i="11"/>
  <c r="AM166" i="11" s="1"/>
  <c r="AL174" i="11"/>
  <c r="AM174" i="11" s="1"/>
  <c r="AL184" i="11"/>
  <c r="AM184" i="11" s="1"/>
  <c r="AL186" i="11"/>
  <c r="AM186" i="11" s="1"/>
  <c r="AN46" i="11"/>
  <c r="AO46" i="11" s="1"/>
  <c r="AL170" i="11"/>
  <c r="AM170" i="11" s="1"/>
  <c r="AL172" i="11"/>
  <c r="AM172" i="11" s="1"/>
  <c r="AL176" i="11"/>
  <c r="AM176" i="11" s="1"/>
  <c r="AL180" i="11"/>
  <c r="AM180" i="11" s="1"/>
  <c r="AL182" i="11"/>
  <c r="AM182" i="11" s="1"/>
  <c r="AL136" i="11"/>
  <c r="AM136" i="11" s="1"/>
  <c r="AL164" i="11"/>
  <c r="AM164" i="11" s="1"/>
  <c r="AL188" i="11"/>
  <c r="AM188" i="11" s="1"/>
  <c r="AL190" i="11"/>
  <c r="AM190" i="11" s="1"/>
  <c r="AL168" i="11"/>
  <c r="AM168" i="11" s="1"/>
  <c r="AL178" i="11"/>
  <c r="AM178" i="11" s="1"/>
  <c r="AL194" i="11"/>
  <c r="AM194" i="11" s="1"/>
  <c r="AN158" i="11"/>
  <c r="AO158" i="11" s="1"/>
  <c r="AN162" i="11"/>
  <c r="AO162" i="11" s="1"/>
  <c r="AN166" i="11"/>
  <c r="AO166" i="11" s="1"/>
  <c r="AN170" i="11"/>
  <c r="AO170" i="11" s="1"/>
  <c r="AN180" i="11"/>
  <c r="AO180" i="11" s="1"/>
  <c r="AN184" i="11"/>
  <c r="AO184" i="11" s="1"/>
  <c r="AN188" i="11"/>
  <c r="AO188" i="11" s="1"/>
  <c r="AN192" i="11"/>
  <c r="AO192" i="11" s="1"/>
  <c r="AL156" i="11"/>
  <c r="AN174" i="11"/>
  <c r="AO174" i="11" s="1"/>
  <c r="AN54" i="11"/>
  <c r="AL88" i="11"/>
  <c r="AM88" i="11" s="1"/>
  <c r="AL128" i="11"/>
  <c r="AM128" i="11" s="1"/>
  <c r="AL144" i="11"/>
  <c r="AM144" i="11" s="1"/>
  <c r="AL148" i="11"/>
  <c r="AM148" i="11" s="1"/>
  <c r="AL140" i="11"/>
  <c r="AM140" i="11" s="1"/>
  <c r="AN136" i="11"/>
  <c r="AO136" i="11" s="1"/>
  <c r="AN144" i="11"/>
  <c r="AG28" i="11"/>
  <c r="AL28" i="11" s="1"/>
  <c r="AM28" i="11" s="1"/>
  <c r="AG34" i="11"/>
  <c r="AL34" i="11" s="1"/>
  <c r="AM34" i="11" s="1"/>
  <c r="AL118" i="11"/>
  <c r="AM118" i="11" s="1"/>
  <c r="AL146" i="11"/>
  <c r="AM146" i="11" s="1"/>
  <c r="AN120" i="11"/>
  <c r="AO120" i="11" s="1"/>
  <c r="AN124" i="11"/>
  <c r="AO124" i="11" s="1"/>
  <c r="AN132" i="11"/>
  <c r="AO132" i="11" s="1"/>
  <c r="AM132" i="11"/>
  <c r="AL134" i="11"/>
  <c r="AM134" i="11" s="1"/>
  <c r="AL138" i="11"/>
  <c r="AM138" i="11" s="1"/>
  <c r="AL142" i="11"/>
  <c r="AM142" i="11" s="1"/>
  <c r="AL90" i="11"/>
  <c r="AM90" i="11" s="1"/>
  <c r="AL74" i="11"/>
  <c r="AM74" i="11" s="1"/>
  <c r="AL130" i="11"/>
  <c r="AM130" i="11" s="1"/>
  <c r="AG26" i="11"/>
  <c r="AL26" i="11" s="1"/>
  <c r="AM26" i="11" s="1"/>
  <c r="AN48" i="11"/>
  <c r="AO48" i="11" s="1"/>
  <c r="AL92" i="11"/>
  <c r="AM92" i="11" s="1"/>
  <c r="AL116" i="11"/>
  <c r="AM116" i="11" s="1"/>
  <c r="AN38" i="11"/>
  <c r="AO38" i="11" s="1"/>
  <c r="AN32" i="11"/>
  <c r="AN40" i="11"/>
  <c r="AO40" i="11" s="1"/>
  <c r="AN56" i="11"/>
  <c r="AL68" i="11"/>
  <c r="AM68" i="11" s="1"/>
  <c r="AL72" i="11"/>
  <c r="AM72" i="11" s="1"/>
  <c r="AL76" i="11"/>
  <c r="AM76" i="11" s="1"/>
  <c r="AL84" i="11"/>
  <c r="AM84" i="11" s="1"/>
  <c r="AG42" i="11"/>
  <c r="AL42" i="11" s="1"/>
  <c r="AM42" i="11" s="1"/>
  <c r="AN50" i="11"/>
  <c r="AO50" i="11" s="1"/>
  <c r="AL86" i="11"/>
  <c r="AM86" i="11" s="1"/>
  <c r="AN68" i="11"/>
  <c r="AN72" i="11"/>
  <c r="AO72" i="11" s="1"/>
  <c r="AN90" i="11"/>
  <c r="AL114" i="11"/>
  <c r="AM114" i="11" s="1"/>
  <c r="AN92" i="11"/>
  <c r="AN36" i="11"/>
  <c r="AO36" i="11" s="1"/>
  <c r="AN44" i="11"/>
  <c r="AO44" i="11" s="1"/>
  <c r="AN52" i="11"/>
  <c r="AN60" i="11"/>
  <c r="AL70" i="11"/>
  <c r="AM70" i="11" s="1"/>
  <c r="AN74" i="11"/>
  <c r="AO74" i="11" s="1"/>
  <c r="AL112" i="11"/>
  <c r="AM112" i="11" s="1"/>
  <c r="AL122" i="11"/>
  <c r="AM122" i="11" s="1"/>
  <c r="AL126" i="11"/>
  <c r="AM126" i="11" s="1"/>
  <c r="AL80" i="11"/>
  <c r="AM80" i="11" s="1"/>
  <c r="AL78" i="11"/>
  <c r="AM78" i="11" s="1"/>
  <c r="AL82" i="11"/>
  <c r="AM82" i="11" s="1"/>
  <c r="AM94" i="11"/>
  <c r="AN94" i="11"/>
  <c r="AN98" i="11"/>
  <c r="AO98" i="11" s="1"/>
  <c r="AN104" i="11"/>
  <c r="AO104" i="11" s="1"/>
  <c r="AN102" i="11"/>
  <c r="AO102" i="11" s="1"/>
  <c r="AN96" i="11"/>
  <c r="AO96" i="11" s="1"/>
  <c r="AN100" i="11"/>
  <c r="AO100" i="11" s="1"/>
  <c r="AN28" i="11"/>
  <c r="AG30" i="11"/>
  <c r="AL30" i="11" s="1"/>
  <c r="AM30" i="11" s="1"/>
  <c r="AN30" i="11"/>
  <c r="AG61" i="11"/>
  <c r="AR102" i="11" l="1"/>
  <c r="AS158" i="11"/>
  <c r="AS202" i="11" s="1"/>
  <c r="AS102" i="11"/>
  <c r="AS146" i="11" s="1"/>
  <c r="AS190" i="11" s="1"/>
  <c r="AS234" i="11" s="1"/>
  <c r="AS278" i="11" s="1"/>
  <c r="AS322" i="11" s="1"/>
  <c r="AS366" i="11" s="1"/>
  <c r="AS410" i="11" s="1"/>
  <c r="AS454" i="11" s="1"/>
  <c r="AS498" i="11" s="1"/>
  <c r="AS542" i="11" s="1"/>
  <c r="AS586" i="11" s="1"/>
  <c r="AS630" i="11" s="1"/>
  <c r="AS674" i="11" s="1"/>
  <c r="AS718" i="11" s="1"/>
  <c r="AS762" i="11" s="1"/>
  <c r="AS806" i="11" s="1"/>
  <c r="AS850" i="11" s="1"/>
  <c r="AS894" i="11" s="1"/>
  <c r="AR96" i="11"/>
  <c r="AO52" i="11"/>
  <c r="AS96" i="11" s="1"/>
  <c r="AS140" i="11" s="1"/>
  <c r="AS184" i="11" s="1"/>
  <c r="AS228" i="11" s="1"/>
  <c r="AS272" i="11" s="1"/>
  <c r="AS316" i="11" s="1"/>
  <c r="AS360" i="11" s="1"/>
  <c r="AS404" i="11" s="1"/>
  <c r="AS448" i="11" s="1"/>
  <c r="AS492" i="11" s="1"/>
  <c r="AS536" i="11" s="1"/>
  <c r="AS580" i="11" s="1"/>
  <c r="AS624" i="11" s="1"/>
  <c r="AS668" i="11" s="1"/>
  <c r="AS712" i="11" s="1"/>
  <c r="AS756" i="11" s="1"/>
  <c r="AS800" i="11" s="1"/>
  <c r="AS844" i="11" s="1"/>
  <c r="AS888" i="11" s="1"/>
  <c r="AO54" i="11"/>
  <c r="AS98" i="11" s="1"/>
  <c r="AS142" i="11" s="1"/>
  <c r="AS186" i="11" s="1"/>
  <c r="AS230" i="11" s="1"/>
  <c r="AS274" i="11" s="1"/>
  <c r="AS318" i="11" s="1"/>
  <c r="AS362" i="11" s="1"/>
  <c r="AS406" i="11" s="1"/>
  <c r="AS450" i="11" s="1"/>
  <c r="AS494" i="11" s="1"/>
  <c r="AS538" i="11" s="1"/>
  <c r="AS582" i="11" s="1"/>
  <c r="AS626" i="11" s="1"/>
  <c r="AS670" i="11" s="1"/>
  <c r="AS714" i="11" s="1"/>
  <c r="AS758" i="11" s="1"/>
  <c r="AS802" i="11" s="1"/>
  <c r="AS846" i="11" s="1"/>
  <c r="AS890" i="11" s="1"/>
  <c r="AR98" i="11"/>
  <c r="AS88" i="11"/>
  <c r="AS132" i="11" s="1"/>
  <c r="AS176" i="11" s="1"/>
  <c r="AS220" i="11" s="1"/>
  <c r="AS264" i="11" s="1"/>
  <c r="AS308" i="11" s="1"/>
  <c r="AS352" i="11" s="1"/>
  <c r="AS396" i="11" s="1"/>
  <c r="AS440" i="11" s="1"/>
  <c r="AS484" i="11" s="1"/>
  <c r="AS528" i="11" s="1"/>
  <c r="AS572" i="11" s="1"/>
  <c r="AS616" i="11" s="1"/>
  <c r="AS660" i="11" s="1"/>
  <c r="AS704" i="11" s="1"/>
  <c r="AS748" i="11" s="1"/>
  <c r="AS792" i="11" s="1"/>
  <c r="AS836" i="11" s="1"/>
  <c r="AS880" i="11" s="1"/>
  <c r="AR88" i="11"/>
  <c r="AR104" i="11"/>
  <c r="AO60" i="11"/>
  <c r="AS104" i="11" s="1"/>
  <c r="AS148" i="11" s="1"/>
  <c r="AS192" i="11" s="1"/>
  <c r="AS236" i="11" s="1"/>
  <c r="AS280" i="11" s="1"/>
  <c r="AS324" i="11" s="1"/>
  <c r="AS368" i="11" s="1"/>
  <c r="AS412" i="11" s="1"/>
  <c r="AS456" i="11" s="1"/>
  <c r="AS500" i="11" s="1"/>
  <c r="AS544" i="11" s="1"/>
  <c r="AS588" i="11" s="1"/>
  <c r="AS632" i="11" s="1"/>
  <c r="AS676" i="11" s="1"/>
  <c r="AS720" i="11" s="1"/>
  <c r="AS764" i="11" s="1"/>
  <c r="AS808" i="11" s="1"/>
  <c r="AS852" i="11" s="1"/>
  <c r="AS896" i="11" s="1"/>
  <c r="AO56" i="11"/>
  <c r="AS100" i="11" s="1"/>
  <c r="AR100" i="11"/>
  <c r="AQ100" i="11" s="1"/>
  <c r="AT100" i="11" s="1"/>
  <c r="AR223" i="12"/>
  <c r="AU223" i="12" s="1"/>
  <c r="AR237" i="12"/>
  <c r="AU237" i="12" s="1"/>
  <c r="AS281" i="12"/>
  <c r="M947" i="12"/>
  <c r="L639" i="12"/>
  <c r="L638" i="12"/>
  <c r="L637" i="12"/>
  <c r="L636" i="12"/>
  <c r="AR247" i="12"/>
  <c r="AU247" i="12" s="1"/>
  <c r="AS291" i="12"/>
  <c r="AS299" i="12"/>
  <c r="AR255" i="12"/>
  <c r="AU255" i="12" s="1"/>
  <c r="AU156" i="12"/>
  <c r="AR235" i="12"/>
  <c r="AU235" i="12" s="1"/>
  <c r="AS279" i="12"/>
  <c r="AR277" i="12"/>
  <c r="AU277" i="12" s="1"/>
  <c r="AS321" i="12"/>
  <c r="AR271" i="12"/>
  <c r="AU271" i="12" s="1"/>
  <c r="AS315" i="12"/>
  <c r="AR289" i="12"/>
  <c r="AS333" i="12"/>
  <c r="AR275" i="12"/>
  <c r="AU275" i="12" s="1"/>
  <c r="AS319" i="12"/>
  <c r="AR219" i="12"/>
  <c r="AU219" i="12" s="1"/>
  <c r="AS263" i="12"/>
  <c r="AR209" i="12"/>
  <c r="AU209" i="12" s="1"/>
  <c r="AS253" i="12"/>
  <c r="AR249" i="12"/>
  <c r="AU249" i="12" s="1"/>
  <c r="AS293" i="12"/>
  <c r="AR156" i="12"/>
  <c r="AU245" i="12"/>
  <c r="AR327" i="12"/>
  <c r="AU327" i="12" s="1"/>
  <c r="AS371" i="12"/>
  <c r="AR257" i="12"/>
  <c r="AU257" i="12" s="1"/>
  <c r="AS301" i="12"/>
  <c r="AR221" i="12"/>
  <c r="AU221" i="12" s="1"/>
  <c r="AS265" i="12"/>
  <c r="AR259" i="12"/>
  <c r="AU259" i="12" s="1"/>
  <c r="AS303" i="12"/>
  <c r="AR267" i="12"/>
  <c r="AU267" i="12" s="1"/>
  <c r="AS311" i="12"/>
  <c r="AR269" i="12"/>
  <c r="AU269" i="12" s="1"/>
  <c r="AS313" i="12"/>
  <c r="AR251" i="12"/>
  <c r="AU251" i="12" s="1"/>
  <c r="AS295" i="12"/>
  <c r="AR217" i="12"/>
  <c r="AU217" i="12" s="1"/>
  <c r="AS261" i="12"/>
  <c r="AR273" i="12"/>
  <c r="AU273" i="12" s="1"/>
  <c r="AS317" i="12"/>
  <c r="AR84" i="11"/>
  <c r="AR128" i="11" s="1"/>
  <c r="AS84" i="11"/>
  <c r="AS128" i="11" s="1"/>
  <c r="AS172" i="11" s="1"/>
  <c r="AS216" i="11" s="1"/>
  <c r="AS260" i="11" s="1"/>
  <c r="AS304" i="11" s="1"/>
  <c r="AS348" i="11" s="1"/>
  <c r="AS392" i="11" s="1"/>
  <c r="AS436" i="11" s="1"/>
  <c r="AS480" i="11" s="1"/>
  <c r="AS524" i="11" s="1"/>
  <c r="AS568" i="11" s="1"/>
  <c r="AS612" i="11" s="1"/>
  <c r="AS656" i="11" s="1"/>
  <c r="AS700" i="11" s="1"/>
  <c r="AS744" i="11" s="1"/>
  <c r="AS788" i="11" s="1"/>
  <c r="AS832" i="11" s="1"/>
  <c r="AS876" i="11" s="1"/>
  <c r="AS82" i="11"/>
  <c r="AS126" i="11" s="1"/>
  <c r="AS170" i="11" s="1"/>
  <c r="AS214" i="11" s="1"/>
  <c r="AS258" i="11" s="1"/>
  <c r="AS302" i="11" s="1"/>
  <c r="AS346" i="11" s="1"/>
  <c r="AS390" i="11" s="1"/>
  <c r="AS434" i="11" s="1"/>
  <c r="AS478" i="11" s="1"/>
  <c r="AS522" i="11" s="1"/>
  <c r="AS566" i="11" s="1"/>
  <c r="AS610" i="11" s="1"/>
  <c r="AS654" i="11" s="1"/>
  <c r="AS698" i="11" s="1"/>
  <c r="AS742" i="11" s="1"/>
  <c r="AS786" i="11" s="1"/>
  <c r="AS830" i="11" s="1"/>
  <c r="AS874" i="11" s="1"/>
  <c r="AR80" i="11"/>
  <c r="AR124" i="11" s="1"/>
  <c r="AS80" i="11"/>
  <c r="AS124" i="11" s="1"/>
  <c r="AS168" i="11" s="1"/>
  <c r="AS212" i="11" s="1"/>
  <c r="AS256" i="11" s="1"/>
  <c r="AS300" i="11" s="1"/>
  <c r="AS344" i="11" s="1"/>
  <c r="AS388" i="11" s="1"/>
  <c r="AS432" i="11" s="1"/>
  <c r="AS476" i="11" s="1"/>
  <c r="AS520" i="11" s="1"/>
  <c r="AS564" i="11" s="1"/>
  <c r="AS608" i="11" s="1"/>
  <c r="AS652" i="11" s="1"/>
  <c r="AS696" i="11" s="1"/>
  <c r="AS740" i="11" s="1"/>
  <c r="AS784" i="11" s="1"/>
  <c r="AS828" i="11" s="1"/>
  <c r="AS872" i="11" s="1"/>
  <c r="AR82" i="11"/>
  <c r="AQ82" i="11" s="1"/>
  <c r="AT82" i="11" s="1"/>
  <c r="AS166" i="11"/>
  <c r="AS210" i="11" s="1"/>
  <c r="AS254" i="11" s="1"/>
  <c r="AS298" i="11" s="1"/>
  <c r="AS342" i="11" s="1"/>
  <c r="AS386" i="11" s="1"/>
  <c r="AS430" i="11" s="1"/>
  <c r="AS474" i="11" s="1"/>
  <c r="AS518" i="11" s="1"/>
  <c r="AS562" i="11" s="1"/>
  <c r="AS606" i="11" s="1"/>
  <c r="AS650" i="11" s="1"/>
  <c r="AS694" i="11" s="1"/>
  <c r="AS738" i="11" s="1"/>
  <c r="AS782" i="11" s="1"/>
  <c r="AS826" i="11" s="1"/>
  <c r="AS870" i="11" s="1"/>
  <c r="AS246" i="11"/>
  <c r="AS290" i="11" s="1"/>
  <c r="AS334" i="11" s="1"/>
  <c r="AS378" i="11" s="1"/>
  <c r="AS422" i="11" s="1"/>
  <c r="AS466" i="11" s="1"/>
  <c r="AS510" i="11" s="1"/>
  <c r="AS554" i="11" s="1"/>
  <c r="AS598" i="11" s="1"/>
  <c r="AS642" i="11" s="1"/>
  <c r="AS686" i="11" s="1"/>
  <c r="AS730" i="11" s="1"/>
  <c r="AS774" i="11" s="1"/>
  <c r="AS818" i="11" s="1"/>
  <c r="AS862" i="11" s="1"/>
  <c r="AS174" i="11"/>
  <c r="AS218" i="11" s="1"/>
  <c r="AS262" i="11" s="1"/>
  <c r="AS306" i="11" s="1"/>
  <c r="AS350" i="11" s="1"/>
  <c r="AS394" i="11" s="1"/>
  <c r="AS438" i="11" s="1"/>
  <c r="AS482" i="11" s="1"/>
  <c r="AS526" i="11" s="1"/>
  <c r="AS570" i="11" s="1"/>
  <c r="AS614" i="11" s="1"/>
  <c r="AS658" i="11" s="1"/>
  <c r="AS702" i="11" s="1"/>
  <c r="AS746" i="11" s="1"/>
  <c r="AS790" i="11" s="1"/>
  <c r="AS834" i="11" s="1"/>
  <c r="AS878" i="11" s="1"/>
  <c r="AR144" i="11"/>
  <c r="AO144" i="11"/>
  <c r="AR130" i="11"/>
  <c r="AQ86" i="11"/>
  <c r="AT86" i="11" s="1"/>
  <c r="AR132" i="11"/>
  <c r="AQ88" i="11"/>
  <c r="AT88" i="11" s="1"/>
  <c r="AR94" i="11"/>
  <c r="AO94" i="11"/>
  <c r="AS94" i="11" s="1"/>
  <c r="AS138" i="11" s="1"/>
  <c r="AS182" i="11" s="1"/>
  <c r="AS226" i="11" s="1"/>
  <c r="AS270" i="11" s="1"/>
  <c r="AS314" i="11" s="1"/>
  <c r="AS358" i="11" s="1"/>
  <c r="AS402" i="11" s="1"/>
  <c r="AS446" i="11" s="1"/>
  <c r="AS490" i="11" s="1"/>
  <c r="AS534" i="11" s="1"/>
  <c r="AS578" i="11" s="1"/>
  <c r="AS622" i="11" s="1"/>
  <c r="AS666" i="11" s="1"/>
  <c r="AS710" i="11" s="1"/>
  <c r="AS754" i="11" s="1"/>
  <c r="AS798" i="11" s="1"/>
  <c r="AS842" i="11" s="1"/>
  <c r="AS886" i="11" s="1"/>
  <c r="AR114" i="11"/>
  <c r="AQ70" i="11"/>
  <c r="AT70" i="11" s="1"/>
  <c r="AO90" i="11"/>
  <c r="AS90" i="11" s="1"/>
  <c r="AS134" i="11" s="1"/>
  <c r="AS178" i="11" s="1"/>
  <c r="AS222" i="11" s="1"/>
  <c r="AS266" i="11" s="1"/>
  <c r="AS310" i="11" s="1"/>
  <c r="AS354" i="11" s="1"/>
  <c r="AS398" i="11" s="1"/>
  <c r="AS442" i="11" s="1"/>
  <c r="AS486" i="11" s="1"/>
  <c r="AS530" i="11" s="1"/>
  <c r="AS574" i="11" s="1"/>
  <c r="AS618" i="11" s="1"/>
  <c r="AS662" i="11" s="1"/>
  <c r="AS706" i="11" s="1"/>
  <c r="AS750" i="11" s="1"/>
  <c r="AS794" i="11" s="1"/>
  <c r="AS838" i="11" s="1"/>
  <c r="AS882" i="11" s="1"/>
  <c r="AR90" i="11"/>
  <c r="AR92" i="11"/>
  <c r="AO92" i="11"/>
  <c r="AS92" i="11" s="1"/>
  <c r="AS136" i="11" s="1"/>
  <c r="AS180" i="11" s="1"/>
  <c r="AS224" i="11" s="1"/>
  <c r="AS268" i="11" s="1"/>
  <c r="AS312" i="11" s="1"/>
  <c r="AS356" i="11" s="1"/>
  <c r="AS400" i="11" s="1"/>
  <c r="AS444" i="11" s="1"/>
  <c r="AS488" i="11" s="1"/>
  <c r="AS532" i="11" s="1"/>
  <c r="AS576" i="11" s="1"/>
  <c r="AS620" i="11" s="1"/>
  <c r="AS664" i="11" s="1"/>
  <c r="AS708" i="11" s="1"/>
  <c r="AS752" i="11" s="1"/>
  <c r="AS796" i="11" s="1"/>
  <c r="AS840" i="11" s="1"/>
  <c r="AS884" i="11" s="1"/>
  <c r="AR68" i="11"/>
  <c r="AO68" i="11"/>
  <c r="AS68" i="11" s="1"/>
  <c r="AS112" i="11" s="1"/>
  <c r="AS156" i="11" s="1"/>
  <c r="AS200" i="11" s="1"/>
  <c r="AS244" i="11" s="1"/>
  <c r="AS288" i="11" s="1"/>
  <c r="AS332" i="11" s="1"/>
  <c r="AS376" i="11" s="1"/>
  <c r="AS420" i="11" s="1"/>
  <c r="AS464" i="11" s="1"/>
  <c r="AS508" i="11" s="1"/>
  <c r="AS552" i="11" s="1"/>
  <c r="AS596" i="11" s="1"/>
  <c r="AS640" i="11" s="1"/>
  <c r="AS684" i="11" s="1"/>
  <c r="AS728" i="11" s="1"/>
  <c r="AS772" i="11" s="1"/>
  <c r="AS816" i="11" s="1"/>
  <c r="AS860" i="11" s="1"/>
  <c r="AR76" i="11"/>
  <c r="AO32" i="11"/>
  <c r="AS76" i="11" s="1"/>
  <c r="AS120" i="11" s="1"/>
  <c r="AS164" i="11" s="1"/>
  <c r="AS208" i="11" s="1"/>
  <c r="AS252" i="11" s="1"/>
  <c r="AS296" i="11" s="1"/>
  <c r="AS340" i="11" s="1"/>
  <c r="AS384" i="11" s="1"/>
  <c r="AS428" i="11" s="1"/>
  <c r="AS472" i="11" s="1"/>
  <c r="AS516" i="11" s="1"/>
  <c r="AS560" i="11" s="1"/>
  <c r="AS604" i="11" s="1"/>
  <c r="AS648" i="11" s="1"/>
  <c r="AS692" i="11" s="1"/>
  <c r="AS736" i="11" s="1"/>
  <c r="AS780" i="11" s="1"/>
  <c r="AS824" i="11" s="1"/>
  <c r="AS868" i="11" s="1"/>
  <c r="AR122" i="11"/>
  <c r="AQ78" i="11"/>
  <c r="AT78" i="11" s="1"/>
  <c r="AR72" i="11"/>
  <c r="AO28" i="11"/>
  <c r="AS72" i="11" s="1"/>
  <c r="AS116" i="11" s="1"/>
  <c r="AS160" i="11" s="1"/>
  <c r="AS204" i="11" s="1"/>
  <c r="AS248" i="11" s="1"/>
  <c r="AS292" i="11" s="1"/>
  <c r="AS336" i="11" s="1"/>
  <c r="AS380" i="11" s="1"/>
  <c r="AS424" i="11" s="1"/>
  <c r="AS468" i="11" s="1"/>
  <c r="AS512" i="11" s="1"/>
  <c r="AS556" i="11" s="1"/>
  <c r="AS600" i="11" s="1"/>
  <c r="AS644" i="11" s="1"/>
  <c r="AS688" i="11" s="1"/>
  <c r="AS732" i="11" s="1"/>
  <c r="AS776" i="11" s="1"/>
  <c r="AS820" i="11" s="1"/>
  <c r="AS864" i="11" s="1"/>
  <c r="AO30" i="11"/>
  <c r="AS74" i="11" s="1"/>
  <c r="AS118" i="11" s="1"/>
  <c r="AS162" i="11" s="1"/>
  <c r="AS206" i="11" s="1"/>
  <c r="AS250" i="11" s="1"/>
  <c r="AS294" i="11" s="1"/>
  <c r="AS338" i="11" s="1"/>
  <c r="AS382" i="11" s="1"/>
  <c r="AS426" i="11" s="1"/>
  <c r="AS470" i="11" s="1"/>
  <c r="AS514" i="11" s="1"/>
  <c r="AS558" i="11" s="1"/>
  <c r="AS602" i="11" s="1"/>
  <c r="AS646" i="11" s="1"/>
  <c r="AS690" i="11" s="1"/>
  <c r="AS734" i="11" s="1"/>
  <c r="AS778" i="11" s="1"/>
  <c r="AS822" i="11" s="1"/>
  <c r="AS866" i="11" s="1"/>
  <c r="AR74" i="11"/>
  <c r="AM156" i="11"/>
  <c r="AM155" i="11" s="1"/>
  <c r="AI155" i="11" s="1"/>
  <c r="AI157" i="11" s="1"/>
  <c r="AL155" i="11"/>
  <c r="AN62" i="11"/>
  <c r="AH61" i="11"/>
  <c r="AG62" i="11" s="1"/>
  <c r="AL62" i="11" s="1"/>
  <c r="AM62" i="11" s="1"/>
  <c r="AM23" i="11" s="1"/>
  <c r="AR126" i="11" l="1"/>
  <c r="AS144" i="11"/>
  <c r="AS188" i="11" s="1"/>
  <c r="AS232" i="11" s="1"/>
  <c r="AS276" i="11" s="1"/>
  <c r="AS320" i="11" s="1"/>
  <c r="AS364" i="11" s="1"/>
  <c r="AS408" i="11" s="1"/>
  <c r="AS452" i="11" s="1"/>
  <c r="AS496" i="11" s="1"/>
  <c r="AS540" i="11" s="1"/>
  <c r="AS584" i="11" s="1"/>
  <c r="AS628" i="11" s="1"/>
  <c r="AS672" i="11" s="1"/>
  <c r="AS716" i="11" s="1"/>
  <c r="AS760" i="11" s="1"/>
  <c r="AS804" i="11" s="1"/>
  <c r="AS848" i="11" s="1"/>
  <c r="AS892" i="11" s="1"/>
  <c r="AQ84" i="11"/>
  <c r="AT84" i="11" s="1"/>
  <c r="AQ102" i="11"/>
  <c r="AT102" i="11" s="1"/>
  <c r="AR146" i="11"/>
  <c r="AQ104" i="11"/>
  <c r="AT104" i="11" s="1"/>
  <c r="AR148" i="11"/>
  <c r="AQ98" i="11"/>
  <c r="AT98" i="11" s="1"/>
  <c r="AR142" i="11"/>
  <c r="AO62" i="11"/>
  <c r="AQ96" i="11"/>
  <c r="AT96" i="11" s="1"/>
  <c r="AR140" i="11"/>
  <c r="AR281" i="12"/>
  <c r="AU281" i="12" s="1"/>
  <c r="AS325" i="12"/>
  <c r="N947" i="12"/>
  <c r="M639" i="12"/>
  <c r="M637" i="12"/>
  <c r="M636" i="12"/>
  <c r="M638" i="12"/>
  <c r="AR291" i="12"/>
  <c r="AU291" i="12" s="1"/>
  <c r="AS335" i="12"/>
  <c r="AU200" i="12"/>
  <c r="AR279" i="12"/>
  <c r="AU279" i="12" s="1"/>
  <c r="AS323" i="12"/>
  <c r="AS343" i="12"/>
  <c r="AR299" i="12"/>
  <c r="AU299" i="12" s="1"/>
  <c r="AR261" i="12"/>
  <c r="AU261" i="12" s="1"/>
  <c r="AS305" i="12"/>
  <c r="AR313" i="12"/>
  <c r="AU313" i="12" s="1"/>
  <c r="AS357" i="12"/>
  <c r="AR303" i="12"/>
  <c r="AU303" i="12" s="1"/>
  <c r="AS347" i="12"/>
  <c r="AR301" i="12"/>
  <c r="AU301" i="12" s="1"/>
  <c r="AS345" i="12"/>
  <c r="AR200" i="12"/>
  <c r="AR253" i="12"/>
  <c r="AU253" i="12" s="1"/>
  <c r="AS297" i="12"/>
  <c r="AR333" i="12"/>
  <c r="AS377" i="12"/>
  <c r="AR321" i="12"/>
  <c r="AU321" i="12" s="1"/>
  <c r="AS365" i="12"/>
  <c r="AR317" i="12"/>
  <c r="AU317" i="12" s="1"/>
  <c r="AS361" i="12"/>
  <c r="AR295" i="12"/>
  <c r="AU295" i="12" s="1"/>
  <c r="AS339" i="12"/>
  <c r="AR311" i="12"/>
  <c r="AU311" i="12" s="1"/>
  <c r="AS355" i="12"/>
  <c r="AR265" i="12"/>
  <c r="AU265" i="12" s="1"/>
  <c r="AS309" i="12"/>
  <c r="AR371" i="12"/>
  <c r="AU371" i="12" s="1"/>
  <c r="AS415" i="12"/>
  <c r="AU289" i="12"/>
  <c r="AR293" i="12"/>
  <c r="AU293" i="12" s="1"/>
  <c r="AS337" i="12"/>
  <c r="AR263" i="12"/>
  <c r="AU263" i="12" s="1"/>
  <c r="AS307" i="12"/>
  <c r="AR319" i="12"/>
  <c r="AU319" i="12" s="1"/>
  <c r="AS363" i="12"/>
  <c r="AR315" i="12"/>
  <c r="AU315" i="12" s="1"/>
  <c r="AS359" i="12"/>
  <c r="AQ80" i="11"/>
  <c r="AT80" i="11" s="1"/>
  <c r="AQ144" i="11"/>
  <c r="AT144" i="11" s="1"/>
  <c r="AR188" i="11"/>
  <c r="AR168" i="11"/>
  <c r="AQ124" i="11"/>
  <c r="AT124" i="11" s="1"/>
  <c r="AR136" i="11"/>
  <c r="AQ92" i="11"/>
  <c r="AT92" i="11" s="1"/>
  <c r="AQ128" i="11"/>
  <c r="AT128" i="11" s="1"/>
  <c r="AR172" i="11"/>
  <c r="AR138" i="11"/>
  <c r="AQ94" i="11"/>
  <c r="AT94" i="11" s="1"/>
  <c r="AQ90" i="11"/>
  <c r="AT90" i="11" s="1"/>
  <c r="AR134" i="11"/>
  <c r="AQ68" i="11"/>
  <c r="AT68" i="11" s="1"/>
  <c r="AR112" i="11"/>
  <c r="AR158" i="11"/>
  <c r="AQ114" i="11"/>
  <c r="AT114" i="11" s="1"/>
  <c r="AR176" i="11"/>
  <c r="AQ132" i="11"/>
  <c r="AT132" i="11" s="1"/>
  <c r="AR174" i="11"/>
  <c r="AQ130" i="11"/>
  <c r="AT130" i="11" s="1"/>
  <c r="AQ126" i="11"/>
  <c r="AT126" i="11" s="1"/>
  <c r="AR170" i="11"/>
  <c r="AQ76" i="11"/>
  <c r="AT76" i="11" s="1"/>
  <c r="AR120" i="11"/>
  <c r="AR166" i="11"/>
  <c r="AQ122" i="11"/>
  <c r="AT122" i="11" s="1"/>
  <c r="AR116" i="11"/>
  <c r="AQ72" i="11"/>
  <c r="AT72" i="11" s="1"/>
  <c r="AR118" i="11"/>
  <c r="AQ74" i="11"/>
  <c r="AL23" i="11"/>
  <c r="AI23" i="11" s="1"/>
  <c r="AI25" i="11" s="1"/>
  <c r="AL150" i="11"/>
  <c r="AN150" i="11"/>
  <c r="AN106" i="11"/>
  <c r="AO106" i="11" s="1"/>
  <c r="AL106" i="11"/>
  <c r="AR106" i="11" l="1"/>
  <c r="AQ106" i="11" s="1"/>
  <c r="AT106" i="11" s="1"/>
  <c r="AQ146" i="11"/>
  <c r="AT146" i="11" s="1"/>
  <c r="AR190" i="11"/>
  <c r="AS106" i="11"/>
  <c r="AR184" i="11"/>
  <c r="AQ140" i="11"/>
  <c r="AT140" i="11" s="1"/>
  <c r="AR186" i="11"/>
  <c r="AQ142" i="11"/>
  <c r="AT142" i="11" s="1"/>
  <c r="AR192" i="11"/>
  <c r="AQ148" i="11"/>
  <c r="AT148" i="11" s="1"/>
  <c r="AU244" i="12"/>
  <c r="AR325" i="12"/>
  <c r="AU325" i="12" s="1"/>
  <c r="AS369" i="12"/>
  <c r="O947" i="12"/>
  <c r="N638" i="12"/>
  <c r="N639" i="12"/>
  <c r="N637" i="12"/>
  <c r="N636" i="12"/>
  <c r="AS379" i="12"/>
  <c r="AR335" i="12"/>
  <c r="AU335" i="12" s="1"/>
  <c r="AR343" i="12"/>
  <c r="AU343" i="12" s="1"/>
  <c r="AS387" i="12"/>
  <c r="AS367" i="12"/>
  <c r="AR323" i="12"/>
  <c r="AU323" i="12" s="1"/>
  <c r="AR363" i="12"/>
  <c r="AU363" i="12" s="1"/>
  <c r="AS407" i="12"/>
  <c r="AR337" i="12"/>
  <c r="AU337" i="12" s="1"/>
  <c r="AS381" i="12"/>
  <c r="AR309" i="12"/>
  <c r="AU309" i="12" s="1"/>
  <c r="AS353" i="12"/>
  <c r="AR339" i="12"/>
  <c r="AU339" i="12" s="1"/>
  <c r="AS383" i="12"/>
  <c r="AR361" i="12"/>
  <c r="AU361" i="12" s="1"/>
  <c r="AS405" i="12"/>
  <c r="AR377" i="12"/>
  <c r="AS421" i="12"/>
  <c r="AR297" i="12"/>
  <c r="AU297" i="12" s="1"/>
  <c r="AS341" i="12"/>
  <c r="AR347" i="12"/>
  <c r="AU347" i="12" s="1"/>
  <c r="AS391" i="12"/>
  <c r="AR305" i="12"/>
  <c r="AU305" i="12" s="1"/>
  <c r="AS349" i="12"/>
  <c r="AU333" i="12"/>
  <c r="AR359" i="12"/>
  <c r="AU359" i="12" s="1"/>
  <c r="AS403" i="12"/>
  <c r="AR307" i="12"/>
  <c r="AU307" i="12" s="1"/>
  <c r="AS351" i="12"/>
  <c r="AR244" i="12"/>
  <c r="AR415" i="12"/>
  <c r="AU415" i="12" s="1"/>
  <c r="AS459" i="12"/>
  <c r="AR355" i="12"/>
  <c r="AU355" i="12" s="1"/>
  <c r="AS399" i="12"/>
  <c r="AR365" i="12"/>
  <c r="AU365" i="12" s="1"/>
  <c r="AS409" i="12"/>
  <c r="AR345" i="12"/>
  <c r="AU345" i="12" s="1"/>
  <c r="AS389" i="12"/>
  <c r="AR357" i="12"/>
  <c r="AU357" i="12" s="1"/>
  <c r="AS401" i="12"/>
  <c r="AR232" i="11"/>
  <c r="AQ188" i="11"/>
  <c r="AT188" i="11" s="1"/>
  <c r="AO150" i="11"/>
  <c r="AR150" i="11"/>
  <c r="AR214" i="11"/>
  <c r="AQ170" i="11"/>
  <c r="AT170" i="11" s="1"/>
  <c r="AQ112" i="11"/>
  <c r="AT112" i="11" s="1"/>
  <c r="AR156" i="11"/>
  <c r="AR220" i="11"/>
  <c r="AQ176" i="11"/>
  <c r="AT176" i="11" s="1"/>
  <c r="AR182" i="11"/>
  <c r="AQ138" i="11"/>
  <c r="AT138" i="11" s="1"/>
  <c r="AQ136" i="11"/>
  <c r="AT136" i="11" s="1"/>
  <c r="AR180" i="11"/>
  <c r="AR178" i="11"/>
  <c r="AQ134" i="11"/>
  <c r="AT134" i="11" s="1"/>
  <c r="AQ172" i="11"/>
  <c r="AT172" i="11" s="1"/>
  <c r="AR216" i="11"/>
  <c r="AR218" i="11"/>
  <c r="AQ174" i="11"/>
  <c r="AT174" i="11" s="1"/>
  <c r="AR202" i="11"/>
  <c r="AQ158" i="11"/>
  <c r="AT158" i="11" s="1"/>
  <c r="AR212" i="11"/>
  <c r="AQ168" i="11"/>
  <c r="AT168" i="11" s="1"/>
  <c r="AR164" i="11"/>
  <c r="AQ120" i="11"/>
  <c r="AT120" i="11" s="1"/>
  <c r="AR210" i="11"/>
  <c r="AQ166" i="11"/>
  <c r="AT166" i="11" s="1"/>
  <c r="AR160" i="11"/>
  <c r="AQ116" i="11"/>
  <c r="AT116" i="11" s="1"/>
  <c r="AQ67" i="11"/>
  <c r="AT74" i="11"/>
  <c r="AT67" i="11" s="1"/>
  <c r="AR162" i="11"/>
  <c r="AQ118" i="11"/>
  <c r="AM150" i="11"/>
  <c r="AM111" i="11" s="1"/>
  <c r="AI111" i="11" s="1"/>
  <c r="AI113" i="11" s="1"/>
  <c r="AL111" i="11"/>
  <c r="AM106" i="11"/>
  <c r="AM67" i="11" s="1"/>
  <c r="AL67" i="11"/>
  <c r="B98" i="6"/>
  <c r="B109" i="6"/>
  <c r="B108" i="6"/>
  <c r="B107" i="6"/>
  <c r="B106" i="6"/>
  <c r="B105" i="6"/>
  <c r="B104" i="6"/>
  <c r="B103" i="6"/>
  <c r="B102" i="6"/>
  <c r="B101" i="6"/>
  <c r="B100" i="6"/>
  <c r="B99" i="6"/>
  <c r="B97" i="6"/>
  <c r="B96" i="6"/>
  <c r="B95" i="6"/>
  <c r="B94" i="6"/>
  <c r="B93" i="6"/>
  <c r="AE38" i="9"/>
  <c r="C160" i="9"/>
  <c r="D160" i="9" s="1"/>
  <c r="E160" i="9" s="1"/>
  <c r="F160" i="9" s="1"/>
  <c r="G160" i="9" s="1"/>
  <c r="AJ134" i="9"/>
  <c r="AI134" i="9"/>
  <c r="AH134" i="9"/>
  <c r="AG134" i="9"/>
  <c r="AF134" i="9"/>
  <c r="AE134" i="9"/>
  <c r="AJ128" i="9"/>
  <c r="AI128" i="9"/>
  <c r="AH128" i="9"/>
  <c r="AG128" i="9"/>
  <c r="AF128" i="9"/>
  <c r="AE128" i="9"/>
  <c r="AJ122" i="9"/>
  <c r="AI122" i="9"/>
  <c r="AH122" i="9"/>
  <c r="AG122" i="9"/>
  <c r="AF122" i="9"/>
  <c r="AE122" i="9"/>
  <c r="AJ116" i="9"/>
  <c r="AI116" i="9"/>
  <c r="AH116" i="9"/>
  <c r="AG116" i="9"/>
  <c r="AF116" i="9"/>
  <c r="AE116" i="9"/>
  <c r="AJ110" i="9"/>
  <c r="AI110" i="9"/>
  <c r="AH110" i="9"/>
  <c r="AG110" i="9"/>
  <c r="AF110" i="9"/>
  <c r="AE110" i="9"/>
  <c r="AJ104" i="9"/>
  <c r="AI104" i="9"/>
  <c r="AH104" i="9"/>
  <c r="AG104" i="9"/>
  <c r="AF104" i="9"/>
  <c r="AE104" i="9"/>
  <c r="AJ98" i="9"/>
  <c r="AI98" i="9"/>
  <c r="AH98" i="9"/>
  <c r="AG98" i="9"/>
  <c r="AF98" i="9"/>
  <c r="AE98" i="9"/>
  <c r="AJ92" i="9"/>
  <c r="AI92" i="9"/>
  <c r="AH92" i="9"/>
  <c r="AG92" i="9"/>
  <c r="AF92" i="9"/>
  <c r="AE92" i="9"/>
  <c r="AJ86" i="9"/>
  <c r="AI86" i="9"/>
  <c r="AH86" i="9"/>
  <c r="AG86" i="9"/>
  <c r="AF86" i="9"/>
  <c r="AE86" i="9"/>
  <c r="AJ80" i="9"/>
  <c r="AI80" i="9"/>
  <c r="AH80" i="9"/>
  <c r="AG80" i="9"/>
  <c r="AF80" i="9"/>
  <c r="AE80" i="9"/>
  <c r="AJ74" i="9"/>
  <c r="AI74" i="9"/>
  <c r="AH74" i="9"/>
  <c r="AG74" i="9"/>
  <c r="AF74" i="9"/>
  <c r="AE74" i="9"/>
  <c r="AI68" i="9"/>
  <c r="AH68" i="9"/>
  <c r="AF68" i="9"/>
  <c r="AE68" i="9"/>
  <c r="AI62" i="9"/>
  <c r="AH62" i="9"/>
  <c r="AF62" i="9"/>
  <c r="AE62" i="9"/>
  <c r="AI56" i="9"/>
  <c r="AH56" i="9"/>
  <c r="AF56" i="9"/>
  <c r="AE56" i="9"/>
  <c r="AI50" i="9"/>
  <c r="AH50" i="9"/>
  <c r="AF50" i="9"/>
  <c r="AE50" i="9"/>
  <c r="AM51" i="9" s="1"/>
  <c r="AG50" i="9" s="1"/>
  <c r="AI44" i="9"/>
  <c r="AH44" i="9"/>
  <c r="AF44" i="9"/>
  <c r="AE44" i="9"/>
  <c r="AI38" i="9"/>
  <c r="AH38" i="9"/>
  <c r="AF38" i="9"/>
  <c r="AI32" i="9"/>
  <c r="AH32" i="9"/>
  <c r="AF32" i="9"/>
  <c r="AE32" i="9"/>
  <c r="AI26" i="9"/>
  <c r="AH26" i="9"/>
  <c r="AF26" i="9"/>
  <c r="AE26" i="9"/>
  <c r="AI20" i="9"/>
  <c r="AH20" i="9"/>
  <c r="AF20" i="9"/>
  <c r="AE20" i="9"/>
  <c r="AM15" i="9"/>
  <c r="AI133" i="3"/>
  <c r="AH133" i="3"/>
  <c r="AF133" i="3"/>
  <c r="AE133" i="3"/>
  <c r="AI127" i="3"/>
  <c r="AH127" i="3"/>
  <c r="AF127" i="3"/>
  <c r="AE127" i="3"/>
  <c r="AI121" i="3"/>
  <c r="AH121" i="3"/>
  <c r="AF121" i="3"/>
  <c r="AE121" i="3"/>
  <c r="AI115" i="3"/>
  <c r="AH115" i="3"/>
  <c r="AF115" i="3"/>
  <c r="AE115" i="3"/>
  <c r="AI109" i="3"/>
  <c r="AH109" i="3"/>
  <c r="AF109" i="3"/>
  <c r="AE109" i="3"/>
  <c r="AI103" i="3"/>
  <c r="AH103" i="3"/>
  <c r="AF103" i="3"/>
  <c r="AE103" i="3"/>
  <c r="AI97" i="3"/>
  <c r="AH97" i="3"/>
  <c r="AF97" i="3"/>
  <c r="AE97" i="3"/>
  <c r="AI91" i="3"/>
  <c r="AH91" i="3"/>
  <c r="AF91" i="3"/>
  <c r="AE91" i="3"/>
  <c r="AI85" i="3"/>
  <c r="AH85" i="3"/>
  <c r="AF85" i="3"/>
  <c r="AE85" i="3"/>
  <c r="AI79" i="3"/>
  <c r="AH79" i="3"/>
  <c r="AF79" i="3"/>
  <c r="AE79" i="3"/>
  <c r="AI73" i="3"/>
  <c r="AH73" i="3"/>
  <c r="AF73" i="3"/>
  <c r="AE73" i="3"/>
  <c r="AI67" i="3"/>
  <c r="AH67" i="3"/>
  <c r="AF67" i="3"/>
  <c r="AE67" i="3"/>
  <c r="AI61" i="3"/>
  <c r="AH61" i="3"/>
  <c r="AF61" i="3"/>
  <c r="AE61" i="3"/>
  <c r="AI55" i="3"/>
  <c r="AH55" i="3"/>
  <c r="AF55" i="3"/>
  <c r="AE55" i="3"/>
  <c r="AI49" i="3"/>
  <c r="AH49" i="3"/>
  <c r="AF49" i="3"/>
  <c r="AE49" i="3"/>
  <c r="AI43" i="3"/>
  <c r="AH43" i="3"/>
  <c r="AF43" i="3"/>
  <c r="AE43" i="3"/>
  <c r="AI37" i="3"/>
  <c r="AH37" i="3"/>
  <c r="AF37" i="3"/>
  <c r="AE37" i="3"/>
  <c r="AI31" i="3"/>
  <c r="AH31" i="3"/>
  <c r="AF31" i="3"/>
  <c r="AE31" i="3"/>
  <c r="AI25" i="3"/>
  <c r="AH25" i="3"/>
  <c r="AF25" i="3"/>
  <c r="AE25" i="3"/>
  <c r="AH19" i="3"/>
  <c r="AE19" i="3"/>
  <c r="AI19" i="3"/>
  <c r="AF19" i="3"/>
  <c r="AI67" i="11" l="1"/>
  <c r="AI69" i="11" s="1"/>
  <c r="AS150" i="11"/>
  <c r="AS194" i="11" s="1"/>
  <c r="AS238" i="11" s="1"/>
  <c r="AS282" i="11" s="1"/>
  <c r="AS326" i="11" s="1"/>
  <c r="AS370" i="11" s="1"/>
  <c r="AS414" i="11" s="1"/>
  <c r="AS458" i="11" s="1"/>
  <c r="AS502" i="11" s="1"/>
  <c r="AS546" i="11" s="1"/>
  <c r="AS590" i="11" s="1"/>
  <c r="AS634" i="11" s="1"/>
  <c r="AS678" i="11" s="1"/>
  <c r="AS722" i="11" s="1"/>
  <c r="AS766" i="11" s="1"/>
  <c r="AS810" i="11" s="1"/>
  <c r="AS854" i="11" s="1"/>
  <c r="AS898" i="11" s="1"/>
  <c r="AQ190" i="11"/>
  <c r="AT190" i="11" s="1"/>
  <c r="AR234" i="11"/>
  <c r="AQ186" i="11"/>
  <c r="AT186" i="11" s="1"/>
  <c r="AR230" i="11"/>
  <c r="AQ192" i="11"/>
  <c r="AT192" i="11" s="1"/>
  <c r="AR236" i="11"/>
  <c r="AQ184" i="11"/>
  <c r="AT184" i="11" s="1"/>
  <c r="AR228" i="11"/>
  <c r="AR369" i="12"/>
  <c r="AU369" i="12" s="1"/>
  <c r="AS413" i="12"/>
  <c r="P947" i="12"/>
  <c r="O639" i="12"/>
  <c r="O638" i="12"/>
  <c r="O637" i="12"/>
  <c r="O636" i="12"/>
  <c r="AR379" i="12"/>
  <c r="AU379" i="12" s="1"/>
  <c r="AS423" i="12"/>
  <c r="AR288" i="12"/>
  <c r="AR367" i="12"/>
  <c r="AU367" i="12" s="1"/>
  <c r="AS411" i="12"/>
  <c r="AS431" i="12"/>
  <c r="AR387" i="12"/>
  <c r="AU387" i="12" s="1"/>
  <c r="AU288" i="12"/>
  <c r="AR391" i="12"/>
  <c r="AU391" i="12" s="1"/>
  <c r="AS435" i="12"/>
  <c r="AR341" i="12"/>
  <c r="AU341" i="12" s="1"/>
  <c r="AS385" i="12"/>
  <c r="AR353" i="12"/>
  <c r="AU353" i="12" s="1"/>
  <c r="AS397" i="12"/>
  <c r="AR389" i="12"/>
  <c r="AU389" i="12" s="1"/>
  <c r="AS433" i="12"/>
  <c r="AR409" i="12"/>
  <c r="AU409" i="12" s="1"/>
  <c r="AS453" i="12"/>
  <c r="AR399" i="12"/>
  <c r="AU399" i="12" s="1"/>
  <c r="AS443" i="12"/>
  <c r="AU377" i="12"/>
  <c r="AR381" i="12"/>
  <c r="AU381" i="12" s="1"/>
  <c r="AS425" i="12"/>
  <c r="AR351" i="12"/>
  <c r="AU351" i="12" s="1"/>
  <c r="AS395" i="12"/>
  <c r="AR401" i="12"/>
  <c r="AU401" i="12" s="1"/>
  <c r="AS445" i="12"/>
  <c r="AR459" i="12"/>
  <c r="AU459" i="12" s="1"/>
  <c r="AS503" i="12"/>
  <c r="AR407" i="12"/>
  <c r="AU407" i="12" s="1"/>
  <c r="AS451" i="12"/>
  <c r="AR405" i="12"/>
  <c r="AU405" i="12" s="1"/>
  <c r="AS449" i="12"/>
  <c r="AR403" i="12"/>
  <c r="AU403" i="12" s="1"/>
  <c r="AS447" i="12"/>
  <c r="AR349" i="12"/>
  <c r="AU349" i="12" s="1"/>
  <c r="AS393" i="12"/>
  <c r="AR421" i="12"/>
  <c r="AS465" i="12"/>
  <c r="AR383" i="12"/>
  <c r="AU383" i="12" s="1"/>
  <c r="AS427" i="12"/>
  <c r="AQ150" i="11"/>
  <c r="AT150" i="11" s="1"/>
  <c r="AR194" i="11"/>
  <c r="AQ232" i="11"/>
  <c r="AT232" i="11" s="1"/>
  <c r="AR276" i="11"/>
  <c r="AQ156" i="11"/>
  <c r="AT156" i="11" s="1"/>
  <c r="AR200" i="11"/>
  <c r="AQ212" i="11"/>
  <c r="AT212" i="11" s="1"/>
  <c r="AR256" i="11"/>
  <c r="AQ218" i="11"/>
  <c r="AT218" i="11" s="1"/>
  <c r="AR262" i="11"/>
  <c r="AQ178" i="11"/>
  <c r="AT178" i="11" s="1"/>
  <c r="AR222" i="11"/>
  <c r="AR226" i="11"/>
  <c r="AQ182" i="11"/>
  <c r="AT182" i="11" s="1"/>
  <c r="AQ216" i="11"/>
  <c r="AT216" i="11" s="1"/>
  <c r="AR260" i="11"/>
  <c r="AQ180" i="11"/>
  <c r="AT180" i="11" s="1"/>
  <c r="AR224" i="11"/>
  <c r="AQ202" i="11"/>
  <c r="AT202" i="11" s="1"/>
  <c r="AR246" i="11"/>
  <c r="AQ220" i="11"/>
  <c r="AT220" i="11" s="1"/>
  <c r="AR264" i="11"/>
  <c r="AQ214" i="11"/>
  <c r="AT214" i="11" s="1"/>
  <c r="AR258" i="11"/>
  <c r="AR208" i="11"/>
  <c r="AQ164" i="11"/>
  <c r="AT164" i="11" s="1"/>
  <c r="AQ210" i="11"/>
  <c r="AT210" i="11" s="1"/>
  <c r="AR254" i="11"/>
  <c r="AQ160" i="11"/>
  <c r="AT160" i="11" s="1"/>
  <c r="AR204" i="11"/>
  <c r="AT118" i="11"/>
  <c r="AR206" i="11"/>
  <c r="AQ162" i="11"/>
  <c r="AL900" i="11"/>
  <c r="AK900" i="11"/>
  <c r="AM105" i="9"/>
  <c r="AE105" i="9" s="1"/>
  <c r="AM129" i="9"/>
  <c r="AE129" i="9" s="1"/>
  <c r="AM123" i="9"/>
  <c r="AE123" i="9" s="1"/>
  <c r="AM63" i="9"/>
  <c r="AE63" i="9" s="1"/>
  <c r="AM21" i="9"/>
  <c r="AG20" i="9" s="1"/>
  <c r="AN135" i="9"/>
  <c r="AH135" i="9" s="1"/>
  <c r="AN21" i="9"/>
  <c r="AJ20" i="9" s="1"/>
  <c r="AN81" i="9"/>
  <c r="AH81" i="9" s="1"/>
  <c r="AN87" i="9"/>
  <c r="AH87" i="9" s="1"/>
  <c r="AN99" i="9"/>
  <c r="AH99" i="9" s="1"/>
  <c r="AN111" i="9"/>
  <c r="AH111" i="9" s="1"/>
  <c r="AN117" i="9"/>
  <c r="AH117" i="9" s="1"/>
  <c r="AN123" i="9"/>
  <c r="AH123" i="9" s="1"/>
  <c r="AM45" i="9"/>
  <c r="AG44" i="9" s="1"/>
  <c r="AM87" i="9"/>
  <c r="AE87" i="9" s="1"/>
  <c r="AM69" i="9"/>
  <c r="AG68" i="9" s="1"/>
  <c r="AN51" i="9"/>
  <c r="AH51" i="9" s="1"/>
  <c r="AN33" i="9"/>
  <c r="AJ32" i="9" s="1"/>
  <c r="AM93" i="9"/>
  <c r="AE93" i="9" s="1"/>
  <c r="AM111" i="9"/>
  <c r="AE111" i="9" s="1"/>
  <c r="V10" i="9"/>
  <c r="AM75" i="9"/>
  <c r="AE75" i="9" s="1"/>
  <c r="AM117" i="9"/>
  <c r="AE117" i="9" s="1"/>
  <c r="AN63" i="9"/>
  <c r="AN129" i="9"/>
  <c r="AH129" i="9" s="1"/>
  <c r="AE51" i="9"/>
  <c r="AM33" i="9"/>
  <c r="AG32" i="9" s="1"/>
  <c r="AM81" i="9"/>
  <c r="AE81" i="9" s="1"/>
  <c r="AM27" i="9"/>
  <c r="AG26" i="9" s="1"/>
  <c r="AN75" i="9"/>
  <c r="AH75" i="9" s="1"/>
  <c r="AN69" i="9"/>
  <c r="AH69" i="9" s="1"/>
  <c r="AN57" i="9"/>
  <c r="AH57" i="9" s="1"/>
  <c r="AN39" i="9"/>
  <c r="AH39" i="9" s="1"/>
  <c r="X10" i="9"/>
  <c r="AN45" i="9"/>
  <c r="AH45" i="9" s="1"/>
  <c r="AM39" i="9"/>
  <c r="AE39" i="9" s="1"/>
  <c r="AM57" i="9"/>
  <c r="V11" i="9"/>
  <c r="X11" i="9"/>
  <c r="AN27" i="9"/>
  <c r="AM99" i="9"/>
  <c r="AE99" i="9" s="1"/>
  <c r="H160" i="9"/>
  <c r="AN93" i="9"/>
  <c r="AH93" i="9" s="1"/>
  <c r="AN105" i="9"/>
  <c r="AH105" i="9" s="1"/>
  <c r="AM135" i="9"/>
  <c r="AE135" i="9" s="1"/>
  <c r="AM14" i="3"/>
  <c r="B76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5" i="6"/>
  <c r="B74" i="6"/>
  <c r="B66" i="6"/>
  <c r="B60" i="6"/>
  <c r="B73" i="6"/>
  <c r="B72" i="6"/>
  <c r="B71" i="6"/>
  <c r="B70" i="6"/>
  <c r="B69" i="6"/>
  <c r="B68" i="6"/>
  <c r="B67" i="6"/>
  <c r="B65" i="6"/>
  <c r="B64" i="6"/>
  <c r="B63" i="6"/>
  <c r="B62" i="6"/>
  <c r="B61" i="6"/>
  <c r="B59" i="6"/>
  <c r="B58" i="6"/>
  <c r="B57" i="6"/>
  <c r="B56" i="6"/>
  <c r="B54" i="6"/>
  <c r="B50" i="6"/>
  <c r="B48" i="6"/>
  <c r="B45" i="6"/>
  <c r="B38" i="6"/>
  <c r="B55" i="6"/>
  <c r="B53" i="6"/>
  <c r="B52" i="6"/>
  <c r="B51" i="6"/>
  <c r="B49" i="6"/>
  <c r="B47" i="6"/>
  <c r="B46" i="6"/>
  <c r="B44" i="6"/>
  <c r="B43" i="6"/>
  <c r="B42" i="6"/>
  <c r="B41" i="6"/>
  <c r="B40" i="6"/>
  <c r="B39" i="6"/>
  <c r="B37" i="6"/>
  <c r="B36" i="6"/>
  <c r="B35" i="6"/>
  <c r="B2" i="6"/>
  <c r="AQ111" i="11" l="1"/>
  <c r="AT111" i="11"/>
  <c r="AQ234" i="11"/>
  <c r="AT234" i="11" s="1"/>
  <c r="AR278" i="11"/>
  <c r="AQ236" i="11"/>
  <c r="AT236" i="11" s="1"/>
  <c r="AR280" i="11"/>
  <c r="AQ228" i="11"/>
  <c r="AT228" i="11" s="1"/>
  <c r="AR272" i="11"/>
  <c r="AQ230" i="11"/>
  <c r="AT230" i="11" s="1"/>
  <c r="AR274" i="11"/>
  <c r="AS457" i="12"/>
  <c r="AR413" i="12"/>
  <c r="AU413" i="12" s="1"/>
  <c r="Q947" i="12"/>
  <c r="P639" i="12"/>
  <c r="P638" i="12"/>
  <c r="P637" i="12"/>
  <c r="P636" i="12"/>
  <c r="AR423" i="12"/>
  <c r="AU423" i="12" s="1"/>
  <c r="AS467" i="12"/>
  <c r="AS475" i="12"/>
  <c r="AR431" i="12"/>
  <c r="AU431" i="12" s="1"/>
  <c r="AR411" i="12"/>
  <c r="AU411" i="12" s="1"/>
  <c r="AS455" i="12"/>
  <c r="AU332" i="12"/>
  <c r="AR443" i="12"/>
  <c r="AU443" i="12" s="1"/>
  <c r="AS487" i="12"/>
  <c r="AR435" i="12"/>
  <c r="AU435" i="12" s="1"/>
  <c r="AS479" i="12"/>
  <c r="AU421" i="12"/>
  <c r="AR503" i="12"/>
  <c r="AU503" i="12" s="1"/>
  <c r="AS547" i="12"/>
  <c r="AR445" i="12"/>
  <c r="AU445" i="12" s="1"/>
  <c r="AS489" i="12"/>
  <c r="AR465" i="12"/>
  <c r="AS509" i="12"/>
  <c r="AR393" i="12"/>
  <c r="AU393" i="12" s="1"/>
  <c r="AS437" i="12"/>
  <c r="AR449" i="12"/>
  <c r="AU449" i="12" s="1"/>
  <c r="AS493" i="12"/>
  <c r="AR332" i="12"/>
  <c r="AR425" i="12"/>
  <c r="AU425" i="12" s="1"/>
  <c r="AS469" i="12"/>
  <c r="AR433" i="12"/>
  <c r="AU433" i="12" s="1"/>
  <c r="AS477" i="12"/>
  <c r="AR397" i="12"/>
  <c r="AU397" i="12" s="1"/>
  <c r="AS441" i="12"/>
  <c r="AR427" i="12"/>
  <c r="AU427" i="12" s="1"/>
  <c r="AS471" i="12"/>
  <c r="AR447" i="12"/>
  <c r="AU447" i="12" s="1"/>
  <c r="AS491" i="12"/>
  <c r="AR451" i="12"/>
  <c r="AU451" i="12" s="1"/>
  <c r="AS495" i="12"/>
  <c r="AR395" i="12"/>
  <c r="AU395" i="12" s="1"/>
  <c r="AS439" i="12"/>
  <c r="AR453" i="12"/>
  <c r="AU453" i="12" s="1"/>
  <c r="AS497" i="12"/>
  <c r="AR385" i="12"/>
  <c r="AU385" i="12" s="1"/>
  <c r="AS429" i="12"/>
  <c r="AR238" i="11"/>
  <c r="AQ194" i="11"/>
  <c r="AT194" i="11" s="1"/>
  <c r="AR320" i="11"/>
  <c r="AQ276" i="11"/>
  <c r="AT276" i="11" s="1"/>
  <c r="AR308" i="11"/>
  <c r="AQ264" i="11"/>
  <c r="AT264" i="11" s="1"/>
  <c r="AQ224" i="11"/>
  <c r="AT224" i="11" s="1"/>
  <c r="AR268" i="11"/>
  <c r="AQ262" i="11"/>
  <c r="AT262" i="11" s="1"/>
  <c r="AR306" i="11"/>
  <c r="AQ200" i="11"/>
  <c r="AT200" i="11" s="1"/>
  <c r="AR244" i="11"/>
  <c r="AQ226" i="11"/>
  <c r="AT226" i="11" s="1"/>
  <c r="AR270" i="11"/>
  <c r="AQ258" i="11"/>
  <c r="AT258" i="11" s="1"/>
  <c r="AR302" i="11"/>
  <c r="AR290" i="11"/>
  <c r="AQ246" i="11"/>
  <c r="AT246" i="11" s="1"/>
  <c r="AQ260" i="11"/>
  <c r="AT260" i="11" s="1"/>
  <c r="AR304" i="11"/>
  <c r="AQ222" i="11"/>
  <c r="AT222" i="11" s="1"/>
  <c r="AR266" i="11"/>
  <c r="AR300" i="11"/>
  <c r="AQ256" i="11"/>
  <c r="AT256" i="11" s="1"/>
  <c r="AI919" i="11"/>
  <c r="AQ208" i="11"/>
  <c r="AT208" i="11" s="1"/>
  <c r="AR252" i="11"/>
  <c r="AQ254" i="11"/>
  <c r="AT254" i="11" s="1"/>
  <c r="AR298" i="11"/>
  <c r="AQ204" i="11"/>
  <c r="AT204" i="11" s="1"/>
  <c r="AR248" i="11"/>
  <c r="AT162" i="11"/>
  <c r="AQ206" i="11"/>
  <c r="AR250" i="11"/>
  <c r="AM900" i="11"/>
  <c r="X12" i="9"/>
  <c r="AH11" i="9" s="1"/>
  <c r="V12" i="9"/>
  <c r="AE11" i="9" s="1"/>
  <c r="AH33" i="9"/>
  <c r="AG62" i="9"/>
  <c r="AE45" i="9"/>
  <c r="AE21" i="9"/>
  <c r="AH21" i="9"/>
  <c r="AJ56" i="9"/>
  <c r="AE69" i="9"/>
  <c r="AJ50" i="9"/>
  <c r="AE27" i="9"/>
  <c r="AE33" i="9"/>
  <c r="AJ62" i="9"/>
  <c r="AH63" i="9"/>
  <c r="AJ38" i="9"/>
  <c r="AG38" i="9"/>
  <c r="AJ68" i="9"/>
  <c r="AJ44" i="9"/>
  <c r="AG56" i="9"/>
  <c r="AE57" i="9"/>
  <c r="I160" i="9"/>
  <c r="AJ26" i="9"/>
  <c r="AH27" i="9"/>
  <c r="AM32" i="3"/>
  <c r="AN32" i="3"/>
  <c r="AM38" i="3"/>
  <c r="AM26" i="3"/>
  <c r="AM92" i="3"/>
  <c r="AM110" i="3"/>
  <c r="AM128" i="3"/>
  <c r="AN92" i="3"/>
  <c r="AM104" i="3"/>
  <c r="AN104" i="3"/>
  <c r="AN122" i="3"/>
  <c r="AM122" i="3"/>
  <c r="AN110" i="3"/>
  <c r="AN128" i="3"/>
  <c r="AM98" i="3"/>
  <c r="AM116" i="3"/>
  <c r="AM134" i="3"/>
  <c r="AN98" i="3"/>
  <c r="AN116" i="3"/>
  <c r="AN134" i="3"/>
  <c r="AM86" i="3"/>
  <c r="AM68" i="3"/>
  <c r="AM80" i="3"/>
  <c r="AM62" i="3"/>
  <c r="AN68" i="3"/>
  <c r="AN86" i="3"/>
  <c r="AN74" i="3"/>
  <c r="AN44" i="3"/>
  <c r="AN62" i="3"/>
  <c r="AN50" i="3"/>
  <c r="AM74" i="3"/>
  <c r="AE74" i="3" s="1"/>
  <c r="AM44" i="3"/>
  <c r="AN80" i="3"/>
  <c r="AM50" i="3"/>
  <c r="AM56" i="3"/>
  <c r="AN56" i="3"/>
  <c r="AN38" i="3"/>
  <c r="AN26" i="3"/>
  <c r="AN20" i="3"/>
  <c r="AJ19" i="3" s="1"/>
  <c r="AM20" i="3"/>
  <c r="AG19" i="3" s="1"/>
  <c r="AT155" i="11" l="1"/>
  <c r="AR322" i="11"/>
  <c r="AQ278" i="11"/>
  <c r="AT278" i="11" s="1"/>
  <c r="AQ155" i="11"/>
  <c r="AR316" i="11"/>
  <c r="AQ272" i="11"/>
  <c r="AT272" i="11" s="1"/>
  <c r="AR318" i="11"/>
  <c r="AQ274" i="11"/>
  <c r="AT274" i="11" s="1"/>
  <c r="AQ280" i="11"/>
  <c r="AT280" i="11" s="1"/>
  <c r="AR324" i="11"/>
  <c r="AR457" i="12"/>
  <c r="AU457" i="12" s="1"/>
  <c r="AS501" i="12"/>
  <c r="R947" i="12"/>
  <c r="Q638" i="12"/>
  <c r="Q637" i="12"/>
  <c r="Q636" i="12"/>
  <c r="Q639" i="12"/>
  <c r="AR467" i="12"/>
  <c r="AU467" i="12" s="1"/>
  <c r="AS511" i="12"/>
  <c r="AS499" i="12"/>
  <c r="AR455" i="12"/>
  <c r="AU455" i="12" s="1"/>
  <c r="AR376" i="12"/>
  <c r="AU376" i="12"/>
  <c r="AR475" i="12"/>
  <c r="AU475" i="12" s="1"/>
  <c r="AS519" i="12"/>
  <c r="AR547" i="12"/>
  <c r="AU547" i="12" s="1"/>
  <c r="AS591" i="12"/>
  <c r="AR479" i="12"/>
  <c r="AU479" i="12" s="1"/>
  <c r="AS523" i="12"/>
  <c r="AR437" i="12"/>
  <c r="AU437" i="12" s="1"/>
  <c r="AS481" i="12"/>
  <c r="AR439" i="12"/>
  <c r="AU439" i="12" s="1"/>
  <c r="AS483" i="12"/>
  <c r="AR491" i="12"/>
  <c r="AU491" i="12" s="1"/>
  <c r="AS535" i="12"/>
  <c r="AR471" i="12"/>
  <c r="AU471" i="12" s="1"/>
  <c r="AS515" i="12"/>
  <c r="AR477" i="12"/>
  <c r="AU477" i="12" s="1"/>
  <c r="AS521" i="12"/>
  <c r="AR489" i="12"/>
  <c r="AU489" i="12" s="1"/>
  <c r="AS533" i="12"/>
  <c r="AR497" i="12"/>
  <c r="AU497" i="12" s="1"/>
  <c r="AS541" i="12"/>
  <c r="AR493" i="12"/>
  <c r="AU493" i="12" s="1"/>
  <c r="AS537" i="12"/>
  <c r="AR509" i="12"/>
  <c r="AS553" i="12"/>
  <c r="AR487" i="12"/>
  <c r="AU487" i="12" s="1"/>
  <c r="AS531" i="12"/>
  <c r="AR429" i="12"/>
  <c r="AU429" i="12" s="1"/>
  <c r="AS473" i="12"/>
  <c r="AR495" i="12"/>
  <c r="AU495" i="12" s="1"/>
  <c r="AS539" i="12"/>
  <c r="AR441" i="12"/>
  <c r="AU441" i="12" s="1"/>
  <c r="AS485" i="12"/>
  <c r="AR469" i="12"/>
  <c r="AU469" i="12" s="1"/>
  <c r="AS513" i="12"/>
  <c r="AU465" i="12"/>
  <c r="AQ238" i="11"/>
  <c r="AT238" i="11" s="1"/>
  <c r="AR282" i="11"/>
  <c r="AR364" i="11"/>
  <c r="AQ320" i="11"/>
  <c r="AT320" i="11" s="1"/>
  <c r="AR348" i="11"/>
  <c r="AQ304" i="11"/>
  <c r="AT304" i="11" s="1"/>
  <c r="AR346" i="11"/>
  <c r="AQ302" i="11"/>
  <c r="AT302" i="11" s="1"/>
  <c r="AR288" i="11"/>
  <c r="AQ244" i="11"/>
  <c r="AT244" i="11" s="1"/>
  <c r="AR312" i="11"/>
  <c r="AQ268" i="11"/>
  <c r="AT268" i="11" s="1"/>
  <c r="AR344" i="11"/>
  <c r="AQ300" i="11"/>
  <c r="AT300" i="11" s="1"/>
  <c r="AQ266" i="11"/>
  <c r="AT266" i="11" s="1"/>
  <c r="AR310" i="11"/>
  <c r="AR314" i="11"/>
  <c r="AQ270" i="11"/>
  <c r="AT270" i="11" s="1"/>
  <c r="AR350" i="11"/>
  <c r="AQ306" i="11"/>
  <c r="AT306" i="11" s="1"/>
  <c r="AR334" i="11"/>
  <c r="AQ290" i="11"/>
  <c r="AT290" i="11" s="1"/>
  <c r="AR352" i="11"/>
  <c r="AQ308" i="11"/>
  <c r="AT308" i="11" s="1"/>
  <c r="AQ252" i="11"/>
  <c r="AT252" i="11" s="1"/>
  <c r="AR296" i="11"/>
  <c r="AR342" i="11"/>
  <c r="AQ298" i="11"/>
  <c r="AT298" i="11" s="1"/>
  <c r="AQ248" i="11"/>
  <c r="AT248" i="11" s="1"/>
  <c r="AR292" i="11"/>
  <c r="AR294" i="11"/>
  <c r="AQ250" i="11"/>
  <c r="AT206" i="11"/>
  <c r="AE9" i="9"/>
  <c r="AH9" i="9"/>
  <c r="J160" i="9"/>
  <c r="AE134" i="3"/>
  <c r="AG133" i="3"/>
  <c r="AH134" i="3"/>
  <c r="AJ133" i="3"/>
  <c r="AE128" i="3"/>
  <c r="AG127" i="3"/>
  <c r="AH128" i="3"/>
  <c r="AJ127" i="3"/>
  <c r="AH122" i="3"/>
  <c r="AJ121" i="3"/>
  <c r="AE122" i="3"/>
  <c r="AG121" i="3"/>
  <c r="AE116" i="3"/>
  <c r="AG115" i="3"/>
  <c r="AH116" i="3"/>
  <c r="AJ115" i="3"/>
  <c r="AE110" i="3"/>
  <c r="AG109" i="3"/>
  <c r="AH110" i="3"/>
  <c r="AJ109" i="3"/>
  <c r="AH104" i="3"/>
  <c r="AJ103" i="3"/>
  <c r="AE104" i="3"/>
  <c r="AG103" i="3"/>
  <c r="AH98" i="3"/>
  <c r="AJ97" i="3"/>
  <c r="AE98" i="3"/>
  <c r="AG97" i="3"/>
  <c r="AE92" i="3"/>
  <c r="AG91" i="3"/>
  <c r="AH92" i="3"/>
  <c r="AJ91" i="3"/>
  <c r="AE86" i="3"/>
  <c r="AG85" i="3"/>
  <c r="AH86" i="3"/>
  <c r="AJ85" i="3"/>
  <c r="AE80" i="3"/>
  <c r="AG79" i="3"/>
  <c r="AH80" i="3"/>
  <c r="AJ79" i="3"/>
  <c r="AG73" i="3"/>
  <c r="AH74" i="3"/>
  <c r="AJ73" i="3"/>
  <c r="AE68" i="3"/>
  <c r="AG67" i="3"/>
  <c r="AH68" i="3"/>
  <c r="AJ67" i="3"/>
  <c r="AE62" i="3"/>
  <c r="AG61" i="3"/>
  <c r="AH62" i="3"/>
  <c r="AJ61" i="3"/>
  <c r="AE56" i="3"/>
  <c r="AG55" i="3"/>
  <c r="AH56" i="3"/>
  <c r="AJ55" i="3"/>
  <c r="AE50" i="3"/>
  <c r="AG49" i="3"/>
  <c r="AH50" i="3"/>
  <c r="AJ49" i="3"/>
  <c r="AE44" i="3"/>
  <c r="AG43" i="3"/>
  <c r="AH44" i="3"/>
  <c r="AJ43" i="3"/>
  <c r="AE38" i="3"/>
  <c r="AG37" i="3"/>
  <c r="AH38" i="3"/>
  <c r="AJ37" i="3"/>
  <c r="AH32" i="3"/>
  <c r="AJ31" i="3"/>
  <c r="AE32" i="3"/>
  <c r="AG31" i="3"/>
  <c r="AH26" i="3"/>
  <c r="AJ25" i="3"/>
  <c r="AE26" i="3"/>
  <c r="AG25" i="3"/>
  <c r="AH20" i="3"/>
  <c r="AE20" i="3"/>
  <c r="E2" i="4"/>
  <c r="B19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8" i="6"/>
  <c r="AR366" i="11" l="1"/>
  <c r="AQ322" i="11"/>
  <c r="AT322" i="11" s="1"/>
  <c r="AR362" i="11"/>
  <c r="AQ318" i="11"/>
  <c r="AT318" i="11" s="1"/>
  <c r="AQ324" i="11"/>
  <c r="AT324" i="11" s="1"/>
  <c r="AR368" i="11"/>
  <c r="AQ316" i="11"/>
  <c r="AT316" i="11" s="1"/>
  <c r="AR360" i="11"/>
  <c r="AS545" i="12"/>
  <c r="AR501" i="12"/>
  <c r="AU501" i="12" s="1"/>
  <c r="S947" i="12"/>
  <c r="R639" i="12"/>
  <c r="R638" i="12"/>
  <c r="R637" i="12"/>
  <c r="R636" i="12"/>
  <c r="AR511" i="12"/>
  <c r="AU511" i="12" s="1"/>
  <c r="AS555" i="12"/>
  <c r="AU420" i="12"/>
  <c r="AS563" i="12"/>
  <c r="AR519" i="12"/>
  <c r="AU519" i="12" s="1"/>
  <c r="AS543" i="12"/>
  <c r="AR499" i="12"/>
  <c r="AU499" i="12" s="1"/>
  <c r="AR513" i="12"/>
  <c r="AU513" i="12" s="1"/>
  <c r="AS557" i="12"/>
  <c r="AR473" i="12"/>
  <c r="AU473" i="12" s="1"/>
  <c r="AS517" i="12"/>
  <c r="AU509" i="12"/>
  <c r="AR521" i="12"/>
  <c r="AU521" i="12" s="1"/>
  <c r="AS565" i="12"/>
  <c r="AR535" i="12"/>
  <c r="AU535" i="12" s="1"/>
  <c r="AS579" i="12"/>
  <c r="AR481" i="12"/>
  <c r="AU481" i="12" s="1"/>
  <c r="AS525" i="12"/>
  <c r="AR523" i="12"/>
  <c r="AU523" i="12" s="1"/>
  <c r="AS567" i="12"/>
  <c r="AR537" i="12"/>
  <c r="AU537" i="12" s="1"/>
  <c r="AS581" i="12"/>
  <c r="AR485" i="12"/>
  <c r="AU485" i="12" s="1"/>
  <c r="AS529" i="12"/>
  <c r="AR539" i="12"/>
  <c r="AU539" i="12" s="1"/>
  <c r="AS583" i="12"/>
  <c r="AR531" i="12"/>
  <c r="AU531" i="12" s="1"/>
  <c r="AS575" i="12"/>
  <c r="AR533" i="12"/>
  <c r="AU533" i="12" s="1"/>
  <c r="AS577" i="12"/>
  <c r="AR515" i="12"/>
  <c r="AU515" i="12" s="1"/>
  <c r="AS559" i="12"/>
  <c r="AR483" i="12"/>
  <c r="AU483" i="12" s="1"/>
  <c r="AS527" i="12"/>
  <c r="AR591" i="12"/>
  <c r="AU591" i="12" s="1"/>
  <c r="AS635" i="12"/>
  <c r="AR420" i="12"/>
  <c r="AR553" i="12"/>
  <c r="AS597" i="12"/>
  <c r="AR541" i="12"/>
  <c r="AU541" i="12" s="1"/>
  <c r="AS585" i="12"/>
  <c r="AQ199" i="11"/>
  <c r="AT199" i="11"/>
  <c r="AR326" i="11"/>
  <c r="AQ282" i="11"/>
  <c r="AT282" i="11" s="1"/>
  <c r="AR408" i="11"/>
  <c r="AQ364" i="11"/>
  <c r="AT364" i="11" s="1"/>
  <c r="AR354" i="11"/>
  <c r="AQ310" i="11"/>
  <c r="AT310" i="11" s="1"/>
  <c r="AQ352" i="11"/>
  <c r="AT352" i="11" s="1"/>
  <c r="AR396" i="11"/>
  <c r="AQ350" i="11"/>
  <c r="AT350" i="11" s="1"/>
  <c r="AR394" i="11"/>
  <c r="AR356" i="11"/>
  <c r="AQ312" i="11"/>
  <c r="AT312" i="11" s="1"/>
  <c r="AR390" i="11"/>
  <c r="AQ346" i="11"/>
  <c r="AT346" i="11" s="1"/>
  <c r="AR378" i="11"/>
  <c r="AQ334" i="11"/>
  <c r="AT334" i="11" s="1"/>
  <c r="AQ314" i="11"/>
  <c r="AT314" i="11" s="1"/>
  <c r="AR358" i="11"/>
  <c r="AQ344" i="11"/>
  <c r="AT344" i="11" s="1"/>
  <c r="AR388" i="11"/>
  <c r="AR332" i="11"/>
  <c r="AQ288" i="11"/>
  <c r="AT288" i="11" s="1"/>
  <c r="AR392" i="11"/>
  <c r="AQ348" i="11"/>
  <c r="AT348" i="11" s="1"/>
  <c r="AR340" i="11"/>
  <c r="AQ296" i="11"/>
  <c r="AT296" i="11" s="1"/>
  <c r="AQ342" i="11"/>
  <c r="AT342" i="11" s="1"/>
  <c r="AR386" i="11"/>
  <c r="AQ292" i="11"/>
  <c r="AT292" i="11" s="1"/>
  <c r="AR336" i="11"/>
  <c r="AT250" i="11"/>
  <c r="AQ294" i="11"/>
  <c r="AR338" i="11"/>
  <c r="C19" i="9"/>
  <c r="K160" i="9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AR410" i="11" l="1"/>
  <c r="AQ366" i="11"/>
  <c r="AT366" i="11" s="1"/>
  <c r="AR412" i="11"/>
  <c r="AQ368" i="11"/>
  <c r="AT368" i="11" s="1"/>
  <c r="AQ360" i="11"/>
  <c r="AT360" i="11" s="1"/>
  <c r="AR404" i="11"/>
  <c r="AR406" i="11"/>
  <c r="AQ362" i="11"/>
  <c r="AT362" i="11" s="1"/>
  <c r="AS589" i="12"/>
  <c r="AR545" i="12"/>
  <c r="AU545" i="12" s="1"/>
  <c r="T947" i="12"/>
  <c r="S639" i="12"/>
  <c r="S638" i="12"/>
  <c r="S637" i="12"/>
  <c r="S636" i="12"/>
  <c r="AR555" i="12"/>
  <c r="AU555" i="12" s="1"/>
  <c r="AS599" i="12"/>
  <c r="AS587" i="12"/>
  <c r="AR543" i="12"/>
  <c r="AU543" i="12" s="1"/>
  <c r="AU464" i="12"/>
  <c r="AS607" i="12"/>
  <c r="AR563" i="12"/>
  <c r="AU563" i="12" s="1"/>
  <c r="AU553" i="12"/>
  <c r="AR597" i="12"/>
  <c r="AS641" i="12"/>
  <c r="AR635" i="12"/>
  <c r="AU635" i="12" s="1"/>
  <c r="AS679" i="12"/>
  <c r="AR527" i="12"/>
  <c r="AU527" i="12" s="1"/>
  <c r="AS571" i="12"/>
  <c r="AR577" i="12"/>
  <c r="AU577" i="12" s="1"/>
  <c r="AS621" i="12"/>
  <c r="AR583" i="12"/>
  <c r="AU583" i="12" s="1"/>
  <c r="AS627" i="12"/>
  <c r="AR525" i="12"/>
  <c r="AU525" i="12" s="1"/>
  <c r="AS569" i="12"/>
  <c r="AR565" i="12"/>
  <c r="AU565" i="12" s="1"/>
  <c r="AS609" i="12"/>
  <c r="AR517" i="12"/>
  <c r="AU517" i="12" s="1"/>
  <c r="AS561" i="12"/>
  <c r="AR557" i="12"/>
  <c r="AU557" i="12" s="1"/>
  <c r="AS601" i="12"/>
  <c r="AR585" i="12"/>
  <c r="AU585" i="12" s="1"/>
  <c r="AS629" i="12"/>
  <c r="AR464" i="12"/>
  <c r="AR559" i="12"/>
  <c r="AU559" i="12" s="1"/>
  <c r="AS603" i="12"/>
  <c r="AR575" i="12"/>
  <c r="AU575" i="12" s="1"/>
  <c r="AS619" i="12"/>
  <c r="AR529" i="12"/>
  <c r="AU529" i="12" s="1"/>
  <c r="AS573" i="12"/>
  <c r="AR581" i="12"/>
  <c r="AU581" i="12" s="1"/>
  <c r="AS625" i="12"/>
  <c r="AR567" i="12"/>
  <c r="AU567" i="12" s="1"/>
  <c r="AS611" i="12"/>
  <c r="AS623" i="12"/>
  <c r="AR579" i="12"/>
  <c r="AU579" i="12" s="1"/>
  <c r="AQ243" i="11"/>
  <c r="AT243" i="11"/>
  <c r="AR452" i="11"/>
  <c r="AQ408" i="11"/>
  <c r="AT408" i="11" s="1"/>
  <c r="AR370" i="11"/>
  <c r="AQ326" i="11"/>
  <c r="AT326" i="11" s="1"/>
  <c r="AQ388" i="11"/>
  <c r="AT388" i="11" s="1"/>
  <c r="AR432" i="11"/>
  <c r="AQ396" i="11"/>
  <c r="AT396" i="11" s="1"/>
  <c r="AR440" i="11"/>
  <c r="AR436" i="11"/>
  <c r="AQ392" i="11"/>
  <c r="AT392" i="11" s="1"/>
  <c r="AQ378" i="11"/>
  <c r="AT378" i="11" s="1"/>
  <c r="AR422" i="11"/>
  <c r="AR400" i="11"/>
  <c r="AQ356" i="11"/>
  <c r="AT356" i="11" s="1"/>
  <c r="AR402" i="11"/>
  <c r="AQ358" i="11"/>
  <c r="AT358" i="11" s="1"/>
  <c r="AR438" i="11"/>
  <c r="AQ394" i="11"/>
  <c r="AT394" i="11" s="1"/>
  <c r="AQ332" i="11"/>
  <c r="AT332" i="11" s="1"/>
  <c r="AR376" i="11"/>
  <c r="AR434" i="11"/>
  <c r="AQ390" i="11"/>
  <c r="AT390" i="11" s="1"/>
  <c r="AR398" i="11"/>
  <c r="AQ354" i="11"/>
  <c r="AT354" i="11" s="1"/>
  <c r="AR384" i="11"/>
  <c r="AQ340" i="11"/>
  <c r="AT340" i="11" s="1"/>
  <c r="AR430" i="11"/>
  <c r="AQ386" i="11"/>
  <c r="AT386" i="11" s="1"/>
  <c r="AQ336" i="11"/>
  <c r="AT336" i="11" s="1"/>
  <c r="AR380" i="11"/>
  <c r="AR382" i="11"/>
  <c r="AQ338" i="11"/>
  <c r="AT294" i="11"/>
  <c r="L160" i="9"/>
  <c r="D2" i="4"/>
  <c r="B2" i="4"/>
  <c r="C2" i="4"/>
  <c r="AR454" i="11" l="1"/>
  <c r="AQ410" i="11"/>
  <c r="AT410" i="11" s="1"/>
  <c r="AR448" i="11"/>
  <c r="AQ404" i="11"/>
  <c r="AT404" i="11" s="1"/>
  <c r="AR450" i="11"/>
  <c r="AQ406" i="11"/>
  <c r="AT406" i="11" s="1"/>
  <c r="AQ412" i="11"/>
  <c r="AT412" i="11" s="1"/>
  <c r="AR456" i="11"/>
  <c r="AR589" i="12"/>
  <c r="AU589" i="12" s="1"/>
  <c r="AS633" i="12"/>
  <c r="AR508" i="12"/>
  <c r="AU508" i="12"/>
  <c r="U947" i="12"/>
  <c r="T639" i="12"/>
  <c r="T638" i="12"/>
  <c r="T637" i="12"/>
  <c r="T636" i="12"/>
  <c r="AR599" i="12"/>
  <c r="AU599" i="12" s="1"/>
  <c r="AS643" i="12"/>
  <c r="AR607" i="12"/>
  <c r="AU607" i="12" s="1"/>
  <c r="AS651" i="12"/>
  <c r="AS631" i="12"/>
  <c r="AR587" i="12"/>
  <c r="AU587" i="12" s="1"/>
  <c r="AR625" i="12"/>
  <c r="AU625" i="12" s="1"/>
  <c r="AS669" i="12"/>
  <c r="AR619" i="12"/>
  <c r="AU619" i="12" s="1"/>
  <c r="AS663" i="12"/>
  <c r="AR561" i="12"/>
  <c r="AU561" i="12" s="1"/>
  <c r="AS605" i="12"/>
  <c r="AR569" i="12"/>
  <c r="AU569" i="12" s="1"/>
  <c r="AS613" i="12"/>
  <c r="AR627" i="12"/>
  <c r="AU627" i="12" s="1"/>
  <c r="AS671" i="12"/>
  <c r="AR571" i="12"/>
  <c r="AU571" i="12" s="1"/>
  <c r="AS615" i="12"/>
  <c r="AR641" i="12"/>
  <c r="AS685" i="12"/>
  <c r="AU597" i="12"/>
  <c r="AR623" i="12"/>
  <c r="AU623" i="12" s="1"/>
  <c r="AS667" i="12"/>
  <c r="AR611" i="12"/>
  <c r="AU611" i="12" s="1"/>
  <c r="AS655" i="12"/>
  <c r="AR573" i="12"/>
  <c r="AU573" i="12" s="1"/>
  <c r="AS617" i="12"/>
  <c r="AR603" i="12"/>
  <c r="AU603" i="12" s="1"/>
  <c r="AS647" i="12"/>
  <c r="AR601" i="12"/>
  <c r="AU601" i="12" s="1"/>
  <c r="AS645" i="12"/>
  <c r="AR609" i="12"/>
  <c r="AU609" i="12" s="1"/>
  <c r="AS653" i="12"/>
  <c r="AR621" i="12"/>
  <c r="AU621" i="12" s="1"/>
  <c r="AS665" i="12"/>
  <c r="AR679" i="12"/>
  <c r="AU679" i="12" s="1"/>
  <c r="AS723" i="12"/>
  <c r="AR629" i="12"/>
  <c r="AU629" i="12" s="1"/>
  <c r="AS673" i="12"/>
  <c r="AR414" i="11"/>
  <c r="AQ370" i="11"/>
  <c r="AT370" i="11" s="1"/>
  <c r="AQ287" i="11"/>
  <c r="AT287" i="11"/>
  <c r="AR496" i="11"/>
  <c r="AQ452" i="11"/>
  <c r="AT452" i="11" s="1"/>
  <c r="AQ376" i="11"/>
  <c r="AT376" i="11" s="1"/>
  <c r="AR420" i="11"/>
  <c r="AR466" i="11"/>
  <c r="AQ422" i="11"/>
  <c r="AT422" i="11" s="1"/>
  <c r="AR484" i="11"/>
  <c r="AQ440" i="11"/>
  <c r="AT440" i="11" s="1"/>
  <c r="AR442" i="11"/>
  <c r="AQ398" i="11"/>
  <c r="AT398" i="11" s="1"/>
  <c r="AR446" i="11"/>
  <c r="AQ402" i="11"/>
  <c r="AT402" i="11" s="1"/>
  <c r="AQ432" i="11"/>
  <c r="AT432" i="11" s="1"/>
  <c r="AR476" i="11"/>
  <c r="AQ434" i="11"/>
  <c r="AT434" i="11" s="1"/>
  <c r="AR478" i="11"/>
  <c r="AQ438" i="11"/>
  <c r="AT438" i="11" s="1"/>
  <c r="AR482" i="11"/>
  <c r="AR444" i="11"/>
  <c r="AQ400" i="11"/>
  <c r="AT400" i="11" s="1"/>
  <c r="AR480" i="11"/>
  <c r="AQ436" i="11"/>
  <c r="AT436" i="11" s="1"/>
  <c r="AR428" i="11"/>
  <c r="AQ384" i="11"/>
  <c r="AT384" i="11" s="1"/>
  <c r="AR474" i="11"/>
  <c r="AQ430" i="11"/>
  <c r="AT430" i="11" s="1"/>
  <c r="AR424" i="11"/>
  <c r="AQ380" i="11"/>
  <c r="AT380" i="11" s="1"/>
  <c r="AT338" i="11"/>
  <c r="AR426" i="11"/>
  <c r="AQ382" i="11"/>
  <c r="C17" i="9"/>
  <c r="C16" i="9"/>
  <c r="C18" i="9"/>
  <c r="M160" i="9"/>
  <c r="E3" i="4"/>
  <c r="D3" i="4"/>
  <c r="B3" i="4"/>
  <c r="C3" i="4"/>
  <c r="AR498" i="11" l="1"/>
  <c r="AQ454" i="11"/>
  <c r="AT454" i="11" s="1"/>
  <c r="AR494" i="11"/>
  <c r="AQ450" i="11"/>
  <c r="AT450" i="11" s="1"/>
  <c r="AR500" i="11"/>
  <c r="AQ456" i="11"/>
  <c r="AT456" i="11" s="1"/>
  <c r="AQ448" i="11"/>
  <c r="AT448" i="11" s="1"/>
  <c r="AR492" i="11"/>
  <c r="AU552" i="12"/>
  <c r="AR633" i="12"/>
  <c r="AU633" i="12" s="1"/>
  <c r="AS677" i="12"/>
  <c r="V947" i="12"/>
  <c r="U639" i="12"/>
  <c r="U637" i="12"/>
  <c r="U636" i="12"/>
  <c r="U638" i="12"/>
  <c r="AR643" i="12"/>
  <c r="AU643" i="12" s="1"/>
  <c r="AS687" i="12"/>
  <c r="AR552" i="12"/>
  <c r="AR631" i="12"/>
  <c r="AU631" i="12" s="1"/>
  <c r="AS675" i="12"/>
  <c r="AR651" i="12"/>
  <c r="AU651" i="12" s="1"/>
  <c r="AS695" i="12"/>
  <c r="AR673" i="12"/>
  <c r="AU673" i="12" s="1"/>
  <c r="AS717" i="12"/>
  <c r="AR685" i="12"/>
  <c r="AS729" i="12"/>
  <c r="AR671" i="12"/>
  <c r="AU671" i="12" s="1"/>
  <c r="AS715" i="12"/>
  <c r="AR605" i="12"/>
  <c r="AU605" i="12" s="1"/>
  <c r="AS649" i="12"/>
  <c r="AR663" i="12"/>
  <c r="AU663" i="12" s="1"/>
  <c r="AS707" i="12"/>
  <c r="AR665" i="12"/>
  <c r="AU665" i="12" s="1"/>
  <c r="AS709" i="12"/>
  <c r="AR653" i="12"/>
  <c r="AU653" i="12" s="1"/>
  <c r="AS697" i="12"/>
  <c r="AR647" i="12"/>
  <c r="AU647" i="12" s="1"/>
  <c r="AS691" i="12"/>
  <c r="AR655" i="12"/>
  <c r="AU655" i="12" s="1"/>
  <c r="AS699" i="12"/>
  <c r="AR667" i="12"/>
  <c r="AU667" i="12" s="1"/>
  <c r="AS711" i="12"/>
  <c r="AU641" i="12"/>
  <c r="AR615" i="12"/>
  <c r="AU615" i="12" s="1"/>
  <c r="AS659" i="12"/>
  <c r="AR613" i="12"/>
  <c r="AU613" i="12" s="1"/>
  <c r="AS657" i="12"/>
  <c r="AR669" i="12"/>
  <c r="AU669" i="12" s="1"/>
  <c r="AS713" i="12"/>
  <c r="AR723" i="12"/>
  <c r="AU723" i="12" s="1"/>
  <c r="AS767" i="12"/>
  <c r="AR645" i="12"/>
  <c r="AU645" i="12" s="1"/>
  <c r="AS689" i="12"/>
  <c r="AR617" i="12"/>
  <c r="AU617" i="12" s="1"/>
  <c r="AS661" i="12"/>
  <c r="AR458" i="11"/>
  <c r="AQ414" i="11"/>
  <c r="AT414" i="11" s="1"/>
  <c r="AQ331" i="11"/>
  <c r="AT331" i="11"/>
  <c r="AR540" i="11"/>
  <c r="AQ496" i="11"/>
  <c r="AT496" i="11" s="1"/>
  <c r="AR526" i="11"/>
  <c r="AQ482" i="11"/>
  <c r="AT482" i="11" s="1"/>
  <c r="AR520" i="11"/>
  <c r="AQ476" i="11"/>
  <c r="AT476" i="11" s="1"/>
  <c r="AR524" i="11"/>
  <c r="AQ480" i="11"/>
  <c r="AT480" i="11" s="1"/>
  <c r="AR486" i="11"/>
  <c r="AQ442" i="11"/>
  <c r="AT442" i="11" s="1"/>
  <c r="AR510" i="11"/>
  <c r="AQ466" i="11"/>
  <c r="AT466" i="11" s="1"/>
  <c r="AQ478" i="11"/>
  <c r="AT478" i="11" s="1"/>
  <c r="AR522" i="11"/>
  <c r="AR464" i="11"/>
  <c r="AQ420" i="11"/>
  <c r="AT420" i="11" s="1"/>
  <c r="AQ444" i="11"/>
  <c r="AT444" i="11" s="1"/>
  <c r="AR488" i="11"/>
  <c r="AR490" i="11"/>
  <c r="AQ446" i="11"/>
  <c r="AT446" i="11" s="1"/>
  <c r="AQ484" i="11"/>
  <c r="AT484" i="11" s="1"/>
  <c r="AR528" i="11"/>
  <c r="AR472" i="11"/>
  <c r="AQ428" i="11"/>
  <c r="AT428" i="11" s="1"/>
  <c r="AQ474" i="11"/>
  <c r="AT474" i="11" s="1"/>
  <c r="AR518" i="11"/>
  <c r="AQ424" i="11"/>
  <c r="AT424" i="11" s="1"/>
  <c r="AR468" i="11"/>
  <c r="AT382" i="11"/>
  <c r="AR470" i="11"/>
  <c r="AQ426" i="11"/>
  <c r="D18" i="9"/>
  <c r="D17" i="9"/>
  <c r="D16" i="9"/>
  <c r="D19" i="9"/>
  <c r="E4" i="4"/>
  <c r="N160" i="9"/>
  <c r="D4" i="4"/>
  <c r="B4" i="4"/>
  <c r="C4" i="4"/>
  <c r="AR542" i="11" l="1"/>
  <c r="AQ498" i="11"/>
  <c r="AT498" i="11" s="1"/>
  <c r="AQ500" i="11"/>
  <c r="AT500" i="11" s="1"/>
  <c r="AR544" i="11"/>
  <c r="AR536" i="11"/>
  <c r="AQ492" i="11"/>
  <c r="AT492" i="11" s="1"/>
  <c r="AQ494" i="11"/>
  <c r="AT494" i="11" s="1"/>
  <c r="AR538" i="11"/>
  <c r="AS721" i="12"/>
  <c r="AR677" i="12"/>
  <c r="AU677" i="12" s="1"/>
  <c r="W947" i="12"/>
  <c r="V638" i="12"/>
  <c r="V639" i="12"/>
  <c r="V637" i="12"/>
  <c r="V636" i="12"/>
  <c r="AR687" i="12"/>
  <c r="AU687" i="12" s="1"/>
  <c r="AS731" i="12"/>
  <c r="AU596" i="12"/>
  <c r="AR695" i="12"/>
  <c r="AU695" i="12" s="1"/>
  <c r="AS739" i="12"/>
  <c r="AR675" i="12"/>
  <c r="AU675" i="12" s="1"/>
  <c r="AS719" i="12"/>
  <c r="AR689" i="12"/>
  <c r="AU689" i="12" s="1"/>
  <c r="AS733" i="12"/>
  <c r="AR767" i="12"/>
  <c r="AU767" i="12" s="1"/>
  <c r="AS811" i="12"/>
  <c r="AR659" i="12"/>
  <c r="AU659" i="12" s="1"/>
  <c r="AS703" i="12"/>
  <c r="AU685" i="12"/>
  <c r="AR699" i="12"/>
  <c r="AU699" i="12" s="1"/>
  <c r="AS743" i="12"/>
  <c r="AR697" i="12"/>
  <c r="AU697" i="12" s="1"/>
  <c r="AS741" i="12"/>
  <c r="AR707" i="12"/>
  <c r="AU707" i="12" s="1"/>
  <c r="AS751" i="12"/>
  <c r="AR715" i="12"/>
  <c r="AU715" i="12" s="1"/>
  <c r="AS759" i="12"/>
  <c r="AR661" i="12"/>
  <c r="AU661" i="12" s="1"/>
  <c r="AS705" i="12"/>
  <c r="AR713" i="12"/>
  <c r="AU713" i="12" s="1"/>
  <c r="AS757" i="12"/>
  <c r="AR657" i="12"/>
  <c r="AU657" i="12" s="1"/>
  <c r="AS701" i="12"/>
  <c r="AR717" i="12"/>
  <c r="AU717" i="12" s="1"/>
  <c r="AS761" i="12"/>
  <c r="AR596" i="12"/>
  <c r="AR711" i="12"/>
  <c r="AU711" i="12" s="1"/>
  <c r="AS755" i="12"/>
  <c r="AR691" i="12"/>
  <c r="AU691" i="12" s="1"/>
  <c r="AS735" i="12"/>
  <c r="AR709" i="12"/>
  <c r="AU709" i="12" s="1"/>
  <c r="AS753" i="12"/>
  <c r="AR649" i="12"/>
  <c r="AU649" i="12" s="1"/>
  <c r="AS693" i="12"/>
  <c r="AR729" i="12"/>
  <c r="AS773" i="12"/>
  <c r="AT375" i="11"/>
  <c r="AR584" i="11"/>
  <c r="AQ540" i="11"/>
  <c r="AT540" i="11" s="1"/>
  <c r="AQ458" i="11"/>
  <c r="AT458" i="11" s="1"/>
  <c r="AR502" i="11"/>
  <c r="AQ375" i="11"/>
  <c r="AR572" i="11"/>
  <c r="AQ528" i="11"/>
  <c r="AT528" i="11" s="1"/>
  <c r="AQ488" i="11"/>
  <c r="AT488" i="11" s="1"/>
  <c r="AR532" i="11"/>
  <c r="AQ522" i="11"/>
  <c r="AT522" i="11" s="1"/>
  <c r="AR566" i="11"/>
  <c r="AQ486" i="11"/>
  <c r="AT486" i="11" s="1"/>
  <c r="AR530" i="11"/>
  <c r="AQ520" i="11"/>
  <c r="AT520" i="11" s="1"/>
  <c r="AR564" i="11"/>
  <c r="AQ490" i="11"/>
  <c r="AT490" i="11" s="1"/>
  <c r="AR534" i="11"/>
  <c r="AR508" i="11"/>
  <c r="AQ464" i="11"/>
  <c r="AT464" i="11" s="1"/>
  <c r="AR554" i="11"/>
  <c r="AQ510" i="11"/>
  <c r="AT510" i="11" s="1"/>
  <c r="AR568" i="11"/>
  <c r="AQ524" i="11"/>
  <c r="AT524" i="11" s="1"/>
  <c r="AQ526" i="11"/>
  <c r="AT526" i="11" s="1"/>
  <c r="AR570" i="11"/>
  <c r="AR516" i="11"/>
  <c r="AQ472" i="11"/>
  <c r="AT472" i="11" s="1"/>
  <c r="AR562" i="11"/>
  <c r="AQ518" i="11"/>
  <c r="AT518" i="11" s="1"/>
  <c r="AR512" i="11"/>
  <c r="AQ468" i="11"/>
  <c r="AT468" i="11" s="1"/>
  <c r="AT426" i="11"/>
  <c r="AR514" i="11"/>
  <c r="AQ470" i="11"/>
  <c r="E17" i="9"/>
  <c r="E16" i="9"/>
  <c r="E18" i="9"/>
  <c r="E19" i="9"/>
  <c r="O160" i="9"/>
  <c r="E5" i="4"/>
  <c r="D5" i="4"/>
  <c r="B5" i="4"/>
  <c r="C5" i="4"/>
  <c r="AR586" i="11" l="1"/>
  <c r="AQ542" i="11"/>
  <c r="AT542" i="11" s="1"/>
  <c r="AQ536" i="11"/>
  <c r="AT536" i="11" s="1"/>
  <c r="AR580" i="11"/>
  <c r="AQ538" i="11"/>
  <c r="AT538" i="11" s="1"/>
  <c r="AR582" i="11"/>
  <c r="AQ544" i="11"/>
  <c r="AT544" i="11" s="1"/>
  <c r="AR588" i="11"/>
  <c r="AS765" i="12"/>
  <c r="AR721" i="12"/>
  <c r="AU721" i="12" s="1"/>
  <c r="X947" i="12"/>
  <c r="W639" i="12"/>
  <c r="W638" i="12"/>
  <c r="W637" i="12"/>
  <c r="W636" i="12"/>
  <c r="AS775" i="12"/>
  <c r="AR731" i="12"/>
  <c r="AU731" i="12" s="1"/>
  <c r="AS783" i="12"/>
  <c r="AR739" i="12"/>
  <c r="AU739" i="12" s="1"/>
  <c r="AU640" i="12"/>
  <c r="AR719" i="12"/>
  <c r="AU719" i="12" s="1"/>
  <c r="AS763" i="12"/>
  <c r="AR640" i="12"/>
  <c r="AR757" i="12"/>
  <c r="AU757" i="12" s="1"/>
  <c r="AS801" i="12"/>
  <c r="AR705" i="12"/>
  <c r="AU705" i="12" s="1"/>
  <c r="AS749" i="12"/>
  <c r="AR751" i="12"/>
  <c r="AU751" i="12" s="1"/>
  <c r="AS795" i="12"/>
  <c r="AR743" i="12"/>
  <c r="AU743" i="12" s="1"/>
  <c r="AS787" i="12"/>
  <c r="AR733" i="12"/>
  <c r="AU733" i="12" s="1"/>
  <c r="AS777" i="12"/>
  <c r="AR761" i="12"/>
  <c r="AU761" i="12" s="1"/>
  <c r="AS805" i="12"/>
  <c r="AR773" i="12"/>
  <c r="AS817" i="12"/>
  <c r="AR753" i="12"/>
  <c r="AU753" i="12" s="1"/>
  <c r="AS797" i="12"/>
  <c r="AR755" i="12"/>
  <c r="AU755" i="12" s="1"/>
  <c r="AS799" i="12"/>
  <c r="AR701" i="12"/>
  <c r="AU701" i="12" s="1"/>
  <c r="AS745" i="12"/>
  <c r="AR759" i="12"/>
  <c r="AU759" i="12" s="1"/>
  <c r="AS803" i="12"/>
  <c r="AR741" i="12"/>
  <c r="AU741" i="12" s="1"/>
  <c r="AS785" i="12"/>
  <c r="AR703" i="12"/>
  <c r="AU703" i="12" s="1"/>
  <c r="AS747" i="12"/>
  <c r="AR811" i="12"/>
  <c r="AU811" i="12" s="1"/>
  <c r="AS855" i="12"/>
  <c r="AR693" i="12"/>
  <c r="AU693" i="12" s="1"/>
  <c r="AS737" i="12"/>
  <c r="AR735" i="12"/>
  <c r="AU735" i="12" s="1"/>
  <c r="AS779" i="12"/>
  <c r="AU729" i="12"/>
  <c r="AQ419" i="11"/>
  <c r="AT419" i="11"/>
  <c r="AQ502" i="11"/>
  <c r="AT502" i="11" s="1"/>
  <c r="AR546" i="11"/>
  <c r="AR628" i="11"/>
  <c r="AQ584" i="11"/>
  <c r="AT584" i="11" s="1"/>
  <c r="AR614" i="11"/>
  <c r="AQ570" i="11"/>
  <c r="AT570" i="11" s="1"/>
  <c r="AQ534" i="11"/>
  <c r="AT534" i="11" s="1"/>
  <c r="AR578" i="11"/>
  <c r="AQ530" i="11"/>
  <c r="AT530" i="11" s="1"/>
  <c r="AR574" i="11"/>
  <c r="AR576" i="11"/>
  <c r="AQ532" i="11"/>
  <c r="AT532" i="11" s="1"/>
  <c r="AQ564" i="11"/>
  <c r="AT564" i="11" s="1"/>
  <c r="AR608" i="11"/>
  <c r="AQ566" i="11"/>
  <c r="AT566" i="11" s="1"/>
  <c r="AR610" i="11"/>
  <c r="AR598" i="11"/>
  <c r="AQ554" i="11"/>
  <c r="AT554" i="11" s="1"/>
  <c r="AR612" i="11"/>
  <c r="AQ568" i="11"/>
  <c r="AT568" i="11" s="1"/>
  <c r="AQ508" i="11"/>
  <c r="AT508" i="11" s="1"/>
  <c r="AR552" i="11"/>
  <c r="AR616" i="11"/>
  <c r="AQ572" i="11"/>
  <c r="AT572" i="11" s="1"/>
  <c r="AR560" i="11"/>
  <c r="AQ516" i="11"/>
  <c r="AT516" i="11" s="1"/>
  <c r="AQ562" i="11"/>
  <c r="AT562" i="11" s="1"/>
  <c r="AR606" i="11"/>
  <c r="AR556" i="11"/>
  <c r="AQ512" i="11"/>
  <c r="AT512" i="11" s="1"/>
  <c r="AT470" i="11"/>
  <c r="AQ514" i="11"/>
  <c r="AR558" i="11"/>
  <c r="F17" i="9"/>
  <c r="F16" i="9"/>
  <c r="F18" i="9"/>
  <c r="F19" i="9"/>
  <c r="E6" i="4"/>
  <c r="P160" i="9"/>
  <c r="B6" i="4"/>
  <c r="C6" i="4"/>
  <c r="D6" i="4"/>
  <c r="AQ463" i="11" l="1"/>
  <c r="AT463" i="11"/>
  <c r="AQ586" i="11"/>
  <c r="AT586" i="11" s="1"/>
  <c r="AR630" i="11"/>
  <c r="AQ582" i="11"/>
  <c r="AT582" i="11" s="1"/>
  <c r="AR626" i="11"/>
  <c r="AQ588" i="11"/>
  <c r="AT588" i="11" s="1"/>
  <c r="AR632" i="11"/>
  <c r="AQ580" i="11"/>
  <c r="AT580" i="11" s="1"/>
  <c r="AR624" i="11"/>
  <c r="AS809" i="12"/>
  <c r="AR765" i="12"/>
  <c r="AU765" i="12" s="1"/>
  <c r="AU684" i="12"/>
  <c r="Y947" i="12"/>
  <c r="X639" i="12"/>
  <c r="X638" i="12"/>
  <c r="X637" i="12"/>
  <c r="X636" i="12"/>
  <c r="AR775" i="12"/>
  <c r="AU775" i="12" s="1"/>
  <c r="AS819" i="12"/>
  <c r="AR763" i="12"/>
  <c r="AU763" i="12" s="1"/>
  <c r="AS807" i="12"/>
  <c r="AR783" i="12"/>
  <c r="AU783" i="12" s="1"/>
  <c r="AS827" i="12"/>
  <c r="AR737" i="12"/>
  <c r="AU737" i="12" s="1"/>
  <c r="AS781" i="12"/>
  <c r="AR855" i="12"/>
  <c r="AU855" i="12" s="1"/>
  <c r="AS899" i="12"/>
  <c r="AR899" i="12" s="1"/>
  <c r="AU899" i="12" s="1"/>
  <c r="AR785" i="12"/>
  <c r="AU785" i="12" s="1"/>
  <c r="AS829" i="12"/>
  <c r="AR799" i="12"/>
  <c r="AU799" i="12" s="1"/>
  <c r="AS843" i="12"/>
  <c r="AR795" i="12"/>
  <c r="AU795" i="12" s="1"/>
  <c r="AS839" i="12"/>
  <c r="AU773" i="12"/>
  <c r="AR817" i="12"/>
  <c r="AS861" i="12"/>
  <c r="AR861" i="12" s="1"/>
  <c r="AR777" i="12"/>
  <c r="AU777" i="12" s="1"/>
  <c r="AS821" i="12"/>
  <c r="AR801" i="12"/>
  <c r="AU801" i="12" s="1"/>
  <c r="AS845" i="12"/>
  <c r="AR684" i="12"/>
  <c r="AR779" i="12"/>
  <c r="AU779" i="12" s="1"/>
  <c r="AS823" i="12"/>
  <c r="AR747" i="12"/>
  <c r="AU747" i="12" s="1"/>
  <c r="AS791" i="12"/>
  <c r="AR803" i="12"/>
  <c r="AU803" i="12" s="1"/>
  <c r="AS847" i="12"/>
  <c r="AR745" i="12"/>
  <c r="AU745" i="12" s="1"/>
  <c r="AS789" i="12"/>
  <c r="AR797" i="12"/>
  <c r="AU797" i="12" s="1"/>
  <c r="AS841" i="12"/>
  <c r="AR805" i="12"/>
  <c r="AU805" i="12" s="1"/>
  <c r="AS849" i="12"/>
  <c r="AR787" i="12"/>
  <c r="AU787" i="12" s="1"/>
  <c r="AS831" i="12"/>
  <c r="AR749" i="12"/>
  <c r="AU749" i="12" s="1"/>
  <c r="AS793" i="12"/>
  <c r="AQ546" i="11"/>
  <c r="AT546" i="11" s="1"/>
  <c r="AR590" i="11"/>
  <c r="AQ628" i="11"/>
  <c r="AT628" i="11" s="1"/>
  <c r="AR672" i="11"/>
  <c r="AQ610" i="11"/>
  <c r="AT610" i="11" s="1"/>
  <c r="AR654" i="11"/>
  <c r="AR622" i="11"/>
  <c r="AQ578" i="11"/>
  <c r="AT578" i="11" s="1"/>
  <c r="AQ616" i="11"/>
  <c r="AT616" i="11" s="1"/>
  <c r="AR660" i="11"/>
  <c r="AQ612" i="11"/>
  <c r="AT612" i="11" s="1"/>
  <c r="AR656" i="11"/>
  <c r="AR620" i="11"/>
  <c r="AQ576" i="11"/>
  <c r="AT576" i="11" s="1"/>
  <c r="AR596" i="11"/>
  <c r="AQ552" i="11"/>
  <c r="AT552" i="11" s="1"/>
  <c r="AR652" i="11"/>
  <c r="AQ608" i="11"/>
  <c r="AT608" i="11" s="1"/>
  <c r="AR618" i="11"/>
  <c r="AQ574" i="11"/>
  <c r="AT574" i="11" s="1"/>
  <c r="AQ598" i="11"/>
  <c r="AT598" i="11" s="1"/>
  <c r="AR642" i="11"/>
  <c r="AR658" i="11"/>
  <c r="AQ614" i="11"/>
  <c r="AT614" i="11" s="1"/>
  <c r="AR604" i="11"/>
  <c r="AQ560" i="11"/>
  <c r="AT560" i="11" s="1"/>
  <c r="AQ606" i="11"/>
  <c r="AT606" i="11" s="1"/>
  <c r="AR650" i="11"/>
  <c r="AQ556" i="11"/>
  <c r="AT556" i="11" s="1"/>
  <c r="AR600" i="11"/>
  <c r="AR602" i="11"/>
  <c r="AQ558" i="11"/>
  <c r="AT514" i="11"/>
  <c r="AT507" i="11" s="1"/>
  <c r="AQ507" i="11"/>
  <c r="G18" i="9"/>
  <c r="G17" i="9"/>
  <c r="G16" i="9"/>
  <c r="G19" i="9"/>
  <c r="Q160" i="9"/>
  <c r="E7" i="4"/>
  <c r="B7" i="4"/>
  <c r="C7" i="4"/>
  <c r="D7" i="4"/>
  <c r="AR674" i="11" l="1"/>
  <c r="AQ630" i="11"/>
  <c r="AT630" i="11" s="1"/>
  <c r="AQ632" i="11"/>
  <c r="AT632" i="11" s="1"/>
  <c r="AR676" i="11"/>
  <c r="AR668" i="11"/>
  <c r="AQ624" i="11"/>
  <c r="AT624" i="11" s="1"/>
  <c r="AR670" i="11"/>
  <c r="AQ626" i="11"/>
  <c r="AT626" i="11" s="1"/>
  <c r="AS853" i="12"/>
  <c r="AR809" i="12"/>
  <c r="AU809" i="12" s="1"/>
  <c r="Z947" i="12"/>
  <c r="Y638" i="12"/>
  <c r="Y637" i="12"/>
  <c r="Y636" i="12"/>
  <c r="Y639" i="12"/>
  <c r="AR819" i="12"/>
  <c r="AU819" i="12" s="1"/>
  <c r="AS863" i="12"/>
  <c r="AR863" i="12" s="1"/>
  <c r="AU863" i="12" s="1"/>
  <c r="AR827" i="12"/>
  <c r="AU827" i="12" s="1"/>
  <c r="AS871" i="12"/>
  <c r="AR871" i="12" s="1"/>
  <c r="AU871" i="12" s="1"/>
  <c r="AR807" i="12"/>
  <c r="AU807" i="12" s="1"/>
  <c r="AS851" i="12"/>
  <c r="AU728" i="12"/>
  <c r="AR831" i="12"/>
  <c r="AU831" i="12" s="1"/>
  <c r="AS875" i="12"/>
  <c r="AR875" i="12" s="1"/>
  <c r="AU875" i="12" s="1"/>
  <c r="AR841" i="12"/>
  <c r="AU841" i="12" s="1"/>
  <c r="AS885" i="12"/>
  <c r="AR885" i="12" s="1"/>
  <c r="AU885" i="12" s="1"/>
  <c r="AR847" i="12"/>
  <c r="AU847" i="12" s="1"/>
  <c r="AS891" i="12"/>
  <c r="AR891" i="12" s="1"/>
  <c r="AU891" i="12" s="1"/>
  <c r="AS865" i="12"/>
  <c r="AR865" i="12" s="1"/>
  <c r="AU865" i="12" s="1"/>
  <c r="AR821" i="12"/>
  <c r="AU821" i="12" s="1"/>
  <c r="AR728" i="12"/>
  <c r="AR839" i="12"/>
  <c r="AU839" i="12" s="1"/>
  <c r="AS883" i="12"/>
  <c r="AR883" i="12" s="1"/>
  <c r="AU883" i="12" s="1"/>
  <c r="AR829" i="12"/>
  <c r="AU829" i="12" s="1"/>
  <c r="AS873" i="12"/>
  <c r="AR873" i="12" s="1"/>
  <c r="AU873" i="12" s="1"/>
  <c r="AR781" i="12"/>
  <c r="AU781" i="12" s="1"/>
  <c r="AS825" i="12"/>
  <c r="AR793" i="12"/>
  <c r="AU793" i="12" s="1"/>
  <c r="AS837" i="12"/>
  <c r="AR849" i="12"/>
  <c r="AU849" i="12" s="1"/>
  <c r="AS893" i="12"/>
  <c r="AR893" i="12" s="1"/>
  <c r="AU893" i="12" s="1"/>
  <c r="AR789" i="12"/>
  <c r="AU789" i="12" s="1"/>
  <c r="AS833" i="12"/>
  <c r="AR791" i="12"/>
  <c r="AU791" i="12" s="1"/>
  <c r="AS835" i="12"/>
  <c r="AR823" i="12"/>
  <c r="AU823" i="12" s="1"/>
  <c r="AS867" i="12"/>
  <c r="AR867" i="12" s="1"/>
  <c r="AU867" i="12" s="1"/>
  <c r="AR845" i="12"/>
  <c r="AU845" i="12" s="1"/>
  <c r="AS889" i="12"/>
  <c r="AR889" i="12" s="1"/>
  <c r="AU889" i="12" s="1"/>
  <c r="AU861" i="12"/>
  <c r="AU817" i="12"/>
  <c r="AR843" i="12"/>
  <c r="AU843" i="12" s="1"/>
  <c r="AS887" i="12"/>
  <c r="AR887" i="12" s="1"/>
  <c r="AU887" i="12" s="1"/>
  <c r="AQ672" i="11"/>
  <c r="AT672" i="11" s="1"/>
  <c r="AR716" i="11"/>
  <c r="AQ590" i="11"/>
  <c r="AT590" i="11" s="1"/>
  <c r="AR634" i="11"/>
  <c r="AQ656" i="11"/>
  <c r="AT656" i="11" s="1"/>
  <c r="AR700" i="11"/>
  <c r="AR702" i="11"/>
  <c r="AQ658" i="11"/>
  <c r="AT658" i="11" s="1"/>
  <c r="AQ618" i="11"/>
  <c r="AT618" i="11" s="1"/>
  <c r="AR662" i="11"/>
  <c r="AQ596" i="11"/>
  <c r="AT596" i="11" s="1"/>
  <c r="AR640" i="11"/>
  <c r="AQ622" i="11"/>
  <c r="AT622" i="11" s="1"/>
  <c r="AR666" i="11"/>
  <c r="AR686" i="11"/>
  <c r="AQ642" i="11"/>
  <c r="AT642" i="11" s="1"/>
  <c r="AQ660" i="11"/>
  <c r="AT660" i="11" s="1"/>
  <c r="AR704" i="11"/>
  <c r="AQ654" i="11"/>
  <c r="AT654" i="11" s="1"/>
  <c r="AR698" i="11"/>
  <c r="AR696" i="11"/>
  <c r="AQ652" i="11"/>
  <c r="AT652" i="11" s="1"/>
  <c r="AR664" i="11"/>
  <c r="AQ620" i="11"/>
  <c r="AT620" i="11" s="1"/>
  <c r="AQ604" i="11"/>
  <c r="AT604" i="11" s="1"/>
  <c r="AR648" i="11"/>
  <c r="AR694" i="11"/>
  <c r="AQ650" i="11"/>
  <c r="AT650" i="11" s="1"/>
  <c r="AR644" i="11"/>
  <c r="AQ600" i="11"/>
  <c r="AT600" i="11" s="1"/>
  <c r="AT558" i="11"/>
  <c r="AQ602" i="11"/>
  <c r="AR646" i="11"/>
  <c r="H18" i="9"/>
  <c r="H17" i="9"/>
  <c r="H16" i="9"/>
  <c r="H19" i="9"/>
  <c r="E8" i="4"/>
  <c r="R160" i="9"/>
  <c r="C8" i="4"/>
  <c r="D8" i="4"/>
  <c r="B8" i="4"/>
  <c r="AT551" i="11" l="1"/>
  <c r="AR718" i="11"/>
  <c r="AQ674" i="11"/>
  <c r="AT674" i="11" s="1"/>
  <c r="AQ551" i="11"/>
  <c r="AQ668" i="11"/>
  <c r="AT668" i="11" s="1"/>
  <c r="AR712" i="11"/>
  <c r="AQ676" i="11"/>
  <c r="AT676" i="11" s="1"/>
  <c r="AR720" i="11"/>
  <c r="AR714" i="11"/>
  <c r="AQ670" i="11"/>
  <c r="AT670" i="11" s="1"/>
  <c r="AR853" i="12"/>
  <c r="AU853" i="12" s="1"/>
  <c r="AS897" i="12"/>
  <c r="AR897" i="12" s="1"/>
  <c r="AU897" i="12" s="1"/>
  <c r="AA947" i="12"/>
  <c r="Z639" i="12"/>
  <c r="Z638" i="12"/>
  <c r="Z637" i="12"/>
  <c r="Z636" i="12"/>
  <c r="AU772" i="12"/>
  <c r="AS895" i="12"/>
  <c r="AR895" i="12" s="1"/>
  <c r="AU895" i="12" s="1"/>
  <c r="AR851" i="12"/>
  <c r="AU851" i="12" s="1"/>
  <c r="AR772" i="12"/>
  <c r="AR833" i="12"/>
  <c r="AU833" i="12" s="1"/>
  <c r="AS877" i="12"/>
  <c r="AR877" i="12" s="1"/>
  <c r="AU877" i="12" s="1"/>
  <c r="AR837" i="12"/>
  <c r="AU837" i="12" s="1"/>
  <c r="AS881" i="12"/>
  <c r="AR881" i="12" s="1"/>
  <c r="AU881" i="12" s="1"/>
  <c r="AR835" i="12"/>
  <c r="AU835" i="12" s="1"/>
  <c r="AS879" i="12"/>
  <c r="AR879" i="12" s="1"/>
  <c r="AU879" i="12" s="1"/>
  <c r="AR825" i="12"/>
  <c r="AS869" i="12"/>
  <c r="AR869" i="12" s="1"/>
  <c r="AR678" i="11"/>
  <c r="AQ634" i="11"/>
  <c r="AT634" i="11" s="1"/>
  <c r="AR760" i="11"/>
  <c r="AQ716" i="11"/>
  <c r="AT716" i="11" s="1"/>
  <c r="AQ698" i="11"/>
  <c r="AT698" i="11" s="1"/>
  <c r="AR742" i="11"/>
  <c r="AR684" i="11"/>
  <c r="AQ640" i="11"/>
  <c r="AT640" i="11" s="1"/>
  <c r="AR730" i="11"/>
  <c r="AQ686" i="11"/>
  <c r="AT686" i="11" s="1"/>
  <c r="AR746" i="11"/>
  <c r="AQ702" i="11"/>
  <c r="AT702" i="11" s="1"/>
  <c r="AQ704" i="11"/>
  <c r="AT704" i="11" s="1"/>
  <c r="AR748" i="11"/>
  <c r="AR710" i="11"/>
  <c r="AQ666" i="11"/>
  <c r="AT666" i="11" s="1"/>
  <c r="AR706" i="11"/>
  <c r="AQ662" i="11"/>
  <c r="AT662" i="11" s="1"/>
  <c r="AQ700" i="11"/>
  <c r="AT700" i="11" s="1"/>
  <c r="AR744" i="11"/>
  <c r="AQ664" i="11"/>
  <c r="AT664" i="11" s="1"/>
  <c r="AR708" i="11"/>
  <c r="AR740" i="11"/>
  <c r="AQ696" i="11"/>
  <c r="AT696" i="11" s="1"/>
  <c r="AR692" i="11"/>
  <c r="AQ648" i="11"/>
  <c r="AT648" i="11" s="1"/>
  <c r="AQ694" i="11"/>
  <c r="AT694" i="11" s="1"/>
  <c r="AR738" i="11"/>
  <c r="AR688" i="11"/>
  <c r="AQ644" i="11"/>
  <c r="AT644" i="11" s="1"/>
  <c r="AR690" i="11"/>
  <c r="AQ646" i="11"/>
  <c r="AT602" i="11"/>
  <c r="I16" i="9"/>
  <c r="I18" i="9"/>
  <c r="I17" i="9"/>
  <c r="I19" i="9"/>
  <c r="E9" i="4"/>
  <c r="S160" i="9"/>
  <c r="D9" i="4"/>
  <c r="B9" i="4"/>
  <c r="C9" i="4"/>
  <c r="AQ718" i="11" l="1"/>
  <c r="AT718" i="11" s="1"/>
  <c r="AR762" i="11"/>
  <c r="AQ595" i="11"/>
  <c r="AT595" i="11"/>
  <c r="AR764" i="11"/>
  <c r="AQ720" i="11"/>
  <c r="AT720" i="11" s="1"/>
  <c r="AR756" i="11"/>
  <c r="AQ712" i="11"/>
  <c r="AT712" i="11" s="1"/>
  <c r="AR758" i="11"/>
  <c r="AQ714" i="11"/>
  <c r="AT714" i="11" s="1"/>
  <c r="AB947" i="12"/>
  <c r="AA639" i="12"/>
  <c r="AA638" i="12"/>
  <c r="AA637" i="12"/>
  <c r="AA636" i="12"/>
  <c r="AU869" i="12"/>
  <c r="AU860" i="12" s="1"/>
  <c r="AR860" i="12"/>
  <c r="AU825" i="12"/>
  <c r="AU816" i="12" s="1"/>
  <c r="AR816" i="12"/>
  <c r="AR804" i="11"/>
  <c r="AQ760" i="11"/>
  <c r="AT760" i="11" s="1"/>
  <c r="AQ678" i="11"/>
  <c r="AT678" i="11" s="1"/>
  <c r="AR722" i="11"/>
  <c r="AQ744" i="11"/>
  <c r="AT744" i="11" s="1"/>
  <c r="AR788" i="11"/>
  <c r="AQ710" i="11"/>
  <c r="AT710" i="11" s="1"/>
  <c r="AR754" i="11"/>
  <c r="AR790" i="11"/>
  <c r="AQ746" i="11"/>
  <c r="AT746" i="11" s="1"/>
  <c r="AR728" i="11"/>
  <c r="AQ684" i="11"/>
  <c r="AT684" i="11" s="1"/>
  <c r="AQ708" i="11"/>
  <c r="AT708" i="11" s="1"/>
  <c r="AR752" i="11"/>
  <c r="AQ748" i="11"/>
  <c r="AT748" i="11" s="1"/>
  <c r="AR792" i="11"/>
  <c r="AR786" i="11"/>
  <c r="AQ742" i="11"/>
  <c r="AT742" i="11" s="1"/>
  <c r="AQ740" i="11"/>
  <c r="AT740" i="11" s="1"/>
  <c r="AR784" i="11"/>
  <c r="AQ706" i="11"/>
  <c r="AT706" i="11" s="1"/>
  <c r="AR750" i="11"/>
  <c r="AR774" i="11"/>
  <c r="AQ730" i="11"/>
  <c r="AT730" i="11" s="1"/>
  <c r="AQ692" i="11"/>
  <c r="AT692" i="11" s="1"/>
  <c r="AR736" i="11"/>
  <c r="AQ738" i="11"/>
  <c r="AT738" i="11" s="1"/>
  <c r="AR782" i="11"/>
  <c r="AR732" i="11"/>
  <c r="AQ688" i="11"/>
  <c r="AT688" i="11" s="1"/>
  <c r="AT646" i="11"/>
  <c r="AT639" i="11" s="1"/>
  <c r="AR734" i="11"/>
  <c r="AQ690" i="11"/>
  <c r="J16" i="9"/>
  <c r="J17" i="9"/>
  <c r="J18" i="9"/>
  <c r="J19" i="9"/>
  <c r="E10" i="4"/>
  <c r="T160" i="9"/>
  <c r="B10" i="4"/>
  <c r="C10" i="4"/>
  <c r="D10" i="4"/>
  <c r="AQ762" i="11" l="1"/>
  <c r="AT762" i="11" s="1"/>
  <c r="AR806" i="11"/>
  <c r="AQ639" i="11"/>
  <c r="AQ756" i="11"/>
  <c r="AT756" i="11" s="1"/>
  <c r="AR800" i="11"/>
  <c r="AR802" i="11"/>
  <c r="AQ758" i="11"/>
  <c r="AT758" i="11" s="1"/>
  <c r="AQ764" i="11"/>
  <c r="AT764" i="11" s="1"/>
  <c r="AR808" i="11"/>
  <c r="AC947" i="12"/>
  <c r="AB639" i="12"/>
  <c r="AB638" i="12"/>
  <c r="AB637" i="12"/>
  <c r="AB636" i="12"/>
  <c r="AR979" i="12"/>
  <c r="AC14" i="12" s="1"/>
  <c r="AC13" i="12" s="1"/>
  <c r="AQ722" i="11"/>
  <c r="AT722" i="11" s="1"/>
  <c r="AR766" i="11"/>
  <c r="AR848" i="11"/>
  <c r="AQ804" i="11"/>
  <c r="AT804" i="11" s="1"/>
  <c r="AQ784" i="11"/>
  <c r="AT784" i="11" s="1"/>
  <c r="AR828" i="11"/>
  <c r="AQ792" i="11"/>
  <c r="AT792" i="11" s="1"/>
  <c r="AR836" i="11"/>
  <c r="AR798" i="11"/>
  <c r="AQ754" i="11"/>
  <c r="AT754" i="11" s="1"/>
  <c r="AQ774" i="11"/>
  <c r="AT774" i="11" s="1"/>
  <c r="AR818" i="11"/>
  <c r="AR794" i="11"/>
  <c r="AQ750" i="11"/>
  <c r="AT750" i="11" s="1"/>
  <c r="AR796" i="11"/>
  <c r="AQ752" i="11"/>
  <c r="AT752" i="11" s="1"/>
  <c r="AQ788" i="11"/>
  <c r="AT788" i="11" s="1"/>
  <c r="AR832" i="11"/>
  <c r="AQ728" i="11"/>
  <c r="AT728" i="11" s="1"/>
  <c r="AR772" i="11"/>
  <c r="AR830" i="11"/>
  <c r="AQ786" i="11"/>
  <c r="AT786" i="11" s="1"/>
  <c r="AR834" i="11"/>
  <c r="AQ790" i="11"/>
  <c r="AT790" i="11" s="1"/>
  <c r="AR780" i="11"/>
  <c r="AQ736" i="11"/>
  <c r="AT736" i="11" s="1"/>
  <c r="AR826" i="11"/>
  <c r="AQ782" i="11"/>
  <c r="AT782" i="11" s="1"/>
  <c r="AQ732" i="11"/>
  <c r="AT732" i="11" s="1"/>
  <c r="AR776" i="11"/>
  <c r="AT690" i="11"/>
  <c r="AR778" i="11"/>
  <c r="AQ734" i="11"/>
  <c r="K18" i="9"/>
  <c r="K17" i="9"/>
  <c r="K16" i="9"/>
  <c r="K19" i="9"/>
  <c r="E11" i="4"/>
  <c r="U160" i="9"/>
  <c r="B11" i="4"/>
  <c r="C11" i="4"/>
  <c r="D11" i="4"/>
  <c r="AR850" i="11" l="1"/>
  <c r="AQ806" i="11"/>
  <c r="AT806" i="11" s="1"/>
  <c r="AR846" i="11"/>
  <c r="AQ802" i="11"/>
  <c r="AT802" i="11" s="1"/>
  <c r="AQ808" i="11"/>
  <c r="AT808" i="11" s="1"/>
  <c r="AR852" i="11"/>
  <c r="AQ800" i="11"/>
  <c r="AT800" i="11" s="1"/>
  <c r="AR844" i="11"/>
  <c r="AD947" i="12"/>
  <c r="AC639" i="12"/>
  <c r="AC637" i="12"/>
  <c r="AC636" i="12"/>
  <c r="AC638" i="12"/>
  <c r="AT683" i="11"/>
  <c r="AQ683" i="11"/>
  <c r="AR892" i="11"/>
  <c r="AQ892" i="11" s="1"/>
  <c r="AT892" i="11" s="1"/>
  <c r="AQ848" i="11"/>
  <c r="AT848" i="11" s="1"/>
  <c r="AQ766" i="11"/>
  <c r="AT766" i="11" s="1"/>
  <c r="AR810" i="11"/>
  <c r="AR816" i="11"/>
  <c r="AQ772" i="11"/>
  <c r="AT772" i="11" s="1"/>
  <c r="AQ818" i="11"/>
  <c r="AT818" i="11" s="1"/>
  <c r="AR862" i="11"/>
  <c r="AQ862" i="11" s="1"/>
  <c r="AT862" i="11" s="1"/>
  <c r="AR880" i="11"/>
  <c r="AQ880" i="11" s="1"/>
  <c r="AT880" i="11" s="1"/>
  <c r="AQ836" i="11"/>
  <c r="AT836" i="11" s="1"/>
  <c r="AR840" i="11"/>
  <c r="AQ796" i="11"/>
  <c r="AT796" i="11" s="1"/>
  <c r="AR878" i="11"/>
  <c r="AQ878" i="11" s="1"/>
  <c r="AT878" i="11" s="1"/>
  <c r="AQ834" i="11"/>
  <c r="AT834" i="11" s="1"/>
  <c r="AR876" i="11"/>
  <c r="AQ876" i="11" s="1"/>
  <c r="AT876" i="11" s="1"/>
  <c r="AQ832" i="11"/>
  <c r="AT832" i="11" s="1"/>
  <c r="AR872" i="11"/>
  <c r="AQ872" i="11" s="1"/>
  <c r="AT872" i="11" s="1"/>
  <c r="AQ828" i="11"/>
  <c r="AT828" i="11" s="1"/>
  <c r="AR874" i="11"/>
  <c r="AQ874" i="11" s="1"/>
  <c r="AT874" i="11" s="1"/>
  <c r="AQ830" i="11"/>
  <c r="AT830" i="11" s="1"/>
  <c r="AR838" i="11"/>
  <c r="AQ794" i="11"/>
  <c r="AT794" i="11" s="1"/>
  <c r="AQ798" i="11"/>
  <c r="AT798" i="11" s="1"/>
  <c r="AR842" i="11"/>
  <c r="AR824" i="11"/>
  <c r="AQ780" i="11"/>
  <c r="AT780" i="11" s="1"/>
  <c r="AQ826" i="11"/>
  <c r="AT826" i="11" s="1"/>
  <c r="AR870" i="11"/>
  <c r="AQ870" i="11" s="1"/>
  <c r="AT870" i="11" s="1"/>
  <c r="AQ776" i="11"/>
  <c r="AT776" i="11" s="1"/>
  <c r="AR820" i="11"/>
  <c r="AT734" i="11"/>
  <c r="AT727" i="11" s="1"/>
  <c r="AR822" i="11"/>
  <c r="AQ778" i="11"/>
  <c r="L18" i="9"/>
  <c r="L17" i="9"/>
  <c r="L16" i="9"/>
  <c r="L19" i="9"/>
  <c r="E12" i="4"/>
  <c r="V160" i="9"/>
  <c r="C12" i="4"/>
  <c r="D12" i="4"/>
  <c r="B12" i="4"/>
  <c r="AQ850" i="11" l="1"/>
  <c r="AT850" i="11" s="1"/>
  <c r="AR894" i="11"/>
  <c r="AQ894" i="11" s="1"/>
  <c r="AT894" i="11" s="1"/>
  <c r="AQ727" i="11"/>
  <c r="AR896" i="11"/>
  <c r="AQ896" i="11" s="1"/>
  <c r="AT896" i="11" s="1"/>
  <c r="AQ852" i="11"/>
  <c r="AT852" i="11" s="1"/>
  <c r="AQ844" i="11"/>
  <c r="AT844" i="11" s="1"/>
  <c r="AR888" i="11"/>
  <c r="AQ888" i="11" s="1"/>
  <c r="AT888" i="11" s="1"/>
  <c r="AR890" i="11"/>
  <c r="AQ890" i="11" s="1"/>
  <c r="AT890" i="11" s="1"/>
  <c r="AQ846" i="11"/>
  <c r="AT846" i="11" s="1"/>
  <c r="AE947" i="12"/>
  <c r="AD638" i="12"/>
  <c r="AD639" i="12"/>
  <c r="AD637" i="12"/>
  <c r="AD636" i="12"/>
  <c r="AR854" i="11"/>
  <c r="AQ810" i="11"/>
  <c r="AT810" i="11" s="1"/>
  <c r="AQ842" i="11"/>
  <c r="AT842" i="11" s="1"/>
  <c r="AR886" i="11"/>
  <c r="AQ886" i="11" s="1"/>
  <c r="AT886" i="11" s="1"/>
  <c r="AR884" i="11"/>
  <c r="AQ884" i="11" s="1"/>
  <c r="AT884" i="11" s="1"/>
  <c r="AQ840" i="11"/>
  <c r="AT840" i="11" s="1"/>
  <c r="AR882" i="11"/>
  <c r="AQ882" i="11" s="1"/>
  <c r="AT882" i="11" s="1"/>
  <c r="AQ838" i="11"/>
  <c r="AT838" i="11" s="1"/>
  <c r="AR860" i="11"/>
  <c r="AQ860" i="11" s="1"/>
  <c r="AT860" i="11" s="1"/>
  <c r="AQ816" i="11"/>
  <c r="AT816" i="11" s="1"/>
  <c r="AR868" i="11"/>
  <c r="AQ868" i="11" s="1"/>
  <c r="AT868" i="11" s="1"/>
  <c r="AQ824" i="11"/>
  <c r="AT824" i="11" s="1"/>
  <c r="AQ820" i="11"/>
  <c r="AT820" i="11" s="1"/>
  <c r="AR864" i="11"/>
  <c r="AQ864" i="11" s="1"/>
  <c r="AT864" i="11" s="1"/>
  <c r="AR866" i="11"/>
  <c r="AQ866" i="11" s="1"/>
  <c r="AQ822" i="11"/>
  <c r="AT778" i="11"/>
  <c r="AQ771" i="11"/>
  <c r="M16" i="9"/>
  <c r="M18" i="9"/>
  <c r="M17" i="9"/>
  <c r="M19" i="9"/>
  <c r="E13" i="4"/>
  <c r="W160" i="9"/>
  <c r="D13" i="4"/>
  <c r="B13" i="4"/>
  <c r="C13" i="4"/>
  <c r="AT771" i="11" l="1"/>
  <c r="AF947" i="12"/>
  <c r="AE639" i="12"/>
  <c r="AE638" i="12"/>
  <c r="AE637" i="12"/>
  <c r="AE636" i="12"/>
  <c r="AR898" i="11"/>
  <c r="AQ898" i="11" s="1"/>
  <c r="AT898" i="11" s="1"/>
  <c r="AQ854" i="11"/>
  <c r="AT854" i="11" s="1"/>
  <c r="AT822" i="11"/>
  <c r="AT866" i="11"/>
  <c r="N18" i="9"/>
  <c r="N17" i="9"/>
  <c r="N16" i="9"/>
  <c r="N19" i="9"/>
  <c r="E14" i="4"/>
  <c r="X160" i="9"/>
  <c r="B14" i="4"/>
  <c r="C14" i="4"/>
  <c r="D14" i="4"/>
  <c r="AT859" i="11" l="1"/>
  <c r="AQ815" i="11"/>
  <c r="AG947" i="12"/>
  <c r="AF639" i="12"/>
  <c r="AF638" i="12"/>
  <c r="AF637" i="12"/>
  <c r="AF636" i="12"/>
  <c r="AQ859" i="11"/>
  <c r="AT815" i="11"/>
  <c r="O18" i="9"/>
  <c r="O17" i="9"/>
  <c r="O16" i="9"/>
  <c r="O19" i="9"/>
  <c r="E15" i="4"/>
  <c r="Y160" i="9"/>
  <c r="B15" i="4"/>
  <c r="C15" i="4"/>
  <c r="D15" i="4"/>
  <c r="AQ919" i="11" l="1"/>
  <c r="AB13" i="11" s="1"/>
  <c r="AB12" i="11" s="1"/>
  <c r="F948" i="12"/>
  <c r="AG638" i="12"/>
  <c r="AG636" i="12"/>
  <c r="AG639" i="12"/>
  <c r="AG637" i="12"/>
  <c r="P16" i="9"/>
  <c r="P18" i="9"/>
  <c r="P17" i="9"/>
  <c r="P19" i="9"/>
  <c r="E16" i="4"/>
  <c r="Z160" i="9"/>
  <c r="C16" i="4"/>
  <c r="D16" i="4"/>
  <c r="B16" i="4"/>
  <c r="AB11" i="11" l="1"/>
  <c r="G948" i="12"/>
  <c r="F683" i="12"/>
  <c r="F682" i="12"/>
  <c r="F681" i="12"/>
  <c r="F680" i="12"/>
  <c r="Q16" i="9"/>
  <c r="Q18" i="9"/>
  <c r="Q17" i="9"/>
  <c r="Q19" i="9"/>
  <c r="E17" i="4"/>
  <c r="AA160" i="9"/>
  <c r="D17" i="4"/>
  <c r="B17" i="4"/>
  <c r="C17" i="4"/>
  <c r="H948" i="12" l="1"/>
  <c r="G683" i="12"/>
  <c r="G682" i="12"/>
  <c r="G681" i="12"/>
  <c r="G680" i="12"/>
  <c r="R17" i="9"/>
  <c r="R18" i="9"/>
  <c r="R16" i="9"/>
  <c r="R19" i="9"/>
  <c r="E18" i="4"/>
  <c r="AB160" i="9"/>
  <c r="B18" i="4"/>
  <c r="C18" i="4"/>
  <c r="D18" i="4"/>
  <c r="I948" i="12" l="1"/>
  <c r="H682" i="12"/>
  <c r="H680" i="12"/>
  <c r="H683" i="12"/>
  <c r="H681" i="12"/>
  <c r="S17" i="9"/>
  <c r="S18" i="9"/>
  <c r="S16" i="9"/>
  <c r="S19" i="9"/>
  <c r="E19" i="4"/>
  <c r="AC160" i="9"/>
  <c r="B19" i="4"/>
  <c r="C19" i="4"/>
  <c r="D19" i="4"/>
  <c r="J948" i="12" l="1"/>
  <c r="I683" i="12"/>
  <c r="I681" i="12"/>
  <c r="I682" i="12"/>
  <c r="I680" i="12"/>
  <c r="T16" i="9"/>
  <c r="T18" i="9"/>
  <c r="T17" i="9"/>
  <c r="T19" i="9"/>
  <c r="E20" i="4"/>
  <c r="AD160" i="9"/>
  <c r="C20" i="4"/>
  <c r="D20" i="4"/>
  <c r="B20" i="4"/>
  <c r="K948" i="12" l="1"/>
  <c r="J683" i="12"/>
  <c r="J682" i="12"/>
  <c r="J681" i="12"/>
  <c r="J680" i="12"/>
  <c r="U18" i="9"/>
  <c r="U17" i="9"/>
  <c r="U16" i="9"/>
  <c r="U19" i="9"/>
  <c r="E21" i="4"/>
  <c r="C161" i="9"/>
  <c r="D21" i="4"/>
  <c r="B21" i="4"/>
  <c r="C21" i="4"/>
  <c r="L948" i="12" l="1"/>
  <c r="K683" i="12"/>
  <c r="K682" i="12"/>
  <c r="K681" i="12"/>
  <c r="K680" i="12"/>
  <c r="V17" i="9"/>
  <c r="V16" i="9"/>
  <c r="V18" i="9"/>
  <c r="V19" i="9"/>
  <c r="E22" i="4"/>
  <c r="D161" i="9"/>
  <c r="B22" i="4"/>
  <c r="C22" i="4"/>
  <c r="D22" i="4"/>
  <c r="M948" i="12" l="1"/>
  <c r="L683" i="12"/>
  <c r="L681" i="12"/>
  <c r="L682" i="12"/>
  <c r="L680" i="12"/>
  <c r="W17" i="9"/>
  <c r="W18" i="9"/>
  <c r="W16" i="9"/>
  <c r="W19" i="9"/>
  <c r="E23" i="4"/>
  <c r="E161" i="9"/>
  <c r="B23" i="4"/>
  <c r="C23" i="4"/>
  <c r="D23" i="4"/>
  <c r="N948" i="12" l="1"/>
  <c r="M682" i="12"/>
  <c r="M680" i="12"/>
  <c r="M683" i="12"/>
  <c r="M681" i="12"/>
  <c r="X18" i="9"/>
  <c r="X16" i="9"/>
  <c r="X17" i="9"/>
  <c r="X19" i="9"/>
  <c r="E24" i="4"/>
  <c r="F161" i="9"/>
  <c r="C24" i="4"/>
  <c r="D24" i="4"/>
  <c r="B24" i="4"/>
  <c r="O948" i="12" l="1"/>
  <c r="N683" i="12"/>
  <c r="N682" i="12"/>
  <c r="N681" i="12"/>
  <c r="N680" i="12"/>
  <c r="Y16" i="9"/>
  <c r="Y18" i="9"/>
  <c r="Y17" i="9"/>
  <c r="Y19" i="9"/>
  <c r="E25" i="4"/>
  <c r="G161" i="9"/>
  <c r="D25" i="4"/>
  <c r="B25" i="4"/>
  <c r="C25" i="4"/>
  <c r="P948" i="12" l="1"/>
  <c r="O683" i="12"/>
  <c r="O682" i="12"/>
  <c r="O681" i="12"/>
  <c r="O680" i="12"/>
  <c r="Z18" i="9"/>
  <c r="Z17" i="9"/>
  <c r="Z16" i="9"/>
  <c r="Z19" i="9"/>
  <c r="E26" i="4"/>
  <c r="H161" i="9"/>
  <c r="B26" i="4"/>
  <c r="C26" i="4"/>
  <c r="D26" i="4"/>
  <c r="Q948" i="12" l="1"/>
  <c r="P682" i="12"/>
  <c r="P680" i="12"/>
  <c r="P683" i="12"/>
  <c r="P681" i="12"/>
  <c r="AA18" i="9"/>
  <c r="AA17" i="9"/>
  <c r="AA16" i="9"/>
  <c r="AA19" i="9"/>
  <c r="E27" i="4"/>
  <c r="I161" i="9"/>
  <c r="B27" i="4"/>
  <c r="C27" i="4"/>
  <c r="D27" i="4"/>
  <c r="R948" i="12" l="1"/>
  <c r="Q683" i="12"/>
  <c r="Q681" i="12"/>
  <c r="Q682" i="12"/>
  <c r="Q680" i="12"/>
  <c r="AB18" i="9"/>
  <c r="AB16" i="9"/>
  <c r="AB17" i="9"/>
  <c r="AB19" i="9"/>
  <c r="E28" i="4"/>
  <c r="J161" i="9"/>
  <c r="C28" i="4"/>
  <c r="D28" i="4"/>
  <c r="B28" i="4"/>
  <c r="S948" i="12" l="1"/>
  <c r="R683" i="12"/>
  <c r="R682" i="12"/>
  <c r="R681" i="12"/>
  <c r="R680" i="12"/>
  <c r="AC16" i="9"/>
  <c r="AC17" i="9"/>
  <c r="AC18" i="9"/>
  <c r="AC19" i="9"/>
  <c r="E29" i="4"/>
  <c r="K161" i="9"/>
  <c r="D29" i="4"/>
  <c r="B29" i="4"/>
  <c r="C29" i="4"/>
  <c r="T948" i="12" l="1"/>
  <c r="S683" i="12"/>
  <c r="S682" i="12"/>
  <c r="S681" i="12"/>
  <c r="S680" i="12"/>
  <c r="AD18" i="9"/>
  <c r="AD17" i="9"/>
  <c r="AD16" i="9"/>
  <c r="AD19" i="9"/>
  <c r="E30" i="4"/>
  <c r="L161" i="9"/>
  <c r="B30" i="4"/>
  <c r="C30" i="4"/>
  <c r="D30" i="4"/>
  <c r="U948" i="12" l="1"/>
  <c r="T683" i="12"/>
  <c r="T681" i="12"/>
  <c r="T682" i="12"/>
  <c r="T680" i="12"/>
  <c r="C24" i="9"/>
  <c r="C23" i="9"/>
  <c r="C22" i="9"/>
  <c r="C25" i="9"/>
  <c r="E31" i="4"/>
  <c r="M161" i="9"/>
  <c r="B31" i="4"/>
  <c r="C31" i="4"/>
  <c r="D31" i="4"/>
  <c r="V948" i="12" l="1"/>
  <c r="U682" i="12"/>
  <c r="U680" i="12"/>
  <c r="U683" i="12"/>
  <c r="U681" i="12"/>
  <c r="D24" i="9"/>
  <c r="D23" i="9"/>
  <c r="D22" i="9"/>
  <c r="D25" i="9"/>
  <c r="E32" i="4"/>
  <c r="N161" i="9"/>
  <c r="C32" i="4"/>
  <c r="D32" i="4"/>
  <c r="B32" i="4"/>
  <c r="W948" i="12" l="1"/>
  <c r="V683" i="12"/>
  <c r="V682" i="12"/>
  <c r="V681" i="12"/>
  <c r="V680" i="12"/>
  <c r="E24" i="9"/>
  <c r="E23" i="9"/>
  <c r="E22" i="9"/>
  <c r="E25" i="9"/>
  <c r="E33" i="4"/>
  <c r="O161" i="9"/>
  <c r="D33" i="4"/>
  <c r="B33" i="4"/>
  <c r="C33" i="4"/>
  <c r="X948" i="12" l="1"/>
  <c r="W683" i="12"/>
  <c r="W682" i="12"/>
  <c r="W681" i="12"/>
  <c r="W680" i="12"/>
  <c r="F23" i="9"/>
  <c r="F22" i="9"/>
  <c r="F24" i="9"/>
  <c r="F25" i="9"/>
  <c r="E34" i="4"/>
  <c r="P161" i="9"/>
  <c r="B34" i="4"/>
  <c r="C34" i="4"/>
  <c r="D34" i="4"/>
  <c r="Y948" i="12" l="1"/>
  <c r="X682" i="12"/>
  <c r="X680" i="12"/>
  <c r="X683" i="12"/>
  <c r="X681" i="12"/>
  <c r="G24" i="9"/>
  <c r="G23" i="9"/>
  <c r="G22" i="9"/>
  <c r="G25" i="9"/>
  <c r="E35" i="4"/>
  <c r="Q161" i="9"/>
  <c r="B35" i="4"/>
  <c r="C35" i="4"/>
  <c r="D35" i="4"/>
  <c r="Z948" i="12" l="1"/>
  <c r="Y683" i="12"/>
  <c r="Y681" i="12"/>
  <c r="Y682" i="12"/>
  <c r="Y680" i="12"/>
  <c r="H24" i="9"/>
  <c r="H23" i="9"/>
  <c r="H22" i="9"/>
  <c r="H25" i="9"/>
  <c r="E36" i="4"/>
  <c r="R161" i="9"/>
  <c r="C36" i="4"/>
  <c r="D36" i="4"/>
  <c r="B36" i="4"/>
  <c r="AA948" i="12" l="1"/>
  <c r="Z683" i="12"/>
  <c r="Z682" i="12"/>
  <c r="Z681" i="12"/>
  <c r="Z680" i="12"/>
  <c r="I24" i="9"/>
  <c r="I22" i="9"/>
  <c r="I23" i="9"/>
  <c r="I25" i="9"/>
  <c r="E37" i="4"/>
  <c r="S161" i="9"/>
  <c r="D37" i="4"/>
  <c r="B37" i="4"/>
  <c r="C37" i="4"/>
  <c r="AB948" i="12" l="1"/>
  <c r="AA683" i="12"/>
  <c r="AA682" i="12"/>
  <c r="AA681" i="12"/>
  <c r="AA680" i="12"/>
  <c r="J23" i="9"/>
  <c r="J22" i="9"/>
  <c r="J24" i="9"/>
  <c r="J25" i="9"/>
  <c r="E38" i="4"/>
  <c r="T161" i="9"/>
  <c r="B38" i="4"/>
  <c r="C38" i="4"/>
  <c r="D38" i="4"/>
  <c r="AC948" i="12" l="1"/>
  <c r="AB683" i="12"/>
  <c r="AB681" i="12"/>
  <c r="AB682" i="12"/>
  <c r="AB680" i="12"/>
  <c r="K23" i="9"/>
  <c r="K22" i="9"/>
  <c r="K24" i="9"/>
  <c r="K25" i="9"/>
  <c r="E39" i="4"/>
  <c r="L25" i="9" s="1"/>
  <c r="U161" i="9"/>
  <c r="B39" i="4"/>
  <c r="C39" i="4"/>
  <c r="D39" i="4"/>
  <c r="AD948" i="12" l="1"/>
  <c r="AC682" i="12"/>
  <c r="AC680" i="12"/>
  <c r="AC683" i="12"/>
  <c r="AC681" i="12"/>
  <c r="L24" i="9"/>
  <c r="L23" i="9"/>
  <c r="L22" i="9"/>
  <c r="E40" i="4"/>
  <c r="V161" i="9"/>
  <c r="C40" i="4"/>
  <c r="D40" i="4"/>
  <c r="B40" i="4"/>
  <c r="AE948" i="12" l="1"/>
  <c r="AD683" i="12"/>
  <c r="AD682" i="12"/>
  <c r="AD681" i="12"/>
  <c r="AD680" i="12"/>
  <c r="M24" i="9"/>
  <c r="M22" i="9"/>
  <c r="M23" i="9"/>
  <c r="M25" i="9"/>
  <c r="E41" i="4"/>
  <c r="W161" i="9"/>
  <c r="D41" i="4"/>
  <c r="B41" i="4"/>
  <c r="C41" i="4"/>
  <c r="AF948" i="12" l="1"/>
  <c r="AE683" i="12"/>
  <c r="AE682" i="12"/>
  <c r="AE681" i="12"/>
  <c r="AE680" i="12"/>
  <c r="N23" i="9"/>
  <c r="N22" i="9"/>
  <c r="N24" i="9"/>
  <c r="N25" i="9"/>
  <c r="E42" i="4"/>
  <c r="X161" i="9"/>
  <c r="B42" i="4"/>
  <c r="C42" i="4"/>
  <c r="D42" i="4"/>
  <c r="AG948" i="12" l="1"/>
  <c r="AF683" i="12"/>
  <c r="AF682" i="12"/>
  <c r="AF680" i="12"/>
  <c r="AF681" i="12"/>
  <c r="O23" i="9"/>
  <c r="O24" i="9"/>
  <c r="O22" i="9"/>
  <c r="O25" i="9"/>
  <c r="E43" i="4"/>
  <c r="Y161" i="9"/>
  <c r="B43" i="4"/>
  <c r="C43" i="4"/>
  <c r="D43" i="4"/>
  <c r="F949" i="12" l="1"/>
  <c r="AG683" i="12"/>
  <c r="AG681" i="12"/>
  <c r="AG682" i="12"/>
  <c r="AG680" i="12"/>
  <c r="P24" i="9"/>
  <c r="P23" i="9"/>
  <c r="P22" i="9"/>
  <c r="P25" i="9"/>
  <c r="E44" i="4"/>
  <c r="Z161" i="9"/>
  <c r="C44" i="4"/>
  <c r="D44" i="4"/>
  <c r="B44" i="4"/>
  <c r="G949" i="12" l="1"/>
  <c r="F727" i="12"/>
  <c r="F726" i="12"/>
  <c r="F725" i="12"/>
  <c r="F724" i="12"/>
  <c r="Q24" i="9"/>
  <c r="Q22" i="9"/>
  <c r="Q23" i="9"/>
  <c r="Q25" i="9"/>
  <c r="E45" i="4"/>
  <c r="AA161" i="9"/>
  <c r="D45" i="4"/>
  <c r="B45" i="4"/>
  <c r="C45" i="4"/>
  <c r="H949" i="12" l="1"/>
  <c r="G726" i="12"/>
  <c r="G724" i="12"/>
  <c r="G725" i="12"/>
  <c r="G727" i="12"/>
  <c r="R23" i="9"/>
  <c r="R24" i="9"/>
  <c r="R22" i="9"/>
  <c r="R25" i="9"/>
  <c r="E46" i="4"/>
  <c r="AB161" i="9"/>
  <c r="B46" i="4"/>
  <c r="C46" i="4"/>
  <c r="D46" i="4"/>
  <c r="I949" i="12" l="1"/>
  <c r="H726" i="12"/>
  <c r="H724" i="12"/>
  <c r="H727" i="12"/>
  <c r="H725" i="12"/>
  <c r="S23" i="9"/>
  <c r="S24" i="9"/>
  <c r="S22" i="9"/>
  <c r="S25" i="9"/>
  <c r="E47" i="4"/>
  <c r="AC161" i="9"/>
  <c r="B47" i="4"/>
  <c r="C47" i="4"/>
  <c r="D47" i="4"/>
  <c r="J949" i="12" l="1"/>
  <c r="I727" i="12"/>
  <c r="I726" i="12"/>
  <c r="I725" i="12"/>
  <c r="I724" i="12"/>
  <c r="T23" i="9"/>
  <c r="T24" i="9"/>
  <c r="T22" i="9"/>
  <c r="T25" i="9"/>
  <c r="E48" i="4"/>
  <c r="AD161" i="9"/>
  <c r="C48" i="4"/>
  <c r="D48" i="4"/>
  <c r="B48" i="4"/>
  <c r="K949" i="12" l="1"/>
  <c r="J727" i="12"/>
  <c r="J726" i="12"/>
  <c r="J725" i="12"/>
  <c r="J724" i="12"/>
  <c r="U22" i="9"/>
  <c r="U23" i="9"/>
  <c r="U24" i="9"/>
  <c r="U25" i="9"/>
  <c r="E49" i="4"/>
  <c r="C162" i="9"/>
  <c r="D49" i="4"/>
  <c r="B49" i="4"/>
  <c r="C49" i="4"/>
  <c r="L949" i="12" l="1"/>
  <c r="K727" i="12"/>
  <c r="K725" i="12"/>
  <c r="K724" i="12"/>
  <c r="K726" i="12"/>
  <c r="V24" i="9"/>
  <c r="V23" i="9"/>
  <c r="V22" i="9"/>
  <c r="V25" i="9"/>
  <c r="E50" i="4"/>
  <c r="D162" i="9"/>
  <c r="B50" i="4"/>
  <c r="C50" i="4"/>
  <c r="D50" i="4"/>
  <c r="M949" i="12" l="1"/>
  <c r="L727" i="12"/>
  <c r="L725" i="12"/>
  <c r="L726" i="12"/>
  <c r="L724" i="12"/>
  <c r="W23" i="9"/>
  <c r="W24" i="9"/>
  <c r="W22" i="9"/>
  <c r="W25" i="9"/>
  <c r="E51" i="4"/>
  <c r="E162" i="9"/>
  <c r="B51" i="4"/>
  <c r="C51" i="4"/>
  <c r="D51" i="4"/>
  <c r="N949" i="12" l="1"/>
  <c r="M727" i="12"/>
  <c r="M726" i="12"/>
  <c r="M725" i="12"/>
  <c r="M724" i="12"/>
  <c r="X24" i="9"/>
  <c r="X23" i="9"/>
  <c r="X22" i="9"/>
  <c r="X25" i="9"/>
  <c r="E52" i="4"/>
  <c r="F162" i="9"/>
  <c r="C52" i="4"/>
  <c r="D52" i="4"/>
  <c r="B52" i="4"/>
  <c r="O949" i="12" l="1"/>
  <c r="N727" i="12"/>
  <c r="N726" i="12"/>
  <c r="N725" i="12"/>
  <c r="N724" i="12"/>
  <c r="Y22" i="9"/>
  <c r="Y24" i="9"/>
  <c r="Y23" i="9"/>
  <c r="Y25" i="9"/>
  <c r="E53" i="4"/>
  <c r="G162" i="9"/>
  <c r="D53" i="4"/>
  <c r="B53" i="4"/>
  <c r="C53" i="4"/>
  <c r="P949" i="12" l="1"/>
  <c r="O726" i="12"/>
  <c r="O724" i="12"/>
  <c r="O725" i="12"/>
  <c r="O727" i="12"/>
  <c r="Z23" i="9"/>
  <c r="Z22" i="9"/>
  <c r="Z24" i="9"/>
  <c r="Z25" i="9"/>
  <c r="E54" i="4"/>
  <c r="H162" i="9"/>
  <c r="B54" i="4"/>
  <c r="C54" i="4"/>
  <c r="D54" i="4"/>
  <c r="Q949" i="12" l="1"/>
  <c r="P726" i="12"/>
  <c r="P724" i="12"/>
  <c r="P727" i="12"/>
  <c r="P725" i="12"/>
  <c r="AA23" i="9"/>
  <c r="AA24" i="9"/>
  <c r="AA22" i="9"/>
  <c r="AA25" i="9"/>
  <c r="E55" i="4"/>
  <c r="I162" i="9"/>
  <c r="B55" i="4"/>
  <c r="C55" i="4"/>
  <c r="D55" i="4"/>
  <c r="R949" i="12" l="1"/>
  <c r="Q727" i="12"/>
  <c r="Q726" i="12"/>
  <c r="Q725" i="12"/>
  <c r="Q724" i="12"/>
  <c r="AB24" i="9"/>
  <c r="AB23" i="9"/>
  <c r="AB22" i="9"/>
  <c r="AB25" i="9"/>
  <c r="E56" i="4"/>
  <c r="J162" i="9"/>
  <c r="C56" i="4"/>
  <c r="D56" i="4"/>
  <c r="B56" i="4"/>
  <c r="S949" i="12" l="1"/>
  <c r="R727" i="12"/>
  <c r="R726" i="12"/>
  <c r="R725" i="12"/>
  <c r="R724" i="12"/>
  <c r="AC22" i="9"/>
  <c r="AC24" i="9"/>
  <c r="AC23" i="9"/>
  <c r="AC25" i="9"/>
  <c r="E57" i="4"/>
  <c r="K162" i="9"/>
  <c r="D57" i="4"/>
  <c r="B57" i="4"/>
  <c r="C57" i="4"/>
  <c r="T949" i="12" l="1"/>
  <c r="S727" i="12"/>
  <c r="S725" i="12"/>
  <c r="S726" i="12"/>
  <c r="S724" i="12"/>
  <c r="AD22" i="9"/>
  <c r="AD24" i="9"/>
  <c r="AD23" i="9"/>
  <c r="AD25" i="9"/>
  <c r="E58" i="4"/>
  <c r="L162" i="9"/>
  <c r="B58" i="4"/>
  <c r="C58" i="4"/>
  <c r="D58" i="4"/>
  <c r="U949" i="12" l="1"/>
  <c r="T727" i="12"/>
  <c r="T725" i="12"/>
  <c r="T726" i="12"/>
  <c r="T724" i="12"/>
  <c r="C30" i="9"/>
  <c r="C29" i="9"/>
  <c r="C28" i="9"/>
  <c r="C31" i="9"/>
  <c r="E59" i="4"/>
  <c r="M162" i="9"/>
  <c r="B59" i="4"/>
  <c r="C59" i="4"/>
  <c r="D59" i="4"/>
  <c r="V949" i="12" l="1"/>
  <c r="U727" i="12"/>
  <c r="U726" i="12"/>
  <c r="U725" i="12"/>
  <c r="U724" i="12"/>
  <c r="D30" i="9"/>
  <c r="D29" i="9"/>
  <c r="D28" i="9"/>
  <c r="D31" i="9"/>
  <c r="E60" i="4"/>
  <c r="N162" i="9"/>
  <c r="C60" i="4"/>
  <c r="D60" i="4"/>
  <c r="B60" i="4"/>
  <c r="W949" i="12" l="1"/>
  <c r="V727" i="12"/>
  <c r="V726" i="12"/>
  <c r="V725" i="12"/>
  <c r="V724" i="12"/>
  <c r="E30" i="9"/>
  <c r="E28" i="9"/>
  <c r="E29" i="9"/>
  <c r="E31" i="9"/>
  <c r="E61" i="4"/>
  <c r="O162" i="9"/>
  <c r="D61" i="4"/>
  <c r="B61" i="4"/>
  <c r="C61" i="4"/>
  <c r="X949" i="12" l="1"/>
  <c r="W726" i="12"/>
  <c r="W724" i="12"/>
  <c r="W727" i="12"/>
  <c r="W725" i="12"/>
  <c r="F28" i="9"/>
  <c r="F30" i="9"/>
  <c r="F29" i="9"/>
  <c r="F31" i="9"/>
  <c r="E62" i="4"/>
  <c r="P162" i="9"/>
  <c r="B62" i="4"/>
  <c r="C62" i="4"/>
  <c r="D62" i="4"/>
  <c r="Y949" i="12" l="1"/>
  <c r="X726" i="12"/>
  <c r="X724" i="12"/>
  <c r="X727" i="12"/>
  <c r="X725" i="12"/>
  <c r="G30" i="9"/>
  <c r="G29" i="9"/>
  <c r="G28" i="9"/>
  <c r="G31" i="9"/>
  <c r="E63" i="4"/>
  <c r="Q162" i="9"/>
  <c r="B63" i="4"/>
  <c r="C63" i="4"/>
  <c r="D63" i="4"/>
  <c r="Z949" i="12" l="1"/>
  <c r="Y727" i="12"/>
  <c r="Y726" i="12"/>
  <c r="Y725" i="12"/>
  <c r="Y724" i="12"/>
  <c r="H30" i="9"/>
  <c r="H29" i="9"/>
  <c r="H28" i="9"/>
  <c r="H31" i="9"/>
  <c r="E64" i="4"/>
  <c r="R162" i="9"/>
  <c r="C64" i="4"/>
  <c r="D64" i="4"/>
  <c r="B64" i="4"/>
  <c r="AA949" i="12" l="1"/>
  <c r="Z727" i="12"/>
  <c r="Z726" i="12"/>
  <c r="Z725" i="12"/>
  <c r="Z724" i="12"/>
  <c r="I28" i="9"/>
  <c r="I30" i="9"/>
  <c r="I29" i="9"/>
  <c r="I31" i="9"/>
  <c r="E65" i="4"/>
  <c r="S162" i="9"/>
  <c r="D65" i="4"/>
  <c r="B65" i="4"/>
  <c r="C65" i="4"/>
  <c r="AB949" i="12" l="1"/>
  <c r="AA727" i="12"/>
  <c r="AA725" i="12"/>
  <c r="AA724" i="12"/>
  <c r="AA726" i="12"/>
  <c r="J28" i="9"/>
  <c r="J30" i="9"/>
  <c r="J29" i="9"/>
  <c r="J31" i="9"/>
  <c r="E66" i="4"/>
  <c r="T162" i="9"/>
  <c r="B66" i="4"/>
  <c r="C66" i="4"/>
  <c r="D66" i="4"/>
  <c r="AC949" i="12" l="1"/>
  <c r="AB727" i="12"/>
  <c r="AB725" i="12"/>
  <c r="AB726" i="12"/>
  <c r="AB724" i="12"/>
  <c r="K30" i="9"/>
  <c r="K29" i="9"/>
  <c r="K28" i="9"/>
  <c r="K31" i="9"/>
  <c r="E67" i="4"/>
  <c r="U162" i="9"/>
  <c r="B67" i="4"/>
  <c r="C67" i="4"/>
  <c r="D67" i="4"/>
  <c r="AD949" i="12" l="1"/>
  <c r="AC727" i="12"/>
  <c r="AC726" i="12"/>
  <c r="AC725" i="12"/>
  <c r="AC724" i="12"/>
  <c r="L29" i="9"/>
  <c r="L28" i="9"/>
  <c r="L30" i="9"/>
  <c r="L31" i="9"/>
  <c r="E68" i="4"/>
  <c r="V162" i="9"/>
  <c r="C68" i="4"/>
  <c r="D68" i="4"/>
  <c r="B68" i="4"/>
  <c r="AE949" i="12" l="1"/>
  <c r="AD727" i="12"/>
  <c r="AD726" i="12"/>
  <c r="AD725" i="12"/>
  <c r="AD724" i="12"/>
  <c r="M28" i="9"/>
  <c r="M30" i="9"/>
  <c r="M29" i="9"/>
  <c r="M31" i="9"/>
  <c r="E69" i="4"/>
  <c r="W162" i="9"/>
  <c r="D69" i="4"/>
  <c r="B69" i="4"/>
  <c r="C69" i="4"/>
  <c r="AF949" i="12" l="1"/>
  <c r="AE726" i="12"/>
  <c r="AE724" i="12"/>
  <c r="AE725" i="12"/>
  <c r="AE727" i="12"/>
  <c r="N29" i="9"/>
  <c r="N30" i="9"/>
  <c r="N28" i="9"/>
  <c r="N31" i="9"/>
  <c r="E70" i="4"/>
  <c r="X162" i="9"/>
  <c r="B70" i="4"/>
  <c r="C70" i="4"/>
  <c r="D70" i="4"/>
  <c r="AG949" i="12" l="1"/>
  <c r="AF726" i="12"/>
  <c r="AF724" i="12"/>
  <c r="AF727" i="12"/>
  <c r="AF725" i="12"/>
  <c r="O30" i="9"/>
  <c r="O29" i="9"/>
  <c r="O28" i="9"/>
  <c r="O31" i="9"/>
  <c r="E71" i="4"/>
  <c r="Y162" i="9"/>
  <c r="B71" i="4"/>
  <c r="C71" i="4"/>
  <c r="D71" i="4"/>
  <c r="F950" i="12" l="1"/>
  <c r="AG727" i="12"/>
  <c r="AG726" i="12"/>
  <c r="AG725" i="12"/>
  <c r="AG724" i="12"/>
  <c r="P30" i="9"/>
  <c r="P29" i="9"/>
  <c r="P28" i="9"/>
  <c r="P31" i="9"/>
  <c r="E72" i="4"/>
  <c r="Z162" i="9"/>
  <c r="C72" i="4"/>
  <c r="D72" i="4"/>
  <c r="B72" i="4"/>
  <c r="G950" i="12" l="1"/>
  <c r="F771" i="12"/>
  <c r="F770" i="12"/>
  <c r="F769" i="12"/>
  <c r="F768" i="12"/>
  <c r="Q30" i="9"/>
  <c r="Q29" i="9"/>
  <c r="Q28" i="9"/>
  <c r="Q31" i="9"/>
  <c r="E73" i="4"/>
  <c r="AA162" i="9"/>
  <c r="D73" i="4"/>
  <c r="B73" i="4"/>
  <c r="C73" i="4"/>
  <c r="H950" i="12" l="1"/>
  <c r="G770" i="12"/>
  <c r="G768" i="12"/>
  <c r="G771" i="12"/>
  <c r="G769" i="12"/>
  <c r="R30" i="9"/>
  <c r="R29" i="9"/>
  <c r="R28" i="9"/>
  <c r="R31" i="9"/>
  <c r="E74" i="4"/>
  <c r="AB162" i="9"/>
  <c r="B74" i="4"/>
  <c r="C74" i="4"/>
  <c r="D74" i="4"/>
  <c r="I950" i="12" l="1"/>
  <c r="H770" i="12"/>
  <c r="H768" i="12"/>
  <c r="H771" i="12"/>
  <c r="H769" i="12"/>
  <c r="S30" i="9"/>
  <c r="S28" i="9"/>
  <c r="S29" i="9"/>
  <c r="S31" i="9"/>
  <c r="E75" i="4"/>
  <c r="AC162" i="9"/>
  <c r="B75" i="4"/>
  <c r="C75" i="4"/>
  <c r="D75" i="4"/>
  <c r="J950" i="12" l="1"/>
  <c r="I771" i="12"/>
  <c r="I770" i="12"/>
  <c r="I769" i="12"/>
  <c r="I768" i="12"/>
  <c r="T30" i="9"/>
  <c r="T29" i="9"/>
  <c r="T28" i="9"/>
  <c r="T31" i="9"/>
  <c r="E76" i="4"/>
  <c r="AD162" i="9"/>
  <c r="C76" i="4"/>
  <c r="D76" i="4"/>
  <c r="B76" i="4"/>
  <c r="K950" i="12" l="1"/>
  <c r="J771" i="12"/>
  <c r="J770" i="12"/>
  <c r="J769" i="12"/>
  <c r="J768" i="12"/>
  <c r="U30" i="9"/>
  <c r="U29" i="9"/>
  <c r="U28" i="9"/>
  <c r="U31" i="9"/>
  <c r="E77" i="4"/>
  <c r="C163" i="9"/>
  <c r="D77" i="4"/>
  <c r="B77" i="4"/>
  <c r="C77" i="4"/>
  <c r="L950" i="12" l="1"/>
  <c r="K771" i="12"/>
  <c r="K769" i="12"/>
  <c r="K768" i="12"/>
  <c r="K770" i="12"/>
  <c r="V30" i="9"/>
  <c r="V29" i="9"/>
  <c r="V28" i="9"/>
  <c r="V31" i="9"/>
  <c r="E78" i="4"/>
  <c r="D163" i="9"/>
  <c r="B78" i="4"/>
  <c r="C78" i="4"/>
  <c r="D78" i="4"/>
  <c r="M950" i="12" l="1"/>
  <c r="L771" i="12"/>
  <c r="L769" i="12"/>
  <c r="L770" i="12"/>
  <c r="L768" i="12"/>
  <c r="W30" i="9"/>
  <c r="W29" i="9"/>
  <c r="W28" i="9"/>
  <c r="W31" i="9"/>
  <c r="E79" i="4"/>
  <c r="E163" i="9"/>
  <c r="B79" i="4"/>
  <c r="C79" i="4"/>
  <c r="D79" i="4"/>
  <c r="N950" i="12" l="1"/>
  <c r="M771" i="12"/>
  <c r="M770" i="12"/>
  <c r="M769" i="12"/>
  <c r="M768" i="12"/>
  <c r="X30" i="9"/>
  <c r="X29" i="9"/>
  <c r="X28" i="9"/>
  <c r="X31" i="9"/>
  <c r="E80" i="4"/>
  <c r="F163" i="9"/>
  <c r="C80" i="4"/>
  <c r="D80" i="4"/>
  <c r="B80" i="4"/>
  <c r="O950" i="12" l="1"/>
  <c r="N771" i="12"/>
  <c r="N770" i="12"/>
  <c r="N769" i="12"/>
  <c r="N768" i="12"/>
  <c r="Y28" i="9"/>
  <c r="Y30" i="9"/>
  <c r="Y29" i="9"/>
  <c r="Y31" i="9"/>
  <c r="E81" i="4"/>
  <c r="G163" i="9"/>
  <c r="D81" i="4"/>
  <c r="B81" i="4"/>
  <c r="C81" i="4"/>
  <c r="P950" i="12" l="1"/>
  <c r="O770" i="12"/>
  <c r="O768" i="12"/>
  <c r="O769" i="12"/>
  <c r="O771" i="12"/>
  <c r="Z29" i="9"/>
  <c r="Z28" i="9"/>
  <c r="Z30" i="9"/>
  <c r="Z31" i="9"/>
  <c r="E82" i="4"/>
  <c r="H163" i="9"/>
  <c r="B82" i="4"/>
  <c r="C82" i="4"/>
  <c r="D82" i="4"/>
  <c r="Q950" i="12" l="1"/>
  <c r="P770" i="12"/>
  <c r="P768" i="12"/>
  <c r="P771" i="12"/>
  <c r="P769" i="12"/>
  <c r="AA30" i="9"/>
  <c r="AA28" i="9"/>
  <c r="AA29" i="9"/>
  <c r="AA31" i="9"/>
  <c r="E83" i="4"/>
  <c r="I163" i="9"/>
  <c r="B83" i="4"/>
  <c r="C83" i="4"/>
  <c r="D83" i="4"/>
  <c r="R950" i="12" l="1"/>
  <c r="Q771" i="12"/>
  <c r="Q770" i="12"/>
  <c r="Q769" i="12"/>
  <c r="Q768" i="12"/>
  <c r="AB30" i="9"/>
  <c r="AB29" i="9"/>
  <c r="AB28" i="9"/>
  <c r="AB31" i="9"/>
  <c r="E84" i="4"/>
  <c r="J163" i="9"/>
  <c r="C84" i="4"/>
  <c r="D84" i="4"/>
  <c r="B84" i="4"/>
  <c r="S950" i="12" l="1"/>
  <c r="R771" i="12"/>
  <c r="R770" i="12"/>
  <c r="R769" i="12"/>
  <c r="R768" i="12"/>
  <c r="AC28" i="9"/>
  <c r="AC30" i="9"/>
  <c r="AC29" i="9"/>
  <c r="AC31" i="9"/>
  <c r="E85" i="4"/>
  <c r="K163" i="9"/>
  <c r="D85" i="4"/>
  <c r="B85" i="4"/>
  <c r="C85" i="4"/>
  <c r="T950" i="12" l="1"/>
  <c r="S771" i="12"/>
  <c r="S769" i="12"/>
  <c r="S768" i="12"/>
  <c r="S770" i="12"/>
  <c r="AD28" i="9"/>
  <c r="AD29" i="9"/>
  <c r="AD30" i="9"/>
  <c r="AD31" i="9"/>
  <c r="E86" i="4"/>
  <c r="L163" i="9"/>
  <c r="B86" i="4"/>
  <c r="C86" i="4"/>
  <c r="D86" i="4"/>
  <c r="U950" i="12" l="1"/>
  <c r="T771" i="12"/>
  <c r="T769" i="12"/>
  <c r="T770" i="12"/>
  <c r="T768" i="12"/>
  <c r="C35" i="9"/>
  <c r="C34" i="9"/>
  <c r="C36" i="9"/>
  <c r="C37" i="9"/>
  <c r="E87" i="4"/>
  <c r="M163" i="9"/>
  <c r="B87" i="4"/>
  <c r="C87" i="4"/>
  <c r="D87" i="4"/>
  <c r="V950" i="12" l="1"/>
  <c r="U771" i="12"/>
  <c r="U770" i="12"/>
  <c r="U769" i="12"/>
  <c r="U768" i="12"/>
  <c r="D36" i="9"/>
  <c r="D35" i="9"/>
  <c r="D34" i="9"/>
  <c r="D37" i="9"/>
  <c r="E88" i="4"/>
  <c r="N163" i="9"/>
  <c r="C88" i="4"/>
  <c r="D88" i="4"/>
  <c r="B88" i="4"/>
  <c r="W950" i="12" l="1"/>
  <c r="V771" i="12"/>
  <c r="V770" i="12"/>
  <c r="V769" i="12"/>
  <c r="V768" i="12"/>
  <c r="E36" i="9"/>
  <c r="E35" i="9"/>
  <c r="E34" i="9"/>
  <c r="E37" i="9"/>
  <c r="E89" i="4"/>
  <c r="O163" i="9"/>
  <c r="D89" i="4"/>
  <c r="B89" i="4"/>
  <c r="C89" i="4"/>
  <c r="X950" i="12" l="1"/>
  <c r="W770" i="12"/>
  <c r="W768" i="12"/>
  <c r="W769" i="12"/>
  <c r="W771" i="12"/>
  <c r="F35" i="9"/>
  <c r="F36" i="9"/>
  <c r="F34" i="9"/>
  <c r="F37" i="9"/>
  <c r="E90" i="4"/>
  <c r="P163" i="9"/>
  <c r="B90" i="4"/>
  <c r="C90" i="4"/>
  <c r="D90" i="4"/>
  <c r="Y950" i="12" l="1"/>
  <c r="X770" i="12"/>
  <c r="X768" i="12"/>
  <c r="X771" i="12"/>
  <c r="X769" i="12"/>
  <c r="G36" i="9"/>
  <c r="G35" i="9"/>
  <c r="G34" i="9"/>
  <c r="G37" i="9"/>
  <c r="E91" i="4"/>
  <c r="Q163" i="9"/>
  <c r="B91" i="4"/>
  <c r="C91" i="4"/>
  <c r="D91" i="4"/>
  <c r="Z950" i="12" l="1"/>
  <c r="Y771" i="12"/>
  <c r="Y770" i="12"/>
  <c r="Y769" i="12"/>
  <c r="Y768" i="12"/>
  <c r="H35" i="9"/>
  <c r="H34" i="9"/>
  <c r="H36" i="9"/>
  <c r="H37" i="9"/>
  <c r="E92" i="4"/>
  <c r="R163" i="9"/>
  <c r="C92" i="4"/>
  <c r="D92" i="4"/>
  <c r="B92" i="4"/>
  <c r="AA950" i="12" l="1"/>
  <c r="Z771" i="12"/>
  <c r="Z770" i="12"/>
  <c r="Z769" i="12"/>
  <c r="Z768" i="12"/>
  <c r="I36" i="9"/>
  <c r="I35" i="9"/>
  <c r="I34" i="9"/>
  <c r="I37" i="9"/>
  <c r="E93" i="4"/>
  <c r="S163" i="9"/>
  <c r="D93" i="4"/>
  <c r="B93" i="4"/>
  <c r="C93" i="4"/>
  <c r="AB950" i="12" l="1"/>
  <c r="AA771" i="12"/>
  <c r="AA769" i="12"/>
  <c r="AA768" i="12"/>
  <c r="AA770" i="12"/>
  <c r="J35" i="9"/>
  <c r="J34" i="9"/>
  <c r="J36" i="9"/>
  <c r="J37" i="9"/>
  <c r="E94" i="4"/>
  <c r="T163" i="9"/>
  <c r="B94" i="4"/>
  <c r="C94" i="4"/>
  <c r="D94" i="4"/>
  <c r="AC950" i="12" l="1"/>
  <c r="AB771" i="12"/>
  <c r="AB769" i="12"/>
  <c r="AB770" i="12"/>
  <c r="AB768" i="12"/>
  <c r="K36" i="9"/>
  <c r="K35" i="9"/>
  <c r="K34" i="9"/>
  <c r="K37" i="9"/>
  <c r="E95" i="4"/>
  <c r="U163" i="9"/>
  <c r="B95" i="4"/>
  <c r="C95" i="4"/>
  <c r="D95" i="4"/>
  <c r="AD950" i="12" l="1"/>
  <c r="AC771" i="12"/>
  <c r="AC770" i="12"/>
  <c r="AC769" i="12"/>
  <c r="AC768" i="12"/>
  <c r="L35" i="9"/>
  <c r="L34" i="9"/>
  <c r="L36" i="9"/>
  <c r="L37" i="9"/>
  <c r="E96" i="4"/>
  <c r="V163" i="9"/>
  <c r="C96" i="4"/>
  <c r="D96" i="4"/>
  <c r="B96" i="4"/>
  <c r="AE950" i="12" l="1"/>
  <c r="AD771" i="12"/>
  <c r="AD770" i="12"/>
  <c r="AD769" i="12"/>
  <c r="AD768" i="12"/>
  <c r="M34" i="9"/>
  <c r="M36" i="9"/>
  <c r="M35" i="9"/>
  <c r="M37" i="9"/>
  <c r="E97" i="4"/>
  <c r="W163" i="9"/>
  <c r="D97" i="4"/>
  <c r="B97" i="4"/>
  <c r="C97" i="4"/>
  <c r="AF950" i="12" l="1"/>
  <c r="AE770" i="12"/>
  <c r="AE768" i="12"/>
  <c r="AE769" i="12"/>
  <c r="AE771" i="12"/>
  <c r="N34" i="9"/>
  <c r="N35" i="9"/>
  <c r="N36" i="9"/>
  <c r="N37" i="9"/>
  <c r="E98" i="4"/>
  <c r="X163" i="9"/>
  <c r="B98" i="4"/>
  <c r="C98" i="4"/>
  <c r="D98" i="4"/>
  <c r="AG950" i="12" l="1"/>
  <c r="AF770" i="12"/>
  <c r="AF768" i="12"/>
  <c r="AF771" i="12"/>
  <c r="AF769" i="12"/>
  <c r="O36" i="9"/>
  <c r="O35" i="9"/>
  <c r="O34" i="9"/>
  <c r="O37" i="9"/>
  <c r="E99" i="4"/>
  <c r="Y163" i="9"/>
  <c r="B99" i="4"/>
  <c r="C99" i="4"/>
  <c r="D99" i="4"/>
  <c r="F951" i="12" l="1"/>
  <c r="AG771" i="12"/>
  <c r="AG770" i="12"/>
  <c r="AG769" i="12"/>
  <c r="AG768" i="12"/>
  <c r="P36" i="9"/>
  <c r="P35" i="9"/>
  <c r="P34" i="9"/>
  <c r="P37" i="9"/>
  <c r="E100" i="4"/>
  <c r="Z163" i="9"/>
  <c r="C100" i="4"/>
  <c r="D100" i="4"/>
  <c r="B100" i="4"/>
  <c r="G951" i="12" l="1"/>
  <c r="F815" i="12"/>
  <c r="F814" i="12"/>
  <c r="F813" i="12"/>
  <c r="F812" i="12"/>
  <c r="Q34" i="9"/>
  <c r="Q36" i="9"/>
  <c r="Q35" i="9"/>
  <c r="Q37" i="9"/>
  <c r="E101" i="4"/>
  <c r="AA163" i="9"/>
  <c r="D101" i="4"/>
  <c r="B101" i="4"/>
  <c r="C101" i="4"/>
  <c r="H951" i="12" l="1"/>
  <c r="G815" i="12"/>
  <c r="G814" i="12"/>
  <c r="G813" i="12"/>
  <c r="G812" i="12"/>
  <c r="R36" i="9"/>
  <c r="R35" i="9"/>
  <c r="R34" i="9"/>
  <c r="R37" i="9"/>
  <c r="E102" i="4"/>
  <c r="AB163" i="9"/>
  <c r="B102" i="4"/>
  <c r="C102" i="4"/>
  <c r="D102" i="4"/>
  <c r="I951" i="12" l="1"/>
  <c r="H815" i="12"/>
  <c r="H813" i="12"/>
  <c r="H814" i="12"/>
  <c r="H812" i="12"/>
  <c r="S36" i="9"/>
  <c r="S35" i="9"/>
  <c r="S34" i="9"/>
  <c r="S37" i="9"/>
  <c r="E103" i="4"/>
  <c r="AC163" i="9"/>
  <c r="B103" i="4"/>
  <c r="C103" i="4"/>
  <c r="D103" i="4"/>
  <c r="J951" i="12" l="1"/>
  <c r="I814" i="12"/>
  <c r="I812" i="12"/>
  <c r="I813" i="12"/>
  <c r="I815" i="12"/>
  <c r="T36" i="9"/>
  <c r="T35" i="9"/>
  <c r="T34" i="9"/>
  <c r="T37" i="9"/>
  <c r="E104" i="4"/>
  <c r="AD163" i="9"/>
  <c r="C104" i="4"/>
  <c r="D104" i="4"/>
  <c r="B104" i="4"/>
  <c r="K951" i="12" l="1"/>
  <c r="J815" i="12"/>
  <c r="J814" i="12"/>
  <c r="J813" i="12"/>
  <c r="J812" i="12"/>
  <c r="U36" i="9"/>
  <c r="U35" i="9"/>
  <c r="U34" i="9"/>
  <c r="U37" i="9"/>
  <c r="E105" i="4"/>
  <c r="C164" i="9"/>
  <c r="D105" i="4"/>
  <c r="B105" i="4"/>
  <c r="C105" i="4"/>
  <c r="L951" i="12" l="1"/>
  <c r="K815" i="12"/>
  <c r="K814" i="12"/>
  <c r="K813" i="12"/>
  <c r="K812" i="12"/>
  <c r="V34" i="9"/>
  <c r="V35" i="9"/>
  <c r="V36" i="9"/>
  <c r="V37" i="9"/>
  <c r="E106" i="4"/>
  <c r="D164" i="9"/>
  <c r="B106" i="4"/>
  <c r="C106" i="4"/>
  <c r="D106" i="4"/>
  <c r="M951" i="12" l="1"/>
  <c r="L814" i="12"/>
  <c r="L812" i="12"/>
  <c r="L815" i="12"/>
  <c r="L813" i="12"/>
  <c r="W36" i="9"/>
  <c r="W34" i="9"/>
  <c r="W35" i="9"/>
  <c r="W37" i="9"/>
  <c r="E107" i="4"/>
  <c r="E164" i="9"/>
  <c r="B107" i="4"/>
  <c r="C107" i="4"/>
  <c r="D107" i="4"/>
  <c r="N951" i="12" l="1"/>
  <c r="M815" i="12"/>
  <c r="M813" i="12"/>
  <c r="M812" i="12"/>
  <c r="M814" i="12"/>
  <c r="X34" i="9"/>
  <c r="X36" i="9"/>
  <c r="X35" i="9"/>
  <c r="X37" i="9"/>
  <c r="E108" i="4"/>
  <c r="F164" i="9"/>
  <c r="C108" i="4"/>
  <c r="D108" i="4"/>
  <c r="B108" i="4"/>
  <c r="O951" i="12" l="1"/>
  <c r="N815" i="12"/>
  <c r="N814" i="12"/>
  <c r="N813" i="12"/>
  <c r="N812" i="12"/>
  <c r="Y35" i="9"/>
  <c r="Y34" i="9"/>
  <c r="Y36" i="9"/>
  <c r="Y37" i="9"/>
  <c r="E109" i="4"/>
  <c r="G164" i="9"/>
  <c r="D109" i="4"/>
  <c r="B109" i="4"/>
  <c r="C109" i="4"/>
  <c r="P951" i="12" l="1"/>
  <c r="O815" i="12"/>
  <c r="O814" i="12"/>
  <c r="O813" i="12"/>
  <c r="O812" i="12"/>
  <c r="Z36" i="9"/>
  <c r="Z35" i="9"/>
  <c r="Z34" i="9"/>
  <c r="Z37" i="9"/>
  <c r="E110" i="4"/>
  <c r="H164" i="9"/>
  <c r="B110" i="4"/>
  <c r="C110" i="4"/>
  <c r="D110" i="4"/>
  <c r="Q951" i="12" l="1"/>
  <c r="P815" i="12"/>
  <c r="P813" i="12"/>
  <c r="P814" i="12"/>
  <c r="P812" i="12"/>
  <c r="AA36" i="9"/>
  <c r="AA34" i="9"/>
  <c r="AA35" i="9"/>
  <c r="AA37" i="9"/>
  <c r="E111" i="4"/>
  <c r="I164" i="9"/>
  <c r="B111" i="4"/>
  <c r="C111" i="4"/>
  <c r="D111" i="4"/>
  <c r="R951" i="12" l="1"/>
  <c r="Q814" i="12"/>
  <c r="Q812" i="12"/>
  <c r="Q813" i="12"/>
  <c r="Q815" i="12"/>
  <c r="AB34" i="9"/>
  <c r="AB36" i="9"/>
  <c r="AB35" i="9"/>
  <c r="AB37" i="9"/>
  <c r="E112" i="4"/>
  <c r="J164" i="9"/>
  <c r="C112" i="4"/>
  <c r="D112" i="4"/>
  <c r="B112" i="4"/>
  <c r="S951" i="12" l="1"/>
  <c r="R815" i="12"/>
  <c r="R814" i="12"/>
  <c r="R813" i="12"/>
  <c r="R812" i="12"/>
  <c r="AC36" i="9"/>
  <c r="AC34" i="9"/>
  <c r="AC35" i="9"/>
  <c r="AC37" i="9"/>
  <c r="E113" i="4"/>
  <c r="K164" i="9"/>
  <c r="D113" i="4"/>
  <c r="B113" i="4"/>
  <c r="C113" i="4"/>
  <c r="T951" i="12" l="1"/>
  <c r="S815" i="12"/>
  <c r="S814" i="12"/>
  <c r="S813" i="12"/>
  <c r="S812" i="12"/>
  <c r="AD36" i="9"/>
  <c r="AD35" i="9"/>
  <c r="AD34" i="9"/>
  <c r="AD37" i="9"/>
  <c r="E114" i="4"/>
  <c r="L164" i="9"/>
  <c r="B114" i="4"/>
  <c r="C114" i="4"/>
  <c r="D114" i="4"/>
  <c r="U951" i="12" l="1"/>
  <c r="T814" i="12"/>
  <c r="T812" i="12"/>
  <c r="T815" i="12"/>
  <c r="T813" i="12"/>
  <c r="C42" i="9"/>
  <c r="C40" i="9"/>
  <c r="C41" i="9"/>
  <c r="C43" i="9"/>
  <c r="E115" i="4"/>
  <c r="M164" i="9"/>
  <c r="B115" i="4"/>
  <c r="C115" i="4"/>
  <c r="D115" i="4"/>
  <c r="V951" i="12" l="1"/>
  <c r="U815" i="12"/>
  <c r="U813" i="12"/>
  <c r="U812" i="12"/>
  <c r="U814" i="12"/>
  <c r="D42" i="9"/>
  <c r="D43" i="9"/>
  <c r="E116" i="4"/>
  <c r="N164" i="9"/>
  <c r="C116" i="4"/>
  <c r="D116" i="4"/>
  <c r="B116" i="4"/>
  <c r="W951" i="12" l="1"/>
  <c r="V815" i="12"/>
  <c r="V814" i="12"/>
  <c r="V813" i="12"/>
  <c r="V812" i="12"/>
  <c r="E42" i="9"/>
  <c r="E43" i="9"/>
  <c r="E117" i="4"/>
  <c r="O164" i="9"/>
  <c r="D117" i="4"/>
  <c r="B117" i="4"/>
  <c r="C117" i="4"/>
  <c r="X951" i="12" l="1"/>
  <c r="W815" i="12"/>
  <c r="W814" i="12"/>
  <c r="W813" i="12"/>
  <c r="W812" i="12"/>
  <c r="F42" i="9"/>
  <c r="F43" i="9"/>
  <c r="E118" i="4"/>
  <c r="P164" i="9"/>
  <c r="B118" i="4"/>
  <c r="C118" i="4"/>
  <c r="D118" i="4"/>
  <c r="Y951" i="12" l="1"/>
  <c r="X815" i="12"/>
  <c r="X813" i="12"/>
  <c r="X814" i="12"/>
  <c r="X812" i="12"/>
  <c r="G42" i="9"/>
  <c r="G43" i="9"/>
  <c r="E119" i="4"/>
  <c r="Q164" i="9"/>
  <c r="B119" i="4"/>
  <c r="C119" i="4"/>
  <c r="D119" i="4"/>
  <c r="Z951" i="12" l="1"/>
  <c r="Y814" i="12"/>
  <c r="Y812" i="12"/>
  <c r="Y813" i="12"/>
  <c r="Y815" i="12"/>
  <c r="H42" i="9"/>
  <c r="H43" i="9"/>
  <c r="E120" i="4"/>
  <c r="R164" i="9"/>
  <c r="C120" i="4"/>
  <c r="D120" i="4"/>
  <c r="B120" i="4"/>
  <c r="AA951" i="12" l="1"/>
  <c r="Z815" i="12"/>
  <c r="Z814" i="12"/>
  <c r="Z813" i="12"/>
  <c r="Z812" i="12"/>
  <c r="I42" i="9"/>
  <c r="I43" i="9"/>
  <c r="E121" i="4"/>
  <c r="S164" i="9"/>
  <c r="D121" i="4"/>
  <c r="B121" i="4"/>
  <c r="C121" i="4"/>
  <c r="AB951" i="12" l="1"/>
  <c r="AA815" i="12"/>
  <c r="AA814" i="12"/>
  <c r="AA813" i="12"/>
  <c r="AA812" i="12"/>
  <c r="J42" i="9"/>
  <c r="J43" i="9"/>
  <c r="E122" i="4"/>
  <c r="T164" i="9"/>
  <c r="B122" i="4"/>
  <c r="C122" i="4"/>
  <c r="D122" i="4"/>
  <c r="AC951" i="12" l="1"/>
  <c r="AB814" i="12"/>
  <c r="AB812" i="12"/>
  <c r="AB815" i="12"/>
  <c r="AB813" i="12"/>
  <c r="K42" i="9"/>
  <c r="K43" i="9"/>
  <c r="E123" i="4"/>
  <c r="U164" i="9"/>
  <c r="B123" i="4"/>
  <c r="C123" i="4"/>
  <c r="D123" i="4"/>
  <c r="AD951" i="12" l="1"/>
  <c r="AC815" i="12"/>
  <c r="AC813" i="12"/>
  <c r="AC814" i="12"/>
  <c r="AC812" i="12"/>
  <c r="L42" i="9"/>
  <c r="L43" i="9"/>
  <c r="E124" i="4"/>
  <c r="V164" i="9"/>
  <c r="C124" i="4"/>
  <c r="D124" i="4"/>
  <c r="B124" i="4"/>
  <c r="AE951" i="12" l="1"/>
  <c r="AD815" i="12"/>
  <c r="AD814" i="12"/>
  <c r="AD813" i="12"/>
  <c r="AD812" i="12"/>
  <c r="M42" i="9"/>
  <c r="M43" i="9"/>
  <c r="E125" i="4"/>
  <c r="W164" i="9"/>
  <c r="D125" i="4"/>
  <c r="B125" i="4"/>
  <c r="C125" i="4"/>
  <c r="AF951" i="12" l="1"/>
  <c r="AE815" i="12"/>
  <c r="AE814" i="12"/>
  <c r="AE813" i="12"/>
  <c r="AE812" i="12"/>
  <c r="N42" i="9"/>
  <c r="N43" i="9"/>
  <c r="E126" i="4"/>
  <c r="X164" i="9"/>
  <c r="B126" i="4"/>
  <c r="C126" i="4"/>
  <c r="D126" i="4"/>
  <c r="AG951" i="12" l="1"/>
  <c r="AF815" i="12"/>
  <c r="AF813" i="12"/>
  <c r="AF814" i="12"/>
  <c r="AF812" i="12"/>
  <c r="O42" i="9"/>
  <c r="O43" i="9"/>
  <c r="E127" i="4"/>
  <c r="Y164" i="9"/>
  <c r="B127" i="4"/>
  <c r="C127" i="4"/>
  <c r="D127" i="4"/>
  <c r="F952" i="12" l="1"/>
  <c r="AG814" i="12"/>
  <c r="AG812" i="12"/>
  <c r="AG815" i="12"/>
  <c r="AG813" i="12"/>
  <c r="P42" i="9"/>
  <c r="P43" i="9"/>
  <c r="E128" i="4"/>
  <c r="Z164" i="9"/>
  <c r="C128" i="4"/>
  <c r="D128" i="4"/>
  <c r="B128" i="4"/>
  <c r="F858" i="12" l="1"/>
  <c r="F857" i="12"/>
  <c r="G952" i="12"/>
  <c r="F856" i="12"/>
  <c r="F859" i="12"/>
  <c r="Q42" i="9"/>
  <c r="Q43" i="9"/>
  <c r="E129" i="4"/>
  <c r="AA164" i="9"/>
  <c r="D129" i="4"/>
  <c r="B129" i="4"/>
  <c r="C129" i="4"/>
  <c r="G856" i="12" l="1"/>
  <c r="G858" i="12"/>
  <c r="H952" i="12"/>
  <c r="G859" i="12"/>
  <c r="G857" i="12"/>
  <c r="R42" i="9"/>
  <c r="R43" i="9"/>
  <c r="E130" i="4"/>
  <c r="AB164" i="9"/>
  <c r="B130" i="4"/>
  <c r="C130" i="4"/>
  <c r="D130" i="4"/>
  <c r="H859" i="12" l="1"/>
  <c r="I952" i="12"/>
  <c r="H857" i="12"/>
  <c r="H858" i="12"/>
  <c r="H856" i="12"/>
  <c r="S42" i="9"/>
  <c r="S43" i="9"/>
  <c r="E131" i="4"/>
  <c r="AC164" i="9"/>
  <c r="B131" i="4"/>
  <c r="C131" i="4"/>
  <c r="D131" i="4"/>
  <c r="I859" i="12" l="1"/>
  <c r="I857" i="12"/>
  <c r="J952" i="12"/>
  <c r="I856" i="12"/>
  <c r="I858" i="12"/>
  <c r="T42" i="9"/>
  <c r="T43" i="9"/>
  <c r="E132" i="4"/>
  <c r="AD164" i="9"/>
  <c r="C132" i="4"/>
  <c r="D132" i="4"/>
  <c r="B132" i="4"/>
  <c r="J859" i="12" l="1"/>
  <c r="J858" i="12"/>
  <c r="J857" i="12"/>
  <c r="K952" i="12"/>
  <c r="J856" i="12"/>
  <c r="U42" i="9"/>
  <c r="U43" i="9"/>
  <c r="E133" i="4"/>
  <c r="C165" i="9"/>
  <c r="D133" i="4"/>
  <c r="B133" i="4"/>
  <c r="C133" i="4"/>
  <c r="K859" i="12" l="1"/>
  <c r="K857" i="12"/>
  <c r="K856" i="12"/>
  <c r="L952" i="12"/>
  <c r="K858" i="12"/>
  <c r="V42" i="9"/>
  <c r="V43" i="9"/>
  <c r="E134" i="4"/>
  <c r="D165" i="9"/>
  <c r="B134" i="4"/>
  <c r="C134" i="4"/>
  <c r="D134" i="4"/>
  <c r="L858" i="12" l="1"/>
  <c r="L857" i="12"/>
  <c r="M952" i="12"/>
  <c r="L856" i="12"/>
  <c r="L859" i="12"/>
  <c r="W42" i="9"/>
  <c r="W43" i="9"/>
  <c r="E135" i="4"/>
  <c r="E165" i="9"/>
  <c r="B135" i="4"/>
  <c r="C135" i="4"/>
  <c r="D135" i="4"/>
  <c r="M859" i="12" l="1"/>
  <c r="M856" i="12"/>
  <c r="M858" i="12"/>
  <c r="N952" i="12"/>
  <c r="M857" i="12"/>
  <c r="X42" i="9"/>
  <c r="X43" i="9"/>
  <c r="E136" i="4"/>
  <c r="F165" i="9"/>
  <c r="C136" i="4"/>
  <c r="D136" i="4"/>
  <c r="B136" i="4"/>
  <c r="O952" i="12" l="1"/>
  <c r="N856" i="12"/>
  <c r="N859" i="12"/>
  <c r="N857" i="12"/>
  <c r="N858" i="12"/>
  <c r="Y42" i="9"/>
  <c r="Y43" i="9"/>
  <c r="E137" i="4"/>
  <c r="G165" i="9"/>
  <c r="D137" i="4"/>
  <c r="B137" i="4"/>
  <c r="C137" i="4"/>
  <c r="O858" i="12" l="1"/>
  <c r="O857" i="12"/>
  <c r="P952" i="12"/>
  <c r="O859" i="12"/>
  <c r="O856" i="12"/>
  <c r="Z42" i="9"/>
  <c r="Z43" i="9"/>
  <c r="E138" i="4"/>
  <c r="H165" i="9"/>
  <c r="B138" i="4"/>
  <c r="C138" i="4"/>
  <c r="D138" i="4"/>
  <c r="P859" i="12" l="1"/>
  <c r="P858" i="12"/>
  <c r="Q952" i="12"/>
  <c r="P857" i="12"/>
  <c r="P856" i="12"/>
  <c r="AA42" i="9"/>
  <c r="AA43" i="9"/>
  <c r="E139" i="4"/>
  <c r="I165" i="9"/>
  <c r="B139" i="4"/>
  <c r="C139" i="4"/>
  <c r="D139" i="4"/>
  <c r="Q857" i="12" l="1"/>
  <c r="Q856" i="12"/>
  <c r="Q858" i="12"/>
  <c r="R952" i="12"/>
  <c r="Q859" i="12"/>
  <c r="AB42" i="9"/>
  <c r="AB43" i="9"/>
  <c r="E140" i="4"/>
  <c r="J165" i="9"/>
  <c r="C140" i="4"/>
  <c r="D140" i="4"/>
  <c r="B140" i="4"/>
  <c r="R859" i="12" l="1"/>
  <c r="S952" i="12"/>
  <c r="R858" i="12"/>
  <c r="R856" i="12"/>
  <c r="R857" i="12"/>
  <c r="AC42" i="9"/>
  <c r="AC43" i="9"/>
  <c r="E141" i="4"/>
  <c r="K165" i="9"/>
  <c r="D141" i="4"/>
  <c r="B141" i="4"/>
  <c r="C141" i="4"/>
  <c r="S858" i="12" l="1"/>
  <c r="S859" i="12"/>
  <c r="T952" i="12"/>
  <c r="S857" i="12"/>
  <c r="S856" i="12"/>
  <c r="AD42" i="9"/>
  <c r="AD43" i="9"/>
  <c r="E142" i="4"/>
  <c r="L165" i="9"/>
  <c r="B142" i="4"/>
  <c r="C142" i="4"/>
  <c r="D142" i="4"/>
  <c r="U952" i="12" l="1"/>
  <c r="T859" i="12"/>
  <c r="T857" i="12"/>
  <c r="T856" i="12"/>
  <c r="T858" i="12"/>
  <c r="C48" i="9"/>
  <c r="C46" i="9"/>
  <c r="C47" i="9"/>
  <c r="C49" i="9"/>
  <c r="E143" i="4"/>
  <c r="M165" i="9"/>
  <c r="B143" i="4"/>
  <c r="C143" i="4"/>
  <c r="D143" i="4"/>
  <c r="U857" i="12" l="1"/>
  <c r="U859" i="12"/>
  <c r="U858" i="12"/>
  <c r="V952" i="12"/>
  <c r="U856" i="12"/>
  <c r="D48" i="9"/>
  <c r="D49" i="9"/>
  <c r="E144" i="4"/>
  <c r="N165" i="9"/>
  <c r="C144" i="4"/>
  <c r="D144" i="4"/>
  <c r="B144" i="4"/>
  <c r="W952" i="12" l="1"/>
  <c r="V859" i="12"/>
  <c r="V857" i="12"/>
  <c r="V856" i="12"/>
  <c r="V858" i="12"/>
  <c r="E48" i="9"/>
  <c r="E49" i="9"/>
  <c r="E145" i="4"/>
  <c r="O165" i="9"/>
  <c r="D145" i="4"/>
  <c r="B145" i="4"/>
  <c r="C145" i="4"/>
  <c r="W856" i="12" l="1"/>
  <c r="W858" i="12"/>
  <c r="X952" i="12"/>
  <c r="W859" i="12"/>
  <c r="W857" i="12"/>
  <c r="F48" i="9"/>
  <c r="F49" i="9"/>
  <c r="E146" i="4"/>
  <c r="P165" i="9"/>
  <c r="B146" i="4"/>
  <c r="C146" i="4"/>
  <c r="D146" i="4"/>
  <c r="Y952" i="12" l="1"/>
  <c r="X857" i="12"/>
  <c r="X859" i="12"/>
  <c r="X858" i="12"/>
  <c r="X856" i="12"/>
  <c r="G48" i="9"/>
  <c r="G49" i="9"/>
  <c r="E147" i="4"/>
  <c r="Q165" i="9"/>
  <c r="B147" i="4"/>
  <c r="C147" i="4"/>
  <c r="D147" i="4"/>
  <c r="Z952" i="12" l="1"/>
  <c r="Y856" i="12"/>
  <c r="Y858" i="12"/>
  <c r="Y859" i="12"/>
  <c r="Y857" i="12"/>
  <c r="H48" i="9"/>
  <c r="H49" i="9"/>
  <c r="E148" i="4"/>
  <c r="R165" i="9"/>
  <c r="C148" i="4"/>
  <c r="D148" i="4"/>
  <c r="B148" i="4"/>
  <c r="Z857" i="12" l="1"/>
  <c r="AA952" i="12"/>
  <c r="Z856" i="12"/>
  <c r="Z859" i="12"/>
  <c r="Z858" i="12"/>
  <c r="I48" i="9"/>
  <c r="I49" i="9"/>
  <c r="E149" i="4"/>
  <c r="S165" i="9"/>
  <c r="D149" i="4"/>
  <c r="B149" i="4"/>
  <c r="C149" i="4"/>
  <c r="AA856" i="12" l="1"/>
  <c r="AB952" i="12"/>
  <c r="AA858" i="12"/>
  <c r="AA859" i="12"/>
  <c r="AA857" i="12"/>
  <c r="J48" i="9"/>
  <c r="J49" i="9"/>
  <c r="E150" i="4"/>
  <c r="T165" i="9"/>
  <c r="B150" i="4"/>
  <c r="C150" i="4"/>
  <c r="D150" i="4"/>
  <c r="AB857" i="12" l="1"/>
  <c r="AC952" i="12"/>
  <c r="AB856" i="12"/>
  <c r="AB859" i="12"/>
  <c r="AB858" i="12"/>
  <c r="K48" i="9"/>
  <c r="K49" i="9"/>
  <c r="E151" i="4"/>
  <c r="U165" i="9"/>
  <c r="B151" i="4"/>
  <c r="C151" i="4"/>
  <c r="D151" i="4"/>
  <c r="AC859" i="12" l="1"/>
  <c r="AC857" i="12"/>
  <c r="AC856" i="12"/>
  <c r="AD952" i="12"/>
  <c r="AC858" i="12"/>
  <c r="L48" i="9"/>
  <c r="L49" i="9"/>
  <c r="E152" i="4"/>
  <c r="V165" i="9"/>
  <c r="C152" i="4"/>
  <c r="D152" i="4"/>
  <c r="B152" i="4"/>
  <c r="AD857" i="12" l="1"/>
  <c r="AE952" i="12"/>
  <c r="AD856" i="12"/>
  <c r="AD859" i="12"/>
  <c r="AD858" i="12"/>
  <c r="M48" i="9"/>
  <c r="M49" i="9"/>
  <c r="E153" i="4"/>
  <c r="W165" i="9"/>
  <c r="D153" i="4"/>
  <c r="B153" i="4"/>
  <c r="C153" i="4"/>
  <c r="AF952" i="12" l="1"/>
  <c r="AE856" i="12"/>
  <c r="AE859" i="12"/>
  <c r="AE857" i="12"/>
  <c r="AE858" i="12"/>
  <c r="N48" i="9"/>
  <c r="N49" i="9"/>
  <c r="E154" i="4"/>
  <c r="X165" i="9"/>
  <c r="B154" i="4"/>
  <c r="C154" i="4"/>
  <c r="D154" i="4"/>
  <c r="AF859" i="12" l="1"/>
  <c r="AF858" i="12"/>
  <c r="AF857" i="12"/>
  <c r="AG952" i="12"/>
  <c r="AF856" i="12"/>
  <c r="O48" i="9"/>
  <c r="O49" i="9"/>
  <c r="E155" i="4"/>
  <c r="Y165" i="9"/>
  <c r="B155" i="4"/>
  <c r="C155" i="4"/>
  <c r="D155" i="4"/>
  <c r="AG859" i="12" l="1"/>
  <c r="F953" i="12"/>
  <c r="G953" i="12" s="1"/>
  <c r="H953" i="12" s="1"/>
  <c r="I953" i="12" s="1"/>
  <c r="J953" i="12" s="1"/>
  <c r="K953" i="12" s="1"/>
  <c r="L953" i="12" s="1"/>
  <c r="M953" i="12" s="1"/>
  <c r="N953" i="12" s="1"/>
  <c r="O953" i="12" s="1"/>
  <c r="P953" i="12" s="1"/>
  <c r="Q953" i="12" s="1"/>
  <c r="R953" i="12" s="1"/>
  <c r="S953" i="12" s="1"/>
  <c r="T953" i="12" s="1"/>
  <c r="U953" i="12" s="1"/>
  <c r="V953" i="12" s="1"/>
  <c r="W953" i="12" s="1"/>
  <c r="X953" i="12" s="1"/>
  <c r="Y953" i="12" s="1"/>
  <c r="Z953" i="12" s="1"/>
  <c r="AA953" i="12" s="1"/>
  <c r="AB953" i="12" s="1"/>
  <c r="AC953" i="12" s="1"/>
  <c r="AD953" i="12" s="1"/>
  <c r="AE953" i="12" s="1"/>
  <c r="AF953" i="12" s="1"/>
  <c r="AG953" i="12" s="1"/>
  <c r="F954" i="12" s="1"/>
  <c r="G954" i="12" s="1"/>
  <c r="H954" i="12" s="1"/>
  <c r="I954" i="12" s="1"/>
  <c r="J954" i="12" s="1"/>
  <c r="K954" i="12" s="1"/>
  <c r="L954" i="12" s="1"/>
  <c r="M954" i="12" s="1"/>
  <c r="N954" i="12" s="1"/>
  <c r="O954" i="12" s="1"/>
  <c r="P954" i="12" s="1"/>
  <c r="Q954" i="12" s="1"/>
  <c r="R954" i="12" s="1"/>
  <c r="S954" i="12" s="1"/>
  <c r="T954" i="12" s="1"/>
  <c r="U954" i="12" s="1"/>
  <c r="V954" i="12" s="1"/>
  <c r="W954" i="12" s="1"/>
  <c r="X954" i="12" s="1"/>
  <c r="Y954" i="12" s="1"/>
  <c r="Z954" i="12" s="1"/>
  <c r="AA954" i="12" s="1"/>
  <c r="AB954" i="12" s="1"/>
  <c r="AC954" i="12" s="1"/>
  <c r="AD954" i="12" s="1"/>
  <c r="AE954" i="12" s="1"/>
  <c r="AF954" i="12" s="1"/>
  <c r="AG954" i="12" s="1"/>
  <c r="F955" i="12" s="1"/>
  <c r="G955" i="12" s="1"/>
  <c r="H955" i="12" s="1"/>
  <c r="I955" i="12" s="1"/>
  <c r="J955" i="12" s="1"/>
  <c r="K955" i="12" s="1"/>
  <c r="L955" i="12" s="1"/>
  <c r="M955" i="12" s="1"/>
  <c r="N955" i="12" s="1"/>
  <c r="O955" i="12" s="1"/>
  <c r="P955" i="12" s="1"/>
  <c r="Q955" i="12" s="1"/>
  <c r="R955" i="12" s="1"/>
  <c r="S955" i="12" s="1"/>
  <c r="T955" i="12" s="1"/>
  <c r="U955" i="12" s="1"/>
  <c r="V955" i="12" s="1"/>
  <c r="W955" i="12" s="1"/>
  <c r="X955" i="12" s="1"/>
  <c r="Y955" i="12" s="1"/>
  <c r="Z955" i="12" s="1"/>
  <c r="AA955" i="12" s="1"/>
  <c r="AB955" i="12" s="1"/>
  <c r="AC955" i="12" s="1"/>
  <c r="AD955" i="12" s="1"/>
  <c r="AE955" i="12" s="1"/>
  <c r="AF955" i="12" s="1"/>
  <c r="AG955" i="12" s="1"/>
  <c r="F956" i="12" s="1"/>
  <c r="G956" i="12" s="1"/>
  <c r="H956" i="12" s="1"/>
  <c r="I956" i="12" s="1"/>
  <c r="J956" i="12" s="1"/>
  <c r="K956" i="12" s="1"/>
  <c r="L956" i="12" s="1"/>
  <c r="M956" i="12" s="1"/>
  <c r="N956" i="12" s="1"/>
  <c r="O956" i="12" s="1"/>
  <c r="P956" i="12" s="1"/>
  <c r="Q956" i="12" s="1"/>
  <c r="R956" i="12" s="1"/>
  <c r="S956" i="12" s="1"/>
  <c r="T956" i="12" s="1"/>
  <c r="U956" i="12" s="1"/>
  <c r="V956" i="12" s="1"/>
  <c r="W956" i="12" s="1"/>
  <c r="X956" i="12" s="1"/>
  <c r="Y956" i="12" s="1"/>
  <c r="Z956" i="12" s="1"/>
  <c r="AA956" i="12" s="1"/>
  <c r="AB956" i="12" s="1"/>
  <c r="AC956" i="12" s="1"/>
  <c r="AD956" i="12" s="1"/>
  <c r="AE956" i="12" s="1"/>
  <c r="AF956" i="12" s="1"/>
  <c r="AG956" i="12" s="1"/>
  <c r="F957" i="12" s="1"/>
  <c r="G957" i="12" s="1"/>
  <c r="H957" i="12" s="1"/>
  <c r="I957" i="12" s="1"/>
  <c r="J957" i="12" s="1"/>
  <c r="K957" i="12" s="1"/>
  <c r="L957" i="12" s="1"/>
  <c r="M957" i="12" s="1"/>
  <c r="N957" i="12" s="1"/>
  <c r="O957" i="12" s="1"/>
  <c r="P957" i="12" s="1"/>
  <c r="Q957" i="12" s="1"/>
  <c r="R957" i="12" s="1"/>
  <c r="S957" i="12" s="1"/>
  <c r="T957" i="12" s="1"/>
  <c r="U957" i="12" s="1"/>
  <c r="V957" i="12" s="1"/>
  <c r="W957" i="12" s="1"/>
  <c r="X957" i="12" s="1"/>
  <c r="Y957" i="12" s="1"/>
  <c r="Z957" i="12" s="1"/>
  <c r="AA957" i="12" s="1"/>
  <c r="AB957" i="12" s="1"/>
  <c r="AC957" i="12" s="1"/>
  <c r="AD957" i="12" s="1"/>
  <c r="AE957" i="12" s="1"/>
  <c r="AF957" i="12" s="1"/>
  <c r="AG957" i="12" s="1"/>
  <c r="F958" i="12" s="1"/>
  <c r="G958" i="12" s="1"/>
  <c r="H958" i="12" s="1"/>
  <c r="I958" i="12" s="1"/>
  <c r="J958" i="12" s="1"/>
  <c r="K958" i="12" s="1"/>
  <c r="L958" i="12" s="1"/>
  <c r="M958" i="12" s="1"/>
  <c r="N958" i="12" s="1"/>
  <c r="O958" i="12" s="1"/>
  <c r="P958" i="12" s="1"/>
  <c r="Q958" i="12" s="1"/>
  <c r="R958" i="12" s="1"/>
  <c r="S958" i="12" s="1"/>
  <c r="T958" i="12" s="1"/>
  <c r="U958" i="12" s="1"/>
  <c r="V958" i="12" s="1"/>
  <c r="W958" i="12" s="1"/>
  <c r="X958" i="12" s="1"/>
  <c r="Y958" i="12" s="1"/>
  <c r="Z958" i="12" s="1"/>
  <c r="AA958" i="12" s="1"/>
  <c r="AB958" i="12" s="1"/>
  <c r="AC958" i="12" s="1"/>
  <c r="AD958" i="12" s="1"/>
  <c r="AE958" i="12" s="1"/>
  <c r="AF958" i="12" s="1"/>
  <c r="AG958" i="12" s="1"/>
  <c r="F959" i="12" s="1"/>
  <c r="G959" i="12" s="1"/>
  <c r="H959" i="12" s="1"/>
  <c r="I959" i="12" s="1"/>
  <c r="J959" i="12" s="1"/>
  <c r="K959" i="12" s="1"/>
  <c r="L959" i="12" s="1"/>
  <c r="M959" i="12" s="1"/>
  <c r="N959" i="12" s="1"/>
  <c r="O959" i="12" s="1"/>
  <c r="P959" i="12" s="1"/>
  <c r="Q959" i="12" s="1"/>
  <c r="R959" i="12" s="1"/>
  <c r="S959" i="12" s="1"/>
  <c r="T959" i="12" s="1"/>
  <c r="U959" i="12" s="1"/>
  <c r="V959" i="12" s="1"/>
  <c r="W959" i="12" s="1"/>
  <c r="X959" i="12" s="1"/>
  <c r="Y959" i="12" s="1"/>
  <c r="Z959" i="12" s="1"/>
  <c r="AA959" i="12" s="1"/>
  <c r="AB959" i="12" s="1"/>
  <c r="AC959" i="12" s="1"/>
  <c r="AD959" i="12" s="1"/>
  <c r="AE959" i="12" s="1"/>
  <c r="AF959" i="12" s="1"/>
  <c r="AG959" i="12" s="1"/>
  <c r="F960" i="12" s="1"/>
  <c r="G960" i="12" s="1"/>
  <c r="H960" i="12" s="1"/>
  <c r="I960" i="12" s="1"/>
  <c r="J960" i="12" s="1"/>
  <c r="K960" i="12" s="1"/>
  <c r="L960" i="12" s="1"/>
  <c r="M960" i="12" s="1"/>
  <c r="N960" i="12" s="1"/>
  <c r="O960" i="12" s="1"/>
  <c r="P960" i="12" s="1"/>
  <c r="Q960" i="12" s="1"/>
  <c r="R960" i="12" s="1"/>
  <c r="S960" i="12" s="1"/>
  <c r="T960" i="12" s="1"/>
  <c r="U960" i="12" s="1"/>
  <c r="V960" i="12" s="1"/>
  <c r="W960" i="12" s="1"/>
  <c r="X960" i="12" s="1"/>
  <c r="Y960" i="12" s="1"/>
  <c r="Z960" i="12" s="1"/>
  <c r="AA960" i="12" s="1"/>
  <c r="AB960" i="12" s="1"/>
  <c r="AC960" i="12" s="1"/>
  <c r="AD960" i="12" s="1"/>
  <c r="AE960" i="12" s="1"/>
  <c r="AF960" i="12" s="1"/>
  <c r="AG960" i="12" s="1"/>
  <c r="F961" i="12" s="1"/>
  <c r="G961" i="12" s="1"/>
  <c r="H961" i="12" s="1"/>
  <c r="I961" i="12" s="1"/>
  <c r="J961" i="12" s="1"/>
  <c r="K961" i="12" s="1"/>
  <c r="L961" i="12" s="1"/>
  <c r="M961" i="12" s="1"/>
  <c r="N961" i="12" s="1"/>
  <c r="O961" i="12" s="1"/>
  <c r="P961" i="12" s="1"/>
  <c r="Q961" i="12" s="1"/>
  <c r="R961" i="12" s="1"/>
  <c r="S961" i="12" s="1"/>
  <c r="T961" i="12" s="1"/>
  <c r="U961" i="12" s="1"/>
  <c r="V961" i="12" s="1"/>
  <c r="W961" i="12" s="1"/>
  <c r="X961" i="12" s="1"/>
  <c r="Y961" i="12" s="1"/>
  <c r="Z961" i="12" s="1"/>
  <c r="AA961" i="12" s="1"/>
  <c r="AB961" i="12" s="1"/>
  <c r="AC961" i="12" s="1"/>
  <c r="AD961" i="12" s="1"/>
  <c r="AE961" i="12" s="1"/>
  <c r="AF961" i="12" s="1"/>
  <c r="AG961" i="12" s="1"/>
  <c r="F962" i="12" s="1"/>
  <c r="G962" i="12" s="1"/>
  <c r="H962" i="12" s="1"/>
  <c r="I962" i="12" s="1"/>
  <c r="J962" i="12" s="1"/>
  <c r="K962" i="12" s="1"/>
  <c r="L962" i="12" s="1"/>
  <c r="M962" i="12" s="1"/>
  <c r="N962" i="12" s="1"/>
  <c r="O962" i="12" s="1"/>
  <c r="P962" i="12" s="1"/>
  <c r="Q962" i="12" s="1"/>
  <c r="R962" i="12" s="1"/>
  <c r="S962" i="12" s="1"/>
  <c r="T962" i="12" s="1"/>
  <c r="U962" i="12" s="1"/>
  <c r="V962" i="12" s="1"/>
  <c r="W962" i="12" s="1"/>
  <c r="X962" i="12" s="1"/>
  <c r="Y962" i="12" s="1"/>
  <c r="Z962" i="12" s="1"/>
  <c r="AA962" i="12" s="1"/>
  <c r="AB962" i="12" s="1"/>
  <c r="AC962" i="12" s="1"/>
  <c r="AD962" i="12" s="1"/>
  <c r="AE962" i="12" s="1"/>
  <c r="AF962" i="12" s="1"/>
  <c r="AG962" i="12" s="1"/>
  <c r="F963" i="12" s="1"/>
  <c r="G963" i="12" s="1"/>
  <c r="H963" i="12" s="1"/>
  <c r="I963" i="12" s="1"/>
  <c r="J963" i="12" s="1"/>
  <c r="K963" i="12" s="1"/>
  <c r="L963" i="12" s="1"/>
  <c r="M963" i="12" s="1"/>
  <c r="N963" i="12" s="1"/>
  <c r="O963" i="12" s="1"/>
  <c r="P963" i="12" s="1"/>
  <c r="Q963" i="12" s="1"/>
  <c r="R963" i="12" s="1"/>
  <c r="S963" i="12" s="1"/>
  <c r="T963" i="12" s="1"/>
  <c r="U963" i="12" s="1"/>
  <c r="V963" i="12" s="1"/>
  <c r="W963" i="12" s="1"/>
  <c r="X963" i="12" s="1"/>
  <c r="Y963" i="12" s="1"/>
  <c r="Z963" i="12" s="1"/>
  <c r="AA963" i="12" s="1"/>
  <c r="AB963" i="12" s="1"/>
  <c r="AC963" i="12" s="1"/>
  <c r="AD963" i="12" s="1"/>
  <c r="AE963" i="12" s="1"/>
  <c r="AF963" i="12" s="1"/>
  <c r="AG963" i="12" s="1"/>
  <c r="F964" i="12" s="1"/>
  <c r="G964" i="12" s="1"/>
  <c r="H964" i="12" s="1"/>
  <c r="I964" i="12" s="1"/>
  <c r="J964" i="12" s="1"/>
  <c r="K964" i="12" s="1"/>
  <c r="L964" i="12" s="1"/>
  <c r="M964" i="12" s="1"/>
  <c r="N964" i="12" s="1"/>
  <c r="O964" i="12" s="1"/>
  <c r="P964" i="12" s="1"/>
  <c r="Q964" i="12" s="1"/>
  <c r="R964" i="12" s="1"/>
  <c r="S964" i="12" s="1"/>
  <c r="T964" i="12" s="1"/>
  <c r="U964" i="12" s="1"/>
  <c r="V964" i="12" s="1"/>
  <c r="W964" i="12" s="1"/>
  <c r="X964" i="12" s="1"/>
  <c r="Y964" i="12" s="1"/>
  <c r="Z964" i="12" s="1"/>
  <c r="AA964" i="12" s="1"/>
  <c r="AB964" i="12" s="1"/>
  <c r="AC964" i="12" s="1"/>
  <c r="AD964" i="12" s="1"/>
  <c r="AE964" i="12" s="1"/>
  <c r="AF964" i="12" s="1"/>
  <c r="AG964" i="12" s="1"/>
  <c r="F965" i="12" s="1"/>
  <c r="G965" i="12" s="1"/>
  <c r="H965" i="12" s="1"/>
  <c r="I965" i="12" s="1"/>
  <c r="J965" i="12" s="1"/>
  <c r="K965" i="12" s="1"/>
  <c r="L965" i="12" s="1"/>
  <c r="M965" i="12" s="1"/>
  <c r="N965" i="12" s="1"/>
  <c r="O965" i="12" s="1"/>
  <c r="P965" i="12" s="1"/>
  <c r="Q965" i="12" s="1"/>
  <c r="R965" i="12" s="1"/>
  <c r="S965" i="12" s="1"/>
  <c r="T965" i="12" s="1"/>
  <c r="U965" i="12" s="1"/>
  <c r="V965" i="12" s="1"/>
  <c r="W965" i="12" s="1"/>
  <c r="X965" i="12" s="1"/>
  <c r="Y965" i="12" s="1"/>
  <c r="Z965" i="12" s="1"/>
  <c r="AA965" i="12" s="1"/>
  <c r="AB965" i="12" s="1"/>
  <c r="AC965" i="12" s="1"/>
  <c r="AD965" i="12" s="1"/>
  <c r="AE965" i="12" s="1"/>
  <c r="AF965" i="12" s="1"/>
  <c r="AG965" i="12" s="1"/>
  <c r="F966" i="12" s="1"/>
  <c r="G966" i="12" s="1"/>
  <c r="H966" i="12" s="1"/>
  <c r="I966" i="12" s="1"/>
  <c r="J966" i="12" s="1"/>
  <c r="K966" i="12" s="1"/>
  <c r="L966" i="12" s="1"/>
  <c r="M966" i="12" s="1"/>
  <c r="N966" i="12" s="1"/>
  <c r="O966" i="12" s="1"/>
  <c r="P966" i="12" s="1"/>
  <c r="Q966" i="12" s="1"/>
  <c r="R966" i="12" s="1"/>
  <c r="S966" i="12" s="1"/>
  <c r="T966" i="12" s="1"/>
  <c r="U966" i="12" s="1"/>
  <c r="V966" i="12" s="1"/>
  <c r="W966" i="12" s="1"/>
  <c r="X966" i="12" s="1"/>
  <c r="Y966" i="12" s="1"/>
  <c r="Z966" i="12" s="1"/>
  <c r="AA966" i="12" s="1"/>
  <c r="AB966" i="12" s="1"/>
  <c r="AC966" i="12" s="1"/>
  <c r="AD966" i="12" s="1"/>
  <c r="AE966" i="12" s="1"/>
  <c r="AF966" i="12" s="1"/>
  <c r="AG966" i="12" s="1"/>
  <c r="F967" i="12" s="1"/>
  <c r="G967" i="12" s="1"/>
  <c r="H967" i="12" s="1"/>
  <c r="I967" i="12" s="1"/>
  <c r="J967" i="12" s="1"/>
  <c r="K967" i="12" s="1"/>
  <c r="L967" i="12" s="1"/>
  <c r="M967" i="12" s="1"/>
  <c r="N967" i="12" s="1"/>
  <c r="O967" i="12" s="1"/>
  <c r="P967" i="12" s="1"/>
  <c r="Q967" i="12" s="1"/>
  <c r="R967" i="12" s="1"/>
  <c r="S967" i="12" s="1"/>
  <c r="T967" i="12" s="1"/>
  <c r="U967" i="12" s="1"/>
  <c r="V967" i="12" s="1"/>
  <c r="W967" i="12" s="1"/>
  <c r="X967" i="12" s="1"/>
  <c r="Y967" i="12" s="1"/>
  <c r="Z967" i="12" s="1"/>
  <c r="AA967" i="12" s="1"/>
  <c r="AB967" i="12" s="1"/>
  <c r="AC967" i="12" s="1"/>
  <c r="AD967" i="12" s="1"/>
  <c r="AE967" i="12" s="1"/>
  <c r="AF967" i="12" s="1"/>
  <c r="AG967" i="12" s="1"/>
  <c r="F968" i="12" s="1"/>
  <c r="G968" i="12" s="1"/>
  <c r="H968" i="12" s="1"/>
  <c r="I968" i="12" s="1"/>
  <c r="J968" i="12" s="1"/>
  <c r="K968" i="12" s="1"/>
  <c r="L968" i="12" s="1"/>
  <c r="M968" i="12" s="1"/>
  <c r="N968" i="12" s="1"/>
  <c r="O968" i="12" s="1"/>
  <c r="P968" i="12" s="1"/>
  <c r="Q968" i="12" s="1"/>
  <c r="R968" i="12" s="1"/>
  <c r="S968" i="12" s="1"/>
  <c r="T968" i="12" s="1"/>
  <c r="U968" i="12" s="1"/>
  <c r="V968" i="12" s="1"/>
  <c r="W968" i="12" s="1"/>
  <c r="X968" i="12" s="1"/>
  <c r="Y968" i="12" s="1"/>
  <c r="Z968" i="12" s="1"/>
  <c r="AA968" i="12" s="1"/>
  <c r="AB968" i="12" s="1"/>
  <c r="AC968" i="12" s="1"/>
  <c r="AD968" i="12" s="1"/>
  <c r="AE968" i="12" s="1"/>
  <c r="AF968" i="12" s="1"/>
  <c r="AG968" i="12" s="1"/>
  <c r="F969" i="12" s="1"/>
  <c r="G969" i="12" s="1"/>
  <c r="H969" i="12" s="1"/>
  <c r="I969" i="12" s="1"/>
  <c r="J969" i="12" s="1"/>
  <c r="K969" i="12" s="1"/>
  <c r="L969" i="12" s="1"/>
  <c r="M969" i="12" s="1"/>
  <c r="N969" i="12" s="1"/>
  <c r="O969" i="12" s="1"/>
  <c r="P969" i="12" s="1"/>
  <c r="Q969" i="12" s="1"/>
  <c r="R969" i="12" s="1"/>
  <c r="S969" i="12" s="1"/>
  <c r="T969" i="12" s="1"/>
  <c r="U969" i="12" s="1"/>
  <c r="V969" i="12" s="1"/>
  <c r="W969" i="12" s="1"/>
  <c r="X969" i="12" s="1"/>
  <c r="Y969" i="12" s="1"/>
  <c r="Z969" i="12" s="1"/>
  <c r="AA969" i="12" s="1"/>
  <c r="AB969" i="12" s="1"/>
  <c r="AC969" i="12" s="1"/>
  <c r="AD969" i="12" s="1"/>
  <c r="AE969" i="12" s="1"/>
  <c r="AF969" i="12" s="1"/>
  <c r="AG969" i="12" s="1"/>
  <c r="F970" i="12" s="1"/>
  <c r="G970" i="12" s="1"/>
  <c r="H970" i="12" s="1"/>
  <c r="I970" i="12" s="1"/>
  <c r="J970" i="12" s="1"/>
  <c r="K970" i="12" s="1"/>
  <c r="L970" i="12" s="1"/>
  <c r="M970" i="12" s="1"/>
  <c r="N970" i="12" s="1"/>
  <c r="O970" i="12" s="1"/>
  <c r="P970" i="12" s="1"/>
  <c r="Q970" i="12" s="1"/>
  <c r="R970" i="12" s="1"/>
  <c r="S970" i="12" s="1"/>
  <c r="T970" i="12" s="1"/>
  <c r="U970" i="12" s="1"/>
  <c r="V970" i="12" s="1"/>
  <c r="W970" i="12" s="1"/>
  <c r="X970" i="12" s="1"/>
  <c r="Y970" i="12" s="1"/>
  <c r="Z970" i="12" s="1"/>
  <c r="AA970" i="12" s="1"/>
  <c r="AB970" i="12" s="1"/>
  <c r="AC970" i="12" s="1"/>
  <c r="AD970" i="12" s="1"/>
  <c r="AE970" i="12" s="1"/>
  <c r="AF970" i="12" s="1"/>
  <c r="AG970" i="12" s="1"/>
  <c r="F971" i="12" s="1"/>
  <c r="G971" i="12" s="1"/>
  <c r="H971" i="12" s="1"/>
  <c r="I971" i="12" s="1"/>
  <c r="J971" i="12" s="1"/>
  <c r="K971" i="12" s="1"/>
  <c r="L971" i="12" s="1"/>
  <c r="M971" i="12" s="1"/>
  <c r="N971" i="12" s="1"/>
  <c r="O971" i="12" s="1"/>
  <c r="P971" i="12" s="1"/>
  <c r="Q971" i="12" s="1"/>
  <c r="R971" i="12" s="1"/>
  <c r="S971" i="12" s="1"/>
  <c r="T971" i="12" s="1"/>
  <c r="U971" i="12" s="1"/>
  <c r="V971" i="12" s="1"/>
  <c r="W971" i="12" s="1"/>
  <c r="X971" i="12" s="1"/>
  <c r="Y971" i="12" s="1"/>
  <c r="Z971" i="12" s="1"/>
  <c r="AA971" i="12" s="1"/>
  <c r="AB971" i="12" s="1"/>
  <c r="AC971" i="12" s="1"/>
  <c r="AD971" i="12" s="1"/>
  <c r="AE971" i="12" s="1"/>
  <c r="AF971" i="12" s="1"/>
  <c r="AG971" i="12" s="1"/>
  <c r="F972" i="12" s="1"/>
  <c r="G972" i="12" s="1"/>
  <c r="H972" i="12" s="1"/>
  <c r="I972" i="12" s="1"/>
  <c r="J972" i="12" s="1"/>
  <c r="K972" i="12" s="1"/>
  <c r="L972" i="12" s="1"/>
  <c r="M972" i="12" s="1"/>
  <c r="N972" i="12" s="1"/>
  <c r="O972" i="12" s="1"/>
  <c r="P972" i="12" s="1"/>
  <c r="Q972" i="12" s="1"/>
  <c r="R972" i="12" s="1"/>
  <c r="S972" i="12" s="1"/>
  <c r="T972" i="12" s="1"/>
  <c r="U972" i="12" s="1"/>
  <c r="V972" i="12" s="1"/>
  <c r="W972" i="12" s="1"/>
  <c r="X972" i="12" s="1"/>
  <c r="Y972" i="12" s="1"/>
  <c r="Z972" i="12" s="1"/>
  <c r="AA972" i="12" s="1"/>
  <c r="AB972" i="12" s="1"/>
  <c r="AC972" i="12" s="1"/>
  <c r="AD972" i="12" s="1"/>
  <c r="AE972" i="12" s="1"/>
  <c r="AF972" i="12" s="1"/>
  <c r="AG972" i="12" s="1"/>
  <c r="AG857" i="12"/>
  <c r="AG858" i="12"/>
  <c r="AG856" i="12"/>
  <c r="P48" i="9"/>
  <c r="P49" i="9"/>
  <c r="E156" i="4"/>
  <c r="Z165" i="9"/>
  <c r="C156" i="4"/>
  <c r="D156" i="4"/>
  <c r="B156" i="4"/>
  <c r="Q48" i="9" l="1"/>
  <c r="Q49" i="9"/>
  <c r="E157" i="4"/>
  <c r="AA165" i="9"/>
  <c r="D157" i="4"/>
  <c r="B157" i="4"/>
  <c r="C157" i="4"/>
  <c r="R48" i="9" l="1"/>
  <c r="R49" i="9"/>
  <c r="E158" i="4"/>
  <c r="AB165" i="9"/>
  <c r="B158" i="4"/>
  <c r="C158" i="4"/>
  <c r="D158" i="4"/>
  <c r="S48" i="9" l="1"/>
  <c r="S49" i="9"/>
  <c r="E159" i="4"/>
  <c r="AC165" i="9"/>
  <c r="B159" i="4"/>
  <c r="C159" i="4"/>
  <c r="D159" i="4"/>
  <c r="T48" i="9" l="1"/>
  <c r="T49" i="9"/>
  <c r="E160" i="4"/>
  <c r="AD165" i="9"/>
  <c r="C160" i="4"/>
  <c r="D160" i="4"/>
  <c r="B160" i="4"/>
  <c r="U48" i="9" l="1"/>
  <c r="U49" i="9"/>
  <c r="E161" i="4"/>
  <c r="C166" i="9"/>
  <c r="D161" i="4"/>
  <c r="B161" i="4"/>
  <c r="C161" i="4"/>
  <c r="V48" i="9" l="1"/>
  <c r="V49" i="9"/>
  <c r="E162" i="4"/>
  <c r="D166" i="9"/>
  <c r="B162" i="4"/>
  <c r="C162" i="4"/>
  <c r="D162" i="4"/>
  <c r="W48" i="9" l="1"/>
  <c r="W49" i="9"/>
  <c r="E163" i="4"/>
  <c r="E166" i="9"/>
  <c r="B163" i="4"/>
  <c r="C163" i="4"/>
  <c r="D163" i="4"/>
  <c r="X48" i="9" l="1"/>
  <c r="X49" i="9"/>
  <c r="E164" i="4"/>
  <c r="F166" i="9"/>
  <c r="C164" i="4"/>
  <c r="D164" i="4"/>
  <c r="B164" i="4"/>
  <c r="Y48" i="9" l="1"/>
  <c r="Y49" i="9"/>
  <c r="E165" i="4"/>
  <c r="G166" i="9"/>
  <c r="D165" i="4"/>
  <c r="B165" i="4"/>
  <c r="C165" i="4"/>
  <c r="Z48" i="9" l="1"/>
  <c r="Z49" i="9"/>
  <c r="E166" i="4"/>
  <c r="H166" i="9"/>
  <c r="B166" i="4"/>
  <c r="C166" i="4"/>
  <c r="D166" i="4"/>
  <c r="AA48" i="9" l="1"/>
  <c r="AA49" i="9"/>
  <c r="E167" i="4"/>
  <c r="I166" i="9"/>
  <c r="B167" i="4"/>
  <c r="C167" i="4"/>
  <c r="D167" i="4"/>
  <c r="AB48" i="9" l="1"/>
  <c r="AB49" i="9"/>
  <c r="E168" i="4"/>
  <c r="J166" i="9"/>
  <c r="C168" i="4"/>
  <c r="D168" i="4"/>
  <c r="B168" i="4"/>
  <c r="AC48" i="9" l="1"/>
  <c r="AC49" i="9"/>
  <c r="E169" i="4"/>
  <c r="K166" i="9"/>
  <c r="D169" i="4"/>
  <c r="B169" i="4"/>
  <c r="C169" i="4"/>
  <c r="AD48" i="9" l="1"/>
  <c r="AD49" i="9"/>
  <c r="E170" i="4"/>
  <c r="L166" i="9"/>
  <c r="B170" i="4"/>
  <c r="C170" i="4"/>
  <c r="D170" i="4"/>
  <c r="C54" i="9" l="1"/>
  <c r="C53" i="9"/>
  <c r="C52" i="9"/>
  <c r="C55" i="9"/>
  <c r="E171" i="4"/>
  <c r="M166" i="9"/>
  <c r="B171" i="4"/>
  <c r="C171" i="4"/>
  <c r="D171" i="4"/>
  <c r="D54" i="9" l="1"/>
  <c r="D55" i="9"/>
  <c r="E172" i="4"/>
  <c r="N166" i="9"/>
  <c r="C172" i="4"/>
  <c r="D172" i="4"/>
  <c r="B172" i="4"/>
  <c r="E54" i="9" l="1"/>
  <c r="E55" i="9"/>
  <c r="E173" i="4"/>
  <c r="O166" i="9"/>
  <c r="D173" i="4"/>
  <c r="B173" i="4"/>
  <c r="C173" i="4"/>
  <c r="F54" i="9" l="1"/>
  <c r="F55" i="9"/>
  <c r="E174" i="4"/>
  <c r="P166" i="9"/>
  <c r="B174" i="4"/>
  <c r="C174" i="4"/>
  <c r="D174" i="4"/>
  <c r="G54" i="9" l="1"/>
  <c r="G55" i="9"/>
  <c r="E175" i="4"/>
  <c r="Q166" i="9"/>
  <c r="B175" i="4"/>
  <c r="C175" i="4"/>
  <c r="D175" i="4"/>
  <c r="H54" i="9" l="1"/>
  <c r="H55" i="9"/>
  <c r="E176" i="4"/>
  <c r="R166" i="9"/>
  <c r="C176" i="4"/>
  <c r="D176" i="4"/>
  <c r="B176" i="4"/>
  <c r="I54" i="9" l="1"/>
  <c r="I55" i="9"/>
  <c r="E177" i="4"/>
  <c r="S166" i="9"/>
  <c r="D177" i="4"/>
  <c r="B177" i="4"/>
  <c r="C177" i="4"/>
  <c r="J54" i="9" l="1"/>
  <c r="J55" i="9"/>
  <c r="E178" i="4"/>
  <c r="T166" i="9"/>
  <c r="B178" i="4"/>
  <c r="C178" i="4"/>
  <c r="D178" i="4"/>
  <c r="K54" i="9" l="1"/>
  <c r="K55" i="9"/>
  <c r="E179" i="4"/>
  <c r="U166" i="9"/>
  <c r="B179" i="4"/>
  <c r="C179" i="4"/>
  <c r="D179" i="4"/>
  <c r="L54" i="9" l="1"/>
  <c r="L55" i="9"/>
  <c r="E180" i="4"/>
  <c r="V166" i="9"/>
  <c r="C180" i="4"/>
  <c r="D180" i="4"/>
  <c r="B180" i="4"/>
  <c r="M54" i="9" l="1"/>
  <c r="M55" i="9"/>
  <c r="E181" i="4"/>
  <c r="W166" i="9"/>
  <c r="D181" i="4"/>
  <c r="B181" i="4"/>
  <c r="C181" i="4"/>
  <c r="N54" i="9" l="1"/>
  <c r="N55" i="9"/>
  <c r="E182" i="4"/>
  <c r="X166" i="9"/>
  <c r="B182" i="4"/>
  <c r="C182" i="4"/>
  <c r="D182" i="4"/>
  <c r="O54" i="9" l="1"/>
  <c r="O55" i="9"/>
  <c r="E183" i="4"/>
  <c r="Y166" i="9"/>
  <c r="B183" i="4"/>
  <c r="C183" i="4"/>
  <c r="D183" i="4"/>
  <c r="P54" i="9" l="1"/>
  <c r="P55" i="9"/>
  <c r="E184" i="4"/>
  <c r="Z166" i="9"/>
  <c r="C184" i="4"/>
  <c r="D184" i="4"/>
  <c r="B184" i="4"/>
  <c r="Q54" i="9" l="1"/>
  <c r="Q55" i="9"/>
  <c r="E185" i="4"/>
  <c r="AA166" i="9"/>
  <c r="D185" i="4"/>
  <c r="B185" i="4"/>
  <c r="C185" i="4"/>
  <c r="R54" i="9" l="1"/>
  <c r="R55" i="9"/>
  <c r="E186" i="4"/>
  <c r="AB166" i="9"/>
  <c r="B186" i="4"/>
  <c r="C186" i="4"/>
  <c r="D186" i="4"/>
  <c r="S54" i="9" l="1"/>
  <c r="S55" i="9"/>
  <c r="E187" i="4"/>
  <c r="AC166" i="9"/>
  <c r="B187" i="4"/>
  <c r="C187" i="4"/>
  <c r="D187" i="4"/>
  <c r="T54" i="9" l="1"/>
  <c r="T55" i="9"/>
  <c r="E188" i="4"/>
  <c r="AD166" i="9"/>
  <c r="C188" i="4"/>
  <c r="D188" i="4"/>
  <c r="B188" i="4"/>
  <c r="U54" i="9" l="1"/>
  <c r="U55" i="9"/>
  <c r="E189" i="4"/>
  <c r="C167" i="9"/>
  <c r="D189" i="4"/>
  <c r="B189" i="4"/>
  <c r="C189" i="4"/>
  <c r="V54" i="9" l="1"/>
  <c r="V55" i="9"/>
  <c r="E190" i="4"/>
  <c r="D167" i="9"/>
  <c r="B190" i="4"/>
  <c r="C190" i="4"/>
  <c r="D190" i="4"/>
  <c r="W54" i="9" l="1"/>
  <c r="W55" i="9"/>
  <c r="E191" i="4"/>
  <c r="E167" i="9"/>
  <c r="B191" i="4"/>
  <c r="C191" i="4"/>
  <c r="D191" i="4"/>
  <c r="X54" i="9" l="1"/>
  <c r="X55" i="9"/>
  <c r="E192" i="4"/>
  <c r="F167" i="9"/>
  <c r="C192" i="4"/>
  <c r="D192" i="4"/>
  <c r="B192" i="4"/>
  <c r="Y54" i="9" l="1"/>
  <c r="Y55" i="9"/>
  <c r="E193" i="4"/>
  <c r="G167" i="9"/>
  <c r="D193" i="4"/>
  <c r="B193" i="4"/>
  <c r="C193" i="4"/>
  <c r="Z54" i="9" l="1"/>
  <c r="Z55" i="9"/>
  <c r="E194" i="4"/>
  <c r="H167" i="9"/>
  <c r="B194" i="4"/>
  <c r="C194" i="4"/>
  <c r="D194" i="4"/>
  <c r="AA54" i="9" l="1"/>
  <c r="AA55" i="9"/>
  <c r="E195" i="4"/>
  <c r="I167" i="9"/>
  <c r="B195" i="4"/>
  <c r="C195" i="4"/>
  <c r="D195" i="4"/>
  <c r="AB54" i="9" l="1"/>
  <c r="AB55" i="9"/>
  <c r="E196" i="4"/>
  <c r="J167" i="9"/>
  <c r="C196" i="4"/>
  <c r="D196" i="4"/>
  <c r="B196" i="4"/>
  <c r="AC54" i="9" l="1"/>
  <c r="AC55" i="9"/>
  <c r="E197" i="4"/>
  <c r="K167" i="9"/>
  <c r="D197" i="4"/>
  <c r="B197" i="4"/>
  <c r="C197" i="4"/>
  <c r="AD54" i="9" l="1"/>
  <c r="AD55" i="9"/>
  <c r="E198" i="4"/>
  <c r="L167" i="9"/>
  <c r="B198" i="4"/>
  <c r="C198" i="4"/>
  <c r="D198" i="4"/>
  <c r="C60" i="9" l="1"/>
  <c r="C59" i="9"/>
  <c r="C58" i="9"/>
  <c r="C61" i="9"/>
  <c r="E199" i="4"/>
  <c r="M167" i="9"/>
  <c r="B199" i="4"/>
  <c r="C199" i="4"/>
  <c r="D199" i="4"/>
  <c r="D60" i="9" l="1"/>
  <c r="D61" i="9"/>
  <c r="E200" i="4"/>
  <c r="N167" i="9"/>
  <c r="C200" i="4"/>
  <c r="D200" i="4"/>
  <c r="B200" i="4"/>
  <c r="E60" i="9" l="1"/>
  <c r="E61" i="9"/>
  <c r="E201" i="4"/>
  <c r="O167" i="9"/>
  <c r="D201" i="4"/>
  <c r="B201" i="4"/>
  <c r="C201" i="4"/>
  <c r="F60" i="9" l="1"/>
  <c r="F61" i="9"/>
  <c r="E202" i="4"/>
  <c r="P167" i="9"/>
  <c r="B202" i="4"/>
  <c r="C202" i="4"/>
  <c r="D202" i="4"/>
  <c r="G60" i="9" l="1"/>
  <c r="G61" i="9"/>
  <c r="E203" i="4"/>
  <c r="Q167" i="9"/>
  <c r="AE138" i="3"/>
  <c r="B203" i="4"/>
  <c r="C203" i="4"/>
  <c r="D203" i="4"/>
  <c r="H60" i="9" l="1"/>
  <c r="H61" i="9"/>
  <c r="E204" i="4"/>
  <c r="R167" i="9"/>
  <c r="C204" i="4"/>
  <c r="D204" i="4"/>
  <c r="B204" i="4"/>
  <c r="I60" i="9" l="1"/>
  <c r="I61" i="9"/>
  <c r="E205" i="4"/>
  <c r="S167" i="9"/>
  <c r="D205" i="4"/>
  <c r="B205" i="4"/>
  <c r="C205" i="4"/>
  <c r="J60" i="9" l="1"/>
  <c r="J61" i="9"/>
  <c r="E206" i="4"/>
  <c r="T167" i="9"/>
  <c r="B206" i="4"/>
  <c r="C206" i="4"/>
  <c r="D206" i="4"/>
  <c r="K60" i="9" l="1"/>
  <c r="K61" i="9"/>
  <c r="E207" i="4"/>
  <c r="U167" i="9"/>
  <c r="B207" i="4"/>
  <c r="C207" i="4"/>
  <c r="D207" i="4"/>
  <c r="L60" i="9" l="1"/>
  <c r="L61" i="9"/>
  <c r="E208" i="4"/>
  <c r="V167" i="9"/>
  <c r="C208" i="4"/>
  <c r="D208" i="4"/>
  <c r="B208" i="4"/>
  <c r="M60" i="9" l="1"/>
  <c r="M61" i="9"/>
  <c r="E209" i="4"/>
  <c r="W167" i="9"/>
  <c r="D209" i="4"/>
  <c r="B209" i="4"/>
  <c r="C209" i="4"/>
  <c r="N60" i="9" l="1"/>
  <c r="N61" i="9"/>
  <c r="E210" i="4"/>
  <c r="X167" i="9"/>
  <c r="B210" i="4"/>
  <c r="C210" i="4"/>
  <c r="D210" i="4"/>
  <c r="O60" i="9" l="1"/>
  <c r="O61" i="9"/>
  <c r="E211" i="4"/>
  <c r="Y167" i="9"/>
  <c r="B211" i="4"/>
  <c r="C211" i="4"/>
  <c r="D211" i="4"/>
  <c r="P60" i="9" l="1"/>
  <c r="P61" i="9"/>
  <c r="E212" i="4"/>
  <c r="Z167" i="9"/>
  <c r="C212" i="4"/>
  <c r="D212" i="4"/>
  <c r="B212" i="4"/>
  <c r="Q60" i="9" l="1"/>
  <c r="Q61" i="9"/>
  <c r="E213" i="4"/>
  <c r="AA167" i="9"/>
  <c r="D213" i="4"/>
  <c r="B213" i="4"/>
  <c r="C213" i="4"/>
  <c r="R60" i="9" l="1"/>
  <c r="R61" i="9"/>
  <c r="E214" i="4"/>
  <c r="AB167" i="9"/>
  <c r="B214" i="4"/>
  <c r="C214" i="4"/>
  <c r="D214" i="4"/>
  <c r="S60" i="9" l="1"/>
  <c r="S61" i="9"/>
  <c r="E215" i="4"/>
  <c r="AC167" i="9"/>
  <c r="B215" i="4"/>
  <c r="C215" i="4"/>
  <c r="D215" i="4"/>
  <c r="T60" i="9" l="1"/>
  <c r="T61" i="9"/>
  <c r="E216" i="4"/>
  <c r="AD167" i="9"/>
  <c r="C216" i="4"/>
  <c r="D216" i="4"/>
  <c r="B216" i="4"/>
  <c r="U60" i="9" l="1"/>
  <c r="U61" i="9"/>
  <c r="E217" i="4"/>
  <c r="C168" i="9"/>
  <c r="AE137" i="3"/>
  <c r="AE139" i="3" s="1"/>
  <c r="AE140" i="3" s="1"/>
  <c r="AE142" i="3" s="1"/>
  <c r="D217" i="4"/>
  <c r="B217" i="4"/>
  <c r="C217" i="4"/>
  <c r="V60" i="9" l="1"/>
  <c r="V61" i="9"/>
  <c r="E218" i="4"/>
  <c r="D168" i="9"/>
  <c r="B218" i="4"/>
  <c r="C218" i="4"/>
  <c r="D218" i="4"/>
  <c r="W60" i="9" l="1"/>
  <c r="W61" i="9"/>
  <c r="E219" i="4"/>
  <c r="E168" i="9"/>
  <c r="B219" i="4"/>
  <c r="C219" i="4"/>
  <c r="D219" i="4"/>
  <c r="X60" i="9" l="1"/>
  <c r="X61" i="9"/>
  <c r="E220" i="4"/>
  <c r="F168" i="9"/>
  <c r="C220" i="4"/>
  <c r="D220" i="4"/>
  <c r="B220" i="4"/>
  <c r="Y60" i="9" l="1"/>
  <c r="Y61" i="9"/>
  <c r="E221" i="4"/>
  <c r="G168" i="9"/>
  <c r="D221" i="4"/>
  <c r="B221" i="4"/>
  <c r="C221" i="4"/>
  <c r="Z60" i="9" l="1"/>
  <c r="Z61" i="9"/>
  <c r="E222" i="4"/>
  <c r="H168" i="9"/>
  <c r="B222" i="4"/>
  <c r="C222" i="4"/>
  <c r="D222" i="4"/>
  <c r="AA60" i="9" l="1"/>
  <c r="AA61" i="9"/>
  <c r="E223" i="4"/>
  <c r="I168" i="9"/>
  <c r="B223" i="4"/>
  <c r="C223" i="4"/>
  <c r="D223" i="4"/>
  <c r="AB60" i="9" l="1"/>
  <c r="AB61" i="9"/>
  <c r="E224" i="4"/>
  <c r="J168" i="9"/>
  <c r="C224" i="4"/>
  <c r="D224" i="4"/>
  <c r="B224" i="4"/>
  <c r="AC60" i="9" l="1"/>
  <c r="AC61" i="9"/>
  <c r="E225" i="4"/>
  <c r="K168" i="9"/>
  <c r="D225" i="4"/>
  <c r="B225" i="4"/>
  <c r="C225" i="4"/>
  <c r="AD60" i="9" l="1"/>
  <c r="AD61" i="9"/>
  <c r="E226" i="4"/>
  <c r="L168" i="9"/>
  <c r="B226" i="4"/>
  <c r="C226" i="4"/>
  <c r="D226" i="4"/>
  <c r="C66" i="9" l="1"/>
  <c r="C65" i="9"/>
  <c r="C64" i="9"/>
  <c r="C67" i="9"/>
  <c r="E227" i="4"/>
  <c r="M168" i="9"/>
  <c r="B227" i="4"/>
  <c r="C227" i="4"/>
  <c r="D227" i="4"/>
  <c r="D66" i="9" l="1"/>
  <c r="D67" i="9"/>
  <c r="E228" i="4"/>
  <c r="N168" i="9"/>
  <c r="C228" i="4"/>
  <c r="D228" i="4"/>
  <c r="B228" i="4"/>
  <c r="E66" i="9" l="1"/>
  <c r="E67" i="9"/>
  <c r="E229" i="4"/>
  <c r="O168" i="9"/>
  <c r="D229" i="4"/>
  <c r="B229" i="4"/>
  <c r="C229" i="4"/>
  <c r="F66" i="9" l="1"/>
  <c r="F67" i="9"/>
  <c r="E230" i="4"/>
  <c r="P168" i="9"/>
  <c r="B230" i="4"/>
  <c r="C230" i="4"/>
  <c r="D230" i="4"/>
  <c r="G66" i="9" l="1"/>
  <c r="G67" i="9"/>
  <c r="E231" i="4"/>
  <c r="Q168" i="9"/>
  <c r="B231" i="4"/>
  <c r="C231" i="4"/>
  <c r="D231" i="4"/>
  <c r="H66" i="9" l="1"/>
  <c r="H67" i="9"/>
  <c r="E232" i="4"/>
  <c r="R168" i="9"/>
  <c r="C232" i="4"/>
  <c r="D232" i="4"/>
  <c r="B232" i="4"/>
  <c r="I66" i="9" l="1"/>
  <c r="I67" i="9"/>
  <c r="E233" i="4"/>
  <c r="S168" i="9"/>
  <c r="D233" i="4"/>
  <c r="B233" i="4"/>
  <c r="C233" i="4"/>
  <c r="J66" i="9" l="1"/>
  <c r="J67" i="9"/>
  <c r="E234" i="4"/>
  <c r="T168" i="9"/>
  <c r="B234" i="4"/>
  <c r="C234" i="4"/>
  <c r="D234" i="4"/>
  <c r="K66" i="9" l="1"/>
  <c r="K67" i="9"/>
  <c r="E235" i="4"/>
  <c r="U168" i="9"/>
  <c r="B235" i="4"/>
  <c r="C235" i="4"/>
  <c r="D235" i="4"/>
  <c r="L66" i="9" l="1"/>
  <c r="L67" i="9"/>
  <c r="E236" i="4"/>
  <c r="V168" i="9"/>
  <c r="C236" i="4"/>
  <c r="D236" i="4"/>
  <c r="B236" i="4"/>
  <c r="M66" i="9" l="1"/>
  <c r="M67" i="9"/>
  <c r="E237" i="4"/>
  <c r="W168" i="9"/>
  <c r="D237" i="4"/>
  <c r="B237" i="4"/>
  <c r="C237" i="4"/>
  <c r="N66" i="9" l="1"/>
  <c r="N67" i="9"/>
  <c r="E238" i="4"/>
  <c r="X168" i="9"/>
  <c r="B238" i="4"/>
  <c r="C238" i="4"/>
  <c r="D238" i="4"/>
  <c r="O66" i="9" l="1"/>
  <c r="O67" i="9"/>
  <c r="E239" i="4"/>
  <c r="Y168" i="9"/>
  <c r="B239" i="4"/>
  <c r="C239" i="4"/>
  <c r="D239" i="4"/>
  <c r="P66" i="9" l="1"/>
  <c r="P67" i="9"/>
  <c r="E240" i="4"/>
  <c r="Z168" i="9"/>
  <c r="C240" i="4"/>
  <c r="D240" i="4"/>
  <c r="B240" i="4"/>
  <c r="Q66" i="9" l="1"/>
  <c r="Q67" i="9"/>
  <c r="E241" i="4"/>
  <c r="AA168" i="9"/>
  <c r="D241" i="4"/>
  <c r="B241" i="4"/>
  <c r="C241" i="4"/>
  <c r="R66" i="9" l="1"/>
  <c r="R67" i="9"/>
  <c r="E242" i="4"/>
  <c r="AB168" i="9"/>
  <c r="B242" i="4"/>
  <c r="C242" i="4"/>
  <c r="D242" i="4"/>
  <c r="S66" i="9" l="1"/>
  <c r="S67" i="9"/>
  <c r="E243" i="4"/>
  <c r="AC168" i="9"/>
  <c r="B243" i="4"/>
  <c r="C243" i="4"/>
  <c r="D243" i="4"/>
  <c r="T66" i="9" l="1"/>
  <c r="T67" i="9"/>
  <c r="E244" i="4"/>
  <c r="AD168" i="9"/>
  <c r="C244" i="4"/>
  <c r="D244" i="4"/>
  <c r="B244" i="4"/>
  <c r="U66" i="9" l="1"/>
  <c r="U67" i="9"/>
  <c r="E245" i="4"/>
  <c r="C169" i="9"/>
  <c r="D245" i="4"/>
  <c r="B245" i="4"/>
  <c r="C245" i="4"/>
  <c r="V66" i="9" l="1"/>
  <c r="V67" i="9"/>
  <c r="E246" i="4"/>
  <c r="D169" i="9"/>
  <c r="B246" i="4"/>
  <c r="C246" i="4"/>
  <c r="D246" i="4"/>
  <c r="W66" i="9" l="1"/>
  <c r="W67" i="9"/>
  <c r="E247" i="4"/>
  <c r="E169" i="9"/>
  <c r="B247" i="4"/>
  <c r="C247" i="4"/>
  <c r="D247" i="4"/>
  <c r="X66" i="9" l="1"/>
  <c r="X67" i="9"/>
  <c r="E248" i="4"/>
  <c r="F169" i="9"/>
  <c r="C248" i="4"/>
  <c r="D248" i="4"/>
  <c r="B248" i="4"/>
  <c r="Y66" i="9" l="1"/>
  <c r="Y67" i="9"/>
  <c r="E249" i="4"/>
  <c r="G169" i="9"/>
  <c r="D249" i="4"/>
  <c r="B249" i="4"/>
  <c r="C249" i="4"/>
  <c r="Z66" i="9" l="1"/>
  <c r="Z67" i="9"/>
  <c r="E250" i="4"/>
  <c r="H169" i="9"/>
  <c r="B250" i="4"/>
  <c r="C250" i="4"/>
  <c r="D250" i="4"/>
  <c r="AA66" i="9" l="1"/>
  <c r="AA67" i="9"/>
  <c r="E251" i="4"/>
  <c r="I169" i="9"/>
  <c r="B251" i="4"/>
  <c r="C251" i="4"/>
  <c r="D251" i="4"/>
  <c r="AB66" i="9" l="1"/>
  <c r="AB67" i="9"/>
  <c r="E252" i="4"/>
  <c r="J169" i="9"/>
  <c r="C252" i="4"/>
  <c r="D252" i="4"/>
  <c r="B252" i="4"/>
  <c r="AC66" i="9" l="1"/>
  <c r="AC67" i="9"/>
  <c r="E253" i="4"/>
  <c r="K169" i="9"/>
  <c r="D253" i="4"/>
  <c r="B253" i="4"/>
  <c r="C253" i="4"/>
  <c r="AD66" i="9" l="1"/>
  <c r="AD67" i="9"/>
  <c r="E254" i="4"/>
  <c r="L169" i="9"/>
  <c r="B254" i="4"/>
  <c r="C254" i="4"/>
  <c r="D254" i="4"/>
  <c r="C72" i="9" l="1"/>
  <c r="C71" i="9"/>
  <c r="C70" i="9"/>
  <c r="C73" i="9"/>
  <c r="E255" i="4"/>
  <c r="M169" i="9"/>
  <c r="B255" i="4"/>
  <c r="C255" i="4"/>
  <c r="D255" i="4"/>
  <c r="D72" i="9" l="1"/>
  <c r="D73" i="9"/>
  <c r="E256" i="4"/>
  <c r="N169" i="9"/>
  <c r="C256" i="4"/>
  <c r="D256" i="4"/>
  <c r="B256" i="4"/>
  <c r="E72" i="9" l="1"/>
  <c r="E73" i="9"/>
  <c r="E257" i="4"/>
  <c r="O169" i="9"/>
  <c r="D257" i="4"/>
  <c r="B257" i="4"/>
  <c r="C257" i="4"/>
  <c r="F72" i="9" l="1"/>
  <c r="F73" i="9"/>
  <c r="E258" i="4"/>
  <c r="P169" i="9"/>
  <c r="B258" i="4"/>
  <c r="C258" i="4"/>
  <c r="D258" i="4"/>
  <c r="G72" i="9" l="1"/>
  <c r="G73" i="9"/>
  <c r="E259" i="4"/>
  <c r="Q169" i="9"/>
  <c r="B259" i="4"/>
  <c r="C259" i="4"/>
  <c r="D259" i="4"/>
  <c r="H72" i="9" l="1"/>
  <c r="H73" i="9"/>
  <c r="E260" i="4"/>
  <c r="R169" i="9"/>
  <c r="C260" i="4"/>
  <c r="D260" i="4"/>
  <c r="B260" i="4"/>
  <c r="I72" i="9" l="1"/>
  <c r="I73" i="9"/>
  <c r="E261" i="4"/>
  <c r="S169" i="9"/>
  <c r="D261" i="4"/>
  <c r="B261" i="4"/>
  <c r="C261" i="4"/>
  <c r="J72" i="9" l="1"/>
  <c r="J73" i="9"/>
  <c r="E262" i="4"/>
  <c r="T169" i="9"/>
  <c r="B262" i="4"/>
  <c r="C262" i="4"/>
  <c r="D262" i="4"/>
  <c r="K72" i="9" l="1"/>
  <c r="K73" i="9"/>
  <c r="E263" i="4"/>
  <c r="U169" i="9"/>
  <c r="B263" i="4"/>
  <c r="C263" i="4"/>
  <c r="D263" i="4"/>
  <c r="L72" i="9" l="1"/>
  <c r="L73" i="9"/>
  <c r="E264" i="4"/>
  <c r="V169" i="9"/>
  <c r="C264" i="4"/>
  <c r="D264" i="4"/>
  <c r="B264" i="4"/>
  <c r="M72" i="9" l="1"/>
  <c r="M73" i="9"/>
  <c r="E265" i="4"/>
  <c r="W169" i="9"/>
  <c r="D265" i="4"/>
  <c r="B265" i="4"/>
  <c r="C265" i="4"/>
  <c r="N72" i="9" l="1"/>
  <c r="N73" i="9"/>
  <c r="E266" i="4"/>
  <c r="X169" i="9"/>
  <c r="B266" i="4"/>
  <c r="C266" i="4"/>
  <c r="D266" i="4"/>
  <c r="O72" i="9" l="1"/>
  <c r="O73" i="9"/>
  <c r="E267" i="4"/>
  <c r="Y169" i="9"/>
  <c r="B267" i="4"/>
  <c r="C267" i="4"/>
  <c r="D267" i="4"/>
  <c r="P72" i="9" l="1"/>
  <c r="P73" i="9"/>
  <c r="E268" i="4"/>
  <c r="Z169" i="9"/>
  <c r="C268" i="4"/>
  <c r="D268" i="4"/>
  <c r="B268" i="4"/>
  <c r="Q72" i="9" l="1"/>
  <c r="Q73" i="9"/>
  <c r="E269" i="4"/>
  <c r="AA169" i="9"/>
  <c r="D269" i="4"/>
  <c r="B269" i="4"/>
  <c r="C269" i="4"/>
  <c r="R72" i="9" l="1"/>
  <c r="R73" i="9"/>
  <c r="E270" i="4"/>
  <c r="AB169" i="9"/>
  <c r="B270" i="4"/>
  <c r="C270" i="4"/>
  <c r="D270" i="4"/>
  <c r="S72" i="9" l="1"/>
  <c r="S73" i="9"/>
  <c r="E271" i="4"/>
  <c r="AC169" i="9"/>
  <c r="B271" i="4"/>
  <c r="C271" i="4"/>
  <c r="D271" i="4"/>
  <c r="T72" i="9" l="1"/>
  <c r="T73" i="9"/>
  <c r="E272" i="4"/>
  <c r="AD169" i="9"/>
  <c r="C272" i="4"/>
  <c r="D272" i="4"/>
  <c r="B272" i="4"/>
  <c r="U72" i="9" l="1"/>
  <c r="U73" i="9"/>
  <c r="E273" i="4"/>
  <c r="C170" i="9"/>
  <c r="D273" i="4"/>
  <c r="B273" i="4"/>
  <c r="C273" i="4"/>
  <c r="V72" i="9" l="1"/>
  <c r="V73" i="9"/>
  <c r="E274" i="4"/>
  <c r="D170" i="9"/>
  <c r="B274" i="4"/>
  <c r="C274" i="4"/>
  <c r="D274" i="4"/>
  <c r="W72" i="9" l="1"/>
  <c r="W73" i="9"/>
  <c r="E275" i="4"/>
  <c r="E170" i="9"/>
  <c r="B275" i="4"/>
  <c r="C275" i="4"/>
  <c r="D275" i="4"/>
  <c r="X72" i="9" l="1"/>
  <c r="X73" i="9"/>
  <c r="E276" i="4"/>
  <c r="F170" i="9"/>
  <c r="C276" i="4"/>
  <c r="D276" i="4"/>
  <c r="B276" i="4"/>
  <c r="Y72" i="9" l="1"/>
  <c r="Y73" i="9"/>
  <c r="E277" i="4"/>
  <c r="G170" i="9"/>
  <c r="D277" i="4"/>
  <c r="B277" i="4"/>
  <c r="C277" i="4"/>
  <c r="Z72" i="9" l="1"/>
  <c r="Z73" i="9"/>
  <c r="E278" i="4"/>
  <c r="H170" i="9"/>
  <c r="B278" i="4"/>
  <c r="C278" i="4"/>
  <c r="D278" i="4"/>
  <c r="AA72" i="9" l="1"/>
  <c r="AA73" i="9"/>
  <c r="E279" i="4"/>
  <c r="I170" i="9"/>
  <c r="B279" i="4"/>
  <c r="C279" i="4"/>
  <c r="D279" i="4"/>
  <c r="AB72" i="9" l="1"/>
  <c r="AB73" i="9"/>
  <c r="E280" i="4"/>
  <c r="J170" i="9"/>
  <c r="C280" i="4"/>
  <c r="D280" i="4"/>
  <c r="B280" i="4"/>
  <c r="AC72" i="9" l="1"/>
  <c r="AC73" i="9"/>
  <c r="E281" i="4"/>
  <c r="K170" i="9"/>
  <c r="D281" i="4"/>
  <c r="B281" i="4"/>
  <c r="C281" i="4"/>
  <c r="AD72" i="9" l="1"/>
  <c r="AD73" i="9"/>
  <c r="E282" i="4"/>
  <c r="L170" i="9"/>
  <c r="B282" i="4"/>
  <c r="C282" i="4"/>
  <c r="D282" i="4"/>
  <c r="C78" i="9" l="1"/>
  <c r="C77" i="9"/>
  <c r="C76" i="9"/>
  <c r="C79" i="9"/>
  <c r="E283" i="4"/>
  <c r="M170" i="9"/>
  <c r="B283" i="4"/>
  <c r="C283" i="4"/>
  <c r="D283" i="4"/>
  <c r="D78" i="9" l="1"/>
  <c r="D79" i="9"/>
  <c r="E284" i="4"/>
  <c r="N170" i="9"/>
  <c r="D284" i="4"/>
  <c r="B284" i="4"/>
  <c r="C284" i="4"/>
  <c r="E78" i="9" l="1"/>
  <c r="E79" i="9"/>
  <c r="E285" i="4"/>
  <c r="O170" i="9"/>
  <c r="B285" i="4"/>
  <c r="C285" i="4"/>
  <c r="D285" i="4"/>
  <c r="F78" i="9" l="1"/>
  <c r="F79" i="9"/>
  <c r="E286" i="4"/>
  <c r="P170" i="9"/>
  <c r="B286" i="4"/>
  <c r="C286" i="4"/>
  <c r="D286" i="4"/>
  <c r="G78" i="9" l="1"/>
  <c r="G79" i="9"/>
  <c r="E287" i="4"/>
  <c r="Q170" i="9"/>
  <c r="C287" i="4"/>
  <c r="D287" i="4"/>
  <c r="B287" i="4"/>
  <c r="H78" i="9" l="1"/>
  <c r="H79" i="9"/>
  <c r="E288" i="4"/>
  <c r="R170" i="9"/>
  <c r="D288" i="4"/>
  <c r="B288" i="4"/>
  <c r="C288" i="4"/>
  <c r="I78" i="9" l="1"/>
  <c r="I79" i="9"/>
  <c r="E289" i="4"/>
  <c r="S170" i="9"/>
  <c r="B289" i="4"/>
  <c r="C289" i="4"/>
  <c r="D289" i="4"/>
  <c r="J78" i="9" l="1"/>
  <c r="J79" i="9"/>
  <c r="E290" i="4"/>
  <c r="T170" i="9"/>
  <c r="B290" i="4"/>
  <c r="C290" i="4"/>
  <c r="D290" i="4"/>
  <c r="K78" i="9" l="1"/>
  <c r="K79" i="9"/>
  <c r="E291" i="4"/>
  <c r="U170" i="9"/>
  <c r="C291" i="4"/>
  <c r="D291" i="4"/>
  <c r="B291" i="4"/>
  <c r="L78" i="9" l="1"/>
  <c r="L79" i="9"/>
  <c r="E292" i="4"/>
  <c r="V170" i="9"/>
  <c r="D292" i="4"/>
  <c r="B292" i="4"/>
  <c r="C292" i="4"/>
  <c r="M78" i="9" l="1"/>
  <c r="M79" i="9"/>
  <c r="E293" i="4"/>
  <c r="W170" i="9"/>
  <c r="B293" i="4"/>
  <c r="C293" i="4"/>
  <c r="D293" i="4"/>
  <c r="N78" i="9" l="1"/>
  <c r="N79" i="9"/>
  <c r="E294" i="4"/>
  <c r="X170" i="9"/>
  <c r="B294" i="4"/>
  <c r="C294" i="4"/>
  <c r="D294" i="4"/>
  <c r="O78" i="9" l="1"/>
  <c r="O79" i="9"/>
  <c r="E295" i="4"/>
  <c r="Y170" i="9"/>
  <c r="C295" i="4"/>
  <c r="D295" i="4"/>
  <c r="B295" i="4"/>
  <c r="P78" i="9" l="1"/>
  <c r="P79" i="9"/>
  <c r="E296" i="4"/>
  <c r="Z170" i="9"/>
  <c r="D296" i="4"/>
  <c r="B296" i="4"/>
  <c r="C296" i="4"/>
  <c r="Q78" i="9" l="1"/>
  <c r="Q79" i="9"/>
  <c r="E297" i="4"/>
  <c r="AA170" i="9"/>
  <c r="B297" i="4"/>
  <c r="C297" i="4"/>
  <c r="D297" i="4"/>
  <c r="R78" i="9" l="1"/>
  <c r="R79" i="9"/>
  <c r="E298" i="4"/>
  <c r="AB170" i="9"/>
  <c r="B298" i="4"/>
  <c r="C298" i="4"/>
  <c r="D298" i="4"/>
  <c r="S78" i="9" l="1"/>
  <c r="S79" i="9"/>
  <c r="E299" i="4"/>
  <c r="AC170" i="9"/>
  <c r="C299" i="4"/>
  <c r="D299" i="4"/>
  <c r="B299" i="4"/>
  <c r="T78" i="9" l="1"/>
  <c r="T79" i="9"/>
  <c r="E300" i="4"/>
  <c r="AD170" i="9"/>
  <c r="D300" i="4"/>
  <c r="B300" i="4"/>
  <c r="C300" i="4"/>
  <c r="U78" i="9" l="1"/>
  <c r="U79" i="9"/>
  <c r="E301" i="4"/>
  <c r="C171" i="9"/>
  <c r="B301" i="4"/>
  <c r="C301" i="4"/>
  <c r="D301" i="4"/>
  <c r="V78" i="9" l="1"/>
  <c r="V79" i="9"/>
  <c r="E302" i="4"/>
  <c r="D171" i="9"/>
  <c r="B302" i="4"/>
  <c r="C302" i="4"/>
  <c r="D302" i="4"/>
  <c r="W78" i="9" l="1"/>
  <c r="W79" i="9"/>
  <c r="E303" i="4"/>
  <c r="E171" i="9"/>
  <c r="C303" i="4"/>
  <c r="D303" i="4"/>
  <c r="B303" i="4"/>
  <c r="X78" i="9" l="1"/>
  <c r="X79" i="9"/>
  <c r="E304" i="4"/>
  <c r="F171" i="9"/>
  <c r="D304" i="4"/>
  <c r="B304" i="4"/>
  <c r="C304" i="4"/>
  <c r="Y78" i="9" l="1"/>
  <c r="Y79" i="9"/>
  <c r="E305" i="4"/>
  <c r="G171" i="9"/>
  <c r="B305" i="4"/>
  <c r="C305" i="4"/>
  <c r="D305" i="4"/>
  <c r="Z78" i="9" l="1"/>
  <c r="Z79" i="9"/>
  <c r="E306" i="4"/>
  <c r="H171" i="9"/>
  <c r="B306" i="4"/>
  <c r="C306" i="4"/>
  <c r="D306" i="4"/>
  <c r="AA78" i="9" l="1"/>
  <c r="AA79" i="9"/>
  <c r="E307" i="4"/>
  <c r="I171" i="9"/>
  <c r="C307" i="4"/>
  <c r="D307" i="4"/>
  <c r="B307" i="4"/>
  <c r="AB78" i="9" l="1"/>
  <c r="AB79" i="9"/>
  <c r="E308" i="4"/>
  <c r="J171" i="9"/>
  <c r="D308" i="4"/>
  <c r="B308" i="4"/>
  <c r="C308" i="4"/>
  <c r="AC78" i="9" l="1"/>
  <c r="AC79" i="9"/>
  <c r="E309" i="4"/>
  <c r="K171" i="9"/>
  <c r="B309" i="4"/>
  <c r="C309" i="4"/>
  <c r="D309" i="4"/>
  <c r="AD78" i="9" l="1"/>
  <c r="AD79" i="9"/>
  <c r="E310" i="4"/>
  <c r="L171" i="9"/>
  <c r="B310" i="4"/>
  <c r="C310" i="4"/>
  <c r="D310" i="4"/>
  <c r="C83" i="9" l="1"/>
  <c r="C84" i="9"/>
  <c r="C82" i="9"/>
  <c r="C85" i="9"/>
  <c r="E311" i="4"/>
  <c r="M171" i="9"/>
  <c r="C311" i="4"/>
  <c r="D311" i="4"/>
  <c r="B311" i="4"/>
  <c r="D84" i="9" l="1"/>
  <c r="D85" i="9"/>
  <c r="E312" i="4"/>
  <c r="N171" i="9"/>
  <c r="D312" i="4"/>
  <c r="B312" i="4"/>
  <c r="C312" i="4"/>
  <c r="E84" i="9" l="1"/>
  <c r="E85" i="9"/>
  <c r="E313" i="4"/>
  <c r="O171" i="9"/>
  <c r="B313" i="4"/>
  <c r="C313" i="4"/>
  <c r="D313" i="4"/>
  <c r="F84" i="9" l="1"/>
  <c r="F85" i="9"/>
  <c r="E314" i="4"/>
  <c r="P171" i="9"/>
  <c r="B314" i="4"/>
  <c r="C314" i="4"/>
  <c r="D314" i="4"/>
  <c r="G84" i="9" l="1"/>
  <c r="G85" i="9"/>
  <c r="E315" i="4"/>
  <c r="Q171" i="9"/>
  <c r="C315" i="4"/>
  <c r="D315" i="4"/>
  <c r="B315" i="4"/>
  <c r="H84" i="9" l="1"/>
  <c r="H85" i="9"/>
  <c r="E316" i="4"/>
  <c r="R171" i="9"/>
  <c r="D316" i="4"/>
  <c r="B316" i="4"/>
  <c r="C316" i="4"/>
  <c r="I84" i="9" l="1"/>
  <c r="I85" i="9"/>
  <c r="E317" i="4"/>
  <c r="S171" i="9"/>
  <c r="B317" i="4"/>
  <c r="C317" i="4"/>
  <c r="D317" i="4"/>
  <c r="J84" i="9" l="1"/>
  <c r="J85" i="9"/>
  <c r="E318" i="4"/>
  <c r="T171" i="9"/>
  <c r="B318" i="4"/>
  <c r="C318" i="4"/>
  <c r="D318" i="4"/>
  <c r="K84" i="9" l="1"/>
  <c r="K85" i="9"/>
  <c r="E319" i="4"/>
  <c r="U171" i="9"/>
  <c r="C319" i="4"/>
  <c r="D319" i="4"/>
  <c r="B319" i="4"/>
  <c r="L84" i="9" l="1"/>
  <c r="L85" i="9"/>
  <c r="E320" i="4"/>
  <c r="V171" i="9"/>
  <c r="D320" i="4"/>
  <c r="B320" i="4"/>
  <c r="C320" i="4"/>
  <c r="M84" i="9" l="1"/>
  <c r="M85" i="9"/>
  <c r="E321" i="4"/>
  <c r="W171" i="9"/>
  <c r="B321" i="4"/>
  <c r="C321" i="4"/>
  <c r="D321" i="4"/>
  <c r="N84" i="9" l="1"/>
  <c r="N85" i="9"/>
  <c r="E322" i="4"/>
  <c r="X171" i="9"/>
  <c r="B322" i="4"/>
  <c r="C322" i="4"/>
  <c r="D322" i="4"/>
  <c r="O84" i="9" l="1"/>
  <c r="O85" i="9"/>
  <c r="E323" i="4"/>
  <c r="Y171" i="9"/>
  <c r="C323" i="4"/>
  <c r="D323" i="4"/>
  <c r="B323" i="4"/>
  <c r="P84" i="9" l="1"/>
  <c r="P85" i="9"/>
  <c r="E324" i="4"/>
  <c r="Z171" i="9"/>
  <c r="D324" i="4"/>
  <c r="B324" i="4"/>
  <c r="C324" i="4"/>
  <c r="Q84" i="9" l="1"/>
  <c r="Q85" i="9"/>
  <c r="E325" i="4"/>
  <c r="AA171" i="9"/>
  <c r="B325" i="4"/>
  <c r="C325" i="4"/>
  <c r="D325" i="4"/>
  <c r="R84" i="9" l="1"/>
  <c r="R85" i="9"/>
  <c r="E326" i="4"/>
  <c r="AB171" i="9"/>
  <c r="B326" i="4"/>
  <c r="C326" i="4"/>
  <c r="D326" i="4"/>
  <c r="S84" i="9" l="1"/>
  <c r="S85" i="9"/>
  <c r="E327" i="4"/>
  <c r="AC171" i="9"/>
  <c r="C327" i="4"/>
  <c r="D327" i="4"/>
  <c r="B327" i="4"/>
  <c r="T84" i="9" l="1"/>
  <c r="T85" i="9"/>
  <c r="E328" i="4"/>
  <c r="AD171" i="9"/>
  <c r="D328" i="4"/>
  <c r="B328" i="4"/>
  <c r="C328" i="4"/>
  <c r="U84" i="9" l="1"/>
  <c r="U85" i="9"/>
  <c r="E329" i="4"/>
  <c r="C172" i="9"/>
  <c r="B329" i="4"/>
  <c r="C329" i="4"/>
  <c r="D329" i="4"/>
  <c r="V84" i="9" l="1"/>
  <c r="V85" i="9"/>
  <c r="E330" i="4"/>
  <c r="D172" i="9"/>
  <c r="B330" i="4"/>
  <c r="C330" i="4"/>
  <c r="D330" i="4"/>
  <c r="W84" i="9" l="1"/>
  <c r="W85" i="9"/>
  <c r="E331" i="4"/>
  <c r="E172" i="9"/>
  <c r="C331" i="4"/>
  <c r="D331" i="4"/>
  <c r="B331" i="4"/>
  <c r="X84" i="9" l="1"/>
  <c r="X85" i="9"/>
  <c r="E332" i="4"/>
  <c r="F172" i="9"/>
  <c r="D332" i="4"/>
  <c r="B332" i="4"/>
  <c r="C332" i="4"/>
  <c r="Y84" i="9" l="1"/>
  <c r="Y85" i="9"/>
  <c r="E333" i="4"/>
  <c r="G172" i="9"/>
  <c r="B333" i="4"/>
  <c r="C333" i="4"/>
  <c r="D333" i="4"/>
  <c r="Z84" i="9" l="1"/>
  <c r="Z85" i="9"/>
  <c r="E334" i="4"/>
  <c r="H172" i="9"/>
  <c r="B334" i="4"/>
  <c r="C334" i="4"/>
  <c r="D334" i="4"/>
  <c r="AA84" i="9" l="1"/>
  <c r="AA85" i="9"/>
  <c r="E335" i="4"/>
  <c r="I172" i="9"/>
  <c r="C335" i="4"/>
  <c r="D335" i="4"/>
  <c r="B335" i="4"/>
  <c r="AB84" i="9" l="1"/>
  <c r="AB85" i="9"/>
  <c r="E336" i="4"/>
  <c r="J172" i="9"/>
  <c r="D336" i="4"/>
  <c r="B336" i="4"/>
  <c r="C336" i="4"/>
  <c r="AC84" i="9" l="1"/>
  <c r="AC85" i="9"/>
  <c r="E337" i="4"/>
  <c r="K172" i="9"/>
  <c r="B337" i="4"/>
  <c r="C337" i="4"/>
  <c r="D337" i="4"/>
  <c r="AD84" i="9" l="1"/>
  <c r="AD85" i="9"/>
  <c r="E338" i="4"/>
  <c r="L172" i="9"/>
  <c r="B338" i="4"/>
  <c r="C338" i="4"/>
  <c r="D338" i="4"/>
  <c r="C90" i="9" l="1"/>
  <c r="C88" i="9"/>
  <c r="C89" i="9"/>
  <c r="C91" i="9"/>
  <c r="E339" i="4"/>
  <c r="M172" i="9"/>
  <c r="C339" i="4"/>
  <c r="D339" i="4"/>
  <c r="B339" i="4"/>
  <c r="D90" i="9" l="1"/>
  <c r="D91" i="9"/>
  <c r="E340" i="4"/>
  <c r="N172" i="9"/>
  <c r="D340" i="4"/>
  <c r="B340" i="4"/>
  <c r="C340" i="4"/>
  <c r="E90" i="9" l="1"/>
  <c r="E91" i="9"/>
  <c r="E341" i="4"/>
  <c r="O172" i="9"/>
  <c r="B341" i="4"/>
  <c r="C341" i="4"/>
  <c r="D341" i="4"/>
  <c r="F90" i="9" l="1"/>
  <c r="F91" i="9"/>
  <c r="E342" i="4"/>
  <c r="P172" i="9"/>
  <c r="B342" i="4"/>
  <c r="C342" i="4"/>
  <c r="D342" i="4"/>
  <c r="G90" i="9" l="1"/>
  <c r="G91" i="9"/>
  <c r="E343" i="4"/>
  <c r="Q172" i="9"/>
  <c r="C343" i="4"/>
  <c r="D343" i="4"/>
  <c r="B343" i="4"/>
  <c r="H90" i="9" l="1"/>
  <c r="H91" i="9"/>
  <c r="E344" i="4"/>
  <c r="R172" i="9"/>
  <c r="D344" i="4"/>
  <c r="B344" i="4"/>
  <c r="C344" i="4"/>
  <c r="I90" i="9" l="1"/>
  <c r="I91" i="9"/>
  <c r="E345" i="4"/>
  <c r="S172" i="9"/>
  <c r="B345" i="4"/>
  <c r="C345" i="4"/>
  <c r="D345" i="4"/>
  <c r="J90" i="9" l="1"/>
  <c r="J91" i="9"/>
  <c r="E346" i="4"/>
  <c r="T172" i="9"/>
  <c r="B346" i="4"/>
  <c r="C346" i="4"/>
  <c r="D346" i="4"/>
  <c r="K90" i="9" l="1"/>
  <c r="K91" i="9"/>
  <c r="E347" i="4"/>
  <c r="U172" i="9"/>
  <c r="C347" i="4"/>
  <c r="D347" i="4"/>
  <c r="B347" i="4"/>
  <c r="L90" i="9" l="1"/>
  <c r="L91" i="9"/>
  <c r="E348" i="4"/>
  <c r="V172" i="9"/>
  <c r="D348" i="4"/>
  <c r="B348" i="4"/>
  <c r="C348" i="4"/>
  <c r="M90" i="9" l="1"/>
  <c r="M91" i="9"/>
  <c r="E349" i="4"/>
  <c r="W172" i="9"/>
  <c r="B349" i="4"/>
  <c r="C349" i="4"/>
  <c r="D349" i="4"/>
  <c r="N90" i="9" l="1"/>
  <c r="N91" i="9"/>
  <c r="E350" i="4"/>
  <c r="X172" i="9"/>
  <c r="B350" i="4"/>
  <c r="C350" i="4"/>
  <c r="D350" i="4"/>
  <c r="O90" i="9" l="1"/>
  <c r="O91" i="9"/>
  <c r="E351" i="4"/>
  <c r="Y172" i="9"/>
  <c r="C351" i="4"/>
  <c r="D351" i="4"/>
  <c r="B351" i="4"/>
  <c r="P90" i="9" l="1"/>
  <c r="P91" i="9"/>
  <c r="E352" i="4"/>
  <c r="Z172" i="9"/>
  <c r="D352" i="4"/>
  <c r="B352" i="4"/>
  <c r="C352" i="4"/>
  <c r="Q90" i="9" l="1"/>
  <c r="Q91" i="9"/>
  <c r="E353" i="4"/>
  <c r="AA172" i="9"/>
  <c r="B353" i="4"/>
  <c r="C353" i="4"/>
  <c r="D353" i="4"/>
  <c r="R90" i="9" l="1"/>
  <c r="R91" i="9"/>
  <c r="E354" i="4"/>
  <c r="AB172" i="9"/>
  <c r="B354" i="4"/>
  <c r="C354" i="4"/>
  <c r="D354" i="4"/>
  <c r="S90" i="9" l="1"/>
  <c r="S91" i="9"/>
  <c r="E355" i="4"/>
  <c r="AC172" i="9"/>
  <c r="C355" i="4"/>
  <c r="D355" i="4"/>
  <c r="B355" i="4"/>
  <c r="T90" i="9" l="1"/>
  <c r="T91" i="9"/>
  <c r="E356" i="4"/>
  <c r="AD172" i="9"/>
  <c r="D356" i="4"/>
  <c r="B356" i="4"/>
  <c r="C356" i="4"/>
  <c r="U90" i="9" l="1"/>
  <c r="U91" i="9"/>
  <c r="E357" i="4"/>
  <c r="C173" i="9"/>
  <c r="B357" i="4"/>
  <c r="C357" i="4"/>
  <c r="D357" i="4"/>
  <c r="V90" i="9" l="1"/>
  <c r="V91" i="9"/>
  <c r="E358" i="4"/>
  <c r="D173" i="9"/>
  <c r="B358" i="4"/>
  <c r="C358" i="4"/>
  <c r="D358" i="4"/>
  <c r="W90" i="9" l="1"/>
  <c r="W91" i="9"/>
  <c r="E359" i="4"/>
  <c r="E173" i="9"/>
  <c r="C359" i="4"/>
  <c r="D359" i="4"/>
  <c r="B359" i="4"/>
  <c r="X90" i="9" l="1"/>
  <c r="X91" i="9"/>
  <c r="E360" i="4"/>
  <c r="F173" i="9"/>
  <c r="D360" i="4"/>
  <c r="B360" i="4"/>
  <c r="C360" i="4"/>
  <c r="Y90" i="9" l="1"/>
  <c r="Y91" i="9"/>
  <c r="E361" i="4"/>
  <c r="G173" i="9"/>
  <c r="B361" i="4"/>
  <c r="C361" i="4"/>
  <c r="D361" i="4"/>
  <c r="Z90" i="9" l="1"/>
  <c r="Z91" i="9"/>
  <c r="E362" i="4"/>
  <c r="H173" i="9"/>
  <c r="B362" i="4"/>
  <c r="C362" i="4"/>
  <c r="D362" i="4"/>
  <c r="AA90" i="9" l="1"/>
  <c r="AA91" i="9"/>
  <c r="E363" i="4"/>
  <c r="I173" i="9"/>
  <c r="C363" i="4"/>
  <c r="D363" i="4"/>
  <c r="B363" i="4"/>
  <c r="AB90" i="9" l="1"/>
  <c r="AB91" i="9"/>
  <c r="E364" i="4"/>
  <c r="J173" i="9"/>
  <c r="D364" i="4"/>
  <c r="B364" i="4"/>
  <c r="C364" i="4"/>
  <c r="AC90" i="9" l="1"/>
  <c r="AC91" i="9"/>
  <c r="E365" i="4"/>
  <c r="K173" i="9"/>
  <c r="B365" i="4"/>
  <c r="C365" i="4"/>
  <c r="D365" i="4"/>
  <c r="AD90" i="9" l="1"/>
  <c r="AD91" i="9"/>
  <c r="E366" i="4"/>
  <c r="L173" i="9"/>
  <c r="B366" i="4"/>
  <c r="C366" i="4"/>
  <c r="D366" i="4"/>
  <c r="C95" i="9" l="1"/>
  <c r="C96" i="9"/>
  <c r="C94" i="9"/>
  <c r="C97" i="9"/>
  <c r="E367" i="4"/>
  <c r="M173" i="9"/>
  <c r="C367" i="4"/>
  <c r="D367" i="4"/>
  <c r="B367" i="4"/>
  <c r="D96" i="9" l="1"/>
  <c r="D97" i="9"/>
  <c r="E368" i="4"/>
  <c r="N173" i="9"/>
  <c r="D368" i="4"/>
  <c r="B368" i="4"/>
  <c r="C368" i="4"/>
  <c r="E96" i="9" l="1"/>
  <c r="E97" i="9"/>
  <c r="E369" i="4"/>
  <c r="O173" i="9"/>
  <c r="B369" i="4"/>
  <c r="C369" i="4"/>
  <c r="D369" i="4"/>
  <c r="F96" i="9" l="1"/>
  <c r="F97" i="9"/>
  <c r="E370" i="4"/>
  <c r="P173" i="9"/>
  <c r="B370" i="4"/>
  <c r="C370" i="4"/>
  <c r="D370" i="4"/>
  <c r="G96" i="9" l="1"/>
  <c r="G97" i="9"/>
  <c r="E371" i="4"/>
  <c r="Q173" i="9"/>
  <c r="C371" i="4"/>
  <c r="D371" i="4"/>
  <c r="B371" i="4"/>
  <c r="H96" i="9" l="1"/>
  <c r="H97" i="9"/>
  <c r="E372" i="4"/>
  <c r="R173" i="9"/>
  <c r="D372" i="4"/>
  <c r="B372" i="4"/>
  <c r="C372" i="4"/>
  <c r="I96" i="9" l="1"/>
  <c r="I97" i="9"/>
  <c r="E373" i="4"/>
  <c r="S173" i="9"/>
  <c r="B373" i="4"/>
  <c r="C373" i="4"/>
  <c r="D373" i="4"/>
  <c r="J96" i="9" l="1"/>
  <c r="J97" i="9"/>
  <c r="E374" i="4"/>
  <c r="T173" i="9"/>
  <c r="B374" i="4"/>
  <c r="C374" i="4"/>
  <c r="D374" i="4"/>
  <c r="K96" i="9" l="1"/>
  <c r="K97" i="9"/>
  <c r="E375" i="4"/>
  <c r="U173" i="9"/>
  <c r="C375" i="4"/>
  <c r="D375" i="4"/>
  <c r="B375" i="4"/>
  <c r="L96" i="9" l="1"/>
  <c r="L97" i="9"/>
  <c r="E376" i="4"/>
  <c r="V173" i="9"/>
  <c r="D376" i="4"/>
  <c r="B376" i="4"/>
  <c r="C376" i="4"/>
  <c r="M96" i="9" l="1"/>
  <c r="M97" i="9"/>
  <c r="E377" i="4"/>
  <c r="W173" i="9"/>
  <c r="B377" i="4"/>
  <c r="C377" i="4"/>
  <c r="D377" i="4"/>
  <c r="N96" i="9" l="1"/>
  <c r="N97" i="9"/>
  <c r="E378" i="4"/>
  <c r="X173" i="9"/>
  <c r="B378" i="4"/>
  <c r="C378" i="4"/>
  <c r="D378" i="4"/>
  <c r="O96" i="9" l="1"/>
  <c r="O97" i="9"/>
  <c r="E379" i="4"/>
  <c r="Y173" i="9"/>
  <c r="C379" i="4"/>
  <c r="D379" i="4"/>
  <c r="B379" i="4"/>
  <c r="P96" i="9" l="1"/>
  <c r="P97" i="9"/>
  <c r="E380" i="4"/>
  <c r="Z173" i="9"/>
  <c r="D380" i="4"/>
  <c r="B380" i="4"/>
  <c r="C380" i="4"/>
  <c r="Q96" i="9" l="1"/>
  <c r="Q97" i="9"/>
  <c r="E381" i="4"/>
  <c r="AA173" i="9"/>
  <c r="B381" i="4"/>
  <c r="C381" i="4"/>
  <c r="D381" i="4"/>
  <c r="R96" i="9" l="1"/>
  <c r="R97" i="9"/>
  <c r="E382" i="4"/>
  <c r="AB173" i="9"/>
  <c r="B382" i="4"/>
  <c r="C382" i="4"/>
  <c r="D382" i="4"/>
  <c r="S96" i="9" l="1"/>
  <c r="S97" i="9"/>
  <c r="E383" i="4"/>
  <c r="AC173" i="9"/>
  <c r="C383" i="4"/>
  <c r="D383" i="4"/>
  <c r="B383" i="4"/>
  <c r="T96" i="9" l="1"/>
  <c r="T97" i="9"/>
  <c r="E384" i="4"/>
  <c r="AD173" i="9"/>
  <c r="D384" i="4"/>
  <c r="B384" i="4"/>
  <c r="C384" i="4"/>
  <c r="U96" i="9" l="1"/>
  <c r="U97" i="9"/>
  <c r="E385" i="4"/>
  <c r="C174" i="9"/>
  <c r="B385" i="4"/>
  <c r="C385" i="4"/>
  <c r="D385" i="4"/>
  <c r="V96" i="9" l="1"/>
  <c r="V97" i="9"/>
  <c r="E386" i="4"/>
  <c r="D174" i="9"/>
  <c r="B386" i="4"/>
  <c r="C386" i="4"/>
  <c r="D386" i="4"/>
  <c r="W96" i="9" l="1"/>
  <c r="W97" i="9"/>
  <c r="E387" i="4"/>
  <c r="E174" i="9"/>
  <c r="C387" i="4"/>
  <c r="D387" i="4"/>
  <c r="B387" i="4"/>
  <c r="X96" i="9" l="1"/>
  <c r="X97" i="9"/>
  <c r="E388" i="4"/>
  <c r="F174" i="9"/>
  <c r="D388" i="4"/>
  <c r="B388" i="4"/>
  <c r="C388" i="4"/>
  <c r="Y96" i="9" l="1"/>
  <c r="Y97" i="9"/>
  <c r="E389" i="4"/>
  <c r="G174" i="9"/>
  <c r="B389" i="4"/>
  <c r="C389" i="4"/>
  <c r="D389" i="4"/>
  <c r="Z96" i="9" l="1"/>
  <c r="Z97" i="9"/>
  <c r="E390" i="4"/>
  <c r="H174" i="9"/>
  <c r="B390" i="4"/>
  <c r="C390" i="4"/>
  <c r="D390" i="4"/>
  <c r="AA96" i="9" l="1"/>
  <c r="AA97" i="9"/>
  <c r="E391" i="4"/>
  <c r="I174" i="9"/>
  <c r="C391" i="4"/>
  <c r="D391" i="4"/>
  <c r="B391" i="4"/>
  <c r="AB96" i="9" l="1"/>
  <c r="AB97" i="9"/>
  <c r="E392" i="4"/>
  <c r="J174" i="9"/>
  <c r="D392" i="4"/>
  <c r="B392" i="4"/>
  <c r="C392" i="4"/>
  <c r="AC96" i="9" l="1"/>
  <c r="AC97" i="9"/>
  <c r="E393" i="4"/>
  <c r="K174" i="9"/>
  <c r="B393" i="4"/>
  <c r="C393" i="4"/>
  <c r="D393" i="4"/>
  <c r="AD96" i="9" l="1"/>
  <c r="AD97" i="9"/>
  <c r="E394" i="4"/>
  <c r="C103" i="9" s="1"/>
  <c r="L174" i="9"/>
  <c r="B394" i="4"/>
  <c r="C100" i="9" s="1"/>
  <c r="C394" i="4"/>
  <c r="C101" i="9" s="1"/>
  <c r="D394" i="4"/>
  <c r="C102" i="9" s="1"/>
  <c r="E395" i="4" l="1"/>
  <c r="D103" i="9" s="1"/>
  <c r="M174" i="9"/>
  <c r="C395" i="4"/>
  <c r="D395" i="4"/>
  <c r="D102" i="9" s="1"/>
  <c r="B395" i="4"/>
  <c r="E396" i="4" l="1"/>
  <c r="E103" i="9" s="1"/>
  <c r="N174" i="9"/>
  <c r="D396" i="4"/>
  <c r="E102" i="9" s="1"/>
  <c r="B396" i="4"/>
  <c r="C396" i="4"/>
  <c r="E397" i="4" l="1"/>
  <c r="F103" i="9" s="1"/>
  <c r="O174" i="9"/>
  <c r="B397" i="4"/>
  <c r="C397" i="4"/>
  <c r="D397" i="4"/>
  <c r="F102" i="9" s="1"/>
  <c r="E398" i="4" l="1"/>
  <c r="G103" i="9" s="1"/>
  <c r="P174" i="9"/>
  <c r="B398" i="4"/>
  <c r="C398" i="4"/>
  <c r="D398" i="4"/>
  <c r="G102" i="9" s="1"/>
  <c r="E399" i="4" l="1"/>
  <c r="H103" i="9" s="1"/>
  <c r="Q174" i="9"/>
  <c r="C399" i="4"/>
  <c r="D399" i="4"/>
  <c r="H102" i="9" s="1"/>
  <c r="B399" i="4"/>
  <c r="E400" i="4" l="1"/>
  <c r="I103" i="9" s="1"/>
  <c r="R174" i="9"/>
  <c r="D400" i="4"/>
  <c r="I102" i="9" s="1"/>
  <c r="B400" i="4"/>
  <c r="C400" i="4"/>
  <c r="E401" i="4" l="1"/>
  <c r="J103" i="9" s="1"/>
  <c r="S174" i="9"/>
  <c r="B401" i="4"/>
  <c r="C401" i="4"/>
  <c r="D401" i="4"/>
  <c r="J102" i="9" s="1"/>
  <c r="E402" i="4" l="1"/>
  <c r="K103" i="9" s="1"/>
  <c r="T174" i="9"/>
  <c r="B402" i="4"/>
  <c r="C402" i="4"/>
  <c r="D402" i="4"/>
  <c r="K102" i="9" s="1"/>
  <c r="E403" i="4" l="1"/>
  <c r="L103" i="9" s="1"/>
  <c r="U174" i="9"/>
  <c r="C403" i="4"/>
  <c r="D403" i="4"/>
  <c r="L102" i="9" s="1"/>
  <c r="B403" i="4"/>
  <c r="E404" i="4" l="1"/>
  <c r="M103" i="9" s="1"/>
  <c r="V174" i="9"/>
  <c r="D404" i="4"/>
  <c r="M102" i="9" s="1"/>
  <c r="B404" i="4"/>
  <c r="C404" i="4"/>
  <c r="E405" i="4" l="1"/>
  <c r="N103" i="9" s="1"/>
  <c r="W174" i="9"/>
  <c r="B405" i="4"/>
  <c r="C405" i="4"/>
  <c r="D405" i="4"/>
  <c r="N102" i="9" s="1"/>
  <c r="E406" i="4" l="1"/>
  <c r="O103" i="9" s="1"/>
  <c r="X174" i="9"/>
  <c r="B406" i="4"/>
  <c r="C406" i="4"/>
  <c r="D406" i="4"/>
  <c r="O102" i="9" s="1"/>
  <c r="E407" i="4" l="1"/>
  <c r="P103" i="9" s="1"/>
  <c r="Y174" i="9"/>
  <c r="C407" i="4"/>
  <c r="D407" i="4"/>
  <c r="P102" i="9" s="1"/>
  <c r="B407" i="4"/>
  <c r="E408" i="4" l="1"/>
  <c r="Q103" i="9" s="1"/>
  <c r="Z174" i="9"/>
  <c r="D408" i="4"/>
  <c r="Q102" i="9" s="1"/>
  <c r="B408" i="4"/>
  <c r="C408" i="4"/>
  <c r="E409" i="4" l="1"/>
  <c r="R103" i="9" s="1"/>
  <c r="AA174" i="9"/>
  <c r="B409" i="4"/>
  <c r="C409" i="4"/>
  <c r="D409" i="4"/>
  <c r="R102" i="9" s="1"/>
  <c r="E410" i="4" l="1"/>
  <c r="S103" i="9" s="1"/>
  <c r="AB174" i="9"/>
  <c r="B410" i="4"/>
  <c r="C410" i="4"/>
  <c r="D410" i="4"/>
  <c r="S102" i="9" s="1"/>
  <c r="E411" i="4" l="1"/>
  <c r="T103" i="9" s="1"/>
  <c r="AC174" i="9"/>
  <c r="C411" i="4"/>
  <c r="D411" i="4"/>
  <c r="T102" i="9" s="1"/>
  <c r="B411" i="4"/>
  <c r="E412" i="4" l="1"/>
  <c r="U103" i="9" s="1"/>
  <c r="AD174" i="9"/>
  <c r="D412" i="4"/>
  <c r="U102" i="9" s="1"/>
  <c r="B412" i="4"/>
  <c r="C412" i="4"/>
  <c r="E413" i="4" l="1"/>
  <c r="V103" i="9" s="1"/>
  <c r="C175" i="9"/>
  <c r="B413" i="4"/>
  <c r="C413" i="4"/>
  <c r="D413" i="4"/>
  <c r="V102" i="9" s="1"/>
  <c r="E414" i="4" l="1"/>
  <c r="W103" i="9" s="1"/>
  <c r="D175" i="9"/>
  <c r="B414" i="4"/>
  <c r="C414" i="4"/>
  <c r="D414" i="4"/>
  <c r="W102" i="9" s="1"/>
  <c r="E415" i="4" l="1"/>
  <c r="X103" i="9" s="1"/>
  <c r="E175" i="9"/>
  <c r="C415" i="4"/>
  <c r="D415" i="4"/>
  <c r="X102" i="9" s="1"/>
  <c r="B415" i="4"/>
  <c r="E416" i="4" l="1"/>
  <c r="Y103" i="9" s="1"/>
  <c r="F175" i="9"/>
  <c r="D416" i="4"/>
  <c r="Y102" i="9" s="1"/>
  <c r="B416" i="4"/>
  <c r="C416" i="4"/>
  <c r="E417" i="4" l="1"/>
  <c r="Z103" i="9" s="1"/>
  <c r="G175" i="9"/>
  <c r="B417" i="4"/>
  <c r="C417" i="4"/>
  <c r="D417" i="4"/>
  <c r="Z102" i="9" s="1"/>
  <c r="E418" i="4" l="1"/>
  <c r="AA103" i="9" s="1"/>
  <c r="H175" i="9"/>
  <c r="B418" i="4"/>
  <c r="C418" i="4"/>
  <c r="D418" i="4"/>
  <c r="AA102" i="9" s="1"/>
  <c r="E419" i="4" l="1"/>
  <c r="AB103" i="9" s="1"/>
  <c r="I175" i="9"/>
  <c r="C419" i="4"/>
  <c r="D419" i="4"/>
  <c r="AB102" i="9" s="1"/>
  <c r="B419" i="4"/>
  <c r="E420" i="4" l="1"/>
  <c r="AC103" i="9" s="1"/>
  <c r="J175" i="9"/>
  <c r="D420" i="4"/>
  <c r="AC102" i="9" s="1"/>
  <c r="B420" i="4"/>
  <c r="C420" i="4"/>
  <c r="E421" i="4" l="1"/>
  <c r="AD103" i="9" s="1"/>
  <c r="K175" i="9"/>
  <c r="B421" i="4"/>
  <c r="C421" i="4"/>
  <c r="D421" i="4"/>
  <c r="AD102" i="9" s="1"/>
  <c r="E422" i="4" l="1"/>
  <c r="L175" i="9"/>
  <c r="B422" i="4"/>
  <c r="C422" i="4"/>
  <c r="D422" i="4"/>
  <c r="C108" i="9" l="1"/>
  <c r="C107" i="9"/>
  <c r="C106" i="9"/>
  <c r="C109" i="9"/>
  <c r="E423" i="4"/>
  <c r="M175" i="9"/>
  <c r="C423" i="4"/>
  <c r="D423" i="4"/>
  <c r="B423" i="4"/>
  <c r="D106" i="9" l="1"/>
  <c r="D108" i="9"/>
  <c r="D107" i="9"/>
  <c r="D109" i="9"/>
  <c r="E424" i="4"/>
  <c r="N175" i="9"/>
  <c r="D424" i="4"/>
  <c r="B424" i="4"/>
  <c r="C424" i="4"/>
  <c r="E107" i="9" l="1"/>
  <c r="E108" i="9"/>
  <c r="E106" i="9"/>
  <c r="E109" i="9"/>
  <c r="E425" i="4"/>
  <c r="O175" i="9"/>
  <c r="B425" i="4"/>
  <c r="C425" i="4"/>
  <c r="D425" i="4"/>
  <c r="F108" i="9" l="1"/>
  <c r="F107" i="9"/>
  <c r="F106" i="9"/>
  <c r="F109" i="9"/>
  <c r="E426" i="4"/>
  <c r="P175" i="9"/>
  <c r="B426" i="4"/>
  <c r="C426" i="4"/>
  <c r="D426" i="4"/>
  <c r="G107" i="9" l="1"/>
  <c r="G108" i="9"/>
  <c r="G106" i="9"/>
  <c r="G109" i="9"/>
  <c r="E427" i="4"/>
  <c r="Q175" i="9"/>
  <c r="C427" i="4"/>
  <c r="D427" i="4"/>
  <c r="B427" i="4"/>
  <c r="H106" i="9" l="1"/>
  <c r="H108" i="9"/>
  <c r="H107" i="9"/>
  <c r="H109" i="9"/>
  <c r="E428" i="4"/>
  <c r="R175" i="9"/>
  <c r="D428" i="4"/>
  <c r="B428" i="4"/>
  <c r="C428" i="4"/>
  <c r="I107" i="9" l="1"/>
  <c r="I106" i="9"/>
  <c r="I108" i="9"/>
  <c r="I109" i="9"/>
  <c r="E429" i="4"/>
  <c r="S175" i="9"/>
  <c r="B429" i="4"/>
  <c r="C429" i="4"/>
  <c r="D429" i="4"/>
  <c r="J108" i="9" l="1"/>
  <c r="J107" i="9"/>
  <c r="J106" i="9"/>
  <c r="J109" i="9"/>
  <c r="E430" i="4"/>
  <c r="T175" i="9"/>
  <c r="B430" i="4"/>
  <c r="C430" i="4"/>
  <c r="D430" i="4"/>
  <c r="K107" i="9" l="1"/>
  <c r="K106" i="9"/>
  <c r="K108" i="9"/>
  <c r="K109" i="9"/>
  <c r="E431" i="4"/>
  <c r="U175" i="9"/>
  <c r="C431" i="4"/>
  <c r="D431" i="4"/>
  <c r="B431" i="4"/>
  <c r="L108" i="9" l="1"/>
  <c r="L106" i="9"/>
  <c r="L107" i="9"/>
  <c r="L109" i="9"/>
  <c r="E432" i="4"/>
  <c r="V175" i="9"/>
  <c r="D432" i="4"/>
  <c r="B432" i="4"/>
  <c r="C432" i="4"/>
  <c r="M107" i="9" l="1"/>
  <c r="M106" i="9"/>
  <c r="M108" i="9"/>
  <c r="M109" i="9"/>
  <c r="E433" i="4"/>
  <c r="W175" i="9"/>
  <c r="B433" i="4"/>
  <c r="C433" i="4"/>
  <c r="D433" i="4"/>
  <c r="N108" i="9" l="1"/>
  <c r="N106" i="9"/>
  <c r="N107" i="9"/>
  <c r="N109" i="9"/>
  <c r="E434" i="4"/>
  <c r="X175" i="9"/>
  <c r="B434" i="4"/>
  <c r="C434" i="4"/>
  <c r="D434" i="4"/>
  <c r="O107" i="9" l="1"/>
  <c r="O108" i="9"/>
  <c r="O106" i="9"/>
  <c r="O109" i="9"/>
  <c r="E435" i="4"/>
  <c r="Y175" i="9"/>
  <c r="C435" i="4"/>
  <c r="D435" i="4"/>
  <c r="B435" i="4"/>
  <c r="P106" i="9" l="1"/>
  <c r="P108" i="9"/>
  <c r="P107" i="9"/>
  <c r="P109" i="9"/>
  <c r="E436" i="4"/>
  <c r="Z175" i="9"/>
  <c r="D436" i="4"/>
  <c r="B436" i="4"/>
  <c r="C436" i="4"/>
  <c r="Q107" i="9" l="1"/>
  <c r="Q106" i="9"/>
  <c r="Q108" i="9"/>
  <c r="Q109" i="9"/>
  <c r="E437" i="4"/>
  <c r="AA175" i="9"/>
  <c r="B437" i="4"/>
  <c r="C437" i="4"/>
  <c r="D437" i="4"/>
  <c r="R108" i="9" l="1"/>
  <c r="R106" i="9"/>
  <c r="R107" i="9"/>
  <c r="R109" i="9"/>
  <c r="E438" i="4"/>
  <c r="AB175" i="9"/>
  <c r="B438" i="4"/>
  <c r="C438" i="4"/>
  <c r="D438" i="4"/>
  <c r="S108" i="9" l="1"/>
  <c r="S107" i="9"/>
  <c r="S106" i="9"/>
  <c r="S109" i="9"/>
  <c r="E439" i="4"/>
  <c r="AC175" i="9"/>
  <c r="C439" i="4"/>
  <c r="D439" i="4"/>
  <c r="B439" i="4"/>
  <c r="T106" i="9" l="1"/>
  <c r="T108" i="9"/>
  <c r="T107" i="9"/>
  <c r="T109" i="9"/>
  <c r="E440" i="4"/>
  <c r="AD175" i="9"/>
  <c r="D440" i="4"/>
  <c r="B440" i="4"/>
  <c r="C440" i="4"/>
  <c r="U107" i="9" l="1"/>
  <c r="U106" i="9"/>
  <c r="U108" i="9"/>
  <c r="U109" i="9"/>
  <c r="E441" i="4"/>
  <c r="C176" i="9"/>
  <c r="B441" i="4"/>
  <c r="C441" i="4"/>
  <c r="D441" i="4"/>
  <c r="V108" i="9" l="1"/>
  <c r="V107" i="9"/>
  <c r="V106" i="9"/>
  <c r="V109" i="9"/>
  <c r="E442" i="4"/>
  <c r="D176" i="9"/>
  <c r="B442" i="4"/>
  <c r="C442" i="4"/>
  <c r="D442" i="4"/>
  <c r="W108" i="9" l="1"/>
  <c r="W107" i="9"/>
  <c r="W106" i="9"/>
  <c r="W109" i="9"/>
  <c r="E443" i="4"/>
  <c r="E176" i="9"/>
  <c r="C443" i="4"/>
  <c r="D443" i="4"/>
  <c r="B443" i="4"/>
  <c r="X106" i="9" l="1"/>
  <c r="X107" i="9"/>
  <c r="X108" i="9"/>
  <c r="X109" i="9"/>
  <c r="E444" i="4"/>
  <c r="F176" i="9"/>
  <c r="D444" i="4"/>
  <c r="B444" i="4"/>
  <c r="C444" i="4"/>
  <c r="Y107" i="9" l="1"/>
  <c r="Y106" i="9"/>
  <c r="Y108" i="9"/>
  <c r="Y109" i="9"/>
  <c r="E445" i="4"/>
  <c r="G176" i="9"/>
  <c r="B445" i="4"/>
  <c r="C445" i="4"/>
  <c r="D445" i="4"/>
  <c r="Z108" i="9" l="1"/>
  <c r="Z107" i="9"/>
  <c r="Z106" i="9"/>
  <c r="Z109" i="9"/>
  <c r="E446" i="4"/>
  <c r="H176" i="9"/>
  <c r="B446" i="4"/>
  <c r="C446" i="4"/>
  <c r="D446" i="4"/>
  <c r="AA108" i="9" l="1"/>
  <c r="AA107" i="9"/>
  <c r="AA106" i="9"/>
  <c r="AA109" i="9"/>
  <c r="E447" i="4"/>
  <c r="I176" i="9"/>
  <c r="C447" i="4"/>
  <c r="D447" i="4"/>
  <c r="B447" i="4"/>
  <c r="AB106" i="9" l="1"/>
  <c r="AB108" i="9"/>
  <c r="AB107" i="9"/>
  <c r="AB109" i="9"/>
  <c r="E448" i="4"/>
  <c r="J176" i="9"/>
  <c r="D448" i="4"/>
  <c r="B448" i="4"/>
  <c r="C448" i="4"/>
  <c r="AC107" i="9" l="1"/>
  <c r="AC106" i="9"/>
  <c r="AC108" i="9"/>
  <c r="AC109" i="9"/>
  <c r="E449" i="4"/>
  <c r="K176" i="9"/>
  <c r="B449" i="4"/>
  <c r="C449" i="4"/>
  <c r="D449" i="4"/>
  <c r="AD108" i="9" l="1"/>
  <c r="AD107" i="9"/>
  <c r="AD106" i="9"/>
  <c r="AD109" i="9"/>
  <c r="E450" i="4"/>
  <c r="L176" i="9"/>
  <c r="B450" i="4"/>
  <c r="C450" i="4"/>
  <c r="D450" i="4"/>
  <c r="C114" i="9" l="1"/>
  <c r="C113" i="9"/>
  <c r="C112" i="9"/>
  <c r="C115" i="9"/>
  <c r="E451" i="4"/>
  <c r="M176" i="9"/>
  <c r="C451" i="4"/>
  <c r="D451" i="4"/>
  <c r="B451" i="4"/>
  <c r="D112" i="9" l="1"/>
  <c r="D114" i="9"/>
  <c r="D113" i="9"/>
  <c r="D115" i="9"/>
  <c r="E452" i="4"/>
  <c r="N176" i="9"/>
  <c r="D452" i="4"/>
  <c r="B452" i="4"/>
  <c r="C452" i="4"/>
  <c r="E114" i="9" l="1"/>
  <c r="E113" i="9"/>
  <c r="E112" i="9"/>
  <c r="E115" i="9"/>
  <c r="E453" i="4"/>
  <c r="O176" i="9"/>
  <c r="B453" i="4"/>
  <c r="C453" i="4"/>
  <c r="D453" i="4"/>
  <c r="F114" i="9" l="1"/>
  <c r="F113" i="9"/>
  <c r="F112" i="9"/>
  <c r="F115" i="9"/>
  <c r="E454" i="4"/>
  <c r="P176" i="9"/>
  <c r="B454" i="4"/>
  <c r="C454" i="4"/>
  <c r="D454" i="4"/>
  <c r="G113" i="9" l="1"/>
  <c r="G114" i="9"/>
  <c r="G112" i="9"/>
  <c r="G115" i="9"/>
  <c r="E455" i="4"/>
  <c r="Q176" i="9"/>
  <c r="C455" i="4"/>
  <c r="D455" i="4"/>
  <c r="B455" i="4"/>
  <c r="H112" i="9" l="1"/>
  <c r="H114" i="9"/>
  <c r="H113" i="9"/>
  <c r="H115" i="9"/>
  <c r="E456" i="4"/>
  <c r="R176" i="9"/>
  <c r="D456" i="4"/>
  <c r="B456" i="4"/>
  <c r="C456" i="4"/>
  <c r="I113" i="9" l="1"/>
  <c r="I112" i="9"/>
  <c r="I114" i="9"/>
  <c r="I115" i="9"/>
  <c r="E457" i="4"/>
  <c r="S176" i="9"/>
  <c r="B457" i="4"/>
  <c r="C457" i="4"/>
  <c r="D457" i="4"/>
  <c r="J113" i="9" l="1"/>
  <c r="J114" i="9"/>
  <c r="J112" i="9"/>
  <c r="J115" i="9"/>
  <c r="E458" i="4"/>
  <c r="T176" i="9"/>
  <c r="B458" i="4"/>
  <c r="C458" i="4"/>
  <c r="D458" i="4"/>
  <c r="K114" i="9" l="1"/>
  <c r="K113" i="9"/>
  <c r="K112" i="9"/>
  <c r="K115" i="9"/>
  <c r="E459" i="4"/>
  <c r="U176" i="9"/>
  <c r="C459" i="4"/>
  <c r="D459" i="4"/>
  <c r="B459" i="4"/>
  <c r="L114" i="9" l="1"/>
  <c r="L113" i="9"/>
  <c r="L112" i="9"/>
  <c r="L115" i="9"/>
  <c r="E460" i="4"/>
  <c r="V176" i="9"/>
  <c r="D460" i="4"/>
  <c r="B460" i="4"/>
  <c r="C460" i="4"/>
  <c r="M113" i="9" l="1"/>
  <c r="M112" i="9"/>
  <c r="M114" i="9"/>
  <c r="M115" i="9"/>
  <c r="E461" i="4"/>
  <c r="W176" i="9"/>
  <c r="B461" i="4"/>
  <c r="C461" i="4"/>
  <c r="D461" i="4"/>
  <c r="N114" i="9" l="1"/>
  <c r="N113" i="9"/>
  <c r="N112" i="9"/>
  <c r="N115" i="9"/>
  <c r="E462" i="4"/>
  <c r="X176" i="9"/>
  <c r="B462" i="4"/>
  <c r="C462" i="4"/>
  <c r="D462" i="4"/>
  <c r="O114" i="9" l="1"/>
  <c r="O113" i="9"/>
  <c r="O112" i="9"/>
  <c r="O115" i="9"/>
  <c r="E463" i="4"/>
  <c r="Y176" i="9"/>
  <c r="C463" i="4"/>
  <c r="D463" i="4"/>
  <c r="B463" i="4"/>
  <c r="P112" i="9" l="1"/>
  <c r="P114" i="9"/>
  <c r="P113" i="9"/>
  <c r="P115" i="9"/>
  <c r="E464" i="4"/>
  <c r="Z176" i="9"/>
  <c r="D464" i="4"/>
  <c r="B464" i="4"/>
  <c r="C464" i="4"/>
  <c r="Q112" i="9" l="1"/>
  <c r="Q114" i="9"/>
  <c r="Q113" i="9"/>
  <c r="Q115" i="9"/>
  <c r="E465" i="4"/>
  <c r="AA176" i="9"/>
  <c r="B465" i="4"/>
  <c r="C465" i="4"/>
  <c r="D465" i="4"/>
  <c r="R114" i="9" l="1"/>
  <c r="R113" i="9"/>
  <c r="R112" i="9"/>
  <c r="R115" i="9"/>
  <c r="E466" i="4"/>
  <c r="AB176" i="9"/>
  <c r="B466" i="4"/>
  <c r="C466" i="4"/>
  <c r="D466" i="4"/>
  <c r="S113" i="9" l="1"/>
  <c r="S114" i="9"/>
  <c r="S112" i="9"/>
  <c r="S115" i="9"/>
  <c r="E467" i="4"/>
  <c r="AC176" i="9"/>
  <c r="C467" i="4"/>
  <c r="D467" i="4"/>
  <c r="B467" i="4"/>
  <c r="T112" i="9" l="1"/>
  <c r="T113" i="9"/>
  <c r="T114" i="9"/>
  <c r="T115" i="9"/>
  <c r="E468" i="4"/>
  <c r="AD176" i="9"/>
  <c r="D468" i="4"/>
  <c r="B468" i="4"/>
  <c r="C468" i="4"/>
  <c r="U114" i="9" l="1"/>
  <c r="U113" i="9"/>
  <c r="U112" i="9"/>
  <c r="U115" i="9"/>
  <c r="E469" i="4"/>
  <c r="C177" i="9"/>
  <c r="B469" i="4"/>
  <c r="C469" i="4"/>
  <c r="D469" i="4"/>
  <c r="V113" i="9" l="1"/>
  <c r="V114" i="9"/>
  <c r="V112" i="9"/>
  <c r="V115" i="9"/>
  <c r="E470" i="4"/>
  <c r="D177" i="9"/>
  <c r="B470" i="4"/>
  <c r="C470" i="4"/>
  <c r="D470" i="4"/>
  <c r="W113" i="9" l="1"/>
  <c r="W112" i="9"/>
  <c r="W114" i="9"/>
  <c r="W115" i="9"/>
  <c r="E471" i="4"/>
  <c r="E177" i="9"/>
  <c r="C471" i="4"/>
  <c r="D471" i="4"/>
  <c r="B471" i="4"/>
  <c r="X112" i="9" l="1"/>
  <c r="X114" i="9"/>
  <c r="X113" i="9"/>
  <c r="X115" i="9"/>
  <c r="E472" i="4"/>
  <c r="F177" i="9"/>
  <c r="D472" i="4"/>
  <c r="B472" i="4"/>
  <c r="C472" i="4"/>
  <c r="Y113" i="9" l="1"/>
  <c r="Y112" i="9"/>
  <c r="Y114" i="9"/>
  <c r="Y115" i="9"/>
  <c r="E473" i="4"/>
  <c r="G177" i="9"/>
  <c r="B473" i="4"/>
  <c r="C473" i="4"/>
  <c r="D473" i="4"/>
  <c r="Z114" i="9" l="1"/>
  <c r="Z113" i="9"/>
  <c r="Z112" i="9"/>
  <c r="Z115" i="9"/>
  <c r="E474" i="4"/>
  <c r="H177" i="9"/>
  <c r="B474" i="4"/>
  <c r="C474" i="4"/>
  <c r="D474" i="4"/>
  <c r="AA114" i="9" l="1"/>
  <c r="AA113" i="9"/>
  <c r="AA112" i="9"/>
  <c r="AA115" i="9"/>
  <c r="E475" i="4"/>
  <c r="I177" i="9"/>
  <c r="C475" i="4"/>
  <c r="D475" i="4"/>
  <c r="B475" i="4"/>
  <c r="AB112" i="9" l="1"/>
  <c r="AB114" i="9"/>
  <c r="AB113" i="9"/>
  <c r="AB115" i="9"/>
  <c r="E476" i="4"/>
  <c r="J177" i="9"/>
  <c r="D476" i="4"/>
  <c r="B476" i="4"/>
  <c r="C476" i="4"/>
  <c r="AC113" i="9" l="1"/>
  <c r="AC112" i="9"/>
  <c r="AC114" i="9"/>
  <c r="AC115" i="9"/>
  <c r="E477" i="4"/>
  <c r="K177" i="9"/>
  <c r="B477" i="4"/>
  <c r="C477" i="4"/>
  <c r="D477" i="4"/>
  <c r="AD114" i="9" l="1"/>
  <c r="AD113" i="9"/>
  <c r="AD112" i="9"/>
  <c r="AD115" i="9"/>
  <c r="E478" i="4"/>
  <c r="L177" i="9"/>
  <c r="B478" i="4"/>
  <c r="C478" i="4"/>
  <c r="D478" i="4"/>
  <c r="C119" i="9" l="1"/>
  <c r="C118" i="9"/>
  <c r="C120" i="9"/>
  <c r="C121" i="9"/>
  <c r="E479" i="4"/>
  <c r="M177" i="9"/>
  <c r="C479" i="4"/>
  <c r="D479" i="4"/>
  <c r="B479" i="4"/>
  <c r="D118" i="9" l="1"/>
  <c r="D120" i="9"/>
  <c r="D119" i="9"/>
  <c r="D121" i="9"/>
  <c r="E480" i="4"/>
  <c r="N177" i="9"/>
  <c r="D480" i="4"/>
  <c r="B480" i="4"/>
  <c r="C480" i="4"/>
  <c r="E120" i="9" l="1"/>
  <c r="E119" i="9"/>
  <c r="E118" i="9"/>
  <c r="E121" i="9"/>
  <c r="E481" i="4"/>
  <c r="O177" i="9"/>
  <c r="B481" i="4"/>
  <c r="C481" i="4"/>
  <c r="D481" i="4"/>
  <c r="F119" i="9" l="1"/>
  <c r="F120" i="9"/>
  <c r="F118" i="9"/>
  <c r="F121" i="9"/>
  <c r="E482" i="4"/>
  <c r="P177" i="9"/>
  <c r="B482" i="4"/>
  <c r="C482" i="4"/>
  <c r="D482" i="4"/>
  <c r="G120" i="9" l="1"/>
  <c r="G119" i="9"/>
  <c r="G118" i="9"/>
  <c r="G121" i="9"/>
  <c r="E483" i="4"/>
  <c r="Q177" i="9"/>
  <c r="C483" i="4"/>
  <c r="D483" i="4"/>
  <c r="B483" i="4"/>
  <c r="H118" i="9" l="1"/>
  <c r="H119" i="9"/>
  <c r="H120" i="9"/>
  <c r="H121" i="9"/>
  <c r="E484" i="4"/>
  <c r="R177" i="9"/>
  <c r="D484" i="4"/>
  <c r="B484" i="4"/>
  <c r="C484" i="4"/>
  <c r="I119" i="9" l="1"/>
  <c r="I118" i="9"/>
  <c r="I120" i="9"/>
  <c r="I121" i="9"/>
  <c r="E485" i="4"/>
  <c r="S177" i="9"/>
  <c r="B485" i="4"/>
  <c r="C485" i="4"/>
  <c r="D485" i="4"/>
  <c r="J120" i="9" l="1"/>
  <c r="J119" i="9"/>
  <c r="J118" i="9"/>
  <c r="J121" i="9"/>
  <c r="E486" i="4"/>
  <c r="T177" i="9"/>
  <c r="B486" i="4"/>
  <c r="C486" i="4"/>
  <c r="D486" i="4"/>
  <c r="K120" i="9" l="1"/>
  <c r="K119" i="9"/>
  <c r="K118" i="9"/>
  <c r="K121" i="9"/>
  <c r="E487" i="4"/>
  <c r="U177" i="9"/>
  <c r="C487" i="4"/>
  <c r="D487" i="4"/>
  <c r="B487" i="4"/>
  <c r="L120" i="9" l="1"/>
  <c r="L118" i="9"/>
  <c r="L119" i="9"/>
  <c r="L121" i="9"/>
  <c r="E488" i="4"/>
  <c r="V177" i="9"/>
  <c r="D488" i="4"/>
  <c r="B488" i="4"/>
  <c r="C488" i="4"/>
  <c r="M119" i="9" l="1"/>
  <c r="M120" i="9"/>
  <c r="M118" i="9"/>
  <c r="M121" i="9"/>
  <c r="E489" i="4"/>
  <c r="W177" i="9"/>
  <c r="B489" i="4"/>
  <c r="C489" i="4"/>
  <c r="D489" i="4"/>
  <c r="N120" i="9" l="1"/>
  <c r="N119" i="9"/>
  <c r="N118" i="9"/>
  <c r="N121" i="9"/>
  <c r="E490" i="4"/>
  <c r="X177" i="9"/>
  <c r="B490" i="4"/>
  <c r="C490" i="4"/>
  <c r="D490" i="4"/>
  <c r="O120" i="9" l="1"/>
  <c r="O119" i="9"/>
  <c r="O118" i="9"/>
  <c r="O121" i="9"/>
  <c r="E491" i="4"/>
  <c r="Y177" i="9"/>
  <c r="C491" i="4"/>
  <c r="D491" i="4"/>
  <c r="B491" i="4"/>
  <c r="P118" i="9" l="1"/>
  <c r="P120" i="9"/>
  <c r="P119" i="9"/>
  <c r="P121" i="9"/>
  <c r="E492" i="4"/>
  <c r="Z177" i="9"/>
  <c r="D492" i="4"/>
  <c r="B492" i="4"/>
  <c r="C492" i="4"/>
  <c r="Q119" i="9" l="1"/>
  <c r="Q118" i="9"/>
  <c r="Q120" i="9"/>
  <c r="Q121" i="9"/>
  <c r="E493" i="4"/>
  <c r="AA177" i="9"/>
  <c r="B493" i="4"/>
  <c r="C493" i="4"/>
  <c r="D493" i="4"/>
  <c r="R118" i="9" l="1"/>
  <c r="R119" i="9"/>
  <c r="R120" i="9"/>
  <c r="R121" i="9"/>
  <c r="E494" i="4"/>
  <c r="AB177" i="9"/>
  <c r="B494" i="4"/>
  <c r="C494" i="4"/>
  <c r="D494" i="4"/>
  <c r="S120" i="9" l="1"/>
  <c r="S119" i="9"/>
  <c r="S118" i="9"/>
  <c r="S121" i="9"/>
  <c r="E495" i="4"/>
  <c r="AC177" i="9"/>
  <c r="C495" i="4"/>
  <c r="D495" i="4"/>
  <c r="B495" i="4"/>
  <c r="T118" i="9" l="1"/>
  <c r="T119" i="9"/>
  <c r="T120" i="9"/>
  <c r="T121" i="9"/>
  <c r="E496" i="4"/>
  <c r="AD177" i="9"/>
  <c r="D496" i="4"/>
  <c r="B496" i="4"/>
  <c r="C496" i="4"/>
  <c r="U119" i="9" l="1"/>
  <c r="U118" i="9"/>
  <c r="U120" i="9"/>
  <c r="U121" i="9"/>
  <c r="E497" i="4"/>
  <c r="C178" i="9"/>
  <c r="B497" i="4"/>
  <c r="C497" i="4"/>
  <c r="D497" i="4"/>
  <c r="V120" i="9" l="1"/>
  <c r="V119" i="9"/>
  <c r="V118" i="9"/>
  <c r="V121" i="9"/>
  <c r="E498" i="4"/>
  <c r="D178" i="9"/>
  <c r="B498" i="4"/>
  <c r="C498" i="4"/>
  <c r="D498" i="4"/>
  <c r="W119" i="9" l="1"/>
  <c r="W118" i="9"/>
  <c r="W120" i="9"/>
  <c r="W121" i="9"/>
  <c r="E499" i="4"/>
  <c r="E178" i="9"/>
  <c r="C499" i="4"/>
  <c r="D499" i="4"/>
  <c r="B499" i="4"/>
  <c r="X118" i="9" l="1"/>
  <c r="X120" i="9"/>
  <c r="X119" i="9"/>
  <c r="X121" i="9"/>
  <c r="E500" i="4"/>
  <c r="F178" i="9"/>
  <c r="D500" i="4"/>
  <c r="B500" i="4"/>
  <c r="C500" i="4"/>
  <c r="Y119" i="9" l="1"/>
  <c r="Y118" i="9"/>
  <c r="Y120" i="9"/>
  <c r="Y121" i="9"/>
  <c r="E501" i="4"/>
  <c r="G178" i="9"/>
  <c r="B501" i="4"/>
  <c r="C501" i="4"/>
  <c r="D501" i="4"/>
  <c r="Z120" i="9" l="1"/>
  <c r="Z119" i="9"/>
  <c r="Z118" i="9"/>
  <c r="Z121" i="9"/>
  <c r="E502" i="4"/>
  <c r="H178" i="9"/>
  <c r="B502" i="4"/>
  <c r="C502" i="4"/>
  <c r="D502" i="4"/>
  <c r="AA120" i="9" l="1"/>
  <c r="AA119" i="9"/>
  <c r="AA118" i="9"/>
  <c r="AA121" i="9"/>
  <c r="E503" i="4"/>
  <c r="I178" i="9"/>
  <c r="C503" i="4"/>
  <c r="D503" i="4"/>
  <c r="B503" i="4"/>
  <c r="AB118" i="9" l="1"/>
  <c r="AB120" i="9"/>
  <c r="AB119" i="9"/>
  <c r="AB121" i="9"/>
  <c r="E504" i="4"/>
  <c r="J178" i="9"/>
  <c r="D504" i="4"/>
  <c r="B504" i="4"/>
  <c r="C504" i="4"/>
  <c r="AC119" i="9" l="1"/>
  <c r="AC118" i="9"/>
  <c r="AC120" i="9"/>
  <c r="AC121" i="9"/>
  <c r="E505" i="4"/>
  <c r="K178" i="9"/>
  <c r="B505" i="4"/>
  <c r="C505" i="4"/>
  <c r="D505" i="4"/>
  <c r="AD119" i="9" l="1"/>
  <c r="AD120" i="9"/>
  <c r="AD118" i="9"/>
  <c r="AD121" i="9"/>
  <c r="E506" i="4"/>
  <c r="L178" i="9"/>
  <c r="B506" i="4"/>
  <c r="C506" i="4"/>
  <c r="D506" i="4"/>
  <c r="C126" i="9" l="1"/>
  <c r="C125" i="9"/>
  <c r="C124" i="9"/>
  <c r="C127" i="9"/>
  <c r="E507" i="4"/>
  <c r="M178" i="9"/>
  <c r="C507" i="4"/>
  <c r="D507" i="4"/>
  <c r="B507" i="4"/>
  <c r="D124" i="9" l="1"/>
  <c r="D125" i="9"/>
  <c r="D126" i="9"/>
  <c r="D127" i="9"/>
  <c r="E508" i="4"/>
  <c r="N178" i="9"/>
  <c r="D508" i="4"/>
  <c r="B508" i="4"/>
  <c r="C508" i="4"/>
  <c r="E124" i="9" l="1"/>
  <c r="E125" i="9"/>
  <c r="E126" i="9"/>
  <c r="E127" i="9"/>
  <c r="E509" i="4"/>
  <c r="O178" i="9"/>
  <c r="B509" i="4"/>
  <c r="C509" i="4"/>
  <c r="D509" i="4"/>
  <c r="F126" i="9" l="1"/>
  <c r="F124" i="9"/>
  <c r="F125" i="9"/>
  <c r="F127" i="9"/>
  <c r="E510" i="4"/>
  <c r="P178" i="9"/>
  <c r="B510" i="4"/>
  <c r="C510" i="4"/>
  <c r="D510" i="4"/>
  <c r="G126" i="9" l="1"/>
  <c r="G125" i="9"/>
  <c r="G124" i="9"/>
  <c r="G127" i="9"/>
  <c r="E511" i="4"/>
  <c r="Q178" i="9"/>
  <c r="C511" i="4"/>
  <c r="D511" i="4"/>
  <c r="B511" i="4"/>
  <c r="H124" i="9" l="1"/>
  <c r="H126" i="9"/>
  <c r="H125" i="9"/>
  <c r="H127" i="9"/>
  <c r="E512" i="4"/>
  <c r="R178" i="9"/>
  <c r="D512" i="4"/>
  <c r="B512" i="4"/>
  <c r="C512" i="4"/>
  <c r="I125" i="9" l="1"/>
  <c r="I124" i="9"/>
  <c r="I126" i="9"/>
  <c r="I127" i="9"/>
  <c r="E513" i="4"/>
  <c r="S178" i="9"/>
  <c r="B513" i="4"/>
  <c r="C513" i="4"/>
  <c r="D513" i="4"/>
  <c r="J126" i="9" l="1"/>
  <c r="J125" i="9"/>
  <c r="J124" i="9"/>
  <c r="J127" i="9"/>
  <c r="E514" i="4"/>
  <c r="T178" i="9"/>
  <c r="B514" i="4"/>
  <c r="C514" i="4"/>
  <c r="D514" i="4"/>
  <c r="K125" i="9" l="1"/>
  <c r="K126" i="9"/>
  <c r="K124" i="9"/>
  <c r="K127" i="9"/>
  <c r="E515" i="4"/>
  <c r="U178" i="9"/>
  <c r="C515" i="4"/>
  <c r="D515" i="4"/>
  <c r="B515" i="4"/>
  <c r="L126" i="9" l="1"/>
  <c r="L125" i="9"/>
  <c r="L124" i="9"/>
  <c r="L127" i="9"/>
  <c r="E516" i="4"/>
  <c r="V178" i="9"/>
  <c r="D516" i="4"/>
  <c r="B516" i="4"/>
  <c r="C516" i="4"/>
  <c r="M125" i="9" l="1"/>
  <c r="M124" i="9"/>
  <c r="M126" i="9"/>
  <c r="M127" i="9"/>
  <c r="E517" i="4"/>
  <c r="W178" i="9"/>
  <c r="B517" i="4"/>
  <c r="C517" i="4"/>
  <c r="D517" i="4"/>
  <c r="N125" i="9" l="1"/>
  <c r="N124" i="9"/>
  <c r="N126" i="9"/>
  <c r="N127" i="9"/>
  <c r="E518" i="4"/>
  <c r="X178" i="9"/>
  <c r="B518" i="4"/>
  <c r="C518" i="4"/>
  <c r="D518" i="4"/>
  <c r="O126" i="9" l="1"/>
  <c r="O124" i="9"/>
  <c r="O125" i="9"/>
  <c r="O127" i="9"/>
  <c r="E519" i="4"/>
  <c r="Y178" i="9"/>
  <c r="C519" i="4"/>
  <c r="D519" i="4"/>
  <c r="B519" i="4"/>
  <c r="P124" i="9" l="1"/>
  <c r="P126" i="9"/>
  <c r="P125" i="9"/>
  <c r="P127" i="9"/>
  <c r="E520" i="4"/>
  <c r="Z178" i="9"/>
  <c r="D520" i="4"/>
  <c r="B520" i="4"/>
  <c r="C520" i="4"/>
  <c r="Q125" i="9" l="1"/>
  <c r="Q124" i="9"/>
  <c r="Q126" i="9"/>
  <c r="Q127" i="9"/>
  <c r="E521" i="4"/>
  <c r="AA178" i="9"/>
  <c r="B521" i="4"/>
  <c r="C521" i="4"/>
  <c r="D521" i="4"/>
  <c r="R124" i="9" l="1"/>
  <c r="R126" i="9"/>
  <c r="R125" i="9"/>
  <c r="R127" i="9"/>
  <c r="E522" i="4"/>
  <c r="AB178" i="9"/>
  <c r="B522" i="4"/>
  <c r="C522" i="4"/>
  <c r="D522" i="4"/>
  <c r="S125" i="9" l="1"/>
  <c r="S126" i="9"/>
  <c r="S124" i="9"/>
  <c r="S127" i="9"/>
  <c r="E523" i="4"/>
  <c r="AC178" i="9"/>
  <c r="C523" i="4"/>
  <c r="D523" i="4"/>
  <c r="B523" i="4"/>
  <c r="T124" i="9" l="1"/>
  <c r="T126" i="9"/>
  <c r="T125" i="9"/>
  <c r="T127" i="9"/>
  <c r="E524" i="4"/>
  <c r="AD178" i="9"/>
  <c r="D524" i="4"/>
  <c r="B524" i="4"/>
  <c r="C524" i="4"/>
  <c r="U125" i="9" l="1"/>
  <c r="U126" i="9"/>
  <c r="U124" i="9"/>
  <c r="U127" i="9"/>
  <c r="E525" i="4"/>
  <c r="C179" i="9"/>
  <c r="B525" i="4"/>
  <c r="C525" i="4"/>
  <c r="D525" i="4"/>
  <c r="V126" i="9" l="1"/>
  <c r="V125" i="9"/>
  <c r="V124" i="9"/>
  <c r="V127" i="9"/>
  <c r="E526" i="4"/>
  <c r="D179" i="9"/>
  <c r="B526" i="4"/>
  <c r="C526" i="4"/>
  <c r="D526" i="4"/>
  <c r="W126" i="9" l="1"/>
  <c r="W124" i="9"/>
  <c r="W125" i="9"/>
  <c r="W127" i="9"/>
  <c r="E527" i="4"/>
  <c r="E179" i="9"/>
  <c r="C527" i="4"/>
  <c r="D527" i="4"/>
  <c r="B527" i="4"/>
  <c r="X126" i="9" l="1"/>
  <c r="X124" i="9"/>
  <c r="X125" i="9"/>
  <c r="X127" i="9"/>
  <c r="E528" i="4"/>
  <c r="F179" i="9"/>
  <c r="D528" i="4"/>
  <c r="B528" i="4"/>
  <c r="C528" i="4"/>
  <c r="Y125" i="9" l="1"/>
  <c r="Y124" i="9"/>
  <c r="Y126" i="9"/>
  <c r="Y127" i="9"/>
  <c r="E529" i="4"/>
  <c r="G179" i="9"/>
  <c r="B529" i="4"/>
  <c r="C529" i="4"/>
  <c r="D529" i="4"/>
  <c r="Z125" i="9" l="1"/>
  <c r="Z124" i="9"/>
  <c r="Z126" i="9"/>
  <c r="Z127" i="9"/>
  <c r="E530" i="4"/>
  <c r="H179" i="9"/>
  <c r="B530" i="4"/>
  <c r="C530" i="4"/>
  <c r="D530" i="4"/>
  <c r="AA126" i="9" l="1"/>
  <c r="AA125" i="9"/>
  <c r="AA124" i="9"/>
  <c r="AA127" i="9"/>
  <c r="E531" i="4"/>
  <c r="I179" i="9"/>
  <c r="C531" i="4"/>
  <c r="D531" i="4"/>
  <c r="B531" i="4"/>
  <c r="AB126" i="9" l="1"/>
  <c r="AB124" i="9"/>
  <c r="AB125" i="9"/>
  <c r="AB127" i="9"/>
  <c r="E532" i="4"/>
  <c r="J179" i="9"/>
  <c r="D532" i="4"/>
  <c r="B532" i="4"/>
  <c r="C532" i="4"/>
  <c r="AC124" i="9" l="1"/>
  <c r="AC125" i="9"/>
  <c r="AC126" i="9"/>
  <c r="AC127" i="9"/>
  <c r="E533" i="4"/>
  <c r="K179" i="9"/>
  <c r="B533" i="4"/>
  <c r="C533" i="4"/>
  <c r="D533" i="4"/>
  <c r="AD126" i="9" l="1"/>
  <c r="AD125" i="9"/>
  <c r="AD124" i="9"/>
  <c r="AD127" i="9"/>
  <c r="E534" i="4"/>
  <c r="L179" i="9"/>
  <c r="B534" i="4"/>
  <c r="C534" i="4"/>
  <c r="D534" i="4"/>
  <c r="C132" i="9" l="1"/>
  <c r="C131" i="9"/>
  <c r="C130" i="9"/>
  <c r="C133" i="9"/>
  <c r="E535" i="4"/>
  <c r="M179" i="9"/>
  <c r="C535" i="4"/>
  <c r="D535" i="4"/>
  <c r="B535" i="4"/>
  <c r="D130" i="9" l="1"/>
  <c r="D131" i="9"/>
  <c r="D132" i="9"/>
  <c r="D133" i="9"/>
  <c r="E536" i="4"/>
  <c r="N179" i="9"/>
  <c r="D536" i="4"/>
  <c r="B536" i="4"/>
  <c r="C536" i="4"/>
  <c r="E131" i="9" l="1"/>
  <c r="E130" i="9"/>
  <c r="E132" i="9"/>
  <c r="E133" i="9"/>
  <c r="E537" i="4"/>
  <c r="O179" i="9"/>
  <c r="B537" i="4"/>
  <c r="C537" i="4"/>
  <c r="D537" i="4"/>
  <c r="F132" i="9" l="1"/>
  <c r="F131" i="9"/>
  <c r="F130" i="9"/>
  <c r="F133" i="9"/>
  <c r="E538" i="4"/>
  <c r="P179" i="9"/>
  <c r="B538" i="4"/>
  <c r="C538" i="4"/>
  <c r="D538" i="4"/>
  <c r="G132" i="9" l="1"/>
  <c r="G130" i="9"/>
  <c r="G131" i="9"/>
  <c r="G133" i="9"/>
  <c r="E539" i="4"/>
  <c r="Q179" i="9"/>
  <c r="C539" i="4"/>
  <c r="D539" i="4"/>
  <c r="B539" i="4"/>
  <c r="H130" i="9" l="1"/>
  <c r="H131" i="9"/>
  <c r="H132" i="9"/>
  <c r="H133" i="9"/>
  <c r="E540" i="4"/>
  <c r="R179" i="9"/>
  <c r="D540" i="4"/>
  <c r="B540" i="4"/>
  <c r="C540" i="4"/>
  <c r="I130" i="9" l="1"/>
  <c r="I132" i="9"/>
  <c r="I131" i="9"/>
  <c r="I133" i="9"/>
  <c r="E541" i="4"/>
  <c r="S179" i="9"/>
  <c r="B541" i="4"/>
  <c r="C541" i="4"/>
  <c r="D541" i="4"/>
  <c r="J132" i="9" l="1"/>
  <c r="J131" i="9"/>
  <c r="J130" i="9"/>
  <c r="J133" i="9"/>
  <c r="E542" i="4"/>
  <c r="T179" i="9"/>
  <c r="B542" i="4"/>
  <c r="C542" i="4"/>
  <c r="D542" i="4"/>
  <c r="K132" i="9" l="1"/>
  <c r="K131" i="9"/>
  <c r="K130" i="9"/>
  <c r="K133" i="9"/>
  <c r="E543" i="4"/>
  <c r="U179" i="9"/>
  <c r="C543" i="4"/>
  <c r="D543" i="4"/>
  <c r="B543" i="4"/>
  <c r="L130" i="9" l="1"/>
  <c r="L131" i="9"/>
  <c r="L132" i="9"/>
  <c r="L133" i="9"/>
  <c r="E544" i="4"/>
  <c r="V179" i="9"/>
  <c r="D544" i="4"/>
  <c r="B544" i="4"/>
  <c r="C544" i="4"/>
  <c r="M132" i="9" l="1"/>
  <c r="M131" i="9"/>
  <c r="M130" i="9"/>
  <c r="M133" i="9"/>
  <c r="E545" i="4"/>
  <c r="W179" i="9"/>
  <c r="B545" i="4"/>
  <c r="C545" i="4"/>
  <c r="D545" i="4"/>
  <c r="N131" i="9" l="1"/>
  <c r="N130" i="9"/>
  <c r="N132" i="9"/>
  <c r="N133" i="9"/>
  <c r="E546" i="4"/>
  <c r="X179" i="9"/>
  <c r="B546" i="4"/>
  <c r="C546" i="4"/>
  <c r="D546" i="4"/>
  <c r="O130" i="9" l="1"/>
  <c r="O132" i="9"/>
  <c r="O131" i="9"/>
  <c r="O133" i="9"/>
  <c r="E547" i="4"/>
  <c r="Y179" i="9"/>
  <c r="C547" i="4"/>
  <c r="D547" i="4"/>
  <c r="B547" i="4"/>
  <c r="P132" i="9" l="1"/>
  <c r="P131" i="9"/>
  <c r="P130" i="9"/>
  <c r="P133" i="9"/>
  <c r="E548" i="4"/>
  <c r="Z179" i="9"/>
  <c r="D548" i="4"/>
  <c r="B548" i="4"/>
  <c r="C548" i="4"/>
  <c r="Q132" i="9" l="1"/>
  <c r="Q130" i="9"/>
  <c r="Q131" i="9"/>
  <c r="Q133" i="9"/>
  <c r="E549" i="4"/>
  <c r="AA179" i="9"/>
  <c r="B549" i="4"/>
  <c r="C549" i="4"/>
  <c r="D549" i="4"/>
  <c r="R130" i="9" l="1"/>
  <c r="R132" i="9"/>
  <c r="R131" i="9"/>
  <c r="R133" i="9"/>
  <c r="E550" i="4"/>
  <c r="AB179" i="9"/>
  <c r="B550" i="4"/>
  <c r="C550" i="4"/>
  <c r="D550" i="4"/>
  <c r="S130" i="9" l="1"/>
  <c r="S132" i="9"/>
  <c r="S131" i="9"/>
  <c r="S133" i="9"/>
  <c r="E551" i="4"/>
  <c r="AC179" i="9"/>
  <c r="C551" i="4"/>
  <c r="D551" i="4"/>
  <c r="B551" i="4"/>
  <c r="T130" i="9" l="1"/>
  <c r="T131" i="9"/>
  <c r="T132" i="9"/>
  <c r="T133" i="9"/>
  <c r="E552" i="4"/>
  <c r="AD179" i="9"/>
  <c r="D552" i="4"/>
  <c r="B552" i="4"/>
  <c r="C552" i="4"/>
  <c r="U131" i="9" l="1"/>
  <c r="U130" i="9"/>
  <c r="U132" i="9"/>
  <c r="U133" i="9"/>
  <c r="E553" i="4"/>
  <c r="C180" i="9"/>
  <c r="D180" i="9" s="1"/>
  <c r="E180" i="9" s="1"/>
  <c r="F180" i="9" s="1"/>
  <c r="G180" i="9" s="1"/>
  <c r="H180" i="9" s="1"/>
  <c r="I180" i="9" s="1"/>
  <c r="J180" i="9" s="1"/>
  <c r="K180" i="9" s="1"/>
  <c r="L180" i="9" s="1"/>
  <c r="M180" i="9" s="1"/>
  <c r="N180" i="9" s="1"/>
  <c r="O180" i="9" s="1"/>
  <c r="P180" i="9" s="1"/>
  <c r="Q180" i="9" s="1"/>
  <c r="R180" i="9" s="1"/>
  <c r="S180" i="9" s="1"/>
  <c r="T180" i="9" s="1"/>
  <c r="U180" i="9" s="1"/>
  <c r="V180" i="9" s="1"/>
  <c r="W180" i="9" s="1"/>
  <c r="X180" i="9" s="1"/>
  <c r="Y180" i="9" s="1"/>
  <c r="Z180" i="9" s="1"/>
  <c r="AA180" i="9" s="1"/>
  <c r="AB180" i="9" s="1"/>
  <c r="AC180" i="9" s="1"/>
  <c r="AD180" i="9" s="1"/>
  <c r="C181" i="9" s="1"/>
  <c r="D181" i="9" s="1"/>
  <c r="E181" i="9" s="1"/>
  <c r="F181" i="9" s="1"/>
  <c r="G181" i="9" s="1"/>
  <c r="H181" i="9" s="1"/>
  <c r="I181" i="9" s="1"/>
  <c r="J181" i="9" s="1"/>
  <c r="K181" i="9" s="1"/>
  <c r="L181" i="9" s="1"/>
  <c r="M181" i="9" s="1"/>
  <c r="N181" i="9" s="1"/>
  <c r="O181" i="9" s="1"/>
  <c r="P181" i="9" s="1"/>
  <c r="Q181" i="9" s="1"/>
  <c r="R181" i="9" s="1"/>
  <c r="S181" i="9" s="1"/>
  <c r="T181" i="9" s="1"/>
  <c r="U181" i="9" s="1"/>
  <c r="V181" i="9" s="1"/>
  <c r="W181" i="9" s="1"/>
  <c r="X181" i="9" s="1"/>
  <c r="Y181" i="9" s="1"/>
  <c r="Z181" i="9" s="1"/>
  <c r="AA181" i="9" s="1"/>
  <c r="AB181" i="9" s="1"/>
  <c r="AC181" i="9" s="1"/>
  <c r="AD181" i="9" s="1"/>
  <c r="C182" i="9" s="1"/>
  <c r="D182" i="9" s="1"/>
  <c r="E182" i="9" s="1"/>
  <c r="F182" i="9" s="1"/>
  <c r="G182" i="9" s="1"/>
  <c r="H182" i="9" s="1"/>
  <c r="I182" i="9" s="1"/>
  <c r="J182" i="9" s="1"/>
  <c r="K182" i="9" s="1"/>
  <c r="L182" i="9" s="1"/>
  <c r="M182" i="9" s="1"/>
  <c r="N182" i="9" s="1"/>
  <c r="O182" i="9" s="1"/>
  <c r="P182" i="9" s="1"/>
  <c r="Q182" i="9" s="1"/>
  <c r="R182" i="9" s="1"/>
  <c r="S182" i="9" s="1"/>
  <c r="T182" i="9" s="1"/>
  <c r="U182" i="9" s="1"/>
  <c r="V182" i="9" s="1"/>
  <c r="W182" i="9" s="1"/>
  <c r="X182" i="9" s="1"/>
  <c r="Y182" i="9" s="1"/>
  <c r="Z182" i="9" s="1"/>
  <c r="AA182" i="9" s="1"/>
  <c r="AB182" i="9" s="1"/>
  <c r="AC182" i="9" s="1"/>
  <c r="AD182" i="9" s="1"/>
  <c r="C183" i="9" s="1"/>
  <c r="D183" i="9" s="1"/>
  <c r="E183" i="9" s="1"/>
  <c r="F183" i="9" s="1"/>
  <c r="G183" i="9" s="1"/>
  <c r="H183" i="9" s="1"/>
  <c r="I183" i="9" s="1"/>
  <c r="J183" i="9" s="1"/>
  <c r="K183" i="9" s="1"/>
  <c r="L183" i="9" s="1"/>
  <c r="M183" i="9" s="1"/>
  <c r="N183" i="9" s="1"/>
  <c r="O183" i="9" s="1"/>
  <c r="P183" i="9" s="1"/>
  <c r="Q183" i="9" s="1"/>
  <c r="R183" i="9" s="1"/>
  <c r="S183" i="9" s="1"/>
  <c r="T183" i="9" s="1"/>
  <c r="U183" i="9" s="1"/>
  <c r="V183" i="9" s="1"/>
  <c r="W183" i="9" s="1"/>
  <c r="X183" i="9" s="1"/>
  <c r="Y183" i="9" s="1"/>
  <c r="Z183" i="9" s="1"/>
  <c r="AA183" i="9" s="1"/>
  <c r="AB183" i="9" s="1"/>
  <c r="AC183" i="9" s="1"/>
  <c r="AD183" i="9" s="1"/>
  <c r="C184" i="9" s="1"/>
  <c r="D184" i="9" s="1"/>
  <c r="E184" i="9" s="1"/>
  <c r="F184" i="9" s="1"/>
  <c r="G184" i="9" s="1"/>
  <c r="H184" i="9" s="1"/>
  <c r="I184" i="9" s="1"/>
  <c r="J184" i="9" s="1"/>
  <c r="K184" i="9" s="1"/>
  <c r="L184" i="9" s="1"/>
  <c r="M184" i="9" s="1"/>
  <c r="N184" i="9" s="1"/>
  <c r="O184" i="9" s="1"/>
  <c r="P184" i="9" s="1"/>
  <c r="Q184" i="9" s="1"/>
  <c r="R184" i="9" s="1"/>
  <c r="S184" i="9" s="1"/>
  <c r="T184" i="9" s="1"/>
  <c r="U184" i="9" s="1"/>
  <c r="V184" i="9" s="1"/>
  <c r="W184" i="9" s="1"/>
  <c r="X184" i="9" s="1"/>
  <c r="Y184" i="9" s="1"/>
  <c r="Z184" i="9" s="1"/>
  <c r="AA184" i="9" s="1"/>
  <c r="AB184" i="9" s="1"/>
  <c r="AC184" i="9" s="1"/>
  <c r="AD184" i="9" s="1"/>
  <c r="C185" i="9" s="1"/>
  <c r="D185" i="9" s="1"/>
  <c r="E185" i="9" s="1"/>
  <c r="F185" i="9" s="1"/>
  <c r="G185" i="9" s="1"/>
  <c r="H185" i="9" s="1"/>
  <c r="I185" i="9" s="1"/>
  <c r="J185" i="9" s="1"/>
  <c r="K185" i="9" s="1"/>
  <c r="L185" i="9" s="1"/>
  <c r="M185" i="9" s="1"/>
  <c r="N185" i="9" s="1"/>
  <c r="O185" i="9" s="1"/>
  <c r="P185" i="9" s="1"/>
  <c r="Q185" i="9" s="1"/>
  <c r="R185" i="9" s="1"/>
  <c r="S185" i="9" s="1"/>
  <c r="T185" i="9" s="1"/>
  <c r="U185" i="9" s="1"/>
  <c r="V185" i="9" s="1"/>
  <c r="W185" i="9" s="1"/>
  <c r="X185" i="9" s="1"/>
  <c r="Y185" i="9" s="1"/>
  <c r="Z185" i="9" s="1"/>
  <c r="AA185" i="9" s="1"/>
  <c r="AB185" i="9" s="1"/>
  <c r="AC185" i="9" s="1"/>
  <c r="AD185" i="9" s="1"/>
  <c r="C186" i="9" s="1"/>
  <c r="D186" i="9" s="1"/>
  <c r="E186" i="9" s="1"/>
  <c r="F186" i="9" s="1"/>
  <c r="G186" i="9" s="1"/>
  <c r="H186" i="9" s="1"/>
  <c r="I186" i="9" s="1"/>
  <c r="J186" i="9" s="1"/>
  <c r="K186" i="9" s="1"/>
  <c r="L186" i="9" s="1"/>
  <c r="M186" i="9" s="1"/>
  <c r="N186" i="9" s="1"/>
  <c r="O186" i="9" s="1"/>
  <c r="P186" i="9" s="1"/>
  <c r="Q186" i="9" s="1"/>
  <c r="R186" i="9" s="1"/>
  <c r="S186" i="9" s="1"/>
  <c r="T186" i="9" s="1"/>
  <c r="U186" i="9" s="1"/>
  <c r="V186" i="9" s="1"/>
  <c r="W186" i="9" s="1"/>
  <c r="X186" i="9" s="1"/>
  <c r="Y186" i="9" s="1"/>
  <c r="Z186" i="9" s="1"/>
  <c r="AA186" i="9" s="1"/>
  <c r="AB186" i="9" s="1"/>
  <c r="AC186" i="9" s="1"/>
  <c r="AD186" i="9" s="1"/>
  <c r="C187" i="9" s="1"/>
  <c r="D187" i="9" s="1"/>
  <c r="E187" i="9" s="1"/>
  <c r="F187" i="9" s="1"/>
  <c r="G187" i="9" s="1"/>
  <c r="H187" i="9" s="1"/>
  <c r="I187" i="9" s="1"/>
  <c r="J187" i="9" s="1"/>
  <c r="K187" i="9" s="1"/>
  <c r="L187" i="9" s="1"/>
  <c r="M187" i="9" s="1"/>
  <c r="N187" i="9" s="1"/>
  <c r="O187" i="9" s="1"/>
  <c r="P187" i="9" s="1"/>
  <c r="Q187" i="9" s="1"/>
  <c r="R187" i="9" s="1"/>
  <c r="S187" i="9" s="1"/>
  <c r="T187" i="9" s="1"/>
  <c r="U187" i="9" s="1"/>
  <c r="V187" i="9" s="1"/>
  <c r="W187" i="9" s="1"/>
  <c r="X187" i="9" s="1"/>
  <c r="Y187" i="9" s="1"/>
  <c r="Z187" i="9" s="1"/>
  <c r="AA187" i="9" s="1"/>
  <c r="AB187" i="9" s="1"/>
  <c r="AC187" i="9" s="1"/>
  <c r="AD187" i="9" s="1"/>
  <c r="C188" i="9" s="1"/>
  <c r="D188" i="9" s="1"/>
  <c r="E188" i="9" s="1"/>
  <c r="F188" i="9" s="1"/>
  <c r="G188" i="9" s="1"/>
  <c r="H188" i="9" s="1"/>
  <c r="I188" i="9" s="1"/>
  <c r="J188" i="9" s="1"/>
  <c r="K188" i="9" s="1"/>
  <c r="L188" i="9" s="1"/>
  <c r="M188" i="9" s="1"/>
  <c r="N188" i="9" s="1"/>
  <c r="O188" i="9" s="1"/>
  <c r="P188" i="9" s="1"/>
  <c r="Q188" i="9" s="1"/>
  <c r="R188" i="9" s="1"/>
  <c r="S188" i="9" s="1"/>
  <c r="T188" i="9" s="1"/>
  <c r="U188" i="9" s="1"/>
  <c r="V188" i="9" s="1"/>
  <c r="W188" i="9" s="1"/>
  <c r="X188" i="9" s="1"/>
  <c r="Y188" i="9" s="1"/>
  <c r="Z188" i="9" s="1"/>
  <c r="AA188" i="9" s="1"/>
  <c r="AB188" i="9" s="1"/>
  <c r="AC188" i="9" s="1"/>
  <c r="AD188" i="9" s="1"/>
  <c r="C189" i="9" s="1"/>
  <c r="D189" i="9" s="1"/>
  <c r="E189" i="9" s="1"/>
  <c r="F189" i="9" s="1"/>
  <c r="G189" i="9" s="1"/>
  <c r="H189" i="9" s="1"/>
  <c r="I189" i="9" s="1"/>
  <c r="J189" i="9" s="1"/>
  <c r="K189" i="9" s="1"/>
  <c r="L189" i="9" s="1"/>
  <c r="M189" i="9" s="1"/>
  <c r="N189" i="9" s="1"/>
  <c r="O189" i="9" s="1"/>
  <c r="P189" i="9" s="1"/>
  <c r="Q189" i="9" s="1"/>
  <c r="R189" i="9" s="1"/>
  <c r="S189" i="9" s="1"/>
  <c r="T189" i="9" s="1"/>
  <c r="U189" i="9" s="1"/>
  <c r="V189" i="9" s="1"/>
  <c r="W189" i="9" s="1"/>
  <c r="X189" i="9" s="1"/>
  <c r="Y189" i="9" s="1"/>
  <c r="Z189" i="9" s="1"/>
  <c r="AA189" i="9" s="1"/>
  <c r="AB189" i="9" s="1"/>
  <c r="AC189" i="9" s="1"/>
  <c r="AD189" i="9" s="1"/>
  <c r="C190" i="9" s="1"/>
  <c r="D190" i="9" s="1"/>
  <c r="E190" i="9" s="1"/>
  <c r="F190" i="9" s="1"/>
  <c r="G190" i="9" s="1"/>
  <c r="H190" i="9" s="1"/>
  <c r="I190" i="9" s="1"/>
  <c r="J190" i="9" s="1"/>
  <c r="K190" i="9" s="1"/>
  <c r="L190" i="9" s="1"/>
  <c r="M190" i="9" s="1"/>
  <c r="N190" i="9" s="1"/>
  <c r="O190" i="9" s="1"/>
  <c r="P190" i="9" s="1"/>
  <c r="Q190" i="9" s="1"/>
  <c r="R190" i="9" s="1"/>
  <c r="S190" i="9" s="1"/>
  <c r="T190" i="9" s="1"/>
  <c r="U190" i="9" s="1"/>
  <c r="V190" i="9" s="1"/>
  <c r="W190" i="9" s="1"/>
  <c r="X190" i="9" s="1"/>
  <c r="Y190" i="9" s="1"/>
  <c r="Z190" i="9" s="1"/>
  <c r="AA190" i="9" s="1"/>
  <c r="AB190" i="9" s="1"/>
  <c r="AC190" i="9" s="1"/>
  <c r="AD190" i="9" s="1"/>
  <c r="C191" i="9" s="1"/>
  <c r="D191" i="9" s="1"/>
  <c r="E191" i="9" s="1"/>
  <c r="F191" i="9" s="1"/>
  <c r="G191" i="9" s="1"/>
  <c r="H191" i="9" s="1"/>
  <c r="I191" i="9" s="1"/>
  <c r="J191" i="9" s="1"/>
  <c r="K191" i="9" s="1"/>
  <c r="L191" i="9" s="1"/>
  <c r="M191" i="9" s="1"/>
  <c r="N191" i="9" s="1"/>
  <c r="O191" i="9" s="1"/>
  <c r="P191" i="9" s="1"/>
  <c r="Q191" i="9" s="1"/>
  <c r="R191" i="9" s="1"/>
  <c r="S191" i="9" s="1"/>
  <c r="T191" i="9" s="1"/>
  <c r="U191" i="9" s="1"/>
  <c r="V191" i="9" s="1"/>
  <c r="W191" i="9" s="1"/>
  <c r="X191" i="9" s="1"/>
  <c r="Y191" i="9" s="1"/>
  <c r="Z191" i="9" s="1"/>
  <c r="AA191" i="9" s="1"/>
  <c r="AB191" i="9" s="1"/>
  <c r="AC191" i="9" s="1"/>
  <c r="AD191" i="9" s="1"/>
  <c r="C192" i="9" s="1"/>
  <c r="D192" i="9" s="1"/>
  <c r="E192" i="9" s="1"/>
  <c r="F192" i="9" s="1"/>
  <c r="G192" i="9" s="1"/>
  <c r="H192" i="9" s="1"/>
  <c r="I192" i="9" s="1"/>
  <c r="J192" i="9" s="1"/>
  <c r="K192" i="9" s="1"/>
  <c r="L192" i="9" s="1"/>
  <c r="M192" i="9" s="1"/>
  <c r="N192" i="9" s="1"/>
  <c r="O192" i="9" s="1"/>
  <c r="P192" i="9" s="1"/>
  <c r="Q192" i="9" s="1"/>
  <c r="R192" i="9" s="1"/>
  <c r="S192" i="9" s="1"/>
  <c r="T192" i="9" s="1"/>
  <c r="U192" i="9" s="1"/>
  <c r="V192" i="9" s="1"/>
  <c r="W192" i="9" s="1"/>
  <c r="X192" i="9" s="1"/>
  <c r="Y192" i="9" s="1"/>
  <c r="Z192" i="9" s="1"/>
  <c r="AA192" i="9" s="1"/>
  <c r="AB192" i="9" s="1"/>
  <c r="AC192" i="9" s="1"/>
  <c r="AD192" i="9" s="1"/>
  <c r="C193" i="9" s="1"/>
  <c r="D193" i="9" s="1"/>
  <c r="E193" i="9" s="1"/>
  <c r="F193" i="9" s="1"/>
  <c r="G193" i="9" s="1"/>
  <c r="H193" i="9" s="1"/>
  <c r="I193" i="9" s="1"/>
  <c r="J193" i="9" s="1"/>
  <c r="K193" i="9" s="1"/>
  <c r="L193" i="9" s="1"/>
  <c r="M193" i="9" s="1"/>
  <c r="N193" i="9" s="1"/>
  <c r="O193" i="9" s="1"/>
  <c r="P193" i="9" s="1"/>
  <c r="Q193" i="9" s="1"/>
  <c r="R193" i="9" s="1"/>
  <c r="S193" i="9" s="1"/>
  <c r="T193" i="9" s="1"/>
  <c r="U193" i="9" s="1"/>
  <c r="V193" i="9" s="1"/>
  <c r="W193" i="9" s="1"/>
  <c r="X193" i="9" s="1"/>
  <c r="Y193" i="9" s="1"/>
  <c r="Z193" i="9" s="1"/>
  <c r="AA193" i="9" s="1"/>
  <c r="AB193" i="9" s="1"/>
  <c r="AC193" i="9" s="1"/>
  <c r="AD193" i="9" s="1"/>
  <c r="C194" i="9" s="1"/>
  <c r="D194" i="9" s="1"/>
  <c r="E194" i="9" s="1"/>
  <c r="F194" i="9" s="1"/>
  <c r="G194" i="9" s="1"/>
  <c r="H194" i="9" s="1"/>
  <c r="I194" i="9" s="1"/>
  <c r="J194" i="9" s="1"/>
  <c r="K194" i="9" s="1"/>
  <c r="L194" i="9" s="1"/>
  <c r="M194" i="9" s="1"/>
  <c r="N194" i="9" s="1"/>
  <c r="O194" i="9" s="1"/>
  <c r="P194" i="9" s="1"/>
  <c r="Q194" i="9" s="1"/>
  <c r="R194" i="9" s="1"/>
  <c r="S194" i="9" s="1"/>
  <c r="T194" i="9" s="1"/>
  <c r="U194" i="9" s="1"/>
  <c r="V194" i="9" s="1"/>
  <c r="W194" i="9" s="1"/>
  <c r="X194" i="9" s="1"/>
  <c r="Y194" i="9" s="1"/>
  <c r="Z194" i="9" s="1"/>
  <c r="AA194" i="9" s="1"/>
  <c r="AB194" i="9" s="1"/>
  <c r="AC194" i="9" s="1"/>
  <c r="AD194" i="9" s="1"/>
  <c r="C195" i="9" s="1"/>
  <c r="D195" i="9" s="1"/>
  <c r="E195" i="9" s="1"/>
  <c r="F195" i="9" s="1"/>
  <c r="G195" i="9" s="1"/>
  <c r="H195" i="9" s="1"/>
  <c r="I195" i="9" s="1"/>
  <c r="J195" i="9" s="1"/>
  <c r="K195" i="9" s="1"/>
  <c r="L195" i="9" s="1"/>
  <c r="M195" i="9" s="1"/>
  <c r="N195" i="9" s="1"/>
  <c r="O195" i="9" s="1"/>
  <c r="P195" i="9" s="1"/>
  <c r="Q195" i="9" s="1"/>
  <c r="R195" i="9" s="1"/>
  <c r="S195" i="9" s="1"/>
  <c r="T195" i="9" s="1"/>
  <c r="U195" i="9" s="1"/>
  <c r="V195" i="9" s="1"/>
  <c r="W195" i="9" s="1"/>
  <c r="X195" i="9" s="1"/>
  <c r="Y195" i="9" s="1"/>
  <c r="Z195" i="9" s="1"/>
  <c r="AA195" i="9" s="1"/>
  <c r="AB195" i="9" s="1"/>
  <c r="AC195" i="9" s="1"/>
  <c r="AD195" i="9" s="1"/>
  <c r="C196" i="9" s="1"/>
  <c r="D196" i="9" s="1"/>
  <c r="E196" i="9" s="1"/>
  <c r="F196" i="9" s="1"/>
  <c r="G196" i="9" s="1"/>
  <c r="H196" i="9" s="1"/>
  <c r="I196" i="9" s="1"/>
  <c r="J196" i="9" s="1"/>
  <c r="K196" i="9" s="1"/>
  <c r="L196" i="9" s="1"/>
  <c r="M196" i="9" s="1"/>
  <c r="N196" i="9" s="1"/>
  <c r="O196" i="9" s="1"/>
  <c r="P196" i="9" s="1"/>
  <c r="Q196" i="9" s="1"/>
  <c r="R196" i="9" s="1"/>
  <c r="S196" i="9" s="1"/>
  <c r="T196" i="9" s="1"/>
  <c r="U196" i="9" s="1"/>
  <c r="V196" i="9" s="1"/>
  <c r="W196" i="9" s="1"/>
  <c r="X196" i="9" s="1"/>
  <c r="Y196" i="9" s="1"/>
  <c r="Z196" i="9" s="1"/>
  <c r="AA196" i="9" s="1"/>
  <c r="AB196" i="9" s="1"/>
  <c r="AC196" i="9" s="1"/>
  <c r="AD196" i="9" s="1"/>
  <c r="C197" i="9" s="1"/>
  <c r="D197" i="9" s="1"/>
  <c r="E197" i="9" s="1"/>
  <c r="F197" i="9" s="1"/>
  <c r="G197" i="9" s="1"/>
  <c r="H197" i="9" s="1"/>
  <c r="I197" i="9" s="1"/>
  <c r="J197" i="9" s="1"/>
  <c r="K197" i="9" s="1"/>
  <c r="L197" i="9" s="1"/>
  <c r="M197" i="9" s="1"/>
  <c r="N197" i="9" s="1"/>
  <c r="O197" i="9" s="1"/>
  <c r="P197" i="9" s="1"/>
  <c r="Q197" i="9" s="1"/>
  <c r="R197" i="9" s="1"/>
  <c r="S197" i="9" s="1"/>
  <c r="T197" i="9" s="1"/>
  <c r="U197" i="9" s="1"/>
  <c r="V197" i="9" s="1"/>
  <c r="W197" i="9" s="1"/>
  <c r="X197" i="9" s="1"/>
  <c r="Y197" i="9" s="1"/>
  <c r="Z197" i="9" s="1"/>
  <c r="AA197" i="9" s="1"/>
  <c r="AB197" i="9" s="1"/>
  <c r="AC197" i="9" s="1"/>
  <c r="AD197" i="9" s="1"/>
  <c r="C198" i="9" s="1"/>
  <c r="D198" i="9" s="1"/>
  <c r="E198" i="9" s="1"/>
  <c r="F198" i="9" s="1"/>
  <c r="G198" i="9" s="1"/>
  <c r="H198" i="9" s="1"/>
  <c r="I198" i="9" s="1"/>
  <c r="J198" i="9" s="1"/>
  <c r="K198" i="9" s="1"/>
  <c r="L198" i="9" s="1"/>
  <c r="M198" i="9" s="1"/>
  <c r="N198" i="9" s="1"/>
  <c r="O198" i="9" s="1"/>
  <c r="P198" i="9" s="1"/>
  <c r="Q198" i="9" s="1"/>
  <c r="R198" i="9" s="1"/>
  <c r="S198" i="9" s="1"/>
  <c r="T198" i="9" s="1"/>
  <c r="U198" i="9" s="1"/>
  <c r="V198" i="9" s="1"/>
  <c r="W198" i="9" s="1"/>
  <c r="X198" i="9" s="1"/>
  <c r="Y198" i="9" s="1"/>
  <c r="Z198" i="9" s="1"/>
  <c r="AA198" i="9" s="1"/>
  <c r="AB198" i="9" s="1"/>
  <c r="AC198" i="9" s="1"/>
  <c r="AD198" i="9" s="1"/>
  <c r="C199" i="9" s="1"/>
  <c r="D199" i="9" s="1"/>
  <c r="E199" i="9" s="1"/>
  <c r="F199" i="9" s="1"/>
  <c r="G199" i="9" s="1"/>
  <c r="H199" i="9" s="1"/>
  <c r="I199" i="9" s="1"/>
  <c r="J199" i="9" s="1"/>
  <c r="K199" i="9" s="1"/>
  <c r="L199" i="9" s="1"/>
  <c r="M199" i="9" s="1"/>
  <c r="N199" i="9" s="1"/>
  <c r="O199" i="9" s="1"/>
  <c r="P199" i="9" s="1"/>
  <c r="Q199" i="9" s="1"/>
  <c r="R199" i="9" s="1"/>
  <c r="S199" i="9" s="1"/>
  <c r="T199" i="9" s="1"/>
  <c r="U199" i="9" s="1"/>
  <c r="V199" i="9" s="1"/>
  <c r="W199" i="9" s="1"/>
  <c r="X199" i="9" s="1"/>
  <c r="Y199" i="9" s="1"/>
  <c r="Z199" i="9" s="1"/>
  <c r="AA199" i="9" s="1"/>
  <c r="AB199" i="9" s="1"/>
  <c r="AC199" i="9" s="1"/>
  <c r="AD199" i="9" s="1"/>
  <c r="B553" i="4"/>
  <c r="C553" i="4"/>
  <c r="D553" i="4"/>
  <c r="V131" i="9" l="1"/>
  <c r="V132" i="9"/>
  <c r="V130" i="9"/>
  <c r="V133" i="9"/>
  <c r="E554" i="4"/>
  <c r="B554" i="4"/>
  <c r="C554" i="4"/>
  <c r="D554" i="4"/>
  <c r="W132" i="9" l="1"/>
  <c r="W131" i="9"/>
  <c r="W130" i="9"/>
  <c r="W133" i="9"/>
  <c r="E555" i="4"/>
  <c r="C555" i="4"/>
  <c r="D555" i="4"/>
  <c r="B555" i="4"/>
  <c r="X132" i="9" l="1"/>
  <c r="X130" i="9"/>
  <c r="X131" i="9"/>
  <c r="X133" i="9"/>
  <c r="E556" i="4"/>
  <c r="D556" i="4"/>
  <c r="B556" i="4"/>
  <c r="C556" i="4"/>
  <c r="Y132" i="9" l="1"/>
  <c r="Y131" i="9"/>
  <c r="Y130" i="9"/>
  <c r="Y133" i="9"/>
  <c r="E557" i="4"/>
  <c r="B557" i="4"/>
  <c r="C557" i="4"/>
  <c r="D557" i="4"/>
  <c r="Z132" i="9" l="1"/>
  <c r="Z131" i="9"/>
  <c r="Z130" i="9"/>
  <c r="Z133" i="9"/>
  <c r="E558" i="4"/>
  <c r="B558" i="4"/>
  <c r="C558" i="4"/>
  <c r="D558" i="4"/>
  <c r="AA132" i="9" l="1"/>
  <c r="AA131" i="9"/>
  <c r="AA130" i="9"/>
  <c r="AA133" i="9"/>
  <c r="E559" i="4"/>
  <c r="C559" i="4"/>
  <c r="D559" i="4"/>
  <c r="B559" i="4"/>
  <c r="AB130" i="9" l="1"/>
  <c r="AB132" i="9"/>
  <c r="AB131" i="9"/>
  <c r="AB133" i="9"/>
  <c r="E560" i="4"/>
  <c r="D560" i="4"/>
  <c r="B560" i="4"/>
  <c r="C560" i="4"/>
  <c r="AC131" i="9" l="1"/>
  <c r="AC132" i="9"/>
  <c r="AC130" i="9"/>
  <c r="AC133" i="9"/>
  <c r="E561" i="4"/>
  <c r="B561" i="4"/>
  <c r="C561" i="4"/>
  <c r="D561" i="4"/>
  <c r="AD131" i="9" l="1"/>
  <c r="AD132" i="9"/>
  <c r="AD130" i="9"/>
  <c r="AD133" i="9"/>
  <c r="E562" i="4"/>
  <c r="B562" i="4"/>
  <c r="C562" i="4"/>
  <c r="D562" i="4"/>
  <c r="E563" i="4" l="1"/>
  <c r="C563" i="4"/>
  <c r="D563" i="4"/>
  <c r="B563" i="4"/>
  <c r="E564" i="4" l="1"/>
  <c r="D564" i="4"/>
  <c r="B564" i="4"/>
  <c r="C564" i="4"/>
  <c r="E565" i="4" l="1"/>
  <c r="B565" i="4"/>
  <c r="C565" i="4"/>
  <c r="D565" i="4"/>
  <c r="E566" i="4" l="1"/>
  <c r="B566" i="4"/>
  <c r="C566" i="4"/>
  <c r="D566" i="4"/>
  <c r="E567" i="4" l="1"/>
  <c r="C567" i="4"/>
  <c r="D567" i="4"/>
  <c r="B567" i="4"/>
  <c r="E568" i="4" l="1"/>
  <c r="D568" i="4"/>
  <c r="B568" i="4"/>
  <c r="C568" i="4"/>
  <c r="E569" i="4" l="1"/>
  <c r="B569" i="4"/>
  <c r="C569" i="4"/>
  <c r="D569" i="4"/>
  <c r="E570" i="4" l="1"/>
  <c r="B570" i="4"/>
  <c r="C570" i="4"/>
  <c r="D570" i="4"/>
  <c r="E571" i="4" l="1"/>
  <c r="C571" i="4"/>
  <c r="D571" i="4"/>
  <c r="B571" i="4"/>
  <c r="E572" i="4" l="1"/>
  <c r="D572" i="4"/>
  <c r="B572" i="4"/>
  <c r="C572" i="4"/>
  <c r="E573" i="4" l="1"/>
  <c r="B573" i="4"/>
  <c r="C573" i="4"/>
  <c r="D573" i="4"/>
  <c r="E574" i="4" l="1"/>
  <c r="B574" i="4"/>
  <c r="C574" i="4"/>
  <c r="D574" i="4"/>
  <c r="E575" i="4" l="1"/>
  <c r="C575" i="4"/>
  <c r="D575" i="4"/>
  <c r="B575" i="4"/>
  <c r="E576" i="4" l="1"/>
  <c r="D576" i="4"/>
  <c r="B576" i="4"/>
  <c r="C576" i="4"/>
  <c r="E577" i="4" l="1"/>
  <c r="B577" i="4"/>
  <c r="C577" i="4"/>
  <c r="D577" i="4"/>
  <c r="E578" i="4" l="1"/>
  <c r="B578" i="4"/>
  <c r="C578" i="4"/>
  <c r="D578" i="4"/>
  <c r="E579" i="4" l="1"/>
  <c r="C579" i="4"/>
  <c r="D579" i="4"/>
  <c r="B579" i="4"/>
  <c r="E580" i="4" l="1"/>
  <c r="D580" i="4"/>
  <c r="B580" i="4"/>
  <c r="C580" i="4"/>
  <c r="E581" i="4" l="1"/>
  <c r="B581" i="4"/>
  <c r="C581" i="4"/>
  <c r="D581" i="4"/>
  <c r="E582" i="4" l="1"/>
  <c r="B582" i="4"/>
  <c r="C582" i="4"/>
  <c r="D582" i="4"/>
  <c r="E583" i="4" l="1"/>
  <c r="C583" i="4"/>
  <c r="D583" i="4"/>
  <c r="B583" i="4"/>
  <c r="E584" i="4" l="1"/>
  <c r="D584" i="4"/>
  <c r="B584" i="4"/>
  <c r="C584" i="4"/>
  <c r="E585" i="4" l="1"/>
  <c r="B585" i="4"/>
  <c r="C585" i="4"/>
  <c r="D585" i="4"/>
  <c r="E586" i="4" l="1"/>
  <c r="B586" i="4"/>
  <c r="C586" i="4"/>
  <c r="D586" i="4"/>
  <c r="E587" i="4" l="1"/>
  <c r="C587" i="4"/>
  <c r="D587" i="4"/>
  <c r="B587" i="4"/>
  <c r="E588" i="4" l="1"/>
  <c r="D588" i="4"/>
  <c r="B588" i="4"/>
  <c r="C588" i="4"/>
  <c r="E589" i="4" l="1"/>
  <c r="B589" i="4"/>
  <c r="C589" i="4"/>
  <c r="D589" i="4"/>
  <c r="E590" i="4" l="1"/>
  <c r="B590" i="4"/>
  <c r="C590" i="4"/>
  <c r="D590" i="4"/>
  <c r="E591" i="4" l="1"/>
  <c r="C591" i="4"/>
  <c r="D591" i="4"/>
  <c r="B591" i="4"/>
  <c r="E592" i="4" l="1"/>
  <c r="D592" i="4"/>
  <c r="B592" i="4"/>
  <c r="C592" i="4"/>
  <c r="E593" i="4" l="1"/>
  <c r="B593" i="4"/>
  <c r="C593" i="4"/>
  <c r="D593" i="4"/>
  <c r="E594" i="4" l="1"/>
  <c r="B594" i="4"/>
  <c r="C594" i="4"/>
  <c r="D594" i="4"/>
  <c r="E595" i="4" l="1"/>
  <c r="C595" i="4"/>
  <c r="D595" i="4"/>
  <c r="B595" i="4"/>
  <c r="E596" i="4" l="1"/>
  <c r="D596" i="4"/>
  <c r="B596" i="4"/>
  <c r="C596" i="4"/>
  <c r="E597" i="4" l="1"/>
  <c r="B597" i="4"/>
  <c r="C597" i="4"/>
  <c r="D597" i="4"/>
  <c r="E598" i="4" l="1"/>
  <c r="B598" i="4"/>
  <c r="C598" i="4"/>
  <c r="D598" i="4"/>
  <c r="E599" i="4" l="1"/>
  <c r="C599" i="4"/>
  <c r="D599" i="4"/>
  <c r="B599" i="4"/>
  <c r="E600" i="4" l="1"/>
  <c r="D600" i="4"/>
  <c r="B600" i="4"/>
  <c r="C600" i="4"/>
  <c r="E601" i="4" l="1"/>
  <c r="B601" i="4"/>
  <c r="C601" i="4"/>
  <c r="D601" i="4"/>
  <c r="E602" i="4" l="1"/>
  <c r="B602" i="4"/>
  <c r="C602" i="4"/>
  <c r="D602" i="4"/>
  <c r="E603" i="4" l="1"/>
  <c r="C603" i="4"/>
  <c r="D603" i="4"/>
  <c r="B603" i="4"/>
  <c r="E604" i="4" l="1"/>
  <c r="D604" i="4"/>
  <c r="B604" i="4"/>
  <c r="C604" i="4"/>
  <c r="E605" i="4" l="1"/>
  <c r="B605" i="4"/>
  <c r="C605" i="4"/>
  <c r="D605" i="4"/>
  <c r="E606" i="4" l="1"/>
  <c r="B606" i="4"/>
  <c r="C606" i="4"/>
  <c r="D606" i="4"/>
  <c r="E607" i="4" l="1"/>
  <c r="C607" i="4"/>
  <c r="D607" i="4"/>
  <c r="B607" i="4"/>
  <c r="E608" i="4" l="1"/>
  <c r="D608" i="4"/>
  <c r="B608" i="4"/>
  <c r="C608" i="4"/>
  <c r="E609" i="4" l="1"/>
  <c r="B609" i="4"/>
  <c r="C609" i="4"/>
  <c r="D609" i="4"/>
  <c r="E610" i="4" l="1"/>
  <c r="B610" i="4"/>
  <c r="C610" i="4"/>
  <c r="D610" i="4"/>
  <c r="E611" i="4" l="1"/>
  <c r="C611" i="4"/>
  <c r="D611" i="4"/>
  <c r="B611" i="4"/>
  <c r="E612" i="4" l="1"/>
  <c r="D612" i="4"/>
  <c r="B612" i="4"/>
  <c r="C612" i="4"/>
  <c r="E613" i="4" l="1"/>
  <c r="B613" i="4"/>
  <c r="C613" i="4"/>
  <c r="D613" i="4"/>
  <c r="E614" i="4" l="1"/>
  <c r="B614" i="4"/>
  <c r="C614" i="4"/>
  <c r="D614" i="4"/>
  <c r="E615" i="4" l="1"/>
  <c r="C615" i="4"/>
  <c r="D615" i="4"/>
  <c r="B615" i="4"/>
  <c r="E616" i="4" l="1"/>
  <c r="D616" i="4"/>
  <c r="B616" i="4"/>
  <c r="C616" i="4"/>
  <c r="E617" i="4" l="1"/>
  <c r="B617" i="4"/>
  <c r="C617" i="4"/>
  <c r="D617" i="4"/>
  <c r="E618" i="4" l="1"/>
  <c r="B618" i="4"/>
  <c r="C618" i="4"/>
  <c r="D618" i="4"/>
  <c r="E619" i="4" l="1"/>
  <c r="C619" i="4"/>
  <c r="D619" i="4"/>
  <c r="B619" i="4"/>
  <c r="E620" i="4" l="1"/>
  <c r="D620" i="4"/>
  <c r="B620" i="4"/>
  <c r="C620" i="4"/>
  <c r="E621" i="4" l="1"/>
  <c r="B621" i="4"/>
  <c r="C621" i="4"/>
  <c r="D621" i="4"/>
  <c r="E622" i="4" l="1"/>
  <c r="B622" i="4"/>
  <c r="C622" i="4"/>
  <c r="D622" i="4"/>
  <c r="E623" i="4" l="1"/>
  <c r="C623" i="4"/>
  <c r="D623" i="4"/>
  <c r="B623" i="4"/>
  <c r="E624" i="4" l="1"/>
  <c r="D624" i="4"/>
  <c r="B624" i="4"/>
  <c r="C624" i="4"/>
  <c r="E625" i="4" l="1"/>
  <c r="B625" i="4"/>
  <c r="C625" i="4"/>
  <c r="D625" i="4"/>
  <c r="E626" i="4" l="1"/>
  <c r="B626" i="4"/>
  <c r="C626" i="4"/>
  <c r="D626" i="4"/>
  <c r="E627" i="4" l="1"/>
  <c r="D627" i="4"/>
  <c r="C627" i="4"/>
  <c r="B627" i="4"/>
  <c r="E628" i="4" l="1"/>
  <c r="B628" i="4"/>
  <c r="C628" i="4"/>
  <c r="D628" i="4"/>
  <c r="E629" i="4" l="1"/>
  <c r="B629" i="4"/>
  <c r="C629" i="4"/>
  <c r="D629" i="4"/>
  <c r="E630" i="4" l="1"/>
  <c r="C630" i="4"/>
  <c r="D630" i="4"/>
  <c r="B630" i="4"/>
  <c r="E631" i="4" l="1"/>
  <c r="D631" i="4"/>
  <c r="B631" i="4"/>
  <c r="C631" i="4"/>
  <c r="E632" i="4" l="1"/>
  <c r="B632" i="4"/>
  <c r="D632" i="4"/>
  <c r="C632" i="4"/>
  <c r="E633" i="4" l="1"/>
  <c r="B633" i="4"/>
  <c r="C633" i="4"/>
  <c r="D633" i="4"/>
  <c r="E634" i="4" l="1"/>
  <c r="C634" i="4"/>
  <c r="D634" i="4"/>
  <c r="B634" i="4"/>
  <c r="E635" i="4" l="1"/>
  <c r="D635" i="4"/>
  <c r="C635" i="4"/>
  <c r="B635" i="4"/>
  <c r="E636" i="4" l="1"/>
  <c r="B636" i="4"/>
  <c r="C636" i="4"/>
  <c r="D636" i="4"/>
  <c r="E637" i="4" l="1"/>
  <c r="B637" i="4"/>
  <c r="C637" i="4"/>
  <c r="D637" i="4"/>
  <c r="E638" i="4" l="1"/>
  <c r="C638" i="4"/>
  <c r="D638" i="4"/>
  <c r="B638" i="4"/>
  <c r="E639" i="4" l="1"/>
  <c r="D639" i="4"/>
  <c r="B639" i="4"/>
  <c r="C639" i="4"/>
  <c r="E640" i="4" l="1"/>
  <c r="B640" i="4"/>
  <c r="D640" i="4"/>
  <c r="C640" i="4"/>
  <c r="E641" i="4" l="1"/>
  <c r="B641" i="4"/>
  <c r="C641" i="4"/>
  <c r="D641" i="4"/>
  <c r="E642" i="4" l="1"/>
  <c r="C642" i="4"/>
  <c r="D642" i="4"/>
  <c r="B642" i="4"/>
  <c r="E643" i="4" l="1"/>
  <c r="D643" i="4"/>
  <c r="C643" i="4"/>
  <c r="B643" i="4"/>
  <c r="E644" i="4" l="1"/>
  <c r="B644" i="4"/>
  <c r="C644" i="4"/>
  <c r="D644" i="4"/>
  <c r="E645" i="4" l="1"/>
  <c r="B645" i="4"/>
  <c r="C645" i="4"/>
  <c r="D645" i="4"/>
  <c r="E646" i="4" l="1"/>
  <c r="C646" i="4"/>
  <c r="D646" i="4"/>
  <c r="B646" i="4"/>
  <c r="E647" i="4" l="1"/>
  <c r="D647" i="4"/>
  <c r="B647" i="4"/>
  <c r="C647" i="4"/>
  <c r="E648" i="4" l="1"/>
  <c r="B648" i="4"/>
  <c r="D648" i="4"/>
  <c r="C648" i="4"/>
  <c r="E649" i="4" l="1"/>
  <c r="B649" i="4"/>
  <c r="C649" i="4"/>
  <c r="D649" i="4"/>
  <c r="E650" i="4" l="1"/>
  <c r="C650" i="4"/>
  <c r="D650" i="4"/>
  <c r="B650" i="4"/>
  <c r="E651" i="4" l="1"/>
  <c r="D651" i="4"/>
  <c r="C651" i="4"/>
  <c r="B651" i="4"/>
  <c r="E652" i="4" l="1"/>
  <c r="B652" i="4"/>
  <c r="C652" i="4"/>
  <c r="D652" i="4"/>
  <c r="E653" i="4" l="1"/>
  <c r="B653" i="4"/>
  <c r="C653" i="4"/>
  <c r="D653" i="4"/>
  <c r="E654" i="4" l="1"/>
  <c r="C654" i="4"/>
  <c r="D654" i="4"/>
  <c r="B654" i="4"/>
  <c r="E655" i="4" l="1"/>
  <c r="B655" i="4"/>
  <c r="C655" i="4"/>
  <c r="D655" i="4"/>
  <c r="E656" i="4" l="1"/>
  <c r="B656" i="4"/>
  <c r="C656" i="4"/>
  <c r="D656" i="4"/>
  <c r="E657" i="4" l="1"/>
  <c r="C657" i="4"/>
  <c r="D657" i="4"/>
  <c r="B657" i="4"/>
  <c r="E658" i="4" l="1"/>
  <c r="D658" i="4"/>
  <c r="B658" i="4"/>
  <c r="C658" i="4"/>
  <c r="E659" i="4" l="1"/>
  <c r="B659" i="4"/>
  <c r="C659" i="4"/>
  <c r="D659" i="4"/>
  <c r="E660" i="4" l="1"/>
  <c r="B660" i="4"/>
  <c r="C660" i="4"/>
  <c r="D660" i="4"/>
  <c r="E661" i="4" l="1"/>
  <c r="C661" i="4"/>
  <c r="D661" i="4"/>
  <c r="B661" i="4"/>
  <c r="E662" i="4" l="1"/>
  <c r="D662" i="4"/>
  <c r="B662" i="4"/>
  <c r="C662" i="4"/>
  <c r="E663" i="4" l="1"/>
  <c r="B663" i="4"/>
  <c r="C663" i="4"/>
  <c r="D663" i="4"/>
  <c r="E664" i="4" l="1"/>
  <c r="B664" i="4"/>
  <c r="C664" i="4"/>
  <c r="D664" i="4"/>
  <c r="E665" i="4" l="1"/>
  <c r="C665" i="4"/>
  <c r="D665" i="4"/>
  <c r="B665" i="4"/>
  <c r="E666" i="4" l="1"/>
  <c r="D666" i="4"/>
  <c r="B666" i="4"/>
  <c r="C666" i="4"/>
  <c r="E667" i="4" l="1"/>
  <c r="B667" i="4"/>
  <c r="C667" i="4"/>
  <c r="D667" i="4"/>
  <c r="E668" i="4" l="1"/>
  <c r="B668" i="4"/>
  <c r="C668" i="4"/>
  <c r="D668" i="4"/>
  <c r="E669" i="4" l="1"/>
  <c r="C669" i="4"/>
  <c r="D669" i="4"/>
  <c r="B669" i="4"/>
  <c r="E670" i="4" l="1"/>
  <c r="D670" i="4"/>
  <c r="B670" i="4"/>
  <c r="C670" i="4"/>
  <c r="E671" i="4" l="1"/>
  <c r="B671" i="4"/>
  <c r="C671" i="4"/>
  <c r="D671" i="4"/>
  <c r="E672" i="4" l="1"/>
  <c r="B672" i="4"/>
  <c r="C672" i="4"/>
  <c r="D672" i="4"/>
  <c r="E673" i="4" l="1"/>
  <c r="C673" i="4"/>
  <c r="D673" i="4"/>
  <c r="B673" i="4"/>
  <c r="E674" i="4" l="1"/>
  <c r="D674" i="4"/>
  <c r="B674" i="4"/>
  <c r="C674" i="4"/>
  <c r="E675" i="4" l="1"/>
  <c r="B675" i="4"/>
  <c r="C675" i="4"/>
  <c r="D675" i="4"/>
  <c r="E676" i="4" l="1"/>
  <c r="B676" i="4"/>
  <c r="C676" i="4"/>
  <c r="D676" i="4"/>
  <c r="E677" i="4" l="1"/>
  <c r="C677" i="4"/>
  <c r="D677" i="4"/>
  <c r="B677" i="4"/>
  <c r="E678" i="4" l="1"/>
  <c r="D678" i="4"/>
  <c r="B678" i="4"/>
  <c r="C678" i="4"/>
  <c r="E679" i="4" l="1"/>
  <c r="B679" i="4"/>
  <c r="C679" i="4"/>
  <c r="D679" i="4"/>
  <c r="E680" i="4" l="1"/>
  <c r="B680" i="4"/>
  <c r="C680" i="4"/>
  <c r="D680" i="4"/>
  <c r="E681" i="4" l="1"/>
  <c r="C681" i="4"/>
  <c r="D681" i="4"/>
  <c r="B681" i="4"/>
  <c r="E682" i="4" l="1"/>
  <c r="D682" i="4"/>
  <c r="B682" i="4"/>
  <c r="C682" i="4"/>
  <c r="E683" i="4" l="1"/>
  <c r="B683" i="4"/>
  <c r="C683" i="4"/>
  <c r="D683" i="4"/>
  <c r="E684" i="4" l="1"/>
  <c r="B684" i="4"/>
  <c r="C684" i="4"/>
  <c r="D684" i="4"/>
  <c r="E685" i="4" l="1"/>
  <c r="C685" i="4"/>
  <c r="D685" i="4"/>
  <c r="B685" i="4"/>
  <c r="E686" i="4" l="1"/>
  <c r="D686" i="4"/>
  <c r="B686" i="4"/>
  <c r="C686" i="4"/>
  <c r="E687" i="4" l="1"/>
  <c r="B687" i="4"/>
  <c r="C687" i="4"/>
  <c r="D687" i="4"/>
  <c r="E688" i="4" l="1"/>
  <c r="B688" i="4"/>
  <c r="C688" i="4"/>
  <c r="D688" i="4"/>
  <c r="E689" i="4" l="1"/>
  <c r="C689" i="4"/>
  <c r="D689" i="4"/>
  <c r="B689" i="4"/>
  <c r="E690" i="4" l="1"/>
  <c r="D690" i="4"/>
  <c r="B690" i="4"/>
  <c r="C690" i="4"/>
  <c r="E691" i="4" l="1"/>
  <c r="B691" i="4"/>
  <c r="C691" i="4"/>
  <c r="D691" i="4"/>
  <c r="E692" i="4" l="1"/>
  <c r="B692" i="4"/>
  <c r="C692" i="4"/>
  <c r="D692" i="4"/>
  <c r="E693" i="4" l="1"/>
  <c r="C693" i="4"/>
  <c r="D693" i="4"/>
  <c r="B693" i="4"/>
  <c r="E694" i="4" l="1"/>
  <c r="D694" i="4"/>
  <c r="B694" i="4"/>
  <c r="C694" i="4"/>
  <c r="E695" i="4" l="1"/>
  <c r="B695" i="4"/>
  <c r="C695" i="4"/>
  <c r="D695" i="4"/>
  <c r="E696" i="4" l="1"/>
  <c r="B696" i="4"/>
  <c r="C696" i="4"/>
  <c r="D696" i="4"/>
  <c r="E697" i="4" l="1"/>
  <c r="C697" i="4"/>
  <c r="D697" i="4"/>
  <c r="B697" i="4"/>
  <c r="E698" i="4" l="1"/>
  <c r="D698" i="4"/>
  <c r="B698" i="4"/>
  <c r="C698" i="4"/>
  <c r="E699" i="4" l="1"/>
  <c r="B699" i="4"/>
  <c r="C699" i="4"/>
  <c r="D699" i="4"/>
  <c r="E700" i="4" l="1"/>
  <c r="B700" i="4"/>
  <c r="C700" i="4"/>
  <c r="D700" i="4"/>
  <c r="E701" i="4" l="1"/>
  <c r="C701" i="4"/>
  <c r="D701" i="4"/>
  <c r="B701" i="4"/>
  <c r="E702" i="4" l="1"/>
  <c r="D702" i="4"/>
  <c r="B702" i="4"/>
  <c r="C702" i="4"/>
  <c r="E703" i="4" l="1"/>
  <c r="B703" i="4"/>
  <c r="C703" i="4"/>
  <c r="D703" i="4"/>
  <c r="E704" i="4" l="1"/>
  <c r="B704" i="4"/>
  <c r="C704" i="4"/>
  <c r="D704" i="4"/>
  <c r="E705" i="4" l="1"/>
  <c r="C705" i="4"/>
  <c r="D705" i="4"/>
  <c r="B705" i="4"/>
  <c r="E706" i="4" l="1"/>
  <c r="D706" i="4"/>
  <c r="B706" i="4"/>
  <c r="C706" i="4"/>
  <c r="E707" i="4" l="1"/>
  <c r="B707" i="4"/>
  <c r="C707" i="4"/>
  <c r="D707" i="4"/>
  <c r="E708" i="4" l="1"/>
  <c r="B708" i="4"/>
  <c r="C708" i="4"/>
  <c r="D708" i="4"/>
  <c r="E709" i="4" l="1"/>
  <c r="C709" i="4"/>
  <c r="D709" i="4"/>
  <c r="B709" i="4"/>
  <c r="E710" i="4" l="1"/>
  <c r="D710" i="4"/>
  <c r="B710" i="4"/>
  <c r="C710" i="4"/>
  <c r="E711" i="4" l="1"/>
  <c r="B711" i="4"/>
  <c r="C711" i="4"/>
  <c r="D711" i="4"/>
  <c r="E712" i="4" l="1"/>
  <c r="B712" i="4"/>
  <c r="C712" i="4"/>
  <c r="D712" i="4"/>
  <c r="E713" i="4" l="1"/>
  <c r="C713" i="4"/>
  <c r="D713" i="4"/>
  <c r="B713" i="4"/>
  <c r="E714" i="4" l="1"/>
  <c r="D714" i="4"/>
  <c r="B714" i="4"/>
  <c r="C714" i="4"/>
  <c r="E715" i="4" l="1"/>
  <c r="B715" i="4"/>
  <c r="C715" i="4"/>
  <c r="D715" i="4"/>
  <c r="E716" i="4" l="1"/>
  <c r="B716" i="4"/>
  <c r="C716" i="4"/>
  <c r="D716" i="4"/>
  <c r="E717" i="4" l="1"/>
  <c r="C717" i="4"/>
  <c r="D717" i="4"/>
  <c r="B717" i="4"/>
  <c r="E718" i="4" l="1"/>
  <c r="D718" i="4"/>
  <c r="B718" i="4"/>
  <c r="C718" i="4"/>
  <c r="E719" i="4" l="1"/>
  <c r="B719" i="4"/>
  <c r="C719" i="4"/>
  <c r="D719" i="4"/>
  <c r="E720" i="4" l="1"/>
  <c r="B720" i="4"/>
  <c r="C720" i="4"/>
  <c r="D720" i="4"/>
  <c r="E721" i="4" l="1"/>
  <c r="C721" i="4"/>
  <c r="D721" i="4"/>
  <c r="B721" i="4"/>
  <c r="E722" i="4" l="1"/>
  <c r="D722" i="4"/>
  <c r="B722" i="4"/>
  <c r="C722" i="4"/>
  <c r="E723" i="4" l="1"/>
  <c r="B723" i="4"/>
  <c r="C723" i="4"/>
  <c r="D723" i="4"/>
  <c r="E724" i="4" l="1"/>
  <c r="B724" i="4"/>
  <c r="C724" i="4"/>
  <c r="D724" i="4"/>
  <c r="E725" i="4" l="1"/>
  <c r="C725" i="4"/>
  <c r="D725" i="4"/>
  <c r="B725" i="4"/>
  <c r="E726" i="4" l="1"/>
  <c r="D726" i="4"/>
  <c r="B726" i="4"/>
  <c r="C726" i="4"/>
  <c r="E727" i="4" l="1"/>
  <c r="B727" i="4"/>
  <c r="C727" i="4"/>
  <c r="D727" i="4"/>
  <c r="E728" i="4" l="1"/>
  <c r="B728" i="4"/>
  <c r="C728" i="4"/>
  <c r="D728" i="4"/>
  <c r="E729" i="4" l="1"/>
  <c r="C729" i="4"/>
  <c r="D729" i="4"/>
  <c r="B729" i="4"/>
  <c r="E730" i="4" l="1"/>
  <c r="D730" i="4"/>
  <c r="B730" i="4"/>
  <c r="C730" i="4"/>
  <c r="E731" i="4" l="1"/>
  <c r="B731" i="4"/>
  <c r="C731" i="4"/>
  <c r="D731" i="4"/>
  <c r="E732" i="4" l="1"/>
  <c r="B732" i="4"/>
  <c r="C732" i="4"/>
  <c r="D732" i="4"/>
  <c r="E733" i="4" l="1"/>
  <c r="C733" i="4"/>
  <c r="D733" i="4"/>
  <c r="B733" i="4"/>
  <c r="E734" i="4" l="1"/>
  <c r="D734" i="4"/>
  <c r="B734" i="4"/>
  <c r="C734" i="4"/>
  <c r="E735" i="4" l="1"/>
  <c r="B735" i="4"/>
  <c r="C735" i="4"/>
  <c r="D735" i="4"/>
  <c r="E736" i="4" l="1"/>
  <c r="B736" i="4"/>
  <c r="C736" i="4"/>
  <c r="D736" i="4"/>
  <c r="E737" i="4" l="1"/>
  <c r="C737" i="4"/>
  <c r="D737" i="4"/>
  <c r="B737" i="4"/>
  <c r="E738" i="4" l="1"/>
  <c r="D738" i="4"/>
  <c r="B738" i="4"/>
  <c r="C738" i="4"/>
  <c r="E739" i="4" l="1"/>
  <c r="B739" i="4"/>
  <c r="C739" i="4"/>
  <c r="D739" i="4"/>
  <c r="E740" i="4" l="1"/>
  <c r="B740" i="4"/>
  <c r="C740" i="4"/>
  <c r="D740" i="4"/>
  <c r="E741" i="4" l="1"/>
  <c r="C741" i="4"/>
  <c r="D741" i="4"/>
  <c r="B741" i="4"/>
  <c r="E742" i="4" l="1"/>
  <c r="D742" i="4"/>
  <c r="B742" i="4"/>
  <c r="C742" i="4"/>
  <c r="E743" i="4" l="1"/>
  <c r="B743" i="4"/>
  <c r="C743" i="4"/>
  <c r="D743" i="4"/>
  <c r="E744" i="4" l="1"/>
  <c r="AQ21" i="3"/>
  <c r="AQ16" i="3"/>
  <c r="AQ134" i="3"/>
  <c r="AQ135" i="3"/>
  <c r="AQ70" i="3"/>
  <c r="AQ72" i="3"/>
  <c r="AQ71" i="3"/>
  <c r="AQ73" i="3"/>
  <c r="AQ75" i="3"/>
  <c r="AQ74" i="3"/>
  <c r="B744" i="4"/>
  <c r="C744" i="4"/>
  <c r="D744" i="4"/>
  <c r="E745" i="4" l="1"/>
  <c r="AQ124" i="9"/>
  <c r="AQ129" i="9"/>
  <c r="AQ108" i="9"/>
  <c r="AQ102" i="9"/>
  <c r="AQ77" i="9"/>
  <c r="AQ24" i="9"/>
  <c r="AQ103" i="9"/>
  <c r="AQ62" i="9"/>
  <c r="AQ87" i="9"/>
  <c r="AQ88" i="9"/>
  <c r="AQ123" i="9"/>
  <c r="AQ50" i="9"/>
  <c r="AQ111" i="9"/>
  <c r="AQ71" i="9"/>
  <c r="AQ115" i="9"/>
  <c r="AQ28" i="9"/>
  <c r="AQ116" i="9"/>
  <c r="AQ130" i="9"/>
  <c r="AQ27" i="9"/>
  <c r="AQ92" i="9"/>
  <c r="AQ131" i="9"/>
  <c r="AQ69" i="9"/>
  <c r="AQ56" i="9"/>
  <c r="AQ26" i="9"/>
  <c r="AQ93" i="9"/>
  <c r="AQ22" i="9"/>
  <c r="AQ63" i="9"/>
  <c r="AQ25" i="9"/>
  <c r="AQ98" i="9"/>
  <c r="AQ30" i="9"/>
  <c r="AQ51" i="9"/>
  <c r="AQ40" i="9"/>
  <c r="AQ90" i="9"/>
  <c r="AQ54" i="9"/>
  <c r="AQ132" i="9"/>
  <c r="AQ96" i="9"/>
  <c r="AQ79" i="9"/>
  <c r="AQ61" i="9"/>
  <c r="AQ119" i="9"/>
  <c r="AQ48" i="9"/>
  <c r="AQ107" i="9"/>
  <c r="AQ80" i="9"/>
  <c r="AQ53" i="9"/>
  <c r="AQ67" i="9"/>
  <c r="AQ34" i="9"/>
  <c r="AQ18" i="9"/>
  <c r="AQ20" i="9"/>
  <c r="AQ49" i="9"/>
  <c r="AQ19" i="9"/>
  <c r="AQ31" i="9"/>
  <c r="AQ122" i="9"/>
  <c r="AQ64" i="9"/>
  <c r="AQ101" i="9"/>
  <c r="AQ72" i="9"/>
  <c r="AQ125" i="9"/>
  <c r="AQ117" i="9"/>
  <c r="AQ66" i="9"/>
  <c r="AQ134" i="9"/>
  <c r="AQ127" i="9"/>
  <c r="AQ55" i="9"/>
  <c r="AQ136" i="9"/>
  <c r="AQ59" i="9"/>
  <c r="AQ109" i="9"/>
  <c r="AQ68" i="9"/>
  <c r="AQ43" i="9"/>
  <c r="AQ70" i="9"/>
  <c r="AQ105" i="9"/>
  <c r="AQ106" i="9"/>
  <c r="AQ33" i="9"/>
  <c r="AQ104" i="9"/>
  <c r="AQ113" i="9"/>
  <c r="AQ23" i="9"/>
  <c r="AQ36" i="9"/>
  <c r="AQ110" i="9"/>
  <c r="AQ82" i="9"/>
  <c r="AQ121" i="9"/>
  <c r="AQ75" i="9"/>
  <c r="AQ65" i="9"/>
  <c r="AQ32" i="9"/>
  <c r="AQ39" i="9"/>
  <c r="AQ120" i="9"/>
  <c r="AQ86" i="9"/>
  <c r="AQ112" i="9"/>
  <c r="AQ128" i="9"/>
  <c r="AQ42" i="9"/>
  <c r="AQ76" i="9"/>
  <c r="AQ21" i="9"/>
  <c r="AQ95" i="9"/>
  <c r="AQ114" i="9"/>
  <c r="AQ52" i="9"/>
  <c r="AQ35" i="9"/>
  <c r="AQ126" i="9"/>
  <c r="AQ38" i="9"/>
  <c r="AQ17" i="9"/>
  <c r="AQ118" i="9"/>
  <c r="AQ78" i="9"/>
  <c r="AQ91" i="9"/>
  <c r="AQ99" i="9"/>
  <c r="AQ44" i="9"/>
  <c r="AQ41" i="9"/>
  <c r="AQ84" i="9"/>
  <c r="AQ74" i="9"/>
  <c r="AQ29" i="9"/>
  <c r="AQ83" i="9"/>
  <c r="AQ85" i="9"/>
  <c r="AQ97" i="9"/>
  <c r="AQ100" i="9"/>
  <c r="AQ73" i="9"/>
  <c r="AQ57" i="9"/>
  <c r="AQ47" i="9"/>
  <c r="AQ58" i="9"/>
  <c r="AQ45" i="9"/>
  <c r="AQ133" i="9"/>
  <c r="AQ135" i="9"/>
  <c r="AQ60" i="9"/>
  <c r="AQ37" i="9"/>
  <c r="AQ89" i="9"/>
  <c r="AQ81" i="9"/>
  <c r="AQ94" i="9"/>
  <c r="AQ46" i="9"/>
  <c r="D40" i="9"/>
  <c r="E41" i="9"/>
  <c r="D41" i="9"/>
  <c r="E40" i="9"/>
  <c r="G41" i="9"/>
  <c r="F40" i="9"/>
  <c r="F41" i="9"/>
  <c r="H40" i="9"/>
  <c r="H41" i="9"/>
  <c r="G40" i="9"/>
  <c r="J41" i="9"/>
  <c r="I41" i="9"/>
  <c r="I40" i="9"/>
  <c r="J40" i="9"/>
  <c r="K40" i="9"/>
  <c r="L41" i="9"/>
  <c r="L40" i="9"/>
  <c r="K41" i="9"/>
  <c r="M40" i="9"/>
  <c r="M41" i="9"/>
  <c r="N40" i="9"/>
  <c r="N41" i="9"/>
  <c r="P40" i="9"/>
  <c r="O41" i="9"/>
  <c r="Q40" i="9"/>
  <c r="P41" i="9"/>
  <c r="R41" i="9"/>
  <c r="O40" i="9"/>
  <c r="R40" i="9"/>
  <c r="S41" i="9"/>
  <c r="Q41" i="9"/>
  <c r="T41" i="9"/>
  <c r="T40" i="9"/>
  <c r="S40" i="9"/>
  <c r="U40" i="9"/>
  <c r="V40" i="9"/>
  <c r="U41" i="9"/>
  <c r="V41" i="9"/>
  <c r="X41" i="9"/>
  <c r="W40" i="9"/>
  <c r="X40" i="9"/>
  <c r="Y40" i="9"/>
  <c r="W41" i="9"/>
  <c r="Y41" i="9"/>
  <c r="AB40" i="9"/>
  <c r="AB41" i="9"/>
  <c r="Z40" i="9"/>
  <c r="Z41" i="9"/>
  <c r="AA40" i="9"/>
  <c r="AC40" i="9"/>
  <c r="AA41" i="9"/>
  <c r="AC41" i="9"/>
  <c r="AD40" i="9"/>
  <c r="D46" i="9"/>
  <c r="D47" i="9"/>
  <c r="AD41" i="9"/>
  <c r="E46" i="9"/>
  <c r="E47" i="9"/>
  <c r="F46" i="9"/>
  <c r="H46" i="9"/>
  <c r="G47" i="9"/>
  <c r="G46" i="9"/>
  <c r="F47" i="9"/>
  <c r="H47" i="9"/>
  <c r="I47" i="9"/>
  <c r="I46" i="9"/>
  <c r="J47" i="9"/>
  <c r="L47" i="9"/>
  <c r="K46" i="9"/>
  <c r="J46" i="9"/>
  <c r="K47" i="9"/>
  <c r="L46" i="9"/>
  <c r="M47" i="9"/>
  <c r="M46" i="9"/>
  <c r="O46" i="9"/>
  <c r="O47" i="9"/>
  <c r="N47" i="9"/>
  <c r="P46" i="9"/>
  <c r="N46" i="9"/>
  <c r="Q47" i="9"/>
  <c r="Q46" i="9"/>
  <c r="P47" i="9"/>
  <c r="R47" i="9"/>
  <c r="R46" i="9"/>
  <c r="S46" i="9"/>
  <c r="T46" i="9"/>
  <c r="T47" i="9"/>
  <c r="U46" i="9"/>
  <c r="V46" i="9"/>
  <c r="S47" i="9"/>
  <c r="V47" i="9"/>
  <c r="U47" i="9"/>
  <c r="W46" i="9"/>
  <c r="W47" i="9"/>
  <c r="X46" i="9"/>
  <c r="X47" i="9"/>
  <c r="Y46" i="9"/>
  <c r="Z46" i="9"/>
  <c r="Y47" i="9"/>
  <c r="AC47" i="9"/>
  <c r="AB47" i="9"/>
  <c r="Z47" i="9"/>
  <c r="AA47" i="9"/>
  <c r="AA46" i="9"/>
  <c r="AD47" i="9"/>
  <c r="AB46" i="9"/>
  <c r="AC46" i="9"/>
  <c r="AD46" i="9"/>
  <c r="D52" i="9"/>
  <c r="D53" i="9"/>
  <c r="E52" i="9"/>
  <c r="G52" i="9"/>
  <c r="E53" i="9"/>
  <c r="J53" i="9"/>
  <c r="F52" i="9"/>
  <c r="G53" i="9"/>
  <c r="F53" i="9"/>
  <c r="H52" i="9"/>
  <c r="J52" i="9"/>
  <c r="H53" i="9"/>
  <c r="I53" i="9"/>
  <c r="I52" i="9"/>
  <c r="L52" i="9"/>
  <c r="N52" i="9"/>
  <c r="L53" i="9"/>
  <c r="K53" i="9"/>
  <c r="M53" i="9"/>
  <c r="K52" i="9"/>
  <c r="O53" i="9"/>
  <c r="N53" i="9"/>
  <c r="Q52" i="9"/>
  <c r="M52" i="9"/>
  <c r="P52" i="9"/>
  <c r="P53" i="9"/>
  <c r="O52" i="9"/>
  <c r="R52" i="9"/>
  <c r="Q53" i="9"/>
  <c r="T52" i="9"/>
  <c r="R53" i="9"/>
  <c r="S52" i="9"/>
  <c r="V52" i="9"/>
  <c r="S53" i="9"/>
  <c r="U52" i="9"/>
  <c r="T53" i="9"/>
  <c r="V53" i="9"/>
  <c r="U53" i="9"/>
  <c r="W52" i="9"/>
  <c r="W53" i="9"/>
  <c r="X52" i="9"/>
  <c r="X53" i="9"/>
  <c r="Y52" i="9"/>
  <c r="AC53" i="9"/>
  <c r="Z52" i="9"/>
  <c r="Z53" i="9"/>
  <c r="AA53" i="9"/>
  <c r="AB53" i="9"/>
  <c r="AA52" i="9"/>
  <c r="Y53" i="9"/>
  <c r="AC52" i="9"/>
  <c r="AB52" i="9"/>
  <c r="AD52" i="9"/>
  <c r="AD53" i="9"/>
  <c r="D58" i="9"/>
  <c r="D59" i="9"/>
  <c r="E59" i="9"/>
  <c r="F59" i="9"/>
  <c r="G58" i="9"/>
  <c r="G59" i="9"/>
  <c r="E58" i="9"/>
  <c r="H59" i="9"/>
  <c r="H58" i="9"/>
  <c r="F58" i="9"/>
  <c r="I59" i="9"/>
  <c r="I58" i="9"/>
  <c r="J59" i="9"/>
  <c r="K58" i="9"/>
  <c r="K59" i="9"/>
  <c r="J58" i="9"/>
  <c r="L58" i="9"/>
  <c r="L59" i="9"/>
  <c r="O59" i="9"/>
  <c r="N59" i="9"/>
  <c r="M59" i="9"/>
  <c r="N58" i="9"/>
  <c r="M58" i="9"/>
  <c r="P59" i="9"/>
  <c r="O58" i="9"/>
  <c r="Q58" i="9"/>
  <c r="P58" i="9"/>
  <c r="Q59" i="9"/>
  <c r="R58" i="9"/>
  <c r="U59" i="9"/>
  <c r="S59" i="9"/>
  <c r="R59" i="9"/>
  <c r="T59" i="9"/>
  <c r="S58" i="9"/>
  <c r="T58" i="9"/>
  <c r="V59" i="9"/>
  <c r="W59" i="9"/>
  <c r="U58" i="9"/>
  <c r="W58" i="9"/>
  <c r="V58" i="9"/>
  <c r="X58" i="9"/>
  <c r="Y59" i="9"/>
  <c r="Y58" i="9"/>
  <c r="X59" i="9"/>
  <c r="AA59" i="9"/>
  <c r="Z58" i="9"/>
  <c r="Z59" i="9"/>
  <c r="AA58" i="9"/>
  <c r="AB58" i="9"/>
  <c r="AC58" i="9"/>
  <c r="AB59" i="9"/>
  <c r="AC59" i="9"/>
  <c r="AD59" i="9"/>
  <c r="AD58" i="9"/>
  <c r="D64" i="9"/>
  <c r="D65" i="9"/>
  <c r="E65" i="9"/>
  <c r="G65" i="9"/>
  <c r="E64" i="9"/>
  <c r="F65" i="9"/>
  <c r="H65" i="9"/>
  <c r="H64" i="9"/>
  <c r="F64" i="9"/>
  <c r="G64" i="9"/>
  <c r="I65" i="9"/>
  <c r="K65" i="9"/>
  <c r="J64" i="9"/>
  <c r="I64" i="9"/>
  <c r="L65" i="9"/>
  <c r="K64" i="9"/>
  <c r="J65" i="9"/>
  <c r="M64" i="9"/>
  <c r="L64" i="9"/>
  <c r="M65" i="9"/>
  <c r="O64" i="9"/>
  <c r="N65" i="9"/>
  <c r="P64" i="9"/>
  <c r="Q65" i="9"/>
  <c r="N64" i="9"/>
  <c r="O65" i="9"/>
  <c r="P65" i="9"/>
  <c r="R65" i="9"/>
  <c r="Q64" i="9"/>
  <c r="S64" i="9"/>
  <c r="S65" i="9"/>
  <c r="R64" i="9"/>
  <c r="T64" i="9"/>
  <c r="T65" i="9"/>
  <c r="U64" i="9"/>
  <c r="V65" i="9"/>
  <c r="V64" i="9"/>
  <c r="X64" i="9"/>
  <c r="U65" i="9"/>
  <c r="W64" i="9"/>
  <c r="Y65" i="9"/>
  <c r="W65" i="9"/>
  <c r="Y64" i="9"/>
  <c r="X65" i="9"/>
  <c r="Z64" i="9"/>
  <c r="AA65" i="9"/>
  <c r="Z65" i="9"/>
  <c r="AA64" i="9"/>
  <c r="AB64" i="9"/>
  <c r="AB65" i="9"/>
  <c r="AC65" i="9"/>
  <c r="AD65" i="9"/>
  <c r="AD64" i="9"/>
  <c r="AC64" i="9"/>
  <c r="E70" i="9"/>
  <c r="E71" i="9"/>
  <c r="D70" i="9"/>
  <c r="F71" i="9"/>
  <c r="D71" i="9"/>
  <c r="G71" i="9"/>
  <c r="I70" i="9"/>
  <c r="F70" i="9"/>
  <c r="H71" i="9"/>
  <c r="H70" i="9"/>
  <c r="J70" i="9"/>
  <c r="G70" i="9"/>
  <c r="I71" i="9"/>
  <c r="J71" i="9"/>
  <c r="K70" i="9"/>
  <c r="M71" i="9"/>
  <c r="K71" i="9"/>
  <c r="L70" i="9"/>
  <c r="M70" i="9"/>
  <c r="O70" i="9"/>
  <c r="L71" i="9"/>
  <c r="N71" i="9"/>
  <c r="P70" i="9"/>
  <c r="N70" i="9"/>
  <c r="O71" i="9"/>
  <c r="P71" i="9"/>
  <c r="R71" i="9"/>
  <c r="R70" i="9"/>
  <c r="Q71" i="9"/>
  <c r="T71" i="9"/>
  <c r="S70" i="9"/>
  <c r="S71" i="9"/>
  <c r="Q70" i="9"/>
  <c r="T70" i="9"/>
  <c r="U70" i="9"/>
  <c r="U71" i="9"/>
  <c r="W71" i="9"/>
  <c r="V71" i="9"/>
  <c r="V70" i="9"/>
  <c r="W70" i="9"/>
  <c r="X71" i="9"/>
  <c r="X70" i="9"/>
  <c r="Y71" i="9"/>
  <c r="Z70" i="9"/>
  <c r="Y70" i="9"/>
  <c r="Z71" i="9"/>
  <c r="AA70" i="9"/>
  <c r="AB71" i="9"/>
  <c r="AC71" i="9"/>
  <c r="AB70" i="9"/>
  <c r="AA71" i="9"/>
  <c r="AD71" i="9"/>
  <c r="AD70" i="9"/>
  <c r="AC70" i="9"/>
  <c r="E77" i="9"/>
  <c r="D77" i="9"/>
  <c r="D76" i="9"/>
  <c r="F77" i="9"/>
  <c r="E76" i="9"/>
  <c r="F76" i="9"/>
  <c r="H77" i="9"/>
  <c r="G77" i="9"/>
  <c r="G76" i="9"/>
  <c r="J77" i="9"/>
  <c r="H76" i="9"/>
  <c r="J76" i="9"/>
  <c r="K77" i="9"/>
  <c r="I76" i="9"/>
  <c r="K76" i="9"/>
  <c r="L76" i="9"/>
  <c r="L77" i="9"/>
  <c r="I77" i="9"/>
  <c r="M77" i="9"/>
  <c r="M76" i="9"/>
  <c r="O76" i="9"/>
  <c r="N76" i="9"/>
  <c r="O77" i="9"/>
  <c r="Q76" i="9"/>
  <c r="N77" i="9"/>
  <c r="P76" i="9"/>
  <c r="P77" i="9"/>
  <c r="R76" i="9"/>
  <c r="R77" i="9"/>
  <c r="Q77" i="9"/>
  <c r="T77" i="9"/>
  <c r="S77" i="9"/>
  <c r="S76" i="9"/>
  <c r="T76" i="9"/>
  <c r="U76" i="9"/>
  <c r="V76" i="9"/>
  <c r="V77" i="9"/>
  <c r="U77" i="9"/>
  <c r="W77" i="9"/>
  <c r="W76" i="9"/>
  <c r="X76" i="9"/>
  <c r="Y77" i="9"/>
  <c r="Y76" i="9"/>
  <c r="Z77" i="9"/>
  <c r="AA76" i="9"/>
  <c r="X77" i="9"/>
  <c r="Z76" i="9"/>
  <c r="AA77" i="9"/>
  <c r="AB77" i="9"/>
  <c r="AC76" i="9"/>
  <c r="AD77" i="9"/>
  <c r="AD76" i="9"/>
  <c r="AC77" i="9"/>
  <c r="D82" i="9"/>
  <c r="D83" i="9"/>
  <c r="AB76" i="9"/>
  <c r="E83" i="9"/>
  <c r="E82" i="9"/>
  <c r="G83" i="9"/>
  <c r="F83" i="9"/>
  <c r="I83" i="9"/>
  <c r="H83" i="9"/>
  <c r="I82" i="9"/>
  <c r="G82" i="9"/>
  <c r="H82" i="9"/>
  <c r="F82" i="9"/>
  <c r="J83" i="9"/>
  <c r="J82" i="9"/>
  <c r="L82" i="9"/>
  <c r="K82" i="9"/>
  <c r="K83" i="9"/>
  <c r="L83" i="9"/>
  <c r="M82" i="9"/>
  <c r="P83" i="9"/>
  <c r="M83" i="9"/>
  <c r="O83" i="9"/>
  <c r="N82" i="9"/>
  <c r="N83" i="9"/>
  <c r="O82" i="9"/>
  <c r="Q83" i="9"/>
  <c r="R82" i="9"/>
  <c r="P82" i="9"/>
  <c r="Q82" i="9"/>
  <c r="R83" i="9"/>
  <c r="S83" i="9"/>
  <c r="S82" i="9"/>
  <c r="T83" i="9"/>
  <c r="T82" i="9"/>
  <c r="V82" i="9"/>
  <c r="U83" i="9"/>
  <c r="U82" i="9"/>
  <c r="V83" i="9"/>
  <c r="W82" i="9"/>
  <c r="W83" i="9"/>
  <c r="X82" i="9"/>
  <c r="X83" i="9"/>
  <c r="Y82" i="9"/>
  <c r="Y83" i="9"/>
  <c r="Z82" i="9"/>
  <c r="Z83" i="9"/>
  <c r="AB83" i="9"/>
  <c r="AB82" i="9"/>
  <c r="AA83" i="9"/>
  <c r="AA82" i="9"/>
  <c r="AC83" i="9"/>
  <c r="AC82" i="9"/>
  <c r="AD82" i="9"/>
  <c r="AD83" i="9"/>
  <c r="D88" i="9"/>
  <c r="E89" i="9"/>
  <c r="E88" i="9"/>
  <c r="D89" i="9"/>
  <c r="F89" i="9"/>
  <c r="G88" i="9"/>
  <c r="F88" i="9"/>
  <c r="G89" i="9"/>
  <c r="I89" i="9"/>
  <c r="H88" i="9"/>
  <c r="H89" i="9"/>
  <c r="J89" i="9"/>
  <c r="L88" i="9"/>
  <c r="K89" i="9"/>
  <c r="K88" i="9"/>
  <c r="L89" i="9"/>
  <c r="I88" i="9"/>
  <c r="M89" i="9"/>
  <c r="J88" i="9"/>
  <c r="N89" i="9"/>
  <c r="O89" i="9"/>
  <c r="O88" i="9"/>
  <c r="M88" i="9"/>
  <c r="N88" i="9"/>
  <c r="P89" i="9"/>
  <c r="P88" i="9"/>
  <c r="Q88" i="9"/>
  <c r="R88" i="9"/>
  <c r="R89" i="9"/>
  <c r="Q89" i="9"/>
  <c r="T89" i="9"/>
  <c r="U88" i="9"/>
  <c r="S88" i="9"/>
  <c r="T88" i="9"/>
  <c r="S89" i="9"/>
  <c r="U89" i="9"/>
  <c r="W89" i="9"/>
  <c r="X89" i="9"/>
  <c r="V88" i="9"/>
  <c r="V89" i="9"/>
  <c r="W88" i="9"/>
  <c r="X88" i="9"/>
  <c r="Z89" i="9"/>
  <c r="AA88" i="9"/>
  <c r="Y88" i="9"/>
  <c r="Y89" i="9"/>
  <c r="AB89" i="9"/>
  <c r="Z88" i="9"/>
  <c r="AA89" i="9"/>
  <c r="AB88" i="9"/>
  <c r="AC88" i="9"/>
  <c r="AD88" i="9"/>
  <c r="E95" i="9"/>
  <c r="AD89" i="9"/>
  <c r="AC89" i="9"/>
  <c r="D95" i="9"/>
  <c r="D94" i="9"/>
  <c r="F95" i="9"/>
  <c r="E94" i="9"/>
  <c r="F94" i="9"/>
  <c r="G94" i="9"/>
  <c r="G95" i="9"/>
  <c r="I94" i="9"/>
  <c r="H95" i="9"/>
  <c r="H94" i="9"/>
  <c r="J95" i="9"/>
  <c r="J94" i="9"/>
  <c r="L95" i="9"/>
  <c r="K94" i="9"/>
  <c r="K95" i="9"/>
  <c r="I95" i="9"/>
  <c r="L94" i="9"/>
  <c r="M95" i="9"/>
  <c r="M94" i="9"/>
  <c r="N95" i="9"/>
  <c r="O94" i="9"/>
  <c r="O95" i="9"/>
  <c r="N94" i="9"/>
  <c r="Q94" i="9"/>
  <c r="P94" i="9"/>
  <c r="P95" i="9"/>
  <c r="R95" i="9"/>
  <c r="Q95" i="9"/>
  <c r="R94" i="9"/>
  <c r="T94" i="9"/>
  <c r="T95" i="9"/>
  <c r="S94" i="9"/>
  <c r="S95" i="9"/>
  <c r="U95" i="9"/>
  <c r="U94" i="9"/>
  <c r="W95" i="9"/>
  <c r="V94" i="9"/>
  <c r="V95" i="9"/>
  <c r="X94" i="9"/>
  <c r="W94" i="9"/>
  <c r="Y94" i="9"/>
  <c r="X95" i="9"/>
  <c r="Z94" i="9"/>
  <c r="Z95" i="9"/>
  <c r="Y95" i="9"/>
  <c r="AB95" i="9"/>
  <c r="AA94" i="9"/>
  <c r="AA95" i="9"/>
  <c r="AC95" i="9"/>
  <c r="AC94" i="9"/>
  <c r="AB94" i="9"/>
  <c r="AD94" i="9"/>
  <c r="AD95" i="9"/>
  <c r="D101" i="9"/>
  <c r="E101" i="9"/>
  <c r="D100" i="9"/>
  <c r="F101" i="9"/>
  <c r="F100" i="9"/>
  <c r="E100" i="9"/>
  <c r="G101" i="9"/>
  <c r="I101" i="9"/>
  <c r="G100" i="9"/>
  <c r="I100" i="9"/>
  <c r="H100" i="9"/>
  <c r="H101" i="9"/>
  <c r="J100" i="9"/>
  <c r="J101" i="9"/>
  <c r="L100" i="9"/>
  <c r="K101" i="9"/>
  <c r="L101" i="9"/>
  <c r="K100" i="9"/>
  <c r="M101" i="9"/>
  <c r="M100" i="9"/>
  <c r="N101" i="9"/>
  <c r="N100" i="9"/>
  <c r="O101" i="9"/>
  <c r="Q101" i="9"/>
  <c r="P100" i="9"/>
  <c r="R101" i="9"/>
  <c r="R100" i="9"/>
  <c r="O100" i="9"/>
  <c r="Q100" i="9"/>
  <c r="P101" i="9"/>
  <c r="S101" i="9"/>
  <c r="S100" i="9"/>
  <c r="U100" i="9"/>
  <c r="T101" i="9"/>
  <c r="V101" i="9"/>
  <c r="T100" i="9"/>
  <c r="U101" i="9"/>
  <c r="W101" i="9"/>
  <c r="W100" i="9"/>
  <c r="V100" i="9"/>
  <c r="Y101" i="9"/>
  <c r="X100" i="9"/>
  <c r="X101" i="9"/>
  <c r="Z101" i="9"/>
  <c r="Y100" i="9"/>
  <c r="AA100" i="9"/>
  <c r="AA101" i="9"/>
  <c r="Z100" i="9"/>
  <c r="AB101" i="9"/>
  <c r="AB100" i="9"/>
  <c r="AD101" i="9"/>
  <c r="AC100" i="9"/>
  <c r="AD100" i="9"/>
  <c r="AC101" i="9"/>
  <c r="AQ130" i="3"/>
  <c r="AQ132" i="3"/>
  <c r="AQ131" i="3"/>
  <c r="AQ133" i="3"/>
  <c r="AQ127" i="3"/>
  <c r="AQ125" i="3"/>
  <c r="AQ128" i="3"/>
  <c r="AQ129" i="3"/>
  <c r="AQ126" i="3"/>
  <c r="AQ124" i="3"/>
  <c r="AQ118" i="3"/>
  <c r="AQ119" i="3"/>
  <c r="AQ121" i="3"/>
  <c r="AQ122" i="3"/>
  <c r="AQ123" i="3"/>
  <c r="AQ120" i="3"/>
  <c r="AQ115" i="3"/>
  <c r="AQ116" i="3"/>
  <c r="AQ113" i="3"/>
  <c r="AQ117" i="3"/>
  <c r="AQ112" i="3"/>
  <c r="AQ114" i="3"/>
  <c r="AQ111" i="3"/>
  <c r="AQ106" i="3"/>
  <c r="AQ108" i="3"/>
  <c r="AQ107" i="3"/>
  <c r="AQ110" i="3"/>
  <c r="AQ109" i="3"/>
  <c r="AQ104" i="3"/>
  <c r="AQ103" i="3"/>
  <c r="AQ105" i="3"/>
  <c r="AQ100" i="3"/>
  <c r="AQ102" i="3"/>
  <c r="AQ101" i="3"/>
  <c r="AQ98" i="3"/>
  <c r="AQ52" i="3"/>
  <c r="AQ55" i="3"/>
  <c r="AQ67" i="3"/>
  <c r="AQ63" i="3"/>
  <c r="AQ45" i="3"/>
  <c r="AQ97" i="3"/>
  <c r="AQ39" i="3"/>
  <c r="AQ77" i="3"/>
  <c r="AQ65" i="3"/>
  <c r="AQ51" i="3"/>
  <c r="AQ30" i="3"/>
  <c r="AQ61" i="3"/>
  <c r="AQ93" i="3"/>
  <c r="AQ19" i="3"/>
  <c r="AQ66" i="3"/>
  <c r="AQ43" i="3"/>
  <c r="AQ57" i="3"/>
  <c r="AQ29" i="3"/>
  <c r="AQ33" i="3"/>
  <c r="AQ87" i="3"/>
  <c r="AQ86" i="3"/>
  <c r="AQ37" i="3"/>
  <c r="AQ23" i="3"/>
  <c r="AQ49" i="3"/>
  <c r="AQ82" i="3"/>
  <c r="AQ18" i="3"/>
  <c r="AQ54" i="3"/>
  <c r="AQ99" i="3"/>
  <c r="AQ38" i="3"/>
  <c r="AQ83" i="3"/>
  <c r="AQ35" i="3"/>
  <c r="AQ22" i="3"/>
  <c r="AQ46" i="3"/>
  <c r="AQ69" i="3"/>
  <c r="AQ17" i="3"/>
  <c r="AQ91" i="3"/>
  <c r="AQ25" i="3"/>
  <c r="AQ62" i="3"/>
  <c r="AQ31" i="3"/>
  <c r="AQ41" i="3"/>
  <c r="AQ78" i="3"/>
  <c r="AQ34" i="3"/>
  <c r="AQ53" i="3"/>
  <c r="AQ94" i="3"/>
  <c r="AQ50" i="3"/>
  <c r="AQ95" i="3"/>
  <c r="AQ81" i="3"/>
  <c r="AQ85" i="3"/>
  <c r="AQ44" i="3"/>
  <c r="AQ59" i="3"/>
  <c r="AQ64" i="3"/>
  <c r="AQ89" i="3"/>
  <c r="AQ56" i="3"/>
  <c r="AQ47" i="3"/>
  <c r="AQ24" i="3"/>
  <c r="AQ96" i="3"/>
  <c r="AQ88" i="3"/>
  <c r="AQ26" i="3"/>
  <c r="AQ79" i="3"/>
  <c r="AQ76" i="3"/>
  <c r="AQ42" i="3"/>
  <c r="AQ90" i="3"/>
  <c r="AQ84" i="3"/>
  <c r="AQ58" i="3"/>
  <c r="AQ27" i="3"/>
  <c r="AQ40" i="3"/>
  <c r="AQ92" i="3"/>
  <c r="AQ20" i="3"/>
  <c r="AQ36" i="3"/>
  <c r="AQ28" i="3"/>
  <c r="AQ48" i="3"/>
  <c r="AQ60" i="3"/>
  <c r="AQ80" i="3"/>
  <c r="AQ32" i="3"/>
  <c r="AQ68" i="3"/>
  <c r="C745" i="4"/>
  <c r="D745" i="4"/>
  <c r="B745" i="4"/>
  <c r="E746" i="4" l="1"/>
  <c r="D746" i="4"/>
  <c r="B746" i="4"/>
  <c r="C746" i="4"/>
  <c r="E747" i="4" l="1"/>
  <c r="B747" i="4"/>
  <c r="C747" i="4"/>
  <c r="D747" i="4"/>
  <c r="E748" i="4" l="1"/>
  <c r="B748" i="4"/>
  <c r="C748" i="4"/>
  <c r="D748" i="4"/>
  <c r="E749" i="4" l="1"/>
  <c r="C749" i="4"/>
  <c r="D749" i="4"/>
  <c r="B749" i="4"/>
  <c r="E750" i="4" l="1"/>
  <c r="D750" i="4"/>
  <c r="B750" i="4"/>
  <c r="C750" i="4"/>
  <c r="E751" i="4" l="1"/>
  <c r="B751" i="4"/>
  <c r="C751" i="4"/>
  <c r="D751" i="4"/>
  <c r="E752" i="4" l="1"/>
  <c r="B752" i="4"/>
  <c r="C752" i="4"/>
  <c r="D752" i="4"/>
  <c r="E753" i="4" l="1"/>
  <c r="C753" i="4"/>
  <c r="D753" i="4"/>
  <c r="B753" i="4"/>
  <c r="E754" i="4" l="1"/>
  <c r="D754" i="4"/>
  <c r="B754" i="4"/>
  <c r="C754" i="4"/>
  <c r="E755" i="4" l="1"/>
  <c r="B755" i="4"/>
  <c r="C755" i="4"/>
  <c r="D755" i="4"/>
  <c r="E756" i="4" l="1"/>
  <c r="B756" i="4"/>
  <c r="C756" i="4"/>
  <c r="D756" i="4"/>
  <c r="E757" i="4" l="1"/>
  <c r="C757" i="4"/>
  <c r="D757" i="4"/>
  <c r="B757" i="4"/>
  <c r="E758" i="4" l="1"/>
  <c r="D758" i="4"/>
  <c r="B758" i="4"/>
  <c r="C758" i="4"/>
  <c r="E759" i="4" l="1"/>
  <c r="B759" i="4"/>
  <c r="C759" i="4"/>
  <c r="D759" i="4"/>
  <c r="E760" i="4" l="1"/>
  <c r="B760" i="4"/>
  <c r="C760" i="4"/>
  <c r="D760" i="4"/>
  <c r="E761" i="4" l="1"/>
  <c r="C761" i="4"/>
  <c r="D761" i="4"/>
  <c r="B761" i="4"/>
  <c r="E762" i="4" l="1"/>
  <c r="D762" i="4"/>
  <c r="B762" i="4"/>
  <c r="C762" i="4"/>
  <c r="E763" i="4" l="1"/>
  <c r="B763" i="4"/>
  <c r="C763" i="4"/>
  <c r="D763" i="4"/>
  <c r="E764" i="4" l="1"/>
  <c r="B764" i="4"/>
  <c r="C764" i="4"/>
  <c r="D764" i="4"/>
  <c r="E765" i="4" l="1"/>
  <c r="C765" i="4"/>
  <c r="D765" i="4"/>
  <c r="B765" i="4"/>
  <c r="E766" i="4" l="1"/>
  <c r="D766" i="4"/>
  <c r="B766" i="4"/>
  <c r="C766" i="4"/>
  <c r="E767" i="4" l="1"/>
  <c r="B767" i="4"/>
  <c r="C767" i="4"/>
  <c r="D767" i="4"/>
  <c r="E768" i="4" l="1"/>
  <c r="B768" i="4"/>
  <c r="C768" i="4"/>
  <c r="D768" i="4"/>
  <c r="E769" i="4" l="1"/>
  <c r="C769" i="4"/>
  <c r="D769" i="4"/>
  <c r="B769" i="4"/>
  <c r="E770" i="4" l="1"/>
  <c r="D770" i="4"/>
  <c r="B770" i="4"/>
  <c r="C770" i="4"/>
  <c r="E771" i="4" l="1"/>
  <c r="B771" i="4"/>
  <c r="C771" i="4"/>
  <c r="D771" i="4"/>
  <c r="E772" i="4" l="1"/>
  <c r="B772" i="4"/>
  <c r="C772" i="4"/>
  <c r="D772" i="4"/>
  <c r="E773" i="4" l="1"/>
  <c r="C773" i="4"/>
  <c r="D773" i="4"/>
  <c r="B773" i="4"/>
  <c r="E774" i="4" l="1"/>
  <c r="D774" i="4"/>
  <c r="B774" i="4"/>
  <c r="C774" i="4"/>
  <c r="E775" i="4" l="1"/>
  <c r="B775" i="4"/>
  <c r="C775" i="4"/>
  <c r="D775" i="4"/>
  <c r="E776" i="4" l="1"/>
  <c r="B776" i="4"/>
  <c r="C776" i="4"/>
  <c r="D776" i="4"/>
  <c r="E777" i="4" l="1"/>
  <c r="C777" i="4"/>
  <c r="D777" i="4"/>
  <c r="B777" i="4"/>
  <c r="E778" i="4" l="1"/>
  <c r="D778" i="4"/>
  <c r="B778" i="4"/>
  <c r="C778" i="4"/>
  <c r="E779" i="4" l="1"/>
  <c r="B779" i="4"/>
  <c r="C779" i="4"/>
  <c r="D779" i="4"/>
  <c r="E780" i="4" l="1"/>
  <c r="B780" i="4"/>
  <c r="C780" i="4"/>
  <c r="D780" i="4"/>
  <c r="E781" i="4" l="1"/>
  <c r="C781" i="4"/>
  <c r="D781" i="4"/>
  <c r="B781" i="4"/>
  <c r="E782" i="4" l="1"/>
  <c r="D782" i="4"/>
  <c r="B782" i="4"/>
  <c r="C782" i="4"/>
  <c r="E783" i="4" l="1"/>
  <c r="B783" i="4"/>
  <c r="C783" i="4"/>
  <c r="D783" i="4"/>
  <c r="E784" i="4" l="1"/>
  <c r="B784" i="4"/>
  <c r="C784" i="4"/>
  <c r="D784" i="4"/>
  <c r="E785" i="4" l="1"/>
  <c r="C785" i="4"/>
  <c r="D785" i="4"/>
  <c r="B785" i="4"/>
  <c r="E786" i="4" l="1"/>
  <c r="D786" i="4"/>
  <c r="B786" i="4"/>
  <c r="C786" i="4"/>
  <c r="E787" i="4" l="1"/>
  <c r="B787" i="4"/>
  <c r="C787" i="4"/>
  <c r="D787" i="4"/>
  <c r="E788" i="4" l="1"/>
  <c r="B788" i="4"/>
  <c r="C788" i="4"/>
  <c r="D788" i="4"/>
  <c r="E789" i="4" l="1"/>
  <c r="C789" i="4"/>
  <c r="D789" i="4"/>
  <c r="B789" i="4"/>
  <c r="E790" i="4" l="1"/>
  <c r="D790" i="4"/>
  <c r="B790" i="4"/>
  <c r="C790" i="4"/>
  <c r="E791" i="4" l="1"/>
  <c r="B791" i="4"/>
  <c r="C791" i="4"/>
  <c r="D791" i="4"/>
  <c r="E792" i="4" l="1"/>
  <c r="B792" i="4"/>
  <c r="C792" i="4"/>
  <c r="D792" i="4"/>
  <c r="E793" i="4" l="1"/>
  <c r="C793" i="4"/>
  <c r="D793" i="4"/>
  <c r="B793" i="4"/>
  <c r="E794" i="4" l="1"/>
  <c r="D794" i="4"/>
  <c r="B794" i="4"/>
  <c r="C794" i="4"/>
  <c r="E795" i="4" l="1"/>
  <c r="B795" i="4"/>
  <c r="C795" i="4"/>
  <c r="D795" i="4"/>
  <c r="E796" i="4" l="1"/>
  <c r="B796" i="4"/>
  <c r="C796" i="4"/>
  <c r="D796" i="4"/>
  <c r="E797" i="4" l="1"/>
  <c r="C797" i="4"/>
  <c r="D797" i="4"/>
  <c r="B797" i="4"/>
  <c r="E798" i="4" l="1"/>
  <c r="D798" i="4"/>
  <c r="B798" i="4"/>
  <c r="C798" i="4"/>
  <c r="E799" i="4" l="1"/>
  <c r="B799" i="4"/>
  <c r="C799" i="4"/>
  <c r="D799" i="4"/>
  <c r="E800" i="4" l="1"/>
  <c r="B800" i="4"/>
  <c r="C800" i="4"/>
  <c r="D800" i="4"/>
  <c r="E801" i="4" l="1"/>
  <c r="C801" i="4"/>
  <c r="D801" i="4"/>
  <c r="B801" i="4"/>
  <c r="E802" i="4" l="1"/>
  <c r="D802" i="4"/>
  <c r="B802" i="4"/>
  <c r="C802" i="4"/>
  <c r="E803" i="4" l="1"/>
  <c r="B803" i="4"/>
  <c r="C803" i="4"/>
  <c r="D803" i="4"/>
  <c r="E804" i="4" l="1"/>
  <c r="B804" i="4"/>
  <c r="C804" i="4"/>
  <c r="D804" i="4"/>
  <c r="E805" i="4" l="1"/>
  <c r="C805" i="4"/>
  <c r="D805" i="4"/>
  <c r="B805" i="4"/>
  <c r="E806" i="4" l="1"/>
  <c r="D806" i="4"/>
  <c r="B806" i="4"/>
  <c r="C806" i="4"/>
  <c r="E807" i="4" l="1"/>
  <c r="B807" i="4"/>
  <c r="C807" i="4"/>
  <c r="D807" i="4"/>
  <c r="E808" i="4" l="1"/>
  <c r="B808" i="4"/>
  <c r="C808" i="4"/>
  <c r="D808" i="4"/>
  <c r="E809" i="4" l="1"/>
  <c r="C809" i="4"/>
  <c r="D809" i="4"/>
  <c r="B809" i="4"/>
  <c r="E810" i="4" l="1"/>
  <c r="D810" i="4"/>
  <c r="B810" i="4"/>
  <c r="C810" i="4"/>
  <c r="E811" i="4" l="1"/>
  <c r="B811" i="4"/>
  <c r="C811" i="4"/>
  <c r="D811" i="4"/>
  <c r="E812" i="4" l="1"/>
  <c r="B812" i="4"/>
  <c r="C812" i="4"/>
  <c r="D812" i="4"/>
  <c r="E813" i="4" l="1"/>
  <c r="C813" i="4"/>
  <c r="D813" i="4"/>
  <c r="B813" i="4"/>
  <c r="E814" i="4" l="1"/>
  <c r="D814" i="4"/>
  <c r="B814" i="4"/>
  <c r="C814" i="4"/>
  <c r="E815" i="4" l="1"/>
  <c r="B815" i="4"/>
  <c r="C815" i="4"/>
  <c r="D815" i="4"/>
  <c r="E816" i="4" l="1"/>
  <c r="B816" i="4"/>
  <c r="C816" i="4"/>
  <c r="D816" i="4"/>
  <c r="E817" i="4" l="1"/>
  <c r="C817" i="4"/>
  <c r="D817" i="4"/>
  <c r="B817" i="4"/>
  <c r="E818" i="4" l="1"/>
  <c r="D818" i="4"/>
  <c r="B818" i="4"/>
  <c r="C818" i="4"/>
  <c r="E819" i="4" l="1"/>
  <c r="B819" i="4"/>
  <c r="C819" i="4"/>
  <c r="D819" i="4"/>
  <c r="E820" i="4" l="1"/>
  <c r="B820" i="4"/>
  <c r="C820" i="4"/>
  <c r="D820" i="4"/>
  <c r="E821" i="4" l="1"/>
  <c r="C821" i="4"/>
  <c r="D821" i="4"/>
  <c r="B821" i="4"/>
  <c r="E822" i="4" l="1"/>
  <c r="D822" i="4"/>
  <c r="B822" i="4"/>
  <c r="C822" i="4"/>
  <c r="E823" i="4" l="1"/>
  <c r="B823" i="4"/>
  <c r="C823" i="4"/>
  <c r="D823" i="4"/>
  <c r="E824" i="4" l="1"/>
  <c r="B824" i="4"/>
  <c r="C824" i="4"/>
  <c r="D824" i="4"/>
  <c r="E825" i="4" l="1"/>
  <c r="C825" i="4"/>
  <c r="D825" i="4"/>
  <c r="B825" i="4"/>
  <c r="E826" i="4" l="1"/>
  <c r="D826" i="4"/>
  <c r="B826" i="4"/>
  <c r="C826" i="4"/>
  <c r="E827" i="4" l="1"/>
  <c r="B827" i="4"/>
  <c r="C827" i="4"/>
  <c r="D827" i="4"/>
  <c r="E828" i="4" l="1"/>
  <c r="B828" i="4"/>
  <c r="C828" i="4"/>
  <c r="D828" i="4"/>
  <c r="E829" i="4" l="1"/>
  <c r="C829" i="4"/>
  <c r="D829" i="4"/>
  <c r="B829" i="4"/>
  <c r="E830" i="4" l="1"/>
  <c r="D830" i="4"/>
  <c r="B830" i="4"/>
  <c r="C830" i="4"/>
  <c r="E831" i="4" l="1"/>
  <c r="B831" i="4"/>
  <c r="C831" i="4"/>
  <c r="D831" i="4"/>
  <c r="E832" i="4" l="1"/>
  <c r="B832" i="4"/>
  <c r="C832" i="4"/>
  <c r="D832" i="4"/>
  <c r="E833" i="4" l="1"/>
  <c r="C833" i="4"/>
  <c r="D833" i="4"/>
  <c r="B833" i="4"/>
  <c r="E834" i="4" l="1"/>
  <c r="D834" i="4"/>
  <c r="B834" i="4"/>
  <c r="C834" i="4"/>
  <c r="E835" i="4" l="1"/>
  <c r="B835" i="4"/>
  <c r="C835" i="4"/>
  <c r="D835" i="4"/>
  <c r="E836" i="4" l="1"/>
  <c r="B836" i="4"/>
  <c r="C836" i="4"/>
  <c r="D836" i="4"/>
  <c r="E837" i="4" l="1"/>
  <c r="C837" i="4"/>
  <c r="D837" i="4"/>
  <c r="B837" i="4"/>
  <c r="E838" i="4" l="1"/>
  <c r="D838" i="4"/>
  <c r="B838" i="4"/>
  <c r="C838" i="4"/>
  <c r="E839" i="4" l="1"/>
  <c r="B839" i="4"/>
  <c r="C839" i="4"/>
  <c r="D839" i="4"/>
  <c r="E840" i="4" l="1"/>
  <c r="B840" i="4"/>
  <c r="C840" i="4"/>
  <c r="D840" i="4"/>
  <c r="E841" i="4" l="1"/>
  <c r="C841" i="4"/>
  <c r="D841" i="4"/>
  <c r="B841" i="4"/>
  <c r="E842" i="4" l="1"/>
  <c r="D842" i="4"/>
  <c r="B842" i="4"/>
  <c r="C842" i="4"/>
  <c r="E843" i="4" l="1"/>
  <c r="B843" i="4"/>
  <c r="C843" i="4"/>
  <c r="D843" i="4"/>
  <c r="E844" i="4" l="1"/>
  <c r="B844" i="4"/>
  <c r="C844" i="4"/>
  <c r="D844" i="4"/>
  <c r="E845" i="4" l="1"/>
  <c r="C845" i="4"/>
  <c r="D845" i="4"/>
  <c r="B845" i="4"/>
  <c r="E846" i="4" l="1"/>
  <c r="D846" i="4"/>
  <c r="B846" i="4"/>
  <c r="C846" i="4"/>
  <c r="E847" i="4" l="1"/>
  <c r="B847" i="4"/>
  <c r="C847" i="4"/>
  <c r="D847" i="4"/>
  <c r="E848" i="4" l="1"/>
  <c r="B848" i="4"/>
  <c r="C848" i="4"/>
  <c r="D848" i="4"/>
  <c r="E849" i="4" l="1"/>
  <c r="C849" i="4"/>
  <c r="D849" i="4"/>
  <c r="B849" i="4"/>
  <c r="E850" i="4" l="1"/>
  <c r="D850" i="4"/>
  <c r="B850" i="4"/>
  <c r="C850" i="4"/>
  <c r="E851" i="4" l="1"/>
  <c r="B851" i="4"/>
  <c r="C851" i="4"/>
  <c r="D851" i="4"/>
  <c r="E852" i="4" l="1"/>
  <c r="B852" i="4"/>
  <c r="C852" i="4"/>
  <c r="D852" i="4"/>
  <c r="E853" i="4" l="1"/>
  <c r="C853" i="4"/>
  <c r="D853" i="4"/>
  <c r="B853" i="4"/>
  <c r="E854" i="4" l="1"/>
  <c r="D854" i="4"/>
  <c r="B854" i="4"/>
  <c r="C854" i="4"/>
  <c r="E855" i="4" l="1"/>
  <c r="B855" i="4"/>
  <c r="C855" i="4"/>
  <c r="D855" i="4"/>
  <c r="E856" i="4" l="1"/>
  <c r="B856" i="4"/>
  <c r="C856" i="4"/>
  <c r="D856" i="4"/>
  <c r="E857" i="4" l="1"/>
  <c r="C857" i="4"/>
  <c r="D857" i="4"/>
  <c r="B857" i="4"/>
  <c r="E858" i="4" l="1"/>
  <c r="D858" i="4"/>
  <c r="B858" i="4"/>
  <c r="C858" i="4"/>
  <c r="E859" i="4" l="1"/>
  <c r="B859" i="4"/>
  <c r="C859" i="4"/>
  <c r="D859" i="4"/>
  <c r="E860" i="4" l="1"/>
  <c r="B860" i="4"/>
  <c r="C860" i="4"/>
  <c r="D860" i="4"/>
  <c r="E861" i="4" l="1"/>
  <c r="C861" i="4"/>
  <c r="D861" i="4"/>
  <c r="B861" i="4"/>
  <c r="E862" i="4" l="1"/>
  <c r="D862" i="4"/>
  <c r="B862" i="4"/>
  <c r="C862" i="4"/>
  <c r="E863" i="4" l="1"/>
  <c r="B863" i="4"/>
  <c r="C863" i="4"/>
  <c r="D863" i="4"/>
  <c r="E864" i="4" l="1"/>
  <c r="B864" i="4"/>
  <c r="C864" i="4"/>
  <c r="D864" i="4"/>
  <c r="E865" i="4" l="1"/>
  <c r="C865" i="4"/>
  <c r="D865" i="4"/>
  <c r="B865" i="4"/>
  <c r="E866" i="4" l="1"/>
  <c r="D866" i="4"/>
  <c r="B866" i="4"/>
  <c r="C866" i="4"/>
  <c r="E867" i="4" l="1"/>
  <c r="B867" i="4"/>
  <c r="C867" i="4"/>
  <c r="D867" i="4"/>
  <c r="E868" i="4" l="1"/>
  <c r="B868" i="4"/>
  <c r="C868" i="4"/>
  <c r="D868" i="4"/>
  <c r="E869" i="4" l="1"/>
  <c r="C869" i="4"/>
  <c r="D869" i="4"/>
  <c r="B869" i="4"/>
  <c r="E870" i="4" l="1"/>
  <c r="D870" i="4"/>
  <c r="B870" i="4"/>
  <c r="C870" i="4"/>
  <c r="E871" i="4" l="1"/>
  <c r="B871" i="4"/>
  <c r="C871" i="4"/>
  <c r="D871" i="4"/>
  <c r="E872" i="4" l="1"/>
  <c r="B872" i="4"/>
  <c r="C872" i="4"/>
  <c r="D872" i="4"/>
  <c r="E873" i="4" l="1"/>
  <c r="C873" i="4"/>
  <c r="D873" i="4"/>
  <c r="B873" i="4"/>
  <c r="E874" i="4" l="1"/>
  <c r="D874" i="4"/>
  <c r="B874" i="4"/>
  <c r="C874" i="4"/>
  <c r="E875" i="4" l="1"/>
  <c r="B875" i="4"/>
  <c r="C875" i="4"/>
  <c r="D875" i="4"/>
  <c r="E876" i="4" l="1"/>
  <c r="B876" i="4"/>
  <c r="C876" i="4"/>
  <c r="D876" i="4"/>
  <c r="E877" i="4" l="1"/>
  <c r="C877" i="4"/>
  <c r="D877" i="4"/>
  <c r="B877" i="4"/>
  <c r="E878" i="4" l="1"/>
  <c r="D878" i="4"/>
  <c r="B878" i="4"/>
  <c r="C878" i="4"/>
  <c r="E879" i="4" l="1"/>
  <c r="B879" i="4"/>
  <c r="C879" i="4"/>
  <c r="D879" i="4"/>
  <c r="E880" i="4" l="1"/>
  <c r="B880" i="4"/>
  <c r="C880" i="4"/>
  <c r="D880" i="4"/>
  <c r="E881" i="4" l="1"/>
  <c r="C881" i="4"/>
  <c r="D881" i="4"/>
  <c r="B881" i="4"/>
  <c r="E882" i="4" l="1"/>
  <c r="D882" i="4"/>
  <c r="B882" i="4"/>
  <c r="C882" i="4"/>
  <c r="E883" i="4" l="1"/>
  <c r="B883" i="4"/>
  <c r="C883" i="4"/>
  <c r="D883" i="4"/>
  <c r="E884" i="4" l="1"/>
  <c r="B884" i="4"/>
  <c r="C884" i="4"/>
  <c r="D884" i="4"/>
  <c r="E885" i="4" l="1"/>
  <c r="C885" i="4"/>
  <c r="D885" i="4"/>
  <c r="B885" i="4"/>
  <c r="E886" i="4" l="1"/>
  <c r="D886" i="4"/>
  <c r="B886" i="4"/>
  <c r="C886" i="4"/>
  <c r="E887" i="4" l="1"/>
  <c r="B887" i="4"/>
  <c r="C887" i="4"/>
  <c r="D887" i="4"/>
  <c r="E888" i="4" l="1"/>
  <c r="B888" i="4"/>
  <c r="C888" i="4"/>
  <c r="D888" i="4"/>
  <c r="E889" i="4" l="1"/>
  <c r="C889" i="4"/>
  <c r="D889" i="4"/>
  <c r="B889" i="4"/>
  <c r="E890" i="4" l="1"/>
  <c r="D890" i="4"/>
  <c r="B890" i="4"/>
  <c r="C890" i="4"/>
  <c r="E891" i="4" l="1"/>
  <c r="B891" i="4"/>
  <c r="C891" i="4"/>
  <c r="D891" i="4"/>
  <c r="E892" i="4" l="1"/>
  <c r="B892" i="4"/>
  <c r="C892" i="4"/>
  <c r="D892" i="4"/>
  <c r="E893" i="4" l="1"/>
  <c r="C893" i="4"/>
  <c r="D893" i="4"/>
  <c r="B893" i="4"/>
  <c r="E894" i="4" l="1"/>
  <c r="D894" i="4"/>
  <c r="B894" i="4"/>
  <c r="C894" i="4"/>
  <c r="E895" i="4" l="1"/>
  <c r="B895" i="4"/>
  <c r="C895" i="4"/>
  <c r="D895" i="4"/>
  <c r="E896" i="4" l="1"/>
  <c r="B896" i="4"/>
  <c r="C896" i="4"/>
  <c r="D896" i="4"/>
  <c r="E897" i="4" l="1"/>
  <c r="C897" i="4"/>
  <c r="D897" i="4"/>
  <c r="B897" i="4"/>
  <c r="E898" i="4" l="1"/>
  <c r="D898" i="4"/>
  <c r="B898" i="4"/>
  <c r="C898" i="4"/>
  <c r="E899" i="4" l="1"/>
  <c r="B899" i="4"/>
  <c r="C899" i="4"/>
  <c r="D899" i="4"/>
  <c r="E900" i="4" l="1"/>
  <c r="B900" i="4"/>
  <c r="C900" i="4"/>
  <c r="D900" i="4"/>
  <c r="E901" i="4" l="1"/>
  <c r="C901" i="4"/>
  <c r="D901" i="4"/>
  <c r="B901" i="4"/>
  <c r="E902" i="4" l="1"/>
  <c r="D902" i="4"/>
  <c r="B902" i="4"/>
  <c r="C902" i="4"/>
  <c r="E903" i="4" l="1"/>
  <c r="B903" i="4"/>
  <c r="C903" i="4"/>
  <c r="D903" i="4"/>
  <c r="E904" i="4" l="1"/>
  <c r="B904" i="4"/>
  <c r="C904" i="4"/>
  <c r="D904" i="4"/>
  <c r="E905" i="4" l="1"/>
  <c r="C905" i="4"/>
  <c r="D905" i="4"/>
  <c r="B905" i="4"/>
  <c r="E906" i="4" l="1"/>
  <c r="D906" i="4"/>
  <c r="B906" i="4"/>
  <c r="C906" i="4"/>
  <c r="E907" i="4" l="1"/>
  <c r="B907" i="4"/>
  <c r="C907" i="4"/>
  <c r="D907" i="4"/>
  <c r="E908" i="4" l="1"/>
  <c r="B908" i="4"/>
  <c r="C908" i="4"/>
  <c r="D908" i="4"/>
  <c r="E909" i="4" l="1"/>
  <c r="C909" i="4"/>
  <c r="D909" i="4"/>
  <c r="B909" i="4"/>
  <c r="E910" i="4" l="1"/>
  <c r="D910" i="4"/>
  <c r="B910" i="4"/>
  <c r="C910" i="4"/>
  <c r="E911" i="4" l="1"/>
  <c r="B911" i="4"/>
  <c r="C911" i="4"/>
  <c r="D911" i="4"/>
  <c r="E912" i="4" l="1"/>
  <c r="B912" i="4"/>
  <c r="C912" i="4"/>
  <c r="D912" i="4"/>
  <c r="E913" i="4" l="1"/>
  <c r="C913" i="4"/>
  <c r="D913" i="4"/>
  <c r="B913" i="4"/>
  <c r="E914" i="4" l="1"/>
  <c r="D914" i="4"/>
  <c r="B914" i="4"/>
  <c r="C914" i="4"/>
  <c r="E915" i="4" l="1"/>
  <c r="B915" i="4"/>
  <c r="C915" i="4"/>
  <c r="D915" i="4"/>
  <c r="E916" i="4" l="1"/>
  <c r="B916" i="4"/>
  <c r="C916" i="4"/>
  <c r="D916" i="4"/>
  <c r="E917" i="4" l="1"/>
  <c r="C917" i="4"/>
  <c r="D917" i="4"/>
  <c r="B917" i="4"/>
  <c r="E918" i="4" l="1"/>
  <c r="D918" i="4"/>
  <c r="B918" i="4"/>
  <c r="C918" i="4"/>
  <c r="E919" i="4" l="1"/>
  <c r="B919" i="4"/>
  <c r="C919" i="4"/>
  <c r="D919" i="4"/>
  <c r="E920" i="4" l="1"/>
  <c r="B920" i="4"/>
  <c r="C920" i="4"/>
  <c r="D920" i="4"/>
  <c r="E921" i="4" l="1"/>
  <c r="C921" i="4"/>
  <c r="D921" i="4"/>
  <c r="B921" i="4"/>
  <c r="E922" i="4" l="1"/>
  <c r="D922" i="4"/>
  <c r="B922" i="4"/>
  <c r="C922" i="4"/>
  <c r="E923" i="4" l="1"/>
  <c r="B923" i="4"/>
  <c r="C923" i="4"/>
  <c r="D923" i="4"/>
  <c r="E924" i="4" l="1"/>
  <c r="B924" i="4"/>
  <c r="C924" i="4"/>
  <c r="D924" i="4"/>
  <c r="E925" i="4" l="1"/>
  <c r="C925" i="4"/>
  <c r="D925" i="4"/>
  <c r="B925" i="4"/>
  <c r="E926" i="4" l="1"/>
  <c r="D926" i="4"/>
  <c r="B926" i="4"/>
  <c r="C926" i="4"/>
  <c r="E927" i="4" l="1"/>
  <c r="B927" i="4"/>
  <c r="C927" i="4"/>
  <c r="D927" i="4"/>
  <c r="E928" i="4" l="1"/>
  <c r="B928" i="4"/>
  <c r="C928" i="4"/>
  <c r="D928" i="4"/>
  <c r="E929" i="4" l="1"/>
  <c r="C929" i="4"/>
  <c r="D929" i="4"/>
  <c r="B929" i="4"/>
  <c r="E930" i="4" l="1"/>
  <c r="D930" i="4"/>
  <c r="B930" i="4"/>
  <c r="C930" i="4"/>
  <c r="E931" i="4" l="1"/>
  <c r="B931" i="4"/>
  <c r="C931" i="4"/>
  <c r="D931" i="4"/>
  <c r="E932" i="4" l="1"/>
  <c r="B932" i="4"/>
  <c r="C932" i="4"/>
  <c r="D932" i="4"/>
  <c r="E933" i="4" l="1"/>
  <c r="C933" i="4"/>
  <c r="D933" i="4"/>
  <c r="B933" i="4"/>
  <c r="E934" i="4" l="1"/>
  <c r="D934" i="4"/>
  <c r="B934" i="4"/>
  <c r="C934" i="4"/>
  <c r="E935" i="4" l="1"/>
  <c r="B935" i="4"/>
  <c r="C935" i="4"/>
  <c r="D935" i="4"/>
  <c r="E936" i="4" l="1"/>
  <c r="B936" i="4"/>
  <c r="C936" i="4"/>
  <c r="D936" i="4"/>
  <c r="E937" i="4" l="1"/>
  <c r="C937" i="4"/>
  <c r="D937" i="4"/>
  <c r="B937" i="4"/>
  <c r="E938" i="4" l="1"/>
  <c r="D938" i="4"/>
  <c r="B938" i="4"/>
  <c r="C938" i="4"/>
  <c r="E939" i="4" l="1"/>
  <c r="B939" i="4"/>
  <c r="C939" i="4"/>
  <c r="D939" i="4"/>
  <c r="E940" i="4" l="1"/>
  <c r="B940" i="4"/>
  <c r="C940" i="4"/>
  <c r="D940" i="4"/>
  <c r="E941" i="4" l="1"/>
  <c r="C941" i="4"/>
  <c r="D941" i="4"/>
  <c r="B941" i="4"/>
  <c r="E942" i="4" l="1"/>
  <c r="D942" i="4"/>
  <c r="B942" i="4"/>
  <c r="C942" i="4"/>
  <c r="E943" i="4" l="1"/>
  <c r="B943" i="4"/>
  <c r="C943" i="4"/>
  <c r="D943" i="4"/>
  <c r="E944" i="4" l="1"/>
  <c r="B944" i="4"/>
  <c r="C944" i="4"/>
  <c r="D944" i="4"/>
  <c r="E945" i="4" l="1"/>
  <c r="C945" i="4"/>
  <c r="D945" i="4"/>
  <c r="B945" i="4"/>
  <c r="E946" i="4" l="1"/>
  <c r="D946" i="4"/>
  <c r="B946" i="4"/>
  <c r="C946" i="4"/>
  <c r="E947" i="4" l="1"/>
  <c r="B947" i="4"/>
  <c r="C947" i="4"/>
  <c r="D947" i="4"/>
  <c r="E948" i="4" l="1"/>
  <c r="B948" i="4"/>
  <c r="C948" i="4"/>
  <c r="D948" i="4"/>
  <c r="E949" i="4" l="1"/>
  <c r="C949" i="4"/>
  <c r="D949" i="4"/>
  <c r="B949" i="4"/>
  <c r="E950" i="4" l="1"/>
  <c r="D950" i="4"/>
  <c r="B950" i="4"/>
  <c r="C950" i="4"/>
  <c r="E951" i="4" l="1"/>
  <c r="B951" i="4"/>
  <c r="C951" i="4"/>
  <c r="D951" i="4"/>
  <c r="E952" i="4" l="1"/>
  <c r="B952" i="4"/>
  <c r="C952" i="4"/>
  <c r="D952" i="4"/>
  <c r="E953" i="4" l="1"/>
  <c r="C953" i="4"/>
  <c r="D953" i="4"/>
  <c r="B953" i="4"/>
  <c r="E954" i="4" l="1"/>
  <c r="D954" i="4"/>
  <c r="B954" i="4"/>
  <c r="C954" i="4"/>
  <c r="E955" i="4" l="1"/>
  <c r="B955" i="4"/>
  <c r="C955" i="4"/>
  <c r="D955" i="4"/>
  <c r="E956" i="4" l="1"/>
  <c r="B956" i="4"/>
  <c r="C956" i="4"/>
  <c r="D956" i="4"/>
  <c r="E957" i="4" l="1"/>
  <c r="C957" i="4"/>
  <c r="D957" i="4"/>
  <c r="B957" i="4"/>
  <c r="E958" i="4" l="1"/>
  <c r="D958" i="4"/>
  <c r="B958" i="4"/>
  <c r="C958" i="4"/>
  <c r="E959" i="4" l="1"/>
  <c r="B959" i="4"/>
  <c r="C959" i="4"/>
  <c r="D959" i="4"/>
  <c r="E960" i="4" l="1"/>
  <c r="B960" i="4"/>
  <c r="C960" i="4"/>
  <c r="D960" i="4"/>
  <c r="E961" i="4" l="1"/>
  <c r="C961" i="4"/>
  <c r="D961" i="4"/>
  <c r="B961" i="4"/>
  <c r="E962" i="4" l="1"/>
  <c r="D962" i="4"/>
  <c r="B962" i="4"/>
  <c r="C962" i="4"/>
  <c r="E963" i="4" l="1"/>
  <c r="B963" i="4"/>
  <c r="C963" i="4"/>
  <c r="D963" i="4"/>
  <c r="E964" i="4" l="1"/>
  <c r="B964" i="4"/>
  <c r="C964" i="4"/>
  <c r="D964" i="4"/>
  <c r="E965" i="4" l="1"/>
  <c r="C965" i="4"/>
  <c r="D965" i="4"/>
  <c r="B965" i="4"/>
  <c r="E966" i="4" l="1"/>
  <c r="D966" i="4"/>
  <c r="B966" i="4"/>
  <c r="C966" i="4"/>
  <c r="E967" i="4" l="1"/>
  <c r="B967" i="4"/>
  <c r="C967" i="4"/>
  <c r="D967" i="4"/>
  <c r="E968" i="4" l="1"/>
  <c r="B968" i="4"/>
  <c r="C968" i="4"/>
  <c r="D968" i="4"/>
  <c r="E969" i="4" l="1"/>
  <c r="C969" i="4"/>
  <c r="D969" i="4"/>
  <c r="B969" i="4"/>
  <c r="E970" i="4" l="1"/>
  <c r="D970" i="4"/>
  <c r="B970" i="4"/>
  <c r="C970" i="4"/>
  <c r="E971" i="4" l="1"/>
  <c r="B971" i="4"/>
  <c r="C971" i="4"/>
  <c r="D971" i="4"/>
  <c r="E972" i="4" l="1"/>
  <c r="B972" i="4"/>
  <c r="C972" i="4"/>
  <c r="D972" i="4"/>
  <c r="E973" i="4" l="1"/>
  <c r="C973" i="4"/>
  <c r="D973" i="4"/>
  <c r="B973" i="4"/>
  <c r="E974" i="4" l="1"/>
  <c r="D974" i="4"/>
  <c r="B974" i="4"/>
  <c r="C974" i="4"/>
  <c r="E975" i="4" l="1"/>
  <c r="B975" i="4"/>
  <c r="C975" i="4"/>
  <c r="D975" i="4"/>
  <c r="E976" i="4" l="1"/>
  <c r="B976" i="4"/>
  <c r="C976" i="4"/>
  <c r="D976" i="4"/>
  <c r="E977" i="4" l="1"/>
  <c r="C977" i="4"/>
  <c r="D977" i="4"/>
  <c r="B977" i="4"/>
  <c r="E978" i="4" l="1"/>
  <c r="D978" i="4"/>
  <c r="B978" i="4"/>
  <c r="C978" i="4"/>
  <c r="E979" i="4" l="1"/>
  <c r="B979" i="4"/>
  <c r="C979" i="4"/>
  <c r="D979" i="4"/>
  <c r="E980" i="4" l="1"/>
  <c r="B980" i="4"/>
  <c r="C980" i="4"/>
  <c r="D980" i="4"/>
  <c r="E981" i="4" l="1"/>
  <c r="C981" i="4"/>
  <c r="D981" i="4"/>
  <c r="B981" i="4"/>
  <c r="E982" i="4" l="1"/>
  <c r="D982" i="4"/>
  <c r="B982" i="4"/>
  <c r="C982" i="4"/>
  <c r="E983" i="4" l="1"/>
  <c r="B983" i="4"/>
  <c r="C983" i="4"/>
  <c r="D983" i="4"/>
  <c r="E984" i="4" l="1"/>
  <c r="B984" i="4"/>
  <c r="C984" i="4"/>
  <c r="D984" i="4"/>
  <c r="E985" i="4" l="1"/>
  <c r="C985" i="4"/>
  <c r="D985" i="4"/>
  <c r="B985" i="4"/>
  <c r="E986" i="4" l="1"/>
  <c r="D986" i="4"/>
  <c r="B986" i="4"/>
  <c r="C986" i="4"/>
  <c r="E987" i="4" l="1"/>
  <c r="B987" i="4"/>
  <c r="C987" i="4"/>
  <c r="D987" i="4"/>
  <c r="E988" i="4" l="1"/>
  <c r="B988" i="4"/>
  <c r="C988" i="4"/>
  <c r="D988" i="4"/>
  <c r="E989" i="4" l="1"/>
  <c r="C989" i="4"/>
  <c r="D989" i="4"/>
  <c r="B989" i="4"/>
  <c r="E990" i="4" l="1"/>
  <c r="D990" i="4"/>
  <c r="B990" i="4"/>
  <c r="C990" i="4"/>
  <c r="E991" i="4" l="1"/>
  <c r="B991" i="4"/>
  <c r="D991" i="4"/>
  <c r="C991" i="4"/>
  <c r="E992" i="4" l="1"/>
  <c r="B992" i="4"/>
  <c r="C992" i="4"/>
  <c r="D992" i="4"/>
  <c r="E993" i="4" l="1"/>
  <c r="C993" i="4"/>
  <c r="D993" i="4"/>
  <c r="B993" i="4"/>
  <c r="E994" i="4" l="1"/>
  <c r="D994" i="4"/>
  <c r="C994" i="4"/>
  <c r="B994" i="4"/>
  <c r="E995" i="4" l="1"/>
  <c r="B995" i="4"/>
  <c r="C995" i="4"/>
  <c r="D995" i="4"/>
  <c r="E996" i="4" l="1"/>
  <c r="B996" i="4"/>
  <c r="C996" i="4"/>
  <c r="D996" i="4"/>
  <c r="E997" i="4" l="1"/>
  <c r="C997" i="4"/>
  <c r="D997" i="4"/>
  <c r="B997" i="4"/>
  <c r="E998" i="4" l="1"/>
  <c r="D998" i="4"/>
  <c r="B998" i="4"/>
  <c r="C998" i="4"/>
  <c r="E999" i="4" l="1"/>
  <c r="B999" i="4"/>
  <c r="D999" i="4"/>
  <c r="C999" i="4"/>
  <c r="E1000" i="4" l="1"/>
  <c r="B1000" i="4"/>
  <c r="C1000" i="4"/>
  <c r="D1000" i="4"/>
  <c r="E1001" i="4" l="1"/>
  <c r="C1001" i="4"/>
  <c r="D1001" i="4"/>
  <c r="B1001" i="4"/>
  <c r="E1002" i="4" l="1"/>
  <c r="D1002" i="4"/>
  <c r="C1002" i="4"/>
  <c r="B1002" i="4"/>
  <c r="E1003" i="4" l="1"/>
  <c r="B1003" i="4"/>
  <c r="C1003" i="4"/>
  <c r="D1003" i="4"/>
  <c r="E1004" i="4" l="1"/>
  <c r="B1004" i="4"/>
  <c r="C1004" i="4"/>
  <c r="D1004" i="4"/>
  <c r="E1005" i="4" l="1"/>
  <c r="C1005" i="4"/>
  <c r="D1005" i="4"/>
  <c r="B1005" i="4"/>
  <c r="E1006" i="4" l="1"/>
  <c r="D1006" i="4"/>
  <c r="B1006" i="4"/>
  <c r="C1006" i="4"/>
  <c r="E1007" i="4" l="1"/>
  <c r="B1007" i="4"/>
  <c r="D1007" i="4"/>
  <c r="C1007" i="4"/>
  <c r="E1008" i="4" l="1"/>
  <c r="B1008" i="4"/>
  <c r="C1008" i="4"/>
  <c r="D1008" i="4"/>
  <c r="E1009" i="4" l="1"/>
  <c r="C1009" i="4"/>
  <c r="D1009" i="4"/>
  <c r="B1009" i="4"/>
  <c r="E1010" i="4" l="1"/>
  <c r="D1010" i="4"/>
  <c r="C1010" i="4"/>
  <c r="B1010" i="4"/>
  <c r="E1011" i="4" l="1"/>
  <c r="B1011" i="4"/>
  <c r="C1011" i="4"/>
  <c r="D1011" i="4"/>
  <c r="E1012" i="4" l="1"/>
  <c r="B1012" i="4"/>
  <c r="C1012" i="4"/>
  <c r="D1012" i="4"/>
  <c r="E1013" i="4" l="1"/>
  <c r="C1013" i="4"/>
  <c r="D1013" i="4"/>
  <c r="B1013" i="4"/>
  <c r="E1014" i="4" l="1"/>
  <c r="D1014" i="4"/>
  <c r="B1014" i="4"/>
  <c r="C1014" i="4"/>
  <c r="E1015" i="4" l="1"/>
  <c r="B1015" i="4"/>
  <c r="D1015" i="4"/>
  <c r="C1015" i="4"/>
  <c r="E1016" i="4" l="1"/>
  <c r="B1016" i="4"/>
  <c r="C1016" i="4"/>
  <c r="D1016" i="4"/>
  <c r="E1017" i="4" l="1"/>
  <c r="C1017" i="4"/>
  <c r="D1017" i="4"/>
  <c r="B1017" i="4"/>
  <c r="E1018" i="4" l="1"/>
  <c r="D1018" i="4"/>
  <c r="C1018" i="4"/>
  <c r="B1018" i="4"/>
  <c r="E1019" i="4" l="1"/>
  <c r="B1019" i="4"/>
  <c r="C1019" i="4"/>
  <c r="D1019" i="4"/>
  <c r="E1020" i="4" l="1"/>
  <c r="B1020" i="4"/>
  <c r="C1020" i="4"/>
  <c r="D1020" i="4"/>
  <c r="E1021" i="4" l="1"/>
  <c r="C1021" i="4"/>
  <c r="D1021" i="4"/>
  <c r="B1021" i="4"/>
  <c r="E1022" i="4" l="1"/>
  <c r="D1022" i="4"/>
  <c r="B1022" i="4"/>
  <c r="C1022" i="4"/>
  <c r="E1023" i="4" l="1"/>
  <c r="B1023" i="4"/>
  <c r="D1023" i="4"/>
  <c r="C1023" i="4"/>
  <c r="E1024" i="4" l="1"/>
  <c r="B1024" i="4"/>
  <c r="C1024" i="4"/>
  <c r="D1024" i="4"/>
  <c r="E1025" i="4" l="1"/>
  <c r="C1025" i="4"/>
  <c r="D1025" i="4"/>
  <c r="B1025" i="4"/>
  <c r="E1026" i="4" l="1"/>
  <c r="D1026" i="4"/>
  <c r="C1026" i="4"/>
  <c r="B1026" i="4"/>
  <c r="E1027" i="4" l="1"/>
  <c r="B1027" i="4"/>
  <c r="C1027" i="4"/>
  <c r="D1027" i="4"/>
  <c r="E1028" i="4" l="1"/>
  <c r="B1028" i="4"/>
  <c r="C1028" i="4"/>
  <c r="D1028" i="4"/>
  <c r="E1029" i="4" l="1"/>
  <c r="C1029" i="4"/>
  <c r="D1029" i="4"/>
  <c r="B1029" i="4"/>
  <c r="E1030" i="4" l="1"/>
  <c r="D1030" i="4"/>
  <c r="B1030" i="4"/>
  <c r="C1030" i="4"/>
  <c r="E1031" i="4" l="1"/>
  <c r="B1031" i="4"/>
  <c r="D1031" i="4"/>
  <c r="C1031" i="4"/>
  <c r="E1032" i="4" l="1"/>
  <c r="B1032" i="4"/>
  <c r="C1032" i="4"/>
  <c r="D1032" i="4"/>
  <c r="E1033" i="4" l="1"/>
  <c r="D1033" i="4"/>
  <c r="B1033" i="4"/>
  <c r="C1033" i="4"/>
  <c r="E1034" i="4" l="1"/>
  <c r="D1034" i="4"/>
  <c r="B1034" i="4"/>
  <c r="C1034" i="4"/>
  <c r="E1035" i="4" l="1"/>
  <c r="B1035" i="4"/>
  <c r="C1035" i="4"/>
  <c r="D1035" i="4"/>
  <c r="E1036" i="4" l="1"/>
  <c r="C1036" i="4"/>
  <c r="D1036" i="4"/>
  <c r="B1036" i="4"/>
  <c r="E1037" i="4" l="1"/>
  <c r="D1037" i="4"/>
  <c r="B1037" i="4"/>
  <c r="C1037" i="4"/>
  <c r="E1038" i="4" l="1"/>
  <c r="D1038" i="4"/>
  <c r="B1038" i="4"/>
  <c r="C1038" i="4"/>
  <c r="E1039" i="4" l="1"/>
  <c r="B1039" i="4"/>
  <c r="C1039" i="4"/>
  <c r="D1039" i="4"/>
  <c r="E1040" i="4" l="1"/>
  <c r="C1040" i="4"/>
  <c r="D1040" i="4"/>
  <c r="B1040" i="4"/>
  <c r="E1041" i="4" l="1"/>
  <c r="D1041" i="4"/>
  <c r="B1041" i="4"/>
  <c r="C1041" i="4"/>
  <c r="E1042" i="4" l="1"/>
  <c r="D1042" i="4"/>
  <c r="B1042" i="4"/>
  <c r="C1042" i="4"/>
  <c r="E1043" i="4" l="1"/>
  <c r="B1043" i="4"/>
  <c r="C1043" i="4"/>
  <c r="D1043" i="4"/>
  <c r="E1044" i="4" l="1"/>
  <c r="C1044" i="4"/>
  <c r="D1044" i="4"/>
  <c r="B1044" i="4"/>
  <c r="E1045" i="4" l="1"/>
  <c r="D1045" i="4"/>
  <c r="B1045" i="4"/>
  <c r="C1045" i="4"/>
  <c r="E1046" i="4" l="1"/>
  <c r="D1046" i="4"/>
  <c r="B1046" i="4"/>
  <c r="C1046" i="4"/>
  <c r="E1047" i="4" l="1"/>
  <c r="B1047" i="4"/>
  <c r="C1047" i="4"/>
  <c r="D1047" i="4"/>
  <c r="E1048" i="4" l="1"/>
  <c r="C1048" i="4"/>
  <c r="D1048" i="4"/>
  <c r="B1048" i="4"/>
  <c r="E1049" i="4" l="1"/>
  <c r="D1049" i="4"/>
  <c r="C1049" i="4"/>
  <c r="B1049" i="4"/>
  <c r="E1050" i="4" l="1"/>
  <c r="D1050" i="4"/>
  <c r="B1050" i="4"/>
  <c r="C1050" i="4"/>
  <c r="E1051" i="4" l="1"/>
  <c r="B1051" i="4"/>
  <c r="C1051" i="4"/>
  <c r="D1051" i="4"/>
  <c r="E1052" i="4" l="1"/>
  <c r="C1052" i="4"/>
  <c r="D1052" i="4"/>
  <c r="B1052" i="4"/>
  <c r="E1053" i="4" l="1"/>
  <c r="D1053" i="4"/>
  <c r="B1053" i="4"/>
  <c r="C1053" i="4"/>
  <c r="E1054" i="4" l="1"/>
  <c r="D1054" i="4"/>
  <c r="B1054" i="4"/>
  <c r="C1054" i="4"/>
  <c r="E1055" i="4" l="1"/>
  <c r="B1055" i="4"/>
  <c r="C1055" i="4"/>
  <c r="D1055" i="4"/>
  <c r="E1056" i="4" l="1"/>
  <c r="C1056" i="4"/>
  <c r="D1056" i="4"/>
  <c r="B1056" i="4"/>
  <c r="E1057" i="4" l="1"/>
  <c r="D1057" i="4"/>
  <c r="B1057" i="4"/>
  <c r="C1057" i="4"/>
  <c r="E1058" i="4" l="1"/>
  <c r="D1058" i="4"/>
  <c r="B1058" i="4"/>
  <c r="C1058" i="4"/>
  <c r="E1059" i="4" l="1"/>
  <c r="B1059" i="4"/>
  <c r="C1059" i="4"/>
  <c r="D1059" i="4"/>
  <c r="E1060" i="4" l="1"/>
  <c r="C1060" i="4"/>
  <c r="D1060" i="4"/>
  <c r="B1060" i="4"/>
  <c r="E1061" i="4" l="1"/>
  <c r="D1061" i="4"/>
  <c r="B1061" i="4"/>
  <c r="C1061" i="4"/>
  <c r="E1062" i="4" l="1"/>
  <c r="D1062" i="4"/>
  <c r="B1062" i="4"/>
  <c r="C1062" i="4"/>
  <c r="E1063" i="4" l="1"/>
  <c r="B1063" i="4"/>
  <c r="C1063" i="4"/>
  <c r="D1063" i="4"/>
  <c r="E1064" i="4" l="1"/>
  <c r="C1064" i="4"/>
  <c r="D1064" i="4"/>
  <c r="B1064" i="4"/>
  <c r="E1065" i="4" l="1"/>
  <c r="D1065" i="4"/>
  <c r="B1065" i="4"/>
  <c r="C1065" i="4"/>
  <c r="E1066" i="4" l="1"/>
  <c r="D1066" i="4"/>
  <c r="B1066" i="4"/>
  <c r="C1066" i="4"/>
  <c r="E1067" i="4" l="1"/>
  <c r="B1067" i="4"/>
  <c r="C1067" i="4"/>
  <c r="D1067" i="4"/>
  <c r="E1068" i="4" l="1"/>
  <c r="C1068" i="4"/>
  <c r="D1068" i="4"/>
  <c r="B1068" i="4"/>
  <c r="E1069" i="4" l="1"/>
  <c r="D1069" i="4"/>
  <c r="B1069" i="4"/>
  <c r="C1069" i="4"/>
  <c r="E1070" i="4" l="1"/>
  <c r="B1070" i="4"/>
  <c r="D1070" i="4"/>
  <c r="C1070" i="4"/>
  <c r="E1071" i="4" l="1"/>
  <c r="B1071" i="4"/>
  <c r="C1071" i="4"/>
  <c r="D1071" i="4"/>
  <c r="E1072" i="4" l="1"/>
  <c r="C1072" i="4"/>
  <c r="D1072" i="4"/>
  <c r="B1072" i="4"/>
  <c r="E1073" i="4" l="1"/>
  <c r="D1073" i="4"/>
  <c r="C1073" i="4"/>
  <c r="B1073" i="4"/>
  <c r="E1074" i="4" l="1"/>
  <c r="B1074" i="4"/>
  <c r="D1074" i="4"/>
  <c r="C1074" i="4"/>
  <c r="E1075" i="4" l="1"/>
  <c r="B1075" i="4"/>
  <c r="C1075" i="4"/>
  <c r="D1075" i="4"/>
  <c r="E1076" i="4" l="1"/>
  <c r="C1076" i="4"/>
  <c r="D1076" i="4"/>
  <c r="B1076" i="4"/>
  <c r="E1077" i="4" l="1"/>
  <c r="D1077" i="4"/>
  <c r="C1077" i="4"/>
  <c r="B1077" i="4"/>
  <c r="E1078" i="4" l="1"/>
  <c r="B1078" i="4"/>
  <c r="D1078" i="4"/>
  <c r="C1078" i="4"/>
  <c r="E1079" i="4" l="1"/>
  <c r="B1079" i="4"/>
  <c r="C1079" i="4"/>
  <c r="D1079" i="4"/>
  <c r="E1080" i="4" l="1"/>
  <c r="C1080" i="4"/>
  <c r="D1080" i="4"/>
  <c r="B1080" i="4"/>
  <c r="E1081" i="4" l="1"/>
  <c r="D1081" i="4"/>
  <c r="C1081" i="4"/>
  <c r="B1081" i="4"/>
  <c r="E1082" i="4" l="1"/>
  <c r="B1082" i="4"/>
  <c r="D1082" i="4"/>
  <c r="C1082" i="4"/>
  <c r="E1083" i="4" l="1"/>
  <c r="B1083" i="4"/>
  <c r="C1083" i="4"/>
  <c r="D1083" i="4"/>
  <c r="E1084" i="4" l="1"/>
  <c r="C1084" i="4"/>
  <c r="D1084" i="4"/>
  <c r="B1084" i="4"/>
  <c r="E1085" i="4" l="1"/>
  <c r="D1085" i="4"/>
  <c r="C1085" i="4"/>
  <c r="B1085" i="4"/>
  <c r="E1086" i="4" l="1"/>
  <c r="B1086" i="4"/>
  <c r="C1086" i="4"/>
  <c r="D1086" i="4"/>
  <c r="E1087" i="4" l="1"/>
  <c r="B1087" i="4"/>
  <c r="C1087" i="4"/>
  <c r="D1087" i="4"/>
  <c r="E1088" i="4" l="1"/>
  <c r="C1088" i="4"/>
  <c r="D1088" i="4"/>
  <c r="B1088" i="4"/>
  <c r="E1089" i="4" l="1"/>
  <c r="D1089" i="4"/>
  <c r="C1089" i="4"/>
  <c r="B1089" i="4"/>
  <c r="E1090" i="4" l="1"/>
  <c r="B1090" i="4"/>
  <c r="D1090" i="4"/>
  <c r="C1090" i="4"/>
  <c r="E1091" i="4" l="1"/>
  <c r="B1091" i="4"/>
  <c r="C1091" i="4"/>
  <c r="D1091" i="4"/>
  <c r="E1092" i="4" l="1"/>
  <c r="C1092" i="4"/>
  <c r="D1092" i="4"/>
  <c r="B1092" i="4"/>
  <c r="E1093" i="4" l="1"/>
  <c r="D1093" i="4"/>
  <c r="C1093" i="4"/>
  <c r="B1093" i="4"/>
  <c r="E1094" i="4" l="1"/>
  <c r="D1094" i="4"/>
  <c r="B1094" i="4"/>
  <c r="C1094" i="4"/>
  <c r="E1095" i="4" l="1"/>
  <c r="B1095" i="4"/>
  <c r="C1095" i="4"/>
  <c r="D1095" i="4"/>
  <c r="E1096" i="4" l="1"/>
  <c r="C1096" i="4"/>
  <c r="D1096" i="4"/>
  <c r="B1096" i="4"/>
  <c r="AM11" i="9" l="1"/>
  <c r="AM11" i="3"/>
  <c r="C159" i="3" s="1"/>
  <c r="C17" i="3" s="1"/>
  <c r="E1097" i="4"/>
  <c r="C1097" i="4"/>
  <c r="D1097" i="4"/>
  <c r="B1097" i="4"/>
  <c r="C18" i="3" l="1"/>
  <c r="E1098" i="4"/>
  <c r="C1098" i="4"/>
  <c r="D1098" i="4"/>
  <c r="B1098" i="4"/>
  <c r="E1099" i="4"/>
  <c r="C1099" i="4"/>
  <c r="B1099" i="4"/>
  <c r="D1099" i="4"/>
  <c r="E1100" i="4" l="1"/>
  <c r="D1100" i="4"/>
  <c r="C1100" i="4"/>
  <c r="B1100" i="4"/>
  <c r="E1101" i="4" l="1"/>
  <c r="B1101" i="4"/>
  <c r="D1101" i="4"/>
  <c r="C1101" i="4"/>
  <c r="E1102" i="4" l="1"/>
  <c r="B1102" i="4"/>
  <c r="D1102" i="4"/>
  <c r="C1102" i="4"/>
  <c r="E1103" i="4" l="1"/>
  <c r="C1103" i="4"/>
  <c r="D1103" i="4"/>
  <c r="B1103" i="4"/>
  <c r="E1104" i="4" l="1"/>
  <c r="D1104" i="4"/>
  <c r="C1104" i="4"/>
  <c r="B1104" i="4"/>
  <c r="E1105" i="4" l="1"/>
  <c r="C1105" i="4"/>
  <c r="B1105" i="4"/>
  <c r="D1105" i="4"/>
  <c r="E1106" i="4" l="1"/>
  <c r="B1106" i="4"/>
  <c r="D1106" i="4"/>
  <c r="C1106" i="4"/>
  <c r="E1107" i="4" l="1"/>
  <c r="D1107" i="4"/>
  <c r="B1107" i="4"/>
  <c r="C1107" i="4"/>
  <c r="E1108" i="4" l="1"/>
  <c r="C1108" i="4"/>
  <c r="B1108" i="4"/>
  <c r="D1108" i="4"/>
  <c r="E1109" i="4" l="1"/>
  <c r="B1109" i="4"/>
  <c r="D1109" i="4"/>
  <c r="C1109" i="4"/>
  <c r="E1110" i="4" l="1"/>
  <c r="C1110" i="4"/>
  <c r="B1110" i="4"/>
  <c r="D1110" i="4"/>
  <c r="E1111" i="4" l="1"/>
  <c r="B1111" i="4"/>
  <c r="D1111" i="4"/>
  <c r="C1111" i="4"/>
  <c r="E1112" i="4" l="1"/>
  <c r="D1112" i="4"/>
  <c r="C1112" i="4"/>
  <c r="B1112" i="4"/>
  <c r="E1113" i="4" l="1"/>
  <c r="B1113" i="4"/>
  <c r="D1113" i="4"/>
  <c r="C1113" i="4"/>
  <c r="E1114" i="4" l="1"/>
  <c r="C1114" i="4"/>
  <c r="B1114" i="4"/>
  <c r="D1114" i="4"/>
  <c r="E1115" i="4" l="1"/>
  <c r="B1115" i="4"/>
  <c r="D1115" i="4"/>
  <c r="C1115" i="4"/>
  <c r="E1116" i="4" l="1"/>
  <c r="B1116" i="4"/>
  <c r="C1116" i="4"/>
  <c r="D1116" i="4"/>
  <c r="E1117" i="4" l="1"/>
  <c r="B1117" i="4"/>
  <c r="D1117" i="4"/>
  <c r="C1117" i="4"/>
  <c r="E1118" i="4" l="1"/>
  <c r="C1118" i="4"/>
  <c r="B1118" i="4"/>
  <c r="D1118" i="4"/>
  <c r="E1119" i="4" l="1"/>
  <c r="D1119" i="4"/>
  <c r="B1119" i="4"/>
  <c r="C1119" i="4"/>
  <c r="E1120" i="4" l="1"/>
  <c r="C1120" i="4"/>
  <c r="D1120" i="4"/>
  <c r="B1120" i="4"/>
  <c r="E1121" i="4" l="1"/>
  <c r="B1121" i="4"/>
  <c r="D1121" i="4"/>
  <c r="C1121" i="4"/>
  <c r="E1122" i="4" l="1"/>
  <c r="C1122" i="4"/>
  <c r="D1122" i="4"/>
  <c r="B1122" i="4"/>
  <c r="E1123" i="4" l="1"/>
  <c r="D1123" i="4"/>
  <c r="B1123" i="4"/>
  <c r="C1123" i="4"/>
  <c r="E1124" i="4" l="1"/>
  <c r="C1124" i="4"/>
  <c r="D1124" i="4"/>
  <c r="B1124" i="4"/>
  <c r="E1125" i="4" l="1"/>
  <c r="B1125" i="4"/>
  <c r="D1125" i="4"/>
  <c r="C1125" i="4"/>
  <c r="E1126" i="4" l="1"/>
  <c r="B1126" i="4"/>
  <c r="D1126" i="4"/>
  <c r="C1126" i="4"/>
  <c r="AH138" i="3" l="1"/>
  <c r="AH137" i="3" l="1"/>
  <c r="AH139" i="3" s="1"/>
  <c r="AH140" i="3" s="1"/>
  <c r="AH142" i="3" l="1"/>
  <c r="D159" i="3" l="1"/>
  <c r="D17" i="3" s="1"/>
  <c r="C15" i="3"/>
  <c r="C16" i="3"/>
  <c r="D15" i="3" l="1"/>
  <c r="D18" i="3"/>
  <c r="E159" i="3"/>
  <c r="E17" i="3" s="1"/>
  <c r="D16" i="3"/>
  <c r="E16" i="3" l="1"/>
  <c r="E15" i="3"/>
  <c r="F159" i="3"/>
  <c r="F17" i="3" s="1"/>
  <c r="E18" i="3"/>
  <c r="G159" i="3" l="1"/>
  <c r="G17" i="3" s="1"/>
  <c r="F18" i="3"/>
  <c r="F16" i="3"/>
  <c r="F15" i="3"/>
  <c r="G18" i="3" l="1"/>
  <c r="H159" i="3"/>
  <c r="H17" i="3" s="1"/>
  <c r="G16" i="3"/>
  <c r="G15" i="3"/>
  <c r="I159" i="3"/>
  <c r="I17" i="3" s="1"/>
  <c r="H15" i="3"/>
  <c r="H16" i="3"/>
  <c r="H18" i="3" l="1"/>
  <c r="J159" i="3"/>
  <c r="I18" i="3"/>
  <c r="I15" i="3"/>
  <c r="I16" i="3"/>
  <c r="J18" i="3" l="1"/>
  <c r="J17" i="3"/>
  <c r="J16" i="3"/>
  <c r="J15" i="3"/>
  <c r="K159" i="3"/>
  <c r="K17" i="3" s="1"/>
  <c r="K16" i="3" l="1"/>
  <c r="L159" i="3"/>
  <c r="L17" i="3" s="1"/>
  <c r="K15" i="3"/>
  <c r="K18" i="3"/>
  <c r="L18" i="3" l="1"/>
  <c r="L15" i="3"/>
  <c r="M159" i="3"/>
  <c r="M17" i="3" s="1"/>
  <c r="L16" i="3"/>
  <c r="M16" i="3" l="1"/>
  <c r="M15" i="3"/>
  <c r="M18" i="3"/>
  <c r="N159" i="3"/>
  <c r="N17" i="3" s="1"/>
  <c r="N16" i="3" l="1"/>
  <c r="N15" i="3"/>
  <c r="N18" i="3"/>
  <c r="O159" i="3"/>
  <c r="O17" i="3" s="1"/>
  <c r="O18" i="3" l="1"/>
  <c r="P159" i="3"/>
  <c r="P17" i="3" s="1"/>
  <c r="O16" i="3"/>
  <c r="O15" i="3"/>
  <c r="Q159" i="3" l="1"/>
  <c r="Q17" i="3" s="1"/>
  <c r="P15" i="3"/>
  <c r="P16" i="3"/>
  <c r="P18" i="3"/>
  <c r="Q15" i="3" l="1"/>
  <c r="Q16" i="3"/>
  <c r="Q18" i="3"/>
  <c r="R159" i="3"/>
  <c r="R17" i="3" s="1"/>
  <c r="R15" i="3" l="1"/>
  <c r="R18" i="3"/>
  <c r="S159" i="3"/>
  <c r="S17" i="3" s="1"/>
  <c r="R16" i="3"/>
  <c r="S15" i="3" l="1"/>
  <c r="S16" i="3"/>
  <c r="T159" i="3"/>
  <c r="T17" i="3" s="1"/>
  <c r="S18" i="3"/>
  <c r="T18" i="3" l="1"/>
  <c r="U159" i="3"/>
  <c r="U17" i="3" s="1"/>
  <c r="T16" i="3"/>
  <c r="T15" i="3"/>
  <c r="U16" i="3" l="1"/>
  <c r="U15" i="3"/>
  <c r="U18" i="3"/>
  <c r="V159" i="3"/>
  <c r="V17" i="3" s="1"/>
  <c r="V15" i="3" l="1"/>
  <c r="W159" i="3"/>
  <c r="W17" i="3" s="1"/>
  <c r="V16" i="3"/>
  <c r="V18" i="3"/>
  <c r="W18" i="3" l="1"/>
  <c r="W15" i="3"/>
  <c r="W16" i="3"/>
  <c r="X159" i="3"/>
  <c r="X17" i="3" s="1"/>
  <c r="X16" i="3" l="1"/>
  <c r="X15" i="3"/>
  <c r="X18" i="3"/>
  <c r="Y159" i="3"/>
  <c r="Y17" i="3" s="1"/>
  <c r="Y16" i="3" l="1"/>
  <c r="Z159" i="3"/>
  <c r="Z17" i="3" s="1"/>
  <c r="Y15" i="3"/>
  <c r="Y18" i="3"/>
  <c r="Z16" i="3" l="1"/>
  <c r="Z18" i="3"/>
  <c r="Z15" i="3"/>
  <c r="AA159" i="3"/>
  <c r="AA17" i="3" s="1"/>
  <c r="AB159" i="3" l="1"/>
  <c r="AB17" i="3" s="1"/>
  <c r="AA16" i="3"/>
  <c r="AA15" i="3"/>
  <c r="AA18" i="3"/>
  <c r="AB18" i="3" l="1"/>
  <c r="AC159" i="3"/>
  <c r="AC17" i="3" s="1"/>
  <c r="AB16" i="3"/>
  <c r="AB15" i="3"/>
  <c r="AD159" i="3" l="1"/>
  <c r="AD17" i="3" s="1"/>
  <c r="AC16" i="3"/>
  <c r="AC15" i="3"/>
  <c r="AC18" i="3"/>
  <c r="AD18" i="3" l="1"/>
  <c r="C160" i="3"/>
  <c r="C23" i="3" s="1"/>
  <c r="AD15" i="3"/>
  <c r="AD16" i="3"/>
  <c r="C24" i="3" l="1"/>
  <c r="C21" i="3"/>
  <c r="C22" i="3"/>
  <c r="D160" i="3"/>
  <c r="D23" i="3" s="1"/>
  <c r="D22" i="3" l="1"/>
  <c r="E160" i="3"/>
  <c r="E23" i="3" s="1"/>
  <c r="D24" i="3"/>
  <c r="D21" i="3"/>
  <c r="F160" i="3" l="1"/>
  <c r="F23" i="3" s="1"/>
  <c r="E22" i="3"/>
  <c r="E24" i="3"/>
  <c r="E21" i="3"/>
  <c r="G160" i="3" l="1"/>
  <c r="G23" i="3" s="1"/>
  <c r="F21" i="3"/>
  <c r="F24" i="3"/>
  <c r="F22" i="3"/>
  <c r="G22" i="3" l="1"/>
  <c r="H160" i="3"/>
  <c r="H23" i="3" s="1"/>
  <c r="G21" i="3"/>
  <c r="G24" i="3"/>
  <c r="I160" i="3" l="1"/>
  <c r="I23" i="3" s="1"/>
  <c r="H21" i="3"/>
  <c r="H22" i="3"/>
  <c r="H24" i="3"/>
  <c r="I22" i="3" l="1"/>
  <c r="I21" i="3"/>
  <c r="I24" i="3"/>
  <c r="J160" i="3"/>
  <c r="J23" i="3" s="1"/>
  <c r="K160" i="3" l="1"/>
  <c r="K23" i="3" s="1"/>
  <c r="J21" i="3"/>
  <c r="J22" i="3"/>
  <c r="J24" i="3"/>
  <c r="K22" i="3" l="1"/>
  <c r="K21" i="3"/>
  <c r="K24" i="3"/>
  <c r="L160" i="3"/>
  <c r="L23" i="3" s="1"/>
  <c r="L24" i="3" l="1"/>
  <c r="M160" i="3"/>
  <c r="M23" i="3" s="1"/>
  <c r="L22" i="3"/>
  <c r="L21" i="3"/>
  <c r="N160" i="3" l="1"/>
  <c r="N23" i="3" s="1"/>
  <c r="M21" i="3"/>
  <c r="M22" i="3"/>
  <c r="M24" i="3"/>
  <c r="N21" i="3" l="1"/>
  <c r="N24" i="3"/>
  <c r="O160" i="3"/>
  <c r="O23" i="3" s="1"/>
  <c r="N22" i="3"/>
  <c r="P160" i="3" l="1"/>
  <c r="P23" i="3" s="1"/>
  <c r="O22" i="3"/>
  <c r="O21" i="3"/>
  <c r="O24" i="3"/>
  <c r="P21" i="3" l="1"/>
  <c r="Q160" i="3"/>
  <c r="Q23" i="3" s="1"/>
  <c r="P22" i="3"/>
  <c r="P24" i="3"/>
  <c r="R160" i="3" l="1"/>
  <c r="R23" i="3" s="1"/>
  <c r="Q22" i="3"/>
  <c r="Q21" i="3"/>
  <c r="Q24" i="3"/>
  <c r="S160" i="3" l="1"/>
  <c r="S23" i="3" s="1"/>
  <c r="R22" i="3"/>
  <c r="R21" i="3"/>
  <c r="R24" i="3"/>
  <c r="S21" i="3" l="1"/>
  <c r="S22" i="3"/>
  <c r="S24" i="3"/>
  <c r="T160" i="3"/>
  <c r="T23" i="3" s="1"/>
  <c r="U160" i="3" l="1"/>
  <c r="U23" i="3" s="1"/>
  <c r="T21" i="3"/>
  <c r="T22" i="3"/>
  <c r="T24" i="3"/>
  <c r="U21" i="3" l="1"/>
  <c r="V160" i="3"/>
  <c r="V23" i="3" s="1"/>
  <c r="U22" i="3"/>
  <c r="U24" i="3"/>
  <c r="V24" i="3" l="1"/>
  <c r="W160" i="3"/>
  <c r="W23" i="3" s="1"/>
  <c r="V21" i="3"/>
  <c r="V22" i="3"/>
  <c r="X160" i="3" l="1"/>
  <c r="X23" i="3" s="1"/>
  <c r="W24" i="3"/>
  <c r="W21" i="3"/>
  <c r="W22" i="3"/>
  <c r="X22" i="3" l="1"/>
  <c r="X21" i="3"/>
  <c r="X24" i="3"/>
  <c r="Y160" i="3"/>
  <c r="Y23" i="3" s="1"/>
  <c r="Y24" i="3" l="1"/>
  <c r="Z160" i="3"/>
  <c r="Z23" i="3" s="1"/>
  <c r="Y21" i="3"/>
  <c r="Y22" i="3"/>
  <c r="Z24" i="3" l="1"/>
  <c r="AA160" i="3"/>
  <c r="AA23" i="3" s="1"/>
  <c r="Z21" i="3"/>
  <c r="Z22" i="3"/>
  <c r="AA22" i="3" l="1"/>
  <c r="AA24" i="3"/>
  <c r="AB160" i="3"/>
  <c r="AB23" i="3" s="1"/>
  <c r="AA21" i="3"/>
  <c r="AB21" i="3" l="1"/>
  <c r="AC160" i="3"/>
  <c r="AC23" i="3" s="1"/>
  <c r="AB24" i="3"/>
  <c r="AB22" i="3"/>
  <c r="AD160" i="3" l="1"/>
  <c r="AD23" i="3" s="1"/>
  <c r="AC22" i="3"/>
  <c r="AC21" i="3"/>
  <c r="AC24" i="3"/>
  <c r="C161" i="3" l="1"/>
  <c r="C29" i="3" s="1"/>
  <c r="AD24" i="3"/>
  <c r="AD21" i="3"/>
  <c r="AD22" i="3"/>
  <c r="D161" i="3" l="1"/>
  <c r="D29" i="3" s="1"/>
  <c r="C30" i="3"/>
  <c r="C28" i="3"/>
  <c r="C27" i="3"/>
  <c r="D28" i="3" l="1"/>
  <c r="D27" i="3"/>
  <c r="D30" i="3"/>
  <c r="E161" i="3"/>
  <c r="E29" i="3" s="1"/>
  <c r="E28" i="3" l="1"/>
  <c r="F161" i="3"/>
  <c r="F29" i="3" s="1"/>
  <c r="E27" i="3"/>
  <c r="E30" i="3"/>
  <c r="G161" i="3" l="1"/>
  <c r="G29" i="3" s="1"/>
  <c r="F30" i="3"/>
  <c r="F28" i="3"/>
  <c r="F27" i="3"/>
  <c r="G30" i="3" l="1"/>
  <c r="H161" i="3"/>
  <c r="H29" i="3" s="1"/>
  <c r="G27" i="3"/>
  <c r="G28" i="3"/>
  <c r="H30" i="3" l="1"/>
  <c r="I161" i="3"/>
  <c r="I29" i="3" s="1"/>
  <c r="H28" i="3"/>
  <c r="H27" i="3"/>
  <c r="I28" i="3" l="1"/>
  <c r="I27" i="3"/>
  <c r="I30" i="3"/>
  <c r="J161" i="3"/>
  <c r="J29" i="3" s="1"/>
  <c r="J28" i="3" l="1"/>
  <c r="K161" i="3"/>
  <c r="K29" i="3" s="1"/>
  <c r="J30" i="3"/>
  <c r="J27" i="3"/>
  <c r="L161" i="3" l="1"/>
  <c r="L29" i="3" s="1"/>
  <c r="K28" i="3"/>
  <c r="K27" i="3"/>
  <c r="K30" i="3"/>
  <c r="L27" i="3" l="1"/>
  <c r="L28" i="3"/>
  <c r="L30" i="3"/>
  <c r="M161" i="3"/>
  <c r="M29" i="3" s="1"/>
  <c r="N161" i="3" l="1"/>
  <c r="N29" i="3" s="1"/>
  <c r="M27" i="3"/>
  <c r="M28" i="3"/>
  <c r="M30" i="3"/>
  <c r="O161" i="3" l="1"/>
  <c r="O29" i="3" s="1"/>
  <c r="N28" i="3"/>
  <c r="N27" i="3"/>
  <c r="N30" i="3"/>
  <c r="O30" i="3" l="1"/>
  <c r="P161" i="3"/>
  <c r="P29" i="3" s="1"/>
  <c r="O28" i="3"/>
  <c r="O27" i="3"/>
  <c r="Q161" i="3" l="1"/>
  <c r="Q29" i="3" s="1"/>
  <c r="P28" i="3"/>
  <c r="P27" i="3"/>
  <c r="P30" i="3"/>
  <c r="Q27" i="3" l="1"/>
  <c r="Q28" i="3"/>
  <c r="Q30" i="3"/>
  <c r="R161" i="3"/>
  <c r="R29" i="3" s="1"/>
  <c r="S161" i="3" l="1"/>
  <c r="S29" i="3" s="1"/>
  <c r="R27" i="3"/>
  <c r="R28" i="3"/>
  <c r="R30" i="3"/>
  <c r="T161" i="3" l="1"/>
  <c r="T29" i="3" s="1"/>
  <c r="S28" i="3"/>
  <c r="S27" i="3"/>
  <c r="S30" i="3"/>
  <c r="T28" i="3" l="1"/>
  <c r="T30" i="3"/>
  <c r="U161" i="3"/>
  <c r="U29" i="3" s="1"/>
  <c r="T27" i="3"/>
  <c r="V161" i="3" l="1"/>
  <c r="V29" i="3" s="1"/>
  <c r="U27" i="3"/>
  <c r="U28" i="3"/>
  <c r="U30" i="3"/>
  <c r="V30" i="3" l="1"/>
  <c r="W161" i="3"/>
  <c r="W29" i="3" s="1"/>
  <c r="V28" i="3"/>
  <c r="V27" i="3"/>
  <c r="W30" i="3" l="1"/>
  <c r="X161" i="3"/>
  <c r="X29" i="3" s="1"/>
  <c r="W28" i="3"/>
  <c r="W27" i="3"/>
  <c r="Y161" i="3" l="1"/>
  <c r="Y29" i="3" s="1"/>
  <c r="X28" i="3"/>
  <c r="X27" i="3"/>
  <c r="X30" i="3"/>
  <c r="Y28" i="3" l="1"/>
  <c r="Y27" i="3"/>
  <c r="Y30" i="3"/>
  <c r="Z161" i="3"/>
  <c r="Z29" i="3" s="1"/>
  <c r="AA161" i="3" l="1"/>
  <c r="AA29" i="3" s="1"/>
  <c r="Z27" i="3"/>
  <c r="Z28" i="3"/>
  <c r="Z30" i="3"/>
  <c r="AB161" i="3" l="1"/>
  <c r="AB29" i="3" s="1"/>
  <c r="AA27" i="3"/>
  <c r="AA28" i="3"/>
  <c r="AA30" i="3"/>
  <c r="AB30" i="3" l="1"/>
  <c r="AC161" i="3"/>
  <c r="AC29" i="3" s="1"/>
  <c r="AB28" i="3"/>
  <c r="AB27" i="3"/>
  <c r="AC28" i="3" l="1"/>
  <c r="AD161" i="3"/>
  <c r="AD29" i="3" s="1"/>
  <c r="AC27" i="3"/>
  <c r="AC30" i="3"/>
  <c r="AD27" i="3" l="1"/>
  <c r="AD28" i="3"/>
  <c r="AD30" i="3"/>
  <c r="C162" i="3"/>
  <c r="C35" i="3" s="1"/>
  <c r="C36" i="3" l="1"/>
  <c r="D162" i="3"/>
  <c r="D35" i="3" s="1"/>
  <c r="C33" i="3"/>
  <c r="C34" i="3"/>
  <c r="E162" i="3" l="1"/>
  <c r="E35" i="3" s="1"/>
  <c r="D36" i="3"/>
  <c r="D34" i="3"/>
  <c r="D33" i="3"/>
  <c r="E33" i="3" l="1"/>
  <c r="E36" i="3"/>
  <c r="F162" i="3"/>
  <c r="F35" i="3" s="1"/>
  <c r="E34" i="3"/>
  <c r="F34" i="3" l="1"/>
  <c r="G162" i="3"/>
  <c r="G35" i="3" s="1"/>
  <c r="F33" i="3"/>
  <c r="F36" i="3"/>
  <c r="H162" i="3" l="1"/>
  <c r="H35" i="3" s="1"/>
  <c r="G33" i="3"/>
  <c r="G34" i="3"/>
  <c r="G36" i="3"/>
  <c r="H33" i="3" l="1"/>
  <c r="I162" i="3"/>
  <c r="I35" i="3" s="1"/>
  <c r="H36" i="3"/>
  <c r="H34" i="3"/>
  <c r="J162" i="3" l="1"/>
  <c r="J35" i="3" s="1"/>
  <c r="I33" i="3"/>
  <c r="I34" i="3"/>
  <c r="I36" i="3"/>
  <c r="K162" i="3" l="1"/>
  <c r="K35" i="3" s="1"/>
  <c r="J33" i="3"/>
  <c r="J36" i="3"/>
  <c r="J34" i="3"/>
  <c r="L162" i="3" l="1"/>
  <c r="L35" i="3" s="1"/>
  <c r="K33" i="3"/>
  <c r="K36" i="3"/>
  <c r="K34" i="3"/>
  <c r="M162" i="3" l="1"/>
  <c r="M35" i="3" s="1"/>
  <c r="L34" i="3"/>
  <c r="L33" i="3"/>
  <c r="L36" i="3"/>
  <c r="M34" i="3" l="1"/>
  <c r="M36" i="3"/>
  <c r="N162" i="3"/>
  <c r="N35" i="3" s="1"/>
  <c r="M33" i="3"/>
  <c r="O162" i="3" l="1"/>
  <c r="O35" i="3" s="1"/>
  <c r="N33" i="3"/>
  <c r="N34" i="3"/>
  <c r="N36" i="3"/>
  <c r="P162" i="3" l="1"/>
  <c r="P35" i="3" s="1"/>
  <c r="O34" i="3"/>
  <c r="O33" i="3"/>
  <c r="O36" i="3"/>
  <c r="P36" i="3" l="1"/>
  <c r="Q162" i="3"/>
  <c r="Q35" i="3" s="1"/>
  <c r="P34" i="3"/>
  <c r="P33" i="3"/>
  <c r="R162" i="3" l="1"/>
  <c r="R35" i="3" s="1"/>
  <c r="Q34" i="3"/>
  <c r="Q33" i="3"/>
  <c r="Q36" i="3"/>
  <c r="R33" i="3" l="1"/>
  <c r="R36" i="3"/>
  <c r="R34" i="3"/>
  <c r="S162" i="3"/>
  <c r="S35" i="3" s="1"/>
  <c r="T162" i="3" l="1"/>
  <c r="T35" i="3" s="1"/>
  <c r="S33" i="3"/>
  <c r="S34" i="3"/>
  <c r="S36" i="3"/>
  <c r="T34" i="3" l="1"/>
  <c r="U162" i="3"/>
  <c r="U35" i="3" s="1"/>
  <c r="T33" i="3"/>
  <c r="T36" i="3"/>
  <c r="U36" i="3" l="1"/>
  <c r="V162" i="3"/>
  <c r="V35" i="3" s="1"/>
  <c r="U34" i="3"/>
  <c r="U33" i="3"/>
  <c r="W162" i="3" l="1"/>
  <c r="W35" i="3" s="1"/>
  <c r="V34" i="3"/>
  <c r="V33" i="3"/>
  <c r="V36" i="3"/>
  <c r="W34" i="3" l="1"/>
  <c r="W33" i="3"/>
  <c r="W36" i="3"/>
  <c r="X162" i="3"/>
  <c r="X35" i="3" s="1"/>
  <c r="X36" i="3" l="1"/>
  <c r="Y162" i="3"/>
  <c r="Y35" i="3" s="1"/>
  <c r="X34" i="3"/>
  <c r="X33" i="3"/>
  <c r="Y34" i="3" l="1"/>
  <c r="Y36" i="3"/>
  <c r="Z162" i="3"/>
  <c r="Z35" i="3" s="1"/>
  <c r="Y33" i="3"/>
  <c r="Z33" i="3" l="1"/>
  <c r="Z34" i="3"/>
  <c r="Z36" i="3"/>
  <c r="AA162" i="3"/>
  <c r="AA35" i="3" s="1"/>
  <c r="AA33" i="3" l="1"/>
  <c r="AB162" i="3"/>
  <c r="AB35" i="3" s="1"/>
  <c r="AA34" i="3"/>
  <c r="AA36" i="3"/>
  <c r="AC162" i="3" l="1"/>
  <c r="AC35" i="3" s="1"/>
  <c r="AB33" i="3"/>
  <c r="AB34" i="3"/>
  <c r="AB36" i="3"/>
  <c r="AD162" i="3" l="1"/>
  <c r="AD35" i="3" s="1"/>
  <c r="AC33" i="3"/>
  <c r="AC34" i="3"/>
  <c r="AC36" i="3"/>
  <c r="C163" i="3" l="1"/>
  <c r="C41" i="3" s="1"/>
  <c r="AD33" i="3"/>
  <c r="AD34" i="3"/>
  <c r="AD36" i="3"/>
  <c r="D163" i="3" l="1"/>
  <c r="D41" i="3" s="1"/>
  <c r="C40" i="3"/>
  <c r="C39" i="3"/>
  <c r="C42" i="3"/>
  <c r="D42" i="3" l="1"/>
  <c r="D39" i="3"/>
  <c r="D40" i="3"/>
  <c r="E163" i="3"/>
  <c r="E41" i="3" s="1"/>
  <c r="F163" i="3" l="1"/>
  <c r="F41" i="3" s="1"/>
  <c r="E42" i="3"/>
  <c r="E39" i="3"/>
  <c r="E40" i="3"/>
  <c r="G163" i="3" l="1"/>
  <c r="G41" i="3" s="1"/>
  <c r="F42" i="3"/>
  <c r="F39" i="3"/>
  <c r="F40" i="3"/>
  <c r="G39" i="3" l="1"/>
  <c r="G42" i="3"/>
  <c r="G40" i="3"/>
  <c r="H163" i="3"/>
  <c r="H41" i="3" s="1"/>
  <c r="I163" i="3" l="1"/>
  <c r="I41" i="3" s="1"/>
  <c r="H42" i="3"/>
  <c r="H39" i="3"/>
  <c r="H40" i="3"/>
  <c r="I42" i="3" l="1"/>
  <c r="I39" i="3"/>
  <c r="I40" i="3"/>
  <c r="J163" i="3"/>
  <c r="J41" i="3" s="1"/>
  <c r="J42" i="3" l="1"/>
  <c r="J39" i="3"/>
  <c r="J40" i="3"/>
  <c r="K163" i="3"/>
  <c r="K41" i="3" s="1"/>
  <c r="K40" i="3" l="1"/>
  <c r="L163" i="3"/>
  <c r="L41" i="3" s="1"/>
  <c r="K42" i="3"/>
  <c r="K39" i="3"/>
  <c r="L40" i="3" l="1"/>
  <c r="M163" i="3"/>
  <c r="M41" i="3" s="1"/>
  <c r="L42" i="3"/>
  <c r="L39" i="3"/>
  <c r="N163" i="3" l="1"/>
  <c r="N41" i="3" s="1"/>
  <c r="M42" i="3"/>
  <c r="M39" i="3"/>
  <c r="M40" i="3"/>
  <c r="N39" i="3" l="1"/>
  <c r="N40" i="3"/>
  <c r="O163" i="3"/>
  <c r="O41" i="3" s="1"/>
  <c r="N42" i="3"/>
  <c r="P163" i="3" l="1"/>
  <c r="P41" i="3" s="1"/>
  <c r="O39" i="3"/>
  <c r="O42" i="3"/>
  <c r="O40" i="3"/>
  <c r="P42" i="3" l="1"/>
  <c r="P39" i="3"/>
  <c r="Q163" i="3"/>
  <c r="Q41" i="3" s="1"/>
  <c r="P40" i="3"/>
  <c r="Q39" i="3" l="1"/>
  <c r="Q40" i="3"/>
  <c r="R163" i="3"/>
  <c r="R41" i="3" s="1"/>
  <c r="Q42" i="3"/>
  <c r="S163" i="3" l="1"/>
  <c r="S41" i="3" s="1"/>
  <c r="R42" i="3"/>
  <c r="R39" i="3"/>
  <c r="R40" i="3"/>
  <c r="S39" i="3" l="1"/>
  <c r="S40" i="3"/>
  <c r="S42" i="3"/>
  <c r="T163" i="3"/>
  <c r="T41" i="3" s="1"/>
  <c r="U163" i="3" l="1"/>
  <c r="U41" i="3" s="1"/>
  <c r="T40" i="3"/>
  <c r="T42" i="3"/>
  <c r="T39" i="3"/>
  <c r="U42" i="3" l="1"/>
  <c r="U39" i="3"/>
  <c r="U40" i="3"/>
  <c r="V163" i="3"/>
  <c r="V41" i="3" s="1"/>
  <c r="W163" i="3" l="1"/>
  <c r="W41" i="3" s="1"/>
  <c r="V42" i="3"/>
  <c r="V39" i="3"/>
  <c r="V40" i="3"/>
  <c r="W42" i="3" l="1"/>
  <c r="W40" i="3"/>
  <c r="X163" i="3"/>
  <c r="X41" i="3" s="1"/>
  <c r="W39" i="3"/>
  <c r="X40" i="3" l="1"/>
  <c r="X42" i="3"/>
  <c r="X39" i="3"/>
  <c r="Y163" i="3"/>
  <c r="Y41" i="3" s="1"/>
  <c r="Z163" i="3" l="1"/>
  <c r="Z41" i="3" s="1"/>
  <c r="Y42" i="3"/>
  <c r="Y39" i="3"/>
  <c r="Y40" i="3"/>
  <c r="Z39" i="3" l="1"/>
  <c r="Z40" i="3"/>
  <c r="AA163" i="3"/>
  <c r="AA41" i="3" s="1"/>
  <c r="Z42" i="3"/>
  <c r="AB163" i="3" l="1"/>
  <c r="AB41" i="3" s="1"/>
  <c r="AA39" i="3"/>
  <c r="AA42" i="3"/>
  <c r="AA40" i="3"/>
  <c r="AB42" i="3" l="1"/>
  <c r="AB39" i="3"/>
  <c r="AB40" i="3"/>
  <c r="AC163" i="3"/>
  <c r="AC41" i="3" s="1"/>
  <c r="AC39" i="3" l="1"/>
  <c r="AC40" i="3"/>
  <c r="AC42" i="3"/>
  <c r="AD163" i="3"/>
  <c r="AD41" i="3" s="1"/>
  <c r="C164" i="3" l="1"/>
  <c r="C47" i="3" s="1"/>
  <c r="AD42" i="3"/>
  <c r="AD39" i="3"/>
  <c r="AD40" i="3"/>
  <c r="C45" i="3" l="1"/>
  <c r="C48" i="3"/>
  <c r="D164" i="3"/>
  <c r="D47" i="3" s="1"/>
  <c r="C46" i="3"/>
  <c r="E164" i="3" l="1"/>
  <c r="E47" i="3" s="1"/>
  <c r="D48" i="3"/>
  <c r="D45" i="3"/>
  <c r="D46" i="3"/>
  <c r="E46" i="3" l="1"/>
  <c r="E45" i="3"/>
  <c r="F164" i="3"/>
  <c r="F47" i="3" s="1"/>
  <c r="E48" i="3"/>
  <c r="G164" i="3" l="1"/>
  <c r="G47" i="3" s="1"/>
  <c r="F48" i="3"/>
  <c r="F45" i="3"/>
  <c r="F46" i="3"/>
  <c r="G48" i="3" l="1"/>
  <c r="G45" i="3"/>
  <c r="G46" i="3"/>
  <c r="H164" i="3"/>
  <c r="H47" i="3" s="1"/>
  <c r="H46" i="3" l="1"/>
  <c r="H48" i="3"/>
  <c r="H45" i="3"/>
  <c r="I164" i="3"/>
  <c r="I47" i="3" s="1"/>
  <c r="J164" i="3" l="1"/>
  <c r="J47" i="3" s="1"/>
  <c r="I48" i="3"/>
  <c r="I46" i="3"/>
  <c r="I45" i="3"/>
  <c r="J45" i="3" l="1"/>
  <c r="J46" i="3"/>
  <c r="K164" i="3"/>
  <c r="K47" i="3" s="1"/>
  <c r="J48" i="3"/>
  <c r="L164" i="3" l="1"/>
  <c r="L47" i="3" s="1"/>
  <c r="K48" i="3"/>
  <c r="K46" i="3"/>
  <c r="K45" i="3"/>
  <c r="L48" i="3" l="1"/>
  <c r="L45" i="3"/>
  <c r="L46" i="3"/>
  <c r="M164" i="3"/>
  <c r="M47" i="3" s="1"/>
  <c r="N164" i="3" l="1"/>
  <c r="N47" i="3" s="1"/>
  <c r="M46" i="3"/>
  <c r="M45" i="3"/>
  <c r="M48" i="3"/>
  <c r="O164" i="3" l="1"/>
  <c r="O47" i="3" s="1"/>
  <c r="N48" i="3"/>
  <c r="N45" i="3"/>
  <c r="N46" i="3"/>
  <c r="O46" i="3" l="1"/>
  <c r="O45" i="3"/>
  <c r="P164" i="3"/>
  <c r="P47" i="3" s="1"/>
  <c r="O48" i="3"/>
  <c r="Q164" i="3" l="1"/>
  <c r="Q47" i="3" s="1"/>
  <c r="P48" i="3"/>
  <c r="P45" i="3"/>
  <c r="P46" i="3"/>
  <c r="Q46" i="3" l="1"/>
  <c r="Q45" i="3"/>
  <c r="R164" i="3"/>
  <c r="R47" i="3" s="1"/>
  <c r="Q48" i="3"/>
  <c r="S164" i="3" l="1"/>
  <c r="S47" i="3" s="1"/>
  <c r="R48" i="3"/>
  <c r="R46" i="3"/>
  <c r="R45" i="3"/>
  <c r="S48" i="3" l="1"/>
  <c r="S45" i="3"/>
  <c r="S46" i="3"/>
  <c r="T164" i="3"/>
  <c r="T47" i="3" s="1"/>
  <c r="T46" i="3" l="1"/>
  <c r="U164" i="3"/>
  <c r="U47" i="3" s="1"/>
  <c r="T48" i="3"/>
  <c r="T45" i="3"/>
  <c r="V164" i="3" l="1"/>
  <c r="V47" i="3" s="1"/>
  <c r="U48" i="3"/>
  <c r="U46" i="3"/>
  <c r="U45" i="3"/>
  <c r="V45" i="3" l="1"/>
  <c r="V46" i="3"/>
  <c r="V48" i="3"/>
  <c r="W164" i="3"/>
  <c r="W47" i="3" s="1"/>
  <c r="X164" i="3" l="1"/>
  <c r="X47" i="3" s="1"/>
  <c r="W48" i="3"/>
  <c r="W46" i="3"/>
  <c r="W45" i="3"/>
  <c r="X48" i="3" l="1"/>
  <c r="X45" i="3"/>
  <c r="X46" i="3"/>
  <c r="Y164" i="3"/>
  <c r="Y47" i="3" s="1"/>
  <c r="Z164" i="3" l="1"/>
  <c r="Z47" i="3" s="1"/>
  <c r="Y46" i="3"/>
  <c r="Y45" i="3"/>
  <c r="Y48" i="3"/>
  <c r="AA164" i="3" l="1"/>
  <c r="AA47" i="3" s="1"/>
  <c r="Z48" i="3"/>
  <c r="Z45" i="3"/>
  <c r="Z46" i="3"/>
  <c r="AA46" i="3" l="1"/>
  <c r="AB164" i="3"/>
  <c r="AB47" i="3" s="1"/>
  <c r="AA48" i="3"/>
  <c r="AA45" i="3"/>
  <c r="AC164" i="3" l="1"/>
  <c r="AC47" i="3" s="1"/>
  <c r="AB48" i="3"/>
  <c r="AB45" i="3"/>
  <c r="AB46" i="3"/>
  <c r="AC48" i="3" l="1"/>
  <c r="AC46" i="3"/>
  <c r="AC45" i="3"/>
  <c r="AD164" i="3"/>
  <c r="AD47" i="3" s="1"/>
  <c r="C165" i="3" l="1"/>
  <c r="C53" i="3" s="1"/>
  <c r="AD48" i="3"/>
  <c r="AD45" i="3"/>
  <c r="AD46" i="3"/>
  <c r="C51" i="3" l="1"/>
  <c r="C52" i="3"/>
  <c r="C54" i="3"/>
  <c r="D165" i="3"/>
  <c r="D53" i="3" s="1"/>
  <c r="D52" i="3" l="1"/>
  <c r="E165" i="3"/>
  <c r="E53" i="3" s="1"/>
  <c r="D54" i="3"/>
  <c r="D51" i="3"/>
  <c r="F165" i="3" l="1"/>
  <c r="F53" i="3" s="1"/>
  <c r="E54" i="3"/>
  <c r="E52" i="3"/>
  <c r="E51" i="3"/>
  <c r="F52" i="3" l="1"/>
  <c r="F51" i="3"/>
  <c r="G165" i="3"/>
  <c r="G53" i="3" s="1"/>
  <c r="F54" i="3"/>
  <c r="H165" i="3" l="1"/>
  <c r="H53" i="3" s="1"/>
  <c r="G54" i="3"/>
  <c r="G51" i="3"/>
  <c r="G52" i="3"/>
  <c r="H54" i="3" l="1"/>
  <c r="H51" i="3"/>
  <c r="H52" i="3"/>
  <c r="I165" i="3"/>
  <c r="I53" i="3" s="1"/>
  <c r="J165" i="3" l="1"/>
  <c r="J53" i="3" s="1"/>
  <c r="I54" i="3"/>
  <c r="I52" i="3"/>
  <c r="I51" i="3"/>
  <c r="K165" i="3" l="1"/>
  <c r="K53" i="3" s="1"/>
  <c r="J54" i="3"/>
  <c r="J51" i="3"/>
  <c r="J52" i="3"/>
  <c r="K52" i="3" l="1"/>
  <c r="L165" i="3"/>
  <c r="L53" i="3" s="1"/>
  <c r="K54" i="3"/>
  <c r="K51" i="3"/>
  <c r="M165" i="3" l="1"/>
  <c r="M53" i="3" s="1"/>
  <c r="L54" i="3"/>
  <c r="L51" i="3"/>
  <c r="L52" i="3"/>
  <c r="M52" i="3" l="1"/>
  <c r="M51" i="3"/>
  <c r="N165" i="3"/>
  <c r="N53" i="3" s="1"/>
  <c r="M54" i="3"/>
  <c r="O165" i="3" l="1"/>
  <c r="O53" i="3" s="1"/>
  <c r="N54" i="3"/>
  <c r="N51" i="3"/>
  <c r="N52" i="3"/>
  <c r="O54" i="3" l="1"/>
  <c r="O51" i="3"/>
  <c r="O52" i="3"/>
  <c r="P165" i="3"/>
  <c r="P53" i="3" s="1"/>
  <c r="P52" i="3" l="1"/>
  <c r="Q165" i="3"/>
  <c r="Q53" i="3" s="1"/>
  <c r="P54" i="3"/>
  <c r="P51" i="3"/>
  <c r="R165" i="3" l="1"/>
  <c r="R53" i="3" s="1"/>
  <c r="Q54" i="3"/>
  <c r="Q52" i="3"/>
  <c r="Q51" i="3"/>
  <c r="R51" i="3" l="1"/>
  <c r="R52" i="3"/>
  <c r="S165" i="3"/>
  <c r="S53" i="3" s="1"/>
  <c r="R54" i="3"/>
  <c r="T165" i="3" l="1"/>
  <c r="T53" i="3" s="1"/>
  <c r="S54" i="3"/>
  <c r="S51" i="3"/>
  <c r="S52" i="3"/>
  <c r="T54" i="3" l="1"/>
  <c r="T51" i="3"/>
  <c r="T52" i="3"/>
  <c r="U165" i="3"/>
  <c r="U53" i="3" s="1"/>
  <c r="V165" i="3" l="1"/>
  <c r="V53" i="3" s="1"/>
  <c r="U54" i="3"/>
  <c r="U52" i="3"/>
  <c r="U51" i="3"/>
  <c r="W165" i="3" l="1"/>
  <c r="W53" i="3" s="1"/>
  <c r="V54" i="3"/>
  <c r="V51" i="3"/>
  <c r="V52" i="3"/>
  <c r="W52" i="3" l="1"/>
  <c r="X165" i="3"/>
  <c r="X53" i="3" s="1"/>
  <c r="W54" i="3"/>
  <c r="W51" i="3"/>
  <c r="Y165" i="3" l="1"/>
  <c r="Y53" i="3" s="1"/>
  <c r="X54" i="3"/>
  <c r="X51" i="3"/>
  <c r="X52" i="3"/>
  <c r="Y54" i="3" l="1"/>
  <c r="Y52" i="3"/>
  <c r="Y51" i="3"/>
  <c r="Z165" i="3"/>
  <c r="Z53" i="3" s="1"/>
  <c r="AA165" i="3" l="1"/>
  <c r="AA53" i="3" s="1"/>
  <c r="Z54" i="3"/>
  <c r="Z51" i="3"/>
  <c r="Z52" i="3"/>
  <c r="AA54" i="3" l="1"/>
  <c r="AA51" i="3"/>
  <c r="AA52" i="3"/>
  <c r="AB165" i="3"/>
  <c r="AB53" i="3" s="1"/>
  <c r="AB52" i="3" l="1"/>
  <c r="AC165" i="3"/>
  <c r="AC53" i="3" s="1"/>
  <c r="AB54" i="3"/>
  <c r="AB51" i="3"/>
  <c r="AD165" i="3" l="1"/>
  <c r="AD53" i="3" s="1"/>
  <c r="AC54" i="3"/>
  <c r="AC52" i="3"/>
  <c r="AC51" i="3"/>
  <c r="AD51" i="3" l="1"/>
  <c r="AD52" i="3"/>
  <c r="C166" i="3"/>
  <c r="C59" i="3" s="1"/>
  <c r="AD54" i="3"/>
  <c r="D166" i="3" l="1"/>
  <c r="D59" i="3" s="1"/>
  <c r="C58" i="3"/>
  <c r="C60" i="3"/>
  <c r="C57" i="3"/>
  <c r="D60" i="3" l="1"/>
  <c r="D58" i="3"/>
  <c r="D57" i="3"/>
  <c r="E166" i="3"/>
  <c r="E59" i="3" s="1"/>
  <c r="F166" i="3" l="1"/>
  <c r="F59" i="3" s="1"/>
  <c r="E60" i="3"/>
  <c r="E58" i="3"/>
  <c r="E57" i="3"/>
  <c r="G166" i="3" l="1"/>
  <c r="G59" i="3" s="1"/>
  <c r="F60" i="3"/>
  <c r="F58" i="3"/>
  <c r="F57" i="3"/>
  <c r="G57" i="3" l="1"/>
  <c r="H166" i="3"/>
  <c r="H59" i="3" s="1"/>
  <c r="G60" i="3"/>
  <c r="G58" i="3"/>
  <c r="I166" i="3" l="1"/>
  <c r="I59" i="3" s="1"/>
  <c r="H60" i="3"/>
  <c r="H58" i="3"/>
  <c r="H57" i="3"/>
  <c r="I60" i="3" l="1"/>
  <c r="I58" i="3"/>
  <c r="I57" i="3"/>
  <c r="J166" i="3"/>
  <c r="J59" i="3" s="1"/>
  <c r="K166" i="3" l="1"/>
  <c r="K59" i="3" s="1"/>
  <c r="J60" i="3"/>
  <c r="J58" i="3"/>
  <c r="J57" i="3"/>
  <c r="K60" i="3" l="1"/>
  <c r="K58" i="3"/>
  <c r="K57" i="3"/>
  <c r="L166" i="3"/>
  <c r="L59" i="3" s="1"/>
  <c r="L57" i="3" l="1"/>
  <c r="M166" i="3"/>
  <c r="M59" i="3" s="1"/>
  <c r="L60" i="3"/>
  <c r="L58" i="3"/>
  <c r="N166" i="3" l="1"/>
  <c r="N59" i="3" s="1"/>
  <c r="M60" i="3"/>
  <c r="M58" i="3"/>
  <c r="M57" i="3"/>
  <c r="N58" i="3" l="1"/>
  <c r="N57" i="3"/>
  <c r="O166" i="3"/>
  <c r="O59" i="3" s="1"/>
  <c r="N60" i="3"/>
  <c r="P166" i="3" l="1"/>
  <c r="P59" i="3" s="1"/>
  <c r="O60" i="3"/>
  <c r="O58" i="3"/>
  <c r="O57" i="3"/>
  <c r="P60" i="3" l="1"/>
  <c r="P58" i="3"/>
  <c r="P57" i="3"/>
  <c r="Q166" i="3"/>
  <c r="Q59" i="3" s="1"/>
  <c r="R166" i="3" l="1"/>
  <c r="R59" i="3" s="1"/>
  <c r="Q60" i="3"/>
  <c r="Q58" i="3"/>
  <c r="Q57" i="3"/>
  <c r="S166" i="3" l="1"/>
  <c r="S59" i="3" s="1"/>
  <c r="R60" i="3"/>
  <c r="R58" i="3"/>
  <c r="R57" i="3"/>
  <c r="S57" i="3" l="1"/>
  <c r="T166" i="3"/>
  <c r="T59" i="3" s="1"/>
  <c r="S60" i="3"/>
  <c r="S58" i="3"/>
  <c r="U166" i="3" l="1"/>
  <c r="U59" i="3" s="1"/>
  <c r="T60" i="3"/>
  <c r="T58" i="3"/>
  <c r="T57" i="3"/>
  <c r="U60" i="3" l="1"/>
  <c r="U58" i="3"/>
  <c r="U57" i="3"/>
  <c r="V166" i="3"/>
  <c r="V59" i="3" s="1"/>
  <c r="W166" i="3" l="1"/>
  <c r="W59" i="3" s="1"/>
  <c r="V60" i="3"/>
  <c r="V58" i="3"/>
  <c r="V57" i="3"/>
  <c r="W60" i="3" l="1"/>
  <c r="W58" i="3"/>
  <c r="W57" i="3"/>
  <c r="X166" i="3"/>
  <c r="X59" i="3" s="1"/>
  <c r="X57" i="3" l="1"/>
  <c r="Y166" i="3"/>
  <c r="Y59" i="3" s="1"/>
  <c r="X60" i="3"/>
  <c r="X58" i="3"/>
  <c r="Z166" i="3" l="1"/>
  <c r="Z59" i="3" s="1"/>
  <c r="Y60" i="3"/>
  <c r="Y58" i="3"/>
  <c r="Y57" i="3"/>
  <c r="Z58" i="3" l="1"/>
  <c r="Z57" i="3"/>
  <c r="AA166" i="3"/>
  <c r="AA59" i="3" s="1"/>
  <c r="Z60" i="3"/>
  <c r="AB166" i="3" l="1"/>
  <c r="AB59" i="3" s="1"/>
  <c r="AA60" i="3"/>
  <c r="AA58" i="3"/>
  <c r="AA57" i="3"/>
  <c r="AB60" i="3" l="1"/>
  <c r="AB58" i="3"/>
  <c r="AB57" i="3"/>
  <c r="AC166" i="3"/>
  <c r="AC59" i="3" s="1"/>
  <c r="AD166" i="3" l="1"/>
  <c r="AD59" i="3" s="1"/>
  <c r="AC60" i="3"/>
  <c r="AC58" i="3"/>
  <c r="AC57" i="3"/>
  <c r="C167" i="3" l="1"/>
  <c r="C65" i="3" s="1"/>
  <c r="AD60" i="3"/>
  <c r="AD58" i="3"/>
  <c r="AD57" i="3"/>
  <c r="C63" i="3" l="1"/>
  <c r="D167" i="3"/>
  <c r="D65" i="3" s="1"/>
  <c r="C64" i="3"/>
  <c r="C66" i="3"/>
  <c r="E167" i="3" l="1"/>
  <c r="E65" i="3" s="1"/>
  <c r="D66" i="3"/>
  <c r="D63" i="3"/>
  <c r="D64" i="3"/>
  <c r="E64" i="3" l="1"/>
  <c r="E63" i="3"/>
  <c r="F167" i="3"/>
  <c r="F65" i="3" s="1"/>
  <c r="E66" i="3"/>
  <c r="G167" i="3" l="1"/>
  <c r="G65" i="3" s="1"/>
  <c r="F66" i="3"/>
  <c r="F63" i="3"/>
  <c r="F64" i="3"/>
  <c r="G66" i="3" l="1"/>
  <c r="G63" i="3"/>
  <c r="G64" i="3"/>
  <c r="H167" i="3"/>
  <c r="H65" i="3" s="1"/>
  <c r="H64" i="3" l="1"/>
  <c r="I167" i="3"/>
  <c r="I65" i="3" s="1"/>
  <c r="H66" i="3"/>
  <c r="H63" i="3"/>
  <c r="J167" i="3" l="1"/>
  <c r="J65" i="3" s="1"/>
  <c r="I66" i="3"/>
  <c r="I64" i="3"/>
  <c r="I63" i="3"/>
  <c r="J63" i="3" l="1"/>
  <c r="J64" i="3"/>
  <c r="K167" i="3"/>
  <c r="K65" i="3" s="1"/>
  <c r="J66" i="3"/>
  <c r="L167" i="3" l="1"/>
  <c r="L65" i="3" s="1"/>
  <c r="K66" i="3"/>
  <c r="K63" i="3"/>
  <c r="K64" i="3"/>
  <c r="L66" i="3" l="1"/>
  <c r="L63" i="3"/>
  <c r="L64" i="3"/>
  <c r="M167" i="3"/>
  <c r="M65" i="3" s="1"/>
  <c r="N167" i="3" l="1"/>
  <c r="N65" i="3" s="1"/>
  <c r="M66" i="3"/>
  <c r="M64" i="3"/>
  <c r="M63" i="3"/>
  <c r="O167" i="3" l="1"/>
  <c r="O65" i="3" s="1"/>
  <c r="N66" i="3"/>
  <c r="N63" i="3"/>
  <c r="N64" i="3"/>
  <c r="O64" i="3" l="1"/>
  <c r="P167" i="3"/>
  <c r="P65" i="3" s="1"/>
  <c r="O66" i="3"/>
  <c r="O63" i="3"/>
  <c r="Q167" i="3" l="1"/>
  <c r="Q65" i="3" s="1"/>
  <c r="P66" i="3"/>
  <c r="P63" i="3"/>
  <c r="P64" i="3"/>
  <c r="Q66" i="3" l="1"/>
  <c r="Q64" i="3"/>
  <c r="Q63" i="3"/>
  <c r="R167" i="3"/>
  <c r="R65" i="3" s="1"/>
  <c r="S167" i="3" l="1"/>
  <c r="S65" i="3" s="1"/>
  <c r="R66" i="3"/>
  <c r="R63" i="3"/>
  <c r="R64" i="3"/>
  <c r="S66" i="3" l="1"/>
  <c r="S64" i="3"/>
  <c r="S63" i="3"/>
  <c r="T167" i="3"/>
  <c r="T65" i="3" s="1"/>
  <c r="T64" i="3" l="1"/>
  <c r="U167" i="3"/>
  <c r="U65" i="3" s="1"/>
  <c r="T66" i="3"/>
  <c r="T63" i="3"/>
  <c r="U66" i="3" l="1"/>
  <c r="V167" i="3"/>
  <c r="V65" i="3" s="1"/>
  <c r="U64" i="3"/>
  <c r="U63" i="3"/>
  <c r="V63" i="3" l="1"/>
  <c r="V64" i="3"/>
  <c r="W167" i="3"/>
  <c r="W65" i="3" s="1"/>
  <c r="V66" i="3"/>
  <c r="X167" i="3" l="1"/>
  <c r="X65" i="3" s="1"/>
  <c r="W66" i="3"/>
  <c r="W63" i="3"/>
  <c r="W64" i="3"/>
  <c r="Y167" i="3" l="1"/>
  <c r="Y65" i="3" s="1"/>
  <c r="X66" i="3"/>
  <c r="X63" i="3"/>
  <c r="X64" i="3"/>
  <c r="Y63" i="3" l="1"/>
  <c r="Z167" i="3"/>
  <c r="Z65" i="3" s="1"/>
  <c r="Y66" i="3"/>
  <c r="Y64" i="3"/>
  <c r="AA167" i="3" l="1"/>
  <c r="AA65" i="3" s="1"/>
  <c r="Z66" i="3"/>
  <c r="Z63" i="3"/>
  <c r="Z64" i="3"/>
  <c r="AA66" i="3" l="1"/>
  <c r="AA63" i="3"/>
  <c r="AA64" i="3"/>
  <c r="AB167" i="3"/>
  <c r="AB65" i="3" s="1"/>
  <c r="AC167" i="3" l="1"/>
  <c r="AC65" i="3" s="1"/>
  <c r="AB66" i="3"/>
  <c r="AB63" i="3"/>
  <c r="AB64" i="3"/>
  <c r="AC63" i="3" l="1"/>
  <c r="AD167" i="3"/>
  <c r="AD65" i="3" s="1"/>
  <c r="AC66" i="3"/>
  <c r="AC64" i="3"/>
  <c r="AD63" i="3" l="1"/>
  <c r="AD64" i="3"/>
  <c r="C168" i="3"/>
  <c r="C71" i="3" s="1"/>
  <c r="AD66" i="3"/>
  <c r="C70" i="3" l="1"/>
  <c r="D168" i="3"/>
  <c r="D71" i="3" s="1"/>
  <c r="C72" i="3"/>
  <c r="C69" i="3"/>
  <c r="D70" i="3" l="1"/>
  <c r="D69" i="3"/>
  <c r="D72" i="3"/>
  <c r="E168" i="3"/>
  <c r="E71" i="3" s="1"/>
  <c r="E70" i="3" l="1"/>
  <c r="F168" i="3"/>
  <c r="F71" i="3" s="1"/>
  <c r="E69" i="3"/>
  <c r="E72" i="3"/>
  <c r="G168" i="3" l="1"/>
  <c r="G71" i="3" s="1"/>
  <c r="F70" i="3"/>
  <c r="F69" i="3"/>
  <c r="F72" i="3"/>
  <c r="H168" i="3" l="1"/>
  <c r="H71" i="3" s="1"/>
  <c r="G70" i="3"/>
  <c r="G69" i="3"/>
  <c r="G72" i="3"/>
  <c r="I168" i="3" l="1"/>
  <c r="I71" i="3" s="1"/>
  <c r="H70" i="3"/>
  <c r="H69" i="3"/>
  <c r="H72" i="3"/>
  <c r="J168" i="3" l="1"/>
  <c r="J71" i="3" s="1"/>
  <c r="I70" i="3"/>
  <c r="I69" i="3"/>
  <c r="I72" i="3"/>
  <c r="J72" i="3" l="1"/>
  <c r="J70" i="3"/>
  <c r="K168" i="3"/>
  <c r="K71" i="3" s="1"/>
  <c r="J69" i="3"/>
  <c r="L168" i="3" l="1"/>
  <c r="L71" i="3" s="1"/>
  <c r="K72" i="3"/>
  <c r="K70" i="3"/>
  <c r="K69" i="3"/>
  <c r="L70" i="3" l="1"/>
  <c r="L69" i="3"/>
  <c r="L72" i="3"/>
  <c r="M168" i="3"/>
  <c r="M71" i="3" s="1"/>
  <c r="N168" i="3" l="1"/>
  <c r="N71" i="3" s="1"/>
  <c r="M70" i="3"/>
  <c r="M69" i="3"/>
  <c r="M72" i="3"/>
  <c r="O168" i="3" l="1"/>
  <c r="O71" i="3" s="1"/>
  <c r="N69" i="3"/>
  <c r="N72" i="3"/>
  <c r="N70" i="3"/>
  <c r="O70" i="3" l="1"/>
  <c r="O69" i="3"/>
  <c r="P168" i="3"/>
  <c r="P71" i="3" s="1"/>
  <c r="O72" i="3"/>
  <c r="Q168" i="3" l="1"/>
  <c r="Q71" i="3" s="1"/>
  <c r="P70" i="3"/>
  <c r="P69" i="3"/>
  <c r="P72" i="3"/>
  <c r="Q70" i="3" l="1"/>
  <c r="R168" i="3"/>
  <c r="R71" i="3" s="1"/>
  <c r="Q69" i="3"/>
  <c r="Q72" i="3"/>
  <c r="R70" i="3" l="1"/>
  <c r="S168" i="3"/>
  <c r="S71" i="3" s="1"/>
  <c r="R69" i="3"/>
  <c r="R72" i="3"/>
  <c r="T168" i="3" l="1"/>
  <c r="T71" i="3" s="1"/>
  <c r="S72" i="3"/>
  <c r="S70" i="3"/>
  <c r="S69" i="3"/>
  <c r="T70" i="3" l="1"/>
  <c r="T69" i="3"/>
  <c r="T72" i="3"/>
  <c r="U168" i="3"/>
  <c r="U71" i="3" s="1"/>
  <c r="V168" i="3" l="1"/>
  <c r="V71" i="3" s="1"/>
  <c r="U69" i="3"/>
  <c r="U72" i="3"/>
  <c r="U70" i="3"/>
  <c r="V72" i="3" l="1"/>
  <c r="W168" i="3"/>
  <c r="W71" i="3" s="1"/>
  <c r="V69" i="3"/>
  <c r="V70" i="3"/>
  <c r="W70" i="3" l="1"/>
  <c r="W69" i="3"/>
  <c r="X168" i="3"/>
  <c r="X71" i="3" s="1"/>
  <c r="W72" i="3"/>
  <c r="Y168" i="3" l="1"/>
  <c r="Y71" i="3" s="1"/>
  <c r="X70" i="3"/>
  <c r="X69" i="3"/>
  <c r="X72" i="3"/>
  <c r="Y70" i="3" l="1"/>
  <c r="Y69" i="3"/>
  <c r="Y72" i="3"/>
  <c r="Z168" i="3"/>
  <c r="Z71" i="3" s="1"/>
  <c r="Z70" i="3" l="1"/>
  <c r="AA168" i="3"/>
  <c r="AA71" i="3" s="1"/>
  <c r="Z69" i="3"/>
  <c r="Z72" i="3"/>
  <c r="AA70" i="3" l="1"/>
  <c r="AB168" i="3"/>
  <c r="AB71" i="3" s="1"/>
  <c r="AA72" i="3"/>
  <c r="AA69" i="3"/>
  <c r="AB70" i="3" l="1"/>
  <c r="AB69" i="3"/>
  <c r="AB72" i="3"/>
  <c r="AC168" i="3"/>
  <c r="AC71" i="3" s="1"/>
  <c r="AC70" i="3" l="1"/>
  <c r="AD168" i="3"/>
  <c r="AD71" i="3" s="1"/>
  <c r="AC69" i="3"/>
  <c r="AC72" i="3"/>
  <c r="C169" i="3" l="1"/>
  <c r="C77" i="3" s="1"/>
  <c r="AD69" i="3"/>
  <c r="AD72" i="3"/>
  <c r="AD70" i="3"/>
  <c r="D169" i="3" l="1"/>
  <c r="D77" i="3" s="1"/>
  <c r="C75" i="3"/>
  <c r="C76" i="3"/>
  <c r="C78" i="3"/>
  <c r="E169" i="3" l="1"/>
  <c r="E77" i="3" s="1"/>
  <c r="D78" i="3"/>
  <c r="D76" i="3"/>
  <c r="D75" i="3"/>
  <c r="E78" i="3" l="1"/>
  <c r="E76" i="3"/>
  <c r="E75" i="3"/>
  <c r="F169" i="3"/>
  <c r="F77" i="3" s="1"/>
  <c r="G169" i="3" l="1"/>
  <c r="G77" i="3" s="1"/>
  <c r="F78" i="3"/>
  <c r="F75" i="3"/>
  <c r="F76" i="3"/>
  <c r="H169" i="3" l="1"/>
  <c r="H77" i="3" s="1"/>
  <c r="G78" i="3"/>
  <c r="G75" i="3"/>
  <c r="G76" i="3"/>
  <c r="H76" i="3" l="1"/>
  <c r="H75" i="3"/>
  <c r="I169" i="3"/>
  <c r="I77" i="3" s="1"/>
  <c r="H78" i="3"/>
  <c r="I75" i="3" l="1"/>
  <c r="J169" i="3"/>
  <c r="J77" i="3" s="1"/>
  <c r="I78" i="3"/>
  <c r="I76" i="3"/>
  <c r="J78" i="3" l="1"/>
  <c r="J75" i="3"/>
  <c r="J76" i="3"/>
  <c r="K169" i="3"/>
  <c r="K77" i="3" s="1"/>
  <c r="K75" i="3" l="1"/>
  <c r="K76" i="3"/>
  <c r="L169" i="3"/>
  <c r="L77" i="3" s="1"/>
  <c r="K78" i="3"/>
  <c r="M169" i="3" l="1"/>
  <c r="M77" i="3" s="1"/>
  <c r="L78" i="3"/>
  <c r="L75" i="3"/>
  <c r="L76" i="3"/>
  <c r="M78" i="3" l="1"/>
  <c r="M76" i="3"/>
  <c r="M75" i="3"/>
  <c r="N169" i="3"/>
  <c r="N77" i="3" s="1"/>
  <c r="O169" i="3" l="1"/>
  <c r="O77" i="3" s="1"/>
  <c r="N78" i="3"/>
  <c r="N75" i="3"/>
  <c r="N76" i="3"/>
  <c r="P169" i="3" l="1"/>
  <c r="P77" i="3" s="1"/>
  <c r="O78" i="3"/>
  <c r="O75" i="3"/>
  <c r="O76" i="3"/>
  <c r="P76" i="3" l="1"/>
  <c r="P75" i="3"/>
  <c r="Q169" i="3"/>
  <c r="P78" i="3"/>
  <c r="Q77" i="3" l="1"/>
  <c r="Q78" i="3"/>
  <c r="R169" i="3"/>
  <c r="R77" i="3" s="1"/>
  <c r="Q76" i="3"/>
  <c r="Q75" i="3"/>
  <c r="R78" i="3" l="1"/>
  <c r="R75" i="3"/>
  <c r="R76" i="3"/>
  <c r="S169" i="3"/>
  <c r="S77" i="3" s="1"/>
  <c r="S76" i="3" l="1"/>
  <c r="T169" i="3"/>
  <c r="T77" i="3" s="1"/>
  <c r="S78" i="3"/>
  <c r="S75" i="3"/>
  <c r="U169" i="3" l="1"/>
  <c r="U77" i="3" s="1"/>
  <c r="T78" i="3"/>
  <c r="T76" i="3"/>
  <c r="T75" i="3"/>
  <c r="U75" i="3" l="1"/>
  <c r="U76" i="3"/>
  <c r="V169" i="3"/>
  <c r="V77" i="3" s="1"/>
  <c r="U78" i="3"/>
  <c r="W169" i="3" l="1"/>
  <c r="W77" i="3" s="1"/>
  <c r="V78" i="3"/>
  <c r="V75" i="3"/>
  <c r="V76" i="3"/>
  <c r="W75" i="3" l="1"/>
  <c r="X169" i="3"/>
  <c r="X77" i="3" s="1"/>
  <c r="W78" i="3"/>
  <c r="W76" i="3"/>
  <c r="X75" i="3" l="1"/>
  <c r="X76" i="3"/>
  <c r="Y169" i="3"/>
  <c r="Y77" i="3" s="1"/>
  <c r="X78" i="3"/>
  <c r="Y78" i="3" l="1"/>
  <c r="Z169" i="3"/>
  <c r="Z77" i="3" s="1"/>
  <c r="Y76" i="3"/>
  <c r="Y75" i="3"/>
  <c r="AA169" i="3" l="1"/>
  <c r="AA77" i="3" s="1"/>
  <c r="Z78" i="3"/>
  <c r="Z75" i="3"/>
  <c r="Z76" i="3"/>
  <c r="AB169" i="3" l="1"/>
  <c r="AB77" i="3" s="1"/>
  <c r="AA76" i="3"/>
  <c r="AA78" i="3"/>
  <c r="AA75" i="3"/>
  <c r="AB75" i="3" l="1"/>
  <c r="AB78" i="3"/>
  <c r="AB76" i="3"/>
  <c r="AC169" i="3"/>
  <c r="AC77" i="3" s="1"/>
  <c r="AD169" i="3" l="1"/>
  <c r="AD77" i="3" s="1"/>
  <c r="AC78" i="3"/>
  <c r="AC76" i="3"/>
  <c r="AC75" i="3"/>
  <c r="AD75" i="3" l="1"/>
  <c r="C170" i="3"/>
  <c r="C83" i="3" s="1"/>
  <c r="AD78" i="3"/>
  <c r="AD76" i="3"/>
  <c r="C81" i="3" l="1"/>
  <c r="D170" i="3"/>
  <c r="D83" i="3" s="1"/>
  <c r="C82" i="3"/>
  <c r="C84" i="3"/>
  <c r="E170" i="3" l="1"/>
  <c r="E83" i="3" s="1"/>
  <c r="D84" i="3"/>
  <c r="D81" i="3"/>
  <c r="D82" i="3"/>
  <c r="E82" i="3" l="1"/>
  <c r="E84" i="3"/>
  <c r="F170" i="3"/>
  <c r="F83" i="3" s="1"/>
  <c r="E81" i="3"/>
  <c r="G170" i="3" l="1"/>
  <c r="G83" i="3" s="1"/>
  <c r="F82" i="3"/>
  <c r="F81" i="3"/>
  <c r="F84" i="3"/>
  <c r="G82" i="3" l="1"/>
  <c r="G84" i="3"/>
  <c r="H170" i="3"/>
  <c r="H83" i="3" s="1"/>
  <c r="G81" i="3"/>
  <c r="I170" i="3" l="1"/>
  <c r="I83" i="3" s="1"/>
  <c r="H82" i="3"/>
  <c r="H84" i="3"/>
  <c r="H81" i="3"/>
  <c r="I84" i="3" l="1"/>
  <c r="J170" i="3"/>
  <c r="J83" i="3" s="1"/>
  <c r="I81" i="3"/>
  <c r="I82" i="3"/>
  <c r="J82" i="3" l="1"/>
  <c r="J81" i="3"/>
  <c r="J84" i="3"/>
  <c r="K170" i="3"/>
  <c r="K83" i="3" s="1"/>
  <c r="L170" i="3" l="1"/>
  <c r="L83" i="3" s="1"/>
  <c r="K84" i="3"/>
  <c r="K82" i="3"/>
  <c r="K81" i="3"/>
  <c r="L82" i="3" l="1"/>
  <c r="L81" i="3"/>
  <c r="M170" i="3"/>
  <c r="M83" i="3" s="1"/>
  <c r="L84" i="3"/>
  <c r="N170" i="3" l="1"/>
  <c r="N83" i="3" s="1"/>
  <c r="M84" i="3"/>
  <c r="M81" i="3"/>
  <c r="M82" i="3"/>
  <c r="N82" i="3" l="1"/>
  <c r="N81" i="3"/>
  <c r="O170" i="3"/>
  <c r="O83" i="3" s="1"/>
  <c r="N84" i="3"/>
  <c r="O82" i="3" l="1"/>
  <c r="O81" i="3"/>
  <c r="P170" i="3"/>
  <c r="P83" i="3" s="1"/>
  <c r="O84" i="3"/>
  <c r="P84" i="3" l="1"/>
  <c r="P81" i="3"/>
  <c r="Q170" i="3"/>
  <c r="Q83" i="3" s="1"/>
  <c r="P82" i="3"/>
  <c r="Q82" i="3" l="1"/>
  <c r="R170" i="3"/>
  <c r="R83" i="3" s="1"/>
  <c r="Q84" i="3"/>
  <c r="Q81" i="3"/>
  <c r="S170" i="3" l="1"/>
  <c r="S83" i="3" s="1"/>
  <c r="R84" i="3"/>
  <c r="R81" i="3"/>
  <c r="R82" i="3"/>
  <c r="S82" i="3" l="1"/>
  <c r="S81" i="3"/>
  <c r="S84" i="3"/>
  <c r="T170" i="3"/>
  <c r="T83" i="3" s="1"/>
  <c r="U170" i="3" l="1"/>
  <c r="U83" i="3" s="1"/>
  <c r="T82" i="3"/>
  <c r="T81" i="3"/>
  <c r="T84" i="3"/>
  <c r="U84" i="3" l="1"/>
  <c r="U81" i="3"/>
  <c r="U82" i="3"/>
  <c r="V170" i="3"/>
  <c r="V83" i="3" s="1"/>
  <c r="W170" i="3" l="1"/>
  <c r="W83" i="3" s="1"/>
  <c r="V82" i="3"/>
  <c r="V81" i="3"/>
  <c r="V84" i="3"/>
  <c r="X170" i="3" l="1"/>
  <c r="X83" i="3" s="1"/>
  <c r="W84" i="3"/>
  <c r="W82" i="3"/>
  <c r="W81" i="3"/>
  <c r="X82" i="3" l="1"/>
  <c r="X81" i="3"/>
  <c r="Y170" i="3"/>
  <c r="Y83" i="3" s="1"/>
  <c r="X84" i="3"/>
  <c r="Z170" i="3" l="1"/>
  <c r="Z83" i="3" s="1"/>
  <c r="Y84" i="3"/>
  <c r="Y81" i="3"/>
  <c r="Y82" i="3"/>
  <c r="Z84" i="3" l="1"/>
  <c r="Z81" i="3"/>
  <c r="Z82" i="3"/>
  <c r="AA170" i="3"/>
  <c r="AA83" i="3" s="1"/>
  <c r="AB170" i="3" l="1"/>
  <c r="AB83" i="3" s="1"/>
  <c r="AA82" i="3"/>
  <c r="AA81" i="3"/>
  <c r="AA84" i="3"/>
  <c r="AB84" i="3" l="1"/>
  <c r="AB81" i="3"/>
  <c r="AB82" i="3"/>
  <c r="AC170" i="3"/>
  <c r="AC83" i="3" s="1"/>
  <c r="AC82" i="3" l="1"/>
  <c r="AD170" i="3"/>
  <c r="AD83" i="3" s="1"/>
  <c r="AC84" i="3"/>
  <c r="AC81" i="3"/>
  <c r="C171" i="3" l="1"/>
  <c r="C89" i="3" s="1"/>
  <c r="AD84" i="3"/>
  <c r="AD82" i="3"/>
  <c r="AD81" i="3"/>
  <c r="C90" i="3" l="1"/>
  <c r="C87" i="3"/>
  <c r="C88" i="3"/>
  <c r="D171" i="3"/>
  <c r="D89" i="3" s="1"/>
  <c r="E171" i="3" l="1"/>
  <c r="E89" i="3" s="1"/>
  <c r="D90" i="3"/>
  <c r="D87" i="3"/>
  <c r="D88" i="3"/>
  <c r="E90" i="3" l="1"/>
  <c r="E88" i="3"/>
  <c r="E87" i="3"/>
  <c r="F171" i="3"/>
  <c r="F89" i="3" s="1"/>
  <c r="G171" i="3" l="1"/>
  <c r="G89" i="3" s="1"/>
  <c r="F87" i="3"/>
  <c r="F88" i="3"/>
  <c r="F90" i="3"/>
  <c r="H171" i="3" l="1"/>
  <c r="H89" i="3" s="1"/>
  <c r="G90" i="3"/>
  <c r="G87" i="3"/>
  <c r="G88" i="3"/>
  <c r="H88" i="3" l="1"/>
  <c r="H90" i="3"/>
  <c r="H87" i="3"/>
  <c r="I171" i="3"/>
  <c r="I89" i="3" s="1"/>
  <c r="J171" i="3" l="1"/>
  <c r="J89" i="3" s="1"/>
  <c r="I90" i="3"/>
  <c r="I88" i="3"/>
  <c r="I87" i="3"/>
  <c r="J87" i="3" l="1"/>
  <c r="J88" i="3"/>
  <c r="K171" i="3"/>
  <c r="K89" i="3" s="1"/>
  <c r="J90" i="3"/>
  <c r="L171" i="3" l="1"/>
  <c r="L89" i="3" s="1"/>
  <c r="K90" i="3"/>
  <c r="K87" i="3"/>
  <c r="K88" i="3"/>
  <c r="L90" i="3" l="1"/>
  <c r="L88" i="3"/>
  <c r="L87" i="3"/>
  <c r="M171" i="3"/>
  <c r="M89" i="3" s="1"/>
  <c r="M87" i="3" l="1"/>
  <c r="N171" i="3"/>
  <c r="N89" i="3" s="1"/>
  <c r="M90" i="3"/>
  <c r="M88" i="3"/>
  <c r="O171" i="3" l="1"/>
  <c r="O89" i="3" s="1"/>
  <c r="N90" i="3"/>
  <c r="N87" i="3"/>
  <c r="N88" i="3"/>
  <c r="O87" i="3" l="1"/>
  <c r="O88" i="3"/>
  <c r="O90" i="3"/>
  <c r="P171" i="3"/>
  <c r="P89" i="3" s="1"/>
  <c r="Q171" i="3" l="1"/>
  <c r="Q89" i="3" s="1"/>
  <c r="P90" i="3"/>
  <c r="P87" i="3"/>
  <c r="P88" i="3"/>
  <c r="Q90" i="3" l="1"/>
  <c r="Q88" i="3"/>
  <c r="Q87" i="3"/>
  <c r="R171" i="3"/>
  <c r="R89" i="3" s="1"/>
  <c r="S171" i="3" l="1"/>
  <c r="S89" i="3" s="1"/>
  <c r="R87" i="3"/>
  <c r="R88" i="3"/>
  <c r="R90" i="3"/>
  <c r="T171" i="3" l="1"/>
  <c r="T89" i="3" s="1"/>
  <c r="S90" i="3"/>
  <c r="S87" i="3"/>
  <c r="S88" i="3"/>
  <c r="T87" i="3" l="1"/>
  <c r="T90" i="3"/>
  <c r="T88" i="3"/>
  <c r="U171" i="3"/>
  <c r="U89" i="3" s="1"/>
  <c r="V171" i="3" l="1"/>
  <c r="V89" i="3" s="1"/>
  <c r="U90" i="3"/>
  <c r="U88" i="3"/>
  <c r="U87" i="3"/>
  <c r="V90" i="3" l="1"/>
  <c r="V87" i="3"/>
  <c r="V88" i="3"/>
  <c r="W171" i="3"/>
  <c r="W89" i="3" s="1"/>
  <c r="X171" i="3" l="1"/>
  <c r="X89" i="3" s="1"/>
  <c r="W88" i="3"/>
  <c r="W90" i="3"/>
  <c r="W87" i="3"/>
  <c r="X90" i="3" l="1"/>
  <c r="X88" i="3"/>
  <c r="X87" i="3"/>
  <c r="Y171" i="3"/>
  <c r="Y89" i="3" s="1"/>
  <c r="Y87" i="3" l="1"/>
  <c r="Z171" i="3"/>
  <c r="Z89" i="3" s="1"/>
  <c r="Y88" i="3"/>
  <c r="Y90" i="3"/>
  <c r="AA171" i="3" l="1"/>
  <c r="AA89" i="3" s="1"/>
  <c r="Z90" i="3"/>
  <c r="Z87" i="3"/>
  <c r="Z88" i="3"/>
  <c r="AA87" i="3" l="1"/>
  <c r="AA88" i="3"/>
  <c r="AB171" i="3"/>
  <c r="AB89" i="3" s="1"/>
  <c r="AA90" i="3"/>
  <c r="AC171" i="3" l="1"/>
  <c r="AC89" i="3" s="1"/>
  <c r="AB90" i="3"/>
  <c r="AB88" i="3"/>
  <c r="AB87" i="3"/>
  <c r="AC90" i="3" l="1"/>
  <c r="AC88" i="3"/>
  <c r="AC87" i="3"/>
  <c r="AD171" i="3"/>
  <c r="AD89" i="3" s="1"/>
  <c r="C172" i="3" l="1"/>
  <c r="C95" i="3" s="1"/>
  <c r="AD90" i="3"/>
  <c r="AD87" i="3"/>
  <c r="AD88" i="3"/>
  <c r="D172" i="3" l="1"/>
  <c r="D95" i="3" s="1"/>
  <c r="C94" i="3"/>
  <c r="C96" i="3"/>
  <c r="C93" i="3"/>
  <c r="D94" i="3" l="1"/>
  <c r="E172" i="3"/>
  <c r="E95" i="3" s="1"/>
  <c r="D96" i="3"/>
  <c r="D93" i="3"/>
  <c r="F172" i="3" l="1"/>
  <c r="F95" i="3" s="1"/>
  <c r="E96" i="3"/>
  <c r="E93" i="3"/>
  <c r="E94" i="3"/>
  <c r="F96" i="3" l="1"/>
  <c r="F94" i="3"/>
  <c r="F93" i="3"/>
  <c r="G172" i="3"/>
  <c r="G95" i="3" s="1"/>
  <c r="H172" i="3" l="1"/>
  <c r="H95" i="3" s="1"/>
  <c r="G96" i="3"/>
  <c r="G94" i="3"/>
  <c r="G93" i="3"/>
  <c r="H96" i="3" l="1"/>
  <c r="H93" i="3"/>
  <c r="H94" i="3"/>
  <c r="I172" i="3"/>
  <c r="I95" i="3" s="1"/>
  <c r="I94" i="3" l="1"/>
  <c r="J172" i="3"/>
  <c r="J95" i="3" s="1"/>
  <c r="I96" i="3"/>
  <c r="I93" i="3"/>
  <c r="K172" i="3" l="1"/>
  <c r="K95" i="3" s="1"/>
  <c r="J96" i="3"/>
  <c r="J94" i="3"/>
  <c r="J93" i="3"/>
  <c r="K94" i="3" l="1"/>
  <c r="K93" i="3"/>
  <c r="L172" i="3"/>
  <c r="L95" i="3" s="1"/>
  <c r="K96" i="3"/>
  <c r="M172" i="3" l="1"/>
  <c r="M95" i="3" s="1"/>
  <c r="L96" i="3"/>
  <c r="L93" i="3"/>
  <c r="L94" i="3"/>
  <c r="M96" i="3" l="1"/>
  <c r="M94" i="3"/>
  <c r="M93" i="3"/>
  <c r="N172" i="3"/>
  <c r="N95" i="3" s="1"/>
  <c r="O172" i="3" l="1"/>
  <c r="O95" i="3" s="1"/>
  <c r="N96" i="3"/>
  <c r="N93" i="3"/>
  <c r="N94" i="3"/>
  <c r="P172" i="3" l="1"/>
  <c r="P95" i="3" s="1"/>
  <c r="O96" i="3"/>
  <c r="O94" i="3"/>
  <c r="O93" i="3"/>
  <c r="P94" i="3" l="1"/>
  <c r="Q172" i="3"/>
  <c r="Q95" i="3" s="1"/>
  <c r="P96" i="3"/>
  <c r="P93" i="3"/>
  <c r="R172" i="3" l="1"/>
  <c r="R95" i="3" s="1"/>
  <c r="Q96" i="3"/>
  <c r="Q93" i="3"/>
  <c r="Q94" i="3"/>
  <c r="R96" i="3" l="1"/>
  <c r="R94" i="3"/>
  <c r="R93" i="3"/>
  <c r="S172" i="3"/>
  <c r="S95" i="3" s="1"/>
  <c r="T172" i="3" l="1"/>
  <c r="T95" i="3" s="1"/>
  <c r="S96" i="3"/>
  <c r="S94" i="3"/>
  <c r="S93" i="3"/>
  <c r="T96" i="3" l="1"/>
  <c r="T93" i="3"/>
  <c r="T94" i="3"/>
  <c r="U172" i="3"/>
  <c r="U95" i="3" s="1"/>
  <c r="U94" i="3" l="1"/>
  <c r="V172" i="3"/>
  <c r="V95" i="3" s="1"/>
  <c r="U96" i="3"/>
  <c r="U93" i="3"/>
  <c r="W172" i="3" l="1"/>
  <c r="W95" i="3" s="1"/>
  <c r="V96" i="3"/>
  <c r="V94" i="3"/>
  <c r="V93" i="3"/>
  <c r="W94" i="3" l="1"/>
  <c r="W93" i="3"/>
  <c r="X172" i="3"/>
  <c r="X95" i="3" s="1"/>
  <c r="W96" i="3"/>
  <c r="Y172" i="3" l="1"/>
  <c r="Y95" i="3" s="1"/>
  <c r="X96" i="3"/>
  <c r="X93" i="3"/>
  <c r="X94" i="3"/>
  <c r="Y96" i="3" l="1"/>
  <c r="Y93" i="3"/>
  <c r="Y94" i="3"/>
  <c r="Z172" i="3"/>
  <c r="Z95" i="3" s="1"/>
  <c r="AA172" i="3" l="1"/>
  <c r="AA95" i="3" s="1"/>
  <c r="Z96" i="3"/>
  <c r="Z93" i="3"/>
  <c r="Z94" i="3"/>
  <c r="AB172" i="3" l="1"/>
  <c r="AB95" i="3" s="1"/>
  <c r="AA96" i="3"/>
  <c r="AA94" i="3"/>
  <c r="AA93" i="3"/>
  <c r="AB94" i="3" l="1"/>
  <c r="AC172" i="3"/>
  <c r="AC95" i="3" s="1"/>
  <c r="AB96" i="3"/>
  <c r="AB93" i="3"/>
  <c r="AD172" i="3" l="1"/>
  <c r="AD95" i="3" s="1"/>
  <c r="AC96" i="3"/>
  <c r="AC93" i="3"/>
  <c r="AC94" i="3"/>
  <c r="AD94" i="3" l="1"/>
  <c r="AD93" i="3"/>
  <c r="C173" i="3"/>
  <c r="C101" i="3" s="1"/>
  <c r="AD96" i="3"/>
  <c r="D173" i="3" l="1"/>
  <c r="D101" i="3" s="1"/>
  <c r="C102" i="3"/>
  <c r="C99" i="3"/>
  <c r="C100" i="3"/>
  <c r="D102" i="3" l="1"/>
  <c r="D99" i="3"/>
  <c r="D100" i="3"/>
  <c r="E173" i="3"/>
  <c r="E101" i="3" s="1"/>
  <c r="E99" i="3" l="1"/>
  <c r="F173" i="3"/>
  <c r="F101" i="3" s="1"/>
  <c r="E102" i="3"/>
  <c r="E100" i="3"/>
  <c r="G173" i="3" l="1"/>
  <c r="G101" i="3" s="1"/>
  <c r="F102" i="3"/>
  <c r="F100" i="3"/>
  <c r="F99" i="3"/>
  <c r="G100" i="3" l="1"/>
  <c r="G99" i="3"/>
  <c r="H173" i="3"/>
  <c r="H101" i="3" s="1"/>
  <c r="G102" i="3"/>
  <c r="I173" i="3" l="1"/>
  <c r="I101" i="3" s="1"/>
  <c r="H102" i="3"/>
  <c r="H99" i="3"/>
  <c r="H100" i="3"/>
  <c r="I102" i="3" l="1"/>
  <c r="I100" i="3"/>
  <c r="I99" i="3"/>
  <c r="J173" i="3"/>
  <c r="J101" i="3" s="1"/>
  <c r="K173" i="3" l="1"/>
  <c r="K101" i="3" s="1"/>
  <c r="J102" i="3"/>
  <c r="J100" i="3"/>
  <c r="J99" i="3"/>
  <c r="L173" i="3" l="1"/>
  <c r="L101" i="3" s="1"/>
  <c r="K102" i="3"/>
  <c r="K100" i="3"/>
  <c r="K99" i="3"/>
  <c r="L100" i="3" l="1"/>
  <c r="M173" i="3"/>
  <c r="M101" i="3" s="1"/>
  <c r="L102" i="3"/>
  <c r="L99" i="3"/>
  <c r="N173" i="3" l="1"/>
  <c r="N101" i="3" s="1"/>
  <c r="M102" i="3"/>
  <c r="M99" i="3"/>
  <c r="M100" i="3"/>
  <c r="N100" i="3" l="1"/>
  <c r="N99" i="3"/>
  <c r="O173" i="3"/>
  <c r="O101" i="3" s="1"/>
  <c r="N102" i="3"/>
  <c r="P173" i="3" l="1"/>
  <c r="P101" i="3" s="1"/>
  <c r="O102" i="3"/>
  <c r="O100" i="3"/>
  <c r="O99" i="3"/>
  <c r="P102" i="3" l="1"/>
  <c r="P99" i="3"/>
  <c r="P100" i="3"/>
  <c r="Q173" i="3"/>
  <c r="Q101" i="3" s="1"/>
  <c r="Q99" i="3" l="1"/>
  <c r="R173" i="3"/>
  <c r="R101" i="3" s="1"/>
  <c r="Q102" i="3"/>
  <c r="Q100" i="3"/>
  <c r="S173" i="3" l="1"/>
  <c r="S101" i="3" s="1"/>
  <c r="R102" i="3"/>
  <c r="R100" i="3"/>
  <c r="R99" i="3"/>
  <c r="S100" i="3" l="1"/>
  <c r="S99" i="3"/>
  <c r="T173" i="3"/>
  <c r="T101" i="3" s="1"/>
  <c r="S102" i="3"/>
  <c r="U173" i="3" l="1"/>
  <c r="U101" i="3" s="1"/>
  <c r="T102" i="3"/>
  <c r="T99" i="3"/>
  <c r="T100" i="3"/>
  <c r="U102" i="3" l="1"/>
  <c r="U100" i="3"/>
  <c r="U99" i="3"/>
  <c r="V173" i="3"/>
  <c r="V101" i="3" s="1"/>
  <c r="W173" i="3" l="1"/>
  <c r="W101" i="3" s="1"/>
  <c r="V102" i="3"/>
  <c r="V100" i="3"/>
  <c r="V99" i="3"/>
  <c r="X173" i="3" l="1"/>
  <c r="X101" i="3" s="1"/>
  <c r="W102" i="3"/>
  <c r="W100" i="3"/>
  <c r="W99" i="3"/>
  <c r="X100" i="3" l="1"/>
  <c r="Y173" i="3"/>
  <c r="Y101" i="3" s="1"/>
  <c r="X102" i="3"/>
  <c r="X99" i="3"/>
  <c r="Z173" i="3" l="1"/>
  <c r="Z101" i="3" s="1"/>
  <c r="Y102" i="3"/>
  <c r="Y100" i="3"/>
  <c r="Y99" i="3"/>
  <c r="Z100" i="3" l="1"/>
  <c r="Z99" i="3"/>
  <c r="AA173" i="3"/>
  <c r="AA101" i="3" s="1"/>
  <c r="Z102" i="3"/>
  <c r="AB173" i="3" l="1"/>
  <c r="AB101" i="3" s="1"/>
  <c r="AA102" i="3"/>
  <c r="AA100" i="3"/>
  <c r="AA99" i="3"/>
  <c r="AB102" i="3" l="1"/>
  <c r="AB99" i="3"/>
  <c r="AB100" i="3"/>
  <c r="AC173" i="3"/>
  <c r="AC101" i="3" s="1"/>
  <c r="AC99" i="3" l="1"/>
  <c r="AD173" i="3"/>
  <c r="AD101" i="3" s="1"/>
  <c r="AC102" i="3"/>
  <c r="AC100" i="3"/>
  <c r="C174" i="3" l="1"/>
  <c r="C107" i="3" s="1"/>
  <c r="AD102" i="3"/>
  <c r="AD99" i="3"/>
  <c r="AD100" i="3"/>
  <c r="C108" i="3" l="1"/>
  <c r="C106" i="3"/>
  <c r="D174" i="3"/>
  <c r="D107" i="3" s="1"/>
  <c r="C105" i="3"/>
  <c r="E174" i="3" l="1"/>
  <c r="E107" i="3" s="1"/>
  <c r="D108" i="3"/>
  <c r="D106" i="3"/>
  <c r="D105" i="3"/>
  <c r="E108" i="3" l="1"/>
  <c r="E105" i="3"/>
  <c r="E106" i="3"/>
  <c r="F174" i="3"/>
  <c r="F107" i="3" s="1"/>
  <c r="G174" i="3" l="1"/>
  <c r="G107" i="3" s="1"/>
  <c r="F108" i="3"/>
  <c r="F105" i="3"/>
  <c r="F106" i="3"/>
  <c r="H174" i="3" l="1"/>
  <c r="H107" i="3" s="1"/>
  <c r="G108" i="3"/>
  <c r="G105" i="3"/>
  <c r="G106" i="3"/>
  <c r="H105" i="3" l="1"/>
  <c r="I174" i="3"/>
  <c r="I107" i="3" s="1"/>
  <c r="H108" i="3"/>
  <c r="H106" i="3"/>
  <c r="J174" i="3" l="1"/>
  <c r="J107" i="3" s="1"/>
  <c r="I108" i="3"/>
  <c r="I105" i="3"/>
  <c r="I106" i="3"/>
  <c r="J105" i="3" l="1"/>
  <c r="J106" i="3"/>
  <c r="K174" i="3"/>
  <c r="K107" i="3" s="1"/>
  <c r="J108" i="3"/>
  <c r="L174" i="3" l="1"/>
  <c r="L107" i="3" s="1"/>
  <c r="K108" i="3"/>
  <c r="K105" i="3"/>
  <c r="K106" i="3"/>
  <c r="L108" i="3" l="1"/>
  <c r="L106" i="3"/>
  <c r="L105" i="3"/>
  <c r="M174" i="3"/>
  <c r="M107" i="3" s="1"/>
  <c r="M106" i="3" l="1"/>
  <c r="N174" i="3"/>
  <c r="N107" i="3" s="1"/>
  <c r="M108" i="3"/>
  <c r="M105" i="3"/>
  <c r="O174" i="3" l="1"/>
  <c r="O107" i="3" s="1"/>
  <c r="N108" i="3"/>
  <c r="N105" i="3"/>
  <c r="N106" i="3"/>
  <c r="O105" i="3" l="1"/>
  <c r="O106" i="3"/>
  <c r="P174" i="3"/>
  <c r="P107" i="3" s="1"/>
  <c r="O108" i="3"/>
  <c r="Q174" i="3" l="1"/>
  <c r="Q107" i="3" s="1"/>
  <c r="P108" i="3"/>
  <c r="P106" i="3"/>
  <c r="P105" i="3"/>
  <c r="Q108" i="3" l="1"/>
  <c r="Q105" i="3"/>
  <c r="Q106" i="3"/>
  <c r="R174" i="3"/>
  <c r="R107" i="3" s="1"/>
  <c r="S174" i="3" l="1"/>
  <c r="S107" i="3" s="1"/>
  <c r="R108" i="3"/>
  <c r="R105" i="3"/>
  <c r="R106" i="3"/>
  <c r="T174" i="3" l="1"/>
  <c r="T107" i="3" s="1"/>
  <c r="S108" i="3"/>
  <c r="S105" i="3"/>
  <c r="S106" i="3"/>
  <c r="T105" i="3" l="1"/>
  <c r="U174" i="3"/>
  <c r="U107" i="3" s="1"/>
  <c r="T108" i="3"/>
  <c r="T106" i="3"/>
  <c r="V174" i="3" l="1"/>
  <c r="V107" i="3" s="1"/>
  <c r="U108" i="3"/>
  <c r="U105" i="3"/>
  <c r="U106" i="3"/>
  <c r="V108" i="3" l="1"/>
  <c r="V105" i="3"/>
  <c r="V106" i="3"/>
  <c r="W174" i="3"/>
  <c r="W107" i="3" s="1"/>
  <c r="X174" i="3" l="1"/>
  <c r="X107" i="3" s="1"/>
  <c r="W108" i="3"/>
  <c r="W105" i="3"/>
  <c r="W106" i="3"/>
  <c r="X108" i="3" l="1"/>
  <c r="X106" i="3"/>
  <c r="X105" i="3"/>
  <c r="Y174" i="3"/>
  <c r="Y107" i="3" s="1"/>
  <c r="Y106" i="3" l="1"/>
  <c r="Z174" i="3"/>
  <c r="Z107" i="3" s="1"/>
  <c r="Y108" i="3"/>
  <c r="Y105" i="3"/>
  <c r="AA174" i="3" l="1"/>
  <c r="AA107" i="3" s="1"/>
  <c r="Z108" i="3"/>
  <c r="Z105" i="3"/>
  <c r="Z106" i="3"/>
  <c r="AA105" i="3" l="1"/>
  <c r="AA106" i="3"/>
  <c r="AB174" i="3"/>
  <c r="AB107" i="3" s="1"/>
  <c r="AA108" i="3"/>
  <c r="AC174" i="3" l="1"/>
  <c r="AC107" i="3" s="1"/>
  <c r="AB108" i="3"/>
  <c r="AB105" i="3"/>
  <c r="AB106" i="3"/>
  <c r="AC108" i="3" l="1"/>
  <c r="AC105" i="3"/>
  <c r="AC106" i="3"/>
  <c r="AD174" i="3"/>
  <c r="AD107" i="3" s="1"/>
  <c r="C175" i="3" l="1"/>
  <c r="C113" i="3" s="1"/>
  <c r="AD108" i="3"/>
  <c r="AD105" i="3"/>
  <c r="AD106" i="3"/>
  <c r="D175" i="3" l="1"/>
  <c r="D113" i="3" s="1"/>
  <c r="C111" i="3"/>
  <c r="C114" i="3"/>
  <c r="C112" i="3"/>
  <c r="D111" i="3" l="1"/>
  <c r="E175" i="3"/>
  <c r="E113" i="3" s="1"/>
  <c r="D114" i="3"/>
  <c r="D112" i="3"/>
  <c r="F175" i="3" l="1"/>
  <c r="E114" i="3"/>
  <c r="E111" i="3"/>
  <c r="E112" i="3"/>
  <c r="F113" i="3" l="1"/>
  <c r="F114" i="3"/>
  <c r="F111" i="3"/>
  <c r="F112" i="3"/>
  <c r="G175" i="3"/>
  <c r="G113" i="3" s="1"/>
  <c r="H175" i="3" l="1"/>
  <c r="H113" i="3" s="1"/>
  <c r="G114" i="3"/>
  <c r="G111" i="3"/>
  <c r="G112" i="3"/>
  <c r="H114" i="3" l="1"/>
  <c r="H112" i="3"/>
  <c r="H111" i="3"/>
  <c r="I175" i="3"/>
  <c r="I113" i="3" s="1"/>
  <c r="I112" i="3" l="1"/>
  <c r="J175" i="3"/>
  <c r="J113" i="3" s="1"/>
  <c r="I114" i="3"/>
  <c r="I111" i="3"/>
  <c r="K175" i="3" l="1"/>
  <c r="K113" i="3" s="1"/>
  <c r="J114" i="3"/>
  <c r="J111" i="3"/>
  <c r="J112" i="3"/>
  <c r="K111" i="3" l="1"/>
  <c r="K112" i="3"/>
  <c r="L175" i="3"/>
  <c r="L113" i="3" s="1"/>
  <c r="K114" i="3"/>
  <c r="M175" i="3" l="1"/>
  <c r="M113" i="3" s="1"/>
  <c r="L114" i="3"/>
  <c r="L112" i="3"/>
  <c r="L111" i="3"/>
  <c r="M114" i="3" l="1"/>
  <c r="M111" i="3"/>
  <c r="M112" i="3"/>
  <c r="N175" i="3"/>
  <c r="N113" i="3" s="1"/>
  <c r="O175" i="3" l="1"/>
  <c r="O113" i="3" s="1"/>
  <c r="N114" i="3"/>
  <c r="N111" i="3"/>
  <c r="N112" i="3"/>
  <c r="P175" i="3" l="1"/>
  <c r="P113" i="3" s="1"/>
  <c r="O114" i="3"/>
  <c r="O111" i="3"/>
  <c r="O112" i="3"/>
  <c r="P111" i="3" l="1"/>
  <c r="Q175" i="3"/>
  <c r="Q113" i="3" s="1"/>
  <c r="P114" i="3"/>
  <c r="P112" i="3"/>
  <c r="R175" i="3" l="1"/>
  <c r="R113" i="3" s="1"/>
  <c r="Q114" i="3"/>
  <c r="Q111" i="3"/>
  <c r="Q112" i="3"/>
  <c r="R114" i="3" l="1"/>
  <c r="R111" i="3"/>
  <c r="R112" i="3"/>
  <c r="S175" i="3"/>
  <c r="S113" i="3" s="1"/>
  <c r="T175" i="3" l="1"/>
  <c r="T113" i="3" s="1"/>
  <c r="S114" i="3"/>
  <c r="S111" i="3"/>
  <c r="S112" i="3"/>
  <c r="T114" i="3" l="1"/>
  <c r="T112" i="3"/>
  <c r="T111" i="3"/>
  <c r="U175" i="3"/>
  <c r="U113" i="3" s="1"/>
  <c r="U112" i="3" l="1"/>
  <c r="V175" i="3"/>
  <c r="V113" i="3" s="1"/>
  <c r="U114" i="3"/>
  <c r="U111" i="3"/>
  <c r="W175" i="3" l="1"/>
  <c r="W113" i="3" s="1"/>
  <c r="V114" i="3"/>
  <c r="V111" i="3"/>
  <c r="V112" i="3"/>
  <c r="X175" i="3" l="1"/>
  <c r="X113" i="3" s="1"/>
  <c r="W111" i="3"/>
  <c r="W112" i="3"/>
  <c r="W114" i="3"/>
  <c r="Y175" i="3" l="1"/>
  <c r="Y113" i="3" s="1"/>
  <c r="X114" i="3"/>
  <c r="X112" i="3"/>
  <c r="X111" i="3"/>
  <c r="Y114" i="3" l="1"/>
  <c r="Y111" i="3"/>
  <c r="Y112" i="3"/>
  <c r="Z175" i="3"/>
  <c r="Z113" i="3" s="1"/>
  <c r="Z112" i="3" l="1"/>
  <c r="AA175" i="3"/>
  <c r="AA113" i="3" s="1"/>
  <c r="Z114" i="3"/>
  <c r="Z111" i="3"/>
  <c r="AB175" i="3" l="1"/>
  <c r="AB113" i="3" s="1"/>
  <c r="AA114" i="3"/>
  <c r="AA111" i="3"/>
  <c r="AA112" i="3"/>
  <c r="AB112" i="3" l="1"/>
  <c r="AB111" i="3"/>
  <c r="AC175" i="3"/>
  <c r="AC113" i="3" s="1"/>
  <c r="AB114" i="3"/>
  <c r="AC112" i="3" l="1"/>
  <c r="AD175" i="3"/>
  <c r="AD113" i="3" s="1"/>
  <c r="AC114" i="3"/>
  <c r="AC111" i="3"/>
  <c r="C176" i="3" l="1"/>
  <c r="AD114" i="3"/>
  <c r="AD111" i="3"/>
  <c r="AD112" i="3"/>
  <c r="C119" i="3" l="1"/>
  <c r="C120" i="3"/>
  <c r="C117" i="3"/>
  <c r="C118" i="3"/>
  <c r="D176" i="3"/>
  <c r="D120" i="3" l="1"/>
  <c r="D119" i="3"/>
  <c r="E176" i="3"/>
  <c r="D118" i="3"/>
  <c r="D117" i="3"/>
  <c r="E120" i="3" l="1"/>
  <c r="E119" i="3"/>
  <c r="F176" i="3"/>
  <c r="E117" i="3"/>
  <c r="E118" i="3"/>
  <c r="F119" i="3" l="1"/>
  <c r="F120" i="3"/>
  <c r="F117" i="3"/>
  <c r="G176" i="3"/>
  <c r="F118" i="3"/>
  <c r="G119" i="3" l="1"/>
  <c r="G120" i="3"/>
  <c r="G118" i="3"/>
  <c r="H176" i="3"/>
  <c r="G117" i="3"/>
  <c r="H120" i="3" l="1"/>
  <c r="H119" i="3"/>
  <c r="I176" i="3"/>
  <c r="H118" i="3"/>
  <c r="H117" i="3"/>
  <c r="I119" i="3" l="1"/>
  <c r="I120" i="3"/>
  <c r="I117" i="3"/>
  <c r="J176" i="3"/>
  <c r="I118" i="3"/>
  <c r="J119" i="3" l="1"/>
  <c r="J120" i="3"/>
  <c r="J118" i="3"/>
  <c r="J117" i="3"/>
  <c r="K176" i="3"/>
  <c r="K120" i="3" l="1"/>
  <c r="K119" i="3"/>
  <c r="K118" i="3"/>
  <c r="L176" i="3"/>
  <c r="K117" i="3"/>
  <c r="L119" i="3" l="1"/>
  <c r="L120" i="3"/>
  <c r="L118" i="3"/>
  <c r="M176" i="3"/>
  <c r="L117" i="3"/>
  <c r="M119" i="3" l="1"/>
  <c r="M120" i="3"/>
  <c r="M118" i="3"/>
  <c r="N176" i="3"/>
  <c r="M117" i="3"/>
  <c r="N119" i="3" l="1"/>
  <c r="N120" i="3"/>
  <c r="N117" i="3"/>
  <c r="N118" i="3"/>
  <c r="O176" i="3"/>
  <c r="O119" i="3" l="1"/>
  <c r="O120" i="3"/>
  <c r="O117" i="3"/>
  <c r="P176" i="3"/>
  <c r="O118" i="3"/>
  <c r="P119" i="3" l="1"/>
  <c r="P120" i="3"/>
  <c r="P117" i="3"/>
  <c r="Q176" i="3"/>
  <c r="P118" i="3"/>
  <c r="Q119" i="3" l="1"/>
  <c r="Q120" i="3"/>
  <c r="R176" i="3"/>
  <c r="Q117" i="3"/>
  <c r="Q118" i="3"/>
  <c r="R119" i="3" l="1"/>
  <c r="R120" i="3"/>
  <c r="R117" i="3"/>
  <c r="S176" i="3"/>
  <c r="R118" i="3"/>
  <c r="S119" i="3" l="1"/>
  <c r="S120" i="3"/>
  <c r="S118" i="3"/>
  <c r="T176" i="3"/>
  <c r="S117" i="3"/>
  <c r="T120" i="3" l="1"/>
  <c r="T119" i="3"/>
  <c r="U176" i="3"/>
  <c r="T118" i="3"/>
  <c r="T117" i="3"/>
  <c r="U120" i="3" l="1"/>
  <c r="U119" i="3"/>
  <c r="U117" i="3"/>
  <c r="V176" i="3"/>
  <c r="U118" i="3"/>
  <c r="V120" i="3" l="1"/>
  <c r="V119" i="3"/>
  <c r="V118" i="3"/>
  <c r="V117" i="3"/>
  <c r="W176" i="3"/>
  <c r="W120" i="3" l="1"/>
  <c r="W119" i="3"/>
  <c r="W118" i="3"/>
  <c r="X176" i="3"/>
  <c r="W117" i="3"/>
  <c r="X119" i="3" l="1"/>
  <c r="X120" i="3"/>
  <c r="X118" i="3"/>
  <c r="Y176" i="3"/>
  <c r="X117" i="3"/>
  <c r="Y119" i="3" l="1"/>
  <c r="Y120" i="3"/>
  <c r="Y118" i="3"/>
  <c r="Z176" i="3"/>
  <c r="Y117" i="3"/>
  <c r="Z119" i="3" l="1"/>
  <c r="Z120" i="3"/>
  <c r="Z117" i="3"/>
  <c r="Z118" i="3"/>
  <c r="AA176" i="3"/>
  <c r="AA120" i="3" l="1"/>
  <c r="AA119" i="3"/>
  <c r="AA117" i="3"/>
  <c r="AB176" i="3"/>
  <c r="AA118" i="3"/>
  <c r="AB119" i="3" l="1"/>
  <c r="AB120" i="3"/>
  <c r="AB117" i="3"/>
  <c r="AC176" i="3"/>
  <c r="AB118" i="3"/>
  <c r="AC120" i="3" l="1"/>
  <c r="AC119" i="3"/>
  <c r="AD176" i="3"/>
  <c r="AC117" i="3"/>
  <c r="AC118" i="3"/>
  <c r="AD119" i="3" l="1"/>
  <c r="AD120" i="3"/>
  <c r="AD117" i="3"/>
  <c r="C177" i="3"/>
  <c r="C125" i="3" s="1"/>
  <c r="AD118" i="3"/>
  <c r="C126" i="3" l="1"/>
  <c r="D177" i="3"/>
  <c r="D125" i="3" s="1"/>
  <c r="C123" i="3"/>
  <c r="C124" i="3"/>
  <c r="E177" i="3" l="1"/>
  <c r="E125" i="3" s="1"/>
  <c r="D126" i="3"/>
  <c r="D124" i="3"/>
  <c r="D123" i="3"/>
  <c r="E123" i="3" l="1"/>
  <c r="E124" i="3"/>
  <c r="F177" i="3"/>
  <c r="F125" i="3" s="1"/>
  <c r="E126" i="3"/>
  <c r="G177" i="3" l="1"/>
  <c r="G125" i="3" s="1"/>
  <c r="F123" i="3"/>
  <c r="F126" i="3"/>
  <c r="F124" i="3"/>
  <c r="G124" i="3" l="1"/>
  <c r="G126" i="3"/>
  <c r="H177" i="3"/>
  <c r="H125" i="3" s="1"/>
  <c r="G123" i="3"/>
  <c r="I177" i="3" l="1"/>
  <c r="I125" i="3" s="1"/>
  <c r="H126" i="3"/>
  <c r="H124" i="3"/>
  <c r="H123" i="3"/>
  <c r="I126" i="3" l="1"/>
  <c r="J177" i="3"/>
  <c r="J125" i="3" s="1"/>
  <c r="I124" i="3"/>
  <c r="I123" i="3"/>
  <c r="J123" i="3" l="1"/>
  <c r="J126" i="3"/>
  <c r="J124" i="3"/>
  <c r="K177" i="3"/>
  <c r="K125" i="3" s="1"/>
  <c r="L177" i="3" l="1"/>
  <c r="L125" i="3" s="1"/>
  <c r="K126" i="3"/>
  <c r="K124" i="3"/>
  <c r="K123" i="3"/>
  <c r="L123" i="3" l="1"/>
  <c r="L126" i="3"/>
  <c r="L124" i="3"/>
  <c r="M177" i="3"/>
  <c r="M125" i="3" s="1"/>
  <c r="N177" i="3" l="1"/>
  <c r="N125" i="3" s="1"/>
  <c r="M126" i="3"/>
  <c r="M124" i="3"/>
  <c r="M123" i="3"/>
  <c r="N124" i="3" l="1"/>
  <c r="N123" i="3"/>
  <c r="O177" i="3"/>
  <c r="O125" i="3" s="1"/>
  <c r="N126" i="3"/>
  <c r="P177" i="3" l="1"/>
  <c r="P125" i="3" s="1"/>
  <c r="O123" i="3"/>
  <c r="O124" i="3"/>
  <c r="O126" i="3"/>
  <c r="P126" i="3" l="1"/>
  <c r="P124" i="3"/>
  <c r="P123" i="3"/>
  <c r="Q177" i="3"/>
  <c r="Q125" i="3" s="1"/>
  <c r="Q123" i="3" l="1"/>
  <c r="Q126" i="3"/>
  <c r="Q124" i="3"/>
  <c r="R177" i="3"/>
  <c r="R125" i="3" s="1"/>
  <c r="S177" i="3" l="1"/>
  <c r="S125" i="3" s="1"/>
  <c r="R126" i="3"/>
  <c r="R124" i="3"/>
  <c r="R123" i="3"/>
  <c r="S124" i="3" l="1"/>
  <c r="S123" i="3"/>
  <c r="S126" i="3"/>
  <c r="T177" i="3"/>
  <c r="T125" i="3" s="1"/>
  <c r="U177" i="3" l="1"/>
  <c r="U125" i="3" s="1"/>
  <c r="T124" i="3"/>
  <c r="T126" i="3"/>
  <c r="T123" i="3"/>
  <c r="U126" i="3" l="1"/>
  <c r="U123" i="3"/>
  <c r="U124" i="3"/>
  <c r="V177" i="3"/>
  <c r="V125" i="3" s="1"/>
  <c r="W177" i="3" l="1"/>
  <c r="W125" i="3" s="1"/>
  <c r="V123" i="3"/>
  <c r="V124" i="3"/>
  <c r="V126" i="3"/>
  <c r="X177" i="3" l="1"/>
  <c r="X125" i="3" s="1"/>
  <c r="W126" i="3"/>
  <c r="W124" i="3"/>
  <c r="W123" i="3"/>
  <c r="X124" i="3" l="1"/>
  <c r="X126" i="3"/>
  <c r="X123" i="3"/>
  <c r="Y177" i="3"/>
  <c r="Y125" i="3" s="1"/>
  <c r="Z177" i="3" l="1"/>
  <c r="Z125" i="3" s="1"/>
  <c r="Y126" i="3"/>
  <c r="Y124" i="3"/>
  <c r="Y123" i="3"/>
  <c r="Z124" i="3" l="1"/>
  <c r="Z123" i="3"/>
  <c r="AA177" i="3"/>
  <c r="AA125" i="3" s="1"/>
  <c r="Z126" i="3"/>
  <c r="AB177" i="3" l="1"/>
  <c r="AB125" i="3" s="1"/>
  <c r="AA123" i="3"/>
  <c r="AA126" i="3"/>
  <c r="AA124" i="3"/>
  <c r="AB126" i="3" l="1"/>
  <c r="AB123" i="3"/>
  <c r="AB124" i="3"/>
  <c r="AC177" i="3"/>
  <c r="AC125" i="3" s="1"/>
  <c r="AC124" i="3" l="1"/>
  <c r="AC123" i="3"/>
  <c r="AD177" i="3"/>
  <c r="AD125" i="3" s="1"/>
  <c r="AC126" i="3"/>
  <c r="C178" i="3" l="1"/>
  <c r="C131" i="3" s="1"/>
  <c r="AD126" i="3"/>
  <c r="AD124" i="3"/>
  <c r="AD123" i="3"/>
  <c r="C129" i="3" l="1"/>
  <c r="C132" i="3"/>
  <c r="C130" i="3"/>
  <c r="D178" i="3"/>
  <c r="D131" i="3" s="1"/>
  <c r="E178" i="3" l="1"/>
  <c r="E131" i="3" s="1"/>
  <c r="D132" i="3"/>
  <c r="D129" i="3"/>
  <c r="D130" i="3"/>
  <c r="E132" i="3" l="1"/>
  <c r="E129" i="3"/>
  <c r="E130" i="3"/>
  <c r="F178" i="3"/>
  <c r="F131" i="3" s="1"/>
  <c r="G178" i="3" l="1"/>
  <c r="G131" i="3" s="1"/>
  <c r="F130" i="3"/>
  <c r="F129" i="3"/>
  <c r="F132" i="3"/>
  <c r="H178" i="3" l="1"/>
  <c r="H131" i="3" s="1"/>
  <c r="G132" i="3"/>
  <c r="G130" i="3"/>
  <c r="G129" i="3"/>
  <c r="H130" i="3" l="1"/>
  <c r="I178" i="3"/>
  <c r="I131" i="3" s="1"/>
  <c r="H132" i="3"/>
  <c r="H129" i="3"/>
  <c r="J178" i="3" l="1"/>
  <c r="J131" i="3" s="1"/>
  <c r="I132" i="3"/>
  <c r="I129" i="3"/>
  <c r="I130" i="3"/>
  <c r="J132" i="3" l="1"/>
  <c r="J129" i="3"/>
  <c r="J130" i="3"/>
  <c r="K178" i="3"/>
  <c r="K131" i="3" s="1"/>
  <c r="L178" i="3" l="1"/>
  <c r="L131" i="3" s="1"/>
  <c r="K132" i="3"/>
  <c r="K130" i="3"/>
  <c r="K129" i="3"/>
  <c r="L132" i="3" l="1"/>
  <c r="L129" i="3"/>
  <c r="L130" i="3"/>
  <c r="M178" i="3"/>
  <c r="M131" i="3" s="1"/>
  <c r="M130" i="3" l="1"/>
  <c r="N178" i="3"/>
  <c r="N131" i="3" s="1"/>
  <c r="M132" i="3"/>
  <c r="M129" i="3"/>
  <c r="O178" i="3" l="1"/>
  <c r="O131" i="3" s="1"/>
  <c r="N132" i="3"/>
  <c r="N130" i="3"/>
  <c r="N129" i="3"/>
  <c r="O130" i="3" l="1"/>
  <c r="O129" i="3"/>
  <c r="P178" i="3"/>
  <c r="P131" i="3" s="1"/>
  <c r="O132" i="3"/>
  <c r="Q178" i="3" l="1"/>
  <c r="Q131" i="3" s="1"/>
  <c r="P132" i="3"/>
  <c r="P129" i="3"/>
  <c r="P130" i="3"/>
  <c r="Q132" i="3" l="1"/>
  <c r="Q129" i="3"/>
  <c r="Q130" i="3"/>
  <c r="R178" i="3"/>
  <c r="R131" i="3" s="1"/>
  <c r="S178" i="3" l="1"/>
  <c r="S131" i="3" s="1"/>
  <c r="R132" i="3"/>
  <c r="R129" i="3"/>
  <c r="R130" i="3"/>
  <c r="T178" i="3" l="1"/>
  <c r="T131" i="3" s="1"/>
  <c r="S132" i="3"/>
  <c r="S130" i="3"/>
  <c r="S129" i="3"/>
  <c r="T130" i="3" l="1"/>
  <c r="U178" i="3"/>
  <c r="U131" i="3" s="1"/>
  <c r="T132" i="3"/>
  <c r="T129" i="3"/>
  <c r="V178" i="3" l="1"/>
  <c r="V131" i="3" s="1"/>
  <c r="U132" i="3"/>
  <c r="U129" i="3"/>
  <c r="U130" i="3"/>
  <c r="V132" i="3" l="1"/>
  <c r="V130" i="3"/>
  <c r="V129" i="3"/>
  <c r="W178" i="3"/>
  <c r="W131" i="3" s="1"/>
  <c r="X178" i="3" l="1"/>
  <c r="X131" i="3" s="1"/>
  <c r="W132" i="3"/>
  <c r="W130" i="3"/>
  <c r="W129" i="3"/>
  <c r="X132" i="3" l="1"/>
  <c r="X129" i="3"/>
  <c r="X130" i="3"/>
  <c r="Y178" i="3"/>
  <c r="Y131" i="3" s="1"/>
  <c r="Y130" i="3" l="1"/>
  <c r="Z178" i="3"/>
  <c r="Z131" i="3" s="1"/>
  <c r="Y132" i="3"/>
  <c r="Y129" i="3"/>
  <c r="AA178" i="3" l="1"/>
  <c r="AA131" i="3" s="1"/>
  <c r="Z132" i="3"/>
  <c r="Z129" i="3"/>
  <c r="Z130" i="3"/>
  <c r="AA130" i="3" l="1"/>
  <c r="AA129" i="3"/>
  <c r="AB178" i="3"/>
  <c r="AB131" i="3" s="1"/>
  <c r="AA132" i="3"/>
  <c r="AC178" i="3" l="1"/>
  <c r="AC131" i="3" s="1"/>
  <c r="AB132" i="3"/>
  <c r="AB129" i="3"/>
  <c r="AB130" i="3"/>
  <c r="AC132" i="3" l="1"/>
  <c r="AC129" i="3"/>
  <c r="AC130" i="3"/>
  <c r="AD178" i="3"/>
  <c r="AD131" i="3" s="1"/>
  <c r="AD132" i="3" l="1"/>
  <c r="C179" i="3"/>
  <c r="D179" i="3" s="1"/>
  <c r="E179" i="3" s="1"/>
  <c r="F179" i="3" s="1"/>
  <c r="G179" i="3" s="1"/>
  <c r="H179" i="3" s="1"/>
  <c r="I179" i="3" s="1"/>
  <c r="J179" i="3" s="1"/>
  <c r="K179" i="3" s="1"/>
  <c r="L179" i="3" s="1"/>
  <c r="M179" i="3" s="1"/>
  <c r="N179" i="3" s="1"/>
  <c r="O179" i="3" s="1"/>
  <c r="P179" i="3" s="1"/>
  <c r="Q179" i="3" s="1"/>
  <c r="R179" i="3" s="1"/>
  <c r="S179" i="3" s="1"/>
  <c r="T179" i="3" s="1"/>
  <c r="U179" i="3" s="1"/>
  <c r="V179" i="3" s="1"/>
  <c r="W179" i="3" s="1"/>
  <c r="X179" i="3" s="1"/>
  <c r="Y179" i="3" s="1"/>
  <c r="Z179" i="3" s="1"/>
  <c r="AA179" i="3" s="1"/>
  <c r="AB179" i="3" s="1"/>
  <c r="AC179" i="3" s="1"/>
  <c r="AD179" i="3" s="1"/>
  <c r="C180" i="3" s="1"/>
  <c r="D180" i="3" s="1"/>
  <c r="E180" i="3" s="1"/>
  <c r="F180" i="3" s="1"/>
  <c r="G180" i="3" s="1"/>
  <c r="H180" i="3" s="1"/>
  <c r="I180" i="3" s="1"/>
  <c r="J180" i="3" s="1"/>
  <c r="K180" i="3" s="1"/>
  <c r="L180" i="3" s="1"/>
  <c r="M180" i="3" s="1"/>
  <c r="N180" i="3" s="1"/>
  <c r="O180" i="3" s="1"/>
  <c r="P180" i="3" s="1"/>
  <c r="Q180" i="3" s="1"/>
  <c r="R180" i="3" s="1"/>
  <c r="S180" i="3" s="1"/>
  <c r="T180" i="3" s="1"/>
  <c r="U180" i="3" s="1"/>
  <c r="V180" i="3" s="1"/>
  <c r="W180" i="3" s="1"/>
  <c r="X180" i="3" s="1"/>
  <c r="Y180" i="3" s="1"/>
  <c r="Z180" i="3" s="1"/>
  <c r="AA180" i="3" s="1"/>
  <c r="AB180" i="3" s="1"/>
  <c r="AC180" i="3" s="1"/>
  <c r="AD180" i="3" s="1"/>
  <c r="C181" i="3" s="1"/>
  <c r="D181" i="3" s="1"/>
  <c r="E181" i="3" s="1"/>
  <c r="F181" i="3" s="1"/>
  <c r="G181" i="3" s="1"/>
  <c r="H181" i="3" s="1"/>
  <c r="I181" i="3" s="1"/>
  <c r="J181" i="3" s="1"/>
  <c r="K181" i="3" s="1"/>
  <c r="L181" i="3" s="1"/>
  <c r="M181" i="3" s="1"/>
  <c r="N181" i="3" s="1"/>
  <c r="O181" i="3" s="1"/>
  <c r="P181" i="3" s="1"/>
  <c r="Q181" i="3" s="1"/>
  <c r="R181" i="3" s="1"/>
  <c r="S181" i="3" s="1"/>
  <c r="T181" i="3" s="1"/>
  <c r="U181" i="3" s="1"/>
  <c r="V181" i="3" s="1"/>
  <c r="W181" i="3" s="1"/>
  <c r="X181" i="3" s="1"/>
  <c r="Y181" i="3" s="1"/>
  <c r="Z181" i="3" s="1"/>
  <c r="AA181" i="3" s="1"/>
  <c r="AB181" i="3" s="1"/>
  <c r="AC181" i="3" s="1"/>
  <c r="AD181" i="3" s="1"/>
  <c r="C182" i="3" s="1"/>
  <c r="D182" i="3" s="1"/>
  <c r="E182" i="3" s="1"/>
  <c r="F182" i="3" s="1"/>
  <c r="G182" i="3" s="1"/>
  <c r="H182" i="3" s="1"/>
  <c r="I182" i="3" s="1"/>
  <c r="J182" i="3" s="1"/>
  <c r="K182" i="3" s="1"/>
  <c r="L182" i="3" s="1"/>
  <c r="M182" i="3" s="1"/>
  <c r="N182" i="3" s="1"/>
  <c r="O182" i="3" s="1"/>
  <c r="P182" i="3" s="1"/>
  <c r="Q182" i="3" s="1"/>
  <c r="R182" i="3" s="1"/>
  <c r="S182" i="3" s="1"/>
  <c r="T182" i="3" s="1"/>
  <c r="U182" i="3" s="1"/>
  <c r="V182" i="3" s="1"/>
  <c r="W182" i="3" s="1"/>
  <c r="X182" i="3" s="1"/>
  <c r="Y182" i="3" s="1"/>
  <c r="Z182" i="3" s="1"/>
  <c r="AA182" i="3" s="1"/>
  <c r="AB182" i="3" s="1"/>
  <c r="AC182" i="3" s="1"/>
  <c r="AD182" i="3" s="1"/>
  <c r="C183" i="3" s="1"/>
  <c r="D183" i="3" s="1"/>
  <c r="E183" i="3" s="1"/>
  <c r="F183" i="3" s="1"/>
  <c r="G183" i="3" s="1"/>
  <c r="H183" i="3" s="1"/>
  <c r="I183" i="3" s="1"/>
  <c r="J183" i="3" s="1"/>
  <c r="K183" i="3" s="1"/>
  <c r="L183" i="3" s="1"/>
  <c r="M183" i="3" s="1"/>
  <c r="N183" i="3" s="1"/>
  <c r="O183" i="3" s="1"/>
  <c r="P183" i="3" s="1"/>
  <c r="Q183" i="3" s="1"/>
  <c r="R183" i="3" s="1"/>
  <c r="S183" i="3" s="1"/>
  <c r="T183" i="3" s="1"/>
  <c r="U183" i="3" s="1"/>
  <c r="V183" i="3" s="1"/>
  <c r="W183" i="3" s="1"/>
  <c r="X183" i="3" s="1"/>
  <c r="Y183" i="3" s="1"/>
  <c r="Z183" i="3" s="1"/>
  <c r="AA183" i="3" s="1"/>
  <c r="AB183" i="3" s="1"/>
  <c r="AC183" i="3" s="1"/>
  <c r="AD183" i="3" s="1"/>
  <c r="C184" i="3" s="1"/>
  <c r="D184" i="3" s="1"/>
  <c r="E184" i="3" s="1"/>
  <c r="F184" i="3" s="1"/>
  <c r="G184" i="3" s="1"/>
  <c r="H184" i="3" s="1"/>
  <c r="I184" i="3" s="1"/>
  <c r="J184" i="3" s="1"/>
  <c r="K184" i="3" s="1"/>
  <c r="L184" i="3" s="1"/>
  <c r="M184" i="3" s="1"/>
  <c r="N184" i="3" s="1"/>
  <c r="O184" i="3" s="1"/>
  <c r="P184" i="3" s="1"/>
  <c r="Q184" i="3" s="1"/>
  <c r="R184" i="3" s="1"/>
  <c r="S184" i="3" s="1"/>
  <c r="T184" i="3" s="1"/>
  <c r="U184" i="3" s="1"/>
  <c r="V184" i="3" s="1"/>
  <c r="W184" i="3" s="1"/>
  <c r="X184" i="3" s="1"/>
  <c r="Y184" i="3" s="1"/>
  <c r="Z184" i="3" s="1"/>
  <c r="AA184" i="3" s="1"/>
  <c r="AB184" i="3" s="1"/>
  <c r="AC184" i="3" s="1"/>
  <c r="AD184" i="3" s="1"/>
  <c r="C185" i="3" s="1"/>
  <c r="D185" i="3" s="1"/>
  <c r="E185" i="3" s="1"/>
  <c r="F185" i="3" s="1"/>
  <c r="G185" i="3" s="1"/>
  <c r="H185" i="3" s="1"/>
  <c r="I185" i="3" s="1"/>
  <c r="J185" i="3" s="1"/>
  <c r="K185" i="3" s="1"/>
  <c r="L185" i="3" s="1"/>
  <c r="M185" i="3" s="1"/>
  <c r="N185" i="3" s="1"/>
  <c r="O185" i="3" s="1"/>
  <c r="P185" i="3" s="1"/>
  <c r="Q185" i="3" s="1"/>
  <c r="R185" i="3" s="1"/>
  <c r="S185" i="3" s="1"/>
  <c r="T185" i="3" s="1"/>
  <c r="U185" i="3" s="1"/>
  <c r="V185" i="3" s="1"/>
  <c r="W185" i="3" s="1"/>
  <c r="X185" i="3" s="1"/>
  <c r="Y185" i="3" s="1"/>
  <c r="Z185" i="3" s="1"/>
  <c r="AA185" i="3" s="1"/>
  <c r="AB185" i="3" s="1"/>
  <c r="AC185" i="3" s="1"/>
  <c r="AD185" i="3" s="1"/>
  <c r="C186" i="3" s="1"/>
  <c r="D186" i="3" s="1"/>
  <c r="E186" i="3" s="1"/>
  <c r="F186" i="3" s="1"/>
  <c r="G186" i="3" s="1"/>
  <c r="H186" i="3" s="1"/>
  <c r="I186" i="3" s="1"/>
  <c r="J186" i="3" s="1"/>
  <c r="K186" i="3" s="1"/>
  <c r="L186" i="3" s="1"/>
  <c r="M186" i="3" s="1"/>
  <c r="N186" i="3" s="1"/>
  <c r="O186" i="3" s="1"/>
  <c r="P186" i="3" s="1"/>
  <c r="Q186" i="3" s="1"/>
  <c r="R186" i="3" s="1"/>
  <c r="S186" i="3" s="1"/>
  <c r="T186" i="3" s="1"/>
  <c r="U186" i="3" s="1"/>
  <c r="V186" i="3" s="1"/>
  <c r="W186" i="3" s="1"/>
  <c r="X186" i="3" s="1"/>
  <c r="Y186" i="3" s="1"/>
  <c r="Z186" i="3" s="1"/>
  <c r="AA186" i="3" s="1"/>
  <c r="AB186" i="3" s="1"/>
  <c r="AC186" i="3" s="1"/>
  <c r="AD186" i="3" s="1"/>
  <c r="C187" i="3" s="1"/>
  <c r="D187" i="3" s="1"/>
  <c r="E187" i="3" s="1"/>
  <c r="F187" i="3" s="1"/>
  <c r="G187" i="3" s="1"/>
  <c r="H187" i="3" s="1"/>
  <c r="I187" i="3" s="1"/>
  <c r="J187" i="3" s="1"/>
  <c r="K187" i="3" s="1"/>
  <c r="L187" i="3" s="1"/>
  <c r="M187" i="3" s="1"/>
  <c r="N187" i="3" s="1"/>
  <c r="O187" i="3" s="1"/>
  <c r="P187" i="3" s="1"/>
  <c r="Q187" i="3" s="1"/>
  <c r="R187" i="3" s="1"/>
  <c r="S187" i="3" s="1"/>
  <c r="T187" i="3" s="1"/>
  <c r="U187" i="3" s="1"/>
  <c r="V187" i="3" s="1"/>
  <c r="W187" i="3" s="1"/>
  <c r="X187" i="3" s="1"/>
  <c r="Y187" i="3" s="1"/>
  <c r="Z187" i="3" s="1"/>
  <c r="AA187" i="3" s="1"/>
  <c r="AB187" i="3" s="1"/>
  <c r="AC187" i="3" s="1"/>
  <c r="AD187" i="3" s="1"/>
  <c r="C188" i="3" s="1"/>
  <c r="D188" i="3" s="1"/>
  <c r="E188" i="3" s="1"/>
  <c r="F188" i="3" s="1"/>
  <c r="G188" i="3" s="1"/>
  <c r="H188" i="3" s="1"/>
  <c r="I188" i="3" s="1"/>
  <c r="J188" i="3" s="1"/>
  <c r="K188" i="3" s="1"/>
  <c r="L188" i="3" s="1"/>
  <c r="M188" i="3" s="1"/>
  <c r="N188" i="3" s="1"/>
  <c r="O188" i="3" s="1"/>
  <c r="P188" i="3" s="1"/>
  <c r="Q188" i="3" s="1"/>
  <c r="R188" i="3" s="1"/>
  <c r="S188" i="3" s="1"/>
  <c r="T188" i="3" s="1"/>
  <c r="U188" i="3" s="1"/>
  <c r="V188" i="3" s="1"/>
  <c r="W188" i="3" s="1"/>
  <c r="X188" i="3" s="1"/>
  <c r="Y188" i="3" s="1"/>
  <c r="Z188" i="3" s="1"/>
  <c r="AA188" i="3" s="1"/>
  <c r="AB188" i="3" s="1"/>
  <c r="AC188" i="3" s="1"/>
  <c r="AD188" i="3" s="1"/>
  <c r="C189" i="3" s="1"/>
  <c r="D189" i="3" s="1"/>
  <c r="E189" i="3" s="1"/>
  <c r="F189" i="3" s="1"/>
  <c r="G189" i="3" s="1"/>
  <c r="H189" i="3" s="1"/>
  <c r="I189" i="3" s="1"/>
  <c r="J189" i="3" s="1"/>
  <c r="K189" i="3" s="1"/>
  <c r="L189" i="3" s="1"/>
  <c r="M189" i="3" s="1"/>
  <c r="N189" i="3" s="1"/>
  <c r="O189" i="3" s="1"/>
  <c r="P189" i="3" s="1"/>
  <c r="Q189" i="3" s="1"/>
  <c r="R189" i="3" s="1"/>
  <c r="S189" i="3" s="1"/>
  <c r="T189" i="3" s="1"/>
  <c r="U189" i="3" s="1"/>
  <c r="V189" i="3" s="1"/>
  <c r="W189" i="3" s="1"/>
  <c r="X189" i="3" s="1"/>
  <c r="Y189" i="3" s="1"/>
  <c r="Z189" i="3" s="1"/>
  <c r="AA189" i="3" s="1"/>
  <c r="AB189" i="3" s="1"/>
  <c r="AC189" i="3" s="1"/>
  <c r="AD189" i="3" s="1"/>
  <c r="C190" i="3" s="1"/>
  <c r="D190" i="3" s="1"/>
  <c r="E190" i="3" s="1"/>
  <c r="F190" i="3" s="1"/>
  <c r="G190" i="3" s="1"/>
  <c r="H190" i="3" s="1"/>
  <c r="I190" i="3" s="1"/>
  <c r="J190" i="3" s="1"/>
  <c r="K190" i="3" s="1"/>
  <c r="L190" i="3" s="1"/>
  <c r="M190" i="3" s="1"/>
  <c r="N190" i="3" s="1"/>
  <c r="O190" i="3" s="1"/>
  <c r="P190" i="3" s="1"/>
  <c r="Q190" i="3" s="1"/>
  <c r="R190" i="3" s="1"/>
  <c r="S190" i="3" s="1"/>
  <c r="T190" i="3" s="1"/>
  <c r="U190" i="3" s="1"/>
  <c r="V190" i="3" s="1"/>
  <c r="W190" i="3" s="1"/>
  <c r="X190" i="3" s="1"/>
  <c r="Y190" i="3" s="1"/>
  <c r="Z190" i="3" s="1"/>
  <c r="AA190" i="3" s="1"/>
  <c r="AB190" i="3" s="1"/>
  <c r="AC190" i="3" s="1"/>
  <c r="AD190" i="3" s="1"/>
  <c r="C191" i="3" s="1"/>
  <c r="D191" i="3" s="1"/>
  <c r="E191" i="3" s="1"/>
  <c r="F191" i="3" s="1"/>
  <c r="G191" i="3" s="1"/>
  <c r="H191" i="3" s="1"/>
  <c r="I191" i="3" s="1"/>
  <c r="J191" i="3" s="1"/>
  <c r="K191" i="3" s="1"/>
  <c r="L191" i="3" s="1"/>
  <c r="M191" i="3" s="1"/>
  <c r="N191" i="3" s="1"/>
  <c r="O191" i="3" s="1"/>
  <c r="P191" i="3" s="1"/>
  <c r="Q191" i="3" s="1"/>
  <c r="R191" i="3" s="1"/>
  <c r="S191" i="3" s="1"/>
  <c r="T191" i="3" s="1"/>
  <c r="U191" i="3" s="1"/>
  <c r="V191" i="3" s="1"/>
  <c r="W191" i="3" s="1"/>
  <c r="X191" i="3" s="1"/>
  <c r="Y191" i="3" s="1"/>
  <c r="Z191" i="3" s="1"/>
  <c r="AA191" i="3" s="1"/>
  <c r="AB191" i="3" s="1"/>
  <c r="AC191" i="3" s="1"/>
  <c r="AD191" i="3" s="1"/>
  <c r="C192" i="3" s="1"/>
  <c r="D192" i="3" s="1"/>
  <c r="E192" i="3" s="1"/>
  <c r="F192" i="3" s="1"/>
  <c r="G192" i="3" s="1"/>
  <c r="H192" i="3" s="1"/>
  <c r="I192" i="3" s="1"/>
  <c r="J192" i="3" s="1"/>
  <c r="K192" i="3" s="1"/>
  <c r="L192" i="3" s="1"/>
  <c r="M192" i="3" s="1"/>
  <c r="N192" i="3" s="1"/>
  <c r="O192" i="3" s="1"/>
  <c r="P192" i="3" s="1"/>
  <c r="Q192" i="3" s="1"/>
  <c r="R192" i="3" s="1"/>
  <c r="S192" i="3" s="1"/>
  <c r="T192" i="3" s="1"/>
  <c r="U192" i="3" s="1"/>
  <c r="V192" i="3" s="1"/>
  <c r="W192" i="3" s="1"/>
  <c r="X192" i="3" s="1"/>
  <c r="Y192" i="3" s="1"/>
  <c r="Z192" i="3" s="1"/>
  <c r="AA192" i="3" s="1"/>
  <c r="AB192" i="3" s="1"/>
  <c r="AC192" i="3" s="1"/>
  <c r="AD192" i="3" s="1"/>
  <c r="C193" i="3" s="1"/>
  <c r="D193" i="3" s="1"/>
  <c r="E193" i="3" s="1"/>
  <c r="F193" i="3" s="1"/>
  <c r="G193" i="3" s="1"/>
  <c r="H193" i="3" s="1"/>
  <c r="I193" i="3" s="1"/>
  <c r="J193" i="3" s="1"/>
  <c r="K193" i="3" s="1"/>
  <c r="L193" i="3" s="1"/>
  <c r="M193" i="3" s="1"/>
  <c r="N193" i="3" s="1"/>
  <c r="O193" i="3" s="1"/>
  <c r="P193" i="3" s="1"/>
  <c r="Q193" i="3" s="1"/>
  <c r="R193" i="3" s="1"/>
  <c r="S193" i="3" s="1"/>
  <c r="T193" i="3" s="1"/>
  <c r="U193" i="3" s="1"/>
  <c r="V193" i="3" s="1"/>
  <c r="W193" i="3" s="1"/>
  <c r="X193" i="3" s="1"/>
  <c r="Y193" i="3" s="1"/>
  <c r="Z193" i="3" s="1"/>
  <c r="AA193" i="3" s="1"/>
  <c r="AB193" i="3" s="1"/>
  <c r="AC193" i="3" s="1"/>
  <c r="AD193" i="3" s="1"/>
  <c r="C194" i="3" s="1"/>
  <c r="D194" i="3" s="1"/>
  <c r="E194" i="3" s="1"/>
  <c r="F194" i="3" s="1"/>
  <c r="G194" i="3" s="1"/>
  <c r="H194" i="3" s="1"/>
  <c r="I194" i="3" s="1"/>
  <c r="J194" i="3" s="1"/>
  <c r="K194" i="3" s="1"/>
  <c r="L194" i="3" s="1"/>
  <c r="M194" i="3" s="1"/>
  <c r="N194" i="3" s="1"/>
  <c r="O194" i="3" s="1"/>
  <c r="P194" i="3" s="1"/>
  <c r="Q194" i="3" s="1"/>
  <c r="R194" i="3" s="1"/>
  <c r="S194" i="3" s="1"/>
  <c r="T194" i="3" s="1"/>
  <c r="U194" i="3" s="1"/>
  <c r="V194" i="3" s="1"/>
  <c r="W194" i="3" s="1"/>
  <c r="X194" i="3" s="1"/>
  <c r="Y194" i="3" s="1"/>
  <c r="Z194" i="3" s="1"/>
  <c r="AA194" i="3" s="1"/>
  <c r="AB194" i="3" s="1"/>
  <c r="AC194" i="3" s="1"/>
  <c r="AD194" i="3" s="1"/>
  <c r="C195" i="3" s="1"/>
  <c r="D195" i="3" s="1"/>
  <c r="E195" i="3" s="1"/>
  <c r="F195" i="3" s="1"/>
  <c r="G195" i="3" s="1"/>
  <c r="H195" i="3" s="1"/>
  <c r="I195" i="3" s="1"/>
  <c r="J195" i="3" s="1"/>
  <c r="K195" i="3" s="1"/>
  <c r="L195" i="3" s="1"/>
  <c r="M195" i="3" s="1"/>
  <c r="N195" i="3" s="1"/>
  <c r="O195" i="3" s="1"/>
  <c r="P195" i="3" s="1"/>
  <c r="Q195" i="3" s="1"/>
  <c r="R195" i="3" s="1"/>
  <c r="S195" i="3" s="1"/>
  <c r="T195" i="3" s="1"/>
  <c r="U195" i="3" s="1"/>
  <c r="V195" i="3" s="1"/>
  <c r="W195" i="3" s="1"/>
  <c r="X195" i="3" s="1"/>
  <c r="Y195" i="3" s="1"/>
  <c r="Z195" i="3" s="1"/>
  <c r="AA195" i="3" s="1"/>
  <c r="AB195" i="3" s="1"/>
  <c r="AC195" i="3" s="1"/>
  <c r="AD195" i="3" s="1"/>
  <c r="C196" i="3" s="1"/>
  <c r="AD130" i="3"/>
  <c r="AD129" i="3"/>
  <c r="D196" i="3" l="1"/>
  <c r="E196" i="3" l="1"/>
  <c r="F196" i="3" l="1"/>
  <c r="G196" i="3" l="1"/>
  <c r="H196" i="3" l="1"/>
  <c r="I196" i="3" l="1"/>
  <c r="J196" i="3" l="1"/>
  <c r="K196" i="3" l="1"/>
  <c r="L196" i="3" l="1"/>
  <c r="M196" i="3" l="1"/>
  <c r="N196" i="3" l="1"/>
  <c r="O196" i="3" l="1"/>
  <c r="P196" i="3" l="1"/>
  <c r="Q196" i="3" l="1"/>
  <c r="R196" i="3" l="1"/>
  <c r="S196" i="3" l="1"/>
  <c r="T196" i="3" l="1"/>
  <c r="U196" i="3" l="1"/>
  <c r="V196" i="3" l="1"/>
  <c r="W196" i="3" l="1"/>
  <c r="X196" i="3" l="1"/>
  <c r="Y196" i="3" l="1"/>
  <c r="Z196" i="3" l="1"/>
  <c r="AA196" i="3" l="1"/>
  <c r="AB196" i="3" l="1"/>
  <c r="AC196" i="3" l="1"/>
  <c r="AD196" i="3" l="1"/>
  <c r="C197" i="3" l="1"/>
  <c r="D197" i="3" s="1"/>
  <c r="E197" i="3" s="1"/>
  <c r="F197" i="3" s="1"/>
  <c r="G197" i="3" s="1"/>
  <c r="H197" i="3" s="1"/>
  <c r="I197" i="3" s="1"/>
  <c r="J197" i="3" s="1"/>
  <c r="K197" i="3" s="1"/>
  <c r="L197" i="3" s="1"/>
  <c r="M197" i="3" s="1"/>
  <c r="N197" i="3" s="1"/>
  <c r="O197" i="3" s="1"/>
  <c r="P197" i="3" s="1"/>
  <c r="Q197" i="3" s="1"/>
  <c r="R197" i="3" s="1"/>
  <c r="S197" i="3" s="1"/>
  <c r="T197" i="3" s="1"/>
  <c r="U197" i="3" s="1"/>
  <c r="V197" i="3" s="1"/>
  <c r="W197" i="3" s="1"/>
  <c r="X197" i="3" s="1"/>
  <c r="Y197" i="3" s="1"/>
  <c r="Z197" i="3" s="1"/>
  <c r="AA197" i="3" s="1"/>
  <c r="AB197" i="3" s="1"/>
  <c r="AC197" i="3" s="1"/>
  <c r="AD197" i="3" s="1"/>
  <c r="C198" i="3" s="1"/>
  <c r="D198" i="3" s="1"/>
  <c r="E198" i="3" s="1"/>
  <c r="F198" i="3" s="1"/>
  <c r="G198" i="3" s="1"/>
  <c r="H198" i="3" s="1"/>
  <c r="I198" i="3" s="1"/>
  <c r="J198" i="3" s="1"/>
  <c r="K198" i="3" s="1"/>
  <c r="L198" i="3" s="1"/>
  <c r="M198" i="3" s="1"/>
  <c r="N198" i="3" s="1"/>
  <c r="O198" i="3" s="1"/>
  <c r="P198" i="3" s="1"/>
  <c r="Q198" i="3" s="1"/>
  <c r="R198" i="3" s="1"/>
  <c r="S198" i="3" s="1"/>
  <c r="T198" i="3" s="1"/>
  <c r="U198" i="3" s="1"/>
  <c r="V198" i="3" s="1"/>
  <c r="W198" i="3" s="1"/>
  <c r="X198" i="3" s="1"/>
  <c r="Y198" i="3" s="1"/>
  <c r="Z198" i="3" s="1"/>
  <c r="AA198" i="3" s="1"/>
  <c r="AB198" i="3" s="1"/>
  <c r="AC198" i="3" s="1"/>
  <c r="AD198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大野 泰広</author>
  </authors>
  <commentList>
    <comment ref="J42" authorId="0" shapeId="0" xr:uid="{B0A49BE7-1C06-4582-8DA8-3CEEA3278328}">
      <text>
        <r>
          <rPr>
            <b/>
            <sz val="16"/>
            <color indexed="10"/>
            <rFont val="BIZ UDゴシック"/>
            <family val="3"/>
            <charset val="128"/>
          </rPr>
          <t>対象外期間直前の従事日後２日は休日取得日とする</t>
        </r>
      </text>
    </comment>
    <comment ref="Z42" authorId="0" shapeId="0" xr:uid="{826689AF-79F0-472F-9CB3-2503F258EA3A}">
      <text>
        <r>
          <rPr>
            <b/>
            <sz val="16"/>
            <color indexed="10"/>
            <rFont val="BIZ UDゴシック"/>
            <family val="3"/>
            <charset val="128"/>
          </rPr>
          <t>７日以上従事していないので対象外</t>
        </r>
      </text>
    </comment>
    <comment ref="Q84" authorId="0" shapeId="0" xr:uid="{435A0D2E-809E-439B-9336-EE7598958D79}">
      <text>
        <r>
          <rPr>
            <b/>
            <sz val="16"/>
            <color indexed="10"/>
            <rFont val="BIZ UDゴシック"/>
            <family val="3"/>
            <charset val="128"/>
          </rPr>
          <t>年末年始は対象外期間</t>
        </r>
      </text>
    </comment>
    <comment ref="AC128" authorId="0" shapeId="0" xr:uid="{7408DB60-E946-459C-A8CF-5F3BDCCB757A}">
      <text>
        <r>
          <rPr>
            <b/>
            <sz val="16"/>
            <color indexed="10"/>
            <rFont val="BIZ UDゴシック"/>
            <family val="3"/>
            <charset val="128"/>
          </rPr>
          <t>完了日後の２日間は休日取得日とする</t>
        </r>
      </text>
    </comment>
    <comment ref="T130" authorId="0" shapeId="0" xr:uid="{7278C839-228C-4B6F-912C-9E5690AA676B}">
      <text>
        <r>
          <rPr>
            <b/>
            <sz val="16"/>
            <color indexed="10"/>
            <rFont val="BIZ UDゴシック"/>
            <family val="3"/>
            <charset val="128"/>
          </rPr>
          <t>最終従事日後の２日間は休日取得日とする</t>
        </r>
      </text>
    </comment>
    <comment ref="C134" authorId="0" shapeId="0" xr:uid="{956BBE96-3987-4143-A997-4C6A325C7047}">
      <text>
        <r>
          <rPr>
            <b/>
            <sz val="16"/>
            <color indexed="10"/>
            <rFont val="BIZ UDゴシック"/>
            <family val="3"/>
            <charset val="128"/>
          </rPr>
          <t>作業員Ｄは対象日数が全月単位において14日未満のため対象外</t>
        </r>
      </text>
    </comment>
  </commentList>
</comments>
</file>

<file path=xl/sharedStrings.xml><?xml version="1.0" encoding="utf-8"?>
<sst xmlns="http://schemas.openxmlformats.org/spreadsheetml/2006/main" count="1988" uniqueCount="161">
  <si>
    <t>月</t>
    <rPh sb="0" eb="1">
      <t>ツキ</t>
    </rPh>
    <phoneticPr fontId="1"/>
  </si>
  <si>
    <t>日</t>
    <rPh sb="0" eb="1">
      <t>ヒ</t>
    </rPh>
    <phoneticPr fontId="1"/>
  </si>
  <si>
    <t>曜日</t>
    <rPh sb="0" eb="2">
      <t>ヨウビ</t>
    </rPh>
    <phoneticPr fontId="1"/>
  </si>
  <si>
    <t>行事</t>
    <rPh sb="0" eb="2">
      <t>ギョウジ</t>
    </rPh>
    <phoneticPr fontId="1"/>
  </si>
  <si>
    <t>計画</t>
    <rPh sb="0" eb="2">
      <t>ケイカク</t>
    </rPh>
    <phoneticPr fontId="1"/>
  </si>
  <si>
    <t>実施</t>
    <rPh sb="0" eb="2">
      <t>ジッシ</t>
    </rPh>
    <phoneticPr fontId="1"/>
  </si>
  <si>
    <t>日付</t>
    <rPh sb="0" eb="2">
      <t>ヒヅケ</t>
    </rPh>
    <phoneticPr fontId="1"/>
  </si>
  <si>
    <t>第１週</t>
    <rPh sb="0" eb="1">
      <t>ダイ</t>
    </rPh>
    <rPh sb="2" eb="3">
      <t>シュウ</t>
    </rPh>
    <phoneticPr fontId="1"/>
  </si>
  <si>
    <t>第２週</t>
    <rPh sb="0" eb="1">
      <t>ダイ</t>
    </rPh>
    <rPh sb="2" eb="3">
      <t>シュウ</t>
    </rPh>
    <phoneticPr fontId="1"/>
  </si>
  <si>
    <t>第３週</t>
    <rPh sb="0" eb="1">
      <t>ダイ</t>
    </rPh>
    <rPh sb="2" eb="3">
      <t>シュウ</t>
    </rPh>
    <phoneticPr fontId="1"/>
  </si>
  <si>
    <t>第４週</t>
    <rPh sb="0" eb="1">
      <t>ダイ</t>
    </rPh>
    <rPh sb="2" eb="3">
      <t>シュウ</t>
    </rPh>
    <phoneticPr fontId="1"/>
  </si>
  <si>
    <t>対象日数</t>
    <rPh sb="0" eb="2">
      <t>タイショウ</t>
    </rPh>
    <rPh sb="2" eb="4">
      <t>ニッスウ</t>
    </rPh>
    <phoneticPr fontId="1"/>
  </si>
  <si>
    <t>休暇予定日数</t>
    <rPh sb="0" eb="2">
      <t>キュウカ</t>
    </rPh>
    <rPh sb="2" eb="4">
      <t>ヨテイ</t>
    </rPh>
    <rPh sb="4" eb="6">
      <t>ニッスウ</t>
    </rPh>
    <phoneticPr fontId="1"/>
  </si>
  <si>
    <t>休暇取得日数</t>
    <rPh sb="0" eb="2">
      <t>キュウカ</t>
    </rPh>
    <rPh sb="2" eb="4">
      <t>シュトク</t>
    </rPh>
    <rPh sb="4" eb="6">
      <t>ニッスウ</t>
    </rPh>
    <phoneticPr fontId="1"/>
  </si>
  <si>
    <t>未達成</t>
    <rPh sb="0" eb="3">
      <t>ミタッセイ</t>
    </rPh>
    <phoneticPr fontId="1"/>
  </si>
  <si>
    <t>：</t>
    <phoneticPr fontId="1"/>
  </si>
  <si>
    <t>～</t>
    <phoneticPr fontId="1"/>
  </si>
  <si>
    <t>（</t>
    <phoneticPr fontId="1"/>
  </si>
  <si>
    <t>）</t>
    <phoneticPr fontId="1"/>
  </si>
  <si>
    <t>休日</t>
    <rPh sb="0" eb="2">
      <t>キュウジツ</t>
    </rPh>
    <phoneticPr fontId="1"/>
  </si>
  <si>
    <t>，</t>
    <phoneticPr fontId="1"/>
  </si>
  <si>
    <t>工期　 ：</t>
    <rPh sb="0" eb="2">
      <t>コウキ</t>
    </rPh>
    <phoneticPr fontId="1"/>
  </si>
  <si>
    <t>日付</t>
    <rPh sb="0" eb="2">
      <t>ヒヅケ</t>
    </rPh>
    <phoneticPr fontId="4"/>
  </si>
  <si>
    <t>曜日</t>
    <rPh sb="0" eb="2">
      <t>ヨウビ</t>
    </rPh>
    <phoneticPr fontId="4"/>
  </si>
  <si>
    <t>名称</t>
    <rPh sb="0" eb="2">
      <t>メイショウ</t>
    </rPh>
    <phoneticPr fontId="4"/>
  </si>
  <si>
    <t>元日</t>
  </si>
  <si>
    <t>成人の日</t>
  </si>
  <si>
    <t>建国記念の日</t>
  </si>
  <si>
    <t>天皇誕生日</t>
    <rPh sb="0" eb="2">
      <t>テンノウ</t>
    </rPh>
    <rPh sb="2" eb="5">
      <t>タンジョウビ</t>
    </rPh>
    <phoneticPr fontId="3"/>
  </si>
  <si>
    <t>春分の日</t>
  </si>
  <si>
    <t>昭和の日</t>
  </si>
  <si>
    <t>憲法記念日</t>
  </si>
  <si>
    <t>みどりの日</t>
  </si>
  <si>
    <t>こどもの日</t>
  </si>
  <si>
    <t>海の日</t>
  </si>
  <si>
    <t>スポーツの日</t>
    <rPh sb="5" eb="6">
      <t>ヒ</t>
    </rPh>
    <phoneticPr fontId="4"/>
  </si>
  <si>
    <t>敬老の日</t>
  </si>
  <si>
    <t>秋分の日</t>
  </si>
  <si>
    <t>文化の日</t>
  </si>
  <si>
    <t>勤労感謝の日</t>
  </si>
  <si>
    <t>山の日</t>
  </si>
  <si>
    <t>振替休日</t>
    <rPh sb="0" eb="2">
      <t>フリカエ</t>
    </rPh>
    <rPh sb="2" eb="4">
      <t>キュウジツ</t>
    </rPh>
    <phoneticPr fontId="1"/>
  </si>
  <si>
    <t>　2022年の祝日一覧</t>
    <rPh sb="5" eb="6">
      <t>ネン</t>
    </rPh>
    <rPh sb="7" eb="9">
      <t>シュクジツ</t>
    </rPh>
    <rPh sb="9" eb="11">
      <t>イチラン</t>
    </rPh>
    <phoneticPr fontId="1"/>
  </si>
  <si>
    <t>　2023年の祝日一覧</t>
    <rPh sb="5" eb="6">
      <t>ネン</t>
    </rPh>
    <rPh sb="7" eb="9">
      <t>シュクジツ</t>
    </rPh>
    <rPh sb="9" eb="11">
      <t>イチラン</t>
    </rPh>
    <phoneticPr fontId="1"/>
  </si>
  <si>
    <t>(４週８休)</t>
    <phoneticPr fontId="1"/>
  </si>
  <si>
    <t>対象日数</t>
    <rPh sb="0" eb="2">
      <t>タイショウ</t>
    </rPh>
    <rPh sb="2" eb="4">
      <t>ニッスウ</t>
    </rPh>
    <phoneticPr fontId="1"/>
  </si>
  <si>
    <t>休暇日数</t>
    <rPh sb="0" eb="2">
      <t>キュウカ</t>
    </rPh>
    <rPh sb="2" eb="4">
      <t>ニッスウ</t>
    </rPh>
    <phoneticPr fontId="1"/>
  </si>
  <si>
    <t>率</t>
    <rPh sb="0" eb="1">
      <t>リツ</t>
    </rPh>
    <phoneticPr fontId="1"/>
  </si>
  <si>
    <t>28.5%以上</t>
    <phoneticPr fontId="1"/>
  </si>
  <si>
    <t>月</t>
    <rPh sb="0" eb="1">
      <t>ゲツ</t>
    </rPh>
    <phoneticPr fontId="1"/>
  </si>
  <si>
    <t>火</t>
    <rPh sb="0" eb="1">
      <t>カ</t>
    </rPh>
    <phoneticPr fontId="1"/>
  </si>
  <si>
    <t>水</t>
    <rPh sb="0" eb="1">
      <t>スイ</t>
    </rPh>
    <phoneticPr fontId="1"/>
  </si>
  <si>
    <t>木</t>
    <rPh sb="0" eb="1">
      <t>モク</t>
    </rPh>
    <phoneticPr fontId="1"/>
  </si>
  <si>
    <t>金</t>
    <rPh sb="0" eb="1">
      <t>キン</t>
    </rPh>
    <phoneticPr fontId="1"/>
  </si>
  <si>
    <t>土</t>
    <rPh sb="0" eb="1">
      <t>ツチ</t>
    </rPh>
    <phoneticPr fontId="1"/>
  </si>
  <si>
    <t>日</t>
    <rPh sb="0" eb="1">
      <t>ニチ</t>
    </rPh>
    <phoneticPr fontId="1"/>
  </si>
  <si>
    <t>　2024年の祝日一覧</t>
    <rPh sb="5" eb="6">
      <t>ネン</t>
    </rPh>
    <rPh sb="7" eb="9">
      <t>シュクジツ</t>
    </rPh>
    <rPh sb="9" eb="11">
      <t>イチラン</t>
    </rPh>
    <phoneticPr fontId="1"/>
  </si>
  <si>
    <t>　2025年の祝日一覧</t>
    <rPh sb="5" eb="6">
      <t>ネン</t>
    </rPh>
    <rPh sb="7" eb="9">
      <t>シュクジツ</t>
    </rPh>
    <rPh sb="9" eb="11">
      <t>イチラン</t>
    </rPh>
    <phoneticPr fontId="1"/>
  </si>
  <si>
    <t>　2026年の祝日一覧</t>
    <rPh sb="5" eb="6">
      <t>ネン</t>
    </rPh>
    <rPh sb="7" eb="9">
      <t>シュクジツ</t>
    </rPh>
    <rPh sb="9" eb="11">
      <t>イチラン</t>
    </rPh>
    <phoneticPr fontId="1"/>
  </si>
  <si>
    <t>国民の休日</t>
    <rPh sb="0" eb="2">
      <t>コクミン</t>
    </rPh>
    <rPh sb="3" eb="5">
      <t>キュウジツ</t>
    </rPh>
    <phoneticPr fontId="1"/>
  </si>
  <si>
    <t>秋分の日</t>
    <phoneticPr fontId="1"/>
  </si>
  <si>
    <t>作業日</t>
    <rPh sb="0" eb="3">
      <t>サギョウビ</t>
    </rPh>
    <phoneticPr fontId="1"/>
  </si>
  <si>
    <t>１期間目</t>
    <rPh sb="1" eb="3">
      <t>キカン</t>
    </rPh>
    <rPh sb="3" eb="4">
      <t>メ</t>
    </rPh>
    <phoneticPr fontId="1"/>
  </si>
  <si>
    <t>２期間目</t>
    <rPh sb="1" eb="3">
      <t>キカン</t>
    </rPh>
    <rPh sb="3" eb="4">
      <t>メ</t>
    </rPh>
    <phoneticPr fontId="1"/>
  </si>
  <si>
    <t>３期間目</t>
    <rPh sb="1" eb="3">
      <t>キカン</t>
    </rPh>
    <rPh sb="3" eb="4">
      <t>メ</t>
    </rPh>
    <phoneticPr fontId="1"/>
  </si>
  <si>
    <t>４期間目</t>
    <rPh sb="1" eb="3">
      <t>キカン</t>
    </rPh>
    <rPh sb="3" eb="4">
      <t>メ</t>
    </rPh>
    <phoneticPr fontId="1"/>
  </si>
  <si>
    <t>５期間目</t>
    <rPh sb="1" eb="3">
      <t>キカン</t>
    </rPh>
    <rPh sb="3" eb="4">
      <t>メ</t>
    </rPh>
    <phoneticPr fontId="1"/>
  </si>
  <si>
    <t>６期間目</t>
    <rPh sb="1" eb="3">
      <t>キカン</t>
    </rPh>
    <rPh sb="3" eb="4">
      <t>メ</t>
    </rPh>
    <phoneticPr fontId="1"/>
  </si>
  <si>
    <t>７期間目</t>
    <rPh sb="1" eb="3">
      <t>キカン</t>
    </rPh>
    <rPh sb="3" eb="4">
      <t>メ</t>
    </rPh>
    <phoneticPr fontId="1"/>
  </si>
  <si>
    <t>８期間目</t>
    <rPh sb="1" eb="3">
      <t>キカン</t>
    </rPh>
    <rPh sb="3" eb="4">
      <t>メ</t>
    </rPh>
    <phoneticPr fontId="1"/>
  </si>
  <si>
    <t>９期間目</t>
    <rPh sb="1" eb="3">
      <t>キカン</t>
    </rPh>
    <rPh sb="3" eb="4">
      <t>メ</t>
    </rPh>
    <phoneticPr fontId="1"/>
  </si>
  <si>
    <t>１０期間目</t>
    <rPh sb="2" eb="4">
      <t>キカン</t>
    </rPh>
    <rPh sb="4" eb="5">
      <t>メ</t>
    </rPh>
    <phoneticPr fontId="1"/>
  </si>
  <si>
    <t>１１期間目</t>
    <rPh sb="2" eb="4">
      <t>キカン</t>
    </rPh>
    <rPh sb="4" eb="5">
      <t>メ</t>
    </rPh>
    <phoneticPr fontId="1"/>
  </si>
  <si>
    <t>１２期間目</t>
    <rPh sb="2" eb="4">
      <t>キカン</t>
    </rPh>
    <rPh sb="4" eb="5">
      <t>メ</t>
    </rPh>
    <phoneticPr fontId="1"/>
  </si>
  <si>
    <t>１３期間目</t>
    <rPh sb="2" eb="4">
      <t>キカン</t>
    </rPh>
    <rPh sb="4" eb="5">
      <t>メ</t>
    </rPh>
    <phoneticPr fontId="1"/>
  </si>
  <si>
    <t>１４期間目</t>
    <rPh sb="2" eb="4">
      <t>キカン</t>
    </rPh>
    <rPh sb="4" eb="5">
      <t>メ</t>
    </rPh>
    <phoneticPr fontId="1"/>
  </si>
  <si>
    <t>１５期間目</t>
    <rPh sb="2" eb="4">
      <t>キカン</t>
    </rPh>
    <rPh sb="4" eb="5">
      <t>メ</t>
    </rPh>
    <phoneticPr fontId="1"/>
  </si>
  <si>
    <t>１６期間目</t>
    <rPh sb="2" eb="4">
      <t>キカン</t>
    </rPh>
    <rPh sb="4" eb="5">
      <t>メ</t>
    </rPh>
    <phoneticPr fontId="1"/>
  </si>
  <si>
    <t>１７期間目</t>
    <rPh sb="2" eb="4">
      <t>キカン</t>
    </rPh>
    <rPh sb="4" eb="5">
      <t>メ</t>
    </rPh>
    <phoneticPr fontId="1"/>
  </si>
  <si>
    <t>１８期間目</t>
    <rPh sb="2" eb="4">
      <t>キカン</t>
    </rPh>
    <rPh sb="4" eb="5">
      <t>メ</t>
    </rPh>
    <phoneticPr fontId="1"/>
  </si>
  <si>
    <t>１９期間目</t>
    <rPh sb="2" eb="4">
      <t>キカン</t>
    </rPh>
    <rPh sb="4" eb="5">
      <t>メ</t>
    </rPh>
    <phoneticPr fontId="1"/>
  </si>
  <si>
    <t>２０期間目</t>
    <rPh sb="2" eb="4">
      <t>キカン</t>
    </rPh>
    <rPh sb="4" eb="5">
      <t>メ</t>
    </rPh>
    <phoneticPr fontId="1"/>
  </si>
  <si>
    <t>達成</t>
    <rPh sb="0" eb="2">
      <t>タッセイ</t>
    </rPh>
    <phoneticPr fontId="1"/>
  </si>
  <si>
    <t>対象外</t>
    <rPh sb="0" eb="2">
      <t>タイショウ</t>
    </rPh>
    <rPh sb="2" eb="3">
      <t>ガイ</t>
    </rPh>
    <phoneticPr fontId="1"/>
  </si>
  <si>
    <t>単位期間判定</t>
    <rPh sb="0" eb="2">
      <t>タンイ</t>
    </rPh>
    <rPh sb="2" eb="4">
      <t>キカン</t>
    </rPh>
    <rPh sb="4" eb="6">
      <t>ハンテイ</t>
    </rPh>
    <phoneticPr fontId="1"/>
  </si>
  <si>
    <t>現場着手日：</t>
    <rPh sb="0" eb="2">
      <t>ゲンバ</t>
    </rPh>
    <rPh sb="2" eb="4">
      <t>チャクシュ</t>
    </rPh>
    <rPh sb="4" eb="5">
      <t>ビ</t>
    </rPh>
    <phoneticPr fontId="1"/>
  </si>
  <si>
    <t>現場完了日：</t>
    <rPh sb="0" eb="2">
      <t>ゲンバ</t>
    </rPh>
    <rPh sb="2" eb="4">
      <t>カンリョウ</t>
    </rPh>
    <rPh sb="4" eb="5">
      <t>ビ</t>
    </rPh>
    <phoneticPr fontId="1"/>
  </si>
  <si>
    <t>作業</t>
    <rPh sb="0" eb="2">
      <t>サギョウ</t>
    </rPh>
    <phoneticPr fontId="1"/>
  </si>
  <si>
    <t>正月</t>
    <rPh sb="0" eb="2">
      <t>ショウガツ</t>
    </rPh>
    <phoneticPr fontId="1"/>
  </si>
  <si>
    <t>中止</t>
    <rPh sb="0" eb="2">
      <t>チュウシ</t>
    </rPh>
    <phoneticPr fontId="1"/>
  </si>
  <si>
    <t>入力凡例</t>
    <rPh sb="0" eb="2">
      <t>ニュウリョク</t>
    </rPh>
    <rPh sb="2" eb="4">
      <t>ハンレイ</t>
    </rPh>
    <phoneticPr fontId="1"/>
  </si>
  <si>
    <t>作業日・休日</t>
    <rPh sb="0" eb="3">
      <t>サギョウビ</t>
    </rPh>
    <rPh sb="4" eb="6">
      <t>キュウジツ</t>
    </rPh>
    <phoneticPr fontId="1"/>
  </si>
  <si>
    <t>週休2日の対象外</t>
    <rPh sb="0" eb="1">
      <t>シュウ</t>
    </rPh>
    <rPh sb="1" eb="2">
      <t>キュウ</t>
    </rPh>
    <rPh sb="3" eb="4">
      <t>ヒ</t>
    </rPh>
    <rPh sb="5" eb="7">
      <t>タイショウ</t>
    </rPh>
    <rPh sb="7" eb="8">
      <t>ガイ</t>
    </rPh>
    <phoneticPr fontId="1"/>
  </si>
  <si>
    <t>夏季休暇（3日間）</t>
    <rPh sb="0" eb="2">
      <t>カキ</t>
    </rPh>
    <rPh sb="2" eb="4">
      <t>キュウカ</t>
    </rPh>
    <rPh sb="6" eb="7">
      <t>ヒ</t>
    </rPh>
    <rPh sb="7" eb="8">
      <t>アイダ</t>
    </rPh>
    <phoneticPr fontId="1"/>
  </si>
  <si>
    <t>年末年始休暇（6日間）</t>
    <rPh sb="0" eb="2">
      <t>ネンマツ</t>
    </rPh>
    <rPh sb="2" eb="4">
      <t>ネンシ</t>
    </rPh>
    <rPh sb="4" eb="6">
      <t>キュウカ</t>
    </rPh>
    <rPh sb="8" eb="9">
      <t>ヒ</t>
    </rPh>
    <rPh sb="9" eb="10">
      <t>アイダ</t>
    </rPh>
    <phoneticPr fontId="1"/>
  </si>
  <si>
    <t>工場製作のみを実施している期間,</t>
    <rPh sb="0" eb="2">
      <t>コウジョウ</t>
    </rPh>
    <rPh sb="2" eb="4">
      <t>セイサク</t>
    </rPh>
    <rPh sb="7" eb="9">
      <t>ジッシ</t>
    </rPh>
    <rPh sb="13" eb="15">
      <t>キカン</t>
    </rPh>
    <phoneticPr fontId="1"/>
  </si>
  <si>
    <t>一時中止している期間等</t>
    <rPh sb="0" eb="2">
      <t>イチジ</t>
    </rPh>
    <rPh sb="2" eb="4">
      <t>チュウシ</t>
    </rPh>
    <rPh sb="8" eb="10">
      <t>キカン</t>
    </rPh>
    <rPh sb="10" eb="11">
      <t>ナド</t>
    </rPh>
    <phoneticPr fontId="1"/>
  </si>
  <si>
    <t>〇〇建設工事</t>
    <phoneticPr fontId="1"/>
  </si>
  <si>
    <t>工事名 ：</t>
    <rPh sb="0" eb="2">
      <t>コウジ</t>
    </rPh>
    <rPh sb="2" eb="3">
      <t>メイ</t>
    </rPh>
    <phoneticPr fontId="1"/>
  </si>
  <si>
    <t>夏休</t>
    <rPh sb="0" eb="2">
      <t>ナツヤス</t>
    </rPh>
    <phoneticPr fontId="1"/>
  </si>
  <si>
    <t>下記のとおり計画工程表（４週８休）を作成しましたので提出します。</t>
    <rPh sb="0" eb="2">
      <t>カキ</t>
    </rPh>
    <rPh sb="6" eb="8">
      <t>ケイカク</t>
    </rPh>
    <rPh sb="8" eb="11">
      <t>コウテイヒョウ</t>
    </rPh>
    <rPh sb="13" eb="14">
      <t>シュウ</t>
    </rPh>
    <rPh sb="15" eb="16">
      <t>キュウ</t>
    </rPh>
    <rPh sb="18" eb="20">
      <t>サクセイ</t>
    </rPh>
    <rPh sb="26" eb="28">
      <t>テイシュツ</t>
    </rPh>
    <phoneticPr fontId="1"/>
  </si>
  <si>
    <t>下記のとおり計画工程表（月単位の４週８休）を作成しましたので提出します。</t>
    <rPh sb="6" eb="8">
      <t>ケイカク</t>
    </rPh>
    <rPh sb="8" eb="11">
      <t>コウテイヒョウ</t>
    </rPh>
    <rPh sb="12" eb="13">
      <t>ツキ</t>
    </rPh>
    <rPh sb="13" eb="15">
      <t>タンイ</t>
    </rPh>
    <rPh sb="17" eb="18">
      <t>シュウ</t>
    </rPh>
    <rPh sb="19" eb="20">
      <t>キュウ</t>
    </rPh>
    <phoneticPr fontId="1"/>
  </si>
  <si>
    <t>本工事を週休２日工事（４週８休）として，下記のとおり実施しましたので報告します。</t>
    <rPh sb="0" eb="3">
      <t>ホンコウジ</t>
    </rPh>
    <rPh sb="4" eb="6">
      <t>シュウキュウ</t>
    </rPh>
    <rPh sb="7" eb="8">
      <t>ヒ</t>
    </rPh>
    <rPh sb="8" eb="10">
      <t>コウジ</t>
    </rPh>
    <rPh sb="12" eb="13">
      <t>シュウ</t>
    </rPh>
    <rPh sb="14" eb="15">
      <t>キュウ</t>
    </rPh>
    <phoneticPr fontId="1"/>
  </si>
  <si>
    <t>本工事を週休２日工事（月単位の４週８休）として，下記のとおり実施しましたので報告します。</t>
    <rPh sb="0" eb="3">
      <t>ホンコウジ</t>
    </rPh>
    <rPh sb="4" eb="6">
      <t>シュウキュウ</t>
    </rPh>
    <rPh sb="7" eb="8">
      <t>ヒ</t>
    </rPh>
    <rPh sb="8" eb="10">
      <t>コウジ</t>
    </rPh>
    <rPh sb="11" eb="12">
      <t>ツキ</t>
    </rPh>
    <rPh sb="12" eb="14">
      <t>タンイ</t>
    </rPh>
    <rPh sb="16" eb="17">
      <t>シュウ</t>
    </rPh>
    <rPh sb="18" eb="19">
      <t>キュウ</t>
    </rPh>
    <phoneticPr fontId="1"/>
  </si>
  <si>
    <t>休暇不足</t>
    <rPh sb="0" eb="2">
      <t>キュウカ</t>
    </rPh>
    <rPh sb="2" eb="4">
      <t>ブソク</t>
    </rPh>
    <phoneticPr fontId="1"/>
  </si>
  <si>
    <t>クリア</t>
    <phoneticPr fontId="1"/>
  </si>
  <si>
    <t>計画・実施工程表（参考様式-4）</t>
    <rPh sb="0" eb="2">
      <t>ケイカク</t>
    </rPh>
    <rPh sb="3" eb="5">
      <t>ジッシ</t>
    </rPh>
    <rPh sb="5" eb="8">
      <t>コウテイヒョウ</t>
    </rPh>
    <rPh sb="9" eb="11">
      <t>サンコウ</t>
    </rPh>
    <rPh sb="11" eb="13">
      <t>ヨウシキ</t>
    </rPh>
    <phoneticPr fontId="1"/>
  </si>
  <si>
    <t>作業期間内閉所率</t>
    <rPh sb="0" eb="2">
      <t>サギョウ</t>
    </rPh>
    <rPh sb="2" eb="4">
      <t>キカン</t>
    </rPh>
    <rPh sb="4" eb="5">
      <t>ナイ</t>
    </rPh>
    <phoneticPr fontId="1"/>
  </si>
  <si>
    <t>月単位の現場閉所</t>
    <rPh sb="0" eb="1">
      <t>ツキ</t>
    </rPh>
    <rPh sb="1" eb="3">
      <t>タンイ</t>
    </rPh>
    <rPh sb="4" eb="6">
      <t>ゲンバ</t>
    </rPh>
    <rPh sb="6" eb="8">
      <t>ヘイショ</t>
    </rPh>
    <phoneticPr fontId="1"/>
  </si>
  <si>
    <t>計画・実施工程表</t>
    <rPh sb="0" eb="2">
      <t>ケイカク</t>
    </rPh>
    <rPh sb="3" eb="5">
      <t>ジッシ</t>
    </rPh>
    <rPh sb="5" eb="8">
      <t>コウテイヒョウ</t>
    </rPh>
    <phoneticPr fontId="1"/>
  </si>
  <si>
    <t>（参考）通期の現場閉所率算定</t>
    <rPh sb="1" eb="3">
      <t>サンコウ</t>
    </rPh>
    <rPh sb="4" eb="6">
      <t>ツウキ</t>
    </rPh>
    <rPh sb="7" eb="9">
      <t>ゲンバ</t>
    </rPh>
    <rPh sb="9" eb="11">
      <t>ヘイショ</t>
    </rPh>
    <rPh sb="11" eb="12">
      <t>リツ</t>
    </rPh>
    <rPh sb="12" eb="14">
      <t>サンテイ</t>
    </rPh>
    <phoneticPr fontId="1"/>
  </si>
  <si>
    <t>通期の現場閉所</t>
    <rPh sb="0" eb="2">
      <t>ツウキ</t>
    </rPh>
    <rPh sb="3" eb="5">
      <t>ゲンバ</t>
    </rPh>
    <phoneticPr fontId="1"/>
  </si>
  <si>
    <t>　2027年の祝日一覧</t>
    <rPh sb="5" eb="6">
      <t>ネン</t>
    </rPh>
    <rPh sb="7" eb="9">
      <t>シュクジツ</t>
    </rPh>
    <rPh sb="9" eb="11">
      <t>イチラン</t>
    </rPh>
    <phoneticPr fontId="1"/>
  </si>
  <si>
    <r>
      <rPr>
        <sz val="24"/>
        <color theme="1"/>
        <rFont val="UD デジタル 教科書体 N-B"/>
        <family val="1"/>
        <charset val="128"/>
      </rPr>
      <t>下記のとおり、</t>
    </r>
    <r>
      <rPr>
        <b/>
        <sz val="24"/>
        <color theme="1"/>
        <rFont val="UD デジタル 教科書体 N-B"/>
        <family val="1"/>
        <charset val="128"/>
      </rPr>
      <t>計画工程表</t>
    </r>
    <r>
      <rPr>
        <sz val="24"/>
        <color theme="1"/>
        <rFont val="UD デジタル 教科書体 N-B"/>
        <family val="1"/>
        <charset val="128"/>
      </rPr>
      <t>（週休２日工事（現場閉所）・通期）を作成しましたので提出します。</t>
    </r>
    <rPh sb="0" eb="2">
      <t>カキ</t>
    </rPh>
    <rPh sb="7" eb="9">
      <t>ケイカク</t>
    </rPh>
    <rPh sb="9" eb="12">
      <t>コウテイヒョウ</t>
    </rPh>
    <rPh sb="30" eb="32">
      <t>サクセイ</t>
    </rPh>
    <rPh sb="38" eb="40">
      <t>テイシュツ</t>
    </rPh>
    <phoneticPr fontId="1"/>
  </si>
  <si>
    <r>
      <rPr>
        <sz val="24"/>
        <color theme="1"/>
        <rFont val="UD デジタル 教科書体 N-B"/>
        <family val="1"/>
        <charset val="128"/>
      </rPr>
      <t>下記のとおり、</t>
    </r>
    <r>
      <rPr>
        <b/>
        <sz val="24"/>
        <color theme="1"/>
        <rFont val="UD デジタル 教科書体 N-B"/>
        <family val="1"/>
        <charset val="128"/>
      </rPr>
      <t>計画工程表</t>
    </r>
    <r>
      <rPr>
        <sz val="24"/>
        <color theme="1"/>
        <rFont val="UD デジタル 教科書体 N-B"/>
        <family val="1"/>
        <charset val="128"/>
      </rPr>
      <t>（週休２日工事（現場閉所）・月単位）を作成しましたので提出します。</t>
    </r>
    <rPh sb="7" eb="9">
      <t>ケイカク</t>
    </rPh>
    <rPh sb="9" eb="12">
      <t>コウテイヒョウ</t>
    </rPh>
    <phoneticPr fontId="1"/>
  </si>
  <si>
    <r>
      <rPr>
        <sz val="24"/>
        <color theme="1"/>
        <rFont val="UD デジタル 教科書体 N-B"/>
        <family val="1"/>
        <charset val="128"/>
      </rPr>
      <t>下記のとおり、</t>
    </r>
    <r>
      <rPr>
        <b/>
        <sz val="24"/>
        <color theme="1"/>
        <rFont val="UD デジタル 教科書体 N-B"/>
        <family val="1"/>
        <charset val="128"/>
      </rPr>
      <t>実施工程表</t>
    </r>
    <r>
      <rPr>
        <sz val="24"/>
        <color theme="1"/>
        <rFont val="UD デジタル 教科書体 N-B"/>
        <family val="1"/>
        <charset val="128"/>
      </rPr>
      <t>（週休２日工事（現場閉所）・通期）を作成しましたので提出します。</t>
    </r>
    <rPh sb="0" eb="2">
      <t>カキ</t>
    </rPh>
    <rPh sb="7" eb="9">
      <t>ジッシ</t>
    </rPh>
    <rPh sb="9" eb="12">
      <t>コウテイヒョウ</t>
    </rPh>
    <rPh sb="30" eb="32">
      <t>サクセイ</t>
    </rPh>
    <rPh sb="38" eb="40">
      <t>テイシュツ</t>
    </rPh>
    <phoneticPr fontId="1"/>
  </si>
  <si>
    <r>
      <rPr>
        <sz val="24"/>
        <color theme="1"/>
        <rFont val="UD デジタル 教科書体 N-B"/>
        <family val="1"/>
        <charset val="128"/>
      </rPr>
      <t>下記のとおり、</t>
    </r>
    <r>
      <rPr>
        <b/>
        <sz val="24"/>
        <color theme="1"/>
        <rFont val="UD デジタル 教科書体 N-B"/>
        <family val="1"/>
        <charset val="128"/>
      </rPr>
      <t>実施工程表</t>
    </r>
    <r>
      <rPr>
        <sz val="24"/>
        <color theme="1"/>
        <rFont val="UD デジタル 教科書体 N-B"/>
        <family val="1"/>
        <charset val="128"/>
      </rPr>
      <t>（週休２日工事（現場閉所）・月単位）を作成しましたので提出します。</t>
    </r>
    <rPh sb="7" eb="9">
      <t>ジッシ</t>
    </rPh>
    <rPh sb="9" eb="12">
      <t>コウテイヒョウ</t>
    </rPh>
    <phoneticPr fontId="1"/>
  </si>
  <si>
    <t>様式１</t>
    <rPh sb="0" eb="2">
      <t>ヨウシキ</t>
    </rPh>
    <phoneticPr fontId="1"/>
  </si>
  <si>
    <t>工事完了日：</t>
    <rPh sb="0" eb="5">
      <t>コウジカンリョウビ</t>
    </rPh>
    <phoneticPr fontId="1"/>
  </si>
  <si>
    <t>工事着手日：</t>
    <rPh sb="0" eb="5">
      <t>コウジチャクシュビ</t>
    </rPh>
    <phoneticPr fontId="1"/>
  </si>
  <si>
    <t>作　業　：　従事日
休　日　：　休暇取得日</t>
    <rPh sb="0" eb="1">
      <t>サク</t>
    </rPh>
    <rPh sb="2" eb="3">
      <t>ゴウ</t>
    </rPh>
    <rPh sb="6" eb="9">
      <t>ジュウジビ</t>
    </rPh>
    <rPh sb="11" eb="12">
      <t>キュウ</t>
    </rPh>
    <rPh sb="13" eb="14">
      <t>ヒ</t>
    </rPh>
    <rPh sb="17" eb="19">
      <t>キュウカ</t>
    </rPh>
    <rPh sb="19" eb="22">
      <t>シュトクビ</t>
    </rPh>
    <phoneticPr fontId="1"/>
  </si>
  <si>
    <t>実績</t>
    <rPh sb="0" eb="2">
      <t>ジッセキ</t>
    </rPh>
    <phoneticPr fontId="1"/>
  </si>
  <si>
    <t>対象外期間</t>
    <rPh sb="0" eb="2">
      <t>タイショウ</t>
    </rPh>
    <rPh sb="2" eb="3">
      <t>ガイ</t>
    </rPh>
    <rPh sb="3" eb="5">
      <t>キカン</t>
    </rPh>
    <phoneticPr fontId="1"/>
  </si>
  <si>
    <t>×</t>
  </si>
  <si>
    <t>×</t>
    <phoneticPr fontId="1"/>
  </si>
  <si>
    <t>休日数</t>
    <rPh sb="0" eb="2">
      <t>キュウジツ</t>
    </rPh>
    <rPh sb="2" eb="3">
      <t>スウ</t>
    </rPh>
    <phoneticPr fontId="1"/>
  </si>
  <si>
    <t>夏　休　：　夏季休暇
正　月　：　年末年始休暇
中　止　：　一時中止期間・工場製作のみ期間
　×　　：　その他の対象外期間</t>
    <rPh sb="0" eb="1">
      <t>ナツ</t>
    </rPh>
    <rPh sb="2" eb="3">
      <t>キュウ</t>
    </rPh>
    <rPh sb="6" eb="10">
      <t>カキキュウカ</t>
    </rPh>
    <rPh sb="11" eb="12">
      <t>タダシ</t>
    </rPh>
    <rPh sb="13" eb="14">
      <t>ツキ</t>
    </rPh>
    <rPh sb="17" eb="19">
      <t>ネンマツ</t>
    </rPh>
    <rPh sb="19" eb="21">
      <t>ネンシ</t>
    </rPh>
    <rPh sb="21" eb="23">
      <t>キュウカ</t>
    </rPh>
    <rPh sb="24" eb="25">
      <t>ナカ</t>
    </rPh>
    <rPh sb="26" eb="27">
      <t>トメ</t>
    </rPh>
    <rPh sb="30" eb="34">
      <t>イチジチュウシ</t>
    </rPh>
    <rPh sb="34" eb="36">
      <t>キカン</t>
    </rPh>
    <rPh sb="37" eb="39">
      <t>コウジョウ</t>
    </rPh>
    <rPh sb="39" eb="41">
      <t>セイサク</t>
    </rPh>
    <rPh sb="43" eb="45">
      <t>キカン</t>
    </rPh>
    <rPh sb="54" eb="55">
      <t>タ</t>
    </rPh>
    <rPh sb="56" eb="59">
      <t>タイショウガイ</t>
    </rPh>
    <rPh sb="59" eb="61">
      <t>キカン</t>
    </rPh>
    <phoneticPr fontId="1"/>
  </si>
  <si>
    <t>月単位判定
平均休日率</t>
    <rPh sb="0" eb="3">
      <t>ツキタンイ</t>
    </rPh>
    <rPh sb="3" eb="5">
      <t>ハンテイ</t>
    </rPh>
    <rPh sb="6" eb="8">
      <t>ヘイキン</t>
    </rPh>
    <rPh sb="8" eb="10">
      <t>キュウジツ</t>
    </rPh>
    <rPh sb="10" eb="11">
      <t>リツ</t>
    </rPh>
    <phoneticPr fontId="1"/>
  </si>
  <si>
    <t>月単位の休日確保</t>
    <rPh sb="0" eb="3">
      <t>ツキタンイ</t>
    </rPh>
    <rPh sb="4" eb="6">
      <t>キュウジツ</t>
    </rPh>
    <rPh sb="6" eb="8">
      <t>カクホ</t>
    </rPh>
    <phoneticPr fontId="1"/>
  </si>
  <si>
    <t>通期の休日確保</t>
    <rPh sb="0" eb="2">
      <t>ツウキ</t>
    </rPh>
    <rPh sb="3" eb="7">
      <t>キュウジツカクホ</t>
    </rPh>
    <phoneticPr fontId="1"/>
  </si>
  <si>
    <t>時点</t>
    <rPh sb="0" eb="2">
      <t>ジテン</t>
    </rPh>
    <phoneticPr fontId="1"/>
  </si>
  <si>
    <t>月単位
平均休日率</t>
    <rPh sb="0" eb="3">
      <t>ツキタンイ</t>
    </rPh>
    <rPh sb="5" eb="7">
      <t>ヘイキン</t>
    </rPh>
    <rPh sb="7" eb="9">
      <t>キュウジツ</t>
    </rPh>
    <rPh sb="9" eb="10">
      <t>リツ</t>
    </rPh>
    <phoneticPr fontId="1"/>
  </si>
  <si>
    <t>未達成カウント</t>
    <rPh sb="0" eb="3">
      <t>ミタッセイ</t>
    </rPh>
    <phoneticPr fontId="1"/>
  </si>
  <si>
    <t>月単位</t>
    <rPh sb="0" eb="3">
      <t>ツキタンイ</t>
    </rPh>
    <phoneticPr fontId="1"/>
  </si>
  <si>
    <t>通期休日率</t>
    <rPh sb="0" eb="2">
      <t>ツウキ</t>
    </rPh>
    <rPh sb="2" eb="5">
      <t>キュウジツリツ</t>
    </rPh>
    <phoneticPr fontId="1"/>
  </si>
  <si>
    <t>　　　　　祝祭日
 対象者名</t>
    <rPh sb="5" eb="8">
      <t>シュクサイジツ</t>
    </rPh>
    <rPh sb="12" eb="15">
      <t>タイショウシャ</t>
    </rPh>
    <rPh sb="15" eb="16">
      <t>メイ</t>
    </rPh>
    <phoneticPr fontId="1"/>
  </si>
  <si>
    <t>※月単位の対象日が14日未満の者は対象外とする。</t>
    <rPh sb="1" eb="4">
      <t>ツキタンイ</t>
    </rPh>
    <rPh sb="5" eb="8">
      <t>タイショウビ</t>
    </rPh>
    <rPh sb="11" eb="12">
      <t>ニチ</t>
    </rPh>
    <rPh sb="12" eb="14">
      <t>ミマン</t>
    </rPh>
    <rPh sb="15" eb="16">
      <t>モノ</t>
    </rPh>
    <rPh sb="17" eb="20">
      <t>タイショウガイ</t>
    </rPh>
    <phoneticPr fontId="1"/>
  </si>
  <si>
    <t>通期の休日率</t>
    <rPh sb="0" eb="2">
      <t>ツウキ</t>
    </rPh>
    <rPh sb="3" eb="6">
      <t>キュウジツリツ</t>
    </rPh>
    <phoneticPr fontId="1"/>
  </si>
  <si>
    <t>休日率 ＝ 対象者ごとの（休日数÷対象日数）（％）の合算 ÷ 対象者数</t>
    <rPh sb="0" eb="3">
      <t>キュウジツリツ</t>
    </rPh>
    <rPh sb="6" eb="9">
      <t>タイショウシャ</t>
    </rPh>
    <rPh sb="13" eb="16">
      <t>キュウジツスウ</t>
    </rPh>
    <rPh sb="17" eb="19">
      <t>タイショウ</t>
    </rPh>
    <rPh sb="19" eb="21">
      <t>ニッスウ</t>
    </rPh>
    <rPh sb="26" eb="28">
      <t>ガッサン</t>
    </rPh>
    <rPh sb="31" eb="34">
      <t>タイショウシャ</t>
    </rPh>
    <rPh sb="34" eb="35">
      <t>スウ</t>
    </rPh>
    <phoneticPr fontId="1"/>
  </si>
  <si>
    <t>（週休２日交替制工事）</t>
    <rPh sb="1" eb="3">
      <t>シュウキュウ</t>
    </rPh>
    <rPh sb="4" eb="10">
      <t>ニチコウタイセイコウジ</t>
    </rPh>
    <phoneticPr fontId="1"/>
  </si>
  <si>
    <t>工事着手日：</t>
    <rPh sb="0" eb="2">
      <t>コウジ</t>
    </rPh>
    <rPh sb="2" eb="4">
      <t>チャクシュ</t>
    </rPh>
    <rPh sb="4" eb="5">
      <t>ビ</t>
    </rPh>
    <phoneticPr fontId="1"/>
  </si>
  <si>
    <t>工事完了日：</t>
    <rPh sb="0" eb="2">
      <t>コウジ</t>
    </rPh>
    <rPh sb="2" eb="5">
      <t>カンリョウビ</t>
    </rPh>
    <phoneticPr fontId="1"/>
  </si>
  <si>
    <t>休日取得状況表(R6.10)</t>
    <rPh sb="0" eb="2">
      <t>キュウジツ</t>
    </rPh>
    <rPh sb="2" eb="4">
      <t>シュトク</t>
    </rPh>
    <rPh sb="4" eb="6">
      <t>ジョウキョウ</t>
    </rPh>
    <rPh sb="6" eb="7">
      <t>ヒョウ</t>
    </rPh>
    <phoneticPr fontId="1"/>
  </si>
  <si>
    <t>工事名</t>
    <rPh sb="0" eb="3">
      <t>コウジメイ</t>
    </rPh>
    <phoneticPr fontId="1"/>
  </si>
  <si>
    <t>受注者</t>
    <rPh sb="0" eb="3">
      <t>ジュチュウシャ</t>
    </rPh>
    <phoneticPr fontId="1"/>
  </si>
  <si>
    <t>作業員Ａ</t>
    <rPh sb="0" eb="3">
      <t>サギョウイン</t>
    </rPh>
    <phoneticPr fontId="1"/>
  </si>
  <si>
    <t>作業員Ｂ</t>
    <rPh sb="0" eb="3">
      <t>サギョウイン</t>
    </rPh>
    <phoneticPr fontId="1"/>
  </si>
  <si>
    <t>作業員Ｃ</t>
    <rPh sb="0" eb="3">
      <t>サギョウイン</t>
    </rPh>
    <phoneticPr fontId="1"/>
  </si>
  <si>
    <t>作業員Ｄ</t>
    <rPh sb="0" eb="3">
      <t>サギョウイン</t>
    </rPh>
    <phoneticPr fontId="1"/>
  </si>
  <si>
    <t>着手日</t>
    <rPh sb="0" eb="3">
      <t>チャクシュビ</t>
    </rPh>
    <phoneticPr fontId="1"/>
  </si>
  <si>
    <t>完了日</t>
    <rPh sb="0" eb="3">
      <t>カンリョウビ</t>
    </rPh>
    <phoneticPr fontId="1"/>
  </si>
  <si>
    <t>入力例</t>
    <rPh sb="0" eb="3">
      <t>ニュウリョクレイ</t>
    </rPh>
    <phoneticPr fontId="1"/>
  </si>
  <si>
    <t>〇〇地区配水管改良その他工事</t>
    <rPh sb="2" eb="9">
      <t>チクハイスイカンカイリョウ</t>
    </rPh>
    <rPh sb="11" eb="14">
      <t>タコウジ</t>
    </rPh>
    <phoneticPr fontId="1"/>
  </si>
  <si>
    <t>△△工業</t>
    <rPh sb="2" eb="4">
      <t>コウギョウ</t>
    </rPh>
    <phoneticPr fontId="1"/>
  </si>
  <si>
    <t>月単位判定</t>
    <rPh sb="0" eb="3">
      <t>ツキタンイ</t>
    </rPh>
    <rPh sb="3" eb="5">
      <t>ハンテイ</t>
    </rPh>
    <phoneticPr fontId="1"/>
  </si>
  <si>
    <t>工事着手日</t>
    <rPh sb="0" eb="5">
      <t>コウジチャクシュビ</t>
    </rPh>
    <phoneticPr fontId="1"/>
  </si>
  <si>
    <t>工事完了日</t>
    <rPh sb="0" eb="5">
      <t>コウジカンリョウビ</t>
    </rPh>
    <phoneticPr fontId="1"/>
  </si>
  <si>
    <t>着手日</t>
    <rPh sb="0" eb="3">
      <t>チャクシュビ</t>
    </rPh>
    <phoneticPr fontId="1"/>
  </si>
  <si>
    <t>夏休：夏季休暇
正月：年末年始休暇
中止：一時中止期間・工場製作のみ期間
×  ：その他の対象外期間</t>
    <rPh sb="0" eb="1">
      <t>ナツ</t>
    </rPh>
    <rPh sb="1" eb="2">
      <t>キュウ</t>
    </rPh>
    <rPh sb="3" eb="7">
      <t>カキキュウカ</t>
    </rPh>
    <rPh sb="8" eb="9">
      <t>タダシ</t>
    </rPh>
    <rPh sb="9" eb="10">
      <t>ツキ</t>
    </rPh>
    <rPh sb="11" eb="13">
      <t>ネンマツ</t>
    </rPh>
    <rPh sb="13" eb="15">
      <t>ネンシ</t>
    </rPh>
    <rPh sb="15" eb="17">
      <t>キュウカ</t>
    </rPh>
    <rPh sb="18" eb="19">
      <t>ナカ</t>
    </rPh>
    <rPh sb="19" eb="20">
      <t>トメ</t>
    </rPh>
    <rPh sb="21" eb="25">
      <t>イチジチュウシ</t>
    </rPh>
    <rPh sb="25" eb="27">
      <t>キカン</t>
    </rPh>
    <rPh sb="28" eb="30">
      <t>コウジョウ</t>
    </rPh>
    <rPh sb="30" eb="32">
      <t>セイサク</t>
    </rPh>
    <rPh sb="34" eb="36">
      <t>キカン</t>
    </rPh>
    <rPh sb="43" eb="44">
      <t>タ</t>
    </rPh>
    <rPh sb="45" eb="48">
      <t>タイショウガイ</t>
    </rPh>
    <rPh sb="48" eb="50">
      <t>キカン</t>
    </rPh>
    <phoneticPr fontId="1"/>
  </si>
  <si>
    <t>作業：従事日
休日：休暇取得日</t>
    <rPh sb="0" eb="1">
      <t>サク</t>
    </rPh>
    <rPh sb="1" eb="2">
      <t>ゴウ</t>
    </rPh>
    <rPh sb="3" eb="6">
      <t>ジュウジビ</t>
    </rPh>
    <rPh sb="8" eb="9">
      <t>キュウ</t>
    </rPh>
    <rPh sb="9" eb="10">
      <t>ヒ</t>
    </rPh>
    <rPh sb="11" eb="13">
      <t>キュウカ</t>
    </rPh>
    <rPh sb="13" eb="16">
      <t>シュトクビ</t>
    </rPh>
    <phoneticPr fontId="1"/>
  </si>
  <si>
    <t>　　　　適用
 対象者名</t>
    <rPh sb="4" eb="6">
      <t>テキヨウ</t>
    </rPh>
    <rPh sb="10" eb="13">
      <t>タイショウシャ</t>
    </rPh>
    <rPh sb="13" eb="14">
      <t>メイ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</si>
</sst>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0.000_ "/>
    <numFmt numFmtId="177" formatCode="aaa"/>
    <numFmt numFmtId="178" formatCode="0.0%"/>
    <numFmt numFmtId="179" formatCode="[$-411]ggge&quot;年&quot;m&quot;月&quot;d&quot;日&quot;;@"/>
    <numFmt numFmtId="180" formatCode="0.0000"/>
    <numFmt numFmtId="181" formatCode="0_);[Red]\(0\)"/>
    <numFmt numFmtId="182" formatCode="m"/>
    <numFmt numFmtId="183" formatCode="d"/>
  </numFmts>
  <fonts count="57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2"/>
      <color theme="3"/>
      <name val="Arial"/>
      <family val="2"/>
    </font>
    <font>
      <sz val="12"/>
      <color theme="0"/>
      <name val="メイリオ"/>
      <family val="3"/>
      <charset val="128"/>
    </font>
    <font>
      <sz val="6"/>
      <name val="Meiryo UI"/>
      <family val="2"/>
      <charset val="128"/>
    </font>
    <font>
      <sz val="12"/>
      <color theme="3"/>
      <name val="メイリオ"/>
      <family val="3"/>
      <charset val="128"/>
    </font>
    <font>
      <sz val="10"/>
      <color rgb="FF222222"/>
      <name val="メイリオ"/>
      <family val="3"/>
      <charset val="128"/>
    </font>
    <font>
      <sz val="12"/>
      <name val="メイリオ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12"/>
      <color theme="3"/>
      <name val="メイリオ"/>
      <family val="3"/>
      <charset val="128"/>
    </font>
    <font>
      <sz val="28"/>
      <color theme="1"/>
      <name val="UD デジタル 教科書体 N-B"/>
      <family val="1"/>
      <charset val="128"/>
    </font>
    <font>
      <sz val="11"/>
      <color theme="1"/>
      <name val="UD デジタル 教科書体 N-B"/>
      <family val="1"/>
      <charset val="128"/>
    </font>
    <font>
      <sz val="24"/>
      <color theme="1"/>
      <name val="UD デジタル 教科書体 N-B"/>
      <family val="1"/>
      <charset val="128"/>
    </font>
    <font>
      <sz val="16"/>
      <color theme="1"/>
      <name val="UD デジタル 教科書体 N-B"/>
      <family val="1"/>
      <charset val="128"/>
    </font>
    <font>
      <sz val="16"/>
      <color theme="8"/>
      <name val="UD デジタル 教科書体 N-B"/>
      <family val="1"/>
      <charset val="128"/>
    </font>
    <font>
      <sz val="16"/>
      <color rgb="FFFF0000"/>
      <name val="UD デジタル 教科書体 N-B"/>
      <family val="1"/>
      <charset val="128"/>
    </font>
    <font>
      <sz val="16"/>
      <color theme="0"/>
      <name val="UD デジタル 教科書体 N-B"/>
      <family val="1"/>
      <charset val="128"/>
    </font>
    <font>
      <sz val="20"/>
      <color theme="0"/>
      <name val="UD デジタル 教科書体 N-B"/>
      <family val="1"/>
      <charset val="128"/>
    </font>
    <font>
      <sz val="20"/>
      <color theme="1"/>
      <name val="UD デジタル 教科書体 N-B"/>
      <family val="1"/>
      <charset val="128"/>
    </font>
    <font>
      <sz val="20"/>
      <color rgb="FFFF0000"/>
      <name val="UD デジタル 教科書体 N-B"/>
      <family val="1"/>
      <charset val="128"/>
    </font>
    <font>
      <sz val="14"/>
      <color theme="1"/>
      <name val="UD デジタル 教科書体 N-B"/>
      <family val="1"/>
      <charset val="128"/>
    </font>
    <font>
      <sz val="12"/>
      <color theme="1"/>
      <name val="UD デジタル 教科書体 N-B"/>
      <family val="1"/>
      <charset val="128"/>
    </font>
    <font>
      <sz val="6"/>
      <color theme="1"/>
      <name val="UD デジタル 教科書体 N-B"/>
      <family val="1"/>
      <charset val="128"/>
    </font>
    <font>
      <sz val="11"/>
      <name val="UD デジタル 教科書体 N-B"/>
      <family val="1"/>
      <charset val="128"/>
    </font>
    <font>
      <sz val="20"/>
      <color theme="8"/>
      <name val="UD デジタル 教科書体 N-B"/>
      <family val="1"/>
      <charset val="128"/>
    </font>
    <font>
      <sz val="16"/>
      <name val="UD デジタル 教科書体 N-B"/>
      <family val="1"/>
      <charset val="128"/>
    </font>
    <font>
      <b/>
      <sz val="24"/>
      <color theme="1"/>
      <name val="UD デジタル 教科書体 N-B"/>
      <family val="1"/>
      <charset val="128"/>
    </font>
    <font>
      <sz val="11"/>
      <color theme="1"/>
      <name val="BIZ UDゴシック"/>
      <family val="3"/>
      <charset val="128"/>
    </font>
    <font>
      <sz val="28"/>
      <color theme="1"/>
      <name val="BIZ UDゴシック"/>
      <family val="3"/>
      <charset val="128"/>
    </font>
    <font>
      <sz val="24"/>
      <color theme="1"/>
      <name val="BIZ UDゴシック"/>
      <family val="3"/>
      <charset val="128"/>
    </font>
    <font>
      <sz val="16"/>
      <color theme="1"/>
      <name val="BIZ UDゴシック"/>
      <family val="3"/>
      <charset val="128"/>
    </font>
    <font>
      <sz val="14"/>
      <color theme="1"/>
      <name val="BIZ UDゴシック"/>
      <family val="3"/>
      <charset val="128"/>
    </font>
    <font>
      <sz val="20"/>
      <name val="BIZ UDゴシック"/>
      <family val="3"/>
      <charset val="128"/>
    </font>
    <font>
      <sz val="20"/>
      <color rgb="FFFF0000"/>
      <name val="BIZ UDゴシック"/>
      <family val="3"/>
      <charset val="128"/>
    </font>
    <font>
      <sz val="20"/>
      <color theme="0"/>
      <name val="BIZ UDゴシック"/>
      <family val="3"/>
      <charset val="128"/>
    </font>
    <font>
      <sz val="20"/>
      <color theme="1"/>
      <name val="BIZ UDゴシック"/>
      <family val="3"/>
      <charset val="128"/>
    </font>
    <font>
      <sz val="20"/>
      <color theme="8"/>
      <name val="BIZ UDゴシック"/>
      <family val="3"/>
      <charset val="128"/>
    </font>
    <font>
      <sz val="11"/>
      <name val="BIZ UDゴシック"/>
      <family val="3"/>
      <charset val="128"/>
    </font>
    <font>
      <sz val="16"/>
      <name val="BIZ UDゴシック"/>
      <family val="3"/>
      <charset val="128"/>
    </font>
    <font>
      <sz val="6"/>
      <color theme="1"/>
      <name val="BIZ UDゴシック"/>
      <family val="3"/>
      <charset val="128"/>
    </font>
    <font>
      <sz val="18"/>
      <color theme="1"/>
      <name val="BIZ UDゴシック"/>
      <family val="3"/>
      <charset val="128"/>
    </font>
    <font>
      <b/>
      <sz val="26"/>
      <color theme="1"/>
      <name val="BIZ UDゴシック"/>
      <family val="3"/>
      <charset val="128"/>
    </font>
    <font>
      <b/>
      <sz val="36"/>
      <color theme="1"/>
      <name val="BIZ UDゴシック"/>
      <family val="3"/>
      <charset val="128"/>
    </font>
    <font>
      <sz val="36"/>
      <color theme="1"/>
      <name val="BIZ UDゴシック"/>
      <family val="3"/>
      <charset val="128"/>
    </font>
    <font>
      <b/>
      <sz val="20"/>
      <color rgb="FFFF0000"/>
      <name val="BIZ UDゴシック"/>
      <family val="3"/>
      <charset val="128"/>
    </font>
    <font>
      <b/>
      <sz val="16"/>
      <color indexed="10"/>
      <name val="BIZ UDゴシック"/>
      <family val="3"/>
      <charset val="128"/>
    </font>
    <font>
      <b/>
      <sz val="24"/>
      <color rgb="FFFF0000"/>
      <name val="BIZ UDゴシック"/>
      <family val="3"/>
      <charset val="128"/>
    </font>
    <font>
      <sz val="36"/>
      <color rgb="FFFF0000"/>
      <name val="BIZ UDゴシック"/>
      <family val="3"/>
      <charset val="128"/>
    </font>
    <font>
      <sz val="22"/>
      <color theme="1"/>
      <name val="BIZ UDゴシック"/>
      <family val="3"/>
      <charset val="128"/>
    </font>
    <font>
      <sz val="72"/>
      <color theme="1"/>
      <name val="BIZ UDゴシック"/>
      <family val="3"/>
      <charset val="128"/>
    </font>
    <font>
      <sz val="48"/>
      <color theme="1"/>
      <name val="BIZ UDゴシック"/>
      <family val="3"/>
      <charset val="128"/>
    </font>
    <font>
      <b/>
      <sz val="24"/>
      <name val="BIZ UDゴシック"/>
      <family val="3"/>
      <charset val="128"/>
    </font>
    <font>
      <sz val="22"/>
      <name val="BIZ UDゴシック"/>
      <family val="3"/>
      <charset val="128"/>
    </font>
    <font>
      <b/>
      <sz val="22"/>
      <color rgb="FFFF0000"/>
      <name val="BIZ UDゴシック"/>
      <family val="3"/>
      <charset val="128"/>
    </font>
    <font>
      <sz val="22"/>
      <color theme="0"/>
      <name val="BIZ UDゴシック"/>
      <family val="3"/>
      <charset val="128"/>
    </font>
    <font>
      <sz val="26"/>
      <color theme="1"/>
      <name val="BIZ UDゴシック"/>
      <family val="3"/>
      <charset val="128"/>
    </font>
    <font>
      <sz val="36"/>
      <name val="BIZ UDゴシック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DA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10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theme="4"/>
      </left>
      <right style="thin">
        <color theme="4"/>
      </right>
      <top style="thick">
        <color auto="1"/>
      </top>
      <bottom style="thin">
        <color theme="4"/>
      </bottom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auto="1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auto="1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 diagonalDown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3">
    <xf numFmtId="0" fontId="0" fillId="0" borderId="0">
      <alignment vertical="center"/>
    </xf>
    <xf numFmtId="0" fontId="2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770">
    <xf numFmtId="0" fontId="0" fillId="0" borderId="0" xfId="0">
      <alignment vertical="center"/>
    </xf>
    <xf numFmtId="14" fontId="0" fillId="0" borderId="0" xfId="0" applyNumberFormat="1" applyAlignment="1">
      <alignment horizontal="left" vertic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14" fontId="3" fillId="5" borderId="25" xfId="1" applyNumberFormat="1" applyFont="1" applyFill="1" applyBorder="1" applyAlignment="1">
      <alignment horizontal="center" vertical="center"/>
    </xf>
    <xf numFmtId="0" fontId="3" fillId="5" borderId="25" xfId="1" applyFont="1" applyFill="1" applyBorder="1" applyAlignment="1">
      <alignment horizontal="center" vertical="center"/>
    </xf>
    <xf numFmtId="0" fontId="5" fillId="0" borderId="0" xfId="1" applyFont="1" applyBorder="1" applyAlignment="1">
      <alignment horizontal="center" vertical="center"/>
    </xf>
    <xf numFmtId="177" fontId="6" fillId="0" borderId="25" xfId="1" applyNumberFormat="1" applyFont="1" applyBorder="1" applyAlignment="1">
      <alignment horizontal="center" vertical="center"/>
    </xf>
    <xf numFmtId="0" fontId="7" fillId="0" borderId="25" xfId="1" applyFont="1" applyBorder="1" applyAlignment="1">
      <alignment horizontal="center" vertical="center"/>
    </xf>
    <xf numFmtId="14" fontId="5" fillId="0" borderId="0" xfId="1" applyNumberFormat="1" applyFont="1" applyBorder="1" applyAlignment="1">
      <alignment horizontal="left" vertical="center"/>
    </xf>
    <xf numFmtId="14" fontId="5" fillId="0" borderId="0" xfId="1" applyNumberFormat="1" applyFont="1" applyBorder="1" applyAlignment="1">
      <alignment horizontal="center" vertical="center"/>
    </xf>
    <xf numFmtId="0" fontId="7" fillId="0" borderId="0" xfId="1" applyFont="1" applyBorder="1" applyAlignment="1">
      <alignment horizontal="center" vertical="center"/>
    </xf>
    <xf numFmtId="177" fontId="6" fillId="0" borderId="34" xfId="1" applyNumberFormat="1" applyFont="1" applyBorder="1" applyAlignment="1">
      <alignment horizontal="center" vertical="center"/>
    </xf>
    <xf numFmtId="0" fontId="7" fillId="0" borderId="34" xfId="1" applyFont="1" applyBorder="1" applyAlignment="1">
      <alignment horizontal="center" vertical="center"/>
    </xf>
    <xf numFmtId="0" fontId="7" fillId="0" borderId="35" xfId="1" applyFont="1" applyBorder="1" applyAlignment="1">
      <alignment horizontal="center" vertical="center"/>
    </xf>
    <xf numFmtId="14" fontId="6" fillId="6" borderId="34" xfId="1" applyNumberFormat="1" applyFont="1" applyFill="1" applyBorder="1" applyAlignment="1">
      <alignment horizontal="left" vertical="center"/>
    </xf>
    <xf numFmtId="14" fontId="6" fillId="6" borderId="25" xfId="1" applyNumberFormat="1" applyFont="1" applyFill="1" applyBorder="1" applyAlignment="1">
      <alignment horizontal="left" vertical="center"/>
    </xf>
    <xf numFmtId="14" fontId="6" fillId="7" borderId="34" xfId="1" applyNumberFormat="1" applyFont="1" applyFill="1" applyBorder="1" applyAlignment="1">
      <alignment horizontal="left" vertical="center"/>
    </xf>
    <xf numFmtId="14" fontId="6" fillId="7" borderId="25" xfId="1" applyNumberFormat="1" applyFont="1" applyFill="1" applyBorder="1" applyAlignment="1">
      <alignment horizontal="left" vertical="center"/>
    </xf>
    <xf numFmtId="0" fontId="9" fillId="0" borderId="0" xfId="1" applyFont="1" applyBorder="1" applyAlignment="1">
      <alignment horizontal="left" vertical="center"/>
    </xf>
    <xf numFmtId="0" fontId="11" fillId="0" borderId="0" xfId="0" applyFont="1" applyFill="1" applyAlignment="1">
      <alignment vertical="center" shrinkToFit="1"/>
    </xf>
    <xf numFmtId="0" fontId="11" fillId="0" borderId="0" xfId="0" applyFont="1" applyAlignment="1">
      <alignment vertical="center" shrinkToFit="1"/>
    </xf>
    <xf numFmtId="0" fontId="12" fillId="4" borderId="0" xfId="0" applyFont="1" applyFill="1" applyAlignment="1">
      <alignment horizontal="center" vertical="center" shrinkToFit="1"/>
    </xf>
    <xf numFmtId="0" fontId="11" fillId="4" borderId="0" xfId="0" applyFont="1" applyFill="1" applyAlignment="1">
      <alignment vertical="center" shrinkToFit="1"/>
    </xf>
    <xf numFmtId="0" fontId="12" fillId="4" borderId="0" xfId="0" applyFont="1" applyFill="1" applyAlignment="1">
      <alignment vertical="center" shrinkToFit="1"/>
    </xf>
    <xf numFmtId="14" fontId="11" fillId="0" borderId="17" xfId="0" applyNumberFormat="1" applyFont="1" applyFill="1" applyBorder="1" applyAlignment="1">
      <alignment vertical="center" shrinkToFit="1"/>
    </xf>
    <xf numFmtId="14" fontId="11" fillId="0" borderId="0" xfId="0" applyNumberFormat="1" applyFont="1" applyFill="1" applyBorder="1" applyAlignment="1">
      <alignment vertical="center" shrinkToFit="1"/>
    </xf>
    <xf numFmtId="0" fontId="11" fillId="0" borderId="8" xfId="0" applyFont="1" applyBorder="1" applyAlignment="1">
      <alignment horizontal="center" vertical="center" shrinkToFit="1"/>
    </xf>
    <xf numFmtId="0" fontId="11" fillId="0" borderId="11" xfId="0" applyFont="1" applyBorder="1" applyAlignment="1">
      <alignment horizontal="center" vertical="center" shrinkToFit="1"/>
    </xf>
    <xf numFmtId="0" fontId="11" fillId="0" borderId="0" xfId="0" applyFont="1" applyFill="1" applyAlignment="1">
      <alignment horizontal="center" vertical="center" shrinkToFit="1"/>
    </xf>
    <xf numFmtId="0" fontId="11" fillId="0" borderId="0" xfId="0" applyFont="1" applyBorder="1" applyAlignment="1">
      <alignment horizontal="center" vertical="center" shrinkToFit="1"/>
    </xf>
    <xf numFmtId="0" fontId="11" fillId="0" borderId="0" xfId="0" applyFont="1" applyAlignment="1">
      <alignment horizontal="center" vertical="center" shrinkToFit="1"/>
    </xf>
    <xf numFmtId="0" fontId="11" fillId="0" borderId="40" xfId="0" applyFont="1" applyBorder="1" applyAlignment="1">
      <alignment horizontal="center" vertical="center" shrinkToFit="1"/>
    </xf>
    <xf numFmtId="176" fontId="11" fillId="0" borderId="0" xfId="0" applyNumberFormat="1" applyFont="1" applyFill="1" applyAlignment="1">
      <alignment vertical="center" shrinkToFit="1"/>
    </xf>
    <xf numFmtId="0" fontId="11" fillId="0" borderId="5" xfId="0" applyFont="1" applyBorder="1" applyAlignment="1">
      <alignment horizontal="center" vertical="center" shrinkToFit="1"/>
    </xf>
    <xf numFmtId="0" fontId="11" fillId="0" borderId="43" xfId="0" applyFont="1" applyBorder="1" applyAlignment="1">
      <alignment horizontal="center" vertical="center" shrinkToFit="1"/>
    </xf>
    <xf numFmtId="0" fontId="11" fillId="0" borderId="42" xfId="0" applyFont="1" applyBorder="1" applyAlignment="1">
      <alignment horizontal="center" vertical="center" shrinkToFit="1"/>
    </xf>
    <xf numFmtId="0" fontId="11" fillId="0" borderId="1" xfId="0" applyFont="1" applyBorder="1" applyAlignment="1">
      <alignment horizontal="center" vertical="center" shrinkToFit="1"/>
    </xf>
    <xf numFmtId="0" fontId="11" fillId="0" borderId="3" xfId="0" applyFont="1" applyBorder="1" applyAlignment="1">
      <alignment horizontal="center" vertical="center" shrinkToFit="1"/>
    </xf>
    <xf numFmtId="0" fontId="11" fillId="0" borderId="1" xfId="0" applyFont="1" applyBorder="1" applyAlignment="1">
      <alignment horizontal="center" vertical="center" textRotation="255" shrinkToFit="1"/>
    </xf>
    <xf numFmtId="0" fontId="11" fillId="0" borderId="0" xfId="0" applyFont="1" applyFill="1" applyAlignment="1">
      <alignment vertical="center" textRotation="255" shrinkToFit="1"/>
    </xf>
    <xf numFmtId="176" fontId="11" fillId="0" borderId="0" xfId="0" applyNumberFormat="1" applyFont="1" applyFill="1" applyAlignment="1">
      <alignment vertical="center" textRotation="255" shrinkToFit="1"/>
    </xf>
    <xf numFmtId="0" fontId="11" fillId="0" borderId="0" xfId="0" applyFont="1" applyAlignment="1">
      <alignment vertical="center" textRotation="255" shrinkToFit="1"/>
    </xf>
    <xf numFmtId="0" fontId="13" fillId="2" borderId="1" xfId="0" applyFont="1" applyFill="1" applyBorder="1" applyAlignment="1">
      <alignment horizontal="center" vertical="center" shrinkToFit="1"/>
    </xf>
    <xf numFmtId="0" fontId="13" fillId="0" borderId="6" xfId="0" applyFont="1" applyBorder="1" applyAlignment="1">
      <alignment horizontal="center" vertical="center" shrinkToFit="1"/>
    </xf>
    <xf numFmtId="0" fontId="13" fillId="3" borderId="8" xfId="0" applyFont="1" applyFill="1" applyBorder="1" applyAlignment="1">
      <alignment horizontal="center" vertical="center" shrinkToFit="1"/>
    </xf>
    <xf numFmtId="176" fontId="11" fillId="0" borderId="22" xfId="0" applyNumberFormat="1" applyFont="1" applyFill="1" applyBorder="1" applyAlignment="1">
      <alignment vertical="center" shrinkToFit="1"/>
    </xf>
    <xf numFmtId="176" fontId="11" fillId="0" borderId="24" xfId="0" applyNumberFormat="1" applyFont="1" applyFill="1" applyBorder="1" applyAlignment="1">
      <alignment vertical="center" shrinkToFit="1"/>
    </xf>
    <xf numFmtId="0" fontId="11" fillId="0" borderId="41" xfId="0" applyFont="1" applyBorder="1" applyAlignment="1">
      <alignment horizontal="center" vertical="center" shrinkToFit="1"/>
    </xf>
    <xf numFmtId="0" fontId="11" fillId="0" borderId="2" xfId="0" applyFont="1" applyBorder="1" applyAlignment="1">
      <alignment horizontal="center" vertical="center" shrinkToFit="1"/>
    </xf>
    <xf numFmtId="0" fontId="13" fillId="3" borderId="2" xfId="0" applyFont="1" applyFill="1" applyBorder="1" applyAlignment="1">
      <alignment horizontal="center" vertical="center" shrinkToFit="1"/>
    </xf>
    <xf numFmtId="0" fontId="11" fillId="4" borderId="0" xfId="0" applyFont="1" applyFill="1" applyAlignment="1">
      <alignment horizontal="center" vertical="center" shrinkToFit="1"/>
    </xf>
    <xf numFmtId="0" fontId="11" fillId="4" borderId="13" xfId="0" applyFont="1" applyFill="1" applyBorder="1" applyAlignment="1">
      <alignment horizontal="center" vertical="center" shrinkToFit="1"/>
    </xf>
    <xf numFmtId="0" fontId="11" fillId="4" borderId="23" xfId="0" applyFont="1" applyFill="1" applyBorder="1" applyAlignment="1">
      <alignment horizontal="center" vertical="center" shrinkToFit="1"/>
    </xf>
    <xf numFmtId="0" fontId="13" fillId="0" borderId="0" xfId="0" applyFont="1" applyBorder="1" applyAlignment="1">
      <alignment horizontal="center" vertical="center" shrinkToFit="1"/>
    </xf>
    <xf numFmtId="0" fontId="11" fillId="0" borderId="14" xfId="0" applyFont="1" applyBorder="1" applyAlignment="1">
      <alignment vertical="center" shrinkToFit="1"/>
    </xf>
    <xf numFmtId="0" fontId="11" fillId="0" borderId="15" xfId="0" applyFont="1" applyBorder="1" applyAlignment="1">
      <alignment horizontal="center" vertical="center" shrinkToFit="1"/>
    </xf>
    <xf numFmtId="0" fontId="11" fillId="0" borderId="1" xfId="0" applyFont="1" applyBorder="1" applyAlignment="1">
      <alignment vertical="center" shrinkToFit="1"/>
    </xf>
    <xf numFmtId="0" fontId="11" fillId="0" borderId="15" xfId="0" applyFont="1" applyBorder="1" applyAlignment="1">
      <alignment vertical="center" shrinkToFit="1"/>
    </xf>
    <xf numFmtId="0" fontId="11" fillId="0" borderId="16" xfId="0" applyFont="1" applyBorder="1" applyAlignment="1">
      <alignment vertical="center" shrinkToFit="1"/>
    </xf>
    <xf numFmtId="0" fontId="11" fillId="0" borderId="17" xfId="0" applyFont="1" applyBorder="1" applyAlignment="1">
      <alignment vertical="center" shrinkToFit="1"/>
    </xf>
    <xf numFmtId="0" fontId="13" fillId="0" borderId="1" xfId="0" applyFont="1" applyBorder="1" applyAlignment="1">
      <alignment horizontal="center" vertical="center" shrinkToFit="1"/>
    </xf>
    <xf numFmtId="0" fontId="11" fillId="0" borderId="0" xfId="0" applyFont="1" applyBorder="1" applyAlignment="1">
      <alignment vertical="center" shrinkToFit="1"/>
    </xf>
    <xf numFmtId="0" fontId="11" fillId="0" borderId="18" xfId="0" applyFont="1" applyBorder="1" applyAlignment="1">
      <alignment vertical="center" shrinkToFit="1"/>
    </xf>
    <xf numFmtId="0" fontId="11" fillId="0" borderId="22" xfId="0" applyFont="1" applyBorder="1" applyAlignment="1">
      <alignment vertical="center"/>
    </xf>
    <xf numFmtId="0" fontId="11" fillId="0" borderId="23" xfId="0" applyFont="1" applyBorder="1" applyAlignment="1">
      <alignment vertical="center" shrinkToFit="1"/>
    </xf>
    <xf numFmtId="0" fontId="11" fillId="0" borderId="24" xfId="0" applyFont="1" applyBorder="1" applyAlignment="1">
      <alignment vertical="center" shrinkToFit="1"/>
    </xf>
    <xf numFmtId="0" fontId="11" fillId="0" borderId="22" xfId="0" applyFont="1" applyBorder="1" applyAlignment="1">
      <alignment vertical="center" shrinkToFit="1"/>
    </xf>
    <xf numFmtId="0" fontId="22" fillId="0" borderId="17" xfId="0" applyFont="1" applyBorder="1" applyAlignment="1">
      <alignment vertical="center" shrinkToFit="1"/>
    </xf>
    <xf numFmtId="0" fontId="22" fillId="0" borderId="0" xfId="0" applyFont="1" applyBorder="1" applyAlignment="1">
      <alignment horizontal="center" vertical="center" shrinkToFit="1"/>
    </xf>
    <xf numFmtId="14" fontId="22" fillId="0" borderId="0" xfId="0" applyNumberFormat="1" applyFont="1" applyBorder="1" applyAlignment="1">
      <alignment horizontal="center" vertical="center" shrinkToFit="1"/>
    </xf>
    <xf numFmtId="0" fontId="22" fillId="0" borderId="0" xfId="0" applyFont="1" applyBorder="1" applyAlignment="1">
      <alignment vertical="center" shrinkToFit="1"/>
    </xf>
    <xf numFmtId="0" fontId="22" fillId="0" borderId="18" xfId="0" applyFont="1" applyBorder="1" applyAlignment="1">
      <alignment vertical="center" shrinkToFit="1"/>
    </xf>
    <xf numFmtId="0" fontId="22" fillId="0" borderId="0" xfId="0" applyFont="1" applyFill="1" applyAlignment="1">
      <alignment vertical="center" shrinkToFit="1"/>
    </xf>
    <xf numFmtId="0" fontId="22" fillId="0" borderId="0" xfId="0" applyFont="1" applyAlignment="1">
      <alignment vertical="center" shrinkToFit="1"/>
    </xf>
    <xf numFmtId="0" fontId="22" fillId="0" borderId="0" xfId="0" applyFont="1" applyFill="1" applyBorder="1" applyAlignment="1">
      <alignment vertical="center" shrinkToFit="1"/>
    </xf>
    <xf numFmtId="0" fontId="11" fillId="0" borderId="19" xfId="0" applyFont="1" applyBorder="1" applyAlignment="1">
      <alignment vertical="center" shrinkToFit="1"/>
    </xf>
    <xf numFmtId="0" fontId="22" fillId="0" borderId="20" xfId="0" applyFont="1" applyBorder="1" applyAlignment="1">
      <alignment horizontal="center" vertical="center" shrinkToFit="1"/>
    </xf>
    <xf numFmtId="14" fontId="22" fillId="0" borderId="20" xfId="0" applyNumberFormat="1" applyFont="1" applyBorder="1" applyAlignment="1">
      <alignment horizontal="center" vertical="center" shrinkToFit="1"/>
    </xf>
    <xf numFmtId="0" fontId="11" fillId="0" borderId="20" xfId="0" applyFont="1" applyBorder="1" applyAlignment="1">
      <alignment vertical="center" shrinkToFit="1"/>
    </xf>
    <xf numFmtId="0" fontId="11" fillId="0" borderId="21" xfId="0" applyFont="1" applyBorder="1" applyAlignment="1">
      <alignment vertical="center" shrinkToFit="1"/>
    </xf>
    <xf numFmtId="0" fontId="19" fillId="9" borderId="31" xfId="0" applyFont="1" applyFill="1" applyBorder="1" applyAlignment="1">
      <alignment wrapText="1" shrinkToFit="1"/>
    </xf>
    <xf numFmtId="0" fontId="19" fillId="9" borderId="29" xfId="0" applyFont="1" applyFill="1" applyBorder="1" applyAlignment="1">
      <alignment wrapText="1" shrinkToFit="1"/>
    </xf>
    <xf numFmtId="0" fontId="23" fillId="0" borderId="0" xfId="0" applyFont="1" applyBorder="1" applyAlignment="1">
      <alignment horizontal="center" vertical="center" shrinkToFit="1"/>
    </xf>
    <xf numFmtId="0" fontId="13" fillId="0" borderId="1" xfId="0" applyFont="1" applyFill="1" applyBorder="1" applyAlignment="1">
      <alignment horizontal="center" vertical="center" shrinkToFit="1"/>
    </xf>
    <xf numFmtId="0" fontId="13" fillId="0" borderId="8" xfId="0" applyFont="1" applyFill="1" applyBorder="1" applyAlignment="1">
      <alignment horizontal="center" vertical="center" shrinkToFit="1"/>
    </xf>
    <xf numFmtId="0" fontId="11" fillId="0" borderId="40" xfId="0" applyFont="1" applyFill="1" applyBorder="1" applyAlignment="1">
      <alignment horizontal="center" vertical="center" shrinkToFit="1"/>
    </xf>
    <xf numFmtId="0" fontId="11" fillId="0" borderId="43" xfId="0" applyFont="1" applyFill="1" applyBorder="1" applyAlignment="1">
      <alignment horizontal="center" vertical="center" shrinkToFit="1"/>
    </xf>
    <xf numFmtId="0" fontId="11" fillId="0" borderId="42" xfId="0" applyFont="1" applyFill="1" applyBorder="1" applyAlignment="1">
      <alignment horizontal="center" vertical="center" shrinkToFit="1"/>
    </xf>
    <xf numFmtId="0" fontId="11" fillId="0" borderId="3" xfId="0" applyFont="1" applyFill="1" applyBorder="1" applyAlignment="1">
      <alignment horizontal="center" vertical="center" shrinkToFit="1"/>
    </xf>
    <xf numFmtId="0" fontId="11" fillId="0" borderId="1" xfId="0" applyFont="1" applyFill="1" applyBorder="1" applyAlignment="1">
      <alignment horizontal="center" vertical="center" textRotation="255" shrinkToFit="1"/>
    </xf>
    <xf numFmtId="0" fontId="11" fillId="0" borderId="41" xfId="0" applyFont="1" applyFill="1" applyBorder="1" applyAlignment="1">
      <alignment horizontal="center" vertical="center" shrinkToFit="1"/>
    </xf>
    <xf numFmtId="0" fontId="13" fillId="4" borderId="32" xfId="0" applyFont="1" applyFill="1" applyBorder="1" applyAlignment="1">
      <alignment horizontal="center" vertical="center" shrinkToFit="1"/>
    </xf>
    <xf numFmtId="0" fontId="10" fillId="4" borderId="0" xfId="0" applyFont="1" applyFill="1" applyAlignment="1">
      <alignment horizontal="center" vertical="center" shrinkToFit="1"/>
    </xf>
    <xf numFmtId="179" fontId="12" fillId="4" borderId="0" xfId="0" applyNumberFormat="1" applyFont="1" applyFill="1" applyAlignment="1">
      <alignment horizontal="right" vertical="center" shrinkToFit="1"/>
    </xf>
    <xf numFmtId="0" fontId="12" fillId="4" borderId="0" xfId="0" applyFont="1" applyFill="1" applyAlignment="1">
      <alignment horizontal="right" vertical="center" shrinkToFit="1"/>
    </xf>
    <xf numFmtId="0" fontId="13" fillId="4" borderId="0" xfId="0" applyFont="1" applyFill="1" applyBorder="1" applyAlignment="1">
      <alignment horizontal="center" vertical="center" shrinkToFit="1"/>
    </xf>
    <xf numFmtId="0" fontId="11" fillId="0" borderId="0" xfId="0" applyFont="1" applyBorder="1" applyAlignment="1">
      <alignment vertical="center"/>
    </xf>
    <xf numFmtId="0" fontId="13" fillId="0" borderId="22" xfId="0" applyFont="1" applyBorder="1" applyAlignment="1">
      <alignment horizontal="center" vertical="center" shrinkToFit="1"/>
    </xf>
    <xf numFmtId="0" fontId="20" fillId="4" borderId="0" xfId="0" applyFont="1" applyFill="1" applyBorder="1" applyAlignment="1">
      <alignment horizontal="center" vertical="center" shrinkToFit="1"/>
    </xf>
    <xf numFmtId="0" fontId="12" fillId="4" borderId="0" xfId="0" applyFont="1" applyFill="1" applyAlignment="1">
      <alignment horizontal="right" vertical="center" shrinkToFit="1"/>
    </xf>
    <xf numFmtId="0" fontId="12" fillId="4" borderId="0" xfId="0" applyFont="1" applyFill="1" applyAlignment="1">
      <alignment vertical="center"/>
    </xf>
    <xf numFmtId="0" fontId="12" fillId="4" borderId="0" xfId="0" applyFont="1" applyFill="1" applyAlignment="1">
      <alignment horizontal="left" vertical="center"/>
    </xf>
    <xf numFmtId="0" fontId="20" fillId="4" borderId="0" xfId="0" applyFont="1" applyFill="1" applyBorder="1" applyAlignment="1">
      <alignment vertical="center" shrinkToFit="1"/>
    </xf>
    <xf numFmtId="0" fontId="20" fillId="4" borderId="0" xfId="0" applyFont="1" applyFill="1" applyBorder="1" applyAlignment="1">
      <alignment horizontal="center" vertical="center"/>
    </xf>
    <xf numFmtId="0" fontId="20" fillId="4" borderId="0" xfId="0" applyFont="1" applyFill="1" applyBorder="1" applyAlignment="1">
      <alignment horizontal="left" vertical="center"/>
    </xf>
    <xf numFmtId="0" fontId="20" fillId="4" borderId="20" xfId="0" applyFont="1" applyFill="1" applyBorder="1" applyAlignment="1">
      <alignment horizontal="left" vertical="center"/>
    </xf>
    <xf numFmtId="0" fontId="20" fillId="4" borderId="18" xfId="0" applyFont="1" applyFill="1" applyBorder="1" applyAlignment="1">
      <alignment horizontal="left" vertical="center"/>
    </xf>
    <xf numFmtId="0" fontId="20" fillId="4" borderId="21" xfId="0" applyFont="1" applyFill="1" applyBorder="1" applyAlignment="1">
      <alignment horizontal="left" vertical="center"/>
    </xf>
    <xf numFmtId="14" fontId="12" fillId="4" borderId="0" xfId="0" applyNumberFormat="1" applyFont="1" applyFill="1" applyAlignment="1">
      <alignment vertical="center" shrinkToFit="1"/>
    </xf>
    <xf numFmtId="0" fontId="21" fillId="4" borderId="0" xfId="0" applyFont="1" applyFill="1" applyBorder="1" applyAlignment="1">
      <alignment horizontal="left"/>
    </xf>
    <xf numFmtId="0" fontId="21" fillId="4" borderId="20" xfId="0" applyFont="1" applyFill="1" applyBorder="1" applyAlignment="1">
      <alignment horizontal="left" vertical="top"/>
    </xf>
    <xf numFmtId="0" fontId="17" fillId="9" borderId="0" xfId="0" applyFont="1" applyFill="1" applyBorder="1" applyAlignment="1">
      <alignment horizontal="center" vertical="center" wrapText="1" shrinkToFit="1"/>
    </xf>
    <xf numFmtId="0" fontId="17" fillId="9" borderId="0" xfId="0" applyFont="1" applyFill="1" applyBorder="1" applyAlignment="1">
      <alignment horizontal="center" vertical="center" shrinkToFit="1"/>
    </xf>
    <xf numFmtId="0" fontId="18" fillId="8" borderId="0" xfId="0" applyFont="1" applyFill="1" applyBorder="1" applyAlignment="1">
      <alignment horizontal="center" vertical="center" shrinkToFit="1"/>
    </xf>
    <xf numFmtId="0" fontId="12" fillId="4" borderId="0" xfId="0" applyFont="1" applyFill="1" applyAlignment="1">
      <alignment horizontal="center" vertical="center" shrinkToFit="1"/>
    </xf>
    <xf numFmtId="0" fontId="13" fillId="4" borderId="32" xfId="0" applyFont="1" applyFill="1" applyBorder="1" applyAlignment="1">
      <alignment horizontal="center" vertical="center" shrinkToFit="1"/>
    </xf>
    <xf numFmtId="179" fontId="12" fillId="4" borderId="0" xfId="0" applyNumberFormat="1" applyFont="1" applyFill="1" applyAlignment="1">
      <alignment horizontal="right" vertical="center" shrinkToFit="1"/>
    </xf>
    <xf numFmtId="0" fontId="11" fillId="0" borderId="5" xfId="0" applyFont="1" applyBorder="1" applyAlignment="1">
      <alignment horizontal="center" vertical="center" shrinkToFit="1"/>
    </xf>
    <xf numFmtId="0" fontId="11" fillId="0" borderId="8" xfId="0" applyFont="1" applyBorder="1" applyAlignment="1">
      <alignment horizontal="center" vertical="center" shrinkToFit="1"/>
    </xf>
    <xf numFmtId="0" fontId="11" fillId="0" borderId="58" xfId="0" applyFont="1" applyBorder="1" applyAlignment="1">
      <alignment horizontal="center" vertical="center" shrinkToFit="1"/>
    </xf>
    <xf numFmtId="0" fontId="11" fillId="0" borderId="60" xfId="0" applyFont="1" applyBorder="1" applyAlignment="1">
      <alignment horizontal="center" vertical="center" shrinkToFit="1"/>
    </xf>
    <xf numFmtId="0" fontId="13" fillId="0" borderId="78" xfId="0" applyFont="1" applyBorder="1" applyAlignment="1">
      <alignment horizontal="center" vertical="center" shrinkToFit="1"/>
    </xf>
    <xf numFmtId="0" fontId="13" fillId="0" borderId="79" xfId="0" applyFont="1" applyBorder="1" applyAlignment="1">
      <alignment horizontal="center" vertical="center" shrinkToFit="1"/>
    </xf>
    <xf numFmtId="0" fontId="10" fillId="4" borderId="0" xfId="0" applyFont="1" applyFill="1" applyAlignment="1">
      <alignment vertical="center" shrinkToFit="1"/>
    </xf>
    <xf numFmtId="0" fontId="20" fillId="4" borderId="0" xfId="0" applyFont="1" applyFill="1" applyBorder="1" applyAlignment="1">
      <alignment horizontal="center" vertical="center"/>
    </xf>
    <xf numFmtId="0" fontId="20" fillId="4" borderId="0" xfId="0" applyFont="1" applyFill="1" applyBorder="1" applyAlignment="1">
      <alignment horizontal="left" vertical="center"/>
    </xf>
    <xf numFmtId="0" fontId="20" fillId="4" borderId="18" xfId="0" applyFont="1" applyFill="1" applyBorder="1" applyAlignment="1">
      <alignment horizontal="left" vertical="center"/>
    </xf>
    <xf numFmtId="0" fontId="20" fillId="4" borderId="20" xfId="0" applyFont="1" applyFill="1" applyBorder="1" applyAlignment="1">
      <alignment horizontal="left" vertical="center"/>
    </xf>
    <xf numFmtId="0" fontId="20" fillId="4" borderId="21" xfId="0" applyFont="1" applyFill="1" applyBorder="1" applyAlignment="1">
      <alignment horizontal="left" vertical="center"/>
    </xf>
    <xf numFmtId="0" fontId="12" fillId="4" borderId="0" xfId="0" applyFont="1" applyFill="1" applyAlignment="1">
      <alignment horizontal="center" vertical="center" shrinkToFit="1"/>
    </xf>
    <xf numFmtId="0" fontId="12" fillId="4" borderId="0" xfId="0" applyFont="1" applyFill="1" applyAlignment="1">
      <alignment horizontal="left" vertical="center" shrinkToFit="1"/>
    </xf>
    <xf numFmtId="0" fontId="12" fillId="0" borderId="0" xfId="0" applyFont="1" applyFill="1" applyAlignment="1">
      <alignment horizontal="center" vertical="center" shrinkToFit="1"/>
    </xf>
    <xf numFmtId="0" fontId="11" fillId="11" borderId="0" xfId="0" applyFont="1" applyFill="1" applyAlignment="1">
      <alignment vertical="center" shrinkToFit="1"/>
    </xf>
    <xf numFmtId="0" fontId="20" fillId="4" borderId="46" xfId="0" applyFont="1" applyFill="1" applyBorder="1" applyAlignment="1">
      <alignment horizontal="center" vertical="center"/>
    </xf>
    <xf numFmtId="0" fontId="20" fillId="4" borderId="46" xfId="0" applyFont="1" applyFill="1" applyBorder="1" applyAlignment="1">
      <alignment horizontal="left" vertical="center"/>
    </xf>
    <xf numFmtId="0" fontId="21" fillId="4" borderId="46" xfId="0" applyFont="1" applyFill="1" applyBorder="1" applyAlignment="1">
      <alignment horizontal="left" vertical="top"/>
    </xf>
    <xf numFmtId="14" fontId="12" fillId="0" borderId="0" xfId="0" applyNumberFormat="1" applyFont="1" applyFill="1" applyAlignment="1">
      <alignment horizontal="center" vertical="center" shrinkToFit="1"/>
    </xf>
    <xf numFmtId="0" fontId="20" fillId="4" borderId="30" xfId="0" applyFont="1" applyFill="1" applyBorder="1" applyAlignment="1">
      <alignment horizontal="center" vertical="center" shrinkToFit="1"/>
    </xf>
    <xf numFmtId="0" fontId="20" fillId="4" borderId="30" xfId="0" applyFont="1" applyFill="1" applyBorder="1" applyAlignment="1">
      <alignment vertical="center" shrinkToFit="1"/>
    </xf>
    <xf numFmtId="0" fontId="13" fillId="4" borderId="0" xfId="0" applyFont="1" applyFill="1" applyAlignment="1">
      <alignment horizontal="left" vertical="center"/>
    </xf>
    <xf numFmtId="0" fontId="20" fillId="4" borderId="0" xfId="0" applyFont="1" applyFill="1" applyBorder="1" applyAlignment="1">
      <alignment horizontal="left"/>
    </xf>
    <xf numFmtId="0" fontId="20" fillId="4" borderId="20" xfId="0" applyFont="1" applyFill="1" applyBorder="1" applyAlignment="1">
      <alignment horizontal="left" vertical="top"/>
    </xf>
    <xf numFmtId="0" fontId="12" fillId="0" borderId="22" xfId="0" applyFont="1" applyBorder="1" applyAlignment="1">
      <alignment vertical="center"/>
    </xf>
    <xf numFmtId="0" fontId="13" fillId="0" borderId="58" xfId="0" applyFont="1" applyFill="1" applyBorder="1" applyAlignment="1" applyProtection="1">
      <alignment horizontal="center" vertical="center" shrinkToFit="1"/>
      <protection locked="0"/>
    </xf>
    <xf numFmtId="0" fontId="13" fillId="0" borderId="60" xfId="0" applyFont="1" applyFill="1" applyBorder="1" applyAlignment="1" applyProtection="1">
      <alignment horizontal="center" vertical="center" shrinkToFit="1"/>
      <protection locked="0"/>
    </xf>
    <xf numFmtId="0" fontId="27" fillId="0" borderId="0" xfId="0" applyFont="1" applyAlignment="1">
      <alignment vertical="center" shrinkToFit="1"/>
    </xf>
    <xf numFmtId="0" fontId="27" fillId="0" borderId="0" xfId="0" applyFont="1" applyAlignment="1">
      <alignment horizontal="center" vertical="center" shrinkToFit="1"/>
    </xf>
    <xf numFmtId="0" fontId="27" fillId="0" borderId="0" xfId="0" applyFont="1" applyFill="1" applyAlignment="1">
      <alignment vertical="center" shrinkToFit="1"/>
    </xf>
    <xf numFmtId="0" fontId="29" fillId="4" borderId="0" xfId="0" applyFont="1" applyFill="1" applyAlignment="1">
      <alignment horizontal="center" vertical="center" shrinkToFit="1"/>
    </xf>
    <xf numFmtId="0" fontId="29" fillId="4" borderId="0" xfId="0" applyFont="1" applyFill="1" applyBorder="1" applyAlignment="1">
      <alignment vertical="center" shrinkToFit="1"/>
    </xf>
    <xf numFmtId="0" fontId="28" fillId="4" borderId="0" xfId="0" applyFont="1" applyFill="1" applyAlignment="1">
      <alignment vertical="center" shrinkToFit="1"/>
    </xf>
    <xf numFmtId="0" fontId="27" fillId="0" borderId="0" xfId="0" applyFont="1" applyBorder="1" applyAlignment="1">
      <alignment vertical="center" shrinkToFit="1"/>
    </xf>
    <xf numFmtId="0" fontId="29" fillId="4" borderId="0" xfId="0" applyFont="1" applyFill="1" applyAlignment="1">
      <alignment horizontal="left" vertical="center" shrinkToFit="1"/>
    </xf>
    <xf numFmtId="0" fontId="31" fillId="4" borderId="0" xfId="0" applyFont="1" applyFill="1" applyBorder="1" applyAlignment="1">
      <alignment vertical="center" shrinkToFit="1"/>
    </xf>
    <xf numFmtId="0" fontId="29" fillId="4" borderId="0" xfId="0" applyFont="1" applyFill="1" applyAlignment="1">
      <alignment vertical="center" shrinkToFit="1"/>
    </xf>
    <xf numFmtId="0" fontId="32" fillId="0" borderId="0" xfId="0" applyFont="1" applyFill="1" applyBorder="1" applyAlignment="1">
      <alignment vertical="center" wrapText="1" shrinkToFit="1"/>
    </xf>
    <xf numFmtId="0" fontId="34" fillId="0" borderId="0" xfId="0" applyFont="1" applyFill="1" applyBorder="1" applyAlignment="1">
      <alignment vertical="center" shrinkToFit="1"/>
    </xf>
    <xf numFmtId="0" fontId="27" fillId="0" borderId="1" xfId="0" applyFont="1" applyBorder="1" applyAlignment="1">
      <alignment horizontal="center" vertical="center" shrinkToFit="1"/>
    </xf>
    <xf numFmtId="0" fontId="27" fillId="0" borderId="0" xfId="0" applyFont="1" applyFill="1" applyAlignment="1">
      <alignment horizontal="center" vertical="center" shrinkToFit="1"/>
    </xf>
    <xf numFmtId="0" fontId="27" fillId="0" borderId="1" xfId="0" applyFont="1" applyBorder="1" applyAlignment="1">
      <alignment horizontal="center" vertical="center" textRotation="255" shrinkToFit="1"/>
    </xf>
    <xf numFmtId="0" fontId="27" fillId="0" borderId="22" xfId="0" applyFont="1" applyBorder="1" applyAlignment="1">
      <alignment horizontal="center" vertical="center" textRotation="255" shrinkToFit="1"/>
    </xf>
    <xf numFmtId="0" fontId="30" fillId="0" borderId="6" xfId="0" applyFont="1" applyBorder="1" applyAlignment="1">
      <alignment horizontal="center" vertical="center" shrinkToFit="1"/>
    </xf>
    <xf numFmtId="0" fontId="27" fillId="0" borderId="0" xfId="0" applyFont="1" applyAlignment="1">
      <alignment vertical="center" textRotation="255" shrinkToFit="1"/>
    </xf>
    <xf numFmtId="0" fontId="27" fillId="0" borderId="5" xfId="0" applyFont="1" applyFill="1" applyBorder="1" applyAlignment="1">
      <alignment horizontal="center" vertical="center" shrinkToFit="1"/>
    </xf>
    <xf numFmtId="0" fontId="27" fillId="0" borderId="10" xfId="0" applyFont="1" applyFill="1" applyBorder="1" applyAlignment="1">
      <alignment horizontal="center" vertical="center" shrinkToFit="1"/>
    </xf>
    <xf numFmtId="0" fontId="27" fillId="0" borderId="22" xfId="0" applyFont="1" applyFill="1" applyBorder="1" applyAlignment="1">
      <alignment horizontal="center" vertical="center" shrinkToFit="1"/>
    </xf>
    <xf numFmtId="0" fontId="27" fillId="0" borderId="1" xfId="0" applyFont="1" applyFill="1" applyBorder="1" applyAlignment="1">
      <alignment horizontal="center" vertical="center" textRotation="255" shrinkToFit="1"/>
    </xf>
    <xf numFmtId="0" fontId="27" fillId="0" borderId="22" xfId="0" applyFont="1" applyFill="1" applyBorder="1" applyAlignment="1">
      <alignment horizontal="center" vertical="center" textRotation="255" shrinkToFit="1"/>
    </xf>
    <xf numFmtId="0" fontId="27" fillId="0" borderId="5" xfId="0" applyFont="1" applyFill="1" applyBorder="1" applyAlignment="1" applyProtection="1">
      <alignment horizontal="center" vertical="center" shrinkToFit="1"/>
    </xf>
    <xf numFmtId="0" fontId="27" fillId="0" borderId="10" xfId="0" applyFont="1" applyFill="1" applyBorder="1" applyAlignment="1" applyProtection="1">
      <alignment horizontal="center" vertical="center" shrinkToFit="1"/>
    </xf>
    <xf numFmtId="0" fontId="27" fillId="4" borderId="0" xfId="0" applyFont="1" applyFill="1" applyAlignment="1">
      <alignment vertical="center" shrinkToFit="1"/>
    </xf>
    <xf numFmtId="0" fontId="27" fillId="4" borderId="0" xfId="0" applyFont="1" applyFill="1" applyAlignment="1">
      <alignment horizontal="center" vertical="center" shrinkToFit="1"/>
    </xf>
    <xf numFmtId="0" fontId="32" fillId="0" borderId="0" xfId="0" applyFont="1" applyFill="1" applyBorder="1" applyAlignment="1">
      <alignment horizontal="center" vertical="center" wrapText="1" shrinkToFit="1"/>
    </xf>
    <xf numFmtId="0" fontId="34" fillId="0" borderId="0" xfId="0" applyFont="1" applyFill="1" applyBorder="1" applyAlignment="1">
      <alignment horizontal="center" vertical="center" shrinkToFit="1"/>
    </xf>
    <xf numFmtId="0" fontId="35" fillId="4" borderId="37" xfId="0" applyFont="1" applyFill="1" applyBorder="1" applyAlignment="1">
      <alignment horizontal="left" vertical="center"/>
    </xf>
    <xf numFmtId="0" fontId="27" fillId="4" borderId="38" xfId="0" applyFont="1" applyFill="1" applyBorder="1" applyAlignment="1">
      <alignment horizontal="center" vertical="center" shrinkToFit="1"/>
    </xf>
    <xf numFmtId="0" fontId="27" fillId="4" borderId="38" xfId="0" applyFont="1" applyFill="1" applyBorder="1" applyAlignment="1">
      <alignment vertical="center" shrinkToFit="1"/>
    </xf>
    <xf numFmtId="0" fontId="32" fillId="0" borderId="37" xfId="0" applyFont="1" applyFill="1" applyBorder="1" applyAlignment="1">
      <alignment horizontal="left" vertical="center"/>
    </xf>
    <xf numFmtId="0" fontId="32" fillId="0" borderId="38" xfId="0" applyFont="1" applyFill="1" applyBorder="1" applyAlignment="1">
      <alignment horizontal="center" vertical="center" wrapText="1" shrinkToFit="1"/>
    </xf>
    <xf numFmtId="0" fontId="32" fillId="0" borderId="31" xfId="0" applyFont="1" applyFill="1" applyBorder="1" applyAlignment="1">
      <alignment wrapText="1" shrinkToFit="1"/>
    </xf>
    <xf numFmtId="0" fontId="32" fillId="0" borderId="18" xfId="0" applyFont="1" applyFill="1" applyBorder="1" applyAlignment="1">
      <alignment wrapText="1" shrinkToFit="1"/>
    </xf>
    <xf numFmtId="0" fontId="34" fillId="0" borderId="0" xfId="0" applyFont="1" applyFill="1" applyBorder="1" applyAlignment="1">
      <alignment horizontal="center" vertical="center" wrapText="1" shrinkToFit="1"/>
    </xf>
    <xf numFmtId="0" fontId="35" fillId="0" borderId="0" xfId="0" applyFont="1" applyFill="1" applyBorder="1" applyAlignment="1">
      <alignment horizontal="center" vertical="center" shrinkToFit="1"/>
    </xf>
    <xf numFmtId="0" fontId="32" fillId="0" borderId="0" xfId="0" applyFont="1" applyFill="1" applyBorder="1" applyAlignment="1">
      <alignment horizontal="center" vertical="center" shrinkToFit="1"/>
    </xf>
    <xf numFmtId="0" fontId="34" fillId="0" borderId="38" xfId="0" applyFont="1" applyFill="1" applyBorder="1" applyAlignment="1">
      <alignment horizontal="center" vertical="center" shrinkToFit="1"/>
    </xf>
    <xf numFmtId="0" fontId="32" fillId="0" borderId="38" xfId="0" applyFont="1" applyFill="1" applyBorder="1" applyAlignment="1">
      <alignment horizontal="center" vertical="center" shrinkToFit="1"/>
    </xf>
    <xf numFmtId="0" fontId="34" fillId="9" borderId="0" xfId="0" applyFont="1" applyFill="1" applyBorder="1" applyAlignment="1">
      <alignment horizontal="center" vertical="center" wrapText="1" shrinkToFit="1"/>
    </xf>
    <xf numFmtId="0" fontId="34" fillId="9" borderId="0" xfId="0" applyFont="1" applyFill="1" applyBorder="1" applyAlignment="1">
      <alignment horizontal="center" vertical="center" shrinkToFit="1"/>
    </xf>
    <xf numFmtId="0" fontId="27" fillId="0" borderId="14" xfId="0" applyFont="1" applyBorder="1" applyAlignment="1">
      <alignment vertical="center" shrinkToFit="1"/>
    </xf>
    <xf numFmtId="0" fontId="27" fillId="0" borderId="15" xfId="0" applyFont="1" applyBorder="1" applyAlignment="1">
      <alignment vertical="center" shrinkToFit="1"/>
    </xf>
    <xf numFmtId="0" fontId="27" fillId="0" borderId="15" xfId="0" applyFont="1" applyBorder="1" applyAlignment="1">
      <alignment horizontal="center" vertical="center" shrinkToFit="1"/>
    </xf>
    <xf numFmtId="0" fontId="27" fillId="0" borderId="1" xfId="0" applyFont="1" applyBorder="1" applyAlignment="1">
      <alignment vertical="center" shrinkToFit="1"/>
    </xf>
    <xf numFmtId="0" fontId="27" fillId="0" borderId="16" xfId="0" applyFont="1" applyBorder="1" applyAlignment="1">
      <alignment vertical="center" shrinkToFit="1"/>
    </xf>
    <xf numFmtId="0" fontId="27" fillId="0" borderId="17" xfId="0" applyFont="1" applyBorder="1" applyAlignment="1">
      <alignment vertical="center" shrinkToFit="1"/>
    </xf>
    <xf numFmtId="0" fontId="27" fillId="0" borderId="0" xfId="0" applyFont="1" applyBorder="1" applyAlignment="1">
      <alignment horizontal="center" vertical="center" shrinkToFit="1"/>
    </xf>
    <xf numFmtId="0" fontId="30" fillId="0" borderId="1" xfId="0" applyFont="1" applyBorder="1" applyAlignment="1">
      <alignment horizontal="center" vertical="center" shrinkToFit="1"/>
    </xf>
    <xf numFmtId="0" fontId="27" fillId="0" borderId="18" xfId="0" applyFont="1" applyBorder="1" applyAlignment="1">
      <alignment vertical="center" shrinkToFit="1"/>
    </xf>
    <xf numFmtId="0" fontId="29" fillId="0" borderId="22" xfId="0" applyFont="1" applyBorder="1" applyAlignment="1">
      <alignment vertical="center"/>
    </xf>
    <xf numFmtId="0" fontId="27" fillId="0" borderId="23" xfId="0" applyFont="1" applyBorder="1" applyAlignment="1">
      <alignment vertical="center" shrinkToFit="1"/>
    </xf>
    <xf numFmtId="0" fontId="27" fillId="0" borderId="24" xfId="0" applyFont="1" applyBorder="1" applyAlignment="1">
      <alignment vertical="center" shrinkToFit="1"/>
    </xf>
    <xf numFmtId="0" fontId="27" fillId="0" borderId="22" xfId="0" applyFont="1" applyBorder="1" applyAlignment="1">
      <alignment vertical="center" shrinkToFit="1"/>
    </xf>
    <xf numFmtId="0" fontId="30" fillId="0" borderId="0" xfId="0" applyFont="1" applyBorder="1" applyAlignment="1">
      <alignment horizontal="center" vertical="center" shrinkToFit="1"/>
    </xf>
    <xf numFmtId="0" fontId="39" fillId="0" borderId="17" xfId="0" applyFont="1" applyBorder="1" applyAlignment="1">
      <alignment vertical="center" shrinkToFit="1"/>
    </xf>
    <xf numFmtId="0" fontId="39" fillId="0" borderId="0" xfId="0" applyFont="1" applyBorder="1" applyAlignment="1">
      <alignment vertical="center" shrinkToFit="1"/>
    </xf>
    <xf numFmtId="0" fontId="39" fillId="0" borderId="0" xfId="0" applyFont="1" applyBorder="1" applyAlignment="1">
      <alignment horizontal="center" vertical="center" shrinkToFit="1"/>
    </xf>
    <xf numFmtId="14" fontId="39" fillId="0" borderId="0" xfId="0" applyNumberFormat="1" applyFont="1" applyBorder="1" applyAlignment="1">
      <alignment horizontal="center" vertical="center" shrinkToFit="1"/>
    </xf>
    <xf numFmtId="0" fontId="39" fillId="0" borderId="18" xfId="0" applyFont="1" applyBorder="1" applyAlignment="1">
      <alignment vertical="center" shrinkToFit="1"/>
    </xf>
    <xf numFmtId="0" fontId="39" fillId="0" borderId="0" xfId="0" applyFont="1" applyFill="1" applyAlignment="1">
      <alignment vertical="center" shrinkToFit="1"/>
    </xf>
    <xf numFmtId="0" fontId="39" fillId="0" borderId="0" xfId="0" applyFont="1" applyAlignment="1">
      <alignment vertical="center" shrinkToFit="1"/>
    </xf>
    <xf numFmtId="0" fontId="39" fillId="0" borderId="0" xfId="0" applyFont="1" applyFill="1" applyBorder="1" applyAlignment="1">
      <alignment vertical="center" shrinkToFit="1"/>
    </xf>
    <xf numFmtId="0" fontId="27" fillId="0" borderId="19" xfId="0" applyFont="1" applyBorder="1" applyAlignment="1">
      <alignment vertical="center" shrinkToFit="1"/>
    </xf>
    <xf numFmtId="0" fontId="27" fillId="0" borderId="20" xfId="0" applyFont="1" applyBorder="1" applyAlignment="1">
      <alignment vertical="center" shrinkToFit="1"/>
    </xf>
    <xf numFmtId="0" fontId="39" fillId="0" borderId="20" xfId="0" applyFont="1" applyBorder="1" applyAlignment="1">
      <alignment horizontal="center" vertical="center" shrinkToFit="1"/>
    </xf>
    <xf numFmtId="14" fontId="39" fillId="0" borderId="20" xfId="0" applyNumberFormat="1" applyFont="1" applyBorder="1" applyAlignment="1">
      <alignment horizontal="center" vertical="center" shrinkToFit="1"/>
    </xf>
    <xf numFmtId="0" fontId="27" fillId="0" borderId="21" xfId="0" applyFont="1" applyBorder="1" applyAlignment="1">
      <alignment vertical="center" shrinkToFit="1"/>
    </xf>
    <xf numFmtId="179" fontId="29" fillId="4" borderId="0" xfId="0" applyNumberFormat="1" applyFont="1" applyFill="1" applyAlignment="1">
      <alignment horizontal="right" vertical="center" shrinkToFit="1"/>
    </xf>
    <xf numFmtId="0" fontId="29" fillId="4" borderId="0" xfId="0" applyFont="1" applyFill="1" applyAlignment="1">
      <alignment horizontal="center" vertical="center" shrinkToFit="1"/>
    </xf>
    <xf numFmtId="0" fontId="33" fillId="0" borderId="0" xfId="0" applyFont="1" applyFill="1" applyBorder="1" applyAlignment="1">
      <alignment horizontal="center" vertical="center" shrinkToFit="1"/>
    </xf>
    <xf numFmtId="0" fontId="27" fillId="0" borderId="1" xfId="0" applyFont="1" applyBorder="1" applyAlignment="1">
      <alignment horizontal="center" vertical="center" shrinkToFit="1"/>
    </xf>
    <xf numFmtId="0" fontId="29" fillId="4" borderId="0" xfId="0" applyFont="1" applyFill="1" applyAlignment="1">
      <alignment horizontal="center" vertical="center" shrinkToFit="1"/>
    </xf>
    <xf numFmtId="0" fontId="30" fillId="0" borderId="0" xfId="0" applyFont="1" applyBorder="1" applyAlignment="1">
      <alignment horizontal="center" vertical="center" shrinkToFit="1"/>
    </xf>
    <xf numFmtId="180" fontId="32" fillId="0" borderId="0" xfId="0" applyNumberFormat="1" applyFont="1" applyFill="1" applyBorder="1" applyAlignment="1">
      <alignment horizontal="center" vertical="center" shrinkToFit="1"/>
    </xf>
    <xf numFmtId="178" fontId="32" fillId="0" borderId="0" xfId="2" applyNumberFormat="1" applyFont="1" applyFill="1" applyBorder="1" applyAlignment="1">
      <alignment horizontal="center" shrinkToFit="1"/>
    </xf>
    <xf numFmtId="0" fontId="30" fillId="0" borderId="9" xfId="0" applyFont="1" applyBorder="1" applyAlignment="1">
      <alignment horizontal="center" vertical="center" shrinkToFit="1"/>
    </xf>
    <xf numFmtId="0" fontId="39" fillId="0" borderId="0" xfId="0" applyFont="1" applyAlignment="1">
      <alignment horizontal="center" vertical="center" shrinkToFit="1"/>
    </xf>
    <xf numFmtId="10" fontId="27" fillId="0" borderId="1" xfId="2" applyNumberFormat="1" applyFont="1" applyBorder="1" applyAlignment="1">
      <alignment horizontal="center" vertical="center" shrinkToFit="1"/>
    </xf>
    <xf numFmtId="0" fontId="30" fillId="0" borderId="22" xfId="0" applyFont="1" applyBorder="1" applyAlignment="1">
      <alignment horizontal="center" vertical="center" shrinkToFit="1"/>
    </xf>
    <xf numFmtId="9" fontId="27" fillId="0" borderId="0" xfId="2" applyFont="1" applyAlignment="1">
      <alignment horizontal="center" vertical="center" shrinkToFit="1"/>
    </xf>
    <xf numFmtId="178" fontId="42" fillId="0" borderId="47" xfId="2" applyNumberFormat="1" applyFont="1" applyBorder="1" applyAlignment="1">
      <alignment shrinkToFit="1"/>
    </xf>
    <xf numFmtId="178" fontId="42" fillId="0" borderId="44" xfId="2" applyNumberFormat="1" applyFont="1" applyBorder="1" applyAlignment="1">
      <alignment shrinkToFit="1"/>
    </xf>
    <xf numFmtId="0" fontId="42" fillId="0" borderId="49" xfId="0" applyFont="1" applyBorder="1" applyAlignment="1">
      <alignment vertical="top" textRotation="255" shrinkToFit="1"/>
    </xf>
    <xf numFmtId="0" fontId="42" fillId="0" borderId="44" xfId="0" applyFont="1" applyBorder="1" applyAlignment="1">
      <alignment vertical="top" textRotation="255" shrinkToFit="1"/>
    </xf>
    <xf numFmtId="0" fontId="42" fillId="0" borderId="29" xfId="0" applyFont="1" applyBorder="1" applyAlignment="1">
      <alignment vertical="top" textRotation="255" shrinkToFit="1"/>
    </xf>
    <xf numFmtId="0" fontId="42" fillId="0" borderId="28" xfId="0" applyFont="1" applyBorder="1" applyAlignment="1">
      <alignment vertical="top" textRotation="255" shrinkToFit="1"/>
    </xf>
    <xf numFmtId="178" fontId="42" fillId="0" borderId="51" xfId="2" applyNumberFormat="1" applyFont="1" applyBorder="1" applyAlignment="1">
      <alignment shrinkToFit="1"/>
    </xf>
    <xf numFmtId="178" fontId="42" fillId="0" borderId="29" xfId="2" applyNumberFormat="1" applyFont="1" applyBorder="1" applyAlignment="1">
      <alignment shrinkToFit="1"/>
    </xf>
    <xf numFmtId="0" fontId="30" fillId="0" borderId="19" xfId="0" applyFont="1" applyBorder="1" applyAlignment="1">
      <alignment horizontal="center" vertical="center" shrinkToFit="1"/>
    </xf>
    <xf numFmtId="0" fontId="27" fillId="0" borderId="10" xfId="0" applyFont="1" applyBorder="1" applyAlignment="1">
      <alignment horizontal="center" vertical="center" shrinkToFit="1"/>
    </xf>
    <xf numFmtId="0" fontId="27" fillId="0" borderId="22" xfId="0" applyFont="1" applyBorder="1" applyAlignment="1">
      <alignment horizontal="center" vertical="center" shrinkToFit="1"/>
    </xf>
    <xf numFmtId="179" fontId="29" fillId="4" borderId="0" xfId="0" applyNumberFormat="1" applyFont="1" applyFill="1" applyAlignment="1">
      <alignment horizontal="right" vertical="center" shrinkToFit="1"/>
    </xf>
    <xf numFmtId="0" fontId="29" fillId="4" borderId="0" xfId="0" applyFont="1" applyFill="1" applyAlignment="1">
      <alignment horizontal="center" vertical="center" shrinkToFit="1"/>
    </xf>
    <xf numFmtId="0" fontId="33" fillId="0" borderId="0" xfId="0" applyFont="1" applyFill="1" applyBorder="1" applyAlignment="1">
      <alignment horizontal="center" vertical="center" shrinkToFit="1"/>
    </xf>
    <xf numFmtId="0" fontId="27" fillId="0" borderId="5" xfId="0" applyFont="1" applyBorder="1" applyAlignment="1">
      <alignment horizontal="center" vertical="center" shrinkToFit="1"/>
    </xf>
    <xf numFmtId="0" fontId="30" fillId="0" borderId="0" xfId="0" applyFont="1" applyBorder="1" applyAlignment="1">
      <alignment horizontal="center" vertical="center" shrinkToFit="1"/>
    </xf>
    <xf numFmtId="0" fontId="35" fillId="4" borderId="0" xfId="0" applyFont="1" applyFill="1" applyAlignment="1">
      <alignment vertical="center" shrinkToFit="1"/>
    </xf>
    <xf numFmtId="0" fontId="30" fillId="0" borderId="0" xfId="0" applyFont="1" applyAlignment="1">
      <alignment vertical="center" shrinkToFit="1"/>
    </xf>
    <xf numFmtId="0" fontId="32" fillId="0" borderId="0" xfId="0" applyFont="1" applyFill="1" applyBorder="1" applyAlignment="1">
      <alignment horizontal="center" vertical="center" wrapText="1" shrinkToFit="1"/>
    </xf>
    <xf numFmtId="178" fontId="27" fillId="0" borderId="1" xfId="2" applyNumberFormat="1" applyFont="1" applyBorder="1" applyAlignment="1">
      <alignment vertical="center" shrinkToFit="1"/>
    </xf>
    <xf numFmtId="181" fontId="27" fillId="0" borderId="0" xfId="2" applyNumberFormat="1" applyFont="1" applyAlignment="1">
      <alignment horizontal="center" vertical="center" shrinkToFit="1"/>
    </xf>
    <xf numFmtId="0" fontId="27" fillId="0" borderId="1" xfId="0" applyFont="1" applyFill="1" applyBorder="1" applyAlignment="1">
      <alignment horizontal="center" vertical="center" shrinkToFit="1"/>
    </xf>
    <xf numFmtId="0" fontId="30" fillId="4" borderId="0" xfId="0" applyFont="1" applyFill="1" applyBorder="1" applyAlignment="1">
      <alignment vertical="center" wrapText="1" shrinkToFit="1"/>
    </xf>
    <xf numFmtId="0" fontId="30" fillId="4" borderId="0" xfId="0" applyFont="1" applyFill="1" applyBorder="1" applyAlignment="1">
      <alignment vertical="center" wrapText="1"/>
    </xf>
    <xf numFmtId="0" fontId="30" fillId="0" borderId="1" xfId="0" applyFont="1" applyBorder="1" applyAlignment="1">
      <alignment horizontal="center" vertical="center" textRotation="255" shrinkToFit="1"/>
    </xf>
    <xf numFmtId="0" fontId="30" fillId="0" borderId="22" xfId="0" applyFont="1" applyBorder="1" applyAlignment="1">
      <alignment horizontal="center" vertical="center" textRotation="255" shrinkToFit="1"/>
    </xf>
    <xf numFmtId="0" fontId="43" fillId="4" borderId="0" xfId="0" applyFont="1" applyFill="1" applyAlignment="1">
      <alignment horizontal="center" vertical="center" wrapText="1" shrinkToFit="1"/>
    </xf>
    <xf numFmtId="0" fontId="31" fillId="0" borderId="8" xfId="0" applyFont="1" applyBorder="1" applyAlignment="1">
      <alignment horizontal="center" vertical="center" shrinkToFit="1"/>
    </xf>
    <xf numFmtId="0" fontId="31" fillId="0" borderId="11" xfId="0" applyFont="1" applyBorder="1" applyAlignment="1">
      <alignment horizontal="center" vertical="center" shrinkToFit="1"/>
    </xf>
    <xf numFmtId="0" fontId="31" fillId="0" borderId="5" xfId="0" applyFont="1" applyBorder="1" applyAlignment="1">
      <alignment horizontal="center" vertical="center" shrinkToFit="1"/>
    </xf>
    <xf numFmtId="0" fontId="31" fillId="0" borderId="10" xfId="0" applyFont="1" applyBorder="1" applyAlignment="1">
      <alignment horizontal="center" vertical="center" shrinkToFit="1"/>
    </xf>
    <xf numFmtId="0" fontId="31" fillId="0" borderId="1" xfId="0" applyFont="1" applyBorder="1" applyAlignment="1">
      <alignment horizontal="center" vertical="center" shrinkToFit="1"/>
    </xf>
    <xf numFmtId="0" fontId="31" fillId="0" borderId="22" xfId="0" applyFont="1" applyBorder="1" applyAlignment="1">
      <alignment horizontal="center" vertical="center" shrinkToFit="1"/>
    </xf>
    <xf numFmtId="0" fontId="31" fillId="0" borderId="10" xfId="0" applyFont="1" applyBorder="1" applyAlignment="1">
      <alignment horizontal="center" vertical="center" shrinkToFit="1"/>
    </xf>
    <xf numFmtId="0" fontId="31" fillId="0" borderId="22" xfId="0" applyFont="1" applyBorder="1" applyAlignment="1">
      <alignment horizontal="center" vertical="center" shrinkToFit="1"/>
    </xf>
    <xf numFmtId="0" fontId="46" fillId="0" borderId="1" xfId="0" applyFont="1" applyBorder="1" applyAlignment="1">
      <alignment horizontal="center" vertical="center" textRotation="255" shrinkToFit="1"/>
    </xf>
    <xf numFmtId="0" fontId="29" fillId="0" borderId="0" xfId="0" applyFont="1" applyFill="1" applyAlignment="1">
      <alignment vertical="center" shrinkToFit="1"/>
    </xf>
    <xf numFmtId="0" fontId="32" fillId="0" borderId="0" xfId="0" applyFont="1" applyFill="1" applyBorder="1" applyAlignment="1">
      <alignment horizontal="center" vertical="center" wrapText="1" shrinkToFit="1"/>
    </xf>
    <xf numFmtId="0" fontId="48" fillId="0" borderId="1" xfId="0" applyFont="1" applyBorder="1" applyAlignment="1">
      <alignment horizontal="center" vertical="center" textRotation="255" shrinkToFit="1"/>
    </xf>
    <xf numFmtId="0" fontId="51" fillId="0" borderId="1" xfId="0" applyFont="1" applyBorder="1" applyAlignment="1">
      <alignment horizontal="center" vertical="center" textRotation="255" shrinkToFit="1"/>
    </xf>
    <xf numFmtId="0" fontId="27" fillId="0" borderId="44" xfId="0" applyFont="1" applyBorder="1" applyAlignment="1">
      <alignment vertical="center" shrinkToFit="1"/>
    </xf>
    <xf numFmtId="0" fontId="52" fillId="0" borderId="0" xfId="0" applyFont="1" applyFill="1" applyBorder="1" applyAlignment="1">
      <alignment vertical="center" wrapText="1" shrinkToFit="1"/>
    </xf>
    <xf numFmtId="0" fontId="54" fillId="0" borderId="0" xfId="0" applyFont="1" applyFill="1" applyBorder="1" applyAlignment="1">
      <alignment vertical="center" shrinkToFit="1"/>
    </xf>
    <xf numFmtId="0" fontId="35" fillId="0" borderId="6" xfId="0" applyFont="1" applyBorder="1" applyAlignment="1">
      <alignment horizontal="center" vertical="center" shrinkToFit="1"/>
    </xf>
    <xf numFmtId="0" fontId="35" fillId="0" borderId="22" xfId="0" applyFont="1" applyBorder="1" applyAlignment="1">
      <alignment horizontal="center" vertical="center" shrinkToFit="1"/>
    </xf>
    <xf numFmtId="182" fontId="35" fillId="0" borderId="5" xfId="0" applyNumberFormat="1" applyFont="1" applyBorder="1" applyAlignment="1">
      <alignment horizontal="center" vertical="center" shrinkToFit="1"/>
    </xf>
    <xf numFmtId="183" fontId="35" fillId="0" borderId="1" xfId="0" applyNumberFormat="1" applyFont="1" applyBorder="1" applyAlignment="1">
      <alignment horizontal="center" vertical="center" shrinkToFit="1"/>
    </xf>
    <xf numFmtId="177" fontId="35" fillId="0" borderId="1" xfId="0" applyNumberFormat="1" applyFont="1" applyBorder="1" applyAlignment="1">
      <alignment horizontal="center" vertical="center" shrinkToFit="1"/>
    </xf>
    <xf numFmtId="0" fontId="35" fillId="0" borderId="8" xfId="0" applyFont="1" applyBorder="1" applyAlignment="1">
      <alignment horizontal="center" vertical="center" shrinkToFit="1"/>
    </xf>
    <xf numFmtId="0" fontId="35" fillId="0" borderId="11" xfId="0" applyFont="1" applyBorder="1" applyAlignment="1">
      <alignment horizontal="center" vertical="center" shrinkToFit="1"/>
    </xf>
    <xf numFmtId="0" fontId="35" fillId="0" borderId="1" xfId="0" applyFont="1" applyBorder="1" applyAlignment="1">
      <alignment horizontal="center" vertical="center" shrinkToFit="1"/>
    </xf>
    <xf numFmtId="0" fontId="35" fillId="0" borderId="9" xfId="0" applyFont="1" applyBorder="1" applyAlignment="1">
      <alignment horizontal="center" vertical="center" shrinkToFit="1"/>
    </xf>
    <xf numFmtId="0" fontId="35" fillId="0" borderId="19" xfId="0" applyFont="1" applyBorder="1" applyAlignment="1">
      <alignment horizontal="center" vertical="center" shrinkToFit="1"/>
    </xf>
    <xf numFmtId="0" fontId="48" fillId="4" borderId="0" xfId="0" applyFont="1" applyFill="1" applyAlignment="1">
      <alignment horizontal="center" vertical="center" wrapText="1" shrinkToFit="1"/>
    </xf>
    <xf numFmtId="0" fontId="48" fillId="4" borderId="0" xfId="0" applyFont="1" applyFill="1" applyAlignment="1">
      <alignment horizontal="center" vertical="center" shrinkToFit="1"/>
    </xf>
    <xf numFmtId="0" fontId="48" fillId="0" borderId="0" xfId="0" applyFont="1" applyAlignment="1">
      <alignment vertical="center" shrinkToFit="1"/>
    </xf>
    <xf numFmtId="0" fontId="48" fillId="4" borderId="0" xfId="0" applyFont="1" applyFill="1" applyAlignment="1">
      <alignment vertical="center" shrinkToFit="1"/>
    </xf>
    <xf numFmtId="0" fontId="48" fillId="0" borderId="14" xfId="0" applyFont="1" applyBorder="1" applyAlignment="1">
      <alignment vertical="center" shrinkToFit="1"/>
    </xf>
    <xf numFmtId="0" fontId="48" fillId="0" borderId="17" xfId="0" applyFont="1" applyBorder="1" applyAlignment="1">
      <alignment vertical="center" shrinkToFit="1"/>
    </xf>
    <xf numFmtId="0" fontId="35" fillId="4" borderId="0" xfId="0" applyFont="1" applyFill="1" applyBorder="1" applyAlignment="1">
      <alignment horizontal="left" vertical="center"/>
    </xf>
    <xf numFmtId="0" fontId="27" fillId="4" borderId="0" xfId="0" applyFont="1" applyFill="1" applyBorder="1" applyAlignment="1">
      <alignment horizontal="center" vertical="center" shrinkToFit="1"/>
    </xf>
    <xf numFmtId="0" fontId="27" fillId="4" borderId="0" xfId="0" applyFont="1" applyFill="1" applyBorder="1" applyAlignment="1">
      <alignment vertical="center" shrinkToFit="1"/>
    </xf>
    <xf numFmtId="0" fontId="32" fillId="0" borderId="0" xfId="0" applyFont="1" applyFill="1" applyBorder="1" applyAlignment="1">
      <alignment horizontal="left" vertical="center"/>
    </xf>
    <xf numFmtId="14" fontId="11" fillId="0" borderId="22" xfId="0" applyNumberFormat="1" applyFont="1" applyFill="1" applyBorder="1" applyAlignment="1">
      <alignment horizontal="center" vertical="center" shrinkToFit="1"/>
    </xf>
    <xf numFmtId="14" fontId="11" fillId="0" borderId="23" xfId="0" applyNumberFormat="1" applyFont="1" applyFill="1" applyBorder="1" applyAlignment="1">
      <alignment horizontal="center" vertical="center" shrinkToFit="1"/>
    </xf>
    <xf numFmtId="178" fontId="13" fillId="0" borderId="12" xfId="2" applyNumberFormat="1" applyFont="1" applyBorder="1" applyAlignment="1">
      <alignment horizontal="center" vertical="center" shrinkToFit="1"/>
    </xf>
    <xf numFmtId="178" fontId="13" fillId="0" borderId="46" xfId="2" applyNumberFormat="1" applyFont="1" applyBorder="1" applyAlignment="1">
      <alignment horizontal="center" vertical="center" shrinkToFit="1"/>
    </xf>
    <xf numFmtId="178" fontId="13" fillId="0" borderId="48" xfId="2" applyNumberFormat="1" applyFont="1" applyBorder="1" applyAlignment="1">
      <alignment horizontal="center" vertical="center" shrinkToFit="1"/>
    </xf>
    <xf numFmtId="0" fontId="13" fillId="0" borderId="9" xfId="0" applyFont="1" applyBorder="1" applyAlignment="1">
      <alignment horizontal="center" vertical="center" textRotation="255" shrinkToFit="1"/>
    </xf>
    <xf numFmtId="0" fontId="13" fillId="0" borderId="6" xfId="0" applyFont="1" applyBorder="1" applyAlignment="1">
      <alignment horizontal="center" vertical="center" textRotation="255" shrinkToFit="1"/>
    </xf>
    <xf numFmtId="0" fontId="13" fillId="0" borderId="19" xfId="0" applyFont="1" applyBorder="1" applyAlignment="1">
      <alignment horizontal="center" vertical="center" textRotation="255" shrinkToFit="1"/>
    </xf>
    <xf numFmtId="0" fontId="13" fillId="0" borderId="22" xfId="0" applyFont="1" applyBorder="1" applyAlignment="1">
      <alignment horizontal="center" vertical="center" textRotation="255" shrinkToFit="1"/>
    </xf>
    <xf numFmtId="0" fontId="13" fillId="0" borderId="4" xfId="0" applyFont="1" applyBorder="1" applyAlignment="1">
      <alignment horizontal="center" vertical="center" textRotation="255" shrinkToFit="1"/>
    </xf>
    <xf numFmtId="0" fontId="13" fillId="0" borderId="5" xfId="0" applyFont="1" applyBorder="1" applyAlignment="1">
      <alignment horizontal="center" vertical="center" textRotation="255" shrinkToFit="1"/>
    </xf>
    <xf numFmtId="0" fontId="13" fillId="0" borderId="1" xfId="0" applyFont="1" applyBorder="1" applyAlignment="1">
      <alignment horizontal="center" vertical="center" textRotation="255" shrinkToFit="1"/>
    </xf>
    <xf numFmtId="0" fontId="14" fillId="0" borderId="26" xfId="0" applyFont="1" applyBorder="1" applyAlignment="1">
      <alignment horizontal="center" vertical="center" shrinkToFit="1"/>
    </xf>
    <xf numFmtId="0" fontId="14" fillId="0" borderId="32" xfId="0" applyFont="1" applyBorder="1" applyAlignment="1">
      <alignment horizontal="center" vertical="center" shrinkToFit="1"/>
    </xf>
    <xf numFmtId="0" fontId="14" fillId="0" borderId="27" xfId="0" applyFont="1" applyBorder="1" applyAlignment="1">
      <alignment horizontal="center" vertical="center" shrinkToFit="1"/>
    </xf>
    <xf numFmtId="0" fontId="14" fillId="0" borderId="33" xfId="0" applyFont="1" applyBorder="1" applyAlignment="1">
      <alignment horizontal="center" vertical="center" shrinkToFit="1"/>
    </xf>
    <xf numFmtId="0" fontId="14" fillId="0" borderId="30" xfId="0" applyFont="1" applyBorder="1" applyAlignment="1">
      <alignment horizontal="center" vertical="center" shrinkToFit="1"/>
    </xf>
    <xf numFmtId="0" fontId="14" fillId="0" borderId="28" xfId="0" applyFont="1" applyBorder="1" applyAlignment="1">
      <alignment horizontal="center" vertical="center" shrinkToFit="1"/>
    </xf>
    <xf numFmtId="0" fontId="15" fillId="0" borderId="26" xfId="0" applyFont="1" applyBorder="1" applyAlignment="1">
      <alignment horizontal="center" vertical="center" shrinkToFit="1"/>
    </xf>
    <xf numFmtId="0" fontId="15" fillId="0" borderId="32" xfId="0" applyFont="1" applyBorder="1" applyAlignment="1">
      <alignment horizontal="center" vertical="center" shrinkToFit="1"/>
    </xf>
    <xf numFmtId="0" fontId="15" fillId="0" borderId="27" xfId="0" applyFont="1" applyBorder="1" applyAlignment="1">
      <alignment horizontal="center" vertical="center" shrinkToFit="1"/>
    </xf>
    <xf numFmtId="0" fontId="15" fillId="0" borderId="33" xfId="0" applyFont="1" applyBorder="1" applyAlignment="1">
      <alignment horizontal="center" vertical="center" shrinkToFit="1"/>
    </xf>
    <xf numFmtId="0" fontId="15" fillId="0" borderId="30" xfId="0" applyFont="1" applyBorder="1" applyAlignment="1">
      <alignment horizontal="center" vertical="center" shrinkToFit="1"/>
    </xf>
    <xf numFmtId="0" fontId="15" fillId="0" borderId="28" xfId="0" applyFont="1" applyBorder="1" applyAlignment="1">
      <alignment horizontal="center" vertical="center" shrinkToFit="1"/>
    </xf>
    <xf numFmtId="0" fontId="13" fillId="0" borderId="44" xfId="0" applyFont="1" applyBorder="1" applyAlignment="1">
      <alignment horizontal="center" vertical="center" textRotation="255" shrinkToFit="1"/>
    </xf>
    <xf numFmtId="0" fontId="13" fillId="0" borderId="45" xfId="0" applyFont="1" applyBorder="1" applyAlignment="1">
      <alignment horizontal="center" vertical="center" textRotation="255" shrinkToFit="1"/>
    </xf>
    <xf numFmtId="0" fontId="13" fillId="0" borderId="47" xfId="0" applyFont="1" applyBorder="1" applyAlignment="1">
      <alignment horizontal="center" vertical="center" textRotation="255" shrinkToFit="1"/>
    </xf>
    <xf numFmtId="0" fontId="13" fillId="0" borderId="49" xfId="0" applyFont="1" applyBorder="1" applyAlignment="1">
      <alignment horizontal="center" vertical="center" textRotation="255" shrinkToFit="1"/>
    </xf>
    <xf numFmtId="179" fontId="12" fillId="4" borderId="0" xfId="0" applyNumberFormat="1" applyFont="1" applyFill="1" applyAlignment="1">
      <alignment horizontal="right" vertical="center" shrinkToFit="1"/>
    </xf>
    <xf numFmtId="0" fontId="13" fillId="0" borderId="5" xfId="0" applyFont="1" applyBorder="1" applyAlignment="1">
      <alignment horizontal="center" vertical="center" shrinkToFit="1"/>
    </xf>
    <xf numFmtId="0" fontId="13" fillId="0" borderId="10" xfId="0" applyFont="1" applyBorder="1" applyAlignment="1">
      <alignment horizontal="center" vertical="center" shrinkToFit="1"/>
    </xf>
    <xf numFmtId="0" fontId="11" fillId="0" borderId="4" xfId="0" applyFont="1" applyBorder="1" applyAlignment="1">
      <alignment horizontal="center" vertical="center" shrinkToFit="1"/>
    </xf>
    <xf numFmtId="0" fontId="11" fillId="0" borderId="5" xfId="0" applyFont="1" applyBorder="1" applyAlignment="1">
      <alignment horizontal="center" vertical="center" shrinkToFit="1"/>
    </xf>
    <xf numFmtId="0" fontId="11" fillId="0" borderId="7" xfId="0" applyFont="1" applyBorder="1" applyAlignment="1">
      <alignment horizontal="center" vertical="center" shrinkToFit="1"/>
    </xf>
    <xf numFmtId="0" fontId="11" fillId="0" borderId="8" xfId="0" applyFont="1" applyBorder="1" applyAlignment="1">
      <alignment horizontal="center" vertical="center" shrinkToFit="1"/>
    </xf>
    <xf numFmtId="0" fontId="13" fillId="0" borderId="7" xfId="0" applyFont="1" applyBorder="1" applyAlignment="1">
      <alignment horizontal="center" vertical="center" textRotation="255" shrinkToFit="1"/>
    </xf>
    <xf numFmtId="0" fontId="10" fillId="4" borderId="0" xfId="0" applyFont="1" applyFill="1" applyAlignment="1">
      <alignment horizontal="center" vertical="center" shrinkToFit="1"/>
    </xf>
    <xf numFmtId="0" fontId="13" fillId="0" borderId="52" xfId="0" applyFont="1" applyBorder="1" applyAlignment="1">
      <alignment horizontal="center" vertical="center" textRotation="255" shrinkToFit="1"/>
    </xf>
    <xf numFmtId="0" fontId="13" fillId="0" borderId="53" xfId="0" applyFont="1" applyBorder="1" applyAlignment="1">
      <alignment horizontal="center" vertical="center" textRotation="255" shrinkToFit="1"/>
    </xf>
    <xf numFmtId="0" fontId="13" fillId="0" borderId="40" xfId="0" applyFont="1" applyBorder="1" applyAlignment="1">
      <alignment horizontal="center" vertical="center" textRotation="255" shrinkToFit="1"/>
    </xf>
    <xf numFmtId="0" fontId="13" fillId="0" borderId="41" xfId="0" applyFont="1" applyBorder="1" applyAlignment="1">
      <alignment horizontal="center" vertical="center" textRotation="255" shrinkToFit="1"/>
    </xf>
    <xf numFmtId="0" fontId="13" fillId="0" borderId="3" xfId="0" applyFont="1" applyBorder="1" applyAlignment="1">
      <alignment horizontal="center" vertical="center" textRotation="255" shrinkToFit="1"/>
    </xf>
    <xf numFmtId="0" fontId="13" fillId="4" borderId="32" xfId="0" applyFont="1" applyFill="1" applyBorder="1" applyAlignment="1">
      <alignment horizontal="center" vertical="center" shrinkToFit="1"/>
    </xf>
    <xf numFmtId="0" fontId="11" fillId="4" borderId="37" xfId="0" applyFont="1" applyFill="1" applyBorder="1" applyAlignment="1">
      <alignment horizontal="center" vertical="center" shrinkToFit="1"/>
    </xf>
    <xf numFmtId="0" fontId="11" fillId="4" borderId="38" xfId="0" applyFont="1" applyFill="1" applyBorder="1" applyAlignment="1">
      <alignment horizontal="center" vertical="center" shrinkToFit="1"/>
    </xf>
    <xf numFmtId="0" fontId="11" fillId="4" borderId="39" xfId="0" applyFont="1" applyFill="1" applyBorder="1" applyAlignment="1">
      <alignment horizontal="center" vertical="center" shrinkToFit="1"/>
    </xf>
    <xf numFmtId="0" fontId="17" fillId="9" borderId="33" xfId="0" applyFont="1" applyFill="1" applyBorder="1" applyAlignment="1">
      <alignment horizontal="center" vertical="center" wrapText="1" shrinkToFit="1"/>
    </xf>
    <xf numFmtId="0" fontId="17" fillId="9" borderId="30" xfId="0" applyFont="1" applyFill="1" applyBorder="1" applyAlignment="1">
      <alignment horizontal="center" vertical="center" shrinkToFit="1"/>
    </xf>
    <xf numFmtId="0" fontId="17" fillId="9" borderId="28" xfId="0" applyFont="1" applyFill="1" applyBorder="1" applyAlignment="1">
      <alignment horizontal="center" vertical="center" shrinkToFit="1"/>
    </xf>
    <xf numFmtId="0" fontId="17" fillId="9" borderId="50" xfId="0" applyFont="1" applyFill="1" applyBorder="1" applyAlignment="1">
      <alignment horizontal="center" wrapText="1" shrinkToFit="1"/>
    </xf>
    <xf numFmtId="0" fontId="17" fillId="9" borderId="15" xfId="0" applyFont="1" applyFill="1" applyBorder="1" applyAlignment="1">
      <alignment horizontal="center" wrapText="1" shrinkToFit="1"/>
    </xf>
    <xf numFmtId="0" fontId="17" fillId="9" borderId="51" xfId="0" applyFont="1" applyFill="1" applyBorder="1" applyAlignment="1">
      <alignment horizontal="center" wrapText="1" shrinkToFit="1"/>
    </xf>
    <xf numFmtId="0" fontId="19" fillId="4" borderId="0" xfId="0" applyFont="1" applyFill="1" applyBorder="1" applyAlignment="1">
      <alignment horizontal="center" wrapText="1" shrinkToFit="1"/>
    </xf>
    <xf numFmtId="0" fontId="13" fillId="4" borderId="23" xfId="0" applyFont="1" applyFill="1" applyBorder="1" applyAlignment="1">
      <alignment horizontal="center" vertical="center" shrinkToFit="1"/>
    </xf>
    <xf numFmtId="0" fontId="13" fillId="4" borderId="36" xfId="0" applyFont="1" applyFill="1" applyBorder="1" applyAlignment="1">
      <alignment horizontal="center" vertical="center" shrinkToFit="1"/>
    </xf>
    <xf numFmtId="178" fontId="17" fillId="9" borderId="50" xfId="2" applyNumberFormat="1" applyFont="1" applyFill="1" applyBorder="1" applyAlignment="1">
      <alignment horizontal="center" shrinkToFit="1"/>
    </xf>
    <xf numFmtId="178" fontId="17" fillId="9" borderId="15" xfId="2" applyNumberFormat="1" applyFont="1" applyFill="1" applyBorder="1" applyAlignment="1">
      <alignment horizontal="center" shrinkToFit="1"/>
    </xf>
    <xf numFmtId="178" fontId="17" fillId="9" borderId="51" xfId="2" applyNumberFormat="1" applyFont="1" applyFill="1" applyBorder="1" applyAlignment="1">
      <alignment horizontal="center" shrinkToFit="1"/>
    </xf>
    <xf numFmtId="178" fontId="17" fillId="9" borderId="31" xfId="2" applyNumberFormat="1" applyFont="1" applyFill="1" applyBorder="1" applyAlignment="1">
      <alignment horizontal="center" shrinkToFit="1"/>
    </xf>
    <xf numFmtId="178" fontId="17" fillId="9" borderId="0" xfId="2" applyNumberFormat="1" applyFont="1" applyFill="1" applyBorder="1" applyAlignment="1">
      <alignment horizontal="center" shrinkToFit="1"/>
    </xf>
    <xf numFmtId="178" fontId="17" fillId="9" borderId="29" xfId="2" applyNumberFormat="1" applyFont="1" applyFill="1" applyBorder="1" applyAlignment="1">
      <alignment horizontal="center" shrinkToFit="1"/>
    </xf>
    <xf numFmtId="0" fontId="17" fillId="9" borderId="33" xfId="0" applyFont="1" applyFill="1" applyBorder="1" applyAlignment="1">
      <alignment horizontal="center" vertical="center" shrinkToFit="1"/>
    </xf>
    <xf numFmtId="0" fontId="18" fillId="8" borderId="33" xfId="0" applyFont="1" applyFill="1" applyBorder="1" applyAlignment="1">
      <alignment horizontal="center" vertical="center" shrinkToFit="1"/>
    </xf>
    <xf numFmtId="0" fontId="18" fillId="8" borderId="30" xfId="0" applyFont="1" applyFill="1" applyBorder="1" applyAlignment="1">
      <alignment horizontal="center" vertical="center" shrinkToFit="1"/>
    </xf>
    <xf numFmtId="0" fontId="18" fillId="8" borderId="28" xfId="0" applyFont="1" applyFill="1" applyBorder="1" applyAlignment="1">
      <alignment horizontal="center" vertical="center" shrinkToFit="1"/>
    </xf>
    <xf numFmtId="178" fontId="18" fillId="8" borderId="50" xfId="2" applyNumberFormat="1" applyFont="1" applyFill="1" applyBorder="1" applyAlignment="1">
      <alignment horizontal="center" shrinkToFit="1"/>
    </xf>
    <xf numFmtId="178" fontId="18" fillId="8" borderId="15" xfId="2" applyNumberFormat="1" applyFont="1" applyFill="1" applyBorder="1" applyAlignment="1">
      <alignment horizontal="center" shrinkToFit="1"/>
    </xf>
    <xf numFmtId="178" fontId="18" fillId="8" borderId="51" xfId="2" applyNumberFormat="1" applyFont="1" applyFill="1" applyBorder="1" applyAlignment="1">
      <alignment horizontal="center" shrinkToFit="1"/>
    </xf>
    <xf numFmtId="178" fontId="18" fillId="8" borderId="31" xfId="2" applyNumberFormat="1" applyFont="1" applyFill="1" applyBorder="1" applyAlignment="1">
      <alignment horizontal="center" shrinkToFit="1"/>
    </xf>
    <xf numFmtId="178" fontId="18" fillId="8" borderId="0" xfId="2" applyNumberFormat="1" applyFont="1" applyFill="1" applyBorder="1" applyAlignment="1">
      <alignment horizontal="center" shrinkToFit="1"/>
    </xf>
    <xf numFmtId="178" fontId="18" fillId="8" borderId="29" xfId="2" applyNumberFormat="1" applyFont="1" applyFill="1" applyBorder="1" applyAlignment="1">
      <alignment horizontal="center" shrinkToFit="1"/>
    </xf>
    <xf numFmtId="180" fontId="14" fillId="8" borderId="13" xfId="0" applyNumberFormat="1" applyFont="1" applyFill="1" applyBorder="1" applyAlignment="1">
      <alignment horizontal="center" vertical="center" shrinkToFit="1"/>
    </xf>
    <xf numFmtId="180" fontId="14" fillId="8" borderId="23" xfId="0" applyNumberFormat="1" applyFont="1" applyFill="1" applyBorder="1" applyAlignment="1">
      <alignment horizontal="center" vertical="center" shrinkToFit="1"/>
    </xf>
    <xf numFmtId="180" fontId="14" fillId="8" borderId="36" xfId="0" applyNumberFormat="1" applyFont="1" applyFill="1" applyBorder="1" applyAlignment="1">
      <alignment horizontal="center" vertical="center" shrinkToFit="1"/>
    </xf>
    <xf numFmtId="0" fontId="24" fillId="8" borderId="13" xfId="0" applyFont="1" applyFill="1" applyBorder="1" applyAlignment="1">
      <alignment horizontal="center" vertical="center" shrinkToFit="1"/>
    </xf>
    <xf numFmtId="0" fontId="24" fillId="8" borderId="23" xfId="0" applyFont="1" applyFill="1" applyBorder="1" applyAlignment="1">
      <alignment horizontal="center" vertical="center" shrinkToFit="1"/>
    </xf>
    <xf numFmtId="0" fontId="24" fillId="8" borderId="36" xfId="0" applyFont="1" applyFill="1" applyBorder="1" applyAlignment="1">
      <alignment horizontal="center" vertical="center" shrinkToFit="1"/>
    </xf>
    <xf numFmtId="0" fontId="24" fillId="8" borderId="37" xfId="0" applyFont="1" applyFill="1" applyBorder="1" applyAlignment="1">
      <alignment horizontal="center" vertical="center" shrinkToFit="1"/>
    </xf>
    <xf numFmtId="0" fontId="24" fillId="8" borderId="38" xfId="0" applyFont="1" applyFill="1" applyBorder="1" applyAlignment="1">
      <alignment horizontal="center" vertical="center" shrinkToFit="1"/>
    </xf>
    <xf numFmtId="0" fontId="24" fillId="8" borderId="39" xfId="0" applyFont="1" applyFill="1" applyBorder="1" applyAlignment="1">
      <alignment horizontal="center" vertical="center" shrinkToFit="1"/>
    </xf>
    <xf numFmtId="0" fontId="17" fillId="9" borderId="13" xfId="0" applyFont="1" applyFill="1" applyBorder="1" applyAlignment="1">
      <alignment horizontal="center" vertical="center" shrinkToFit="1"/>
    </xf>
    <xf numFmtId="0" fontId="17" fillId="9" borderId="23" xfId="0" applyFont="1" applyFill="1" applyBorder="1" applyAlignment="1">
      <alignment horizontal="center" vertical="center" shrinkToFit="1"/>
    </xf>
    <xf numFmtId="0" fontId="17" fillId="9" borderId="36" xfId="0" applyFont="1" applyFill="1" applyBorder="1" applyAlignment="1">
      <alignment horizontal="center" vertical="center" shrinkToFit="1"/>
    </xf>
    <xf numFmtId="180" fontId="16" fillId="9" borderId="13" xfId="0" applyNumberFormat="1" applyFont="1" applyFill="1" applyBorder="1" applyAlignment="1">
      <alignment horizontal="center" vertical="center" shrinkToFit="1"/>
    </xf>
    <xf numFmtId="180" fontId="16" fillId="9" borderId="23" xfId="0" applyNumberFormat="1" applyFont="1" applyFill="1" applyBorder="1" applyAlignment="1">
      <alignment horizontal="center" vertical="center" shrinkToFit="1"/>
    </xf>
    <xf numFmtId="180" fontId="16" fillId="9" borderId="36" xfId="0" applyNumberFormat="1" applyFont="1" applyFill="1" applyBorder="1" applyAlignment="1">
      <alignment horizontal="center" vertical="center" shrinkToFit="1"/>
    </xf>
    <xf numFmtId="0" fontId="13" fillId="0" borderId="54" xfId="0" applyFont="1" applyBorder="1" applyAlignment="1">
      <alignment horizontal="center" vertical="center" textRotation="255" shrinkToFit="1"/>
    </xf>
    <xf numFmtId="0" fontId="20" fillId="4" borderId="22" xfId="0" applyFont="1" applyFill="1" applyBorder="1" applyAlignment="1">
      <alignment horizontal="center" vertical="center" shrinkToFit="1"/>
    </xf>
    <xf numFmtId="0" fontId="20" fillId="4" borderId="23" xfId="0" applyFont="1" applyFill="1" applyBorder="1" applyAlignment="1">
      <alignment horizontal="center" vertical="center" shrinkToFit="1"/>
    </xf>
    <xf numFmtId="0" fontId="20" fillId="4" borderId="24" xfId="0" applyFont="1" applyFill="1" applyBorder="1" applyAlignment="1">
      <alignment horizontal="center" vertical="center" shrinkToFit="1"/>
    </xf>
    <xf numFmtId="0" fontId="20" fillId="4" borderId="14" xfId="0" applyFont="1" applyFill="1" applyBorder="1" applyAlignment="1">
      <alignment horizontal="center" vertical="center" shrinkToFit="1"/>
    </xf>
    <xf numFmtId="0" fontId="20" fillId="4" borderId="17" xfId="0" applyFont="1" applyFill="1" applyBorder="1" applyAlignment="1">
      <alignment horizontal="center" vertical="center" shrinkToFit="1"/>
    </xf>
    <xf numFmtId="0" fontId="12" fillId="6" borderId="0" xfId="0" applyFont="1" applyFill="1" applyAlignment="1">
      <alignment horizontal="center" vertical="center" shrinkToFit="1"/>
    </xf>
    <xf numFmtId="0" fontId="17" fillId="9" borderId="37" xfId="0" applyFont="1" applyFill="1" applyBorder="1" applyAlignment="1">
      <alignment horizontal="center" vertical="center" shrinkToFit="1"/>
    </xf>
    <xf numFmtId="0" fontId="17" fillId="9" borderId="38" xfId="0" applyFont="1" applyFill="1" applyBorder="1" applyAlignment="1">
      <alignment horizontal="center" vertical="center" shrinkToFit="1"/>
    </xf>
    <xf numFmtId="0" fontId="17" fillId="9" borderId="39" xfId="0" applyFont="1" applyFill="1" applyBorder="1" applyAlignment="1">
      <alignment horizontal="center" vertical="center" shrinkToFit="1"/>
    </xf>
    <xf numFmtId="0" fontId="20" fillId="4" borderId="19" xfId="0" applyFont="1" applyFill="1" applyBorder="1" applyAlignment="1">
      <alignment horizontal="center" vertical="center" shrinkToFit="1"/>
    </xf>
    <xf numFmtId="0" fontId="20" fillId="4" borderId="15" xfId="0" applyFont="1" applyFill="1" applyBorder="1" applyAlignment="1">
      <alignment horizontal="center" vertical="center"/>
    </xf>
    <xf numFmtId="0" fontId="20" fillId="4" borderId="0" xfId="0" applyFont="1" applyFill="1" applyBorder="1" applyAlignment="1">
      <alignment horizontal="center" vertical="center"/>
    </xf>
    <xf numFmtId="0" fontId="20" fillId="4" borderId="20" xfId="0" applyFont="1" applyFill="1" applyBorder="1" applyAlignment="1">
      <alignment horizontal="center" vertical="center"/>
    </xf>
    <xf numFmtId="0" fontId="20" fillId="4" borderId="15" xfId="0" applyFont="1" applyFill="1" applyBorder="1" applyAlignment="1">
      <alignment horizontal="left" vertical="center"/>
    </xf>
    <xf numFmtId="0" fontId="20" fillId="4" borderId="16" xfId="0" applyFont="1" applyFill="1" applyBorder="1" applyAlignment="1">
      <alignment horizontal="left" vertical="center"/>
    </xf>
    <xf numFmtId="0" fontId="20" fillId="4" borderId="0" xfId="0" applyFont="1" applyFill="1" applyBorder="1" applyAlignment="1">
      <alignment horizontal="left" vertical="center"/>
    </xf>
    <xf numFmtId="0" fontId="20" fillId="4" borderId="18" xfId="0" applyFont="1" applyFill="1" applyBorder="1" applyAlignment="1">
      <alignment horizontal="left" vertical="center"/>
    </xf>
    <xf numFmtId="0" fontId="20" fillId="4" borderId="20" xfId="0" applyFont="1" applyFill="1" applyBorder="1" applyAlignment="1">
      <alignment horizontal="left" vertical="center"/>
    </xf>
    <xf numFmtId="0" fontId="20" fillId="4" borderId="21" xfId="0" applyFont="1" applyFill="1" applyBorder="1" applyAlignment="1">
      <alignment horizontal="left" vertical="center"/>
    </xf>
    <xf numFmtId="0" fontId="20" fillId="4" borderId="17" xfId="0" applyFont="1" applyFill="1" applyBorder="1" applyAlignment="1">
      <alignment horizontal="center" vertical="center"/>
    </xf>
    <xf numFmtId="0" fontId="20" fillId="4" borderId="19" xfId="0" applyFont="1" applyFill="1" applyBorder="1" applyAlignment="1">
      <alignment horizontal="center" vertical="center"/>
    </xf>
    <xf numFmtId="0" fontId="20" fillId="4" borderId="22" xfId="0" applyFont="1" applyFill="1" applyBorder="1" applyAlignment="1">
      <alignment horizontal="center" vertical="center"/>
    </xf>
    <xf numFmtId="0" fontId="20" fillId="4" borderId="23" xfId="0" applyFont="1" applyFill="1" applyBorder="1" applyAlignment="1">
      <alignment horizontal="center" vertical="center"/>
    </xf>
    <xf numFmtId="0" fontId="20" fillId="4" borderId="24" xfId="0" applyFont="1" applyFill="1" applyBorder="1" applyAlignment="1">
      <alignment horizontal="center" vertical="center"/>
    </xf>
    <xf numFmtId="0" fontId="12" fillId="4" borderId="0" xfId="0" applyFont="1" applyFill="1" applyAlignment="1">
      <alignment horizontal="center" vertical="center" shrinkToFit="1"/>
    </xf>
    <xf numFmtId="0" fontId="12" fillId="4" borderId="0" xfId="0" applyFont="1" applyFill="1" applyAlignment="1">
      <alignment horizontal="left" vertical="center" shrinkToFit="1"/>
    </xf>
    <xf numFmtId="14" fontId="12" fillId="4" borderId="0" xfId="0" applyNumberFormat="1" applyFont="1" applyFill="1" applyAlignment="1">
      <alignment horizontal="center" vertical="center" shrinkToFit="1"/>
    </xf>
    <xf numFmtId="0" fontId="12" fillId="0" borderId="0" xfId="0" applyFont="1" applyFill="1" applyAlignment="1">
      <alignment horizontal="center" vertical="center" shrinkToFit="1"/>
    </xf>
    <xf numFmtId="14" fontId="12" fillId="6" borderId="0" xfId="0" applyNumberFormat="1" applyFont="1" applyFill="1" applyAlignment="1">
      <alignment horizontal="center" vertical="center" shrinkToFit="1"/>
    </xf>
    <xf numFmtId="0" fontId="15" fillId="12" borderId="22" xfId="0" applyFont="1" applyFill="1" applyBorder="1" applyAlignment="1">
      <alignment horizontal="center" vertical="center" shrinkToFit="1"/>
    </xf>
    <xf numFmtId="0" fontId="15" fillId="12" borderId="23" xfId="0" applyFont="1" applyFill="1" applyBorder="1" applyAlignment="1">
      <alignment horizontal="center" vertical="center" shrinkToFit="1"/>
    </xf>
    <xf numFmtId="14" fontId="12" fillId="6" borderId="0" xfId="0" applyNumberFormat="1" applyFont="1" applyFill="1" applyAlignment="1" applyProtection="1">
      <alignment horizontal="center" vertical="center" shrinkToFit="1"/>
      <protection locked="0"/>
    </xf>
    <xf numFmtId="178" fontId="14" fillId="12" borderId="1" xfId="2" applyNumberFormat="1" applyFont="1" applyFill="1" applyBorder="1" applyAlignment="1">
      <alignment horizontal="center" vertical="center" shrinkToFit="1"/>
    </xf>
    <xf numFmtId="0" fontId="14" fillId="12" borderId="1" xfId="0" applyFont="1" applyFill="1" applyBorder="1" applyAlignment="1">
      <alignment horizontal="center" vertical="center" shrinkToFit="1"/>
    </xf>
    <xf numFmtId="178" fontId="15" fillId="12" borderId="22" xfId="2" applyNumberFormat="1" applyFont="1" applyFill="1" applyBorder="1" applyAlignment="1">
      <alignment horizontal="center" vertical="center" shrinkToFit="1"/>
    </xf>
    <xf numFmtId="178" fontId="15" fillId="12" borderId="23" xfId="2" applyNumberFormat="1" applyFont="1" applyFill="1" applyBorder="1" applyAlignment="1">
      <alignment horizontal="center" vertical="center" shrinkToFit="1"/>
    </xf>
    <xf numFmtId="0" fontId="13" fillId="0" borderId="50" xfId="0" applyFont="1" applyFill="1" applyBorder="1" applyAlignment="1">
      <alignment horizontal="center" vertical="center" shrinkToFit="1"/>
    </xf>
    <xf numFmtId="0" fontId="13" fillId="0" borderId="15" xfId="0" applyFont="1" applyFill="1" applyBorder="1" applyAlignment="1">
      <alignment horizontal="center" vertical="center" shrinkToFit="1"/>
    </xf>
    <xf numFmtId="0" fontId="13" fillId="0" borderId="51" xfId="0" applyFont="1" applyFill="1" applyBorder="1" applyAlignment="1">
      <alignment horizontal="center" vertical="center" shrinkToFit="1"/>
    </xf>
    <xf numFmtId="0" fontId="13" fillId="0" borderId="89" xfId="0" applyFont="1" applyFill="1" applyBorder="1" applyAlignment="1">
      <alignment horizontal="center" vertical="center" shrinkToFit="1"/>
    </xf>
    <xf numFmtId="0" fontId="13" fillId="0" borderId="20" xfId="0" applyFont="1" applyFill="1" applyBorder="1" applyAlignment="1">
      <alignment horizontal="center" vertical="center" shrinkToFit="1"/>
    </xf>
    <xf numFmtId="0" fontId="13" fillId="0" borderId="88" xfId="0" applyFont="1" applyFill="1" applyBorder="1" applyAlignment="1">
      <alignment horizontal="center" vertical="center" shrinkToFit="1"/>
    </xf>
    <xf numFmtId="0" fontId="13" fillId="0" borderId="31" xfId="0" applyFont="1" applyFill="1" applyBorder="1" applyAlignment="1">
      <alignment horizontal="center" vertical="center" shrinkToFit="1"/>
    </xf>
    <xf numFmtId="0" fontId="13" fillId="0" borderId="0" xfId="0" applyFont="1" applyFill="1" applyBorder="1" applyAlignment="1">
      <alignment horizontal="center" vertical="center" shrinkToFit="1"/>
    </xf>
    <xf numFmtId="0" fontId="13" fillId="0" borderId="29" xfId="0" applyFont="1" applyFill="1" applyBorder="1" applyAlignment="1">
      <alignment horizontal="center" vertical="center" shrinkToFit="1"/>
    </xf>
    <xf numFmtId="0" fontId="13" fillId="0" borderId="33" xfId="0" applyFont="1" applyFill="1" applyBorder="1" applyAlignment="1">
      <alignment horizontal="center" vertical="center" shrinkToFit="1"/>
    </xf>
    <xf numFmtId="0" fontId="13" fillId="0" borderId="30" xfId="0" applyFont="1" applyFill="1" applyBorder="1" applyAlignment="1">
      <alignment horizontal="center" vertical="center" shrinkToFit="1"/>
    </xf>
    <xf numFmtId="0" fontId="13" fillId="0" borderId="28" xfId="0" applyFont="1" applyFill="1" applyBorder="1" applyAlignment="1">
      <alignment horizontal="center" vertical="center" shrinkToFit="1"/>
    </xf>
    <xf numFmtId="0" fontId="16" fillId="10" borderId="15" xfId="0" applyFont="1" applyFill="1" applyBorder="1" applyAlignment="1">
      <alignment horizontal="center" vertical="center" shrinkToFit="1"/>
    </xf>
    <xf numFmtId="0" fontId="16" fillId="10" borderId="51" xfId="0" applyFont="1" applyFill="1" applyBorder="1" applyAlignment="1">
      <alignment horizontal="center" vertical="center" shrinkToFit="1"/>
    </xf>
    <xf numFmtId="0" fontId="16" fillId="10" borderId="20" xfId="0" applyFont="1" applyFill="1" applyBorder="1" applyAlignment="1">
      <alignment horizontal="center" vertical="center" shrinkToFit="1"/>
    </xf>
    <xf numFmtId="0" fontId="16" fillId="10" borderId="88" xfId="0" applyFont="1" applyFill="1" applyBorder="1" applyAlignment="1">
      <alignment horizontal="center" vertical="center" shrinkToFit="1"/>
    </xf>
    <xf numFmtId="0" fontId="16" fillId="10" borderId="0" xfId="0" applyFont="1" applyFill="1" applyBorder="1" applyAlignment="1">
      <alignment horizontal="center" vertical="center" shrinkToFit="1"/>
    </xf>
    <xf numFmtId="0" fontId="16" fillId="10" borderId="29" xfId="0" applyFont="1" applyFill="1" applyBorder="1" applyAlignment="1">
      <alignment horizontal="center" vertical="center" shrinkToFit="1"/>
    </xf>
    <xf numFmtId="0" fontId="16" fillId="10" borderId="30" xfId="0" applyFont="1" applyFill="1" applyBorder="1" applyAlignment="1">
      <alignment horizontal="center" vertical="center" shrinkToFit="1"/>
    </xf>
    <xf numFmtId="0" fontId="16" fillId="10" borderId="28" xfId="0" applyFont="1" applyFill="1" applyBorder="1" applyAlignment="1">
      <alignment horizontal="center" vertical="center" shrinkToFit="1"/>
    </xf>
    <xf numFmtId="0" fontId="13" fillId="12" borderId="1" xfId="0" applyFont="1" applyFill="1" applyBorder="1" applyAlignment="1">
      <alignment horizontal="center" vertical="center" shrinkToFit="1"/>
    </xf>
    <xf numFmtId="0" fontId="14" fillId="0" borderId="26" xfId="0" applyFont="1" applyBorder="1" applyAlignment="1">
      <alignment horizontal="center" vertical="center" wrapText="1" shrinkToFit="1"/>
    </xf>
    <xf numFmtId="0" fontId="13" fillId="0" borderId="59" xfId="0" applyFont="1" applyBorder="1" applyAlignment="1">
      <alignment horizontal="center" vertical="center" textRotation="255" shrinkToFit="1"/>
    </xf>
    <xf numFmtId="0" fontId="13" fillId="0" borderId="63" xfId="0" applyFont="1" applyBorder="1" applyAlignment="1">
      <alignment horizontal="center" vertical="center" textRotation="255" shrinkToFit="1"/>
    </xf>
    <xf numFmtId="178" fontId="13" fillId="0" borderId="80" xfId="2" applyNumberFormat="1" applyFont="1" applyBorder="1" applyAlignment="1">
      <alignment horizontal="center" vertical="center" shrinkToFit="1"/>
    </xf>
    <xf numFmtId="178" fontId="13" fillId="0" borderId="81" xfId="2" applyNumberFormat="1" applyFont="1" applyBorder="1" applyAlignment="1">
      <alignment horizontal="center" vertical="center" shrinkToFit="1"/>
    </xf>
    <xf numFmtId="0" fontId="13" fillId="0" borderId="82" xfId="0" applyFont="1" applyBorder="1" applyAlignment="1">
      <alignment horizontal="center" vertical="center" textRotation="255" shrinkToFit="1"/>
    </xf>
    <xf numFmtId="0" fontId="13" fillId="0" borderId="76" xfId="0" applyFont="1" applyBorder="1" applyAlignment="1">
      <alignment horizontal="center" vertical="center" textRotation="255" shrinkToFit="1"/>
    </xf>
    <xf numFmtId="0" fontId="13" fillId="0" borderId="87" xfId="0" applyFont="1" applyBorder="1" applyAlignment="1">
      <alignment horizontal="center" vertical="center" textRotation="255" shrinkToFit="1"/>
    </xf>
    <xf numFmtId="0" fontId="13" fillId="0" borderId="77" xfId="0" applyFont="1" applyBorder="1" applyAlignment="1">
      <alignment horizontal="center" vertical="center" textRotation="255" shrinkToFit="1"/>
    </xf>
    <xf numFmtId="0" fontId="13" fillId="0" borderId="74" xfId="0" applyFont="1" applyBorder="1" applyAlignment="1">
      <alignment horizontal="center" vertical="center" textRotation="255" shrinkToFit="1"/>
    </xf>
    <xf numFmtId="0" fontId="13" fillId="0" borderId="75" xfId="0" applyFont="1" applyBorder="1" applyAlignment="1">
      <alignment horizontal="center" vertical="center" textRotation="255" shrinkToFit="1"/>
    </xf>
    <xf numFmtId="0" fontId="25" fillId="0" borderId="50" xfId="0" applyFont="1" applyFill="1" applyBorder="1" applyAlignment="1">
      <alignment horizontal="center" vertical="center" wrapText="1" shrinkToFit="1"/>
    </xf>
    <xf numFmtId="0" fontId="25" fillId="0" borderId="15" xfId="0" applyFont="1" applyFill="1" applyBorder="1" applyAlignment="1">
      <alignment horizontal="center" vertical="center" wrapText="1" shrinkToFit="1"/>
    </xf>
    <xf numFmtId="0" fontId="25" fillId="0" borderId="51" xfId="0" applyFont="1" applyFill="1" applyBorder="1" applyAlignment="1">
      <alignment horizontal="center" vertical="center" wrapText="1" shrinkToFit="1"/>
    </xf>
    <xf numFmtId="0" fontId="25" fillId="0" borderId="33" xfId="0" applyFont="1" applyFill="1" applyBorder="1" applyAlignment="1">
      <alignment horizontal="center" vertical="center" wrapText="1" shrinkToFit="1"/>
    </xf>
    <xf numFmtId="0" fontId="25" fillId="0" borderId="30" xfId="0" applyFont="1" applyFill="1" applyBorder="1" applyAlignment="1">
      <alignment horizontal="center" vertical="center" wrapText="1" shrinkToFit="1"/>
    </xf>
    <xf numFmtId="0" fontId="25" fillId="0" borderId="28" xfId="0" applyFont="1" applyFill="1" applyBorder="1" applyAlignment="1">
      <alignment horizontal="center" vertical="center" wrapText="1" shrinkToFit="1"/>
    </xf>
    <xf numFmtId="0" fontId="25" fillId="0" borderId="89" xfId="0" applyFont="1" applyFill="1" applyBorder="1" applyAlignment="1">
      <alignment horizontal="center" vertical="center" wrapText="1" shrinkToFit="1"/>
    </xf>
    <xf numFmtId="0" fontId="25" fillId="0" borderId="20" xfId="0" applyFont="1" applyFill="1" applyBorder="1" applyAlignment="1">
      <alignment horizontal="center" vertical="center" wrapText="1" shrinkToFit="1"/>
    </xf>
    <xf numFmtId="0" fontId="25" fillId="0" borderId="88" xfId="0" applyFont="1" applyFill="1" applyBorder="1" applyAlignment="1">
      <alignment horizontal="center" vertical="center" wrapText="1" shrinkToFit="1"/>
    </xf>
    <xf numFmtId="0" fontId="13" fillId="0" borderId="83" xfId="0" applyFont="1" applyBorder="1" applyAlignment="1">
      <alignment horizontal="center" vertical="center" textRotation="255" shrinkToFit="1"/>
    </xf>
    <xf numFmtId="0" fontId="13" fillId="0" borderId="85" xfId="0" applyFont="1" applyBorder="1" applyAlignment="1">
      <alignment horizontal="center" vertical="center" textRotation="255" shrinkToFit="1"/>
    </xf>
    <xf numFmtId="0" fontId="13" fillId="0" borderId="84" xfId="0" applyFont="1" applyBorder="1" applyAlignment="1">
      <alignment horizontal="center" vertical="center" textRotation="255" shrinkToFit="1"/>
    </xf>
    <xf numFmtId="0" fontId="13" fillId="0" borderId="86" xfId="0" applyFont="1" applyBorder="1" applyAlignment="1">
      <alignment horizontal="center" vertical="center" textRotation="255" shrinkToFit="1"/>
    </xf>
    <xf numFmtId="0" fontId="18" fillId="4" borderId="22" xfId="0" applyFont="1" applyFill="1" applyBorder="1" applyAlignment="1">
      <alignment horizontal="center" vertical="center"/>
    </xf>
    <xf numFmtId="0" fontId="18" fillId="4" borderId="23" xfId="0" applyFont="1" applyFill="1" applyBorder="1" applyAlignment="1">
      <alignment horizontal="center" vertical="center"/>
    </xf>
    <xf numFmtId="0" fontId="18" fillId="4" borderId="24" xfId="0" applyFont="1" applyFill="1" applyBorder="1" applyAlignment="1">
      <alignment horizontal="center" vertical="center"/>
    </xf>
    <xf numFmtId="0" fontId="10" fillId="4" borderId="0" xfId="0" applyFont="1" applyFill="1" applyAlignment="1">
      <alignment horizontal="right" vertical="center" shrinkToFit="1"/>
    </xf>
    <xf numFmtId="0" fontId="11" fillId="0" borderId="10" xfId="0" applyFont="1" applyBorder="1" applyAlignment="1">
      <alignment horizontal="center" vertical="center" shrinkToFit="1"/>
    </xf>
    <xf numFmtId="0" fontId="11" fillId="0" borderId="6" xfId="0" applyFont="1" applyBorder="1" applyAlignment="1">
      <alignment horizontal="center" vertical="center" shrinkToFit="1"/>
    </xf>
    <xf numFmtId="0" fontId="11" fillId="0" borderId="1" xfId="0" applyFont="1" applyBorder="1" applyAlignment="1">
      <alignment horizontal="center" vertical="center" shrinkToFit="1"/>
    </xf>
    <xf numFmtId="0" fontId="11" fillId="0" borderId="22" xfId="0" applyFont="1" applyBorder="1" applyAlignment="1">
      <alignment horizontal="center" vertical="center" shrinkToFit="1"/>
    </xf>
    <xf numFmtId="0" fontId="14" fillId="0" borderId="4" xfId="0" applyFont="1" applyFill="1" applyBorder="1" applyAlignment="1">
      <alignment horizontal="center" vertical="center" shrinkToFit="1"/>
    </xf>
    <xf numFmtId="0" fontId="14" fillId="0" borderId="5" xfId="0" applyFont="1" applyFill="1" applyBorder="1" applyAlignment="1">
      <alignment horizontal="center" vertical="center" shrinkToFit="1"/>
    </xf>
    <xf numFmtId="0" fontId="14" fillId="0" borderId="55" xfId="0" applyFont="1" applyFill="1" applyBorder="1" applyAlignment="1">
      <alignment horizontal="center" vertical="center" shrinkToFit="1"/>
    </xf>
    <xf numFmtId="0" fontId="14" fillId="0" borderId="6" xfId="0" applyFont="1" applyFill="1" applyBorder="1" applyAlignment="1">
      <alignment horizontal="center" vertical="center" shrinkToFit="1"/>
    </xf>
    <xf numFmtId="0" fontId="14" fillId="0" borderId="1" xfId="0" applyFont="1" applyFill="1" applyBorder="1" applyAlignment="1">
      <alignment horizontal="center" vertical="center" shrinkToFit="1"/>
    </xf>
    <xf numFmtId="0" fontId="14" fillId="0" borderId="90" xfId="0" applyFont="1" applyFill="1" applyBorder="1" applyAlignment="1">
      <alignment horizontal="center" vertical="center" shrinkToFit="1"/>
    </xf>
    <xf numFmtId="0" fontId="15" fillId="0" borderId="67" xfId="0" applyFont="1" applyFill="1" applyBorder="1" applyAlignment="1">
      <alignment horizontal="center" vertical="center" shrinkToFit="1"/>
    </xf>
    <xf numFmtId="0" fontId="15" fillId="0" borderId="5" xfId="0" applyFont="1" applyFill="1" applyBorder="1" applyAlignment="1">
      <alignment horizontal="center" vertical="center" shrinkToFit="1"/>
    </xf>
    <xf numFmtId="0" fontId="15" fillId="0" borderId="55" xfId="0" applyFont="1" applyFill="1" applyBorder="1" applyAlignment="1">
      <alignment horizontal="center" vertical="center" shrinkToFit="1"/>
    </xf>
    <xf numFmtId="0" fontId="15" fillId="0" borderId="24" xfId="0" applyFont="1" applyFill="1" applyBorder="1" applyAlignment="1">
      <alignment horizontal="center" vertical="center" shrinkToFit="1"/>
    </xf>
    <xf numFmtId="0" fontId="15" fillId="0" borderId="1" xfId="0" applyFont="1" applyFill="1" applyBorder="1" applyAlignment="1">
      <alignment horizontal="center" vertical="center" shrinkToFit="1"/>
    </xf>
    <xf numFmtId="0" fontId="15" fillId="0" borderId="90" xfId="0" applyFont="1" applyFill="1" applyBorder="1" applyAlignment="1">
      <alignment horizontal="center" vertical="center" shrinkToFit="1"/>
    </xf>
    <xf numFmtId="0" fontId="32" fillId="0" borderId="56" xfId="0" applyFont="1" applyFill="1" applyBorder="1" applyAlignment="1">
      <alignment horizontal="center" vertical="center" wrapText="1" shrinkToFit="1"/>
    </xf>
    <xf numFmtId="0" fontId="32" fillId="0" borderId="57" xfId="0" applyFont="1" applyFill="1" applyBorder="1" applyAlignment="1">
      <alignment horizontal="center" vertical="center" shrinkToFit="1"/>
    </xf>
    <xf numFmtId="0" fontId="27" fillId="0" borderId="1" xfId="0" applyFont="1" applyFill="1" applyBorder="1" applyAlignment="1">
      <alignment horizontal="center" vertical="center" shrinkToFit="1"/>
    </xf>
    <xf numFmtId="178" fontId="27" fillId="0" borderId="22" xfId="2" applyNumberFormat="1" applyFont="1" applyFill="1" applyBorder="1" applyAlignment="1">
      <alignment horizontal="center" vertical="center" shrinkToFit="1"/>
    </xf>
    <xf numFmtId="178" fontId="27" fillId="0" borderId="23" xfId="2" applyNumberFormat="1" applyFont="1" applyFill="1" applyBorder="1" applyAlignment="1">
      <alignment horizontal="center" vertical="center" shrinkToFit="1"/>
    </xf>
    <xf numFmtId="178" fontId="27" fillId="0" borderId="24" xfId="2" applyNumberFormat="1" applyFont="1" applyFill="1" applyBorder="1" applyAlignment="1">
      <alignment horizontal="center" vertical="center" shrinkToFit="1"/>
    </xf>
    <xf numFmtId="0" fontId="35" fillId="0" borderId="57" xfId="0" applyFont="1" applyFill="1" applyBorder="1" applyAlignment="1">
      <alignment horizontal="center" vertical="center" shrinkToFit="1"/>
    </xf>
    <xf numFmtId="0" fontId="32" fillId="0" borderId="49" xfId="0" applyFont="1" applyFill="1" applyBorder="1" applyAlignment="1">
      <alignment horizontal="center" vertical="center" shrinkToFit="1"/>
    </xf>
    <xf numFmtId="178" fontId="32" fillId="0" borderId="5" xfId="2" applyNumberFormat="1" applyFont="1" applyFill="1" applyBorder="1" applyAlignment="1">
      <alignment horizontal="center" shrinkToFit="1"/>
    </xf>
    <xf numFmtId="178" fontId="32" fillId="0" borderId="55" xfId="2" applyNumberFormat="1" applyFont="1" applyFill="1" applyBorder="1" applyAlignment="1">
      <alignment horizontal="center" shrinkToFit="1"/>
    </xf>
    <xf numFmtId="178" fontId="32" fillId="0" borderId="2" xfId="2" applyNumberFormat="1" applyFont="1" applyFill="1" applyBorder="1" applyAlignment="1">
      <alignment horizontal="center" shrinkToFit="1"/>
    </xf>
    <xf numFmtId="178" fontId="32" fillId="0" borderId="47" xfId="2" applyNumberFormat="1" applyFont="1" applyFill="1" applyBorder="1" applyAlignment="1">
      <alignment horizontal="center" shrinkToFit="1"/>
    </xf>
    <xf numFmtId="0" fontId="32" fillId="0" borderId="52" xfId="0" applyFont="1" applyFill="1" applyBorder="1" applyAlignment="1">
      <alignment horizontal="center" wrapText="1" shrinkToFit="1"/>
    </xf>
    <xf numFmtId="0" fontId="32" fillId="0" borderId="40" xfId="0" applyFont="1" applyFill="1" applyBorder="1" applyAlignment="1">
      <alignment horizontal="center" wrapText="1" shrinkToFit="1"/>
    </xf>
    <xf numFmtId="0" fontId="32" fillId="0" borderId="0" xfId="0" applyFont="1" applyFill="1" applyBorder="1" applyAlignment="1">
      <alignment horizontal="center" wrapText="1" shrinkToFit="1"/>
    </xf>
    <xf numFmtId="180" fontId="36" fillId="0" borderId="60" xfId="0" applyNumberFormat="1" applyFont="1" applyFill="1" applyBorder="1" applyAlignment="1">
      <alignment horizontal="center" vertical="center" shrinkToFit="1"/>
    </xf>
    <xf numFmtId="180" fontId="32" fillId="0" borderId="60" xfId="0" applyNumberFormat="1" applyFont="1" applyFill="1" applyBorder="1" applyAlignment="1">
      <alignment horizontal="center" vertical="center" shrinkToFit="1"/>
    </xf>
    <xf numFmtId="180" fontId="32" fillId="0" borderId="63" xfId="0" applyNumberFormat="1" applyFont="1" applyFill="1" applyBorder="1" applyAlignment="1">
      <alignment horizontal="center" vertical="center" shrinkToFit="1"/>
    </xf>
    <xf numFmtId="0" fontId="37" fillId="0" borderId="61" xfId="0" applyFont="1" applyFill="1" applyBorder="1" applyAlignment="1">
      <alignment horizontal="center" vertical="center" shrinkToFit="1"/>
    </xf>
    <xf numFmtId="0" fontId="37" fillId="0" borderId="62" xfId="0" applyFont="1" applyFill="1" applyBorder="1" applyAlignment="1">
      <alignment horizontal="center" vertical="center" shrinkToFit="1"/>
    </xf>
    <xf numFmtId="0" fontId="38" fillId="0" borderId="64" xfId="0" applyFont="1" applyFill="1" applyBorder="1" applyAlignment="1">
      <alignment horizontal="center" vertical="center" shrinkToFit="1"/>
    </xf>
    <xf numFmtId="0" fontId="38" fillId="0" borderId="60" xfId="0" applyFont="1" applyFill="1" applyBorder="1" applyAlignment="1">
      <alignment horizontal="center" vertical="center" shrinkToFit="1"/>
    </xf>
    <xf numFmtId="178" fontId="35" fillId="0" borderId="5" xfId="2" applyNumberFormat="1" applyFont="1" applyFill="1" applyBorder="1" applyAlignment="1">
      <alignment horizontal="center" shrinkToFit="1"/>
    </xf>
    <xf numFmtId="178" fontId="35" fillId="0" borderId="2" xfId="2" applyNumberFormat="1" applyFont="1" applyFill="1" applyBorder="1" applyAlignment="1">
      <alignment horizontal="center" shrinkToFit="1"/>
    </xf>
    <xf numFmtId="0" fontId="27" fillId="4" borderId="61" xfId="0" applyFont="1" applyFill="1" applyBorder="1" applyAlignment="1">
      <alignment horizontal="center" vertical="center" shrinkToFit="1"/>
    </xf>
    <xf numFmtId="0" fontId="27" fillId="4" borderId="62" xfId="0" applyFont="1" applyFill="1" applyBorder="1" applyAlignment="1">
      <alignment horizontal="center" vertical="center" shrinkToFit="1"/>
    </xf>
    <xf numFmtId="0" fontId="30" fillId="4" borderId="64" xfId="0" applyFont="1" applyFill="1" applyBorder="1" applyAlignment="1">
      <alignment horizontal="center" vertical="center" shrinkToFit="1"/>
    </xf>
    <xf numFmtId="0" fontId="30" fillId="4" borderId="60" xfId="0" applyFont="1" applyFill="1" applyBorder="1" applyAlignment="1">
      <alignment horizontal="center" vertical="center" shrinkToFit="1"/>
    </xf>
    <xf numFmtId="0" fontId="30" fillId="4" borderId="68" xfId="0" applyFont="1" applyFill="1" applyBorder="1" applyAlignment="1">
      <alignment horizontal="center" vertical="center" shrinkToFit="1"/>
    </xf>
    <xf numFmtId="0" fontId="30" fillId="4" borderId="43" xfId="0" applyFont="1" applyFill="1" applyBorder="1" applyAlignment="1">
      <alignment horizontal="center" vertical="center" shrinkToFit="1"/>
    </xf>
    <xf numFmtId="0" fontId="36" fillId="0" borderId="43" xfId="0" applyFont="1" applyFill="1" applyBorder="1" applyAlignment="1">
      <alignment horizontal="center" vertical="center" shrinkToFit="1"/>
    </xf>
    <xf numFmtId="0" fontId="32" fillId="0" borderId="43" xfId="0" applyFont="1" applyFill="1" applyBorder="1" applyAlignment="1">
      <alignment horizontal="center" vertical="center" shrinkToFit="1"/>
    </xf>
    <xf numFmtId="0" fontId="32" fillId="0" borderId="42" xfId="0" applyFont="1" applyFill="1" applyBorder="1" applyAlignment="1">
      <alignment horizontal="center" vertical="center" shrinkToFit="1"/>
    </xf>
    <xf numFmtId="0" fontId="37" fillId="0" borderId="69" xfId="0" applyFont="1" applyFill="1" applyBorder="1" applyAlignment="1">
      <alignment horizontal="center" vertical="center" shrinkToFit="1"/>
    </xf>
    <xf numFmtId="0" fontId="37" fillId="0" borderId="70" xfId="0" applyFont="1" applyFill="1" applyBorder="1" applyAlignment="1">
      <alignment horizontal="center" vertical="center" shrinkToFit="1"/>
    </xf>
    <xf numFmtId="0" fontId="38" fillId="0" borderId="68" xfId="0" applyFont="1" applyFill="1" applyBorder="1" applyAlignment="1">
      <alignment horizontal="center" vertical="center" shrinkToFit="1"/>
    </xf>
    <xf numFmtId="0" fontId="38" fillId="0" borderId="43" xfId="0" applyFont="1" applyFill="1" applyBorder="1" applyAlignment="1">
      <alignment horizontal="center" vertical="center" shrinkToFit="1"/>
    </xf>
    <xf numFmtId="0" fontId="36" fillId="0" borderId="65" xfId="0" applyFont="1" applyFill="1" applyBorder="1" applyAlignment="1">
      <alignment horizontal="center" vertical="center" shrinkToFit="1"/>
    </xf>
    <xf numFmtId="0" fontId="32" fillId="0" borderId="65" xfId="0" applyFont="1" applyFill="1" applyBorder="1" applyAlignment="1">
      <alignment horizontal="center" vertical="center" shrinkToFit="1"/>
    </xf>
    <xf numFmtId="0" fontId="32" fillId="0" borderId="66" xfId="0" applyFont="1" applyFill="1" applyBorder="1" applyAlignment="1">
      <alignment horizontal="center" vertical="center" shrinkToFit="1"/>
    </xf>
    <xf numFmtId="0" fontId="37" fillId="0" borderId="71" xfId="0" applyFont="1" applyFill="1" applyBorder="1" applyAlignment="1">
      <alignment horizontal="center" vertical="center" shrinkToFit="1"/>
    </xf>
    <xf numFmtId="0" fontId="37" fillId="0" borderId="72" xfId="0" applyFont="1" applyFill="1" applyBorder="1" applyAlignment="1">
      <alignment horizontal="center" vertical="center" shrinkToFit="1"/>
    </xf>
    <xf numFmtId="0" fontId="38" fillId="0" borderId="73" xfId="0" applyFont="1" applyFill="1" applyBorder="1" applyAlignment="1">
      <alignment horizontal="center" vertical="center" shrinkToFit="1"/>
    </xf>
    <xf numFmtId="0" fontId="38" fillId="0" borderId="65" xfId="0" applyFont="1" applyFill="1" applyBorder="1" applyAlignment="1">
      <alignment horizontal="center" vertical="center" shrinkToFit="1"/>
    </xf>
    <xf numFmtId="0" fontId="27" fillId="4" borderId="69" xfId="0" applyFont="1" applyFill="1" applyBorder="1" applyAlignment="1">
      <alignment horizontal="center" vertical="center" shrinkToFit="1"/>
    </xf>
    <xf numFmtId="0" fontId="27" fillId="4" borderId="70" xfId="0" applyFont="1" applyFill="1" applyBorder="1" applyAlignment="1">
      <alignment horizontal="center" vertical="center" shrinkToFit="1"/>
    </xf>
    <xf numFmtId="0" fontId="27" fillId="4" borderId="71" xfId="0" applyFont="1" applyFill="1" applyBorder="1" applyAlignment="1">
      <alignment horizontal="center" vertical="center" shrinkToFit="1"/>
    </xf>
    <xf numFmtId="0" fontId="27" fillId="4" borderId="72" xfId="0" applyFont="1" applyFill="1" applyBorder="1" applyAlignment="1">
      <alignment horizontal="center" vertical="center" shrinkToFit="1"/>
    </xf>
    <xf numFmtId="0" fontId="30" fillId="4" borderId="73" xfId="0" applyFont="1" applyFill="1" applyBorder="1" applyAlignment="1">
      <alignment horizontal="center" vertical="center" shrinkToFit="1"/>
    </xf>
    <xf numFmtId="0" fontId="30" fillId="4" borderId="65" xfId="0" applyFont="1" applyFill="1" applyBorder="1" applyAlignment="1">
      <alignment horizontal="center" vertical="center" shrinkToFit="1"/>
    </xf>
    <xf numFmtId="0" fontId="36" fillId="0" borderId="5" xfId="0" applyFont="1" applyFill="1" applyBorder="1" applyAlignment="1">
      <alignment horizontal="center" vertical="center" shrinkToFit="1"/>
    </xf>
    <xf numFmtId="0" fontId="32" fillId="0" borderId="5" xfId="0" applyFont="1" applyFill="1" applyBorder="1" applyAlignment="1">
      <alignment horizontal="center" vertical="center" shrinkToFit="1"/>
    </xf>
    <xf numFmtId="0" fontId="32" fillId="0" borderId="55" xfId="0" applyFont="1" applyFill="1" applyBorder="1" applyAlignment="1">
      <alignment horizontal="center" vertical="center" shrinkToFit="1"/>
    </xf>
    <xf numFmtId="0" fontId="30" fillId="0" borderId="1" xfId="0" applyFont="1" applyFill="1" applyBorder="1" applyAlignment="1" applyProtection="1">
      <alignment horizontal="center" vertical="center" shrinkToFit="1"/>
      <protection locked="0"/>
    </xf>
    <xf numFmtId="0" fontId="30" fillId="0" borderId="8" xfId="0" applyFont="1" applyFill="1" applyBorder="1" applyAlignment="1" applyProtection="1">
      <alignment horizontal="center" vertical="center" shrinkToFit="1"/>
      <protection locked="0"/>
    </xf>
    <xf numFmtId="0" fontId="30" fillId="0" borderId="22" xfId="0" applyFont="1" applyFill="1" applyBorder="1" applyAlignment="1" applyProtection="1">
      <alignment horizontal="center" vertical="center" shrinkToFit="1"/>
      <protection locked="0"/>
    </xf>
    <xf numFmtId="0" fontId="30" fillId="0" borderId="11" xfId="0" applyFont="1" applyFill="1" applyBorder="1" applyAlignment="1" applyProtection="1">
      <alignment horizontal="center" vertical="center" shrinkToFit="1"/>
      <protection locked="0"/>
    </xf>
    <xf numFmtId="178" fontId="30" fillId="0" borderId="7" xfId="2" applyNumberFormat="1" applyFont="1" applyBorder="1" applyAlignment="1">
      <alignment horizontal="center" vertical="center" shrinkToFit="1"/>
    </xf>
    <xf numFmtId="178" fontId="30" fillId="0" borderId="8" xfId="2" applyNumberFormat="1" applyFont="1" applyBorder="1" applyAlignment="1">
      <alignment horizontal="center" vertical="center" shrinkToFit="1"/>
    </xf>
    <xf numFmtId="0" fontId="30" fillId="0" borderId="14" xfId="0" applyFont="1" applyBorder="1" applyAlignment="1" applyProtection="1">
      <alignment horizontal="center" vertical="center" shrinkToFit="1"/>
      <protection locked="0"/>
    </xf>
    <xf numFmtId="0" fontId="30" fillId="0" borderId="15" xfId="0" applyFont="1" applyBorder="1" applyAlignment="1" applyProtection="1">
      <alignment horizontal="center" vertical="center" shrinkToFit="1"/>
      <protection locked="0"/>
    </xf>
    <xf numFmtId="0" fontId="30" fillId="0" borderId="16" xfId="0" applyFont="1" applyBorder="1" applyAlignment="1" applyProtection="1">
      <alignment horizontal="center" vertical="center" shrinkToFit="1"/>
      <protection locked="0"/>
    </xf>
    <xf numFmtId="0" fontId="30" fillId="0" borderId="93" xfId="0" applyFont="1" applyBorder="1" applyAlignment="1" applyProtection="1">
      <alignment horizontal="center" vertical="center" shrinkToFit="1"/>
      <protection locked="0"/>
    </xf>
    <xf numFmtId="0" fontId="30" fillId="0" borderId="30" xfId="0" applyFont="1" applyBorder="1" applyAlignment="1" applyProtection="1">
      <alignment horizontal="center" vertical="center" shrinkToFit="1"/>
      <protection locked="0"/>
    </xf>
    <xf numFmtId="0" fontId="30" fillId="0" borderId="94" xfId="0" applyFont="1" applyBorder="1" applyAlignment="1" applyProtection="1">
      <alignment horizontal="center" vertical="center" shrinkToFit="1"/>
      <protection locked="0"/>
    </xf>
    <xf numFmtId="0" fontId="30" fillId="0" borderId="90" xfId="0" applyFont="1" applyFill="1" applyBorder="1" applyAlignment="1" applyProtection="1">
      <alignment horizontal="center" vertical="center" shrinkToFit="1"/>
      <protection locked="0"/>
    </xf>
    <xf numFmtId="178" fontId="30" fillId="0" borderId="6" xfId="2" applyNumberFormat="1" applyFont="1" applyBorder="1" applyAlignment="1">
      <alignment horizontal="center" vertical="center" shrinkToFit="1"/>
    </xf>
    <xf numFmtId="178" fontId="30" fillId="0" borderId="1" xfId="2" applyNumberFormat="1" applyFont="1" applyBorder="1" applyAlignment="1">
      <alignment horizontal="center" vertical="center" shrinkToFit="1"/>
    </xf>
    <xf numFmtId="0" fontId="30" fillId="0" borderId="14" xfId="0" applyFont="1" applyBorder="1" applyAlignment="1">
      <alignment horizontal="center" vertical="center" shrinkToFit="1"/>
    </xf>
    <xf numFmtId="0" fontId="30" fillId="0" borderId="15" xfId="0" applyFont="1" applyBorder="1" applyAlignment="1">
      <alignment horizontal="center" vertical="center" shrinkToFit="1"/>
    </xf>
    <xf numFmtId="0" fontId="30" fillId="0" borderId="16" xfId="0" applyFont="1" applyBorder="1" applyAlignment="1">
      <alignment horizontal="center" vertical="center" shrinkToFit="1"/>
    </xf>
    <xf numFmtId="0" fontId="30" fillId="0" borderId="19" xfId="0" applyFont="1" applyBorder="1" applyAlignment="1">
      <alignment horizontal="center" vertical="center" shrinkToFit="1"/>
    </xf>
    <xf numFmtId="0" fontId="30" fillId="0" borderId="20" xfId="0" applyFont="1" applyBorder="1" applyAlignment="1">
      <alignment horizontal="center" vertical="center" shrinkToFit="1"/>
    </xf>
    <xf numFmtId="0" fontId="30" fillId="0" borderId="21" xfId="0" applyFont="1" applyBorder="1" applyAlignment="1">
      <alignment horizontal="center" vertical="center" shrinkToFit="1"/>
    </xf>
    <xf numFmtId="0" fontId="41" fillId="0" borderId="44" xfId="0" applyFont="1" applyBorder="1" applyAlignment="1">
      <alignment horizontal="center" vertical="center" shrinkToFit="1"/>
    </xf>
    <xf numFmtId="178" fontId="41" fillId="0" borderId="44" xfId="2" applyNumberFormat="1" applyFont="1" applyBorder="1" applyAlignment="1">
      <alignment horizontal="center" vertical="center" shrinkToFit="1"/>
    </xf>
    <xf numFmtId="178" fontId="42" fillId="0" borderId="29" xfId="2" applyNumberFormat="1" applyFont="1" applyBorder="1" applyAlignment="1">
      <alignment horizontal="center" shrinkToFit="1"/>
    </xf>
    <xf numFmtId="0" fontId="30" fillId="0" borderId="4" xfId="0" applyFont="1" applyBorder="1" applyAlignment="1">
      <alignment horizontal="center" vertical="center" textRotation="255" shrinkToFit="1"/>
    </xf>
    <xf numFmtId="0" fontId="30" fillId="0" borderId="6" xfId="0" applyFont="1" applyBorder="1" applyAlignment="1">
      <alignment horizontal="center" vertical="center" textRotation="255" shrinkToFit="1"/>
    </xf>
    <xf numFmtId="0" fontId="30" fillId="0" borderId="7" xfId="0" applyFont="1" applyBorder="1" applyAlignment="1">
      <alignment horizontal="center" vertical="center" textRotation="255" shrinkToFit="1"/>
    </xf>
    <xf numFmtId="0" fontId="27" fillId="0" borderId="10" xfId="0" applyFont="1" applyBorder="1" applyAlignment="1">
      <alignment horizontal="center" vertical="center" shrinkToFit="1"/>
    </xf>
    <xf numFmtId="0" fontId="27" fillId="0" borderId="38" xfId="0" applyFont="1" applyBorder="1" applyAlignment="1">
      <alignment horizontal="center" vertical="center" shrinkToFit="1"/>
    </xf>
    <xf numFmtId="0" fontId="27" fillId="0" borderId="67" xfId="0" applyFont="1" applyBorder="1" applyAlignment="1">
      <alignment horizontal="center" vertical="center" shrinkToFit="1"/>
    </xf>
    <xf numFmtId="0" fontId="30" fillId="0" borderId="5" xfId="0" applyFont="1" applyBorder="1" applyAlignment="1">
      <alignment horizontal="center" vertical="center" textRotation="255" shrinkToFit="1"/>
    </xf>
    <xf numFmtId="0" fontId="30" fillId="0" borderId="1" xfId="0" applyFont="1" applyBorder="1" applyAlignment="1">
      <alignment horizontal="center" vertical="center" textRotation="255" shrinkToFit="1"/>
    </xf>
    <xf numFmtId="0" fontId="30" fillId="0" borderId="39" xfId="0" applyFont="1" applyBorder="1" applyAlignment="1">
      <alignment horizontal="center" vertical="center" textRotation="255" wrapText="1" shrinkToFit="1"/>
    </xf>
    <xf numFmtId="0" fontId="30" fillId="0" borderId="36" xfId="0" applyFont="1" applyBorder="1" applyAlignment="1">
      <alignment horizontal="center" vertical="center" textRotation="255" shrinkToFit="1"/>
    </xf>
    <xf numFmtId="0" fontId="27" fillId="0" borderId="22" xfId="0" applyFont="1" applyBorder="1" applyAlignment="1">
      <alignment horizontal="center" vertical="center" shrinkToFit="1"/>
    </xf>
    <xf numFmtId="0" fontId="27" fillId="0" borderId="23" xfId="0" applyFont="1" applyBorder="1" applyAlignment="1">
      <alignment horizontal="center" vertical="center" shrinkToFit="1"/>
    </xf>
    <xf numFmtId="0" fontId="27" fillId="0" borderId="24" xfId="0" applyFont="1" applyBorder="1" applyAlignment="1">
      <alignment horizontal="center" vertical="center" shrinkToFit="1"/>
    </xf>
    <xf numFmtId="0" fontId="30" fillId="0" borderId="100" xfId="0" applyFont="1" applyBorder="1" applyAlignment="1">
      <alignment vertical="center" wrapText="1" shrinkToFit="1"/>
    </xf>
    <xf numFmtId="0" fontId="30" fillId="0" borderId="101" xfId="0" applyFont="1" applyBorder="1" applyAlignment="1">
      <alignment vertical="center" shrinkToFit="1"/>
    </xf>
    <xf numFmtId="0" fontId="30" fillId="0" borderId="102" xfId="0" applyFont="1" applyBorder="1" applyAlignment="1">
      <alignment vertical="center" shrinkToFit="1"/>
    </xf>
    <xf numFmtId="0" fontId="30" fillId="0" borderId="13" xfId="0" applyFont="1" applyBorder="1" applyAlignment="1">
      <alignment horizontal="center" vertical="center" textRotation="255" shrinkToFit="1"/>
    </xf>
    <xf numFmtId="0" fontId="31" fillId="0" borderId="10" xfId="0" applyFont="1" applyBorder="1" applyAlignment="1">
      <alignment horizontal="center" vertical="center" shrinkToFit="1"/>
    </xf>
    <xf numFmtId="0" fontId="31" fillId="0" borderId="38" xfId="0" applyFont="1" applyBorder="1" applyAlignment="1">
      <alignment horizontal="center" vertical="center" shrinkToFit="1"/>
    </xf>
    <xf numFmtId="0" fontId="31" fillId="0" borderId="67" xfId="0" applyFont="1" applyBorder="1" applyAlignment="1">
      <alignment horizontal="center" vertical="center" shrinkToFit="1"/>
    </xf>
    <xf numFmtId="0" fontId="30" fillId="0" borderId="55" xfId="0" applyFont="1" applyBorder="1" applyAlignment="1">
      <alignment horizontal="center" vertical="center" textRotation="255" wrapText="1" shrinkToFit="1"/>
    </xf>
    <xf numFmtId="0" fontId="30" fillId="0" borderId="90" xfId="0" applyFont="1" applyBorder="1" applyAlignment="1">
      <alignment horizontal="center" vertical="center" textRotation="255" shrinkToFit="1"/>
    </xf>
    <xf numFmtId="0" fontId="31" fillId="0" borderId="22" xfId="0" applyFont="1" applyBorder="1" applyAlignment="1">
      <alignment horizontal="center" vertical="center" shrinkToFit="1"/>
    </xf>
    <xf numFmtId="0" fontId="31" fillId="0" borderId="23" xfId="0" applyFont="1" applyBorder="1" applyAlignment="1">
      <alignment horizontal="center" vertical="center" shrinkToFit="1"/>
    </xf>
    <xf numFmtId="0" fontId="31" fillId="0" borderId="24" xfId="0" applyFont="1" applyBorder="1" applyAlignment="1">
      <alignment horizontal="center" vertical="center" shrinkToFit="1"/>
    </xf>
    <xf numFmtId="0" fontId="30" fillId="0" borderId="17" xfId="0" applyFont="1" applyBorder="1" applyAlignment="1">
      <alignment horizontal="center" vertical="center" shrinkToFit="1"/>
    </xf>
    <xf numFmtId="0" fontId="30" fillId="0" borderId="0" xfId="0" applyFont="1" applyBorder="1" applyAlignment="1">
      <alignment horizontal="center" vertical="center" shrinkToFit="1"/>
    </xf>
    <xf numFmtId="0" fontId="30" fillId="0" borderId="18" xfId="0" applyFont="1" applyBorder="1" applyAlignment="1">
      <alignment horizontal="center" vertical="center" shrinkToFit="1"/>
    </xf>
    <xf numFmtId="0" fontId="30" fillId="0" borderId="26" xfId="0" applyFont="1" applyBorder="1" applyAlignment="1">
      <alignment horizontal="center" vertical="center" shrinkToFit="1"/>
    </xf>
    <xf numFmtId="0" fontId="30" fillId="0" borderId="32" xfId="0" applyFont="1" applyBorder="1" applyAlignment="1">
      <alignment horizontal="center" vertical="center" shrinkToFit="1"/>
    </xf>
    <xf numFmtId="0" fontId="30" fillId="0" borderId="27" xfId="0" applyFont="1" applyBorder="1" applyAlignment="1">
      <alignment horizontal="center" vertical="center" shrinkToFit="1"/>
    </xf>
    <xf numFmtId="0" fontId="30" fillId="0" borderId="33" xfId="0" applyFont="1" applyBorder="1" applyAlignment="1">
      <alignment horizontal="center" vertical="center" shrinkToFit="1"/>
    </xf>
    <xf numFmtId="0" fontId="30" fillId="0" borderId="30" xfId="0" applyFont="1" applyBorder="1" applyAlignment="1">
      <alignment horizontal="center" vertical="center" shrinkToFit="1"/>
    </xf>
    <xf numFmtId="0" fontId="30" fillId="0" borderId="28" xfId="0" applyFont="1" applyBorder="1" applyAlignment="1">
      <alignment horizontal="center" vertical="center" shrinkToFit="1"/>
    </xf>
    <xf numFmtId="0" fontId="30" fillId="0" borderId="24" xfId="0" applyFont="1" applyFill="1" applyBorder="1" applyAlignment="1" applyProtection="1">
      <alignment horizontal="center" vertical="center" shrinkToFit="1"/>
      <protection locked="0"/>
    </xf>
    <xf numFmtId="0" fontId="30" fillId="0" borderId="3" xfId="0" applyFont="1" applyFill="1" applyBorder="1" applyAlignment="1" applyProtection="1">
      <alignment horizontal="center" vertical="center" shrinkToFit="1"/>
      <protection locked="0"/>
    </xf>
    <xf numFmtId="0" fontId="30" fillId="0" borderId="4" xfId="0" applyFont="1" applyFill="1" applyBorder="1" applyAlignment="1" applyProtection="1">
      <alignment horizontal="center" vertical="center" shrinkToFit="1"/>
      <protection locked="0"/>
    </xf>
    <xf numFmtId="0" fontId="30" fillId="0" borderId="7" xfId="0" applyFont="1" applyFill="1" applyBorder="1" applyAlignment="1" applyProtection="1">
      <alignment horizontal="center" vertical="center" shrinkToFit="1"/>
      <protection locked="0"/>
    </xf>
    <xf numFmtId="0" fontId="30" fillId="0" borderId="55" xfId="0" applyFont="1" applyFill="1" applyBorder="1" applyAlignment="1" applyProtection="1">
      <alignment horizontal="center" vertical="center" shrinkToFit="1"/>
      <protection locked="0"/>
    </xf>
    <xf numFmtId="0" fontId="30" fillId="0" borderId="103" xfId="0" applyFont="1" applyFill="1" applyBorder="1" applyAlignment="1" applyProtection="1">
      <alignment horizontal="center" vertical="center" shrinkToFit="1"/>
      <protection locked="0"/>
    </xf>
    <xf numFmtId="0" fontId="30" fillId="0" borderId="2" xfId="0" applyFont="1" applyFill="1" applyBorder="1" applyAlignment="1" applyProtection="1">
      <alignment horizontal="center" vertical="center" shrinkToFit="1"/>
      <protection locked="0"/>
    </xf>
    <xf numFmtId="0" fontId="30" fillId="0" borderId="6" xfId="0" applyFont="1" applyFill="1" applyBorder="1" applyAlignment="1" applyProtection="1">
      <alignment horizontal="center" vertical="center" shrinkToFit="1"/>
      <protection locked="0"/>
    </xf>
    <xf numFmtId="0" fontId="30" fillId="0" borderId="5" xfId="0" applyFont="1" applyFill="1" applyBorder="1" applyAlignment="1" applyProtection="1">
      <alignment horizontal="center" vertical="center" shrinkToFit="1"/>
      <protection locked="0"/>
    </xf>
    <xf numFmtId="0" fontId="30" fillId="0" borderId="52" xfId="0" applyFont="1" applyBorder="1" applyAlignment="1">
      <alignment horizontal="center" vertical="center" textRotation="255" shrinkToFit="1"/>
    </xf>
    <xf numFmtId="0" fontId="30" fillId="0" borderId="53" xfId="0" applyFont="1" applyBorder="1" applyAlignment="1">
      <alignment horizontal="center" vertical="center" textRotation="255" shrinkToFit="1"/>
    </xf>
    <xf numFmtId="0" fontId="30" fillId="0" borderId="56" xfId="0" applyFont="1" applyBorder="1" applyAlignment="1">
      <alignment horizontal="center" vertical="center" textRotation="255" shrinkToFit="1"/>
    </xf>
    <xf numFmtId="0" fontId="30" fillId="0" borderId="19" xfId="0" applyFont="1" applyFill="1" applyBorder="1" applyAlignment="1" applyProtection="1">
      <alignment horizontal="center" vertical="center" shrinkToFit="1"/>
      <protection locked="0"/>
    </xf>
    <xf numFmtId="178" fontId="30" fillId="0" borderId="11" xfId="2" applyNumberFormat="1" applyFont="1" applyBorder="1" applyAlignment="1">
      <alignment horizontal="center" vertical="center" shrinkToFit="1"/>
    </xf>
    <xf numFmtId="0" fontId="30" fillId="0" borderId="93" xfId="0" applyFont="1" applyBorder="1" applyAlignment="1">
      <alignment horizontal="center" vertical="center" shrinkToFit="1"/>
    </xf>
    <xf numFmtId="0" fontId="30" fillId="0" borderId="94" xfId="0" applyFont="1" applyBorder="1" applyAlignment="1">
      <alignment horizontal="center" vertical="center" shrinkToFit="1"/>
    </xf>
    <xf numFmtId="178" fontId="30" fillId="0" borderId="22" xfId="2" applyNumberFormat="1" applyFont="1" applyBorder="1" applyAlignment="1">
      <alignment horizontal="center" vertical="center" shrinkToFit="1"/>
    </xf>
    <xf numFmtId="178" fontId="42" fillId="0" borderId="44" xfId="2" applyNumberFormat="1" applyFont="1" applyBorder="1" applyAlignment="1">
      <alignment horizontal="center" shrinkToFit="1"/>
    </xf>
    <xf numFmtId="0" fontId="40" fillId="4" borderId="22" xfId="0" applyFont="1" applyFill="1" applyBorder="1" applyAlignment="1">
      <alignment horizontal="center" vertical="center" shrinkToFit="1"/>
    </xf>
    <xf numFmtId="0" fontId="40" fillId="4" borderId="23" xfId="0" applyFont="1" applyFill="1" applyBorder="1" applyAlignment="1">
      <alignment horizontal="center" vertical="center" shrinkToFit="1"/>
    </xf>
    <xf numFmtId="0" fontId="40" fillId="4" borderId="24" xfId="0" applyFont="1" applyFill="1" applyBorder="1" applyAlignment="1">
      <alignment horizontal="center" vertical="center" shrinkToFit="1"/>
    </xf>
    <xf numFmtId="0" fontId="33" fillId="0" borderId="0" xfId="0" applyFont="1" applyFill="1" applyBorder="1" applyAlignment="1">
      <alignment horizontal="center" vertical="center" shrinkToFit="1"/>
    </xf>
    <xf numFmtId="0" fontId="40" fillId="4" borderId="22" xfId="0" applyFont="1" applyFill="1" applyBorder="1" applyAlignment="1">
      <alignment horizontal="center" vertical="center"/>
    </xf>
    <xf numFmtId="0" fontId="40" fillId="4" borderId="23" xfId="0" applyFont="1" applyFill="1" applyBorder="1" applyAlignment="1">
      <alignment horizontal="center" vertical="center"/>
    </xf>
    <xf numFmtId="0" fontId="40" fillId="4" borderId="24" xfId="0" applyFont="1" applyFill="1" applyBorder="1" applyAlignment="1">
      <alignment horizontal="center" vertical="center"/>
    </xf>
    <xf numFmtId="14" fontId="35" fillId="4" borderId="30" xfId="0" applyNumberFormat="1" applyFont="1" applyFill="1" applyBorder="1" applyAlignment="1">
      <alignment horizontal="center" vertical="center" shrinkToFit="1"/>
    </xf>
    <xf numFmtId="0" fontId="29" fillId="4" borderId="0" xfId="0" applyFont="1" applyFill="1" applyAlignment="1">
      <alignment horizontal="center" vertical="center" shrinkToFit="1"/>
    </xf>
    <xf numFmtId="0" fontId="40" fillId="4" borderId="14" xfId="0" applyFont="1" applyFill="1" applyBorder="1" applyAlignment="1">
      <alignment vertical="center" wrapText="1" shrinkToFit="1"/>
    </xf>
    <xf numFmtId="0" fontId="40" fillId="4" borderId="15" xfId="0" applyFont="1" applyFill="1" applyBorder="1" applyAlignment="1">
      <alignment vertical="center" wrapText="1" shrinkToFit="1"/>
    </xf>
    <xf numFmtId="0" fontId="40" fillId="4" borderId="16" xfId="0" applyFont="1" applyFill="1" applyBorder="1" applyAlignment="1">
      <alignment vertical="center" wrapText="1" shrinkToFit="1"/>
    </xf>
    <xf numFmtId="0" fontId="40" fillId="4" borderId="17" xfId="0" applyFont="1" applyFill="1" applyBorder="1" applyAlignment="1">
      <alignment vertical="center" wrapText="1" shrinkToFit="1"/>
    </xf>
    <xf numFmtId="0" fontId="40" fillId="4" borderId="0" xfId="0" applyFont="1" applyFill="1" applyBorder="1" applyAlignment="1">
      <alignment vertical="center" wrapText="1" shrinkToFit="1"/>
    </xf>
    <xf numFmtId="0" fontId="40" fillId="4" borderId="18" xfId="0" applyFont="1" applyFill="1" applyBorder="1" applyAlignment="1">
      <alignment vertical="center" wrapText="1" shrinkToFit="1"/>
    </xf>
    <xf numFmtId="0" fontId="40" fillId="4" borderId="19" xfId="0" applyFont="1" applyFill="1" applyBorder="1" applyAlignment="1">
      <alignment vertical="center" wrapText="1" shrinkToFit="1"/>
    </xf>
    <xf numFmtId="0" fontId="40" fillId="4" borderId="20" xfId="0" applyFont="1" applyFill="1" applyBorder="1" applyAlignment="1">
      <alignment vertical="center" wrapText="1" shrinkToFit="1"/>
    </xf>
    <xf numFmtId="0" fontId="40" fillId="4" borderId="21" xfId="0" applyFont="1" applyFill="1" applyBorder="1" applyAlignment="1">
      <alignment vertical="center" wrapText="1" shrinkToFit="1"/>
    </xf>
    <xf numFmtId="0" fontId="40" fillId="4" borderId="14" xfId="0" applyFont="1" applyFill="1" applyBorder="1" applyAlignment="1">
      <alignment vertical="center" wrapText="1"/>
    </xf>
    <xf numFmtId="0" fontId="40" fillId="4" borderId="15" xfId="0" applyFont="1" applyFill="1" applyBorder="1" applyAlignment="1">
      <alignment vertical="center" wrapText="1"/>
    </xf>
    <xf numFmtId="0" fontId="40" fillId="4" borderId="16" xfId="0" applyFont="1" applyFill="1" applyBorder="1" applyAlignment="1">
      <alignment vertical="center" wrapText="1"/>
    </xf>
    <xf numFmtId="0" fontId="40" fillId="4" borderId="17" xfId="0" applyFont="1" applyFill="1" applyBorder="1" applyAlignment="1">
      <alignment vertical="center" wrapText="1"/>
    </xf>
    <xf numFmtId="0" fontId="40" fillId="4" borderId="0" xfId="0" applyFont="1" applyFill="1" applyBorder="1" applyAlignment="1">
      <alignment vertical="center" wrapText="1"/>
    </xf>
    <xf numFmtId="0" fontId="40" fillId="4" borderId="18" xfId="0" applyFont="1" applyFill="1" applyBorder="1" applyAlignment="1">
      <alignment vertical="center" wrapText="1"/>
    </xf>
    <xf numFmtId="0" fontId="40" fillId="4" borderId="19" xfId="0" applyFont="1" applyFill="1" applyBorder="1" applyAlignment="1">
      <alignment vertical="center" wrapText="1"/>
    </xf>
    <xf numFmtId="0" fontId="40" fillId="4" borderId="20" xfId="0" applyFont="1" applyFill="1" applyBorder="1" applyAlignment="1">
      <alignment vertical="center" wrapText="1"/>
    </xf>
    <xf numFmtId="0" fontId="40" fillId="4" borderId="21" xfId="0" applyFont="1" applyFill="1" applyBorder="1" applyAlignment="1">
      <alignment vertical="center" wrapText="1"/>
    </xf>
    <xf numFmtId="0" fontId="35" fillId="4" borderId="0" xfId="0" applyFont="1" applyFill="1" applyBorder="1" applyAlignment="1">
      <alignment horizontal="center" vertical="center" shrinkToFit="1"/>
    </xf>
    <xf numFmtId="0" fontId="35" fillId="4" borderId="91" xfId="0" applyFont="1" applyFill="1" applyBorder="1" applyAlignment="1">
      <alignment horizontal="center" vertical="center" shrinkToFit="1"/>
    </xf>
    <xf numFmtId="0" fontId="35" fillId="4" borderId="92" xfId="0" applyFont="1" applyFill="1" applyBorder="1" applyAlignment="1">
      <alignment horizontal="center" vertical="center" shrinkToFit="1"/>
    </xf>
    <xf numFmtId="0" fontId="35" fillId="4" borderId="95" xfId="0" applyFont="1" applyFill="1" applyBorder="1" applyAlignment="1">
      <alignment horizontal="center" vertical="center" shrinkToFit="1"/>
    </xf>
    <xf numFmtId="0" fontId="43" fillId="4" borderId="0" xfId="0" applyFont="1" applyFill="1" applyAlignment="1">
      <alignment horizontal="center" vertical="center" wrapText="1" shrinkToFit="1"/>
    </xf>
    <xf numFmtId="0" fontId="43" fillId="4" borderId="0" xfId="0" applyFont="1" applyFill="1" applyAlignment="1">
      <alignment horizontal="center" vertical="center" shrinkToFit="1"/>
    </xf>
    <xf numFmtId="179" fontId="29" fillId="4" borderId="0" xfId="0" applyNumberFormat="1" applyFont="1" applyFill="1" applyAlignment="1">
      <alignment horizontal="right" vertical="center" shrinkToFit="1"/>
    </xf>
    <xf numFmtId="0" fontId="29" fillId="0" borderId="0" xfId="0" applyFont="1" applyFill="1" applyAlignment="1">
      <alignment horizontal="center" vertical="center" shrinkToFit="1"/>
    </xf>
    <xf numFmtId="14" fontId="29" fillId="6" borderId="0" xfId="0" applyNumberFormat="1" applyFont="1" applyFill="1" applyAlignment="1">
      <alignment horizontal="center" vertical="center" shrinkToFit="1"/>
    </xf>
    <xf numFmtId="0" fontId="30" fillId="0" borderId="0" xfId="0" applyFont="1" applyAlignment="1">
      <alignment horizontal="center" vertical="center" shrinkToFit="1"/>
    </xf>
    <xf numFmtId="0" fontId="43" fillId="4" borderId="1" xfId="0" applyFont="1" applyFill="1" applyBorder="1" applyAlignment="1">
      <alignment horizontal="center" vertical="center" wrapText="1" shrinkToFit="1"/>
    </xf>
    <xf numFmtId="0" fontId="43" fillId="6" borderId="1" xfId="0" applyFont="1" applyFill="1" applyBorder="1" applyAlignment="1">
      <alignment horizontal="center" vertical="center" wrapText="1" shrinkToFit="1"/>
    </xf>
    <xf numFmtId="0" fontId="47" fillId="0" borderId="0" xfId="0" applyFont="1" applyAlignment="1">
      <alignment horizontal="center" vertical="center" shrinkToFit="1"/>
    </xf>
    <xf numFmtId="0" fontId="30" fillId="0" borderId="10" xfId="0" applyFont="1" applyBorder="1" applyAlignment="1">
      <alignment horizontal="center" vertical="center" textRotation="255" shrinkToFit="1"/>
    </xf>
    <xf numFmtId="0" fontId="30" fillId="0" borderId="22" xfId="0" applyFont="1" applyBorder="1" applyAlignment="1">
      <alignment horizontal="center" vertical="center" textRotation="255" shrinkToFit="1"/>
    </xf>
    <xf numFmtId="0" fontId="44" fillId="0" borderId="0" xfId="0" applyFont="1" applyBorder="1" applyAlignment="1">
      <alignment vertical="center" shrinkToFit="1"/>
    </xf>
    <xf numFmtId="0" fontId="27" fillId="0" borderId="4" xfId="0" applyFont="1" applyBorder="1" applyAlignment="1">
      <alignment horizontal="center" vertical="center" shrinkToFit="1"/>
    </xf>
    <xf numFmtId="0" fontId="27" fillId="0" borderId="5" xfId="0" applyFont="1" applyBorder="1" applyAlignment="1">
      <alignment horizontal="center" vertical="center" shrinkToFit="1"/>
    </xf>
    <xf numFmtId="0" fontId="27" fillId="0" borderId="7" xfId="0" applyFont="1" applyBorder="1" applyAlignment="1">
      <alignment horizontal="center" vertical="center" shrinkToFit="1"/>
    </xf>
    <xf numFmtId="0" fontId="27" fillId="0" borderId="48" xfId="0" applyFont="1" applyBorder="1" applyAlignment="1">
      <alignment horizontal="center" vertical="center" shrinkToFit="1"/>
    </xf>
    <xf numFmtId="0" fontId="27" fillId="0" borderId="8" xfId="0" applyFont="1" applyBorder="1" applyAlignment="1">
      <alignment horizontal="center" vertical="center" shrinkToFit="1"/>
    </xf>
    <xf numFmtId="0" fontId="30" fillId="0" borderId="5" xfId="0" applyFont="1" applyBorder="1" applyAlignment="1">
      <alignment horizontal="center" vertical="center" shrinkToFit="1"/>
    </xf>
    <xf numFmtId="0" fontId="30" fillId="0" borderId="10" xfId="0" applyFont="1" applyBorder="1" applyAlignment="1">
      <alignment horizontal="center" vertical="center" shrinkToFit="1"/>
    </xf>
    <xf numFmtId="0" fontId="38" fillId="0" borderId="26" xfId="0" applyFont="1" applyBorder="1" applyAlignment="1">
      <alignment horizontal="center" vertical="center" shrinkToFit="1"/>
    </xf>
    <xf numFmtId="0" fontId="38" fillId="0" borderId="32" xfId="0" applyFont="1" applyBorder="1" applyAlignment="1">
      <alignment horizontal="center" vertical="center" shrinkToFit="1"/>
    </xf>
    <xf numFmtId="0" fontId="38" fillId="0" borderId="27" xfId="0" applyFont="1" applyBorder="1" applyAlignment="1">
      <alignment horizontal="center" vertical="center" shrinkToFit="1"/>
    </xf>
    <xf numFmtId="0" fontId="38" fillId="0" borderId="33" xfId="0" applyFont="1" applyBorder="1" applyAlignment="1">
      <alignment horizontal="center" vertical="center" shrinkToFit="1"/>
    </xf>
    <xf numFmtId="0" fontId="38" fillId="0" borderId="30" xfId="0" applyFont="1" applyBorder="1" applyAlignment="1">
      <alignment horizontal="center" vertical="center" shrinkToFit="1"/>
    </xf>
    <xf numFmtId="0" fontId="38" fillId="0" borderId="28" xfId="0" applyFont="1" applyBorder="1" applyAlignment="1">
      <alignment horizontal="center" vertical="center" shrinkToFit="1"/>
    </xf>
    <xf numFmtId="0" fontId="35" fillId="4" borderId="96" xfId="0" applyFont="1" applyFill="1" applyBorder="1" applyAlignment="1">
      <alignment horizontal="center" vertical="center" shrinkToFit="1"/>
    </xf>
    <xf numFmtId="0" fontId="35" fillId="4" borderId="56" xfId="0" applyFont="1" applyFill="1" applyBorder="1" applyAlignment="1">
      <alignment horizontal="center" vertical="center" shrinkToFit="1"/>
    </xf>
    <xf numFmtId="0" fontId="35" fillId="4" borderId="57" xfId="0" applyFont="1" applyFill="1" applyBorder="1" applyAlignment="1">
      <alignment horizontal="center" vertical="center" shrinkToFit="1"/>
    </xf>
    <xf numFmtId="0" fontId="35" fillId="4" borderId="49" xfId="0" applyFont="1" applyFill="1" applyBorder="1" applyAlignment="1">
      <alignment horizontal="center" vertical="center" shrinkToFit="1"/>
    </xf>
    <xf numFmtId="0" fontId="35" fillId="4" borderId="94" xfId="0" applyFont="1" applyFill="1" applyBorder="1" applyAlignment="1">
      <alignment horizontal="center" vertical="center" shrinkToFit="1"/>
    </xf>
    <xf numFmtId="0" fontId="32" fillId="0" borderId="31" xfId="0" applyFont="1" applyFill="1" applyBorder="1" applyAlignment="1">
      <alignment horizontal="center" vertical="center" wrapText="1" shrinkToFit="1"/>
    </xf>
    <xf numFmtId="0" fontId="32" fillId="0" borderId="0" xfId="0" applyFont="1" applyFill="1" applyBorder="1" applyAlignment="1">
      <alignment horizontal="center" vertical="center" wrapText="1" shrinkToFit="1"/>
    </xf>
    <xf numFmtId="0" fontId="35" fillId="4" borderId="97" xfId="0" applyFont="1" applyFill="1" applyBorder="1" applyAlignment="1">
      <alignment horizontal="center" vertical="center" shrinkToFit="1"/>
    </xf>
    <xf numFmtId="0" fontId="35" fillId="4" borderId="98" xfId="0" applyFont="1" applyFill="1" applyBorder="1" applyAlignment="1">
      <alignment horizontal="center" vertical="center" shrinkToFit="1"/>
    </xf>
    <xf numFmtId="0" fontId="35" fillId="4" borderId="99" xfId="0" applyFont="1" applyFill="1" applyBorder="1" applyAlignment="1">
      <alignment horizontal="center" vertical="center" shrinkToFit="1"/>
    </xf>
    <xf numFmtId="178" fontId="35" fillId="4" borderId="98" xfId="0" applyNumberFormat="1" applyFont="1" applyFill="1" applyBorder="1" applyAlignment="1">
      <alignment horizontal="center" vertical="center" shrinkToFit="1"/>
    </xf>
    <xf numFmtId="0" fontId="55" fillId="0" borderId="55" xfId="0" applyFont="1" applyBorder="1" applyAlignment="1">
      <alignment horizontal="center" vertical="center" textRotation="255" wrapText="1" shrinkToFit="1"/>
    </xf>
    <xf numFmtId="0" fontId="55" fillId="0" borderId="90" xfId="0" applyFont="1" applyBorder="1" applyAlignment="1">
      <alignment horizontal="center" vertical="center" textRotation="255" shrinkToFit="1"/>
    </xf>
    <xf numFmtId="178" fontId="35" fillId="0" borderId="6" xfId="2" applyNumberFormat="1" applyFont="1" applyBorder="1" applyAlignment="1">
      <alignment horizontal="center" vertical="center" shrinkToFit="1"/>
    </xf>
    <xf numFmtId="178" fontId="35" fillId="0" borderId="22" xfId="2" applyNumberFormat="1" applyFont="1" applyBorder="1" applyAlignment="1">
      <alignment horizontal="center" vertical="center" shrinkToFit="1"/>
    </xf>
    <xf numFmtId="0" fontId="50" fillId="4" borderId="0" xfId="0" applyFont="1" applyFill="1" applyAlignment="1">
      <alignment horizontal="center" vertical="center" wrapText="1" shrinkToFit="1"/>
    </xf>
    <xf numFmtId="0" fontId="48" fillId="0" borderId="1" xfId="0" applyFont="1" applyFill="1" applyBorder="1" applyAlignment="1" applyProtection="1">
      <alignment horizontal="center" vertical="center" shrinkToFit="1"/>
      <protection locked="0"/>
    </xf>
    <xf numFmtId="178" fontId="35" fillId="0" borderId="1" xfId="2" applyNumberFormat="1" applyFont="1" applyBorder="1" applyAlignment="1">
      <alignment horizontal="center" vertical="center" shrinkToFit="1"/>
    </xf>
    <xf numFmtId="178" fontId="35" fillId="0" borderId="7" xfId="2" applyNumberFormat="1" applyFont="1" applyBorder="1" applyAlignment="1">
      <alignment horizontal="center" vertical="center" shrinkToFit="1"/>
    </xf>
    <xf numFmtId="178" fontId="35" fillId="0" borderId="11" xfId="2" applyNumberFormat="1" applyFont="1" applyBorder="1" applyAlignment="1">
      <alignment horizontal="center" vertical="center" shrinkToFit="1"/>
    </xf>
    <xf numFmtId="0" fontId="55" fillId="0" borderId="4" xfId="0" applyFont="1" applyBorder="1" applyAlignment="1">
      <alignment horizontal="center" vertical="center" textRotation="255" shrinkToFit="1"/>
    </xf>
    <xf numFmtId="0" fontId="55" fillId="0" borderId="6" xfId="0" applyFont="1" applyBorder="1" applyAlignment="1">
      <alignment horizontal="center" vertical="center" textRotation="255" shrinkToFit="1"/>
    </xf>
    <xf numFmtId="0" fontId="55" fillId="0" borderId="10" xfId="0" applyFont="1" applyBorder="1" applyAlignment="1">
      <alignment horizontal="center" vertical="center" textRotation="255" shrinkToFit="1"/>
    </xf>
    <xf numFmtId="0" fontId="55" fillId="0" borderId="22" xfId="0" applyFont="1" applyBorder="1" applyAlignment="1">
      <alignment horizontal="center" vertical="center" textRotation="255" shrinkToFit="1"/>
    </xf>
    <xf numFmtId="0" fontId="35" fillId="0" borderId="10" xfId="0" applyFont="1" applyBorder="1" applyAlignment="1">
      <alignment horizontal="center" vertical="center" shrinkToFit="1"/>
    </xf>
    <xf numFmtId="0" fontId="35" fillId="0" borderId="38" xfId="0" applyFont="1" applyBorder="1" applyAlignment="1">
      <alignment horizontal="center" vertical="center" shrinkToFit="1"/>
    </xf>
    <xf numFmtId="0" fontId="35" fillId="0" borderId="67" xfId="0" applyFont="1" applyBorder="1" applyAlignment="1">
      <alignment horizontal="center" vertical="center" shrinkToFit="1"/>
    </xf>
    <xf numFmtId="0" fontId="35" fillId="0" borderId="22" xfId="0" applyFont="1" applyBorder="1" applyAlignment="1">
      <alignment horizontal="center" vertical="center" shrinkToFit="1"/>
    </xf>
    <xf numFmtId="0" fontId="35" fillId="0" borderId="23" xfId="0" applyFont="1" applyBorder="1" applyAlignment="1">
      <alignment horizontal="center" vertical="center" shrinkToFit="1"/>
    </xf>
    <xf numFmtId="0" fontId="35" fillId="0" borderId="24" xfId="0" applyFont="1" applyBorder="1" applyAlignment="1">
      <alignment horizontal="center" vertical="center" shrinkToFit="1"/>
    </xf>
    <xf numFmtId="0" fontId="35" fillId="0" borderId="100" xfId="0" applyFont="1" applyBorder="1" applyAlignment="1">
      <alignment vertical="center" wrapText="1" shrinkToFit="1"/>
    </xf>
    <xf numFmtId="0" fontId="35" fillId="0" borderId="101" xfId="0" applyFont="1" applyBorder="1" applyAlignment="1">
      <alignment vertical="center" shrinkToFit="1"/>
    </xf>
    <xf numFmtId="0" fontId="35" fillId="0" borderId="102" xfId="0" applyFont="1" applyBorder="1" applyAlignment="1">
      <alignment vertical="center" shrinkToFit="1"/>
    </xf>
    <xf numFmtId="0" fontId="48" fillId="0" borderId="52" xfId="0" applyFont="1" applyBorder="1" applyAlignment="1">
      <alignment horizontal="center" vertical="center" textRotation="255" shrinkToFit="1"/>
    </xf>
    <xf numFmtId="0" fontId="48" fillId="0" borderId="53" xfId="0" applyFont="1" applyBorder="1" applyAlignment="1">
      <alignment horizontal="center" vertical="center" textRotation="255" shrinkToFit="1"/>
    </xf>
    <xf numFmtId="0" fontId="48" fillId="0" borderId="56" xfId="0" applyFont="1" applyBorder="1" applyAlignment="1">
      <alignment horizontal="center" vertical="center" textRotation="255" shrinkToFit="1"/>
    </xf>
    <xf numFmtId="0" fontId="56" fillId="0" borderId="26" xfId="0" applyFont="1" applyBorder="1" applyAlignment="1">
      <alignment horizontal="center" vertical="center" shrinkToFit="1"/>
    </xf>
    <xf numFmtId="0" fontId="56" fillId="0" borderId="32" xfId="0" applyFont="1" applyBorder="1" applyAlignment="1">
      <alignment horizontal="center" vertical="center" shrinkToFit="1"/>
    </xf>
    <xf numFmtId="0" fontId="56" fillId="0" borderId="27" xfId="0" applyFont="1" applyBorder="1" applyAlignment="1">
      <alignment horizontal="center" vertical="center" shrinkToFit="1"/>
    </xf>
    <xf numFmtId="0" fontId="56" fillId="0" borderId="33" xfId="0" applyFont="1" applyBorder="1" applyAlignment="1">
      <alignment horizontal="center" vertical="center" shrinkToFit="1"/>
    </xf>
    <xf numFmtId="0" fontId="56" fillId="0" borderId="30" xfId="0" applyFont="1" applyBorder="1" applyAlignment="1">
      <alignment horizontal="center" vertical="center" shrinkToFit="1"/>
    </xf>
    <xf numFmtId="0" fontId="56" fillId="0" borderId="28" xfId="0" applyFont="1" applyBorder="1" applyAlignment="1">
      <alignment horizontal="center" vertical="center" shrinkToFit="1"/>
    </xf>
    <xf numFmtId="0" fontId="49" fillId="4" borderId="0" xfId="0" applyFont="1" applyFill="1" applyAlignment="1">
      <alignment horizontal="center" vertical="center" wrapText="1" shrinkToFit="1"/>
    </xf>
    <xf numFmtId="0" fontId="49" fillId="4" borderId="0" xfId="0" applyFont="1" applyFill="1" applyAlignment="1">
      <alignment horizontal="center" vertical="center" shrinkToFit="1"/>
    </xf>
    <xf numFmtId="0" fontId="28" fillId="4" borderId="22" xfId="0" applyFont="1" applyFill="1" applyBorder="1" applyAlignment="1">
      <alignment horizontal="center" vertical="center" shrinkToFit="1"/>
    </xf>
    <xf numFmtId="0" fontId="28" fillId="4" borderId="23" xfId="0" applyFont="1" applyFill="1" applyBorder="1" applyAlignment="1">
      <alignment horizontal="center" vertical="center" shrinkToFit="1"/>
    </xf>
    <xf numFmtId="0" fontId="28" fillId="4" borderId="24" xfId="0" applyFont="1" applyFill="1" applyBorder="1" applyAlignment="1">
      <alignment horizontal="center" vertical="center" shrinkToFit="1"/>
    </xf>
    <xf numFmtId="0" fontId="28" fillId="4" borderId="22" xfId="0" applyFont="1" applyFill="1" applyBorder="1" applyAlignment="1">
      <alignment horizontal="center" vertical="center"/>
    </xf>
    <xf numFmtId="0" fontId="28" fillId="4" borderId="23" xfId="0" applyFont="1" applyFill="1" applyBorder="1" applyAlignment="1">
      <alignment horizontal="center" vertical="center"/>
    </xf>
    <xf numFmtId="0" fontId="28" fillId="4" borderId="24" xfId="0" applyFont="1" applyFill="1" applyBorder="1" applyAlignment="1">
      <alignment horizontal="center" vertical="center"/>
    </xf>
    <xf numFmtId="0" fontId="29" fillId="4" borderId="14" xfId="0" applyFont="1" applyFill="1" applyBorder="1" applyAlignment="1">
      <alignment vertical="center" wrapText="1" shrinkToFit="1"/>
    </xf>
    <xf numFmtId="0" fontId="29" fillId="4" borderId="15" xfId="0" applyFont="1" applyFill="1" applyBorder="1" applyAlignment="1">
      <alignment vertical="center" wrapText="1" shrinkToFit="1"/>
    </xf>
    <xf numFmtId="0" fontId="29" fillId="4" borderId="16" xfId="0" applyFont="1" applyFill="1" applyBorder="1" applyAlignment="1">
      <alignment vertical="center" wrapText="1" shrinkToFit="1"/>
    </xf>
    <xf numFmtId="0" fontId="29" fillId="4" borderId="17" xfId="0" applyFont="1" applyFill="1" applyBorder="1" applyAlignment="1">
      <alignment vertical="center" wrapText="1" shrinkToFit="1"/>
    </xf>
    <xf numFmtId="0" fontId="29" fillId="4" borderId="0" xfId="0" applyFont="1" applyFill="1" applyBorder="1" applyAlignment="1">
      <alignment vertical="center" wrapText="1" shrinkToFit="1"/>
    </xf>
    <xf numFmtId="0" fontId="29" fillId="4" borderId="18" xfId="0" applyFont="1" applyFill="1" applyBorder="1" applyAlignment="1">
      <alignment vertical="center" wrapText="1" shrinkToFit="1"/>
    </xf>
    <xf numFmtId="0" fontId="29" fillId="4" borderId="19" xfId="0" applyFont="1" applyFill="1" applyBorder="1" applyAlignment="1">
      <alignment vertical="center" wrapText="1" shrinkToFit="1"/>
    </xf>
    <xf numFmtId="0" fontId="29" fillId="4" borderId="20" xfId="0" applyFont="1" applyFill="1" applyBorder="1" applyAlignment="1">
      <alignment vertical="center" wrapText="1" shrinkToFit="1"/>
    </xf>
    <xf numFmtId="0" fontId="29" fillId="4" borderId="21" xfId="0" applyFont="1" applyFill="1" applyBorder="1" applyAlignment="1">
      <alignment vertical="center" wrapText="1" shrinkToFit="1"/>
    </xf>
    <xf numFmtId="0" fontId="29" fillId="4" borderId="14" xfId="0" applyFont="1" applyFill="1" applyBorder="1" applyAlignment="1">
      <alignment vertical="center" wrapText="1"/>
    </xf>
    <xf numFmtId="0" fontId="29" fillId="4" borderId="15" xfId="0" applyFont="1" applyFill="1" applyBorder="1" applyAlignment="1">
      <alignment vertical="center" wrapText="1"/>
    </xf>
    <xf numFmtId="0" fontId="29" fillId="4" borderId="16" xfId="0" applyFont="1" applyFill="1" applyBorder="1" applyAlignment="1">
      <alignment vertical="center" wrapText="1"/>
    </xf>
    <xf numFmtId="0" fontId="29" fillId="4" borderId="17" xfId="0" applyFont="1" applyFill="1" applyBorder="1" applyAlignment="1">
      <alignment vertical="center" wrapText="1"/>
    </xf>
    <xf numFmtId="0" fontId="29" fillId="4" borderId="0" xfId="0" applyFont="1" applyFill="1" applyBorder="1" applyAlignment="1">
      <alignment vertical="center" wrapText="1"/>
    </xf>
    <xf numFmtId="0" fontId="29" fillId="4" borderId="18" xfId="0" applyFont="1" applyFill="1" applyBorder="1" applyAlignment="1">
      <alignment vertical="center" wrapText="1"/>
    </xf>
    <xf numFmtId="0" fontId="29" fillId="4" borderId="19" xfId="0" applyFont="1" applyFill="1" applyBorder="1" applyAlignment="1">
      <alignment vertical="center" wrapText="1"/>
    </xf>
    <xf numFmtId="0" fontId="29" fillId="4" borderId="20" xfId="0" applyFont="1" applyFill="1" applyBorder="1" applyAlignment="1">
      <alignment vertical="center" wrapText="1"/>
    </xf>
    <xf numFmtId="0" fontId="29" fillId="4" borderId="21" xfId="0" applyFont="1" applyFill="1" applyBorder="1" applyAlignment="1">
      <alignment vertical="center" wrapText="1"/>
    </xf>
    <xf numFmtId="0" fontId="28" fillId="4" borderId="91" xfId="0" applyFont="1" applyFill="1" applyBorder="1" applyAlignment="1">
      <alignment horizontal="center" vertical="center" shrinkToFit="1"/>
    </xf>
    <xf numFmtId="0" fontId="28" fillId="4" borderId="92" xfId="0" applyFont="1" applyFill="1" applyBorder="1" applyAlignment="1">
      <alignment horizontal="center" vertical="center" shrinkToFit="1"/>
    </xf>
    <xf numFmtId="0" fontId="28" fillId="4" borderId="95" xfId="0" applyFont="1" applyFill="1" applyBorder="1" applyAlignment="1">
      <alignment horizontal="center" vertical="center" shrinkToFit="1"/>
    </xf>
    <xf numFmtId="0" fontId="28" fillId="4" borderId="56" xfId="0" applyFont="1" applyFill="1" applyBorder="1" applyAlignment="1">
      <alignment horizontal="center" vertical="center" shrinkToFit="1"/>
    </xf>
    <xf numFmtId="0" fontId="28" fillId="4" borderId="57" xfId="0" applyFont="1" applyFill="1" applyBorder="1" applyAlignment="1">
      <alignment horizontal="center" vertical="center" shrinkToFit="1"/>
    </xf>
    <xf numFmtId="0" fontId="28" fillId="4" borderId="49" xfId="0" applyFont="1" applyFill="1" applyBorder="1" applyAlignment="1">
      <alignment horizontal="center" vertical="center" shrinkToFit="1"/>
    </xf>
    <xf numFmtId="0" fontId="28" fillId="4" borderId="96" xfId="0" applyFont="1" applyFill="1" applyBorder="1" applyAlignment="1">
      <alignment horizontal="center" vertical="center" shrinkToFit="1"/>
    </xf>
    <xf numFmtId="0" fontId="40" fillId="0" borderId="14" xfId="0" applyFont="1" applyBorder="1" applyAlignment="1">
      <alignment horizontal="center" vertical="center" shrinkToFit="1"/>
    </xf>
    <xf numFmtId="0" fontId="40" fillId="0" borderId="15" xfId="0" applyFont="1" applyBorder="1" applyAlignment="1">
      <alignment horizontal="center" vertical="center" shrinkToFit="1"/>
    </xf>
    <xf numFmtId="0" fontId="40" fillId="0" borderId="16" xfId="0" applyFont="1" applyBorder="1" applyAlignment="1">
      <alignment horizontal="center" vertical="center" shrinkToFit="1"/>
    </xf>
    <xf numFmtId="0" fontId="40" fillId="0" borderId="19" xfId="0" applyFont="1" applyBorder="1" applyAlignment="1">
      <alignment horizontal="center" vertical="center" shrinkToFit="1"/>
    </xf>
    <xf numFmtId="0" fontId="40" fillId="0" borderId="20" xfId="0" applyFont="1" applyBorder="1" applyAlignment="1">
      <alignment horizontal="center" vertical="center" shrinkToFit="1"/>
    </xf>
    <xf numFmtId="0" fontId="40" fillId="0" borderId="21" xfId="0" applyFont="1" applyBorder="1" applyAlignment="1">
      <alignment horizontal="center" vertical="center" shrinkToFit="1"/>
    </xf>
    <xf numFmtId="0" fontId="48" fillId="0" borderId="22" xfId="0" applyFont="1" applyFill="1" applyBorder="1" applyAlignment="1" applyProtection="1">
      <alignment horizontal="center" vertical="center" shrinkToFit="1"/>
      <protection locked="0"/>
    </xf>
    <xf numFmtId="14" fontId="28" fillId="6" borderId="1" xfId="0" applyNumberFormat="1" applyFont="1" applyFill="1" applyBorder="1" applyAlignment="1">
      <alignment horizontal="center" vertical="center" shrinkToFit="1"/>
    </xf>
    <xf numFmtId="0" fontId="28" fillId="0" borderId="1" xfId="0" applyFont="1" applyFill="1" applyBorder="1" applyAlignment="1">
      <alignment horizontal="center" vertical="center" shrinkToFit="1"/>
    </xf>
    <xf numFmtId="0" fontId="48" fillId="4" borderId="0" xfId="0" applyFont="1" applyFill="1" applyAlignment="1">
      <alignment horizontal="center" vertical="center" shrinkToFit="1"/>
    </xf>
    <xf numFmtId="0" fontId="28" fillId="0" borderId="26" xfId="0" applyFont="1" applyBorder="1" applyAlignment="1">
      <alignment horizontal="center" vertical="center" shrinkToFit="1"/>
    </xf>
    <xf numFmtId="0" fontId="28" fillId="0" borderId="32" xfId="0" applyFont="1" applyBorder="1" applyAlignment="1">
      <alignment horizontal="center" vertical="center" shrinkToFit="1"/>
    </xf>
    <xf numFmtId="0" fontId="28" fillId="0" borderId="104" xfId="0" applyFont="1" applyBorder="1" applyAlignment="1">
      <alignment horizontal="center" vertical="center" shrinkToFit="1"/>
    </xf>
    <xf numFmtId="0" fontId="28" fillId="0" borderId="33" xfId="0" applyFont="1" applyBorder="1" applyAlignment="1">
      <alignment horizontal="center" vertical="center" shrinkToFit="1"/>
    </xf>
    <xf numFmtId="0" fontId="28" fillId="0" borderId="30" xfId="0" applyFont="1" applyBorder="1" applyAlignment="1">
      <alignment horizontal="center" vertical="center" shrinkToFit="1"/>
    </xf>
    <xf numFmtId="0" fontId="28" fillId="0" borderId="94" xfId="0" applyFont="1" applyBorder="1" applyAlignment="1">
      <alignment horizontal="center" vertical="center" shrinkToFit="1"/>
    </xf>
    <xf numFmtId="0" fontId="35" fillId="0" borderId="5" xfId="0" applyFont="1" applyBorder="1" applyAlignment="1">
      <alignment horizontal="center" vertical="center" shrinkToFit="1"/>
    </xf>
    <xf numFmtId="0" fontId="48" fillId="0" borderId="4" xfId="0" applyFont="1" applyBorder="1" applyAlignment="1">
      <alignment horizontal="center" vertical="center" textRotation="255" shrinkToFit="1"/>
    </xf>
    <xf numFmtId="0" fontId="48" fillId="0" borderId="6" xfId="0" applyFont="1" applyBorder="1" applyAlignment="1">
      <alignment horizontal="center" vertical="center" textRotation="255" shrinkToFit="1"/>
    </xf>
    <xf numFmtId="0" fontId="48" fillId="0" borderId="7" xfId="0" applyFont="1" applyBorder="1" applyAlignment="1">
      <alignment horizontal="center" vertical="center" textRotation="255" shrinkToFit="1"/>
    </xf>
    <xf numFmtId="0" fontId="40" fillId="0" borderId="93" xfId="0" applyFont="1" applyBorder="1" applyAlignment="1">
      <alignment horizontal="center" vertical="center" shrinkToFit="1"/>
    </xf>
    <xf numFmtId="0" fontId="40" fillId="0" borderId="30" xfId="0" applyFont="1" applyBorder="1" applyAlignment="1">
      <alignment horizontal="center" vertical="center" shrinkToFit="1"/>
    </xf>
    <xf numFmtId="0" fontId="40" fillId="0" borderId="94" xfId="0" applyFont="1" applyBorder="1" applyAlignment="1">
      <alignment horizontal="center" vertical="center" shrinkToFit="1"/>
    </xf>
    <xf numFmtId="0" fontId="32" fillId="0" borderId="0" xfId="0" applyFont="1" applyFill="1" applyBorder="1" applyAlignment="1">
      <alignment horizontal="center" vertical="center" shrinkToFit="1"/>
    </xf>
    <xf numFmtId="0" fontId="36" fillId="0" borderId="0" xfId="0" applyFont="1" applyFill="1" applyBorder="1" applyAlignment="1">
      <alignment horizontal="center" vertical="center" shrinkToFit="1"/>
    </xf>
    <xf numFmtId="0" fontId="28" fillId="4" borderId="97" xfId="0" applyFont="1" applyFill="1" applyBorder="1" applyAlignment="1">
      <alignment horizontal="center" vertical="center" shrinkToFit="1"/>
    </xf>
    <xf numFmtId="0" fontId="28" fillId="4" borderId="98" xfId="0" applyFont="1" applyFill="1" applyBorder="1" applyAlignment="1">
      <alignment horizontal="center" vertical="center" shrinkToFit="1"/>
    </xf>
    <xf numFmtId="0" fontId="28" fillId="4" borderId="99" xfId="0" applyFont="1" applyFill="1" applyBorder="1" applyAlignment="1">
      <alignment horizontal="center" vertical="center" shrinkToFit="1"/>
    </xf>
    <xf numFmtId="178" fontId="28" fillId="4" borderId="98" xfId="0" applyNumberFormat="1" applyFont="1" applyFill="1" applyBorder="1" applyAlignment="1">
      <alignment horizontal="center" vertical="center" shrinkToFit="1"/>
    </xf>
    <xf numFmtId="0" fontId="53" fillId="0" borderId="0" xfId="0" applyFont="1" applyBorder="1" applyAlignment="1">
      <alignment vertical="center" shrinkToFit="1"/>
    </xf>
  </cellXfs>
  <cellStyles count="3">
    <cellStyle name="パーセント" xfId="2" builtinId="5"/>
    <cellStyle name="標準" xfId="0" builtinId="0"/>
    <cellStyle name="標準 2" xfId="1" xr:uid="{00000000-0005-0000-0000-000002000000}"/>
  </cellStyles>
  <dxfs count="3037"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auto="1"/>
      </font>
      <fill>
        <patternFill>
          <bgColor rgb="FFFF0000"/>
        </patternFill>
      </fill>
    </dxf>
    <dxf>
      <font>
        <b/>
        <i val="0"/>
        <color theme="8"/>
      </font>
    </dxf>
    <dxf>
      <font>
        <color auto="1"/>
      </font>
      <fill>
        <patternFill>
          <bgColor rgb="FFFF0000"/>
        </patternFill>
      </fill>
    </dxf>
    <dxf>
      <font>
        <b/>
        <i val="0"/>
        <color theme="8"/>
      </font>
    </dxf>
    <dxf>
      <font>
        <color theme="0"/>
      </font>
      <fill>
        <patternFill>
          <bgColor theme="0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9" tint="0.59996337778862885"/>
        </patternFill>
      </fill>
    </dxf>
    <dxf>
      <fill>
        <patternFill>
          <bgColor theme="3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9" tint="0.59996337778862885"/>
        </patternFill>
      </fill>
    </dxf>
    <dxf>
      <fill>
        <patternFill>
          <bgColor theme="3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9" tint="0.59996337778862885"/>
        </patternFill>
      </fill>
    </dxf>
    <dxf>
      <fill>
        <patternFill>
          <bgColor theme="3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9" tint="0.59996337778862885"/>
        </patternFill>
      </fill>
    </dxf>
    <dxf>
      <fill>
        <patternFill>
          <bgColor theme="3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9" tint="0.59996337778862885"/>
        </patternFill>
      </fill>
    </dxf>
    <dxf>
      <fill>
        <patternFill>
          <bgColor theme="3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9" tint="0.59996337778862885"/>
        </patternFill>
      </fill>
    </dxf>
    <dxf>
      <fill>
        <patternFill>
          <bgColor theme="3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9" tint="0.59996337778862885"/>
        </patternFill>
      </fill>
    </dxf>
    <dxf>
      <fill>
        <patternFill>
          <bgColor theme="3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9" tint="0.59996337778862885"/>
        </patternFill>
      </fill>
    </dxf>
    <dxf>
      <fill>
        <patternFill>
          <bgColor theme="3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9" tint="0.59996337778862885"/>
        </patternFill>
      </fill>
    </dxf>
    <dxf>
      <fill>
        <patternFill>
          <bgColor theme="3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9" tint="0.59996337778862885"/>
        </patternFill>
      </fill>
    </dxf>
    <dxf>
      <fill>
        <patternFill>
          <bgColor theme="3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9" tint="0.59996337778862885"/>
        </patternFill>
      </fill>
    </dxf>
    <dxf>
      <fill>
        <patternFill>
          <bgColor theme="3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9" tint="0.59996337778862885"/>
        </patternFill>
      </fill>
    </dxf>
    <dxf>
      <fill>
        <patternFill>
          <bgColor theme="3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9" tint="0.59996337778862885"/>
        </patternFill>
      </fill>
    </dxf>
    <dxf>
      <fill>
        <patternFill>
          <bgColor theme="3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9" tint="0.59996337778862885"/>
        </patternFill>
      </fill>
    </dxf>
    <dxf>
      <fill>
        <patternFill>
          <bgColor theme="3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9" tint="0.59996337778862885"/>
        </patternFill>
      </fill>
    </dxf>
    <dxf>
      <fill>
        <patternFill>
          <bgColor theme="3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9" tint="0.59996337778862885"/>
        </patternFill>
      </fill>
    </dxf>
    <dxf>
      <fill>
        <patternFill>
          <bgColor theme="3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9" tint="0.59996337778862885"/>
        </patternFill>
      </fill>
    </dxf>
    <dxf>
      <fill>
        <patternFill>
          <bgColor theme="3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9" tint="0.59996337778862885"/>
        </patternFill>
      </fill>
    </dxf>
    <dxf>
      <fill>
        <patternFill>
          <bgColor theme="3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9" tint="0.59996337778862885"/>
        </patternFill>
      </fill>
    </dxf>
    <dxf>
      <fill>
        <patternFill>
          <bgColor theme="3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9" tint="0.59996337778862885"/>
        </patternFill>
      </fill>
    </dxf>
    <dxf>
      <fill>
        <patternFill>
          <bgColor theme="3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9" tint="0.59996337778862885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EB9C"/>
      <color rgb="FF4472C4"/>
      <color rgb="FFFF0000"/>
      <color rgb="FF000000"/>
      <color rgb="FFE2F0D9"/>
      <color rgb="FFFF99FF"/>
      <color rgb="FFFF7C80"/>
      <color rgb="FFFF1D1D"/>
      <color rgb="FF820000"/>
      <color rgb="FF9C00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304800</xdr:colOff>
      <xdr:row>9</xdr:row>
      <xdr:rowOff>132523</xdr:rowOff>
    </xdr:from>
    <xdr:to>
      <xdr:col>49</xdr:col>
      <xdr:colOff>0</xdr:colOff>
      <xdr:row>141</xdr:row>
      <xdr:rowOff>0</xdr:rowOff>
    </xdr:to>
    <xdr:grpSp>
      <xdr:nvGrpSpPr>
        <xdr:cNvPr id="6" name="グループ化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pSpPr/>
      </xdr:nvGrpSpPr>
      <xdr:grpSpPr>
        <a:xfrm>
          <a:off x="18361479" y="2772309"/>
          <a:ext cx="7859485" cy="61439798"/>
          <a:chOff x="21501566" y="3095624"/>
          <a:chExt cx="5470993" cy="51140847"/>
        </a:xfrm>
      </xdr:grpSpPr>
      <xdr:sp macro="" textlink="">
        <xdr:nvSpPr>
          <xdr:cNvPr id="2" name="正方形/長方形 1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SpPr/>
        </xdr:nvSpPr>
        <xdr:spPr>
          <a:xfrm>
            <a:off x="21501566" y="3095624"/>
            <a:ext cx="5470993" cy="51140847"/>
          </a:xfrm>
          <a:prstGeom prst="rect">
            <a:avLst/>
          </a:prstGeom>
          <a:noFill/>
          <a:ln w="2540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5" name="正方形/長方形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23420241" y="17946289"/>
            <a:ext cx="1415772" cy="1407269"/>
          </a:xfrm>
          <a:prstGeom prst="rect">
            <a:avLst/>
          </a:prstGeom>
          <a:noFill/>
        </xdr:spPr>
        <xdr:txBody>
          <a:bodyPr wrap="none" lIns="91440" tIns="45720" rIns="91440" bIns="45720">
            <a:noAutofit/>
          </a:bodyPr>
          <a:lstStyle/>
          <a:p>
            <a:pPr algn="ctr"/>
            <a:r>
              <a:rPr lang="ja-JP" altLang="en-US" sz="3200" b="0" cap="none" spc="0">
                <a:ln w="0"/>
                <a:solidFill>
                  <a:schemeClr val="accent1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文字列</a:t>
            </a:r>
            <a:endParaRPr lang="en-US" altLang="ja-JP" sz="3200" b="0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endParaRPr>
          </a:p>
          <a:p>
            <a:pPr algn="ctr"/>
            <a:r>
              <a:rPr lang="en-US" altLang="ja-JP" sz="2000" b="0" cap="none" spc="0">
                <a:ln w="0"/>
                <a:solidFill>
                  <a:schemeClr val="accent1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※</a:t>
            </a:r>
            <a:r>
              <a:rPr lang="ja-JP" altLang="en-US" sz="2000" b="0" cap="none" spc="0">
                <a:ln w="0"/>
                <a:solidFill>
                  <a:schemeClr val="accent1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文字列を復元する場合は，</a:t>
            </a:r>
            <a:endParaRPr lang="en-US" altLang="ja-JP" sz="2000" b="0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endParaRPr>
          </a:p>
          <a:p>
            <a:pPr algn="ctr"/>
            <a:r>
              <a:rPr lang="ja-JP" altLang="en-US" sz="2000" b="0" cap="none" spc="0">
                <a:ln w="0"/>
                <a:solidFill>
                  <a:schemeClr val="accent1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その行をコピー＆ペースト</a:t>
            </a:r>
          </a:p>
        </xdr:txBody>
      </xdr:sp>
    </xdr:grpSp>
    <xdr:clientData/>
  </xdr:twoCellAnchor>
  <xdr:twoCellAnchor>
    <xdr:from>
      <xdr:col>40</xdr:col>
      <xdr:colOff>327044</xdr:colOff>
      <xdr:row>11</xdr:row>
      <xdr:rowOff>132239</xdr:rowOff>
    </xdr:from>
    <xdr:to>
      <xdr:col>48</xdr:col>
      <xdr:colOff>429167</xdr:colOff>
      <xdr:row>142</xdr:row>
      <xdr:rowOff>0</xdr:rowOff>
    </xdr:to>
    <xdr:grpSp>
      <xdr:nvGrpSpPr>
        <xdr:cNvPr id="11" name="グループ化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pSpPr/>
      </xdr:nvGrpSpPr>
      <xdr:grpSpPr>
        <a:xfrm>
          <a:off x="20424794" y="3157107"/>
          <a:ext cx="5544980" cy="61395179"/>
          <a:chOff x="24322435" y="2704252"/>
          <a:chExt cx="4538874" cy="52682776"/>
        </a:xfrm>
      </xdr:grpSpPr>
      <xdr:sp macro="" textlink="">
        <xdr:nvSpPr>
          <xdr:cNvPr id="4" name="正方形/長方形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26708657" y="2704252"/>
            <a:ext cx="2152652" cy="52682776"/>
          </a:xfrm>
          <a:prstGeom prst="rect">
            <a:avLst/>
          </a:prstGeom>
          <a:solidFill>
            <a:schemeClr val="bg1">
              <a:alpha val="5000"/>
            </a:schemeClr>
          </a:solidFill>
          <a:ln w="254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7" name="正方形/長方形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24322435" y="3159261"/>
            <a:ext cx="1019175" cy="19133746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eaVert" rtlCol="0" anchor="ctr"/>
          <a:lstStyle/>
          <a:p>
            <a:pPr algn="ctr"/>
            <a:r>
              <a:rPr kumimoji="1" lang="ja-JP" altLang="en-US" sz="2400">
                <a:solidFill>
                  <a:srgbClr val="FF0000"/>
                </a:solidFill>
              </a:rPr>
              <a:t>ここの文字列は編集しないでください</a:t>
            </a:r>
          </a:p>
        </xdr:txBody>
      </xdr:sp>
    </xdr:grpSp>
    <xdr:clientData/>
  </xdr:twoCellAnchor>
  <xdr:twoCellAnchor>
    <xdr:from>
      <xdr:col>7</xdr:col>
      <xdr:colOff>381000</xdr:colOff>
      <xdr:row>144</xdr:row>
      <xdr:rowOff>81644</xdr:rowOff>
    </xdr:from>
    <xdr:to>
      <xdr:col>41</xdr:col>
      <xdr:colOff>274536</xdr:colOff>
      <xdr:row>213</xdr:row>
      <xdr:rowOff>145966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pSpPr/>
      </xdr:nvGrpSpPr>
      <xdr:grpSpPr>
        <a:xfrm>
          <a:off x="3973286" y="65014930"/>
          <a:ext cx="17079357" cy="14460679"/>
          <a:chOff x="7473291" y="55973155"/>
          <a:chExt cx="18262022" cy="7137255"/>
        </a:xfrm>
        <a:solidFill>
          <a:schemeClr val="bg1">
            <a:alpha val="5000"/>
          </a:schemeClr>
        </a:solidFill>
      </xdr:grpSpPr>
      <xdr:sp macro="" textlink="">
        <xdr:nvSpPr>
          <xdr:cNvPr id="3" name="正方形/長方形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7473291" y="55973155"/>
            <a:ext cx="18262022" cy="7137255"/>
          </a:xfrm>
          <a:prstGeom prst="rect">
            <a:avLst/>
          </a:prstGeom>
          <a:grpFill/>
          <a:ln w="254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9" name="正方形/長方形 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10341232" y="56257238"/>
            <a:ext cx="7613073" cy="135558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horz" rtlCol="0" anchor="ctr"/>
          <a:lstStyle/>
          <a:p>
            <a:pPr algn="ctr"/>
            <a:r>
              <a:rPr kumimoji="1" lang="ja-JP" altLang="en-US" sz="2400">
                <a:solidFill>
                  <a:srgbClr val="FF0000"/>
                </a:solidFill>
              </a:rPr>
              <a:t>ここの文字列は編集しないでください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304800</xdr:colOff>
      <xdr:row>9</xdr:row>
      <xdr:rowOff>132523</xdr:rowOff>
    </xdr:from>
    <xdr:to>
      <xdr:col>49</xdr:col>
      <xdr:colOff>0</xdr:colOff>
      <xdr:row>141</xdr:row>
      <xdr:rowOff>0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18056679" y="2200809"/>
          <a:ext cx="0" cy="59453155"/>
          <a:chOff x="21501566" y="3095624"/>
          <a:chExt cx="5470993" cy="51140847"/>
        </a:xfrm>
      </xdr:grpSpPr>
      <xdr:sp macro="" textlink="">
        <xdr:nvSpPr>
          <xdr:cNvPr id="3" name="正方形/長方形 2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SpPr/>
        </xdr:nvSpPr>
        <xdr:spPr>
          <a:xfrm>
            <a:off x="21501566" y="3095624"/>
            <a:ext cx="5470993" cy="51140847"/>
          </a:xfrm>
          <a:prstGeom prst="rect">
            <a:avLst/>
          </a:prstGeom>
          <a:noFill/>
          <a:ln w="2540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4" name="正方形/長方形 3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SpPr/>
        </xdr:nvSpPr>
        <xdr:spPr>
          <a:xfrm>
            <a:off x="23420241" y="17946289"/>
            <a:ext cx="1415772" cy="1407269"/>
          </a:xfrm>
          <a:prstGeom prst="rect">
            <a:avLst/>
          </a:prstGeom>
          <a:noFill/>
        </xdr:spPr>
        <xdr:txBody>
          <a:bodyPr wrap="none" lIns="91440" tIns="45720" rIns="91440" bIns="45720">
            <a:noAutofit/>
          </a:bodyPr>
          <a:lstStyle/>
          <a:p>
            <a:pPr algn="ctr"/>
            <a:r>
              <a:rPr lang="ja-JP" altLang="en-US" sz="3200" b="0" cap="none" spc="0">
                <a:ln w="0"/>
                <a:solidFill>
                  <a:schemeClr val="accent1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文字列</a:t>
            </a:r>
            <a:endParaRPr lang="en-US" altLang="ja-JP" sz="3200" b="0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endParaRPr>
          </a:p>
          <a:p>
            <a:pPr algn="ctr"/>
            <a:r>
              <a:rPr lang="en-US" altLang="ja-JP" sz="2000" b="0" cap="none" spc="0">
                <a:ln w="0"/>
                <a:solidFill>
                  <a:schemeClr val="accent1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※</a:t>
            </a:r>
            <a:r>
              <a:rPr lang="ja-JP" altLang="en-US" sz="2000" b="0" cap="none" spc="0">
                <a:ln w="0"/>
                <a:solidFill>
                  <a:schemeClr val="accent1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文字列を復元する場合は，</a:t>
            </a:r>
            <a:endParaRPr lang="en-US" altLang="ja-JP" sz="2000" b="0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endParaRPr>
          </a:p>
          <a:p>
            <a:pPr algn="ctr"/>
            <a:r>
              <a:rPr lang="ja-JP" altLang="en-US" sz="2000" b="0" cap="none" spc="0">
                <a:ln w="0"/>
                <a:solidFill>
                  <a:schemeClr val="accent1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その行をコピー＆ペースト</a:t>
            </a:r>
          </a:p>
        </xdr:txBody>
      </xdr:sp>
    </xdr:grpSp>
    <xdr:clientData/>
  </xdr:twoCellAnchor>
  <xdr:twoCellAnchor>
    <xdr:from>
      <xdr:col>40</xdr:col>
      <xdr:colOff>327044</xdr:colOff>
      <xdr:row>11</xdr:row>
      <xdr:rowOff>27464</xdr:rowOff>
    </xdr:from>
    <xdr:to>
      <xdr:col>48</xdr:col>
      <xdr:colOff>429167</xdr:colOff>
      <xdr:row>142</xdr:row>
      <xdr:rowOff>0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pSpPr/>
      </xdr:nvGrpSpPr>
      <xdr:grpSpPr>
        <a:xfrm>
          <a:off x="18056679" y="2503964"/>
          <a:ext cx="0" cy="59150000"/>
          <a:chOff x="24322435" y="2704252"/>
          <a:chExt cx="4538874" cy="52682776"/>
        </a:xfrm>
      </xdr:grpSpPr>
      <xdr:sp macro="" textlink="">
        <xdr:nvSpPr>
          <xdr:cNvPr id="6" name="正方形/長方形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SpPr/>
        </xdr:nvSpPr>
        <xdr:spPr>
          <a:xfrm>
            <a:off x="26708657" y="2704252"/>
            <a:ext cx="2152652" cy="52682776"/>
          </a:xfrm>
          <a:prstGeom prst="rect">
            <a:avLst/>
          </a:prstGeom>
          <a:solidFill>
            <a:schemeClr val="bg1">
              <a:alpha val="5000"/>
            </a:schemeClr>
          </a:solidFill>
          <a:ln w="254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7" name="正方形/長方形 6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SpPr/>
        </xdr:nvSpPr>
        <xdr:spPr>
          <a:xfrm>
            <a:off x="24322435" y="3159261"/>
            <a:ext cx="1019175" cy="19133746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eaVert" rtlCol="0" anchor="ctr"/>
          <a:lstStyle/>
          <a:p>
            <a:pPr algn="ctr"/>
            <a:r>
              <a:rPr kumimoji="1" lang="ja-JP" altLang="en-US" sz="2400">
                <a:solidFill>
                  <a:srgbClr val="FF0000"/>
                </a:solidFill>
              </a:rPr>
              <a:t>ここの文字列は編集しないでください</a:t>
            </a:r>
          </a:p>
        </xdr:txBody>
      </xdr:sp>
    </xdr:grpSp>
    <xdr:clientData/>
  </xdr:twoCellAnchor>
  <xdr:twoCellAnchor>
    <xdr:from>
      <xdr:col>0</xdr:col>
      <xdr:colOff>0</xdr:colOff>
      <xdr:row>155</xdr:row>
      <xdr:rowOff>41175</xdr:rowOff>
    </xdr:from>
    <xdr:to>
      <xdr:col>35</xdr:col>
      <xdr:colOff>70428</xdr:colOff>
      <xdr:row>228</xdr:row>
      <xdr:rowOff>37110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pSpPr/>
      </xdr:nvGrpSpPr>
      <xdr:grpSpPr>
        <a:xfrm>
          <a:off x="0" y="61653964"/>
          <a:ext cx="17079357" cy="0"/>
          <a:chOff x="7458742" y="56973837"/>
          <a:chExt cx="18262022" cy="7137255"/>
        </a:xfrm>
        <a:solidFill>
          <a:schemeClr val="bg1">
            <a:alpha val="5000"/>
          </a:schemeClr>
        </a:solidFill>
      </xdr:grpSpPr>
      <xdr:sp macro="" textlink="">
        <xdr:nvSpPr>
          <xdr:cNvPr id="9" name="正方形/長方形 8">
            <a:extLst>
              <a:ext uri="{FF2B5EF4-FFF2-40B4-BE49-F238E27FC236}">
                <a16:creationId xmlns:a16="http://schemas.microsoft.com/office/drawing/2014/main" id="{00000000-0008-0000-0200-000009000000}"/>
              </a:ext>
            </a:extLst>
          </xdr:cNvPr>
          <xdr:cNvSpPr/>
        </xdr:nvSpPr>
        <xdr:spPr>
          <a:xfrm>
            <a:off x="7458742" y="56973837"/>
            <a:ext cx="18262022" cy="7137255"/>
          </a:xfrm>
          <a:prstGeom prst="rect">
            <a:avLst/>
          </a:prstGeom>
          <a:grpFill/>
          <a:ln w="254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0" name="正方形/長方形 9">
            <a:extLst>
              <a:ext uri="{FF2B5EF4-FFF2-40B4-BE49-F238E27FC236}">
                <a16:creationId xmlns:a16="http://schemas.microsoft.com/office/drawing/2014/main" id="{00000000-0008-0000-0200-00000A000000}"/>
              </a:ext>
            </a:extLst>
          </xdr:cNvPr>
          <xdr:cNvSpPr/>
        </xdr:nvSpPr>
        <xdr:spPr>
          <a:xfrm>
            <a:off x="9919302" y="57209189"/>
            <a:ext cx="7613073" cy="135558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horz" rtlCol="0" anchor="ctr"/>
          <a:lstStyle/>
          <a:p>
            <a:pPr algn="ctr"/>
            <a:r>
              <a:rPr kumimoji="1" lang="ja-JP" altLang="en-US" sz="2400">
                <a:solidFill>
                  <a:srgbClr val="FF0000"/>
                </a:solidFill>
              </a:rPr>
              <a:t>ここの文字列は編集しないでください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>
    <tabColor rgb="FFFF0000"/>
    <pageSetUpPr fitToPage="1"/>
  </sheetPr>
  <dimension ref="A1:AZ205"/>
  <sheetViews>
    <sheetView showGridLines="0" showZeros="0" view="pageBreakPreview" zoomScale="70" zoomScaleNormal="40" zoomScaleSheetLayoutView="70" workbookViewId="0">
      <pane xSplit="1" ySplit="14" topLeftCell="B24" activePane="bottomRight" state="frozen"/>
      <selection pane="topRight" activeCell="B1" sqref="B1"/>
      <selection pane="bottomLeft" activeCell="A15" sqref="A15"/>
      <selection pane="bottomRight" activeCell="S30" sqref="S30"/>
    </sheetView>
  </sheetViews>
  <sheetFormatPr defaultColWidth="9" defaultRowHeight="15" outlineLevelRow="1" x14ac:dyDescent="0.4"/>
  <cols>
    <col min="1" max="1" width="6.75" style="21" customWidth="1"/>
    <col min="2" max="2" width="7.25" style="31" customWidth="1"/>
    <col min="3" max="3" width="6.625" style="31" customWidth="1"/>
    <col min="4" max="30" width="6.625" style="21" customWidth="1"/>
    <col min="31" max="35" width="4.875" style="21" customWidth="1"/>
    <col min="36" max="36" width="4.75" style="21" customWidth="1"/>
    <col min="37" max="42" width="9" style="20"/>
    <col min="43" max="16384" width="9" style="21"/>
  </cols>
  <sheetData>
    <row r="1" spans="1:43" ht="39.75" customHeight="1" x14ac:dyDescent="0.4">
      <c r="A1" s="328" t="s">
        <v>106</v>
      </c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328"/>
      <c r="R1" s="328"/>
      <c r="S1" s="328"/>
      <c r="T1" s="328"/>
      <c r="U1" s="328"/>
      <c r="V1" s="328"/>
      <c r="W1" s="328"/>
      <c r="X1" s="328"/>
      <c r="Y1" s="328"/>
      <c r="Z1" s="328"/>
      <c r="AA1" s="328"/>
      <c r="AB1" s="328"/>
      <c r="AC1" s="328"/>
      <c r="AD1" s="328"/>
      <c r="AE1" s="328"/>
      <c r="AF1" s="328"/>
      <c r="AG1" s="328"/>
      <c r="AH1" s="328"/>
      <c r="AI1" s="328"/>
      <c r="AJ1" s="93"/>
    </row>
    <row r="2" spans="1:43" ht="28.5" customHeight="1" x14ac:dyDescent="0.4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320">
        <v>45209</v>
      </c>
      <c r="AD2" s="320"/>
      <c r="AE2" s="320"/>
      <c r="AF2" s="320"/>
      <c r="AG2" s="320"/>
      <c r="AH2" s="320"/>
      <c r="AI2" s="320"/>
      <c r="AJ2" s="94"/>
    </row>
    <row r="3" spans="1:43" ht="34.5" customHeight="1" x14ac:dyDescent="0.4">
      <c r="A3" s="22"/>
      <c r="B3" s="22"/>
      <c r="C3" s="22"/>
      <c r="D3" s="384" t="s">
        <v>102</v>
      </c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84"/>
      <c r="R3" s="384"/>
      <c r="S3" s="384"/>
      <c r="T3" s="384"/>
      <c r="U3" s="384"/>
      <c r="V3" s="384"/>
      <c r="W3" s="384"/>
      <c r="X3" s="384"/>
      <c r="Y3" s="384"/>
      <c r="Z3" s="384"/>
      <c r="AA3" s="384"/>
      <c r="AB3" s="384"/>
      <c r="AC3" s="384"/>
      <c r="AD3" s="384"/>
      <c r="AE3" s="384"/>
      <c r="AF3" s="384"/>
      <c r="AG3" s="384"/>
      <c r="AH3" s="384"/>
      <c r="AI3" s="384"/>
      <c r="AJ3" s="95"/>
    </row>
    <row r="4" spans="1:43" ht="9" customHeight="1" x14ac:dyDescent="0.4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100"/>
    </row>
    <row r="5" spans="1:43" ht="19.5" customHeight="1" x14ac:dyDescent="0.4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62"/>
      <c r="X5" s="379" t="s">
        <v>90</v>
      </c>
      <c r="Y5" s="380"/>
      <c r="Z5" s="380"/>
      <c r="AA5" s="380"/>
      <c r="AB5" s="380"/>
      <c r="AC5" s="380"/>
      <c r="AD5" s="380"/>
      <c r="AE5" s="380"/>
      <c r="AF5" s="380"/>
      <c r="AG5" s="380"/>
      <c r="AH5" s="380"/>
      <c r="AI5" s="380"/>
      <c r="AJ5" s="381"/>
      <c r="AK5" s="21"/>
      <c r="AL5" s="21"/>
    </row>
    <row r="6" spans="1:43" ht="19.5" customHeight="1" x14ac:dyDescent="0.4">
      <c r="B6" s="403" t="s">
        <v>98</v>
      </c>
      <c r="C6" s="403"/>
      <c r="D6" s="403"/>
      <c r="E6" s="403"/>
      <c r="F6" s="404" t="s">
        <v>97</v>
      </c>
      <c r="G6" s="404"/>
      <c r="H6" s="404"/>
      <c r="I6" s="404"/>
      <c r="J6" s="404"/>
      <c r="K6" s="404"/>
      <c r="L6" s="404"/>
      <c r="M6" s="404"/>
      <c r="N6" s="404"/>
      <c r="O6" s="404"/>
      <c r="P6" s="404"/>
      <c r="Q6" s="404"/>
      <c r="R6" s="404"/>
      <c r="S6" s="404"/>
      <c r="T6" s="404"/>
      <c r="U6" s="404"/>
      <c r="V6" s="404"/>
      <c r="W6" s="62"/>
      <c r="X6" s="400" t="s">
        <v>91</v>
      </c>
      <c r="Y6" s="401"/>
      <c r="Z6" s="401"/>
      <c r="AA6" s="402"/>
      <c r="AB6" s="400" t="s">
        <v>92</v>
      </c>
      <c r="AC6" s="401"/>
      <c r="AD6" s="401"/>
      <c r="AE6" s="401"/>
      <c r="AF6" s="401"/>
      <c r="AG6" s="401"/>
      <c r="AH6" s="401"/>
      <c r="AI6" s="401"/>
      <c r="AJ6" s="402"/>
      <c r="AK6" s="21"/>
      <c r="AL6" s="21"/>
    </row>
    <row r="7" spans="1:43" ht="19.5" customHeight="1" x14ac:dyDescent="0.4">
      <c r="B7" s="403"/>
      <c r="C7" s="403"/>
      <c r="D7" s="403"/>
      <c r="E7" s="403"/>
      <c r="F7" s="404"/>
      <c r="G7" s="404"/>
      <c r="H7" s="404"/>
      <c r="I7" s="404"/>
      <c r="J7" s="404"/>
      <c r="K7" s="404"/>
      <c r="L7" s="404"/>
      <c r="M7" s="404"/>
      <c r="N7" s="404"/>
      <c r="O7" s="404"/>
      <c r="P7" s="404"/>
      <c r="Q7" s="404"/>
      <c r="R7" s="404"/>
      <c r="S7" s="404"/>
      <c r="T7" s="404"/>
      <c r="U7" s="404"/>
      <c r="V7" s="404"/>
      <c r="W7" s="103"/>
      <c r="X7" s="382" t="s">
        <v>87</v>
      </c>
      <c r="Y7" s="389" t="s">
        <v>15</v>
      </c>
      <c r="Z7" s="392" t="s">
        <v>61</v>
      </c>
      <c r="AA7" s="393"/>
      <c r="AB7" s="104" t="s">
        <v>99</v>
      </c>
      <c r="AC7" s="104" t="s">
        <v>15</v>
      </c>
      <c r="AD7" s="105" t="s">
        <v>93</v>
      </c>
      <c r="AE7" s="105"/>
      <c r="AF7" s="105"/>
      <c r="AG7" s="105"/>
      <c r="AH7" s="105"/>
      <c r="AI7" s="105"/>
      <c r="AJ7" s="107"/>
      <c r="AK7" s="21"/>
      <c r="AL7" s="21"/>
      <c r="AP7" s="21"/>
    </row>
    <row r="8" spans="1:43" ht="19.5" customHeight="1" x14ac:dyDescent="0.4">
      <c r="B8" s="403" t="s">
        <v>21</v>
      </c>
      <c r="C8" s="403"/>
      <c r="D8" s="403"/>
      <c r="E8" s="403"/>
      <c r="F8" s="405">
        <v>45204</v>
      </c>
      <c r="G8" s="405"/>
      <c r="H8" s="405"/>
      <c r="I8" s="405"/>
      <c r="J8" s="403" t="s">
        <v>16</v>
      </c>
      <c r="K8" s="405">
        <v>45555</v>
      </c>
      <c r="L8" s="405"/>
      <c r="M8" s="405"/>
      <c r="N8" s="405"/>
      <c r="O8" s="109"/>
      <c r="P8" s="109"/>
      <c r="Q8" s="22"/>
      <c r="R8" s="22"/>
      <c r="S8" s="22"/>
      <c r="T8" s="22"/>
      <c r="U8" s="22"/>
      <c r="V8" s="22"/>
      <c r="W8" s="103"/>
      <c r="X8" s="383"/>
      <c r="Y8" s="390"/>
      <c r="Z8" s="394"/>
      <c r="AA8" s="395"/>
      <c r="AB8" s="104" t="s">
        <v>88</v>
      </c>
      <c r="AC8" s="104" t="s">
        <v>15</v>
      </c>
      <c r="AD8" s="105" t="s">
        <v>94</v>
      </c>
      <c r="AE8" s="105"/>
      <c r="AF8" s="105"/>
      <c r="AG8" s="105"/>
      <c r="AH8" s="105"/>
      <c r="AI8" s="105"/>
      <c r="AJ8" s="107"/>
      <c r="AK8" s="21"/>
      <c r="AL8" s="21"/>
      <c r="AP8" s="21"/>
    </row>
    <row r="9" spans="1:43" ht="19.5" customHeight="1" x14ac:dyDescent="0.25">
      <c r="A9" s="24"/>
      <c r="B9" s="403"/>
      <c r="C9" s="403"/>
      <c r="D9" s="403"/>
      <c r="E9" s="403"/>
      <c r="F9" s="405"/>
      <c r="G9" s="405"/>
      <c r="H9" s="405"/>
      <c r="I9" s="405"/>
      <c r="J9" s="403"/>
      <c r="K9" s="405"/>
      <c r="L9" s="405"/>
      <c r="M9" s="405"/>
      <c r="N9" s="405"/>
      <c r="O9" s="22"/>
      <c r="P9" s="22"/>
      <c r="Q9" s="22"/>
      <c r="R9" s="22"/>
      <c r="S9" s="22"/>
      <c r="T9" s="22"/>
      <c r="U9" s="22"/>
      <c r="V9" s="22"/>
      <c r="W9" s="99"/>
      <c r="X9" s="383" t="s">
        <v>19</v>
      </c>
      <c r="Y9" s="390" t="s">
        <v>15</v>
      </c>
      <c r="Z9" s="394" t="s">
        <v>19</v>
      </c>
      <c r="AA9" s="395"/>
      <c r="AB9" s="398" t="s">
        <v>89</v>
      </c>
      <c r="AC9" s="390" t="s">
        <v>15</v>
      </c>
      <c r="AD9" s="110" t="s">
        <v>95</v>
      </c>
      <c r="AE9" s="105"/>
      <c r="AF9" s="105"/>
      <c r="AG9" s="105"/>
      <c r="AH9" s="105"/>
      <c r="AI9" s="105"/>
      <c r="AJ9" s="107"/>
      <c r="AK9" s="21"/>
      <c r="AL9" s="21"/>
      <c r="AP9" s="21"/>
    </row>
    <row r="10" spans="1:43" ht="19.5" customHeight="1" x14ac:dyDescent="0.4">
      <c r="A10" s="403" t="s">
        <v>17</v>
      </c>
      <c r="B10" s="406" t="s">
        <v>85</v>
      </c>
      <c r="C10" s="406"/>
      <c r="D10" s="406"/>
      <c r="E10" s="406"/>
      <c r="F10" s="406"/>
      <c r="G10" s="407">
        <v>45260</v>
      </c>
      <c r="H10" s="407"/>
      <c r="I10" s="407"/>
      <c r="J10" s="407"/>
      <c r="K10" s="403" t="s">
        <v>20</v>
      </c>
      <c r="L10" s="406" t="s">
        <v>86</v>
      </c>
      <c r="M10" s="406"/>
      <c r="N10" s="406"/>
      <c r="O10" s="406"/>
      <c r="P10" s="406"/>
      <c r="Q10" s="407">
        <v>45533</v>
      </c>
      <c r="R10" s="407"/>
      <c r="S10" s="407"/>
      <c r="T10" s="407"/>
      <c r="U10" s="407"/>
      <c r="V10" s="403" t="s">
        <v>18</v>
      </c>
      <c r="W10" s="99"/>
      <c r="X10" s="388"/>
      <c r="Y10" s="391"/>
      <c r="Z10" s="396"/>
      <c r="AA10" s="397"/>
      <c r="AB10" s="399"/>
      <c r="AC10" s="391"/>
      <c r="AD10" s="111" t="s">
        <v>96</v>
      </c>
      <c r="AE10" s="106"/>
      <c r="AF10" s="106"/>
      <c r="AG10" s="106"/>
      <c r="AH10" s="106"/>
      <c r="AI10" s="106"/>
      <c r="AJ10" s="108"/>
      <c r="AK10" s="21"/>
      <c r="AL10" s="21"/>
      <c r="AP10" s="21"/>
    </row>
    <row r="11" spans="1:43" ht="18.75" customHeight="1" x14ac:dyDescent="0.4">
      <c r="A11" s="403"/>
      <c r="B11" s="406"/>
      <c r="C11" s="406"/>
      <c r="D11" s="406"/>
      <c r="E11" s="406"/>
      <c r="F11" s="406"/>
      <c r="G11" s="407"/>
      <c r="H11" s="407"/>
      <c r="I11" s="407"/>
      <c r="J11" s="407"/>
      <c r="K11" s="403"/>
      <c r="L11" s="406"/>
      <c r="M11" s="406"/>
      <c r="N11" s="406"/>
      <c r="O11" s="406"/>
      <c r="P11" s="406"/>
      <c r="Q11" s="407"/>
      <c r="R11" s="407"/>
      <c r="S11" s="407"/>
      <c r="T11" s="407"/>
      <c r="U11" s="407"/>
      <c r="V11" s="403"/>
      <c r="W11" s="24"/>
      <c r="X11" s="24"/>
      <c r="Y11" s="24"/>
      <c r="Z11" s="101"/>
      <c r="AA11" s="101"/>
      <c r="AB11" s="101"/>
      <c r="AC11" s="101"/>
      <c r="AD11" s="101"/>
      <c r="AE11" s="101"/>
      <c r="AF11" s="101"/>
      <c r="AG11" s="101"/>
      <c r="AH11" s="101"/>
      <c r="AI11" s="101"/>
      <c r="AJ11" s="102"/>
      <c r="AL11" s="21"/>
      <c r="AM11" s="83">
        <f>IFERROR(VLOOKUP(G10,DAY!$A$2:$E$1096,4,0),0)</f>
        <v>0</v>
      </c>
    </row>
    <row r="12" spans="1:43" ht="2.25" customHeight="1" thickBot="1" x14ac:dyDescent="0.45">
      <c r="A12" s="24"/>
      <c r="B12" s="22"/>
      <c r="C12" s="22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</row>
    <row r="13" spans="1:43" ht="29.25" customHeight="1" x14ac:dyDescent="0.4">
      <c r="A13" s="323"/>
      <c r="B13" s="324"/>
      <c r="C13" s="321" t="s">
        <v>7</v>
      </c>
      <c r="D13" s="321"/>
      <c r="E13" s="321"/>
      <c r="F13" s="321"/>
      <c r="G13" s="321"/>
      <c r="H13" s="321"/>
      <c r="I13" s="321"/>
      <c r="J13" s="321" t="s">
        <v>8</v>
      </c>
      <c r="K13" s="321"/>
      <c r="L13" s="321"/>
      <c r="M13" s="321"/>
      <c r="N13" s="321"/>
      <c r="O13" s="321"/>
      <c r="P13" s="321"/>
      <c r="Q13" s="321" t="s">
        <v>9</v>
      </c>
      <c r="R13" s="321"/>
      <c r="S13" s="321"/>
      <c r="T13" s="321"/>
      <c r="U13" s="321"/>
      <c r="V13" s="321"/>
      <c r="W13" s="321"/>
      <c r="X13" s="321" t="s">
        <v>10</v>
      </c>
      <c r="Y13" s="321"/>
      <c r="Z13" s="321"/>
      <c r="AA13" s="321"/>
      <c r="AB13" s="321"/>
      <c r="AC13" s="321"/>
      <c r="AD13" s="322"/>
      <c r="AE13" s="304" t="s">
        <v>4</v>
      </c>
      <c r="AF13" s="305"/>
      <c r="AG13" s="306"/>
      <c r="AH13" s="310" t="s">
        <v>5</v>
      </c>
      <c r="AI13" s="311"/>
      <c r="AJ13" s="312"/>
    </row>
    <row r="14" spans="1:43" ht="29.25" customHeight="1" thickBot="1" x14ac:dyDescent="0.45">
      <c r="A14" s="325"/>
      <c r="B14" s="326"/>
      <c r="C14" s="27">
        <v>1</v>
      </c>
      <c r="D14" s="27">
        <v>2</v>
      </c>
      <c r="E14" s="27">
        <v>3</v>
      </c>
      <c r="F14" s="27">
        <v>4</v>
      </c>
      <c r="G14" s="27">
        <v>5</v>
      </c>
      <c r="H14" s="27">
        <v>6</v>
      </c>
      <c r="I14" s="27">
        <v>7</v>
      </c>
      <c r="J14" s="27">
        <v>8</v>
      </c>
      <c r="K14" s="27">
        <v>9</v>
      </c>
      <c r="L14" s="27">
        <v>10</v>
      </c>
      <c r="M14" s="27">
        <v>11</v>
      </c>
      <c r="N14" s="27">
        <v>12</v>
      </c>
      <c r="O14" s="27">
        <v>13</v>
      </c>
      <c r="P14" s="27">
        <v>14</v>
      </c>
      <c r="Q14" s="27">
        <v>15</v>
      </c>
      <c r="R14" s="27">
        <v>16</v>
      </c>
      <c r="S14" s="27">
        <v>17</v>
      </c>
      <c r="T14" s="27">
        <v>18</v>
      </c>
      <c r="U14" s="27">
        <v>19</v>
      </c>
      <c r="V14" s="27">
        <v>20</v>
      </c>
      <c r="W14" s="27">
        <v>21</v>
      </c>
      <c r="X14" s="27">
        <v>22</v>
      </c>
      <c r="Y14" s="27">
        <v>23</v>
      </c>
      <c r="Z14" s="27">
        <v>24</v>
      </c>
      <c r="AA14" s="27">
        <v>25</v>
      </c>
      <c r="AB14" s="27">
        <v>26</v>
      </c>
      <c r="AC14" s="27">
        <v>27</v>
      </c>
      <c r="AD14" s="28">
        <v>28</v>
      </c>
      <c r="AE14" s="307"/>
      <c r="AF14" s="308"/>
      <c r="AG14" s="309"/>
      <c r="AH14" s="313"/>
      <c r="AI14" s="314"/>
      <c r="AJ14" s="315"/>
      <c r="AM14" s="292">
        <f>Q10+1</f>
        <v>45534</v>
      </c>
      <c r="AN14" s="293"/>
      <c r="AO14" s="25"/>
      <c r="AP14" s="26"/>
    </row>
    <row r="15" spans="1:43" ht="27.75" customHeight="1" thickBot="1" x14ac:dyDescent="0.45">
      <c r="A15" s="301" t="s">
        <v>62</v>
      </c>
      <c r="B15" s="32" t="s">
        <v>0</v>
      </c>
      <c r="C15" s="32">
        <f>IFERROR(VLOOKUP(C159,DAY!$A$2:$E$1096,2,0),0)</f>
        <v>0</v>
      </c>
      <c r="D15" s="32">
        <f>IFERROR(VLOOKUP(D159,DAY!$A$2:$E$1096,2,0),0)</f>
        <v>0</v>
      </c>
      <c r="E15" s="32">
        <f>IFERROR(VLOOKUP(E159,DAY!$A$2:$E$1096,2,0),0)</f>
        <v>0</v>
      </c>
      <c r="F15" s="32">
        <f>IFERROR(VLOOKUP(F159,DAY!$A$2:$E$1096,2,0),0)</f>
        <v>0</v>
      </c>
      <c r="G15" s="32">
        <f>IFERROR(VLOOKUP(G159,DAY!$A$2:$E$1096,2,0),0)</f>
        <v>0</v>
      </c>
      <c r="H15" s="32">
        <f>IFERROR(VLOOKUP(H159,DAY!$A$2:$E$1096,2,0),0)</f>
        <v>0</v>
      </c>
      <c r="I15" s="32">
        <f>IFERROR(VLOOKUP(I159,DAY!$A$2:$E$1096,2,0),0)</f>
        <v>0</v>
      </c>
      <c r="J15" s="32">
        <f>IFERROR(VLOOKUP(J159,DAY!$A$2:$E$1096,2,0),0)</f>
        <v>0</v>
      </c>
      <c r="K15" s="32">
        <f>IFERROR(VLOOKUP(K159,DAY!$A$2:$E$1096,2,0),0)</f>
        <v>0</v>
      </c>
      <c r="L15" s="32">
        <f>IFERROR(VLOOKUP(L159,DAY!$A$2:$E$1096,2,0),0)</f>
        <v>0</v>
      </c>
      <c r="M15" s="32">
        <f>IFERROR(VLOOKUP(M159,DAY!$A$2:$E$1096,2,0),0)</f>
        <v>0</v>
      </c>
      <c r="N15" s="32">
        <f>IFERROR(VLOOKUP(N159,DAY!$A$2:$E$1096,2,0),0)</f>
        <v>0</v>
      </c>
      <c r="O15" s="32">
        <f>IFERROR(VLOOKUP(O159,DAY!$A$2:$E$1096,2,0),0)</f>
        <v>0</v>
      </c>
      <c r="P15" s="32">
        <f>IFERROR(VLOOKUP(P159,DAY!$A$2:$E$1096,2,0),0)</f>
        <v>0</v>
      </c>
      <c r="Q15" s="32">
        <f>IFERROR(VLOOKUP(Q159,DAY!$A$2:$E$1096,2,0),0)</f>
        <v>0</v>
      </c>
      <c r="R15" s="32">
        <f>IFERROR(VLOOKUP(R159,DAY!$A$2:$E$1096,2,0),0)</f>
        <v>0</v>
      </c>
      <c r="S15" s="32">
        <f>IFERROR(VLOOKUP(S159,DAY!$A$2:$E$1096,2,0),0)</f>
        <v>0</v>
      </c>
      <c r="T15" s="32">
        <f>IFERROR(VLOOKUP(T159,DAY!$A$2:$E$1096,2,0),0)</f>
        <v>0</v>
      </c>
      <c r="U15" s="32">
        <f>IFERROR(VLOOKUP(U159,DAY!$A$2:$E$1096,2,0),0)</f>
        <v>0</v>
      </c>
      <c r="V15" s="32">
        <f>IFERROR(VLOOKUP(V159,DAY!$A$2:$E$1096,2,0),0)</f>
        <v>0</v>
      </c>
      <c r="W15" s="32">
        <f>IFERROR(VLOOKUP(W159,DAY!$A$2:$E$1096,2,0),0)</f>
        <v>0</v>
      </c>
      <c r="X15" s="32">
        <f>IFERROR(VLOOKUP(X159,DAY!$A$2:$E$1096,2,0),0)</f>
        <v>0</v>
      </c>
      <c r="Y15" s="32">
        <f>IFERROR(VLOOKUP(Y159,DAY!$A$2:$E$1096,2,0),0)</f>
        <v>0</v>
      </c>
      <c r="Z15" s="32">
        <f>IFERROR(VLOOKUP(Z159,DAY!$A$2:$E$1096,2,0),0)</f>
        <v>0</v>
      </c>
      <c r="AA15" s="32">
        <f>IFERROR(VLOOKUP(AA159,DAY!$A$2:$E$1096,2,0),0)</f>
        <v>0</v>
      </c>
      <c r="AB15" s="32">
        <f>IFERROR(VLOOKUP(AB159,DAY!$A$2:$E$1096,2,0),0)</f>
        <v>0</v>
      </c>
      <c r="AC15" s="32">
        <f>IFERROR(VLOOKUP(AC159,DAY!$A$2:$E$1096,2,0),0)</f>
        <v>0</v>
      </c>
      <c r="AD15" s="32">
        <f>IFERROR(VLOOKUP(AD159,DAY!$A$2:$E$1096,2,0),0)</f>
        <v>0</v>
      </c>
      <c r="AE15" s="297" t="s">
        <v>11</v>
      </c>
      <c r="AF15" s="299" t="s">
        <v>12</v>
      </c>
      <c r="AG15" s="316" t="s">
        <v>84</v>
      </c>
      <c r="AH15" s="301" t="s">
        <v>11</v>
      </c>
      <c r="AI15" s="302" t="s">
        <v>13</v>
      </c>
      <c r="AJ15" s="316" t="s">
        <v>84</v>
      </c>
    </row>
    <row r="16" spans="1:43" ht="27.75" customHeight="1" x14ac:dyDescent="0.4">
      <c r="A16" s="298"/>
      <c r="B16" s="35" t="s">
        <v>1</v>
      </c>
      <c r="C16" s="35">
        <f>IFERROR(VLOOKUP(C159,DAY!$A$2:$E$1096,3,0),0)</f>
        <v>0</v>
      </c>
      <c r="D16" s="35">
        <f>IFERROR(VLOOKUP(D159,DAY!$A$2:$E$1096,3,0),0)</f>
        <v>0</v>
      </c>
      <c r="E16" s="35">
        <f>IFERROR(VLOOKUP(E159,DAY!$A$2:$E$1096,3,0),0)</f>
        <v>0</v>
      </c>
      <c r="F16" s="35">
        <f>IFERROR(VLOOKUP(F159,DAY!$A$2:$E$1096,3,0),0)</f>
        <v>0</v>
      </c>
      <c r="G16" s="35">
        <f>IFERROR(VLOOKUP(G159,DAY!$A$2:$E$1096,3,0),0)</f>
        <v>0</v>
      </c>
      <c r="H16" s="35">
        <f>IFERROR(VLOOKUP(H159,DAY!$A$2:$E$1096,3,0),0)</f>
        <v>0</v>
      </c>
      <c r="I16" s="35">
        <f>IFERROR(VLOOKUP(I159,DAY!$A$2:$E$1096,3,0),0)</f>
        <v>0</v>
      </c>
      <c r="J16" s="35">
        <f>IFERROR(VLOOKUP(J159,DAY!$A$2:$E$1096,3,0),0)</f>
        <v>0</v>
      </c>
      <c r="K16" s="35">
        <f>IFERROR(VLOOKUP(K159,DAY!$A$2:$E$1096,3,0),0)</f>
        <v>0</v>
      </c>
      <c r="L16" s="35">
        <f>IFERROR(VLOOKUP(L159,DAY!$A$2:$E$1096,3,0),0)</f>
        <v>0</v>
      </c>
      <c r="M16" s="35">
        <f>IFERROR(VLOOKUP(M159,DAY!$A$2:$E$1096,3,0),0)</f>
        <v>0</v>
      </c>
      <c r="N16" s="35">
        <f>IFERROR(VLOOKUP(N159,DAY!$A$2:$E$1096,3,0),0)</f>
        <v>0</v>
      </c>
      <c r="O16" s="35">
        <f>IFERROR(VLOOKUP(O159,DAY!$A$2:$E$1096,3,0),0)</f>
        <v>0</v>
      </c>
      <c r="P16" s="35">
        <f>IFERROR(VLOOKUP(P159,DAY!$A$2:$E$1096,3,0),0)</f>
        <v>0</v>
      </c>
      <c r="Q16" s="35">
        <f>IFERROR(VLOOKUP(Q159,DAY!$A$2:$E$1096,3,0),0)</f>
        <v>0</v>
      </c>
      <c r="R16" s="35">
        <f>IFERROR(VLOOKUP(R159,DAY!$A$2:$E$1096,3,0),0)</f>
        <v>0</v>
      </c>
      <c r="S16" s="35">
        <f>IFERROR(VLOOKUP(S159,DAY!$A$2:$E$1096,3,0),0)</f>
        <v>0</v>
      </c>
      <c r="T16" s="35">
        <f>IFERROR(VLOOKUP(T159,DAY!$A$2:$E$1096,3,0),0)</f>
        <v>0</v>
      </c>
      <c r="U16" s="35">
        <f>IFERROR(VLOOKUP(U159,DAY!$A$2:$E$1096,3,0),0)</f>
        <v>0</v>
      </c>
      <c r="V16" s="35">
        <f>IFERROR(VLOOKUP(V159,DAY!$A$2:$E$1096,3,0),0)</f>
        <v>0</v>
      </c>
      <c r="W16" s="35">
        <f>IFERROR(VLOOKUP(W159,DAY!$A$2:$E$1096,3,0),0)</f>
        <v>0</v>
      </c>
      <c r="X16" s="35">
        <f>IFERROR(VLOOKUP(X159,DAY!$A$2:$E$1096,3,0),0)</f>
        <v>0</v>
      </c>
      <c r="Y16" s="35">
        <f>IFERROR(VLOOKUP(Y159,DAY!$A$2:$E$1096,3,0),0)</f>
        <v>0</v>
      </c>
      <c r="Z16" s="35">
        <f>IFERROR(VLOOKUP(Z159,DAY!$A$2:$E$1096,3,0),0)</f>
        <v>0</v>
      </c>
      <c r="AA16" s="35">
        <f>IFERROR(VLOOKUP(AA159,DAY!$A$2:$E$1096,3,0),0)</f>
        <v>0</v>
      </c>
      <c r="AB16" s="35">
        <f>IFERROR(VLOOKUP(AB159,DAY!$A$2:$E$1096,3,0),0)</f>
        <v>0</v>
      </c>
      <c r="AC16" s="35">
        <f>IFERROR(VLOOKUP(AC159,DAY!$A$2:$E$1096,3,0),0)</f>
        <v>0</v>
      </c>
      <c r="AD16" s="36">
        <f>IFERROR(VLOOKUP(AD159,DAY!$A$2:$E$1096,3,0),0)</f>
        <v>0</v>
      </c>
      <c r="AE16" s="298"/>
      <c r="AF16" s="300"/>
      <c r="AG16" s="316"/>
      <c r="AH16" s="298"/>
      <c r="AI16" s="303"/>
      <c r="AJ16" s="316"/>
      <c r="AM16" s="33"/>
      <c r="AN16" s="33"/>
      <c r="AQ16" s="34">
        <f>IFERROR(VLOOKUP(AQ160,DAY!$A$2:$E$744,2,0),0)</f>
        <v>0</v>
      </c>
    </row>
    <row r="17" spans="1:52" s="31" customFormat="1" ht="27.75" customHeight="1" x14ac:dyDescent="0.4">
      <c r="A17" s="298"/>
      <c r="B17" s="38" t="s">
        <v>2</v>
      </c>
      <c r="C17" s="38">
        <f>IFERROR(VLOOKUP(C159,DAY!$A$2:$E$1096,4,0),0)</f>
        <v>0</v>
      </c>
      <c r="D17" s="38">
        <f>IFERROR(VLOOKUP(D159,DAY!$A$2:$E$1096,4,0),0)</f>
        <v>0</v>
      </c>
      <c r="E17" s="38">
        <f>IFERROR(VLOOKUP(E159,DAY!$A$2:$E$1096,4,0),0)</f>
        <v>0</v>
      </c>
      <c r="F17" s="38">
        <f>IFERROR(VLOOKUP(F159,DAY!$A$2:$E$1096,4,0),0)</f>
        <v>0</v>
      </c>
      <c r="G17" s="38">
        <f>IFERROR(VLOOKUP(G159,DAY!$A$2:$E$1096,4,0),0)</f>
        <v>0</v>
      </c>
      <c r="H17" s="38">
        <f>IFERROR(VLOOKUP(H159,DAY!$A$2:$E$1096,4,0),0)</f>
        <v>0</v>
      </c>
      <c r="I17" s="38">
        <f>IFERROR(VLOOKUP(I159,DAY!$A$2:$E$1096,4,0),0)</f>
        <v>0</v>
      </c>
      <c r="J17" s="38">
        <f>IFERROR(VLOOKUP(J159,DAY!$A$2:$E$1096,4,0),0)</f>
        <v>0</v>
      </c>
      <c r="K17" s="38">
        <f>IFERROR(VLOOKUP(K159,DAY!$A$2:$E$1096,4,0),0)</f>
        <v>0</v>
      </c>
      <c r="L17" s="38">
        <f>IFERROR(VLOOKUP(L159,DAY!$A$2:$E$1096,4,0),0)</f>
        <v>0</v>
      </c>
      <c r="M17" s="38">
        <f>IFERROR(VLOOKUP(M159,DAY!$A$2:$E$1096,4,0),0)</f>
        <v>0</v>
      </c>
      <c r="N17" s="38">
        <f>IFERROR(VLOOKUP(N159,DAY!$A$2:$E$1096,4,0),0)</f>
        <v>0</v>
      </c>
      <c r="O17" s="38">
        <f>IFERROR(VLOOKUP(O159,DAY!$A$2:$E$1096,4,0),0)</f>
        <v>0</v>
      </c>
      <c r="P17" s="38">
        <f>IFERROR(VLOOKUP(P159,DAY!$A$2:$E$1096,4,0),0)</f>
        <v>0</v>
      </c>
      <c r="Q17" s="38">
        <f>IFERROR(VLOOKUP(Q159,DAY!$A$2:$E$1096,4,0),0)</f>
        <v>0</v>
      </c>
      <c r="R17" s="38">
        <f>IFERROR(VLOOKUP(R159,DAY!$A$2:$E$1096,4,0),0)</f>
        <v>0</v>
      </c>
      <c r="S17" s="38">
        <f>IFERROR(VLOOKUP(S159,DAY!$A$2:$E$1096,4,0),0)</f>
        <v>0</v>
      </c>
      <c r="T17" s="38">
        <f>IFERROR(VLOOKUP(T159,DAY!$A$2:$E$1096,4,0),0)</f>
        <v>0</v>
      </c>
      <c r="U17" s="38">
        <f>IFERROR(VLOOKUP(U159,DAY!$A$2:$E$1096,4,0),0)</f>
        <v>0</v>
      </c>
      <c r="V17" s="38">
        <f>IFERROR(VLOOKUP(V159,DAY!$A$2:$E$1096,4,0),0)</f>
        <v>0</v>
      </c>
      <c r="W17" s="38">
        <f>IFERROR(VLOOKUP(W159,DAY!$A$2:$E$1096,4,0),0)</f>
        <v>0</v>
      </c>
      <c r="X17" s="38">
        <f>IFERROR(VLOOKUP(X159,DAY!$A$2:$E$1096,4,0),0)</f>
        <v>0</v>
      </c>
      <c r="Y17" s="38">
        <f>IFERROR(VLOOKUP(Y159,DAY!$A$2:$E$1096,4,0),0)</f>
        <v>0</v>
      </c>
      <c r="Z17" s="38">
        <f>IFERROR(VLOOKUP(Z159,DAY!$A$2:$E$1096,4,0),0)</f>
        <v>0</v>
      </c>
      <c r="AA17" s="38">
        <f>IFERROR(VLOOKUP(AA159,DAY!$A$2:$E$1096,4,0),0)</f>
        <v>0</v>
      </c>
      <c r="AB17" s="38">
        <f>IFERROR(VLOOKUP(AB159,DAY!$A$2:$E$1096,4,0),0)</f>
        <v>0</v>
      </c>
      <c r="AC17" s="38">
        <f>IFERROR(VLOOKUP(AC159,DAY!$A$2:$E$1096,4,0),0)</f>
        <v>0</v>
      </c>
      <c r="AD17" s="38">
        <f>IFERROR(VLOOKUP(AD159,DAY!$A$2:$E$1096,4,0),0)</f>
        <v>0</v>
      </c>
      <c r="AE17" s="298"/>
      <c r="AF17" s="300"/>
      <c r="AG17" s="316"/>
      <c r="AH17" s="298"/>
      <c r="AI17" s="303"/>
      <c r="AJ17" s="316"/>
      <c r="AK17" s="29"/>
      <c r="AL17" s="20"/>
      <c r="AM17" s="33"/>
      <c r="AN17" s="33"/>
      <c r="AO17" s="20"/>
      <c r="AP17" s="20"/>
      <c r="AQ17" s="37">
        <f>IFERROR(VLOOKUP(AQ160,DAY!$A$2:$E$744,3,0),0)</f>
        <v>0</v>
      </c>
      <c r="AR17" s="21"/>
      <c r="AS17" s="21"/>
      <c r="AT17" s="21"/>
      <c r="AU17" s="21"/>
      <c r="AV17" s="21"/>
      <c r="AW17" s="21"/>
      <c r="AX17" s="21"/>
      <c r="AY17" s="21"/>
      <c r="AZ17" s="21"/>
    </row>
    <row r="18" spans="1:52" ht="88.5" customHeight="1" x14ac:dyDescent="0.4">
      <c r="A18" s="298"/>
      <c r="B18" s="39" t="s">
        <v>3</v>
      </c>
      <c r="C18" s="39">
        <f>IFERROR(VLOOKUP(C159,DAY!$A$2:$E$1096,5,0),0)</f>
        <v>0</v>
      </c>
      <c r="D18" s="39">
        <f>IFERROR(VLOOKUP(D159,DAY!$A$2:$E$1096,5,0),0)</f>
        <v>0</v>
      </c>
      <c r="E18" s="39">
        <f>IFERROR(VLOOKUP(E159,DAY!$A$2:$E$1096,5,0),0)</f>
        <v>0</v>
      </c>
      <c r="F18" s="39">
        <f>IFERROR(VLOOKUP(F159,DAY!$A$2:$E$1096,5,0),0)</f>
        <v>0</v>
      </c>
      <c r="G18" s="39">
        <f>IFERROR(VLOOKUP(G159,DAY!$A$2:$E$1096,5,0),0)</f>
        <v>0</v>
      </c>
      <c r="H18" s="39">
        <f>IFERROR(VLOOKUP(H159,DAY!$A$2:$E$1096,5,0),0)</f>
        <v>0</v>
      </c>
      <c r="I18" s="39">
        <f>IFERROR(VLOOKUP(I159,DAY!$A$2:$E$1096,5,0),0)</f>
        <v>0</v>
      </c>
      <c r="J18" s="39">
        <f>IFERROR(VLOOKUP(J159,DAY!$A$2:$E$1096,5,0),0)</f>
        <v>0</v>
      </c>
      <c r="K18" s="39">
        <f>IFERROR(VLOOKUP(K159,DAY!$A$2:$E$1096,5,0),0)</f>
        <v>0</v>
      </c>
      <c r="L18" s="39">
        <f>IFERROR(VLOOKUP(L159,DAY!$A$2:$E$1096,5,0),0)</f>
        <v>0</v>
      </c>
      <c r="M18" s="39">
        <f>IFERROR(VLOOKUP(M159,DAY!$A$2:$E$1096,5,0),0)</f>
        <v>0</v>
      </c>
      <c r="N18" s="39">
        <f>IFERROR(VLOOKUP(N159,DAY!$A$2:$E$1096,5,0),0)</f>
        <v>0</v>
      </c>
      <c r="O18" s="39">
        <f>IFERROR(VLOOKUP(O159,DAY!$A$2:$E$1096,5,0),0)</f>
        <v>0</v>
      </c>
      <c r="P18" s="39">
        <f>IFERROR(VLOOKUP(P159,DAY!$A$2:$E$1096,5,0),0)</f>
        <v>0</v>
      </c>
      <c r="Q18" s="39">
        <f>IFERROR(VLOOKUP(Q159,DAY!$A$2:$E$1096,5,0),0)</f>
        <v>0</v>
      </c>
      <c r="R18" s="39">
        <f>IFERROR(VLOOKUP(R159,DAY!$A$2:$E$1096,5,0),0)</f>
        <v>0</v>
      </c>
      <c r="S18" s="39">
        <f>IFERROR(VLOOKUP(S159,DAY!$A$2:$E$1096,5,0),0)</f>
        <v>0</v>
      </c>
      <c r="T18" s="39">
        <f>IFERROR(VLOOKUP(T159,DAY!$A$2:$E$1096,5,0),0)</f>
        <v>0</v>
      </c>
      <c r="U18" s="39">
        <f>IFERROR(VLOOKUP(U159,DAY!$A$2:$E$1096,5,0),0)</f>
        <v>0</v>
      </c>
      <c r="V18" s="39">
        <f>IFERROR(VLOOKUP(V159,DAY!$A$2:$E$1096,5,0),0)</f>
        <v>0</v>
      </c>
      <c r="W18" s="39">
        <f>IFERROR(VLOOKUP(W159,DAY!$A$2:$E$1096,5,0),0)</f>
        <v>0</v>
      </c>
      <c r="X18" s="39">
        <f>IFERROR(VLOOKUP(X159,DAY!$A$2:$E$1096,5,0),0)</f>
        <v>0</v>
      </c>
      <c r="Y18" s="39">
        <f>IFERROR(VLOOKUP(Y159,DAY!$A$2:$E$1096,5,0),0)</f>
        <v>0</v>
      </c>
      <c r="Z18" s="39">
        <f>IFERROR(VLOOKUP(Z159,DAY!$A$2:$E$1096,5,0),0)</f>
        <v>0</v>
      </c>
      <c r="AA18" s="39">
        <f>IFERROR(VLOOKUP(AA159,DAY!$A$2:$E$1096,5,0),0)</f>
        <v>0</v>
      </c>
      <c r="AB18" s="39">
        <f>IFERROR(VLOOKUP(AB159,DAY!$A$2:$E$1096,5,0),0)</f>
        <v>0</v>
      </c>
      <c r="AC18" s="39">
        <f>IFERROR(VLOOKUP(AC159,DAY!$A$2:$E$1096,5,0),0)</f>
        <v>0</v>
      </c>
      <c r="AD18" s="39">
        <f>IFERROR(VLOOKUP(AD159,DAY!$A$2:$E$1096,5,0),0)</f>
        <v>0</v>
      </c>
      <c r="AE18" s="298"/>
      <c r="AF18" s="300"/>
      <c r="AG18" s="317"/>
      <c r="AH18" s="298"/>
      <c r="AI18" s="303"/>
      <c r="AJ18" s="317"/>
      <c r="AM18" s="33"/>
      <c r="AN18" s="33"/>
      <c r="AQ18" s="37">
        <f>IFERROR(VLOOKUP(AQ160,DAY!$A$2:$E$744,4,0),0)</f>
        <v>0</v>
      </c>
    </row>
    <row r="19" spans="1:52" ht="27.75" customHeight="1" x14ac:dyDescent="0.4">
      <c r="A19" s="298"/>
      <c r="B19" s="37" t="s">
        <v>4</v>
      </c>
      <c r="C19" s="84"/>
      <c r="D19" s="84"/>
      <c r="E19" s="84"/>
      <c r="F19" s="84" t="s">
        <v>87</v>
      </c>
      <c r="G19" s="84" t="s">
        <v>87</v>
      </c>
      <c r="H19" s="84" t="s">
        <v>19</v>
      </c>
      <c r="I19" s="84" t="s">
        <v>19</v>
      </c>
      <c r="J19" s="84" t="s">
        <v>87</v>
      </c>
      <c r="K19" s="84" t="s">
        <v>87</v>
      </c>
      <c r="L19" s="84" t="s">
        <v>87</v>
      </c>
      <c r="M19" s="84" t="s">
        <v>87</v>
      </c>
      <c r="N19" s="84" t="s">
        <v>87</v>
      </c>
      <c r="O19" s="84" t="s">
        <v>19</v>
      </c>
      <c r="P19" s="84" t="s">
        <v>19</v>
      </c>
      <c r="Q19" s="84" t="s">
        <v>87</v>
      </c>
      <c r="R19" s="84" t="s">
        <v>87</v>
      </c>
      <c r="S19" s="84" t="s">
        <v>87</v>
      </c>
      <c r="T19" s="84" t="s">
        <v>87</v>
      </c>
      <c r="U19" s="84" t="s">
        <v>87</v>
      </c>
      <c r="V19" s="84" t="s">
        <v>19</v>
      </c>
      <c r="W19" s="84" t="s">
        <v>19</v>
      </c>
      <c r="X19" s="84" t="s">
        <v>87</v>
      </c>
      <c r="Y19" s="84" t="s">
        <v>87</v>
      </c>
      <c r="Z19" s="84" t="s">
        <v>87</v>
      </c>
      <c r="AA19" s="84" t="s">
        <v>87</v>
      </c>
      <c r="AB19" s="84" t="s">
        <v>87</v>
      </c>
      <c r="AC19" s="84" t="s">
        <v>19</v>
      </c>
      <c r="AD19" s="84" t="s">
        <v>19</v>
      </c>
      <c r="AE19" s="44">
        <f>IF(COUNT(C19:AD19)=0,+(COUNTIF(C19:AD19,"作業"))+(COUNTIF(C19:AD19,"休日")),"")</f>
        <v>25</v>
      </c>
      <c r="AF19" s="98">
        <f>IF(+COUNT(C19:AD19)=0,(COUNTIF(C19:AD19,"休日")),"")</f>
        <v>8</v>
      </c>
      <c r="AG19" s="318" t="str">
        <f>IFERROR(IF(AND(AE19&lt;=6,AE19&gt;=1),$F$149,IF(AM20&gt;0.284,$F$147,$F$148)),0)</f>
        <v>クリア</v>
      </c>
      <c r="AH19" s="44">
        <f>IF(COUNT(C20:AD20)=0,+(COUNTIF(C20:AD20,"作業"))+(COUNTIF(C20:AD20,"休日")),"")</f>
        <v>25</v>
      </c>
      <c r="AI19" s="61">
        <f>IF(COUNT(C20:AD20)=0,(COUNTIF(C20:AD20,"休日")),"")</f>
        <v>8</v>
      </c>
      <c r="AJ19" s="318" t="str">
        <f>IFERROR(IF(AND(AH19&lt;=6,AH19&gt;=1),$F$149,IF(AN20&gt;0.284,$F$145,$F$146)),0)</f>
        <v>達成</v>
      </c>
      <c r="AL19" s="40"/>
      <c r="AM19" s="33"/>
      <c r="AN19" s="33"/>
      <c r="AO19" s="40"/>
      <c r="AP19" s="40"/>
      <c r="AQ19" s="39">
        <f>IFERROR(VLOOKUP(AQ160,DAY!$A$2:$E$744,5,0),0)</f>
        <v>0</v>
      </c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52" ht="27.75" customHeight="1" thickBot="1" x14ac:dyDescent="0.45">
      <c r="A20" s="327"/>
      <c r="B20" s="27" t="s">
        <v>5</v>
      </c>
      <c r="C20" s="85"/>
      <c r="D20" s="85"/>
      <c r="E20" s="85"/>
      <c r="F20" s="85" t="s">
        <v>87</v>
      </c>
      <c r="G20" s="85" t="s">
        <v>87</v>
      </c>
      <c r="H20" s="85" t="s">
        <v>19</v>
      </c>
      <c r="I20" s="85" t="s">
        <v>19</v>
      </c>
      <c r="J20" s="85" t="s">
        <v>87</v>
      </c>
      <c r="K20" s="85" t="s">
        <v>87</v>
      </c>
      <c r="L20" s="85" t="s">
        <v>87</v>
      </c>
      <c r="M20" s="85" t="s">
        <v>87</v>
      </c>
      <c r="N20" s="85" t="s">
        <v>87</v>
      </c>
      <c r="O20" s="85" t="s">
        <v>19</v>
      </c>
      <c r="P20" s="85" t="s">
        <v>19</v>
      </c>
      <c r="Q20" s="85" t="s">
        <v>87</v>
      </c>
      <c r="R20" s="85" t="s">
        <v>87</v>
      </c>
      <c r="S20" s="85" t="s">
        <v>87</v>
      </c>
      <c r="T20" s="85" t="s">
        <v>87</v>
      </c>
      <c r="U20" s="85" t="s">
        <v>87</v>
      </c>
      <c r="V20" s="85" t="s">
        <v>19</v>
      </c>
      <c r="W20" s="85" t="s">
        <v>19</v>
      </c>
      <c r="X20" s="85" t="s">
        <v>87</v>
      </c>
      <c r="Y20" s="85" t="s">
        <v>87</v>
      </c>
      <c r="Z20" s="85" t="s">
        <v>87</v>
      </c>
      <c r="AA20" s="85" t="s">
        <v>87</v>
      </c>
      <c r="AB20" s="85" t="s">
        <v>87</v>
      </c>
      <c r="AC20" s="85" t="s">
        <v>19</v>
      </c>
      <c r="AD20" s="85" t="s">
        <v>19</v>
      </c>
      <c r="AE20" s="294">
        <f>IFERROR(AM20,0)</f>
        <v>0.32</v>
      </c>
      <c r="AF20" s="295"/>
      <c r="AG20" s="319"/>
      <c r="AH20" s="294">
        <f>IFERROR(AN20,0)</f>
        <v>0.32</v>
      </c>
      <c r="AI20" s="296"/>
      <c r="AJ20" s="319"/>
      <c r="AM20" s="46">
        <f>ROUND(AF19/AE19,3)</f>
        <v>0.32</v>
      </c>
      <c r="AN20" s="47">
        <f>ROUND(AI19/AH19,3)</f>
        <v>0.32</v>
      </c>
      <c r="AQ20" s="43">
        <f>IFERROR(VLOOKUP(AQ160,DAY!$A$2:$E$744,6,0),0)</f>
        <v>0</v>
      </c>
    </row>
    <row r="21" spans="1:52" s="42" customFormat="1" ht="27.75" customHeight="1" thickBot="1" x14ac:dyDescent="0.45">
      <c r="A21" s="301" t="s">
        <v>63</v>
      </c>
      <c r="B21" s="32" t="s">
        <v>0</v>
      </c>
      <c r="C21" s="32">
        <f>IFERROR(VLOOKUP(C160,DAY!$A$2:$E$1096,2,0),0)</f>
        <v>0</v>
      </c>
      <c r="D21" s="32">
        <f>IFERROR(VLOOKUP(D160,DAY!$A$2:$E$1096,2,0),0)</f>
        <v>0</v>
      </c>
      <c r="E21" s="32">
        <f>IFERROR(VLOOKUP(E160,DAY!$A$2:$E$1096,2,0),0)</f>
        <v>0</v>
      </c>
      <c r="F21" s="32">
        <f>IFERROR(VLOOKUP(F160,DAY!$A$2:$E$1096,2,0),0)</f>
        <v>0</v>
      </c>
      <c r="G21" s="32">
        <f>IFERROR(VLOOKUP(G160,DAY!$A$2:$E$1096,2,0),0)</f>
        <v>0</v>
      </c>
      <c r="H21" s="32">
        <f>IFERROR(VLOOKUP(H160,DAY!$A$2:$E$1096,2,0),0)</f>
        <v>0</v>
      </c>
      <c r="I21" s="32">
        <f>IFERROR(VLOOKUP(I160,DAY!$A$2:$E$1096,2,0),0)</f>
        <v>0</v>
      </c>
      <c r="J21" s="32">
        <f>IFERROR(VLOOKUP(J160,DAY!$A$2:$E$1096,2,0),0)</f>
        <v>0</v>
      </c>
      <c r="K21" s="32">
        <f>IFERROR(VLOOKUP(K160,DAY!$A$2:$E$1096,2,0),0)</f>
        <v>0</v>
      </c>
      <c r="L21" s="32">
        <f>IFERROR(VLOOKUP(L160,DAY!$A$2:$E$1096,2,0),0)</f>
        <v>0</v>
      </c>
      <c r="M21" s="32">
        <f>IFERROR(VLOOKUP(M160,DAY!$A$2:$E$1096,2,0),0)</f>
        <v>0</v>
      </c>
      <c r="N21" s="32">
        <f>IFERROR(VLOOKUP(N160,DAY!$A$2:$E$1096,2,0),0)</f>
        <v>0</v>
      </c>
      <c r="O21" s="32">
        <f>IFERROR(VLOOKUP(O160,DAY!$A$2:$E$1096,2,0),0)</f>
        <v>0</v>
      </c>
      <c r="P21" s="32">
        <f>IFERROR(VLOOKUP(P160,DAY!$A$2:$E$1096,2,0),0)</f>
        <v>0</v>
      </c>
      <c r="Q21" s="32">
        <f>IFERROR(VLOOKUP(Q160,DAY!$A$2:$E$1096,2,0),0)</f>
        <v>0</v>
      </c>
      <c r="R21" s="32">
        <f>IFERROR(VLOOKUP(R160,DAY!$A$2:$E$1096,2,0),0)</f>
        <v>0</v>
      </c>
      <c r="S21" s="32">
        <f>IFERROR(VLOOKUP(S160,DAY!$A$2:$E$1096,2,0),0)</f>
        <v>0</v>
      </c>
      <c r="T21" s="32">
        <f>IFERROR(VLOOKUP(T160,DAY!$A$2:$E$1096,2,0),0)</f>
        <v>0</v>
      </c>
      <c r="U21" s="32">
        <f>IFERROR(VLOOKUP(U160,DAY!$A$2:$E$1096,2,0),0)</f>
        <v>0</v>
      </c>
      <c r="V21" s="32">
        <f>IFERROR(VLOOKUP(V160,DAY!$A$2:$E$1096,2,0),0)</f>
        <v>0</v>
      </c>
      <c r="W21" s="32">
        <f>IFERROR(VLOOKUP(W160,DAY!$A$2:$E$1096,2,0),0)</f>
        <v>0</v>
      </c>
      <c r="X21" s="32">
        <f>IFERROR(VLOOKUP(X160,DAY!$A$2:$E$1096,2,0),0)</f>
        <v>0</v>
      </c>
      <c r="Y21" s="32">
        <f>IFERROR(VLOOKUP(Y160,DAY!$A$2:$E$1096,2,0),0)</f>
        <v>0</v>
      </c>
      <c r="Z21" s="32">
        <f>IFERROR(VLOOKUP(Z160,DAY!$A$2:$E$1096,2,0),0)</f>
        <v>0</v>
      </c>
      <c r="AA21" s="32">
        <f>IFERROR(VLOOKUP(AA160,DAY!$A$2:$E$1096,2,0),0)</f>
        <v>0</v>
      </c>
      <c r="AB21" s="32">
        <f>IFERROR(VLOOKUP(AB160,DAY!$A$2:$E$1096,2,0),0)</f>
        <v>0</v>
      </c>
      <c r="AC21" s="32">
        <f>IFERROR(VLOOKUP(AC160,DAY!$A$2:$E$1096,2,0),0)</f>
        <v>0</v>
      </c>
      <c r="AD21" s="32">
        <f>IFERROR(VLOOKUP(AD160,DAY!$A$2:$E$1096,2,0),0)</f>
        <v>0</v>
      </c>
      <c r="AE21" s="297" t="s">
        <v>11</v>
      </c>
      <c r="AF21" s="299" t="s">
        <v>12</v>
      </c>
      <c r="AG21" s="316" t="s">
        <v>84</v>
      </c>
      <c r="AH21" s="301" t="s">
        <v>11</v>
      </c>
      <c r="AI21" s="302" t="s">
        <v>13</v>
      </c>
      <c r="AJ21" s="316" t="s">
        <v>84</v>
      </c>
      <c r="AK21" s="40"/>
      <c r="AL21" s="20"/>
      <c r="AM21" s="33"/>
      <c r="AN21" s="33"/>
      <c r="AO21" s="20"/>
      <c r="AP21" s="20"/>
      <c r="AQ21" s="45">
        <f>IFERROR(VLOOKUP(AQ160,DAY!$A$2:$E$744,7,0),0)</f>
        <v>0</v>
      </c>
      <c r="AR21" s="21"/>
      <c r="AS21" s="21"/>
      <c r="AT21" s="21"/>
      <c r="AU21" s="21"/>
      <c r="AV21" s="21"/>
      <c r="AW21" s="21"/>
      <c r="AX21" s="21"/>
      <c r="AY21" s="21"/>
      <c r="AZ21" s="21"/>
    </row>
    <row r="22" spans="1:52" ht="27.75" customHeight="1" x14ac:dyDescent="0.4">
      <c r="A22" s="298"/>
      <c r="B22" s="35" t="s">
        <v>1</v>
      </c>
      <c r="C22" s="35">
        <f>IFERROR(VLOOKUP(C160,DAY!$A$2:$E$1096,3,0),0)</f>
        <v>0</v>
      </c>
      <c r="D22" s="35">
        <f>IFERROR(VLOOKUP(D160,DAY!$A$2:$E$1096,3,0),0)</f>
        <v>0</v>
      </c>
      <c r="E22" s="35">
        <f>IFERROR(VLOOKUP(E160,DAY!$A$2:$E$1096,3,0),0)</f>
        <v>0</v>
      </c>
      <c r="F22" s="35">
        <f>IFERROR(VLOOKUP(F160,DAY!$A$2:$E$1096,3,0),0)</f>
        <v>0</v>
      </c>
      <c r="G22" s="35">
        <f>IFERROR(VLOOKUP(G160,DAY!$A$2:$E$1096,3,0),0)</f>
        <v>0</v>
      </c>
      <c r="H22" s="35">
        <f>IFERROR(VLOOKUP(H160,DAY!$A$2:$E$1096,3,0),0)</f>
        <v>0</v>
      </c>
      <c r="I22" s="35">
        <f>IFERROR(VLOOKUP(I160,DAY!$A$2:$E$1096,3,0),0)</f>
        <v>0</v>
      </c>
      <c r="J22" s="35">
        <f>IFERROR(VLOOKUP(J160,DAY!$A$2:$E$1096,3,0),0)</f>
        <v>0</v>
      </c>
      <c r="K22" s="35">
        <f>IFERROR(VLOOKUP(K160,DAY!$A$2:$E$1096,3,0),0)</f>
        <v>0</v>
      </c>
      <c r="L22" s="35">
        <f>IFERROR(VLOOKUP(L160,DAY!$A$2:$E$1096,3,0),0)</f>
        <v>0</v>
      </c>
      <c r="M22" s="35">
        <f>IFERROR(VLOOKUP(M160,DAY!$A$2:$E$1096,3,0),0)</f>
        <v>0</v>
      </c>
      <c r="N22" s="35">
        <f>IFERROR(VLOOKUP(N160,DAY!$A$2:$E$1096,3,0),0)</f>
        <v>0</v>
      </c>
      <c r="O22" s="35">
        <f>IFERROR(VLOOKUP(O160,DAY!$A$2:$E$1096,3,0),0)</f>
        <v>0</v>
      </c>
      <c r="P22" s="35">
        <f>IFERROR(VLOOKUP(P160,DAY!$A$2:$E$1096,3,0),0)</f>
        <v>0</v>
      </c>
      <c r="Q22" s="35">
        <f>IFERROR(VLOOKUP(Q160,DAY!$A$2:$E$1096,3,0),0)</f>
        <v>0</v>
      </c>
      <c r="R22" s="35">
        <f>IFERROR(VLOOKUP(R160,DAY!$A$2:$E$1096,3,0),0)</f>
        <v>0</v>
      </c>
      <c r="S22" s="35">
        <f>IFERROR(VLOOKUP(S160,DAY!$A$2:$E$1096,3,0),0)</f>
        <v>0</v>
      </c>
      <c r="T22" s="35">
        <f>IFERROR(VLOOKUP(T160,DAY!$A$2:$E$1096,3,0),0)</f>
        <v>0</v>
      </c>
      <c r="U22" s="35">
        <f>IFERROR(VLOOKUP(U160,DAY!$A$2:$E$1096,3,0),0)</f>
        <v>0</v>
      </c>
      <c r="V22" s="35">
        <f>IFERROR(VLOOKUP(V160,DAY!$A$2:$E$1096,3,0),0)</f>
        <v>0</v>
      </c>
      <c r="W22" s="35">
        <f>IFERROR(VLOOKUP(W160,DAY!$A$2:$E$1096,3,0),0)</f>
        <v>0</v>
      </c>
      <c r="X22" s="35">
        <f>IFERROR(VLOOKUP(X160,DAY!$A$2:$E$1096,3,0),0)</f>
        <v>0</v>
      </c>
      <c r="Y22" s="35">
        <f>IFERROR(VLOOKUP(Y160,DAY!$A$2:$E$1096,3,0),0)</f>
        <v>0</v>
      </c>
      <c r="Z22" s="35">
        <f>IFERROR(VLOOKUP(Z160,DAY!$A$2:$E$1096,3,0),0)</f>
        <v>0</v>
      </c>
      <c r="AA22" s="35">
        <f>IFERROR(VLOOKUP(AA160,DAY!$A$2:$E$1096,3,0),0)</f>
        <v>0</v>
      </c>
      <c r="AB22" s="35">
        <f>IFERROR(VLOOKUP(AB160,DAY!$A$2:$E$1096,3,0),0)</f>
        <v>0</v>
      </c>
      <c r="AC22" s="35">
        <f>IFERROR(VLOOKUP(AC160,DAY!$A$2:$E$1096,3,0),0)</f>
        <v>0</v>
      </c>
      <c r="AD22" s="36">
        <f>IFERROR(VLOOKUP(AD160,DAY!$A$2:$E$1096,3,0),0)</f>
        <v>0</v>
      </c>
      <c r="AE22" s="298"/>
      <c r="AF22" s="300"/>
      <c r="AG22" s="316"/>
      <c r="AH22" s="298"/>
      <c r="AI22" s="303"/>
      <c r="AJ22" s="316"/>
      <c r="AM22" s="33"/>
      <c r="AN22" s="33"/>
      <c r="AQ22" s="34">
        <f>IFERROR(VLOOKUP(AQ161,DAY!$A$2:$E$744,2,0),0)</f>
        <v>0</v>
      </c>
    </row>
    <row r="23" spans="1:52" ht="27.75" customHeight="1" x14ac:dyDescent="0.4">
      <c r="A23" s="298"/>
      <c r="B23" s="38" t="s">
        <v>2</v>
      </c>
      <c r="C23" s="38">
        <f>IFERROR(VLOOKUP(C160,DAY!$A$2:$E$1096,4,0),0)</f>
        <v>0</v>
      </c>
      <c r="D23" s="38">
        <f>IFERROR(VLOOKUP(D160,DAY!$A$2:$E$1096,4,0),0)</f>
        <v>0</v>
      </c>
      <c r="E23" s="38">
        <f>IFERROR(VLOOKUP(E160,DAY!$A$2:$E$1096,4,0),0)</f>
        <v>0</v>
      </c>
      <c r="F23" s="38">
        <f>IFERROR(VLOOKUP(F160,DAY!$A$2:$E$1096,4,0),0)</f>
        <v>0</v>
      </c>
      <c r="G23" s="38">
        <f>IFERROR(VLOOKUP(G160,DAY!$A$2:$E$1096,4,0),0)</f>
        <v>0</v>
      </c>
      <c r="H23" s="38">
        <f>IFERROR(VLOOKUP(H160,DAY!$A$2:$E$1096,4,0),0)</f>
        <v>0</v>
      </c>
      <c r="I23" s="38">
        <f>IFERROR(VLOOKUP(I160,DAY!$A$2:$E$1096,4,0),0)</f>
        <v>0</v>
      </c>
      <c r="J23" s="38">
        <f>IFERROR(VLOOKUP(J160,DAY!$A$2:$E$1096,4,0),0)</f>
        <v>0</v>
      </c>
      <c r="K23" s="38">
        <f>IFERROR(VLOOKUP(K160,DAY!$A$2:$E$1096,4,0),0)</f>
        <v>0</v>
      </c>
      <c r="L23" s="38">
        <f>IFERROR(VLOOKUP(L160,DAY!$A$2:$E$1096,4,0),0)</f>
        <v>0</v>
      </c>
      <c r="M23" s="38">
        <f>IFERROR(VLOOKUP(M160,DAY!$A$2:$E$1096,4,0),0)</f>
        <v>0</v>
      </c>
      <c r="N23" s="38">
        <f>IFERROR(VLOOKUP(N160,DAY!$A$2:$E$1096,4,0),0)</f>
        <v>0</v>
      </c>
      <c r="O23" s="38">
        <f>IFERROR(VLOOKUP(O160,DAY!$A$2:$E$1096,4,0),0)</f>
        <v>0</v>
      </c>
      <c r="P23" s="38">
        <f>IFERROR(VLOOKUP(P160,DAY!$A$2:$E$1096,4,0),0)</f>
        <v>0</v>
      </c>
      <c r="Q23" s="38">
        <f>IFERROR(VLOOKUP(Q160,DAY!$A$2:$E$1096,4,0),0)</f>
        <v>0</v>
      </c>
      <c r="R23" s="38">
        <f>IFERROR(VLOOKUP(R160,DAY!$A$2:$E$1096,4,0),0)</f>
        <v>0</v>
      </c>
      <c r="S23" s="38">
        <f>IFERROR(VLOOKUP(S160,DAY!$A$2:$E$1096,4,0),0)</f>
        <v>0</v>
      </c>
      <c r="T23" s="38">
        <f>IFERROR(VLOOKUP(T160,DAY!$A$2:$E$1096,4,0),0)</f>
        <v>0</v>
      </c>
      <c r="U23" s="38">
        <f>IFERROR(VLOOKUP(U160,DAY!$A$2:$E$1096,4,0),0)</f>
        <v>0</v>
      </c>
      <c r="V23" s="38">
        <f>IFERROR(VLOOKUP(V160,DAY!$A$2:$E$1096,4,0),0)</f>
        <v>0</v>
      </c>
      <c r="W23" s="38">
        <f>IFERROR(VLOOKUP(W160,DAY!$A$2:$E$1096,4,0),0)</f>
        <v>0</v>
      </c>
      <c r="X23" s="38">
        <f>IFERROR(VLOOKUP(X160,DAY!$A$2:$E$1096,4,0),0)</f>
        <v>0</v>
      </c>
      <c r="Y23" s="38">
        <f>IFERROR(VLOOKUP(Y160,DAY!$A$2:$E$1096,4,0),0)</f>
        <v>0</v>
      </c>
      <c r="Z23" s="38">
        <f>IFERROR(VLOOKUP(Z160,DAY!$A$2:$E$1096,4,0),0)</f>
        <v>0</v>
      </c>
      <c r="AA23" s="38">
        <f>IFERROR(VLOOKUP(AA160,DAY!$A$2:$E$1096,4,0),0)</f>
        <v>0</v>
      </c>
      <c r="AB23" s="38">
        <f>IFERROR(VLOOKUP(AB160,DAY!$A$2:$E$1096,4,0),0)</f>
        <v>0</v>
      </c>
      <c r="AC23" s="38">
        <f>IFERROR(VLOOKUP(AC160,DAY!$A$2:$E$1096,4,0),0)</f>
        <v>0</v>
      </c>
      <c r="AD23" s="38">
        <f>IFERROR(VLOOKUP(AD160,DAY!$A$2:$E$1096,4,0),0)</f>
        <v>0</v>
      </c>
      <c r="AE23" s="298"/>
      <c r="AF23" s="300"/>
      <c r="AG23" s="316"/>
      <c r="AH23" s="298"/>
      <c r="AI23" s="303"/>
      <c r="AJ23" s="316"/>
      <c r="AM23" s="33"/>
      <c r="AN23" s="33"/>
      <c r="AQ23" s="37">
        <f>IFERROR(VLOOKUP(AQ161,DAY!$A$2:$E$744,3,0),0)</f>
        <v>0</v>
      </c>
    </row>
    <row r="24" spans="1:52" ht="88.5" customHeight="1" x14ac:dyDescent="0.4">
      <c r="A24" s="298"/>
      <c r="B24" s="39" t="s">
        <v>3</v>
      </c>
      <c r="C24" s="39">
        <f>IFERROR(VLOOKUP(C160,DAY!$A$2:$E$1096,5,0),0)</f>
        <v>0</v>
      </c>
      <c r="D24" s="39">
        <f>IFERROR(VLOOKUP(D160,DAY!$A$2:$E$1096,5,0),0)</f>
        <v>0</v>
      </c>
      <c r="E24" s="39">
        <f>IFERROR(VLOOKUP(E160,DAY!$A$2:$E$1096,5,0),0)</f>
        <v>0</v>
      </c>
      <c r="F24" s="39">
        <f>IFERROR(VLOOKUP(F160,DAY!$A$2:$E$1096,5,0),0)</f>
        <v>0</v>
      </c>
      <c r="G24" s="39">
        <f>IFERROR(VLOOKUP(G160,DAY!$A$2:$E$1096,5,0),0)</f>
        <v>0</v>
      </c>
      <c r="H24" s="39">
        <f>IFERROR(VLOOKUP(H160,DAY!$A$2:$E$1096,5,0),0)</f>
        <v>0</v>
      </c>
      <c r="I24" s="39">
        <f>IFERROR(VLOOKUP(I160,DAY!$A$2:$E$1096,5,0),0)</f>
        <v>0</v>
      </c>
      <c r="J24" s="39">
        <f>IFERROR(VLOOKUP(J160,DAY!$A$2:$E$1096,5,0),0)</f>
        <v>0</v>
      </c>
      <c r="K24" s="39">
        <f>IFERROR(VLOOKUP(K160,DAY!$A$2:$E$1096,5,0),0)</f>
        <v>0</v>
      </c>
      <c r="L24" s="39">
        <f>IFERROR(VLOOKUP(L160,DAY!$A$2:$E$1096,5,0),0)</f>
        <v>0</v>
      </c>
      <c r="M24" s="39">
        <f>IFERROR(VLOOKUP(M160,DAY!$A$2:$E$1096,5,0),0)</f>
        <v>0</v>
      </c>
      <c r="N24" s="39">
        <f>IFERROR(VLOOKUP(N160,DAY!$A$2:$E$1096,5,0),0)</f>
        <v>0</v>
      </c>
      <c r="O24" s="39">
        <f>IFERROR(VLOOKUP(O160,DAY!$A$2:$E$1096,5,0),0)</f>
        <v>0</v>
      </c>
      <c r="P24" s="39">
        <f>IFERROR(VLOOKUP(P160,DAY!$A$2:$E$1096,5,0),0)</f>
        <v>0</v>
      </c>
      <c r="Q24" s="39">
        <f>IFERROR(VLOOKUP(Q160,DAY!$A$2:$E$1096,5,0),0)</f>
        <v>0</v>
      </c>
      <c r="R24" s="39">
        <f>IFERROR(VLOOKUP(R160,DAY!$A$2:$E$1096,5,0),0)</f>
        <v>0</v>
      </c>
      <c r="S24" s="39">
        <f>IFERROR(VLOOKUP(S160,DAY!$A$2:$E$1096,5,0),0)</f>
        <v>0</v>
      </c>
      <c r="T24" s="39">
        <f>IFERROR(VLOOKUP(T160,DAY!$A$2:$E$1096,5,0),0)</f>
        <v>0</v>
      </c>
      <c r="U24" s="39">
        <f>IFERROR(VLOOKUP(U160,DAY!$A$2:$E$1096,5,0),0)</f>
        <v>0</v>
      </c>
      <c r="V24" s="39">
        <f>IFERROR(VLOOKUP(V160,DAY!$A$2:$E$1096,5,0),0)</f>
        <v>0</v>
      </c>
      <c r="W24" s="39">
        <f>IFERROR(VLOOKUP(W160,DAY!$A$2:$E$1096,5,0),0)</f>
        <v>0</v>
      </c>
      <c r="X24" s="39">
        <f>IFERROR(VLOOKUP(X160,DAY!$A$2:$E$1096,5,0),0)</f>
        <v>0</v>
      </c>
      <c r="Y24" s="39">
        <f>IFERROR(VLOOKUP(Y160,DAY!$A$2:$E$1096,5,0),0)</f>
        <v>0</v>
      </c>
      <c r="Z24" s="39">
        <f>IFERROR(VLOOKUP(Z160,DAY!$A$2:$E$1096,5,0),0)</f>
        <v>0</v>
      </c>
      <c r="AA24" s="39">
        <f>IFERROR(VLOOKUP(AA160,DAY!$A$2:$E$1096,5,0),0)</f>
        <v>0</v>
      </c>
      <c r="AB24" s="39">
        <f>IFERROR(VLOOKUP(AB160,DAY!$A$2:$E$1096,5,0),0)</f>
        <v>0</v>
      </c>
      <c r="AC24" s="39">
        <f>IFERROR(VLOOKUP(AC160,DAY!$A$2:$E$1096,5,0),0)</f>
        <v>0</v>
      </c>
      <c r="AD24" s="39">
        <f>IFERROR(VLOOKUP(AD160,DAY!$A$2:$E$1096,5,0),0)</f>
        <v>0</v>
      </c>
      <c r="AE24" s="298"/>
      <c r="AF24" s="300"/>
      <c r="AG24" s="317"/>
      <c r="AH24" s="298"/>
      <c r="AI24" s="303"/>
      <c r="AJ24" s="317"/>
      <c r="AM24" s="41"/>
      <c r="AN24" s="41"/>
      <c r="AQ24" s="37">
        <f>IFERROR(VLOOKUP(AQ161,DAY!$A$2:$E$744,4,0),0)</f>
        <v>0</v>
      </c>
    </row>
    <row r="25" spans="1:52" ht="27.75" customHeight="1" x14ac:dyDescent="0.4">
      <c r="A25" s="298"/>
      <c r="B25" s="37" t="s">
        <v>4</v>
      </c>
      <c r="C25" s="84" t="s">
        <v>87</v>
      </c>
      <c r="D25" s="84" t="s">
        <v>87</v>
      </c>
      <c r="E25" s="84" t="s">
        <v>87</v>
      </c>
      <c r="F25" s="84" t="s">
        <v>87</v>
      </c>
      <c r="G25" s="84" t="s">
        <v>88</v>
      </c>
      <c r="H25" s="84" t="s">
        <v>88</v>
      </c>
      <c r="I25" s="84" t="s">
        <v>88</v>
      </c>
      <c r="J25" s="84" t="s">
        <v>88</v>
      </c>
      <c r="K25" s="84" t="s">
        <v>88</v>
      </c>
      <c r="L25" s="84" t="s">
        <v>88</v>
      </c>
      <c r="M25" s="84" t="s">
        <v>87</v>
      </c>
      <c r="N25" s="84" t="s">
        <v>87</v>
      </c>
      <c r="O25" s="84" t="s">
        <v>19</v>
      </c>
      <c r="P25" s="84" t="s">
        <v>19</v>
      </c>
      <c r="Q25" s="84" t="s">
        <v>19</v>
      </c>
      <c r="R25" s="84" t="s">
        <v>87</v>
      </c>
      <c r="S25" s="84" t="s">
        <v>87</v>
      </c>
      <c r="T25" s="84" t="s">
        <v>87</v>
      </c>
      <c r="U25" s="84" t="s">
        <v>87</v>
      </c>
      <c r="V25" s="84" t="s">
        <v>19</v>
      </c>
      <c r="W25" s="84" t="s">
        <v>19</v>
      </c>
      <c r="X25" s="84" t="s">
        <v>87</v>
      </c>
      <c r="Y25" s="84" t="s">
        <v>87</v>
      </c>
      <c r="Z25" s="84" t="s">
        <v>87</v>
      </c>
      <c r="AA25" s="84" t="s">
        <v>87</v>
      </c>
      <c r="AB25" s="84" t="s">
        <v>87</v>
      </c>
      <c r="AC25" s="84" t="s">
        <v>19</v>
      </c>
      <c r="AD25" s="84" t="s">
        <v>19</v>
      </c>
      <c r="AE25" s="44">
        <f>IF(COUNT(C25:AD25)=0,+(COUNTIF(C25:AD25,"作業"))+(COUNTIF(C25:AD25,"休日")),"")</f>
        <v>22</v>
      </c>
      <c r="AF25" s="98">
        <f>IF(+COUNT(C25:AD25)=0,(COUNTIF(C25:AD25,"休日")),"")</f>
        <v>7</v>
      </c>
      <c r="AG25" s="318" t="str">
        <f>IFERROR(IF(AND(AE25&lt;=6,AE25&gt;=1),$F$149,IF(AM26&gt;0.284,$F$147,$F$148)),0)</f>
        <v>クリア</v>
      </c>
      <c r="AH25" s="44">
        <f>IF(COUNT(C26:AD26)=0,+(COUNTIF(C26:AD26,"作業"))+(COUNTIF(C26:AD26,"休日")),"")</f>
        <v>22</v>
      </c>
      <c r="AI25" s="61">
        <f>IF(COUNT(C26:AD26)=0,(COUNTIF(C26:AD26,"休日")),"")</f>
        <v>7</v>
      </c>
      <c r="AJ25" s="318" t="str">
        <f>IFERROR(IF(AND(AH25&lt;=6,AH25&gt;=1),$F$149,IF(AN26&gt;0.284,$F$145,$F$146)),0)</f>
        <v>達成</v>
      </c>
      <c r="AL25" s="40"/>
      <c r="AM25" s="33"/>
      <c r="AN25" s="33"/>
      <c r="AO25" s="40"/>
      <c r="AP25" s="40"/>
      <c r="AQ25" s="39">
        <f>IFERROR(VLOOKUP(AQ161,DAY!$A$2:$E$744,5,0),0)</f>
        <v>0</v>
      </c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52" ht="27.75" customHeight="1" thickBot="1" x14ac:dyDescent="0.45">
      <c r="A26" s="327"/>
      <c r="B26" s="27" t="s">
        <v>5</v>
      </c>
      <c r="C26" s="85" t="s">
        <v>87</v>
      </c>
      <c r="D26" s="85" t="s">
        <v>87</v>
      </c>
      <c r="E26" s="85" t="s">
        <v>87</v>
      </c>
      <c r="F26" s="85" t="s">
        <v>87</v>
      </c>
      <c r="G26" s="85" t="s">
        <v>88</v>
      </c>
      <c r="H26" s="85" t="s">
        <v>88</v>
      </c>
      <c r="I26" s="85" t="s">
        <v>88</v>
      </c>
      <c r="J26" s="85" t="s">
        <v>88</v>
      </c>
      <c r="K26" s="85" t="s">
        <v>88</v>
      </c>
      <c r="L26" s="85" t="s">
        <v>88</v>
      </c>
      <c r="M26" s="85" t="s">
        <v>87</v>
      </c>
      <c r="N26" s="85" t="s">
        <v>87</v>
      </c>
      <c r="O26" s="85" t="s">
        <v>19</v>
      </c>
      <c r="P26" s="85" t="s">
        <v>19</v>
      </c>
      <c r="Q26" s="85" t="s">
        <v>19</v>
      </c>
      <c r="R26" s="85" t="s">
        <v>87</v>
      </c>
      <c r="S26" s="85" t="s">
        <v>87</v>
      </c>
      <c r="T26" s="85" t="s">
        <v>87</v>
      </c>
      <c r="U26" s="85" t="s">
        <v>87</v>
      </c>
      <c r="V26" s="85" t="s">
        <v>19</v>
      </c>
      <c r="W26" s="85" t="s">
        <v>19</v>
      </c>
      <c r="X26" s="85" t="s">
        <v>87</v>
      </c>
      <c r="Y26" s="85" t="s">
        <v>87</v>
      </c>
      <c r="Z26" s="85" t="s">
        <v>87</v>
      </c>
      <c r="AA26" s="85" t="s">
        <v>87</v>
      </c>
      <c r="AB26" s="85" t="s">
        <v>87</v>
      </c>
      <c r="AC26" s="85" t="s">
        <v>19</v>
      </c>
      <c r="AD26" s="85" t="s">
        <v>19</v>
      </c>
      <c r="AE26" s="294">
        <f>IFERROR(AM26,0)</f>
        <v>0.318</v>
      </c>
      <c r="AF26" s="295"/>
      <c r="AG26" s="319"/>
      <c r="AH26" s="294">
        <f>IFERROR(AN26,0)</f>
        <v>0.318</v>
      </c>
      <c r="AI26" s="296"/>
      <c r="AJ26" s="319"/>
      <c r="AM26" s="46">
        <f>ROUND(AF25/AE25,3)</f>
        <v>0.318</v>
      </c>
      <c r="AN26" s="47">
        <f>ROUND(AI25/AH25,3)</f>
        <v>0.318</v>
      </c>
      <c r="AQ26" s="43">
        <f>IFERROR(VLOOKUP(AQ161,DAY!$A$2:$E$744,6,0),0)</f>
        <v>0</v>
      </c>
    </row>
    <row r="27" spans="1:52" s="42" customFormat="1" ht="27.75" customHeight="1" thickBot="1" x14ac:dyDescent="0.45">
      <c r="A27" s="301" t="s">
        <v>64</v>
      </c>
      <c r="B27" s="48" t="s">
        <v>0</v>
      </c>
      <c r="C27" s="48">
        <f>IFERROR(VLOOKUP(C161,DAY!$A$2:$E$1096,2,0),0)</f>
        <v>0</v>
      </c>
      <c r="D27" s="48">
        <f>IFERROR(VLOOKUP(D161,DAY!$A$2:$E$1096,2,0),0)</f>
        <v>0</v>
      </c>
      <c r="E27" s="48">
        <f>IFERROR(VLOOKUP(E161,DAY!$A$2:$E$1096,2,0),0)</f>
        <v>0</v>
      </c>
      <c r="F27" s="48">
        <f>IFERROR(VLOOKUP(F161,DAY!$A$2:$E$1096,2,0),0)</f>
        <v>0</v>
      </c>
      <c r="G27" s="48">
        <f>IFERROR(VLOOKUP(G161,DAY!$A$2:$E$1096,2,0),0)</f>
        <v>0</v>
      </c>
      <c r="H27" s="48">
        <f>IFERROR(VLOOKUP(H161,DAY!$A$2:$E$1096,2,0),0)</f>
        <v>0</v>
      </c>
      <c r="I27" s="48">
        <f>IFERROR(VLOOKUP(I161,DAY!$A$2:$E$1096,2,0),0)</f>
        <v>0</v>
      </c>
      <c r="J27" s="48">
        <f>IFERROR(VLOOKUP(J161,DAY!$A$2:$E$1096,2,0),0)</f>
        <v>0</v>
      </c>
      <c r="K27" s="48">
        <f>IFERROR(VLOOKUP(K161,DAY!$A$2:$E$1096,2,0),0)</f>
        <v>0</v>
      </c>
      <c r="L27" s="48">
        <f>IFERROR(VLOOKUP(L161,DAY!$A$2:$E$1096,2,0),0)</f>
        <v>0</v>
      </c>
      <c r="M27" s="48">
        <f>IFERROR(VLOOKUP(M161,DAY!$A$2:$E$1096,2,0),0)</f>
        <v>0</v>
      </c>
      <c r="N27" s="48">
        <f>IFERROR(VLOOKUP(N161,DAY!$A$2:$E$1096,2,0),0)</f>
        <v>0</v>
      </c>
      <c r="O27" s="48">
        <f>IFERROR(VLOOKUP(O161,DAY!$A$2:$E$1096,2,0),0)</f>
        <v>0</v>
      </c>
      <c r="P27" s="48">
        <f>IFERROR(VLOOKUP(P161,DAY!$A$2:$E$1096,2,0),0)</f>
        <v>0</v>
      </c>
      <c r="Q27" s="48">
        <f>IFERROR(VLOOKUP(Q161,DAY!$A$2:$E$1096,2,0),0)</f>
        <v>0</v>
      </c>
      <c r="R27" s="48">
        <f>IFERROR(VLOOKUP(R161,DAY!$A$2:$E$1096,2,0),0)</f>
        <v>0</v>
      </c>
      <c r="S27" s="48">
        <f>IFERROR(VLOOKUP(S161,DAY!$A$2:$E$1096,2,0),0)</f>
        <v>0</v>
      </c>
      <c r="T27" s="48">
        <f>IFERROR(VLOOKUP(T161,DAY!$A$2:$E$1096,2,0),0)</f>
        <v>0</v>
      </c>
      <c r="U27" s="48">
        <f>IFERROR(VLOOKUP(U161,DAY!$A$2:$E$1096,2,0),0)</f>
        <v>0</v>
      </c>
      <c r="V27" s="48">
        <f>IFERROR(VLOOKUP(V161,DAY!$A$2:$E$1096,2,0),0)</f>
        <v>0</v>
      </c>
      <c r="W27" s="48">
        <f>IFERROR(VLOOKUP(W161,DAY!$A$2:$E$1096,2,0),0)</f>
        <v>0</v>
      </c>
      <c r="X27" s="48">
        <f>IFERROR(VLOOKUP(X161,DAY!$A$2:$E$1096,2,0),0)</f>
        <v>0</v>
      </c>
      <c r="Y27" s="48">
        <f>IFERROR(VLOOKUP(Y161,DAY!$A$2:$E$1096,2,0),0)</f>
        <v>0</v>
      </c>
      <c r="Z27" s="48">
        <f>IFERROR(VLOOKUP(Z161,DAY!$A$2:$E$1096,2,0),0)</f>
        <v>0</v>
      </c>
      <c r="AA27" s="48">
        <f>IFERROR(VLOOKUP(AA161,DAY!$A$2:$E$1096,2,0),0)</f>
        <v>0</v>
      </c>
      <c r="AB27" s="48">
        <f>IFERROR(VLOOKUP(AB161,DAY!$A$2:$E$1096,2,0),0)</f>
        <v>0</v>
      </c>
      <c r="AC27" s="48">
        <f>IFERROR(VLOOKUP(AC161,DAY!$A$2:$E$1096,2,0),0)</f>
        <v>0</v>
      </c>
      <c r="AD27" s="48">
        <f>IFERROR(VLOOKUP(AD161,DAY!$A$2:$E$1096,2,0),0)</f>
        <v>0</v>
      </c>
      <c r="AE27" s="297" t="s">
        <v>11</v>
      </c>
      <c r="AF27" s="299" t="s">
        <v>12</v>
      </c>
      <c r="AG27" s="316" t="s">
        <v>84</v>
      </c>
      <c r="AH27" s="301" t="s">
        <v>11</v>
      </c>
      <c r="AI27" s="302" t="s">
        <v>13</v>
      </c>
      <c r="AJ27" s="316" t="s">
        <v>84</v>
      </c>
      <c r="AK27" s="40"/>
      <c r="AL27" s="20"/>
      <c r="AM27" s="33"/>
      <c r="AN27" s="33"/>
      <c r="AO27" s="20"/>
      <c r="AP27" s="20"/>
      <c r="AQ27" s="45">
        <f>IFERROR(VLOOKUP(AQ161,DAY!$A$2:$E$744,6,0),0)</f>
        <v>0</v>
      </c>
      <c r="AR27" s="21"/>
      <c r="AS27" s="21"/>
      <c r="AT27" s="21"/>
      <c r="AU27" s="21"/>
      <c r="AV27" s="21"/>
      <c r="AW27" s="21"/>
      <c r="AX27" s="21"/>
      <c r="AY27" s="21"/>
      <c r="AZ27" s="21"/>
    </row>
    <row r="28" spans="1:52" ht="27.75" customHeight="1" x14ac:dyDescent="0.4">
      <c r="A28" s="298"/>
      <c r="B28" s="35" t="s">
        <v>1</v>
      </c>
      <c r="C28" s="35">
        <f>IFERROR(VLOOKUP(C161,DAY!$A$2:$E$1096,3,0),0)</f>
        <v>0</v>
      </c>
      <c r="D28" s="35">
        <f>IFERROR(VLOOKUP(D161,DAY!$A$2:$E$1096,3,0),0)</f>
        <v>0</v>
      </c>
      <c r="E28" s="35">
        <f>IFERROR(VLOOKUP(E161,DAY!$A$2:$E$1096,3,0),0)</f>
        <v>0</v>
      </c>
      <c r="F28" s="35">
        <f>IFERROR(VLOOKUP(F161,DAY!$A$2:$E$1096,3,0),0)</f>
        <v>0</v>
      </c>
      <c r="G28" s="35">
        <f>IFERROR(VLOOKUP(G161,DAY!$A$2:$E$1096,3,0),0)</f>
        <v>0</v>
      </c>
      <c r="H28" s="35">
        <f>IFERROR(VLOOKUP(H161,DAY!$A$2:$E$1096,3,0),0)</f>
        <v>0</v>
      </c>
      <c r="I28" s="35">
        <f>IFERROR(VLOOKUP(I161,DAY!$A$2:$E$1096,3,0),0)</f>
        <v>0</v>
      </c>
      <c r="J28" s="35">
        <f>IFERROR(VLOOKUP(J161,DAY!$A$2:$E$1096,3,0),0)</f>
        <v>0</v>
      </c>
      <c r="K28" s="35">
        <f>IFERROR(VLOOKUP(K161,DAY!$A$2:$E$1096,3,0),0)</f>
        <v>0</v>
      </c>
      <c r="L28" s="35">
        <f>IFERROR(VLOOKUP(L161,DAY!$A$2:$E$1096,3,0),0)</f>
        <v>0</v>
      </c>
      <c r="M28" s="35">
        <f>IFERROR(VLOOKUP(M161,DAY!$A$2:$E$1096,3,0),0)</f>
        <v>0</v>
      </c>
      <c r="N28" s="35">
        <f>IFERROR(VLOOKUP(N161,DAY!$A$2:$E$1096,3,0),0)</f>
        <v>0</v>
      </c>
      <c r="O28" s="35">
        <f>IFERROR(VLOOKUP(O161,DAY!$A$2:$E$1096,3,0),0)</f>
        <v>0</v>
      </c>
      <c r="P28" s="35">
        <f>IFERROR(VLOOKUP(P161,DAY!$A$2:$E$1096,3,0),0)</f>
        <v>0</v>
      </c>
      <c r="Q28" s="35">
        <f>IFERROR(VLOOKUP(Q161,DAY!$A$2:$E$1096,3,0),0)</f>
        <v>0</v>
      </c>
      <c r="R28" s="35">
        <f>IFERROR(VLOOKUP(R161,DAY!$A$2:$E$1096,3,0),0)</f>
        <v>0</v>
      </c>
      <c r="S28" s="35">
        <f>IFERROR(VLOOKUP(S161,DAY!$A$2:$E$1096,3,0),0)</f>
        <v>0</v>
      </c>
      <c r="T28" s="35">
        <f>IFERROR(VLOOKUP(T161,DAY!$A$2:$E$1096,3,0),0)</f>
        <v>0</v>
      </c>
      <c r="U28" s="35">
        <f>IFERROR(VLOOKUP(U161,DAY!$A$2:$E$1096,3,0),0)</f>
        <v>0</v>
      </c>
      <c r="V28" s="35">
        <f>IFERROR(VLOOKUP(V161,DAY!$A$2:$E$1096,3,0),0)</f>
        <v>0</v>
      </c>
      <c r="W28" s="35">
        <f>IFERROR(VLOOKUP(W161,DAY!$A$2:$E$1096,3,0),0)</f>
        <v>0</v>
      </c>
      <c r="X28" s="35">
        <f>IFERROR(VLOOKUP(X161,DAY!$A$2:$E$1096,3,0),0)</f>
        <v>0</v>
      </c>
      <c r="Y28" s="35">
        <f>IFERROR(VLOOKUP(Y161,DAY!$A$2:$E$1096,3,0),0)</f>
        <v>0</v>
      </c>
      <c r="Z28" s="35">
        <f>IFERROR(VLOOKUP(Z161,DAY!$A$2:$E$1096,3,0),0)</f>
        <v>0</v>
      </c>
      <c r="AA28" s="35">
        <f>IFERROR(VLOOKUP(AA161,DAY!$A$2:$E$1096,3,0),0)</f>
        <v>0</v>
      </c>
      <c r="AB28" s="35">
        <f>IFERROR(VLOOKUP(AB161,DAY!$A$2:$E$1096,3,0),0)</f>
        <v>0</v>
      </c>
      <c r="AC28" s="35">
        <f>IFERROR(VLOOKUP(AC161,DAY!$A$2:$E$1096,3,0),0)</f>
        <v>0</v>
      </c>
      <c r="AD28" s="36">
        <f>IFERROR(VLOOKUP(AD161,DAY!$A$2:$E$1096,3,0),0)</f>
        <v>0</v>
      </c>
      <c r="AE28" s="298"/>
      <c r="AF28" s="300"/>
      <c r="AG28" s="316"/>
      <c r="AH28" s="298"/>
      <c r="AI28" s="303"/>
      <c r="AJ28" s="316"/>
      <c r="AM28" s="33"/>
      <c r="AN28" s="33"/>
      <c r="AQ28" s="38">
        <f>IFERROR(VLOOKUP(AQ162,DAY!$A$2:$E$744,2,0),0)</f>
        <v>0</v>
      </c>
    </row>
    <row r="29" spans="1:52" ht="27.75" customHeight="1" x14ac:dyDescent="0.4">
      <c r="A29" s="298"/>
      <c r="B29" s="38" t="s">
        <v>2</v>
      </c>
      <c r="C29" s="38">
        <f>IFERROR(VLOOKUP(C161,DAY!$A$2:$E$1096,4,0),0)</f>
        <v>0</v>
      </c>
      <c r="D29" s="38">
        <f>IFERROR(VLOOKUP(D161,DAY!$A$2:$E$1096,4,0),0)</f>
        <v>0</v>
      </c>
      <c r="E29" s="38">
        <f>IFERROR(VLOOKUP(E161,DAY!$A$2:$E$1096,4,0),0)</f>
        <v>0</v>
      </c>
      <c r="F29" s="38">
        <f>IFERROR(VLOOKUP(F161,DAY!$A$2:$E$1096,4,0),0)</f>
        <v>0</v>
      </c>
      <c r="G29" s="38">
        <f>IFERROR(VLOOKUP(G161,DAY!$A$2:$E$1096,4,0),0)</f>
        <v>0</v>
      </c>
      <c r="H29" s="38">
        <f>IFERROR(VLOOKUP(H161,DAY!$A$2:$E$1096,4,0),0)</f>
        <v>0</v>
      </c>
      <c r="I29" s="38">
        <f>IFERROR(VLOOKUP(I161,DAY!$A$2:$E$1096,4,0),0)</f>
        <v>0</v>
      </c>
      <c r="J29" s="38">
        <f>IFERROR(VLOOKUP(J161,DAY!$A$2:$E$1096,4,0),0)</f>
        <v>0</v>
      </c>
      <c r="K29" s="38">
        <f>IFERROR(VLOOKUP(K161,DAY!$A$2:$E$1096,4,0),0)</f>
        <v>0</v>
      </c>
      <c r="L29" s="38">
        <f>IFERROR(VLOOKUP(L161,DAY!$A$2:$E$1096,4,0),0)</f>
        <v>0</v>
      </c>
      <c r="M29" s="38">
        <f>IFERROR(VLOOKUP(M161,DAY!$A$2:$E$1096,4,0),0)</f>
        <v>0</v>
      </c>
      <c r="N29" s="38">
        <f>IFERROR(VLOOKUP(N161,DAY!$A$2:$E$1096,4,0),0)</f>
        <v>0</v>
      </c>
      <c r="O29" s="38">
        <f>IFERROR(VLOOKUP(O161,DAY!$A$2:$E$1096,4,0),0)</f>
        <v>0</v>
      </c>
      <c r="P29" s="38">
        <f>IFERROR(VLOOKUP(P161,DAY!$A$2:$E$1096,4,0),0)</f>
        <v>0</v>
      </c>
      <c r="Q29" s="38">
        <f>IFERROR(VLOOKUP(Q161,DAY!$A$2:$E$1096,4,0),0)</f>
        <v>0</v>
      </c>
      <c r="R29" s="38">
        <f>IFERROR(VLOOKUP(R161,DAY!$A$2:$E$1096,4,0),0)</f>
        <v>0</v>
      </c>
      <c r="S29" s="38">
        <f>IFERROR(VLOOKUP(S161,DAY!$A$2:$E$1096,4,0),0)</f>
        <v>0</v>
      </c>
      <c r="T29" s="38">
        <f>IFERROR(VLOOKUP(T161,DAY!$A$2:$E$1096,4,0),0)</f>
        <v>0</v>
      </c>
      <c r="U29" s="38">
        <f>IFERROR(VLOOKUP(U161,DAY!$A$2:$E$1096,4,0),0)</f>
        <v>0</v>
      </c>
      <c r="V29" s="38">
        <f>IFERROR(VLOOKUP(V161,DAY!$A$2:$E$1096,4,0),0)</f>
        <v>0</v>
      </c>
      <c r="W29" s="38">
        <f>IFERROR(VLOOKUP(W161,DAY!$A$2:$E$1096,4,0),0)</f>
        <v>0</v>
      </c>
      <c r="X29" s="38">
        <f>IFERROR(VLOOKUP(X161,DAY!$A$2:$E$1096,4,0),0)</f>
        <v>0</v>
      </c>
      <c r="Y29" s="38">
        <f>IFERROR(VLOOKUP(Y161,DAY!$A$2:$E$1096,4,0),0)</f>
        <v>0</v>
      </c>
      <c r="Z29" s="38">
        <f>IFERROR(VLOOKUP(Z161,DAY!$A$2:$E$1096,4,0),0)</f>
        <v>0</v>
      </c>
      <c r="AA29" s="38">
        <f>IFERROR(VLOOKUP(AA161,DAY!$A$2:$E$1096,4,0),0)</f>
        <v>0</v>
      </c>
      <c r="AB29" s="38">
        <f>IFERROR(VLOOKUP(AB161,DAY!$A$2:$E$1096,4,0),0)</f>
        <v>0</v>
      </c>
      <c r="AC29" s="38">
        <f>IFERROR(VLOOKUP(AC161,DAY!$A$2:$E$1096,4,0),0)</f>
        <v>0</v>
      </c>
      <c r="AD29" s="38">
        <f>IFERROR(VLOOKUP(AD161,DAY!$A$2:$E$1096,4,0),0)</f>
        <v>0</v>
      </c>
      <c r="AE29" s="298"/>
      <c r="AF29" s="300"/>
      <c r="AG29" s="316"/>
      <c r="AH29" s="298"/>
      <c r="AI29" s="303"/>
      <c r="AJ29" s="316"/>
      <c r="AM29" s="33"/>
      <c r="AN29" s="33"/>
      <c r="AQ29" s="37">
        <f>IFERROR(VLOOKUP(AQ162,DAY!$A$2:$E$744,3,0),0)</f>
        <v>0</v>
      </c>
    </row>
    <row r="30" spans="1:52" ht="88.5" customHeight="1" x14ac:dyDescent="0.4">
      <c r="A30" s="298"/>
      <c r="B30" s="39" t="s">
        <v>3</v>
      </c>
      <c r="C30" s="39">
        <f>IFERROR(VLOOKUP(C161,DAY!$A$2:$E$1096,5,0),0)</f>
        <v>0</v>
      </c>
      <c r="D30" s="39">
        <f>IFERROR(VLOOKUP(D161,DAY!$A$2:$E$1096,5,0),0)</f>
        <v>0</v>
      </c>
      <c r="E30" s="39">
        <f>IFERROR(VLOOKUP(E161,DAY!$A$2:$E$1096,5,0),0)</f>
        <v>0</v>
      </c>
      <c r="F30" s="39">
        <f>IFERROR(VLOOKUP(F161,DAY!$A$2:$E$1096,5,0),0)</f>
        <v>0</v>
      </c>
      <c r="G30" s="39">
        <f>IFERROR(VLOOKUP(G161,DAY!$A$2:$E$1096,5,0),0)</f>
        <v>0</v>
      </c>
      <c r="H30" s="39">
        <f>IFERROR(VLOOKUP(H161,DAY!$A$2:$E$1096,5,0),0)</f>
        <v>0</v>
      </c>
      <c r="I30" s="39">
        <f>IFERROR(VLOOKUP(I161,DAY!$A$2:$E$1096,5,0),0)</f>
        <v>0</v>
      </c>
      <c r="J30" s="39">
        <f>IFERROR(VLOOKUP(J161,DAY!$A$2:$E$1096,5,0),0)</f>
        <v>0</v>
      </c>
      <c r="K30" s="39">
        <f>IFERROR(VLOOKUP(K161,DAY!$A$2:$E$1096,5,0),0)</f>
        <v>0</v>
      </c>
      <c r="L30" s="39">
        <f>IFERROR(VLOOKUP(L161,DAY!$A$2:$E$1096,5,0),0)</f>
        <v>0</v>
      </c>
      <c r="M30" s="39">
        <f>IFERROR(VLOOKUP(M161,DAY!$A$2:$E$1096,5,0),0)</f>
        <v>0</v>
      </c>
      <c r="N30" s="39">
        <f>IFERROR(VLOOKUP(N161,DAY!$A$2:$E$1096,5,0),0)</f>
        <v>0</v>
      </c>
      <c r="O30" s="39">
        <f>IFERROR(VLOOKUP(O161,DAY!$A$2:$E$1096,5,0),0)</f>
        <v>0</v>
      </c>
      <c r="P30" s="39">
        <f>IFERROR(VLOOKUP(P161,DAY!$A$2:$E$1096,5,0),0)</f>
        <v>0</v>
      </c>
      <c r="Q30" s="39">
        <f>IFERROR(VLOOKUP(Q161,DAY!$A$2:$E$1096,5,0),0)</f>
        <v>0</v>
      </c>
      <c r="R30" s="39">
        <f>IFERROR(VLOOKUP(R161,DAY!$A$2:$E$1096,5,0),0)</f>
        <v>0</v>
      </c>
      <c r="S30" s="39">
        <f>IFERROR(VLOOKUP(S161,DAY!$A$2:$E$1096,5,0),0)</f>
        <v>0</v>
      </c>
      <c r="T30" s="39">
        <f>IFERROR(VLOOKUP(T161,DAY!$A$2:$E$1096,5,0),0)</f>
        <v>0</v>
      </c>
      <c r="U30" s="39">
        <f>IFERROR(VLOOKUP(U161,DAY!$A$2:$E$1096,5,0),0)</f>
        <v>0</v>
      </c>
      <c r="V30" s="39">
        <f>IFERROR(VLOOKUP(V161,DAY!$A$2:$E$1096,5,0),0)</f>
        <v>0</v>
      </c>
      <c r="W30" s="39">
        <f>IFERROR(VLOOKUP(W161,DAY!$A$2:$E$1096,5,0),0)</f>
        <v>0</v>
      </c>
      <c r="X30" s="39">
        <f>IFERROR(VLOOKUP(X161,DAY!$A$2:$E$1096,5,0),0)</f>
        <v>0</v>
      </c>
      <c r="Y30" s="39">
        <f>IFERROR(VLOOKUP(Y161,DAY!$A$2:$E$1096,5,0),0)</f>
        <v>0</v>
      </c>
      <c r="Z30" s="39">
        <f>IFERROR(VLOOKUP(Z161,DAY!$A$2:$E$1096,5,0),0)</f>
        <v>0</v>
      </c>
      <c r="AA30" s="39">
        <f>IFERROR(VLOOKUP(AA161,DAY!$A$2:$E$1096,5,0),0)</f>
        <v>0</v>
      </c>
      <c r="AB30" s="39">
        <f>IFERROR(VLOOKUP(AB161,DAY!$A$2:$E$1096,5,0),0)</f>
        <v>0</v>
      </c>
      <c r="AC30" s="39">
        <f>IFERROR(VLOOKUP(AC161,DAY!$A$2:$E$1096,5,0),0)</f>
        <v>0</v>
      </c>
      <c r="AD30" s="39">
        <f>IFERROR(VLOOKUP(AD161,DAY!$A$2:$E$1096,5,0),0)</f>
        <v>0</v>
      </c>
      <c r="AE30" s="298"/>
      <c r="AF30" s="300"/>
      <c r="AG30" s="317"/>
      <c r="AH30" s="298"/>
      <c r="AI30" s="303"/>
      <c r="AJ30" s="317"/>
      <c r="AM30" s="41"/>
      <c r="AN30" s="41"/>
      <c r="AQ30" s="37">
        <f>IFERROR(VLOOKUP(AQ162,DAY!$A$2:$E$744,4,0),0)</f>
        <v>0</v>
      </c>
    </row>
    <row r="31" spans="1:52" ht="27.75" customHeight="1" x14ac:dyDescent="0.4">
      <c r="A31" s="298"/>
      <c r="B31" s="37" t="s">
        <v>4</v>
      </c>
      <c r="C31" s="84" t="s">
        <v>87</v>
      </c>
      <c r="D31" s="84" t="s">
        <v>87</v>
      </c>
      <c r="E31" s="84" t="s">
        <v>87</v>
      </c>
      <c r="F31" s="84" t="s">
        <v>87</v>
      </c>
      <c r="G31" s="84" t="s">
        <v>87</v>
      </c>
      <c r="H31" s="84" t="s">
        <v>19</v>
      </c>
      <c r="I31" s="84" t="s">
        <v>19</v>
      </c>
      <c r="J31" s="84" t="s">
        <v>87</v>
      </c>
      <c r="K31" s="84" t="s">
        <v>87</v>
      </c>
      <c r="L31" s="84" t="s">
        <v>87</v>
      </c>
      <c r="M31" s="84" t="s">
        <v>87</v>
      </c>
      <c r="N31" s="84" t="s">
        <v>87</v>
      </c>
      <c r="O31" s="84" t="s">
        <v>19</v>
      </c>
      <c r="P31" s="84" t="s">
        <v>19</v>
      </c>
      <c r="Q31" s="84" t="s">
        <v>89</v>
      </c>
      <c r="R31" s="84" t="s">
        <v>89</v>
      </c>
      <c r="S31" s="84" t="s">
        <v>89</v>
      </c>
      <c r="T31" s="84" t="s">
        <v>87</v>
      </c>
      <c r="U31" s="84" t="s">
        <v>87</v>
      </c>
      <c r="V31" s="84" t="s">
        <v>19</v>
      </c>
      <c r="W31" s="84" t="s">
        <v>19</v>
      </c>
      <c r="X31" s="84" t="s">
        <v>19</v>
      </c>
      <c r="Y31" s="84" t="s">
        <v>87</v>
      </c>
      <c r="Z31" s="84" t="s">
        <v>87</v>
      </c>
      <c r="AA31" s="84" t="s">
        <v>87</v>
      </c>
      <c r="AB31" s="84" t="s">
        <v>87</v>
      </c>
      <c r="AC31" s="84" t="s">
        <v>19</v>
      </c>
      <c r="AD31" s="84" t="s">
        <v>19</v>
      </c>
      <c r="AE31" s="44">
        <f>IF(COUNT(C31:AD31)=0,+(COUNTIF(C31:AD31,"作業"))+(COUNTIF(C31:AD31,"休日")),"")</f>
        <v>25</v>
      </c>
      <c r="AF31" s="98">
        <f>IF(+COUNT(C31:AD31)=0,(COUNTIF(C31:AD31,"休日")),"")</f>
        <v>9</v>
      </c>
      <c r="AG31" s="318" t="str">
        <f>IFERROR(IF(AND(AE31&lt;=6,AE31&gt;=1),$F$149,IF(AM32&gt;0.284,$F$147,$F$148)),0)</f>
        <v>クリア</v>
      </c>
      <c r="AH31" s="44">
        <f>IF(COUNT(C32:AD32)=0,+(COUNTIF(C32:AD32,"作業"))+(COUNTIF(C32:AD32,"休日")),"")</f>
        <v>25</v>
      </c>
      <c r="AI31" s="61">
        <f>IF(COUNT(C32:AD32)=0,(COUNTIF(C32:AD32,"休日")),"")</f>
        <v>9</v>
      </c>
      <c r="AJ31" s="318" t="str">
        <f>IFERROR(IF(AND(AH31&lt;=6,AH31&gt;=1),$F$149,IF(AN32&gt;0.284,$F$145,$F$146)),0)</f>
        <v>達成</v>
      </c>
      <c r="AL31" s="40"/>
      <c r="AM31" s="33"/>
      <c r="AN31" s="33"/>
      <c r="AO31" s="40"/>
      <c r="AP31" s="40"/>
      <c r="AQ31" s="39">
        <f>IFERROR(VLOOKUP(AQ162,DAY!$A$2:$E$744,5,0),0)</f>
        <v>0</v>
      </c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52" ht="27.75" customHeight="1" thickBot="1" x14ac:dyDescent="0.45">
      <c r="A32" s="327"/>
      <c r="B32" s="49" t="s">
        <v>5</v>
      </c>
      <c r="C32" s="85" t="s">
        <v>87</v>
      </c>
      <c r="D32" s="85" t="s">
        <v>87</v>
      </c>
      <c r="E32" s="85" t="s">
        <v>87</v>
      </c>
      <c r="F32" s="85" t="s">
        <v>87</v>
      </c>
      <c r="G32" s="85" t="s">
        <v>87</v>
      </c>
      <c r="H32" s="85" t="s">
        <v>19</v>
      </c>
      <c r="I32" s="85" t="s">
        <v>19</v>
      </c>
      <c r="J32" s="85" t="s">
        <v>87</v>
      </c>
      <c r="K32" s="85" t="s">
        <v>87</v>
      </c>
      <c r="L32" s="85" t="s">
        <v>87</v>
      </c>
      <c r="M32" s="85" t="s">
        <v>87</v>
      </c>
      <c r="N32" s="85" t="s">
        <v>87</v>
      </c>
      <c r="O32" s="85" t="s">
        <v>19</v>
      </c>
      <c r="P32" s="85" t="s">
        <v>19</v>
      </c>
      <c r="Q32" s="85" t="s">
        <v>89</v>
      </c>
      <c r="R32" s="85" t="s">
        <v>89</v>
      </c>
      <c r="S32" s="85" t="s">
        <v>89</v>
      </c>
      <c r="T32" s="85" t="s">
        <v>87</v>
      </c>
      <c r="U32" s="85" t="s">
        <v>87</v>
      </c>
      <c r="V32" s="85" t="s">
        <v>19</v>
      </c>
      <c r="W32" s="85" t="s">
        <v>19</v>
      </c>
      <c r="X32" s="85" t="s">
        <v>19</v>
      </c>
      <c r="Y32" s="85" t="s">
        <v>87</v>
      </c>
      <c r="Z32" s="85" t="s">
        <v>87</v>
      </c>
      <c r="AA32" s="85" t="s">
        <v>87</v>
      </c>
      <c r="AB32" s="85" t="s">
        <v>87</v>
      </c>
      <c r="AC32" s="85" t="s">
        <v>19</v>
      </c>
      <c r="AD32" s="85" t="s">
        <v>19</v>
      </c>
      <c r="AE32" s="294">
        <f>IFERROR(AM32,0)</f>
        <v>0.36</v>
      </c>
      <c r="AF32" s="295"/>
      <c r="AG32" s="319"/>
      <c r="AH32" s="294">
        <f>IFERROR(AN32,0)</f>
        <v>0.36</v>
      </c>
      <c r="AI32" s="296"/>
      <c r="AJ32" s="319"/>
      <c r="AM32" s="46">
        <f>ROUND(AF31/AE31,3)</f>
        <v>0.36</v>
      </c>
      <c r="AN32" s="47">
        <f>ROUND(AI31/AH31,3)</f>
        <v>0.36</v>
      </c>
      <c r="AQ32" s="43">
        <f>IFERROR(VLOOKUP(AQ162,DAY!$A$2:$E$744,6,0),0)</f>
        <v>0</v>
      </c>
    </row>
    <row r="33" spans="1:52" s="42" customFormat="1" ht="27.75" customHeight="1" thickBot="1" x14ac:dyDescent="0.45">
      <c r="A33" s="301" t="s">
        <v>65</v>
      </c>
      <c r="B33" s="32" t="s">
        <v>0</v>
      </c>
      <c r="C33" s="32">
        <f>IFERROR(VLOOKUP(C162,DAY!$A$2:$E$1096,2,0),0)</f>
        <v>0</v>
      </c>
      <c r="D33" s="32">
        <f>IFERROR(VLOOKUP(D162,DAY!$A$2:$E$1096,2,0),0)</f>
        <v>0</v>
      </c>
      <c r="E33" s="32">
        <f>IFERROR(VLOOKUP(E162,DAY!$A$2:$E$1096,2,0),0)</f>
        <v>0</v>
      </c>
      <c r="F33" s="32">
        <f>IFERROR(VLOOKUP(F162,DAY!$A$2:$E$1096,2,0),0)</f>
        <v>0</v>
      </c>
      <c r="G33" s="32">
        <f>IFERROR(VLOOKUP(G162,DAY!$A$2:$E$1096,2,0),0)</f>
        <v>0</v>
      </c>
      <c r="H33" s="32">
        <f>IFERROR(VLOOKUP(H162,DAY!$A$2:$E$1096,2,0),0)</f>
        <v>0</v>
      </c>
      <c r="I33" s="32">
        <f>IFERROR(VLOOKUP(I162,DAY!$A$2:$E$1096,2,0),0)</f>
        <v>0</v>
      </c>
      <c r="J33" s="32">
        <f>IFERROR(VLOOKUP(J162,DAY!$A$2:$E$1096,2,0),0)</f>
        <v>0</v>
      </c>
      <c r="K33" s="32">
        <f>IFERROR(VLOOKUP(K162,DAY!$A$2:$E$1096,2,0),0)</f>
        <v>0</v>
      </c>
      <c r="L33" s="32">
        <f>IFERROR(VLOOKUP(L162,DAY!$A$2:$E$1096,2,0),0)</f>
        <v>0</v>
      </c>
      <c r="M33" s="32">
        <f>IFERROR(VLOOKUP(M162,DAY!$A$2:$E$1096,2,0),0)</f>
        <v>0</v>
      </c>
      <c r="N33" s="32">
        <f>IFERROR(VLOOKUP(N162,DAY!$A$2:$E$1096,2,0),0)</f>
        <v>0</v>
      </c>
      <c r="O33" s="32">
        <f>IFERROR(VLOOKUP(O162,DAY!$A$2:$E$1096,2,0),0)</f>
        <v>0</v>
      </c>
      <c r="P33" s="32">
        <f>IFERROR(VLOOKUP(P162,DAY!$A$2:$E$1096,2,0),0)</f>
        <v>0</v>
      </c>
      <c r="Q33" s="32">
        <f>IFERROR(VLOOKUP(Q162,DAY!$A$2:$E$1096,2,0),0)</f>
        <v>0</v>
      </c>
      <c r="R33" s="32">
        <f>IFERROR(VLOOKUP(R162,DAY!$A$2:$E$1096,2,0),0)</f>
        <v>0</v>
      </c>
      <c r="S33" s="32">
        <f>IFERROR(VLOOKUP(S162,DAY!$A$2:$E$1096,2,0),0)</f>
        <v>0</v>
      </c>
      <c r="T33" s="32">
        <f>IFERROR(VLOOKUP(T162,DAY!$A$2:$E$1096,2,0),0)</f>
        <v>0</v>
      </c>
      <c r="U33" s="32">
        <f>IFERROR(VLOOKUP(U162,DAY!$A$2:$E$1096,2,0),0)</f>
        <v>0</v>
      </c>
      <c r="V33" s="32">
        <f>IFERROR(VLOOKUP(V162,DAY!$A$2:$E$1096,2,0),0)</f>
        <v>0</v>
      </c>
      <c r="W33" s="32">
        <f>IFERROR(VLOOKUP(W162,DAY!$A$2:$E$1096,2,0),0)</f>
        <v>0</v>
      </c>
      <c r="X33" s="32">
        <f>IFERROR(VLOOKUP(X162,DAY!$A$2:$E$1096,2,0),0)</f>
        <v>0</v>
      </c>
      <c r="Y33" s="32">
        <f>IFERROR(VLOOKUP(Y162,DAY!$A$2:$E$1096,2,0),0)</f>
        <v>0</v>
      </c>
      <c r="Z33" s="32">
        <f>IFERROR(VLOOKUP(Z162,DAY!$A$2:$E$1096,2,0),0)</f>
        <v>0</v>
      </c>
      <c r="AA33" s="32">
        <f>IFERROR(VLOOKUP(AA162,DAY!$A$2:$E$1096,2,0),0)</f>
        <v>0</v>
      </c>
      <c r="AB33" s="32">
        <f>IFERROR(VLOOKUP(AB162,DAY!$A$2:$E$1096,2,0),0)</f>
        <v>0</v>
      </c>
      <c r="AC33" s="32">
        <f>IFERROR(VLOOKUP(AC162,DAY!$A$2:$E$1096,2,0),0)</f>
        <v>0</v>
      </c>
      <c r="AD33" s="32">
        <f>IFERROR(VLOOKUP(AD162,DAY!$A$2:$E$1096,2,0),0)</f>
        <v>0</v>
      </c>
      <c r="AE33" s="297" t="s">
        <v>11</v>
      </c>
      <c r="AF33" s="299" t="s">
        <v>12</v>
      </c>
      <c r="AG33" s="316" t="s">
        <v>84</v>
      </c>
      <c r="AH33" s="301" t="s">
        <v>11</v>
      </c>
      <c r="AI33" s="302" t="s">
        <v>13</v>
      </c>
      <c r="AJ33" s="316" t="s">
        <v>84</v>
      </c>
      <c r="AK33" s="40"/>
      <c r="AL33" s="20"/>
      <c r="AM33" s="33"/>
      <c r="AN33" s="33"/>
      <c r="AO33" s="20"/>
      <c r="AP33" s="20"/>
      <c r="AQ33" s="50">
        <f>IFERROR(VLOOKUP(AQ162,DAY!$A$2:$E$744,7,0),0)</f>
        <v>0</v>
      </c>
      <c r="AR33" s="21"/>
      <c r="AS33" s="21"/>
      <c r="AT33" s="21"/>
      <c r="AU33" s="21"/>
      <c r="AV33" s="21"/>
      <c r="AW33" s="21"/>
      <c r="AX33" s="21"/>
      <c r="AY33" s="21"/>
      <c r="AZ33" s="21"/>
    </row>
    <row r="34" spans="1:52" ht="27.75" customHeight="1" x14ac:dyDescent="0.4">
      <c r="A34" s="298"/>
      <c r="B34" s="35" t="s">
        <v>1</v>
      </c>
      <c r="C34" s="35">
        <f>IFERROR(VLOOKUP(C162,DAY!$A$2:$E$1096,3,0),0)</f>
        <v>0</v>
      </c>
      <c r="D34" s="35">
        <f>IFERROR(VLOOKUP(D162,DAY!$A$2:$E$1096,3,0),0)</f>
        <v>0</v>
      </c>
      <c r="E34" s="35">
        <f>IFERROR(VLOOKUP(E162,DAY!$A$2:$E$1096,3,0),0)</f>
        <v>0</v>
      </c>
      <c r="F34" s="35">
        <f>IFERROR(VLOOKUP(F162,DAY!$A$2:$E$1096,3,0),0)</f>
        <v>0</v>
      </c>
      <c r="G34" s="35">
        <f>IFERROR(VLOOKUP(G162,DAY!$A$2:$E$1096,3,0),0)</f>
        <v>0</v>
      </c>
      <c r="H34" s="35">
        <f>IFERROR(VLOOKUP(H162,DAY!$A$2:$E$1096,3,0),0)</f>
        <v>0</v>
      </c>
      <c r="I34" s="35">
        <f>IFERROR(VLOOKUP(I162,DAY!$A$2:$E$1096,3,0),0)</f>
        <v>0</v>
      </c>
      <c r="J34" s="35">
        <f>IFERROR(VLOOKUP(J162,DAY!$A$2:$E$1096,3,0),0)</f>
        <v>0</v>
      </c>
      <c r="K34" s="35">
        <f>IFERROR(VLOOKUP(K162,DAY!$A$2:$E$1096,3,0),0)</f>
        <v>0</v>
      </c>
      <c r="L34" s="35">
        <f>IFERROR(VLOOKUP(L162,DAY!$A$2:$E$1096,3,0),0)</f>
        <v>0</v>
      </c>
      <c r="M34" s="35">
        <f>IFERROR(VLOOKUP(M162,DAY!$A$2:$E$1096,3,0),0)</f>
        <v>0</v>
      </c>
      <c r="N34" s="35">
        <f>IFERROR(VLOOKUP(N162,DAY!$A$2:$E$1096,3,0),0)</f>
        <v>0</v>
      </c>
      <c r="O34" s="35">
        <f>IFERROR(VLOOKUP(O162,DAY!$A$2:$E$1096,3,0),0)</f>
        <v>0</v>
      </c>
      <c r="P34" s="35">
        <f>IFERROR(VLOOKUP(P162,DAY!$A$2:$E$1096,3,0),0)</f>
        <v>0</v>
      </c>
      <c r="Q34" s="35">
        <f>IFERROR(VLOOKUP(Q162,DAY!$A$2:$E$1096,3,0),0)</f>
        <v>0</v>
      </c>
      <c r="R34" s="35">
        <f>IFERROR(VLOOKUP(R162,DAY!$A$2:$E$1096,3,0),0)</f>
        <v>0</v>
      </c>
      <c r="S34" s="35">
        <f>IFERROR(VLOOKUP(S162,DAY!$A$2:$E$1096,3,0),0)</f>
        <v>0</v>
      </c>
      <c r="T34" s="35">
        <f>IFERROR(VLOOKUP(T162,DAY!$A$2:$E$1096,3,0),0)</f>
        <v>0</v>
      </c>
      <c r="U34" s="35">
        <f>IFERROR(VLOOKUP(U162,DAY!$A$2:$E$1096,3,0),0)</f>
        <v>0</v>
      </c>
      <c r="V34" s="35">
        <f>IFERROR(VLOOKUP(V162,DAY!$A$2:$E$1096,3,0),0)</f>
        <v>0</v>
      </c>
      <c r="W34" s="35">
        <f>IFERROR(VLOOKUP(W162,DAY!$A$2:$E$1096,3,0),0)</f>
        <v>0</v>
      </c>
      <c r="X34" s="35">
        <f>IFERROR(VLOOKUP(X162,DAY!$A$2:$E$1096,3,0),0)</f>
        <v>0</v>
      </c>
      <c r="Y34" s="35">
        <f>IFERROR(VLOOKUP(Y162,DAY!$A$2:$E$1096,3,0),0)</f>
        <v>0</v>
      </c>
      <c r="Z34" s="35">
        <f>IFERROR(VLOOKUP(Z162,DAY!$A$2:$E$1096,3,0),0)</f>
        <v>0</v>
      </c>
      <c r="AA34" s="35">
        <f>IFERROR(VLOOKUP(AA162,DAY!$A$2:$E$1096,3,0),0)</f>
        <v>0</v>
      </c>
      <c r="AB34" s="35">
        <f>IFERROR(VLOOKUP(AB162,DAY!$A$2:$E$1096,3,0),0)</f>
        <v>0</v>
      </c>
      <c r="AC34" s="35">
        <f>IFERROR(VLOOKUP(AC162,DAY!$A$2:$E$1096,3,0),0)</f>
        <v>0</v>
      </c>
      <c r="AD34" s="36">
        <f>IFERROR(VLOOKUP(AD162,DAY!$A$2:$E$1096,3,0),0)</f>
        <v>0</v>
      </c>
      <c r="AE34" s="298"/>
      <c r="AF34" s="300"/>
      <c r="AG34" s="316"/>
      <c r="AH34" s="298"/>
      <c r="AI34" s="303"/>
      <c r="AJ34" s="316"/>
      <c r="AM34" s="33"/>
      <c r="AN34" s="33"/>
      <c r="AQ34" s="34">
        <f>IFERROR(VLOOKUP(AQ163,DAY!$A$2:$E$744,2,0),0)</f>
        <v>0</v>
      </c>
    </row>
    <row r="35" spans="1:52" ht="27.75" customHeight="1" x14ac:dyDescent="0.4">
      <c r="A35" s="298"/>
      <c r="B35" s="38" t="s">
        <v>2</v>
      </c>
      <c r="C35" s="38">
        <f>IFERROR(VLOOKUP(C162,DAY!$A$2:$E$1096,4,0),0)</f>
        <v>0</v>
      </c>
      <c r="D35" s="38">
        <f>IFERROR(VLOOKUP(D162,DAY!$A$2:$E$1096,4,0),0)</f>
        <v>0</v>
      </c>
      <c r="E35" s="38">
        <f>IFERROR(VLOOKUP(E162,DAY!$A$2:$E$1096,4,0),0)</f>
        <v>0</v>
      </c>
      <c r="F35" s="38">
        <f>IFERROR(VLOOKUP(F162,DAY!$A$2:$E$1096,4,0),0)</f>
        <v>0</v>
      </c>
      <c r="G35" s="38">
        <f>IFERROR(VLOOKUP(G162,DAY!$A$2:$E$1096,4,0),0)</f>
        <v>0</v>
      </c>
      <c r="H35" s="38">
        <f>IFERROR(VLOOKUP(H162,DAY!$A$2:$E$1096,4,0),0)</f>
        <v>0</v>
      </c>
      <c r="I35" s="38">
        <f>IFERROR(VLOOKUP(I162,DAY!$A$2:$E$1096,4,0),0)</f>
        <v>0</v>
      </c>
      <c r="J35" s="38">
        <f>IFERROR(VLOOKUP(J162,DAY!$A$2:$E$1096,4,0),0)</f>
        <v>0</v>
      </c>
      <c r="K35" s="38">
        <f>IFERROR(VLOOKUP(K162,DAY!$A$2:$E$1096,4,0),0)</f>
        <v>0</v>
      </c>
      <c r="L35" s="38">
        <f>IFERROR(VLOOKUP(L162,DAY!$A$2:$E$1096,4,0),0)</f>
        <v>0</v>
      </c>
      <c r="M35" s="38">
        <f>IFERROR(VLOOKUP(M162,DAY!$A$2:$E$1096,4,0),0)</f>
        <v>0</v>
      </c>
      <c r="N35" s="38">
        <f>IFERROR(VLOOKUP(N162,DAY!$A$2:$E$1096,4,0),0)</f>
        <v>0</v>
      </c>
      <c r="O35" s="38">
        <f>IFERROR(VLOOKUP(O162,DAY!$A$2:$E$1096,4,0),0)</f>
        <v>0</v>
      </c>
      <c r="P35" s="38">
        <f>IFERROR(VLOOKUP(P162,DAY!$A$2:$E$1096,4,0),0)</f>
        <v>0</v>
      </c>
      <c r="Q35" s="38">
        <f>IFERROR(VLOOKUP(Q162,DAY!$A$2:$E$1096,4,0),0)</f>
        <v>0</v>
      </c>
      <c r="R35" s="38">
        <f>IFERROR(VLOOKUP(R162,DAY!$A$2:$E$1096,4,0),0)</f>
        <v>0</v>
      </c>
      <c r="S35" s="38">
        <f>IFERROR(VLOOKUP(S162,DAY!$A$2:$E$1096,4,0),0)</f>
        <v>0</v>
      </c>
      <c r="T35" s="38">
        <f>IFERROR(VLOOKUP(T162,DAY!$A$2:$E$1096,4,0),0)</f>
        <v>0</v>
      </c>
      <c r="U35" s="38">
        <f>IFERROR(VLOOKUP(U162,DAY!$A$2:$E$1096,4,0),0)</f>
        <v>0</v>
      </c>
      <c r="V35" s="38">
        <f>IFERROR(VLOOKUP(V162,DAY!$A$2:$E$1096,4,0),0)</f>
        <v>0</v>
      </c>
      <c r="W35" s="38">
        <f>IFERROR(VLOOKUP(W162,DAY!$A$2:$E$1096,4,0),0)</f>
        <v>0</v>
      </c>
      <c r="X35" s="38">
        <f>IFERROR(VLOOKUP(X162,DAY!$A$2:$E$1096,4,0),0)</f>
        <v>0</v>
      </c>
      <c r="Y35" s="38">
        <f>IFERROR(VLOOKUP(Y162,DAY!$A$2:$E$1096,4,0),0)</f>
        <v>0</v>
      </c>
      <c r="Z35" s="38">
        <f>IFERROR(VLOOKUP(Z162,DAY!$A$2:$E$1096,4,0),0)</f>
        <v>0</v>
      </c>
      <c r="AA35" s="38">
        <f>IFERROR(VLOOKUP(AA162,DAY!$A$2:$E$1096,4,0),0)</f>
        <v>0</v>
      </c>
      <c r="AB35" s="38">
        <f>IFERROR(VLOOKUP(AB162,DAY!$A$2:$E$1096,4,0),0)</f>
        <v>0</v>
      </c>
      <c r="AC35" s="38">
        <f>IFERROR(VLOOKUP(AC162,DAY!$A$2:$E$1096,4,0),0)</f>
        <v>0</v>
      </c>
      <c r="AD35" s="38">
        <f>IFERROR(VLOOKUP(AD162,DAY!$A$2:$E$1096,4,0),0)</f>
        <v>0</v>
      </c>
      <c r="AE35" s="298"/>
      <c r="AF35" s="300"/>
      <c r="AG35" s="316"/>
      <c r="AH35" s="298"/>
      <c r="AI35" s="303"/>
      <c r="AJ35" s="316"/>
      <c r="AM35" s="33"/>
      <c r="AN35" s="33"/>
      <c r="AQ35" s="37">
        <f>IFERROR(VLOOKUP(AQ163,DAY!$A$2:$E$744,3,0),0)</f>
        <v>0</v>
      </c>
    </row>
    <row r="36" spans="1:52" ht="88.5" customHeight="1" x14ac:dyDescent="0.4">
      <c r="A36" s="298"/>
      <c r="B36" s="39" t="s">
        <v>3</v>
      </c>
      <c r="C36" s="39">
        <f>IFERROR(VLOOKUP(C162,DAY!$A$2:$E$1096,5,0),0)</f>
        <v>0</v>
      </c>
      <c r="D36" s="39">
        <f>IFERROR(VLOOKUP(D162,DAY!$A$2:$E$1096,5,0),0)</f>
        <v>0</v>
      </c>
      <c r="E36" s="39">
        <f>IFERROR(VLOOKUP(E162,DAY!$A$2:$E$1096,5,0),0)</f>
        <v>0</v>
      </c>
      <c r="F36" s="39">
        <f>IFERROR(VLOOKUP(F162,DAY!$A$2:$E$1096,5,0),0)</f>
        <v>0</v>
      </c>
      <c r="G36" s="39">
        <f>IFERROR(VLOOKUP(G162,DAY!$A$2:$E$1096,5,0),0)</f>
        <v>0</v>
      </c>
      <c r="H36" s="39">
        <f>IFERROR(VLOOKUP(H162,DAY!$A$2:$E$1096,5,0),0)</f>
        <v>0</v>
      </c>
      <c r="I36" s="39">
        <f>IFERROR(VLOOKUP(I162,DAY!$A$2:$E$1096,5,0),0)</f>
        <v>0</v>
      </c>
      <c r="J36" s="39">
        <f>IFERROR(VLOOKUP(J162,DAY!$A$2:$E$1096,5,0),0)</f>
        <v>0</v>
      </c>
      <c r="K36" s="39">
        <f>IFERROR(VLOOKUP(K162,DAY!$A$2:$E$1096,5,0),0)</f>
        <v>0</v>
      </c>
      <c r="L36" s="39">
        <f>IFERROR(VLOOKUP(L162,DAY!$A$2:$E$1096,5,0),0)</f>
        <v>0</v>
      </c>
      <c r="M36" s="39">
        <f>IFERROR(VLOOKUP(M162,DAY!$A$2:$E$1096,5,0),0)</f>
        <v>0</v>
      </c>
      <c r="N36" s="39">
        <f>IFERROR(VLOOKUP(N162,DAY!$A$2:$E$1096,5,0),0)</f>
        <v>0</v>
      </c>
      <c r="O36" s="39">
        <f>IFERROR(VLOOKUP(O162,DAY!$A$2:$E$1096,5,0),0)</f>
        <v>0</v>
      </c>
      <c r="P36" s="39">
        <f>IFERROR(VLOOKUP(P162,DAY!$A$2:$E$1096,5,0),0)</f>
        <v>0</v>
      </c>
      <c r="Q36" s="39">
        <f>IFERROR(VLOOKUP(Q162,DAY!$A$2:$E$1096,5,0),0)</f>
        <v>0</v>
      </c>
      <c r="R36" s="39">
        <f>IFERROR(VLOOKUP(R162,DAY!$A$2:$E$1096,5,0),0)</f>
        <v>0</v>
      </c>
      <c r="S36" s="39">
        <f>IFERROR(VLOOKUP(S162,DAY!$A$2:$E$1096,5,0),0)</f>
        <v>0</v>
      </c>
      <c r="T36" s="39">
        <f>IFERROR(VLOOKUP(T162,DAY!$A$2:$E$1096,5,0),0)</f>
        <v>0</v>
      </c>
      <c r="U36" s="39">
        <f>IFERROR(VLOOKUP(U162,DAY!$A$2:$E$1096,5,0),0)</f>
        <v>0</v>
      </c>
      <c r="V36" s="39">
        <f>IFERROR(VLOOKUP(V162,DAY!$A$2:$E$1096,5,0),0)</f>
        <v>0</v>
      </c>
      <c r="W36" s="39">
        <f>IFERROR(VLOOKUP(W162,DAY!$A$2:$E$1096,5,0),0)</f>
        <v>0</v>
      </c>
      <c r="X36" s="39">
        <f>IFERROR(VLOOKUP(X162,DAY!$A$2:$E$1096,5,0),0)</f>
        <v>0</v>
      </c>
      <c r="Y36" s="39">
        <f>IFERROR(VLOOKUP(Y162,DAY!$A$2:$E$1096,5,0),0)</f>
        <v>0</v>
      </c>
      <c r="Z36" s="39">
        <f>IFERROR(VLOOKUP(Z162,DAY!$A$2:$E$1096,5,0),0)</f>
        <v>0</v>
      </c>
      <c r="AA36" s="39">
        <f>IFERROR(VLOOKUP(AA162,DAY!$A$2:$E$1096,5,0),0)</f>
        <v>0</v>
      </c>
      <c r="AB36" s="39">
        <f>IFERROR(VLOOKUP(AB162,DAY!$A$2:$E$1096,5,0),0)</f>
        <v>0</v>
      </c>
      <c r="AC36" s="39">
        <f>IFERROR(VLOOKUP(AC162,DAY!$A$2:$E$1096,5,0),0)</f>
        <v>0</v>
      </c>
      <c r="AD36" s="39">
        <f>IFERROR(VLOOKUP(AD162,DAY!$A$2:$E$1096,5,0),0)</f>
        <v>0</v>
      </c>
      <c r="AE36" s="298"/>
      <c r="AF36" s="300"/>
      <c r="AG36" s="317"/>
      <c r="AH36" s="298"/>
      <c r="AI36" s="303"/>
      <c r="AJ36" s="317"/>
      <c r="AM36" s="41"/>
      <c r="AN36" s="41"/>
      <c r="AQ36" s="37">
        <f>IFERROR(VLOOKUP(AQ163,DAY!$A$2:$E$744,4,0),0)</f>
        <v>0</v>
      </c>
    </row>
    <row r="37" spans="1:52" ht="27.75" customHeight="1" x14ac:dyDescent="0.4">
      <c r="A37" s="298"/>
      <c r="B37" s="37" t="s">
        <v>4</v>
      </c>
      <c r="C37" s="84" t="s">
        <v>87</v>
      </c>
      <c r="D37" s="84" t="s">
        <v>87</v>
      </c>
      <c r="E37" s="84" t="s">
        <v>87</v>
      </c>
      <c r="F37" s="84" t="s">
        <v>87</v>
      </c>
      <c r="G37" s="84" t="s">
        <v>19</v>
      </c>
      <c r="H37" s="84" t="s">
        <v>19</v>
      </c>
      <c r="I37" s="84" t="s">
        <v>19</v>
      </c>
      <c r="J37" s="84" t="s">
        <v>87</v>
      </c>
      <c r="K37" s="84" t="s">
        <v>87</v>
      </c>
      <c r="L37" s="84" t="s">
        <v>87</v>
      </c>
      <c r="M37" s="84" t="s">
        <v>87</v>
      </c>
      <c r="N37" s="84" t="s">
        <v>87</v>
      </c>
      <c r="O37" s="84" t="s">
        <v>19</v>
      </c>
      <c r="P37" s="84" t="s">
        <v>19</v>
      </c>
      <c r="Q37" s="84" t="s">
        <v>87</v>
      </c>
      <c r="R37" s="84" t="s">
        <v>87</v>
      </c>
      <c r="S37" s="84" t="s">
        <v>87</v>
      </c>
      <c r="T37" s="84" t="s">
        <v>87</v>
      </c>
      <c r="U37" s="84" t="s">
        <v>87</v>
      </c>
      <c r="V37" s="84" t="s">
        <v>19</v>
      </c>
      <c r="W37" s="84" t="s">
        <v>19</v>
      </c>
      <c r="X37" s="84" t="s">
        <v>87</v>
      </c>
      <c r="Y37" s="84" t="s">
        <v>87</v>
      </c>
      <c r="Z37" s="84" t="s">
        <v>87</v>
      </c>
      <c r="AA37" s="84" t="s">
        <v>87</v>
      </c>
      <c r="AB37" s="84" t="s">
        <v>87</v>
      </c>
      <c r="AC37" s="84" t="s">
        <v>19</v>
      </c>
      <c r="AD37" s="84" t="s">
        <v>19</v>
      </c>
      <c r="AE37" s="44">
        <f>IF(COUNT(C37:AD37)=0,+(COUNTIF(C37:AD37,"作業"))+(COUNTIF(C37:AD37,"休日")),"")</f>
        <v>28</v>
      </c>
      <c r="AF37" s="98">
        <f>IF(+COUNT(C37:AD37)=0,(COUNTIF(C37:AD37,"休日")),"")</f>
        <v>9</v>
      </c>
      <c r="AG37" s="318" t="str">
        <f>IFERROR(IF(AND(AE37&lt;=6,AE37&gt;=1),$F$149,IF(AM38&gt;0.284,$F$147,$F$148)),0)</f>
        <v>クリア</v>
      </c>
      <c r="AH37" s="44">
        <f>IF(COUNT(C38:AD38)=0,+(COUNTIF(C38:AD38,"作業"))+(COUNTIF(C38:AD38,"休日")),"")</f>
        <v>28</v>
      </c>
      <c r="AI37" s="61">
        <f>IF(COUNT(C38:AD38)=0,(COUNTIF(C38:AD38,"休日")),"")</f>
        <v>9</v>
      </c>
      <c r="AJ37" s="318" t="str">
        <f>IFERROR(IF(AND(AH37&lt;=6,AH37&gt;=1),$F$149,IF(AN38&gt;0.284,$F$145,$F$146)),0)</f>
        <v>達成</v>
      </c>
      <c r="AL37" s="40"/>
      <c r="AM37" s="33"/>
      <c r="AN37" s="33"/>
      <c r="AO37" s="40"/>
      <c r="AP37" s="40"/>
      <c r="AQ37" s="39">
        <f>IFERROR(VLOOKUP(AQ163,DAY!$A$2:$E$744,5,0),0)</f>
        <v>0</v>
      </c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ht="27.75" customHeight="1" thickBot="1" x14ac:dyDescent="0.45">
      <c r="A38" s="327"/>
      <c r="B38" s="27" t="s">
        <v>5</v>
      </c>
      <c r="C38" s="85" t="s">
        <v>87</v>
      </c>
      <c r="D38" s="85" t="s">
        <v>87</v>
      </c>
      <c r="E38" s="85" t="s">
        <v>87</v>
      </c>
      <c r="F38" s="85" t="s">
        <v>87</v>
      </c>
      <c r="G38" s="85" t="s">
        <v>19</v>
      </c>
      <c r="H38" s="85" t="s">
        <v>19</v>
      </c>
      <c r="I38" s="85" t="s">
        <v>19</v>
      </c>
      <c r="J38" s="85" t="s">
        <v>87</v>
      </c>
      <c r="K38" s="85" t="s">
        <v>87</v>
      </c>
      <c r="L38" s="85" t="s">
        <v>87</v>
      </c>
      <c r="M38" s="85" t="s">
        <v>87</v>
      </c>
      <c r="N38" s="85" t="s">
        <v>87</v>
      </c>
      <c r="O38" s="85" t="s">
        <v>19</v>
      </c>
      <c r="P38" s="85" t="s">
        <v>19</v>
      </c>
      <c r="Q38" s="85" t="s">
        <v>87</v>
      </c>
      <c r="R38" s="85" t="s">
        <v>87</v>
      </c>
      <c r="S38" s="85" t="s">
        <v>87</v>
      </c>
      <c r="T38" s="85" t="s">
        <v>87</v>
      </c>
      <c r="U38" s="85" t="s">
        <v>87</v>
      </c>
      <c r="V38" s="85" t="s">
        <v>19</v>
      </c>
      <c r="W38" s="85" t="s">
        <v>19</v>
      </c>
      <c r="X38" s="85" t="s">
        <v>87</v>
      </c>
      <c r="Y38" s="85" t="s">
        <v>87</v>
      </c>
      <c r="Z38" s="85" t="s">
        <v>87</v>
      </c>
      <c r="AA38" s="85" t="s">
        <v>87</v>
      </c>
      <c r="AB38" s="85" t="s">
        <v>87</v>
      </c>
      <c r="AC38" s="85" t="s">
        <v>19</v>
      </c>
      <c r="AD38" s="85" t="s">
        <v>19</v>
      </c>
      <c r="AE38" s="294">
        <f>IFERROR(AM38,0)</f>
        <v>0.32100000000000001</v>
      </c>
      <c r="AF38" s="295"/>
      <c r="AG38" s="319"/>
      <c r="AH38" s="294">
        <f>IFERROR(AN38,0)</f>
        <v>0.32100000000000001</v>
      </c>
      <c r="AI38" s="296"/>
      <c r="AJ38" s="319"/>
      <c r="AM38" s="46">
        <f>ROUND(AF37/AE37,3)</f>
        <v>0.32100000000000001</v>
      </c>
      <c r="AN38" s="47">
        <f>ROUND(AI37/AH37,3)</f>
        <v>0.32100000000000001</v>
      </c>
      <c r="AQ38" s="43">
        <f>IFERROR(VLOOKUP(AQ163,DAY!$A$2:$E$744,6,0),0)</f>
        <v>0</v>
      </c>
    </row>
    <row r="39" spans="1:52" s="42" customFormat="1" ht="27.75" customHeight="1" thickBot="1" x14ac:dyDescent="0.45">
      <c r="A39" s="301" t="s">
        <v>66</v>
      </c>
      <c r="B39" s="48" t="s">
        <v>0</v>
      </c>
      <c r="C39" s="48">
        <f>IFERROR(VLOOKUP(C163,DAY!$A$2:$E$1096,2,0),0)</f>
        <v>0</v>
      </c>
      <c r="D39" s="48">
        <f>IFERROR(VLOOKUP(D163,DAY!$A$2:$E$744,2,0),0)</f>
        <v>0</v>
      </c>
      <c r="E39" s="48">
        <f>IFERROR(VLOOKUP(E163,DAY!$A$2:$E$744,2,0),0)</f>
        <v>0</v>
      </c>
      <c r="F39" s="48">
        <f>IFERROR(VLOOKUP(F163,DAY!$A$2:$E$744,2,0),0)</f>
        <v>0</v>
      </c>
      <c r="G39" s="48">
        <f>IFERROR(VLOOKUP(G163,DAY!$A$2:$E$744,2,0),0)</f>
        <v>0</v>
      </c>
      <c r="H39" s="48">
        <f>IFERROR(VLOOKUP(H163,DAY!$A$2:$E$744,2,0),0)</f>
        <v>0</v>
      </c>
      <c r="I39" s="48">
        <f>IFERROR(VLOOKUP(I163,DAY!$A$2:$E$744,2,0),0)</f>
        <v>0</v>
      </c>
      <c r="J39" s="48">
        <f>IFERROR(VLOOKUP(J163,DAY!$A$2:$E$744,2,0),0)</f>
        <v>0</v>
      </c>
      <c r="K39" s="48">
        <f>IFERROR(VLOOKUP(K163,DAY!$A$2:$E$744,2,0),0)</f>
        <v>0</v>
      </c>
      <c r="L39" s="48">
        <f>IFERROR(VLOOKUP(L163,DAY!$A$2:$E$744,2,0),0)</f>
        <v>0</v>
      </c>
      <c r="M39" s="48">
        <f>IFERROR(VLOOKUP(M163,DAY!$A$2:$E$744,2,0),0)</f>
        <v>0</v>
      </c>
      <c r="N39" s="48">
        <f>IFERROR(VLOOKUP(N163,DAY!$A$2:$E$744,2,0),0)</f>
        <v>0</v>
      </c>
      <c r="O39" s="48">
        <f>IFERROR(VLOOKUP(O163,DAY!$A$2:$E$744,2,0),0)</f>
        <v>0</v>
      </c>
      <c r="P39" s="48">
        <f>IFERROR(VLOOKUP(P163,DAY!$A$2:$E$744,2,0),0)</f>
        <v>0</v>
      </c>
      <c r="Q39" s="48">
        <f>IFERROR(VLOOKUP(Q163,DAY!$A$2:$E$744,2,0),0)</f>
        <v>0</v>
      </c>
      <c r="R39" s="48">
        <f>IFERROR(VLOOKUP(R163,DAY!$A$2:$E$744,2,0),0)</f>
        <v>0</v>
      </c>
      <c r="S39" s="48">
        <f>IFERROR(VLOOKUP(S163,DAY!$A$2:$E$744,2,0),0)</f>
        <v>0</v>
      </c>
      <c r="T39" s="48">
        <f>IFERROR(VLOOKUP(T163,DAY!$A$2:$E$744,2,0),0)</f>
        <v>0</v>
      </c>
      <c r="U39" s="48">
        <f>IFERROR(VLOOKUP(U163,DAY!$A$2:$E$744,2,0),0)</f>
        <v>0</v>
      </c>
      <c r="V39" s="48">
        <f>IFERROR(VLOOKUP(V163,DAY!$A$2:$E$744,2,0),0)</f>
        <v>0</v>
      </c>
      <c r="W39" s="48">
        <f>IFERROR(VLOOKUP(W163,DAY!$A$2:$E$744,2,0),0)</f>
        <v>0</v>
      </c>
      <c r="X39" s="48">
        <f>IFERROR(VLOOKUP(X163,DAY!$A$2:$E$744,2,0),0)</f>
        <v>0</v>
      </c>
      <c r="Y39" s="48">
        <f>IFERROR(VLOOKUP(Y163,DAY!$A$2:$E$744,2,0),0)</f>
        <v>0</v>
      </c>
      <c r="Z39" s="48">
        <f>IFERROR(VLOOKUP(Z163,DAY!$A$2:$E$744,2,0),0)</f>
        <v>0</v>
      </c>
      <c r="AA39" s="48">
        <f>IFERROR(VLOOKUP(AA163,DAY!$A$2:$E$744,2,0),0)</f>
        <v>0</v>
      </c>
      <c r="AB39" s="48">
        <f>IFERROR(VLOOKUP(AB163,DAY!$A$2:$E$744,2,0),0)</f>
        <v>0</v>
      </c>
      <c r="AC39" s="48">
        <f>IFERROR(VLOOKUP(AC163,DAY!$A$2:$E$744,2,0),0)</f>
        <v>0</v>
      </c>
      <c r="AD39" s="48">
        <f>IFERROR(VLOOKUP(AD163,DAY!$A$2:$E$744,2,0),0)</f>
        <v>0</v>
      </c>
      <c r="AE39" s="297" t="s">
        <v>11</v>
      </c>
      <c r="AF39" s="299" t="s">
        <v>12</v>
      </c>
      <c r="AG39" s="316" t="s">
        <v>84</v>
      </c>
      <c r="AH39" s="301" t="s">
        <v>11</v>
      </c>
      <c r="AI39" s="302" t="s">
        <v>13</v>
      </c>
      <c r="AJ39" s="316" t="s">
        <v>84</v>
      </c>
      <c r="AK39" s="40"/>
      <c r="AL39" s="20"/>
      <c r="AM39" s="33"/>
      <c r="AN39" s="33"/>
      <c r="AO39" s="20"/>
      <c r="AP39" s="20"/>
      <c r="AQ39" s="45">
        <f>IFERROR(VLOOKUP(AQ163,DAY!$A$2:$E$744,7,0),0)</f>
        <v>0</v>
      </c>
      <c r="AR39" s="21"/>
      <c r="AS39" s="21"/>
      <c r="AT39" s="21"/>
      <c r="AU39" s="21"/>
      <c r="AV39" s="21"/>
      <c r="AW39" s="21"/>
      <c r="AX39" s="21"/>
      <c r="AY39" s="21"/>
      <c r="AZ39" s="21"/>
    </row>
    <row r="40" spans="1:52" ht="27.75" customHeight="1" x14ac:dyDescent="0.4">
      <c r="A40" s="298"/>
      <c r="B40" s="35" t="s">
        <v>1</v>
      </c>
      <c r="C40" s="35">
        <f>IFERROR(VLOOKUP(C163,DAY!$A$2:$E$1096,3,0),0)</f>
        <v>0</v>
      </c>
      <c r="D40" s="35">
        <f>IFERROR(VLOOKUP(D163,DAY!$A$2:$E$744,3,0),0)</f>
        <v>0</v>
      </c>
      <c r="E40" s="35">
        <f>IFERROR(VLOOKUP(E163,DAY!$A$2:$E$744,3,0),0)</f>
        <v>0</v>
      </c>
      <c r="F40" s="35">
        <f>IFERROR(VLOOKUP(F163,DAY!$A$2:$E$744,3,0),0)</f>
        <v>0</v>
      </c>
      <c r="G40" s="35">
        <f>IFERROR(VLOOKUP(G163,DAY!$A$2:$E$744,3,0),0)</f>
        <v>0</v>
      </c>
      <c r="H40" s="35">
        <f>IFERROR(VLOOKUP(H163,DAY!$A$2:$E$744,3,0),0)</f>
        <v>0</v>
      </c>
      <c r="I40" s="35">
        <f>IFERROR(VLOOKUP(I163,DAY!$A$2:$E$744,3,0),0)</f>
        <v>0</v>
      </c>
      <c r="J40" s="35">
        <f>IFERROR(VLOOKUP(J163,DAY!$A$2:$E$744,3,0),0)</f>
        <v>0</v>
      </c>
      <c r="K40" s="35">
        <f>IFERROR(VLOOKUP(K163,DAY!$A$2:$E$744,3,0),0)</f>
        <v>0</v>
      </c>
      <c r="L40" s="35">
        <f>IFERROR(VLOOKUP(L163,DAY!$A$2:$E$744,3,0),0)</f>
        <v>0</v>
      </c>
      <c r="M40" s="35">
        <f>IFERROR(VLOOKUP(M163,DAY!$A$2:$E$744,3,0),0)</f>
        <v>0</v>
      </c>
      <c r="N40" s="35">
        <f>IFERROR(VLOOKUP(N163,DAY!$A$2:$E$744,3,0),0)</f>
        <v>0</v>
      </c>
      <c r="O40" s="35">
        <f>IFERROR(VLOOKUP(O163,DAY!$A$2:$E$744,3,0),0)</f>
        <v>0</v>
      </c>
      <c r="P40" s="35">
        <f>IFERROR(VLOOKUP(P163,DAY!$A$2:$E$744,3,0),0)</f>
        <v>0</v>
      </c>
      <c r="Q40" s="35">
        <f>IFERROR(VLOOKUP(Q163,DAY!$A$2:$E$744,3,0),0)</f>
        <v>0</v>
      </c>
      <c r="R40" s="35">
        <f>IFERROR(VLOOKUP(R163,DAY!$A$2:$E$744,3,0),0)</f>
        <v>0</v>
      </c>
      <c r="S40" s="35">
        <f>IFERROR(VLOOKUP(S163,DAY!$A$2:$E$744,3,0),0)</f>
        <v>0</v>
      </c>
      <c r="T40" s="35">
        <f>IFERROR(VLOOKUP(T163,DAY!$A$2:$E$744,3,0),0)</f>
        <v>0</v>
      </c>
      <c r="U40" s="35">
        <f>IFERROR(VLOOKUP(U163,DAY!$A$2:$E$744,3,0),0)</f>
        <v>0</v>
      </c>
      <c r="V40" s="35">
        <f>IFERROR(VLOOKUP(V163,DAY!$A$2:$E$744,3,0),0)</f>
        <v>0</v>
      </c>
      <c r="W40" s="35">
        <f>IFERROR(VLOOKUP(W163,DAY!$A$2:$E$744,3,0),0)</f>
        <v>0</v>
      </c>
      <c r="X40" s="35">
        <f>IFERROR(VLOOKUP(X163,DAY!$A$2:$E$744,3,0),0)</f>
        <v>0</v>
      </c>
      <c r="Y40" s="35">
        <f>IFERROR(VLOOKUP(Y163,DAY!$A$2:$E$744,3,0),0)</f>
        <v>0</v>
      </c>
      <c r="Z40" s="35">
        <f>IFERROR(VLOOKUP(Z163,DAY!$A$2:$E$744,3,0),0)</f>
        <v>0</v>
      </c>
      <c r="AA40" s="35">
        <f>IFERROR(VLOOKUP(AA163,DAY!$A$2:$E$744,3,0),0)</f>
        <v>0</v>
      </c>
      <c r="AB40" s="35">
        <f>IFERROR(VLOOKUP(AB163,DAY!$A$2:$E$744,3,0),0)</f>
        <v>0</v>
      </c>
      <c r="AC40" s="35">
        <f>IFERROR(VLOOKUP(AC163,DAY!$A$2:$E$744,3,0),0)</f>
        <v>0</v>
      </c>
      <c r="AD40" s="36">
        <f>IFERROR(VLOOKUP(AD163,DAY!$A$2:$E$744,3,0),0)</f>
        <v>0</v>
      </c>
      <c r="AE40" s="298"/>
      <c r="AF40" s="300"/>
      <c r="AG40" s="316"/>
      <c r="AH40" s="298"/>
      <c r="AI40" s="303"/>
      <c r="AJ40" s="316"/>
      <c r="AM40" s="33"/>
      <c r="AN40" s="33"/>
      <c r="AQ40" s="38">
        <f>IFERROR(VLOOKUP(AQ164,DAY!$A$2:$E$744,2,0),0)</f>
        <v>0</v>
      </c>
    </row>
    <row r="41" spans="1:52" ht="27.75" customHeight="1" x14ac:dyDescent="0.4">
      <c r="A41" s="298"/>
      <c r="B41" s="38" t="s">
        <v>2</v>
      </c>
      <c r="C41" s="38">
        <f>IFERROR(VLOOKUP(C163,DAY!$A$2:$E$1096,4,0),0)</f>
        <v>0</v>
      </c>
      <c r="D41" s="38">
        <f>IFERROR(VLOOKUP(D163,DAY!$A$2:$E$1096,4,0),0)</f>
        <v>0</v>
      </c>
      <c r="E41" s="38">
        <f>IFERROR(VLOOKUP(E163,DAY!$A$2:$E$1096,4,0),0)</f>
        <v>0</v>
      </c>
      <c r="F41" s="38">
        <f>IFERROR(VLOOKUP(F163,DAY!$A$2:$E$1096,4,0),0)</f>
        <v>0</v>
      </c>
      <c r="G41" s="38">
        <f>IFERROR(VLOOKUP(G163,DAY!$A$2:$E$1096,4,0),0)</f>
        <v>0</v>
      </c>
      <c r="H41" s="38">
        <f>IFERROR(VLOOKUP(H163,DAY!$A$2:$E$1096,4,0),0)</f>
        <v>0</v>
      </c>
      <c r="I41" s="38">
        <f>IFERROR(VLOOKUP(I163,DAY!$A$2:$E$1096,4,0),0)</f>
        <v>0</v>
      </c>
      <c r="J41" s="38">
        <f>IFERROR(VLOOKUP(J163,DAY!$A$2:$E$1096,4,0),0)</f>
        <v>0</v>
      </c>
      <c r="K41" s="38">
        <f>IFERROR(VLOOKUP(K163,DAY!$A$2:$E$1096,4,0),0)</f>
        <v>0</v>
      </c>
      <c r="L41" s="38">
        <f>IFERROR(VLOOKUP(L163,DAY!$A$2:$E$1096,4,0),0)</f>
        <v>0</v>
      </c>
      <c r="M41" s="38">
        <f>IFERROR(VLOOKUP(M163,DAY!$A$2:$E$1096,4,0),0)</f>
        <v>0</v>
      </c>
      <c r="N41" s="38">
        <f>IFERROR(VLOOKUP(N163,DAY!$A$2:$E$1096,4,0),0)</f>
        <v>0</v>
      </c>
      <c r="O41" s="38">
        <f>IFERROR(VLOOKUP(O163,DAY!$A$2:$E$1096,4,0),0)</f>
        <v>0</v>
      </c>
      <c r="P41" s="38">
        <f>IFERROR(VLOOKUP(P163,DAY!$A$2:$E$1096,4,0),0)</f>
        <v>0</v>
      </c>
      <c r="Q41" s="38">
        <f>IFERROR(VLOOKUP(Q163,DAY!$A$2:$E$1096,4,0),0)</f>
        <v>0</v>
      </c>
      <c r="R41" s="38">
        <f>IFERROR(VLOOKUP(R163,DAY!$A$2:$E$1096,4,0),0)</f>
        <v>0</v>
      </c>
      <c r="S41" s="38">
        <f>IFERROR(VLOOKUP(S163,DAY!$A$2:$E$1096,4,0),0)</f>
        <v>0</v>
      </c>
      <c r="T41" s="38">
        <f>IFERROR(VLOOKUP(T163,DAY!$A$2:$E$1096,4,0),0)</f>
        <v>0</v>
      </c>
      <c r="U41" s="38">
        <f>IFERROR(VLOOKUP(U163,DAY!$A$2:$E$1096,4,0),0)</f>
        <v>0</v>
      </c>
      <c r="V41" s="38">
        <f>IFERROR(VLOOKUP(V163,DAY!$A$2:$E$1096,4,0),0)</f>
        <v>0</v>
      </c>
      <c r="W41" s="38">
        <f>IFERROR(VLOOKUP(W163,DAY!$A$2:$E$1096,4,0),0)</f>
        <v>0</v>
      </c>
      <c r="X41" s="38">
        <f>IFERROR(VLOOKUP(X163,DAY!$A$2:$E$1096,4,0),0)</f>
        <v>0</v>
      </c>
      <c r="Y41" s="38">
        <f>IFERROR(VLOOKUP(Y163,DAY!$A$2:$E$1096,4,0),0)</f>
        <v>0</v>
      </c>
      <c r="Z41" s="38">
        <f>IFERROR(VLOOKUP(Z163,DAY!$A$2:$E$1096,4,0),0)</f>
        <v>0</v>
      </c>
      <c r="AA41" s="38">
        <f>IFERROR(VLOOKUP(AA163,DAY!$A$2:$E$1096,4,0),0)</f>
        <v>0</v>
      </c>
      <c r="AB41" s="38">
        <f>IFERROR(VLOOKUP(AB163,DAY!$A$2:$E$1096,4,0),0)</f>
        <v>0</v>
      </c>
      <c r="AC41" s="38">
        <f>IFERROR(VLOOKUP(AC163,DAY!$A$2:$E$1096,4,0),0)</f>
        <v>0</v>
      </c>
      <c r="AD41" s="38">
        <f>IFERROR(VLOOKUP(AD163,DAY!$A$2:$E$1096,4,0),0)</f>
        <v>0</v>
      </c>
      <c r="AE41" s="298"/>
      <c r="AF41" s="300"/>
      <c r="AG41" s="316"/>
      <c r="AH41" s="298"/>
      <c r="AI41" s="303"/>
      <c r="AJ41" s="316"/>
      <c r="AM41" s="33"/>
      <c r="AN41" s="33"/>
      <c r="AQ41" s="37">
        <f>IFERROR(VLOOKUP(AQ164,DAY!$A$2:$E$744,3,0),0)</f>
        <v>0</v>
      </c>
    </row>
    <row r="42" spans="1:52" ht="88.5" customHeight="1" x14ac:dyDescent="0.4">
      <c r="A42" s="298"/>
      <c r="B42" s="39" t="s">
        <v>3</v>
      </c>
      <c r="C42" s="39">
        <f>IFERROR(VLOOKUP(C163,DAY!$A$2:$E$1096,5,0),0)</f>
        <v>0</v>
      </c>
      <c r="D42" s="39">
        <f>IFERROR(VLOOKUP(D163,DAY!$A$2:$E$1096,5,0),0)</f>
        <v>0</v>
      </c>
      <c r="E42" s="39">
        <f>IFERROR(VLOOKUP(E163,DAY!$A$2:$E$1096,5,0),0)</f>
        <v>0</v>
      </c>
      <c r="F42" s="39">
        <f>IFERROR(VLOOKUP(F163,DAY!$A$2:$E$1096,5,0),0)</f>
        <v>0</v>
      </c>
      <c r="G42" s="39">
        <f>IFERROR(VLOOKUP(G163,DAY!$A$2:$E$1096,5,0),0)</f>
        <v>0</v>
      </c>
      <c r="H42" s="39">
        <f>IFERROR(VLOOKUP(H163,DAY!$A$2:$E$1096,5,0),0)</f>
        <v>0</v>
      </c>
      <c r="I42" s="39">
        <f>IFERROR(VLOOKUP(I163,DAY!$A$2:$E$1096,5,0),0)</f>
        <v>0</v>
      </c>
      <c r="J42" s="39">
        <f>IFERROR(VLOOKUP(J163,DAY!$A$2:$E$1096,5,0),0)</f>
        <v>0</v>
      </c>
      <c r="K42" s="39">
        <f>IFERROR(VLOOKUP(K163,DAY!$A$2:$E$1096,5,0),0)</f>
        <v>0</v>
      </c>
      <c r="L42" s="39">
        <f>IFERROR(VLOOKUP(L163,DAY!$A$2:$E$1096,5,0),0)</f>
        <v>0</v>
      </c>
      <c r="M42" s="39">
        <f>IFERROR(VLOOKUP(M163,DAY!$A$2:$E$1096,5,0),0)</f>
        <v>0</v>
      </c>
      <c r="N42" s="39">
        <f>IFERROR(VLOOKUP(N163,DAY!$A$2:$E$1096,5,0),0)</f>
        <v>0</v>
      </c>
      <c r="O42" s="39">
        <f>IFERROR(VLOOKUP(O163,DAY!$A$2:$E$1096,5,0),0)</f>
        <v>0</v>
      </c>
      <c r="P42" s="39">
        <f>IFERROR(VLOOKUP(P163,DAY!$A$2:$E$1096,5,0),0)</f>
        <v>0</v>
      </c>
      <c r="Q42" s="39">
        <f>IFERROR(VLOOKUP(Q163,DAY!$A$2:$E$1096,5,0),0)</f>
        <v>0</v>
      </c>
      <c r="R42" s="39">
        <f>IFERROR(VLOOKUP(R163,DAY!$A$2:$E$1096,5,0),0)</f>
        <v>0</v>
      </c>
      <c r="S42" s="39">
        <f>IFERROR(VLOOKUP(S163,DAY!$A$2:$E$1096,5,0),0)</f>
        <v>0</v>
      </c>
      <c r="T42" s="39">
        <f>IFERROR(VLOOKUP(T163,DAY!$A$2:$E$1096,5,0),0)</f>
        <v>0</v>
      </c>
      <c r="U42" s="39">
        <f>IFERROR(VLOOKUP(U163,DAY!$A$2:$E$1096,5,0),0)</f>
        <v>0</v>
      </c>
      <c r="V42" s="39">
        <f>IFERROR(VLOOKUP(V163,DAY!$A$2:$E$1096,5,0),0)</f>
        <v>0</v>
      </c>
      <c r="W42" s="39">
        <f>IFERROR(VLOOKUP(W163,DAY!$A$2:$E$1096,5,0),0)</f>
        <v>0</v>
      </c>
      <c r="X42" s="39">
        <f>IFERROR(VLOOKUP(X163,DAY!$A$2:$E$1096,5,0),0)</f>
        <v>0</v>
      </c>
      <c r="Y42" s="39">
        <f>IFERROR(VLOOKUP(Y163,DAY!$A$2:$E$1096,5,0),0)</f>
        <v>0</v>
      </c>
      <c r="Z42" s="39">
        <f>IFERROR(VLOOKUP(Z163,DAY!$A$2:$E$1096,5,0),0)</f>
        <v>0</v>
      </c>
      <c r="AA42" s="39">
        <f>IFERROR(VLOOKUP(AA163,DAY!$A$2:$E$1096,5,0),0)</f>
        <v>0</v>
      </c>
      <c r="AB42" s="39">
        <f>IFERROR(VLOOKUP(AB163,DAY!$A$2:$E$1096,5,0),0)</f>
        <v>0</v>
      </c>
      <c r="AC42" s="39">
        <f>IFERROR(VLOOKUP(AC163,DAY!$A$2:$E$1096,5,0),0)</f>
        <v>0</v>
      </c>
      <c r="AD42" s="39">
        <f>IFERROR(VLOOKUP(AD163,DAY!$A$2:$E$1096,5,0),0)</f>
        <v>0</v>
      </c>
      <c r="AE42" s="298"/>
      <c r="AF42" s="300"/>
      <c r="AG42" s="317"/>
      <c r="AH42" s="298"/>
      <c r="AI42" s="303"/>
      <c r="AJ42" s="317"/>
      <c r="AM42" s="41"/>
      <c r="AN42" s="41"/>
      <c r="AQ42" s="37">
        <f>IFERROR(VLOOKUP(AQ164,DAY!$A$2:$E$744,4,0),0)</f>
        <v>0</v>
      </c>
    </row>
    <row r="43" spans="1:52" ht="27.75" customHeight="1" x14ac:dyDescent="0.4">
      <c r="A43" s="298"/>
      <c r="B43" s="37" t="s">
        <v>4</v>
      </c>
      <c r="C43" s="84" t="s">
        <v>87</v>
      </c>
      <c r="D43" s="84" t="s">
        <v>87</v>
      </c>
      <c r="E43" s="84" t="s">
        <v>19</v>
      </c>
      <c r="F43" s="84" t="s">
        <v>87</v>
      </c>
      <c r="G43" s="84" t="s">
        <v>87</v>
      </c>
      <c r="H43" s="84" t="s">
        <v>19</v>
      </c>
      <c r="I43" s="84" t="s">
        <v>19</v>
      </c>
      <c r="J43" s="84" t="s">
        <v>87</v>
      </c>
      <c r="K43" s="84" t="s">
        <v>87</v>
      </c>
      <c r="L43" s="84" t="s">
        <v>87</v>
      </c>
      <c r="M43" s="84" t="s">
        <v>87</v>
      </c>
      <c r="N43" s="84" t="s">
        <v>87</v>
      </c>
      <c r="O43" s="84" t="s">
        <v>19</v>
      </c>
      <c r="P43" s="84" t="s">
        <v>19</v>
      </c>
      <c r="Q43" s="84" t="s">
        <v>87</v>
      </c>
      <c r="R43" s="84" t="s">
        <v>87</v>
      </c>
      <c r="S43" s="84" t="s">
        <v>87</v>
      </c>
      <c r="T43" s="84" t="s">
        <v>87</v>
      </c>
      <c r="U43" s="84" t="s">
        <v>87</v>
      </c>
      <c r="V43" s="84" t="s">
        <v>19</v>
      </c>
      <c r="W43" s="84" t="s">
        <v>19</v>
      </c>
      <c r="X43" s="84" t="s">
        <v>87</v>
      </c>
      <c r="Y43" s="84" t="s">
        <v>87</v>
      </c>
      <c r="Z43" s="84" t="s">
        <v>87</v>
      </c>
      <c r="AA43" s="84" t="s">
        <v>87</v>
      </c>
      <c r="AB43" s="84" t="s">
        <v>87</v>
      </c>
      <c r="AC43" s="84" t="s">
        <v>19</v>
      </c>
      <c r="AD43" s="84" t="s">
        <v>19</v>
      </c>
      <c r="AE43" s="44">
        <f>IF(COUNT(C43:AD43)=0,+(COUNTIF(C43:AD43,"作業"))+(COUNTIF(C43:AD43,"休日")),"")</f>
        <v>28</v>
      </c>
      <c r="AF43" s="98">
        <f>IF(+COUNT(C43:AD43)=0,(COUNTIF(C43:AD43,"休日")),"")</f>
        <v>9</v>
      </c>
      <c r="AG43" s="318" t="str">
        <f>IFERROR(IF(AND(AE43&lt;=6,AE43&gt;=1),$F$149,IF(AM44&gt;0.284,$F$147,$F$148)),0)</f>
        <v>クリア</v>
      </c>
      <c r="AH43" s="44">
        <f>IF(COUNT(C44:AD44)=0,+(COUNTIF(C44:AD44,"作業"))+(COUNTIF(C44:AD44,"休日")),"")</f>
        <v>28</v>
      </c>
      <c r="AI43" s="61">
        <f>IF(COUNT(C44:AD44)=0,(COUNTIF(C44:AD44,"休日")),"")</f>
        <v>9</v>
      </c>
      <c r="AJ43" s="318" t="str">
        <f>IFERROR(IF(AND(AH43&lt;=6,AH43&gt;=1),$F$149,IF(AN44&gt;0.284,$F$145,$F$146)),0)</f>
        <v>達成</v>
      </c>
      <c r="AL43" s="40"/>
      <c r="AM43" s="33"/>
      <c r="AN43" s="33"/>
      <c r="AO43" s="40"/>
      <c r="AP43" s="40"/>
      <c r="AQ43" s="39">
        <f>IFERROR(VLOOKUP(AQ164,DAY!$A$2:$E$744,5,0),0)</f>
        <v>0</v>
      </c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ht="27.75" customHeight="1" thickBot="1" x14ac:dyDescent="0.45">
      <c r="A44" s="327"/>
      <c r="B44" s="49" t="s">
        <v>5</v>
      </c>
      <c r="C44" s="85" t="s">
        <v>87</v>
      </c>
      <c r="D44" s="85" t="s">
        <v>87</v>
      </c>
      <c r="E44" s="85" t="s">
        <v>19</v>
      </c>
      <c r="F44" s="85" t="s">
        <v>87</v>
      </c>
      <c r="G44" s="85" t="s">
        <v>87</v>
      </c>
      <c r="H44" s="85" t="s">
        <v>19</v>
      </c>
      <c r="I44" s="85" t="s">
        <v>19</v>
      </c>
      <c r="J44" s="85" t="s">
        <v>87</v>
      </c>
      <c r="K44" s="85" t="s">
        <v>87</v>
      </c>
      <c r="L44" s="85" t="s">
        <v>87</v>
      </c>
      <c r="M44" s="85" t="s">
        <v>87</v>
      </c>
      <c r="N44" s="85" t="s">
        <v>87</v>
      </c>
      <c r="O44" s="85" t="s">
        <v>19</v>
      </c>
      <c r="P44" s="85" t="s">
        <v>19</v>
      </c>
      <c r="Q44" s="85" t="s">
        <v>87</v>
      </c>
      <c r="R44" s="85" t="s">
        <v>87</v>
      </c>
      <c r="S44" s="85" t="s">
        <v>87</v>
      </c>
      <c r="T44" s="85" t="s">
        <v>87</v>
      </c>
      <c r="U44" s="85" t="s">
        <v>87</v>
      </c>
      <c r="V44" s="85" t="s">
        <v>19</v>
      </c>
      <c r="W44" s="85" t="s">
        <v>19</v>
      </c>
      <c r="X44" s="85" t="s">
        <v>87</v>
      </c>
      <c r="Y44" s="85" t="s">
        <v>87</v>
      </c>
      <c r="Z44" s="85" t="s">
        <v>87</v>
      </c>
      <c r="AA44" s="85" t="s">
        <v>87</v>
      </c>
      <c r="AB44" s="85" t="s">
        <v>87</v>
      </c>
      <c r="AC44" s="85" t="s">
        <v>19</v>
      </c>
      <c r="AD44" s="85" t="s">
        <v>19</v>
      </c>
      <c r="AE44" s="294">
        <f>IFERROR(AM44,0)</f>
        <v>0.32100000000000001</v>
      </c>
      <c r="AF44" s="295"/>
      <c r="AG44" s="319"/>
      <c r="AH44" s="294">
        <f>IFERROR(AN44,0)</f>
        <v>0.32100000000000001</v>
      </c>
      <c r="AI44" s="296"/>
      <c r="AJ44" s="319"/>
      <c r="AM44" s="46">
        <f>ROUND(AF43/AE43,3)</f>
        <v>0.32100000000000001</v>
      </c>
      <c r="AN44" s="47">
        <f>ROUND(AI43/AH43,3)</f>
        <v>0.32100000000000001</v>
      </c>
      <c r="AQ44" s="43">
        <f>IFERROR(VLOOKUP(AQ164,DAY!$A$2:$E$744,6,0),0)</f>
        <v>0</v>
      </c>
    </row>
    <row r="45" spans="1:52" s="42" customFormat="1" ht="27.75" customHeight="1" thickBot="1" x14ac:dyDescent="0.45">
      <c r="A45" s="301" t="s">
        <v>67</v>
      </c>
      <c r="B45" s="32" t="s">
        <v>0</v>
      </c>
      <c r="C45" s="32">
        <f>IFERROR(VLOOKUP(C164,DAY!$A$2:$E$1096,2,0),0)</f>
        <v>0</v>
      </c>
      <c r="D45" s="32">
        <f>IFERROR(VLOOKUP(D164,DAY!$A$2:$E$744,2,0),0)</f>
        <v>0</v>
      </c>
      <c r="E45" s="32">
        <f>IFERROR(VLOOKUP(E164,DAY!$A$2:$E$744,2,0),0)</f>
        <v>0</v>
      </c>
      <c r="F45" s="32">
        <f>IFERROR(VLOOKUP(F164,DAY!$A$2:$E$744,2,0),0)</f>
        <v>0</v>
      </c>
      <c r="G45" s="32">
        <f>IFERROR(VLOOKUP(G164,DAY!$A$2:$E$744,2,0),0)</f>
        <v>0</v>
      </c>
      <c r="H45" s="32">
        <f>IFERROR(VLOOKUP(H164,DAY!$A$2:$E$744,2,0),0)</f>
        <v>0</v>
      </c>
      <c r="I45" s="32">
        <f>IFERROR(VLOOKUP(I164,DAY!$A$2:$E$744,2,0),0)</f>
        <v>0</v>
      </c>
      <c r="J45" s="32">
        <f>IFERROR(VLOOKUP(J164,DAY!$A$2:$E$744,2,0),0)</f>
        <v>0</v>
      </c>
      <c r="K45" s="32">
        <f>IFERROR(VLOOKUP(K164,DAY!$A$2:$E$744,2,0),0)</f>
        <v>0</v>
      </c>
      <c r="L45" s="32">
        <f>IFERROR(VLOOKUP(L164,DAY!$A$2:$E$744,2,0),0)</f>
        <v>0</v>
      </c>
      <c r="M45" s="32">
        <f>IFERROR(VLOOKUP(M164,DAY!$A$2:$E$744,2,0),0)</f>
        <v>0</v>
      </c>
      <c r="N45" s="32">
        <f>IFERROR(VLOOKUP(N164,DAY!$A$2:$E$744,2,0),0)</f>
        <v>0</v>
      </c>
      <c r="O45" s="32">
        <f>IFERROR(VLOOKUP(O164,DAY!$A$2:$E$744,2,0),0)</f>
        <v>0</v>
      </c>
      <c r="P45" s="32">
        <f>IFERROR(VLOOKUP(P164,DAY!$A$2:$E$744,2,0),0)</f>
        <v>0</v>
      </c>
      <c r="Q45" s="32">
        <f>IFERROR(VLOOKUP(Q164,DAY!$A$2:$E$744,2,0),0)</f>
        <v>0</v>
      </c>
      <c r="R45" s="32">
        <f>IFERROR(VLOOKUP(R164,DAY!$A$2:$E$744,2,0),0)</f>
        <v>0</v>
      </c>
      <c r="S45" s="32">
        <f>IFERROR(VLOOKUP(S164,DAY!$A$2:$E$744,2,0),0)</f>
        <v>0</v>
      </c>
      <c r="T45" s="32">
        <f>IFERROR(VLOOKUP(T164,DAY!$A$2:$E$744,2,0),0)</f>
        <v>0</v>
      </c>
      <c r="U45" s="32">
        <f>IFERROR(VLOOKUP(U164,DAY!$A$2:$E$744,2,0),0)</f>
        <v>0</v>
      </c>
      <c r="V45" s="32">
        <f>IFERROR(VLOOKUP(V164,DAY!$A$2:$E$744,2,0),0)</f>
        <v>0</v>
      </c>
      <c r="W45" s="32">
        <f>IFERROR(VLOOKUP(W164,DAY!$A$2:$E$744,2,0),0)</f>
        <v>0</v>
      </c>
      <c r="X45" s="32">
        <f>IFERROR(VLOOKUP(X164,DAY!$A$2:$E$744,2,0),0)</f>
        <v>0</v>
      </c>
      <c r="Y45" s="32">
        <f>IFERROR(VLOOKUP(Y164,DAY!$A$2:$E$744,2,0),0)</f>
        <v>0</v>
      </c>
      <c r="Z45" s="32">
        <f>IFERROR(VLOOKUP(Z164,DAY!$A$2:$E$744,2,0),0)</f>
        <v>0</v>
      </c>
      <c r="AA45" s="32">
        <f>IFERROR(VLOOKUP(AA164,DAY!$A$2:$E$744,2,0),0)</f>
        <v>0</v>
      </c>
      <c r="AB45" s="32">
        <f>IFERROR(VLOOKUP(AB164,DAY!$A$2:$E$744,2,0),0)</f>
        <v>0</v>
      </c>
      <c r="AC45" s="32">
        <f>IFERROR(VLOOKUP(AC164,DAY!$A$2:$E$744,2,0),0)</f>
        <v>0</v>
      </c>
      <c r="AD45" s="32">
        <f>IFERROR(VLOOKUP(AD164,DAY!$A$2:$E$744,2,0),0)</f>
        <v>0</v>
      </c>
      <c r="AE45" s="297" t="s">
        <v>11</v>
      </c>
      <c r="AF45" s="299" t="s">
        <v>12</v>
      </c>
      <c r="AG45" s="316" t="s">
        <v>84</v>
      </c>
      <c r="AH45" s="301" t="s">
        <v>11</v>
      </c>
      <c r="AI45" s="302" t="s">
        <v>13</v>
      </c>
      <c r="AJ45" s="316" t="s">
        <v>84</v>
      </c>
      <c r="AK45" s="40"/>
      <c r="AL45" s="20"/>
      <c r="AM45" s="33"/>
      <c r="AN45" s="33"/>
      <c r="AO45" s="20"/>
      <c r="AP45" s="20"/>
      <c r="AQ45" s="50">
        <f>IFERROR(VLOOKUP(AQ164,DAY!$A$2:$E$744,7,0),0)</f>
        <v>0</v>
      </c>
      <c r="AR45" s="21"/>
      <c r="AS45" s="21"/>
      <c r="AT45" s="21"/>
      <c r="AU45" s="21"/>
      <c r="AV45" s="21"/>
      <c r="AW45" s="21"/>
      <c r="AX45" s="21"/>
      <c r="AY45" s="21"/>
      <c r="AZ45" s="21"/>
    </row>
    <row r="46" spans="1:52" ht="27.75" customHeight="1" x14ac:dyDescent="0.4">
      <c r="A46" s="298"/>
      <c r="B46" s="35" t="s">
        <v>1</v>
      </c>
      <c r="C46" s="35">
        <f>IFERROR(VLOOKUP(C164,DAY!$A$2:$E$1096,3,0),0)</f>
        <v>0</v>
      </c>
      <c r="D46" s="35">
        <f>IFERROR(VLOOKUP(D164,DAY!$A$2:$E$744,3,0),0)</f>
        <v>0</v>
      </c>
      <c r="E46" s="35">
        <f>IFERROR(VLOOKUP(E164,DAY!$A$2:$E$744,3,0),0)</f>
        <v>0</v>
      </c>
      <c r="F46" s="35">
        <f>IFERROR(VLOOKUP(F164,DAY!$A$2:$E$744,3,0),0)</f>
        <v>0</v>
      </c>
      <c r="G46" s="35">
        <f>IFERROR(VLOOKUP(G164,DAY!$A$2:$E$744,3,0),0)</f>
        <v>0</v>
      </c>
      <c r="H46" s="35">
        <f>IFERROR(VLOOKUP(H164,DAY!$A$2:$E$744,3,0),0)</f>
        <v>0</v>
      </c>
      <c r="I46" s="35">
        <f>IFERROR(VLOOKUP(I164,DAY!$A$2:$E$744,3,0),0)</f>
        <v>0</v>
      </c>
      <c r="J46" s="35">
        <f>IFERROR(VLOOKUP(J164,DAY!$A$2:$E$744,3,0),0)</f>
        <v>0</v>
      </c>
      <c r="K46" s="35">
        <f>IFERROR(VLOOKUP(K164,DAY!$A$2:$E$744,3,0),0)</f>
        <v>0</v>
      </c>
      <c r="L46" s="35">
        <f>IFERROR(VLOOKUP(L164,DAY!$A$2:$E$744,3,0),0)</f>
        <v>0</v>
      </c>
      <c r="M46" s="35">
        <f>IFERROR(VLOOKUP(M164,DAY!$A$2:$E$744,3,0),0)</f>
        <v>0</v>
      </c>
      <c r="N46" s="35">
        <f>IFERROR(VLOOKUP(N164,DAY!$A$2:$E$744,3,0),0)</f>
        <v>0</v>
      </c>
      <c r="O46" s="35">
        <f>IFERROR(VLOOKUP(O164,DAY!$A$2:$E$744,3,0),0)</f>
        <v>0</v>
      </c>
      <c r="P46" s="35">
        <f>IFERROR(VLOOKUP(P164,DAY!$A$2:$E$744,3,0),0)</f>
        <v>0</v>
      </c>
      <c r="Q46" s="35">
        <f>IFERROR(VLOOKUP(Q164,DAY!$A$2:$E$744,3,0),0)</f>
        <v>0</v>
      </c>
      <c r="R46" s="35">
        <f>IFERROR(VLOOKUP(R164,DAY!$A$2:$E$744,3,0),0)</f>
        <v>0</v>
      </c>
      <c r="S46" s="35">
        <f>IFERROR(VLOOKUP(S164,DAY!$A$2:$E$744,3,0),0)</f>
        <v>0</v>
      </c>
      <c r="T46" s="35">
        <f>IFERROR(VLOOKUP(T164,DAY!$A$2:$E$744,3,0),0)</f>
        <v>0</v>
      </c>
      <c r="U46" s="35">
        <f>IFERROR(VLOOKUP(U164,DAY!$A$2:$E$744,3,0),0)</f>
        <v>0</v>
      </c>
      <c r="V46" s="35">
        <f>IFERROR(VLOOKUP(V164,DAY!$A$2:$E$744,3,0),0)</f>
        <v>0</v>
      </c>
      <c r="W46" s="35">
        <f>IFERROR(VLOOKUP(W164,DAY!$A$2:$E$744,3,0),0)</f>
        <v>0</v>
      </c>
      <c r="X46" s="35">
        <f>IFERROR(VLOOKUP(X164,DAY!$A$2:$E$744,3,0),0)</f>
        <v>0</v>
      </c>
      <c r="Y46" s="35">
        <f>IFERROR(VLOOKUP(Y164,DAY!$A$2:$E$744,3,0),0)</f>
        <v>0</v>
      </c>
      <c r="Z46" s="35">
        <f>IFERROR(VLOOKUP(Z164,DAY!$A$2:$E$744,3,0),0)</f>
        <v>0</v>
      </c>
      <c r="AA46" s="35">
        <f>IFERROR(VLOOKUP(AA164,DAY!$A$2:$E$744,3,0),0)</f>
        <v>0</v>
      </c>
      <c r="AB46" s="35">
        <f>IFERROR(VLOOKUP(AB164,DAY!$A$2:$E$744,3,0),0)</f>
        <v>0</v>
      </c>
      <c r="AC46" s="35">
        <f>IFERROR(VLOOKUP(AC164,DAY!$A$2:$E$744,3,0),0)</f>
        <v>0</v>
      </c>
      <c r="AD46" s="36">
        <f>IFERROR(VLOOKUP(AD164,DAY!$A$2:$E$744,3,0),0)</f>
        <v>0</v>
      </c>
      <c r="AE46" s="298"/>
      <c r="AF46" s="300"/>
      <c r="AG46" s="316"/>
      <c r="AH46" s="298"/>
      <c r="AI46" s="303"/>
      <c r="AJ46" s="316"/>
      <c r="AM46" s="33"/>
      <c r="AN46" s="33"/>
      <c r="AQ46" s="34">
        <f>IFERROR(VLOOKUP(AQ165,DAY!$A$2:$E$744,2,0),0)</f>
        <v>0</v>
      </c>
    </row>
    <row r="47" spans="1:52" ht="27.75" customHeight="1" x14ac:dyDescent="0.4">
      <c r="A47" s="298"/>
      <c r="B47" s="38" t="s">
        <v>2</v>
      </c>
      <c r="C47" s="38">
        <f>IFERROR(VLOOKUP(C164,DAY!$A$2:$E$1096,4,0),0)</f>
        <v>0</v>
      </c>
      <c r="D47" s="38">
        <f>IFERROR(VLOOKUP(D164,DAY!$A$2:$E$1096,4,0),0)</f>
        <v>0</v>
      </c>
      <c r="E47" s="38">
        <f>IFERROR(VLOOKUP(E164,DAY!$A$2:$E$1096,4,0),0)</f>
        <v>0</v>
      </c>
      <c r="F47" s="38">
        <f>IFERROR(VLOOKUP(F164,DAY!$A$2:$E$1096,4,0),0)</f>
        <v>0</v>
      </c>
      <c r="G47" s="38">
        <f>IFERROR(VLOOKUP(G164,DAY!$A$2:$E$1096,4,0),0)</f>
        <v>0</v>
      </c>
      <c r="H47" s="38">
        <f>IFERROR(VLOOKUP(H164,DAY!$A$2:$E$1096,4,0),0)</f>
        <v>0</v>
      </c>
      <c r="I47" s="38">
        <f>IFERROR(VLOOKUP(I164,DAY!$A$2:$E$1096,4,0),0)</f>
        <v>0</v>
      </c>
      <c r="J47" s="38">
        <f>IFERROR(VLOOKUP(J164,DAY!$A$2:$E$1096,4,0),0)</f>
        <v>0</v>
      </c>
      <c r="K47" s="38">
        <f>IFERROR(VLOOKUP(K164,DAY!$A$2:$E$1096,4,0),0)</f>
        <v>0</v>
      </c>
      <c r="L47" s="38">
        <f>IFERROR(VLOOKUP(L164,DAY!$A$2:$E$1096,4,0),0)</f>
        <v>0</v>
      </c>
      <c r="M47" s="38">
        <f>IFERROR(VLOOKUP(M164,DAY!$A$2:$E$1096,4,0),0)</f>
        <v>0</v>
      </c>
      <c r="N47" s="38">
        <f>IFERROR(VLOOKUP(N164,DAY!$A$2:$E$1096,4,0),0)</f>
        <v>0</v>
      </c>
      <c r="O47" s="38">
        <f>IFERROR(VLOOKUP(O164,DAY!$A$2:$E$1096,4,0),0)</f>
        <v>0</v>
      </c>
      <c r="P47" s="38">
        <f>IFERROR(VLOOKUP(P164,DAY!$A$2:$E$1096,4,0),0)</f>
        <v>0</v>
      </c>
      <c r="Q47" s="38">
        <f>IFERROR(VLOOKUP(Q164,DAY!$A$2:$E$1096,4,0),0)</f>
        <v>0</v>
      </c>
      <c r="R47" s="38">
        <f>IFERROR(VLOOKUP(R164,DAY!$A$2:$E$1096,4,0),0)</f>
        <v>0</v>
      </c>
      <c r="S47" s="38">
        <f>IFERROR(VLOOKUP(S164,DAY!$A$2:$E$1096,4,0),0)</f>
        <v>0</v>
      </c>
      <c r="T47" s="38">
        <f>IFERROR(VLOOKUP(T164,DAY!$A$2:$E$1096,4,0),0)</f>
        <v>0</v>
      </c>
      <c r="U47" s="38">
        <f>IFERROR(VLOOKUP(U164,DAY!$A$2:$E$1096,4,0),0)</f>
        <v>0</v>
      </c>
      <c r="V47" s="38">
        <f>IFERROR(VLOOKUP(V164,DAY!$A$2:$E$1096,4,0),0)</f>
        <v>0</v>
      </c>
      <c r="W47" s="38">
        <f>IFERROR(VLOOKUP(W164,DAY!$A$2:$E$1096,4,0),0)</f>
        <v>0</v>
      </c>
      <c r="X47" s="38">
        <f>IFERROR(VLOOKUP(X164,DAY!$A$2:$E$1096,4,0),0)</f>
        <v>0</v>
      </c>
      <c r="Y47" s="38">
        <f>IFERROR(VLOOKUP(Y164,DAY!$A$2:$E$1096,4,0),0)</f>
        <v>0</v>
      </c>
      <c r="Z47" s="38">
        <f>IFERROR(VLOOKUP(Z164,DAY!$A$2:$E$1096,4,0),0)</f>
        <v>0</v>
      </c>
      <c r="AA47" s="38">
        <f>IFERROR(VLOOKUP(AA164,DAY!$A$2:$E$1096,4,0),0)</f>
        <v>0</v>
      </c>
      <c r="AB47" s="38">
        <f>IFERROR(VLOOKUP(AB164,DAY!$A$2:$E$1096,4,0),0)</f>
        <v>0</v>
      </c>
      <c r="AC47" s="38">
        <f>IFERROR(VLOOKUP(AC164,DAY!$A$2:$E$1096,4,0),0)</f>
        <v>0</v>
      </c>
      <c r="AD47" s="38">
        <f>IFERROR(VLOOKUP(AD164,DAY!$A$2:$E$1096,4,0),0)</f>
        <v>0</v>
      </c>
      <c r="AE47" s="298"/>
      <c r="AF47" s="300"/>
      <c r="AG47" s="316"/>
      <c r="AH47" s="298"/>
      <c r="AI47" s="303"/>
      <c r="AJ47" s="316"/>
      <c r="AM47" s="33"/>
      <c r="AN47" s="33"/>
      <c r="AQ47" s="37">
        <f>IFERROR(VLOOKUP(AQ165,DAY!$A$2:$E$744,3,0),0)</f>
        <v>0</v>
      </c>
    </row>
    <row r="48" spans="1:52" ht="88.5" customHeight="1" x14ac:dyDescent="0.4">
      <c r="A48" s="298"/>
      <c r="B48" s="39" t="s">
        <v>3</v>
      </c>
      <c r="C48" s="39">
        <f>IFERROR(VLOOKUP(C164,DAY!$A$2:$E$1096,5,0),0)</f>
        <v>0</v>
      </c>
      <c r="D48" s="39">
        <f>IFERROR(VLOOKUP(D164,DAY!$A$2:$E$1096,5,0),0)</f>
        <v>0</v>
      </c>
      <c r="E48" s="39">
        <f>IFERROR(VLOOKUP(E164,DAY!$A$2:$E$1096,5,0),0)</f>
        <v>0</v>
      </c>
      <c r="F48" s="39">
        <f>IFERROR(VLOOKUP(F164,DAY!$A$2:$E$1096,5,0),0)</f>
        <v>0</v>
      </c>
      <c r="G48" s="39">
        <f>IFERROR(VLOOKUP(G164,DAY!$A$2:$E$1096,5,0),0)</f>
        <v>0</v>
      </c>
      <c r="H48" s="39">
        <f>IFERROR(VLOOKUP(H164,DAY!$A$2:$E$1096,5,0),0)</f>
        <v>0</v>
      </c>
      <c r="I48" s="39">
        <f>IFERROR(VLOOKUP(I164,DAY!$A$2:$E$1096,5,0),0)</f>
        <v>0</v>
      </c>
      <c r="J48" s="39">
        <f>IFERROR(VLOOKUP(J164,DAY!$A$2:$E$1096,5,0),0)</f>
        <v>0</v>
      </c>
      <c r="K48" s="39">
        <f>IFERROR(VLOOKUP(K164,DAY!$A$2:$E$1096,5,0),0)</f>
        <v>0</v>
      </c>
      <c r="L48" s="39">
        <f>IFERROR(VLOOKUP(L164,DAY!$A$2:$E$1096,5,0),0)</f>
        <v>0</v>
      </c>
      <c r="M48" s="39">
        <f>IFERROR(VLOOKUP(M164,DAY!$A$2:$E$1096,5,0),0)</f>
        <v>0</v>
      </c>
      <c r="N48" s="39">
        <f>IFERROR(VLOOKUP(N164,DAY!$A$2:$E$1096,5,0),0)</f>
        <v>0</v>
      </c>
      <c r="O48" s="39">
        <f>IFERROR(VLOOKUP(O164,DAY!$A$2:$E$1096,5,0),0)</f>
        <v>0</v>
      </c>
      <c r="P48" s="39">
        <f>IFERROR(VLOOKUP(P164,DAY!$A$2:$E$1096,5,0),0)</f>
        <v>0</v>
      </c>
      <c r="Q48" s="39">
        <f>IFERROR(VLOOKUP(Q164,DAY!$A$2:$E$1096,5,0),0)</f>
        <v>0</v>
      </c>
      <c r="R48" s="39">
        <f>IFERROR(VLOOKUP(R164,DAY!$A$2:$E$1096,5,0),0)</f>
        <v>0</v>
      </c>
      <c r="S48" s="39">
        <f>IFERROR(VLOOKUP(S164,DAY!$A$2:$E$1096,5,0),0)</f>
        <v>0</v>
      </c>
      <c r="T48" s="39">
        <f>IFERROR(VLOOKUP(T164,DAY!$A$2:$E$1096,5,0),0)</f>
        <v>0</v>
      </c>
      <c r="U48" s="39">
        <f>IFERROR(VLOOKUP(U164,DAY!$A$2:$E$1096,5,0),0)</f>
        <v>0</v>
      </c>
      <c r="V48" s="39">
        <f>IFERROR(VLOOKUP(V164,DAY!$A$2:$E$1096,5,0),0)</f>
        <v>0</v>
      </c>
      <c r="W48" s="39">
        <f>IFERROR(VLOOKUP(W164,DAY!$A$2:$E$1096,5,0),0)</f>
        <v>0</v>
      </c>
      <c r="X48" s="39">
        <f>IFERROR(VLOOKUP(X164,DAY!$A$2:$E$1096,5,0),0)</f>
        <v>0</v>
      </c>
      <c r="Y48" s="39">
        <f>IFERROR(VLOOKUP(Y164,DAY!$A$2:$E$1096,5,0),0)</f>
        <v>0</v>
      </c>
      <c r="Z48" s="39">
        <f>IFERROR(VLOOKUP(Z164,DAY!$A$2:$E$1096,5,0),0)</f>
        <v>0</v>
      </c>
      <c r="AA48" s="39">
        <f>IFERROR(VLOOKUP(AA164,DAY!$A$2:$E$1096,5,0),0)</f>
        <v>0</v>
      </c>
      <c r="AB48" s="39">
        <f>IFERROR(VLOOKUP(AB164,DAY!$A$2:$E$1096,5,0),0)</f>
        <v>0</v>
      </c>
      <c r="AC48" s="39">
        <f>IFERROR(VLOOKUP(AC164,DAY!$A$2:$E$1096,5,0),0)</f>
        <v>0</v>
      </c>
      <c r="AD48" s="39">
        <f>IFERROR(VLOOKUP(AD164,DAY!$A$2:$E$1096,5,0),0)</f>
        <v>0</v>
      </c>
      <c r="AE48" s="298"/>
      <c r="AF48" s="300"/>
      <c r="AG48" s="317"/>
      <c r="AH48" s="298"/>
      <c r="AI48" s="303"/>
      <c r="AJ48" s="317"/>
      <c r="AM48" s="41"/>
      <c r="AN48" s="41"/>
      <c r="AQ48" s="37">
        <f>IFERROR(VLOOKUP(AQ165,DAY!$A$2:$E$744,4,0),0)</f>
        <v>0</v>
      </c>
    </row>
    <row r="49" spans="1:43" ht="27.75" customHeight="1" x14ac:dyDescent="0.4">
      <c r="A49" s="298"/>
      <c r="B49" s="37" t="s">
        <v>4</v>
      </c>
      <c r="C49" s="84" t="s">
        <v>87</v>
      </c>
      <c r="D49" s="84" t="s">
        <v>87</v>
      </c>
      <c r="E49" s="84" t="s">
        <v>87</v>
      </c>
      <c r="F49" s="84" t="s">
        <v>87</v>
      </c>
      <c r="G49" s="84" t="s">
        <v>87</v>
      </c>
      <c r="H49" s="84" t="s">
        <v>19</v>
      </c>
      <c r="I49" s="84" t="s">
        <v>19</v>
      </c>
      <c r="J49" s="84" t="s">
        <v>87</v>
      </c>
      <c r="K49" s="84" t="s">
        <v>87</v>
      </c>
      <c r="L49" s="84" t="s">
        <v>87</v>
      </c>
      <c r="M49" s="84" t="s">
        <v>87</v>
      </c>
      <c r="N49" s="84" t="s">
        <v>87</v>
      </c>
      <c r="O49" s="84" t="s">
        <v>19</v>
      </c>
      <c r="P49" s="84" t="s">
        <v>19</v>
      </c>
      <c r="Q49" s="84" t="s">
        <v>19</v>
      </c>
      <c r="R49" s="84" t="s">
        <v>87</v>
      </c>
      <c r="S49" s="84" t="s">
        <v>87</v>
      </c>
      <c r="T49" s="84" t="s">
        <v>87</v>
      </c>
      <c r="U49" s="84" t="s">
        <v>19</v>
      </c>
      <c r="V49" s="84" t="s">
        <v>19</v>
      </c>
      <c r="W49" s="84" t="s">
        <v>19</v>
      </c>
      <c r="X49" s="84" t="s">
        <v>19</v>
      </c>
      <c r="Y49" s="84" t="s">
        <v>87</v>
      </c>
      <c r="Z49" s="84" t="s">
        <v>87</v>
      </c>
      <c r="AA49" s="84" t="s">
        <v>87</v>
      </c>
      <c r="AB49" s="84" t="s">
        <v>87</v>
      </c>
      <c r="AC49" s="84" t="s">
        <v>19</v>
      </c>
      <c r="AD49" s="84" t="s">
        <v>19</v>
      </c>
      <c r="AE49" s="44">
        <f>IF(COUNT(C49:AD49)=0,+(COUNTIF(C49:AD49,"作業"))+(COUNTIF(C49:AD49,"休日")),"")</f>
        <v>28</v>
      </c>
      <c r="AF49" s="98">
        <f>IF(+COUNT(C49:AD49)=0,(COUNTIF(C49:AD49,"休日")),"")</f>
        <v>11</v>
      </c>
      <c r="AG49" s="318" t="str">
        <f>IFERROR(IF(AND(AE49&lt;=6,AE49&gt;=1),$F$149,IF(AM50&gt;0.284,$F$147,$F$148)),0)</f>
        <v>クリア</v>
      </c>
      <c r="AH49" s="44">
        <f>IF(COUNT(C50:AD50)=0,+(COUNTIF(C50:AD50,"作業"))+(COUNTIF(C50:AD50,"休日")),"")</f>
        <v>28</v>
      </c>
      <c r="AI49" s="61">
        <f>IF(COUNT(C50:AD50)=0,(COUNTIF(C50:AD50,"休日")),"")</f>
        <v>11</v>
      </c>
      <c r="AJ49" s="318" t="str">
        <f>IFERROR(IF(AND(AH49&lt;=6,AH49&gt;=1),$F$149,IF(AN50&gt;0.284,$F$145,$F$146)),0)</f>
        <v>達成</v>
      </c>
      <c r="AL49" s="40"/>
      <c r="AM49" s="33"/>
      <c r="AN49" s="33"/>
      <c r="AQ49" s="39">
        <f>IFERROR(VLOOKUP(AQ165,DAY!$A$2:$E$744,5,0),0)</f>
        <v>0</v>
      </c>
    </row>
    <row r="50" spans="1:43" ht="27.75" customHeight="1" thickBot="1" x14ac:dyDescent="0.45">
      <c r="A50" s="327"/>
      <c r="B50" s="27" t="s">
        <v>5</v>
      </c>
      <c r="C50" s="85" t="s">
        <v>87</v>
      </c>
      <c r="D50" s="85" t="s">
        <v>87</v>
      </c>
      <c r="E50" s="85" t="s">
        <v>87</v>
      </c>
      <c r="F50" s="85" t="s">
        <v>87</v>
      </c>
      <c r="G50" s="85" t="s">
        <v>19</v>
      </c>
      <c r="H50" s="85" t="s">
        <v>87</v>
      </c>
      <c r="I50" s="85" t="s">
        <v>19</v>
      </c>
      <c r="J50" s="85" t="s">
        <v>87</v>
      </c>
      <c r="K50" s="85" t="s">
        <v>87</v>
      </c>
      <c r="L50" s="85" t="s">
        <v>87</v>
      </c>
      <c r="M50" s="85" t="s">
        <v>87</v>
      </c>
      <c r="N50" s="85" t="s">
        <v>87</v>
      </c>
      <c r="O50" s="85" t="s">
        <v>19</v>
      </c>
      <c r="P50" s="85" t="s">
        <v>19</v>
      </c>
      <c r="Q50" s="85" t="s">
        <v>19</v>
      </c>
      <c r="R50" s="85" t="s">
        <v>87</v>
      </c>
      <c r="S50" s="85" t="s">
        <v>87</v>
      </c>
      <c r="T50" s="85" t="s">
        <v>87</v>
      </c>
      <c r="U50" s="85" t="s">
        <v>19</v>
      </c>
      <c r="V50" s="85" t="s">
        <v>19</v>
      </c>
      <c r="W50" s="85" t="s">
        <v>19</v>
      </c>
      <c r="X50" s="85" t="s">
        <v>19</v>
      </c>
      <c r="Y50" s="85" t="s">
        <v>87</v>
      </c>
      <c r="Z50" s="85" t="s">
        <v>87</v>
      </c>
      <c r="AA50" s="85" t="s">
        <v>87</v>
      </c>
      <c r="AB50" s="85" t="s">
        <v>87</v>
      </c>
      <c r="AC50" s="85" t="s">
        <v>19</v>
      </c>
      <c r="AD50" s="85" t="s">
        <v>19</v>
      </c>
      <c r="AE50" s="294">
        <f>IFERROR(AM50,0)</f>
        <v>0.39300000000000002</v>
      </c>
      <c r="AF50" s="295"/>
      <c r="AG50" s="319"/>
      <c r="AH50" s="294">
        <f>IFERROR(AN50,0)</f>
        <v>0.39300000000000002</v>
      </c>
      <c r="AI50" s="296"/>
      <c r="AJ50" s="319"/>
      <c r="AM50" s="46">
        <f>ROUND(AF49/AE49,3)</f>
        <v>0.39300000000000002</v>
      </c>
      <c r="AN50" s="47">
        <f>ROUND(AI49/AH49,3)</f>
        <v>0.39300000000000002</v>
      </c>
      <c r="AQ50" s="43">
        <f>IFERROR(VLOOKUP(AQ165,DAY!$A$2:$E$744,6,0),0)</f>
        <v>0</v>
      </c>
    </row>
    <row r="51" spans="1:43" ht="27.75" customHeight="1" thickBot="1" x14ac:dyDescent="0.45">
      <c r="A51" s="301" t="s">
        <v>68</v>
      </c>
      <c r="B51" s="32" t="s">
        <v>0</v>
      </c>
      <c r="C51" s="48">
        <f>IFERROR(VLOOKUP(C165,DAY!$A$2:$E$1096,2,0),0)</f>
        <v>0</v>
      </c>
      <c r="D51" s="48">
        <f>IFERROR(VLOOKUP(D165,DAY!$A$2:$E$744,2,0),0)</f>
        <v>0</v>
      </c>
      <c r="E51" s="48">
        <f>IFERROR(VLOOKUP(E165,DAY!$A$2:$E$744,2,0),0)</f>
        <v>0</v>
      </c>
      <c r="F51" s="48">
        <f>IFERROR(VLOOKUP(F165,DAY!$A$2:$E$744,2,0),0)</f>
        <v>0</v>
      </c>
      <c r="G51" s="48">
        <f>IFERROR(VLOOKUP(G165,DAY!$A$2:$E$744,2,0),0)</f>
        <v>0</v>
      </c>
      <c r="H51" s="48">
        <f>IFERROR(VLOOKUP(H165,DAY!$A$2:$E$744,2,0),0)</f>
        <v>0</v>
      </c>
      <c r="I51" s="48">
        <f>IFERROR(VLOOKUP(I165,DAY!$A$2:$E$744,2,0),0)</f>
        <v>0</v>
      </c>
      <c r="J51" s="48">
        <f>IFERROR(VLOOKUP(J165,DAY!$A$2:$E$744,2,0),0)</f>
        <v>0</v>
      </c>
      <c r="K51" s="48">
        <f>IFERROR(VLOOKUP(K165,DAY!$A$2:$E$744,2,0),0)</f>
        <v>0</v>
      </c>
      <c r="L51" s="48">
        <f>IFERROR(VLOOKUP(L165,DAY!$A$2:$E$744,2,0),0)</f>
        <v>0</v>
      </c>
      <c r="M51" s="48">
        <f>IFERROR(VLOOKUP(M165,DAY!$A$2:$E$744,2,0),0)</f>
        <v>0</v>
      </c>
      <c r="N51" s="48">
        <f>IFERROR(VLOOKUP(N165,DAY!$A$2:$E$744,2,0),0)</f>
        <v>0</v>
      </c>
      <c r="O51" s="48">
        <f>IFERROR(VLOOKUP(O165,DAY!$A$2:$E$744,2,0),0)</f>
        <v>0</v>
      </c>
      <c r="P51" s="48">
        <f>IFERROR(VLOOKUP(P165,DAY!$A$2:$E$744,2,0),0)</f>
        <v>0</v>
      </c>
      <c r="Q51" s="48">
        <f>IFERROR(VLOOKUP(Q165,DAY!$A$2:$E$744,2,0),0)</f>
        <v>0</v>
      </c>
      <c r="R51" s="48">
        <f>IFERROR(VLOOKUP(R165,DAY!$A$2:$E$744,2,0),0)</f>
        <v>0</v>
      </c>
      <c r="S51" s="48">
        <f>IFERROR(VLOOKUP(S165,DAY!$A$2:$E$744,2,0),0)</f>
        <v>0</v>
      </c>
      <c r="T51" s="48">
        <f>IFERROR(VLOOKUP(T165,DAY!$A$2:$E$744,2,0),0)</f>
        <v>0</v>
      </c>
      <c r="U51" s="48">
        <f>IFERROR(VLOOKUP(U165,DAY!$A$2:$E$744,2,0),0)</f>
        <v>0</v>
      </c>
      <c r="V51" s="48">
        <f>IFERROR(VLOOKUP(V165,DAY!$A$2:$E$744,2,0),0)</f>
        <v>0</v>
      </c>
      <c r="W51" s="48">
        <f>IFERROR(VLOOKUP(W165,DAY!$A$2:$E$744,2,0),0)</f>
        <v>0</v>
      </c>
      <c r="X51" s="48">
        <f>IFERROR(VLOOKUP(X165,DAY!$A$2:$E$744,2,0),0)</f>
        <v>0</v>
      </c>
      <c r="Y51" s="48">
        <f>IFERROR(VLOOKUP(Y165,DAY!$A$2:$E$744,2,0),0)</f>
        <v>0</v>
      </c>
      <c r="Z51" s="48">
        <f>IFERROR(VLOOKUP(Z165,DAY!$A$2:$E$744,2,0),0)</f>
        <v>0</v>
      </c>
      <c r="AA51" s="48">
        <f>IFERROR(VLOOKUP(AA165,DAY!$A$2:$E$744,2,0),0)</f>
        <v>0</v>
      </c>
      <c r="AB51" s="48">
        <f>IFERROR(VLOOKUP(AB165,DAY!$A$2:$E$744,2,0),0)</f>
        <v>0</v>
      </c>
      <c r="AC51" s="48">
        <f>IFERROR(VLOOKUP(AC165,DAY!$A$2:$E$744,2,0),0)</f>
        <v>0</v>
      </c>
      <c r="AD51" s="48">
        <f>IFERROR(VLOOKUP(AD165,DAY!$A$2:$E$744,2,0),0)</f>
        <v>0</v>
      </c>
      <c r="AE51" s="297" t="s">
        <v>11</v>
      </c>
      <c r="AF51" s="299" t="s">
        <v>12</v>
      </c>
      <c r="AG51" s="316" t="s">
        <v>84</v>
      </c>
      <c r="AH51" s="301" t="s">
        <v>11</v>
      </c>
      <c r="AI51" s="302" t="s">
        <v>13</v>
      </c>
      <c r="AJ51" s="316" t="s">
        <v>84</v>
      </c>
      <c r="AK51" s="40"/>
      <c r="AM51" s="33"/>
      <c r="AN51" s="33"/>
      <c r="AQ51" s="45">
        <f>IFERROR(VLOOKUP(AQ165,DAY!$A$2:$E$744,7,0),0)</f>
        <v>0</v>
      </c>
    </row>
    <row r="52" spans="1:43" ht="27.75" customHeight="1" x14ac:dyDescent="0.4">
      <c r="A52" s="298"/>
      <c r="B52" s="35" t="s">
        <v>1</v>
      </c>
      <c r="C52" s="35">
        <f>IFERROR(VLOOKUP(C165,DAY!$A$2:$E$1096,3,0),0)</f>
        <v>0</v>
      </c>
      <c r="D52" s="35">
        <f>IFERROR(VLOOKUP(D165,DAY!$A$2:$E$744,3,0),0)</f>
        <v>0</v>
      </c>
      <c r="E52" s="35">
        <f>IFERROR(VLOOKUP(E165,DAY!$A$2:$E$744,3,0),0)</f>
        <v>0</v>
      </c>
      <c r="F52" s="35">
        <f>IFERROR(VLOOKUP(F165,DAY!$A$2:$E$744,3,0),0)</f>
        <v>0</v>
      </c>
      <c r="G52" s="35">
        <f>IFERROR(VLOOKUP(G165,DAY!$A$2:$E$744,3,0),0)</f>
        <v>0</v>
      </c>
      <c r="H52" s="35">
        <f>IFERROR(VLOOKUP(H165,DAY!$A$2:$E$744,3,0),0)</f>
        <v>0</v>
      </c>
      <c r="I52" s="35">
        <f>IFERROR(VLOOKUP(I165,DAY!$A$2:$E$744,3,0),0)</f>
        <v>0</v>
      </c>
      <c r="J52" s="35">
        <f>IFERROR(VLOOKUP(J165,DAY!$A$2:$E$744,3,0),0)</f>
        <v>0</v>
      </c>
      <c r="K52" s="35">
        <f>IFERROR(VLOOKUP(K165,DAY!$A$2:$E$744,3,0),0)</f>
        <v>0</v>
      </c>
      <c r="L52" s="35">
        <f>IFERROR(VLOOKUP(L165,DAY!$A$2:$E$744,3,0),0)</f>
        <v>0</v>
      </c>
      <c r="M52" s="35">
        <f>IFERROR(VLOOKUP(M165,DAY!$A$2:$E$744,3,0),0)</f>
        <v>0</v>
      </c>
      <c r="N52" s="35">
        <f>IFERROR(VLOOKUP(N165,DAY!$A$2:$E$744,3,0),0)</f>
        <v>0</v>
      </c>
      <c r="O52" s="35">
        <f>IFERROR(VLOOKUP(O165,DAY!$A$2:$E$744,3,0),0)</f>
        <v>0</v>
      </c>
      <c r="P52" s="35">
        <f>IFERROR(VLOOKUP(P165,DAY!$A$2:$E$744,3,0),0)</f>
        <v>0</v>
      </c>
      <c r="Q52" s="35">
        <f>IFERROR(VLOOKUP(Q165,DAY!$A$2:$E$744,3,0),0)</f>
        <v>0</v>
      </c>
      <c r="R52" s="35">
        <f>IFERROR(VLOOKUP(R165,DAY!$A$2:$E$744,3,0),0)</f>
        <v>0</v>
      </c>
      <c r="S52" s="35">
        <f>IFERROR(VLOOKUP(S165,DAY!$A$2:$E$744,3,0),0)</f>
        <v>0</v>
      </c>
      <c r="T52" s="35">
        <f>IFERROR(VLOOKUP(T165,DAY!$A$2:$E$744,3,0),0)</f>
        <v>0</v>
      </c>
      <c r="U52" s="35">
        <f>IFERROR(VLOOKUP(U165,DAY!$A$2:$E$744,3,0),0)</f>
        <v>0</v>
      </c>
      <c r="V52" s="35">
        <f>IFERROR(VLOOKUP(V165,DAY!$A$2:$E$744,3,0),0)</f>
        <v>0</v>
      </c>
      <c r="W52" s="35">
        <f>IFERROR(VLOOKUP(W165,DAY!$A$2:$E$744,3,0),0)</f>
        <v>0</v>
      </c>
      <c r="X52" s="35">
        <f>IFERROR(VLOOKUP(X165,DAY!$A$2:$E$744,3,0),0)</f>
        <v>0</v>
      </c>
      <c r="Y52" s="35">
        <f>IFERROR(VLOOKUP(Y165,DAY!$A$2:$E$744,3,0),0)</f>
        <v>0</v>
      </c>
      <c r="Z52" s="35">
        <f>IFERROR(VLOOKUP(Z165,DAY!$A$2:$E$744,3,0),0)</f>
        <v>0</v>
      </c>
      <c r="AA52" s="35">
        <f>IFERROR(VLOOKUP(AA165,DAY!$A$2:$E$744,3,0),0)</f>
        <v>0</v>
      </c>
      <c r="AB52" s="35">
        <f>IFERROR(VLOOKUP(AB165,DAY!$A$2:$E$744,3,0),0)</f>
        <v>0</v>
      </c>
      <c r="AC52" s="35">
        <f>IFERROR(VLOOKUP(AC165,DAY!$A$2:$E$744,3,0),0)</f>
        <v>0</v>
      </c>
      <c r="AD52" s="36">
        <f>IFERROR(VLOOKUP(AD165,DAY!$A$2:$E$744,3,0),0)</f>
        <v>0</v>
      </c>
      <c r="AE52" s="298"/>
      <c r="AF52" s="300"/>
      <c r="AG52" s="316"/>
      <c r="AH52" s="298"/>
      <c r="AI52" s="303"/>
      <c r="AJ52" s="316"/>
      <c r="AM52" s="33"/>
      <c r="AN52" s="33"/>
      <c r="AQ52" s="38">
        <f>IFERROR(VLOOKUP(AQ166,DAY!$A$2:$E$744,2,0),0)</f>
        <v>0</v>
      </c>
    </row>
    <row r="53" spans="1:43" ht="27.75" customHeight="1" x14ac:dyDescent="0.4">
      <c r="A53" s="298"/>
      <c r="B53" s="38" t="s">
        <v>2</v>
      </c>
      <c r="C53" s="38">
        <f>IFERROR(VLOOKUP(C165,DAY!$A$2:$E$1096,4,0),0)</f>
        <v>0</v>
      </c>
      <c r="D53" s="38">
        <f>IFERROR(VLOOKUP(D165,DAY!$A$2:$E$1096,4,0),0)</f>
        <v>0</v>
      </c>
      <c r="E53" s="38">
        <f>IFERROR(VLOOKUP(E165,DAY!$A$2:$E$1096,4,0),0)</f>
        <v>0</v>
      </c>
      <c r="F53" s="38">
        <f>IFERROR(VLOOKUP(F165,DAY!$A$2:$E$1096,4,0),0)</f>
        <v>0</v>
      </c>
      <c r="G53" s="38">
        <f>IFERROR(VLOOKUP(G165,DAY!$A$2:$E$1096,4,0),0)</f>
        <v>0</v>
      </c>
      <c r="H53" s="38">
        <f>IFERROR(VLOOKUP(H165,DAY!$A$2:$E$1096,4,0),0)</f>
        <v>0</v>
      </c>
      <c r="I53" s="38">
        <f>IFERROR(VLOOKUP(I165,DAY!$A$2:$E$1096,4,0),0)</f>
        <v>0</v>
      </c>
      <c r="J53" s="38">
        <f>IFERROR(VLOOKUP(J165,DAY!$A$2:$E$1096,4,0),0)</f>
        <v>0</v>
      </c>
      <c r="K53" s="38">
        <f>IFERROR(VLOOKUP(K165,DAY!$A$2:$E$1096,4,0),0)</f>
        <v>0</v>
      </c>
      <c r="L53" s="38">
        <f>IFERROR(VLOOKUP(L165,DAY!$A$2:$E$1096,4,0),0)</f>
        <v>0</v>
      </c>
      <c r="M53" s="38">
        <f>IFERROR(VLOOKUP(M165,DAY!$A$2:$E$1096,4,0),0)</f>
        <v>0</v>
      </c>
      <c r="N53" s="38">
        <f>IFERROR(VLOOKUP(N165,DAY!$A$2:$E$1096,4,0),0)</f>
        <v>0</v>
      </c>
      <c r="O53" s="38">
        <f>IFERROR(VLOOKUP(O165,DAY!$A$2:$E$1096,4,0),0)</f>
        <v>0</v>
      </c>
      <c r="P53" s="38">
        <f>IFERROR(VLOOKUP(P165,DAY!$A$2:$E$1096,4,0),0)</f>
        <v>0</v>
      </c>
      <c r="Q53" s="38">
        <f>IFERROR(VLOOKUP(Q165,DAY!$A$2:$E$1096,4,0),0)</f>
        <v>0</v>
      </c>
      <c r="R53" s="38">
        <f>IFERROR(VLOOKUP(R165,DAY!$A$2:$E$1096,4,0),0)</f>
        <v>0</v>
      </c>
      <c r="S53" s="38">
        <f>IFERROR(VLOOKUP(S165,DAY!$A$2:$E$1096,4,0),0)</f>
        <v>0</v>
      </c>
      <c r="T53" s="38">
        <f>IFERROR(VLOOKUP(T165,DAY!$A$2:$E$1096,4,0),0)</f>
        <v>0</v>
      </c>
      <c r="U53" s="38">
        <f>IFERROR(VLOOKUP(U165,DAY!$A$2:$E$1096,4,0),0)</f>
        <v>0</v>
      </c>
      <c r="V53" s="38">
        <f>IFERROR(VLOOKUP(V165,DAY!$A$2:$E$1096,4,0),0)</f>
        <v>0</v>
      </c>
      <c r="W53" s="38">
        <f>IFERROR(VLOOKUP(W165,DAY!$A$2:$E$1096,4,0),0)</f>
        <v>0</v>
      </c>
      <c r="X53" s="38">
        <f>IFERROR(VLOOKUP(X165,DAY!$A$2:$E$1096,4,0),0)</f>
        <v>0</v>
      </c>
      <c r="Y53" s="38">
        <f>IFERROR(VLOOKUP(Y165,DAY!$A$2:$E$1096,4,0),0)</f>
        <v>0</v>
      </c>
      <c r="Z53" s="38">
        <f>IFERROR(VLOOKUP(Z165,DAY!$A$2:$E$1096,4,0),0)</f>
        <v>0</v>
      </c>
      <c r="AA53" s="38">
        <f>IFERROR(VLOOKUP(AA165,DAY!$A$2:$E$1096,4,0),0)</f>
        <v>0</v>
      </c>
      <c r="AB53" s="38">
        <f>IFERROR(VLOOKUP(AB165,DAY!$A$2:$E$1096,4,0),0)</f>
        <v>0</v>
      </c>
      <c r="AC53" s="38">
        <f>IFERROR(VLOOKUP(AC165,DAY!$A$2:$E$1096,4,0),0)</f>
        <v>0</v>
      </c>
      <c r="AD53" s="38">
        <f>IFERROR(VLOOKUP(AD165,DAY!$A$2:$E$1096,4,0),0)</f>
        <v>0</v>
      </c>
      <c r="AE53" s="298"/>
      <c r="AF53" s="300"/>
      <c r="AG53" s="316"/>
      <c r="AH53" s="298"/>
      <c r="AI53" s="303"/>
      <c r="AJ53" s="316"/>
      <c r="AM53" s="33"/>
      <c r="AN53" s="33"/>
      <c r="AQ53" s="37">
        <f>IFERROR(VLOOKUP(AQ166,DAY!$A$2:$E$744,3,0),0)</f>
        <v>0</v>
      </c>
    </row>
    <row r="54" spans="1:43" ht="88.5" customHeight="1" x14ac:dyDescent="0.4">
      <c r="A54" s="298"/>
      <c r="B54" s="39" t="s">
        <v>3</v>
      </c>
      <c r="C54" s="39">
        <f>IFERROR(VLOOKUP(C165,DAY!$A$2:$E$1096,5,0),0)</f>
        <v>0</v>
      </c>
      <c r="D54" s="39">
        <f>IFERROR(VLOOKUP(D165,DAY!$A$2:$E$1096,5,0),0)</f>
        <v>0</v>
      </c>
      <c r="E54" s="39">
        <f>IFERROR(VLOOKUP(E165,DAY!$A$2:$E$1096,5,0),0)</f>
        <v>0</v>
      </c>
      <c r="F54" s="39">
        <f>IFERROR(VLOOKUP(F165,DAY!$A$2:$E$1096,5,0),0)</f>
        <v>0</v>
      </c>
      <c r="G54" s="39">
        <f>IFERROR(VLOOKUP(G165,DAY!$A$2:$E$1096,5,0),0)</f>
        <v>0</v>
      </c>
      <c r="H54" s="39">
        <f>IFERROR(VLOOKUP(H165,DAY!$A$2:$E$1096,5,0),0)</f>
        <v>0</v>
      </c>
      <c r="I54" s="39">
        <f>IFERROR(VLOOKUP(I165,DAY!$A$2:$E$1096,5,0),0)</f>
        <v>0</v>
      </c>
      <c r="J54" s="39">
        <f>IFERROR(VLOOKUP(J165,DAY!$A$2:$E$1096,5,0),0)</f>
        <v>0</v>
      </c>
      <c r="K54" s="39">
        <f>IFERROR(VLOOKUP(K165,DAY!$A$2:$E$1096,5,0),0)</f>
        <v>0</v>
      </c>
      <c r="L54" s="39">
        <f>IFERROR(VLOOKUP(L165,DAY!$A$2:$E$1096,5,0),0)</f>
        <v>0</v>
      </c>
      <c r="M54" s="39">
        <f>IFERROR(VLOOKUP(M165,DAY!$A$2:$E$1096,5,0),0)</f>
        <v>0</v>
      </c>
      <c r="N54" s="39">
        <f>IFERROR(VLOOKUP(N165,DAY!$A$2:$E$1096,5,0),0)</f>
        <v>0</v>
      </c>
      <c r="O54" s="39">
        <f>IFERROR(VLOOKUP(O165,DAY!$A$2:$E$1096,5,0),0)</f>
        <v>0</v>
      </c>
      <c r="P54" s="39">
        <f>IFERROR(VLOOKUP(P165,DAY!$A$2:$E$1096,5,0),0)</f>
        <v>0</v>
      </c>
      <c r="Q54" s="39">
        <f>IFERROR(VLOOKUP(Q165,DAY!$A$2:$E$1096,5,0),0)</f>
        <v>0</v>
      </c>
      <c r="R54" s="39">
        <f>IFERROR(VLOOKUP(R165,DAY!$A$2:$E$1096,5,0),0)</f>
        <v>0</v>
      </c>
      <c r="S54" s="39">
        <f>IFERROR(VLOOKUP(S165,DAY!$A$2:$E$1096,5,0),0)</f>
        <v>0</v>
      </c>
      <c r="T54" s="39">
        <f>IFERROR(VLOOKUP(T165,DAY!$A$2:$E$1096,5,0),0)</f>
        <v>0</v>
      </c>
      <c r="U54" s="39">
        <f>IFERROR(VLOOKUP(U165,DAY!$A$2:$E$1096,5,0),0)</f>
        <v>0</v>
      </c>
      <c r="V54" s="39">
        <f>IFERROR(VLOOKUP(V165,DAY!$A$2:$E$1096,5,0),0)</f>
        <v>0</v>
      </c>
      <c r="W54" s="39">
        <f>IFERROR(VLOOKUP(W165,DAY!$A$2:$E$1096,5,0),0)</f>
        <v>0</v>
      </c>
      <c r="X54" s="39">
        <f>IFERROR(VLOOKUP(X165,DAY!$A$2:$E$1096,5,0),0)</f>
        <v>0</v>
      </c>
      <c r="Y54" s="39">
        <f>IFERROR(VLOOKUP(Y165,DAY!$A$2:$E$1096,5,0),0)</f>
        <v>0</v>
      </c>
      <c r="Z54" s="39">
        <f>IFERROR(VLOOKUP(Z165,DAY!$A$2:$E$1096,5,0),0)</f>
        <v>0</v>
      </c>
      <c r="AA54" s="39">
        <f>IFERROR(VLOOKUP(AA165,DAY!$A$2:$E$1096,5,0),0)</f>
        <v>0</v>
      </c>
      <c r="AB54" s="39">
        <f>IFERROR(VLOOKUP(AB165,DAY!$A$2:$E$1096,5,0),0)</f>
        <v>0</v>
      </c>
      <c r="AC54" s="39">
        <f>IFERROR(VLOOKUP(AC165,DAY!$A$2:$E$1096,5,0),0)</f>
        <v>0</v>
      </c>
      <c r="AD54" s="39">
        <f>IFERROR(VLOOKUP(AD165,DAY!$A$2:$E$1096,5,0),0)</f>
        <v>0</v>
      </c>
      <c r="AE54" s="298"/>
      <c r="AF54" s="300"/>
      <c r="AG54" s="317"/>
      <c r="AH54" s="298"/>
      <c r="AI54" s="303"/>
      <c r="AJ54" s="317"/>
      <c r="AM54" s="41"/>
      <c r="AN54" s="41"/>
      <c r="AQ54" s="37">
        <f>IFERROR(VLOOKUP(AQ166,DAY!$A$2:$E$744,4,0),0)</f>
        <v>0</v>
      </c>
    </row>
    <row r="55" spans="1:43" ht="29.25" customHeight="1" x14ac:dyDescent="0.4">
      <c r="A55" s="298"/>
      <c r="B55" s="37" t="s">
        <v>4</v>
      </c>
      <c r="C55" s="84" t="s">
        <v>87</v>
      </c>
      <c r="D55" s="84" t="s">
        <v>87</v>
      </c>
      <c r="E55" s="84" t="s">
        <v>87</v>
      </c>
      <c r="F55" s="84" t="s">
        <v>87</v>
      </c>
      <c r="G55" s="84" t="s">
        <v>87</v>
      </c>
      <c r="H55" s="84" t="s">
        <v>19</v>
      </c>
      <c r="I55" s="84" t="s">
        <v>19</v>
      </c>
      <c r="J55" s="84" t="s">
        <v>87</v>
      </c>
      <c r="K55" s="84" t="s">
        <v>87</v>
      </c>
      <c r="L55" s="84" t="s">
        <v>87</v>
      </c>
      <c r="M55" s="84" t="s">
        <v>87</v>
      </c>
      <c r="N55" s="84" t="s">
        <v>87</v>
      </c>
      <c r="O55" s="84" t="s">
        <v>19</v>
      </c>
      <c r="P55" s="84" t="s">
        <v>19</v>
      </c>
      <c r="Q55" s="84" t="s">
        <v>87</v>
      </c>
      <c r="R55" s="84" t="s">
        <v>87</v>
      </c>
      <c r="S55" s="84" t="s">
        <v>87</v>
      </c>
      <c r="T55" s="84" t="s">
        <v>87</v>
      </c>
      <c r="U55" s="84" t="s">
        <v>87</v>
      </c>
      <c r="V55" s="84" t="s">
        <v>19</v>
      </c>
      <c r="W55" s="84" t="s">
        <v>19</v>
      </c>
      <c r="X55" s="84" t="s">
        <v>87</v>
      </c>
      <c r="Y55" s="84" t="s">
        <v>87</v>
      </c>
      <c r="Z55" s="84" t="s">
        <v>87</v>
      </c>
      <c r="AA55" s="84" t="s">
        <v>87</v>
      </c>
      <c r="AB55" s="84" t="s">
        <v>87</v>
      </c>
      <c r="AC55" s="84" t="s">
        <v>19</v>
      </c>
      <c r="AD55" s="84" t="s">
        <v>19</v>
      </c>
      <c r="AE55" s="44">
        <f>IF(COUNT(C55:AD55)=0,+(COUNTIF(C55:AD55,"作業"))+(COUNTIF(C55:AD55,"休日")),"")</f>
        <v>28</v>
      </c>
      <c r="AF55" s="98">
        <f>IF(+COUNT(C55:AD55)=0,(COUNTIF(C55:AD55,"休日")),"")</f>
        <v>8</v>
      </c>
      <c r="AG55" s="318" t="str">
        <f>IFERROR(IF(AND(AE55&lt;=6,AE55&gt;=1),$F$149,IF(AM56&gt;0.284,$F$147,$F$148)),0)</f>
        <v>クリア</v>
      </c>
      <c r="AH55" s="44">
        <f>IF(COUNT(C56:AD56)=0,+(COUNTIF(C56:AD56,"作業"))+(COUNTIF(C56:AD56,"休日")),"")</f>
        <v>28</v>
      </c>
      <c r="AI55" s="61">
        <f>IF(COUNT(C56:AD56)=0,(COUNTIF(C56:AD56,"休日")),"")</f>
        <v>7</v>
      </c>
      <c r="AJ55" s="318" t="str">
        <f>IFERROR(IF(AND(AH55&lt;=6,AH55&gt;=1),$F$149,IF(AN56&gt;0.284,$F$145,$F$146)),0)</f>
        <v>未達成</v>
      </c>
      <c r="AL55" s="40"/>
      <c r="AM55" s="33"/>
      <c r="AN55" s="33"/>
      <c r="AQ55" s="39">
        <f>IFERROR(VLOOKUP(AQ166,DAY!$A$2:$E$744,5,0),0)</f>
        <v>0</v>
      </c>
    </row>
    <row r="56" spans="1:43" ht="29.25" customHeight="1" thickBot="1" x14ac:dyDescent="0.45">
      <c r="A56" s="327"/>
      <c r="B56" s="27" t="s">
        <v>5</v>
      </c>
      <c r="C56" s="85" t="s">
        <v>87</v>
      </c>
      <c r="D56" s="85" t="s">
        <v>87</v>
      </c>
      <c r="E56" s="85" t="s">
        <v>87</v>
      </c>
      <c r="F56" s="85" t="s">
        <v>87</v>
      </c>
      <c r="G56" s="85" t="s">
        <v>87</v>
      </c>
      <c r="H56" s="85" t="s">
        <v>19</v>
      </c>
      <c r="I56" s="85" t="s">
        <v>19</v>
      </c>
      <c r="J56" s="85" t="s">
        <v>87</v>
      </c>
      <c r="K56" s="85" t="s">
        <v>87</v>
      </c>
      <c r="L56" s="85" t="s">
        <v>87</v>
      </c>
      <c r="M56" s="85" t="s">
        <v>87</v>
      </c>
      <c r="N56" s="85" t="s">
        <v>87</v>
      </c>
      <c r="O56" s="85" t="s">
        <v>19</v>
      </c>
      <c r="P56" s="85" t="s">
        <v>19</v>
      </c>
      <c r="Q56" s="85" t="s">
        <v>87</v>
      </c>
      <c r="R56" s="85" t="s">
        <v>87</v>
      </c>
      <c r="S56" s="85" t="s">
        <v>87</v>
      </c>
      <c r="T56" s="85" t="s">
        <v>87</v>
      </c>
      <c r="U56" s="85" t="s">
        <v>87</v>
      </c>
      <c r="V56" s="85" t="s">
        <v>19</v>
      </c>
      <c r="W56" s="85" t="s">
        <v>19</v>
      </c>
      <c r="X56" s="85" t="s">
        <v>87</v>
      </c>
      <c r="Y56" s="85" t="s">
        <v>87</v>
      </c>
      <c r="Z56" s="85" t="s">
        <v>87</v>
      </c>
      <c r="AA56" s="85" t="s">
        <v>87</v>
      </c>
      <c r="AB56" s="85" t="s">
        <v>87</v>
      </c>
      <c r="AC56" s="85" t="s">
        <v>87</v>
      </c>
      <c r="AD56" s="85" t="s">
        <v>19</v>
      </c>
      <c r="AE56" s="294">
        <f>IFERROR(AM56,0)</f>
        <v>0.28599999999999998</v>
      </c>
      <c r="AF56" s="295"/>
      <c r="AG56" s="319"/>
      <c r="AH56" s="294">
        <f>IFERROR(AN56,0)</f>
        <v>0.25</v>
      </c>
      <c r="AI56" s="296"/>
      <c r="AJ56" s="319"/>
      <c r="AM56" s="46">
        <f>ROUND(AF55/AE55,3)</f>
        <v>0.28599999999999998</v>
      </c>
      <c r="AN56" s="47">
        <f>ROUND(AI55/AH55,3)</f>
        <v>0.25</v>
      </c>
      <c r="AQ56" s="43">
        <f>IFERROR(VLOOKUP(AQ166,DAY!$A$2:$E$744,6,0),0)</f>
        <v>0</v>
      </c>
    </row>
    <row r="57" spans="1:43" ht="27.75" customHeight="1" thickBot="1" x14ac:dyDescent="0.45">
      <c r="A57" s="301" t="s">
        <v>69</v>
      </c>
      <c r="B57" s="32" t="s">
        <v>0</v>
      </c>
      <c r="C57" s="86">
        <f>IFERROR(VLOOKUP(C166,DAY!$A$2:$E$1096,2,0),0)</f>
        <v>0</v>
      </c>
      <c r="D57" s="86">
        <f>IFERROR(VLOOKUP(D166,DAY!$A$2:$E$744,2,0),0)</f>
        <v>0</v>
      </c>
      <c r="E57" s="86">
        <f>IFERROR(VLOOKUP(E166,DAY!$A$2:$E$744,2,0),0)</f>
        <v>0</v>
      </c>
      <c r="F57" s="86">
        <f>IFERROR(VLOOKUP(F166,DAY!$A$2:$E$744,2,0),0)</f>
        <v>0</v>
      </c>
      <c r="G57" s="86">
        <f>IFERROR(VLOOKUP(G166,DAY!$A$2:$E$744,2,0),0)</f>
        <v>0</v>
      </c>
      <c r="H57" s="86">
        <f>IFERROR(VLOOKUP(H166,DAY!$A$2:$E$744,2,0),0)</f>
        <v>0</v>
      </c>
      <c r="I57" s="86">
        <f>IFERROR(VLOOKUP(I166,DAY!$A$2:$E$744,2,0),0)</f>
        <v>0</v>
      </c>
      <c r="J57" s="86">
        <f>IFERROR(VLOOKUP(J166,DAY!$A$2:$E$744,2,0),0)</f>
        <v>0</v>
      </c>
      <c r="K57" s="86">
        <f>IFERROR(VLOOKUP(K166,DAY!$A$2:$E$744,2,0),0)</f>
        <v>0</v>
      </c>
      <c r="L57" s="86">
        <f>IFERROR(VLOOKUP(L166,DAY!$A$2:$E$744,2,0),0)</f>
        <v>0</v>
      </c>
      <c r="M57" s="86">
        <f>IFERROR(VLOOKUP(M166,DAY!$A$2:$E$744,2,0),0)</f>
        <v>0</v>
      </c>
      <c r="N57" s="86">
        <f>IFERROR(VLOOKUP(N166,DAY!$A$2:$E$744,2,0),0)</f>
        <v>0</v>
      </c>
      <c r="O57" s="86">
        <f>IFERROR(VLOOKUP(O166,DAY!$A$2:$E$744,2,0),0)</f>
        <v>0</v>
      </c>
      <c r="P57" s="86">
        <f>IFERROR(VLOOKUP(P166,DAY!$A$2:$E$744,2,0),0)</f>
        <v>0</v>
      </c>
      <c r="Q57" s="86">
        <f>IFERROR(VLOOKUP(Q166,DAY!$A$2:$E$744,2,0),0)</f>
        <v>0</v>
      </c>
      <c r="R57" s="86">
        <f>IFERROR(VLOOKUP(R166,DAY!$A$2:$E$744,2,0),0)</f>
        <v>0</v>
      </c>
      <c r="S57" s="86">
        <f>IFERROR(VLOOKUP(S166,DAY!$A$2:$E$744,2,0),0)</f>
        <v>0</v>
      </c>
      <c r="T57" s="86">
        <f>IFERROR(VLOOKUP(T166,DAY!$A$2:$E$744,2,0),0)</f>
        <v>0</v>
      </c>
      <c r="U57" s="86">
        <f>IFERROR(VLOOKUP(U166,DAY!$A$2:$E$744,2,0),0)</f>
        <v>0</v>
      </c>
      <c r="V57" s="86">
        <f>IFERROR(VLOOKUP(V166,DAY!$A$2:$E$744,2,0),0)</f>
        <v>0</v>
      </c>
      <c r="W57" s="86">
        <f>IFERROR(VLOOKUP(W166,DAY!$A$2:$E$744,2,0),0)</f>
        <v>0</v>
      </c>
      <c r="X57" s="86">
        <f>IFERROR(VLOOKUP(X166,DAY!$A$2:$E$744,2,0),0)</f>
        <v>0</v>
      </c>
      <c r="Y57" s="86">
        <f>IFERROR(VLOOKUP(Y166,DAY!$A$2:$E$744,2,0),0)</f>
        <v>0</v>
      </c>
      <c r="Z57" s="86">
        <f>IFERROR(VLOOKUP(Z166,DAY!$A$2:$E$744,2,0),0)</f>
        <v>0</v>
      </c>
      <c r="AA57" s="86">
        <f>IFERROR(VLOOKUP(AA166,DAY!$A$2:$E$744,2,0),0)</f>
        <v>0</v>
      </c>
      <c r="AB57" s="86">
        <f>IFERROR(VLOOKUP(AB166,DAY!$A$2:$E$744,2,0),0)</f>
        <v>0</v>
      </c>
      <c r="AC57" s="86">
        <f>IFERROR(VLOOKUP(AC166,DAY!$A$2:$E$744,2,0),0)</f>
        <v>0</v>
      </c>
      <c r="AD57" s="86">
        <f>IFERROR(VLOOKUP(AD166,DAY!$A$2:$E$744,2,0),0)</f>
        <v>0</v>
      </c>
      <c r="AE57" s="297" t="s">
        <v>11</v>
      </c>
      <c r="AF57" s="299" t="s">
        <v>12</v>
      </c>
      <c r="AG57" s="316" t="s">
        <v>84</v>
      </c>
      <c r="AH57" s="301" t="s">
        <v>11</v>
      </c>
      <c r="AI57" s="302" t="s">
        <v>13</v>
      </c>
      <c r="AJ57" s="316" t="s">
        <v>84</v>
      </c>
      <c r="AK57" s="40"/>
      <c r="AM57" s="33"/>
      <c r="AN57" s="33"/>
      <c r="AQ57" s="50">
        <f>IFERROR(VLOOKUP(AQ166,DAY!$A$2:$E$744,7,0),0)</f>
        <v>0</v>
      </c>
    </row>
    <row r="58" spans="1:43" ht="27.75" customHeight="1" x14ac:dyDescent="0.4">
      <c r="A58" s="298"/>
      <c r="B58" s="35" t="s">
        <v>1</v>
      </c>
      <c r="C58" s="87">
        <f>IFERROR(VLOOKUP(C166,DAY!$A$2:$E$1096,3,0),0)</f>
        <v>0</v>
      </c>
      <c r="D58" s="87">
        <f>IFERROR(VLOOKUP(D166,DAY!$A$2:$E$744,3,0),0)</f>
        <v>0</v>
      </c>
      <c r="E58" s="87">
        <f>IFERROR(VLOOKUP(E166,DAY!$A$2:$E$744,3,0),0)</f>
        <v>0</v>
      </c>
      <c r="F58" s="87">
        <f>IFERROR(VLOOKUP(F166,DAY!$A$2:$E$744,3,0),0)</f>
        <v>0</v>
      </c>
      <c r="G58" s="87">
        <f>IFERROR(VLOOKUP(G166,DAY!$A$2:$E$744,3,0),0)</f>
        <v>0</v>
      </c>
      <c r="H58" s="87">
        <f>IFERROR(VLOOKUP(H166,DAY!$A$2:$E$744,3,0),0)</f>
        <v>0</v>
      </c>
      <c r="I58" s="87">
        <f>IFERROR(VLOOKUP(I166,DAY!$A$2:$E$744,3,0),0)</f>
        <v>0</v>
      </c>
      <c r="J58" s="87">
        <f>IFERROR(VLOOKUP(J166,DAY!$A$2:$E$744,3,0),0)</f>
        <v>0</v>
      </c>
      <c r="K58" s="87">
        <f>IFERROR(VLOOKUP(K166,DAY!$A$2:$E$744,3,0),0)</f>
        <v>0</v>
      </c>
      <c r="L58" s="87">
        <f>IFERROR(VLOOKUP(L166,DAY!$A$2:$E$744,3,0),0)</f>
        <v>0</v>
      </c>
      <c r="M58" s="87">
        <f>IFERROR(VLOOKUP(M166,DAY!$A$2:$E$744,3,0),0)</f>
        <v>0</v>
      </c>
      <c r="N58" s="87">
        <f>IFERROR(VLOOKUP(N166,DAY!$A$2:$E$744,3,0),0)</f>
        <v>0</v>
      </c>
      <c r="O58" s="87">
        <f>IFERROR(VLOOKUP(O166,DAY!$A$2:$E$744,3,0),0)</f>
        <v>0</v>
      </c>
      <c r="P58" s="87">
        <f>IFERROR(VLOOKUP(P166,DAY!$A$2:$E$744,3,0),0)</f>
        <v>0</v>
      </c>
      <c r="Q58" s="87">
        <f>IFERROR(VLOOKUP(Q166,DAY!$A$2:$E$744,3,0),0)</f>
        <v>0</v>
      </c>
      <c r="R58" s="87">
        <f>IFERROR(VLOOKUP(R166,DAY!$A$2:$E$744,3,0),0)</f>
        <v>0</v>
      </c>
      <c r="S58" s="87">
        <f>IFERROR(VLOOKUP(S166,DAY!$A$2:$E$744,3,0),0)</f>
        <v>0</v>
      </c>
      <c r="T58" s="87">
        <f>IFERROR(VLOOKUP(T166,DAY!$A$2:$E$744,3,0),0)</f>
        <v>0</v>
      </c>
      <c r="U58" s="87">
        <f>IFERROR(VLOOKUP(U166,DAY!$A$2:$E$744,3,0),0)</f>
        <v>0</v>
      </c>
      <c r="V58" s="87">
        <f>IFERROR(VLOOKUP(V166,DAY!$A$2:$E$744,3,0),0)</f>
        <v>0</v>
      </c>
      <c r="W58" s="87">
        <f>IFERROR(VLOOKUP(W166,DAY!$A$2:$E$744,3,0),0)</f>
        <v>0</v>
      </c>
      <c r="X58" s="87">
        <f>IFERROR(VLOOKUP(X166,DAY!$A$2:$E$744,3,0),0)</f>
        <v>0</v>
      </c>
      <c r="Y58" s="87">
        <f>IFERROR(VLOOKUP(Y166,DAY!$A$2:$E$744,3,0),0)</f>
        <v>0</v>
      </c>
      <c r="Z58" s="87">
        <f>IFERROR(VLOOKUP(Z166,DAY!$A$2:$E$744,3,0),0)</f>
        <v>0</v>
      </c>
      <c r="AA58" s="87">
        <f>IFERROR(VLOOKUP(AA166,DAY!$A$2:$E$744,3,0),0)</f>
        <v>0</v>
      </c>
      <c r="AB58" s="87">
        <f>IFERROR(VLOOKUP(AB166,DAY!$A$2:$E$744,3,0),0)</f>
        <v>0</v>
      </c>
      <c r="AC58" s="87">
        <f>IFERROR(VLOOKUP(AC166,DAY!$A$2:$E$744,3,0),0)</f>
        <v>0</v>
      </c>
      <c r="AD58" s="88">
        <f>IFERROR(VLOOKUP(AD166,DAY!$A$2:$E$744,3,0),0)</f>
        <v>0</v>
      </c>
      <c r="AE58" s="298"/>
      <c r="AF58" s="300"/>
      <c r="AG58" s="316"/>
      <c r="AH58" s="298"/>
      <c r="AI58" s="303"/>
      <c r="AJ58" s="316"/>
      <c r="AM58" s="33"/>
      <c r="AN58" s="33"/>
      <c r="AQ58" s="34">
        <f>IFERROR(VLOOKUP(AQ167,DAY!$A$2:$E$744,2,0),0)</f>
        <v>0</v>
      </c>
    </row>
    <row r="59" spans="1:43" ht="27.75" customHeight="1" x14ac:dyDescent="0.4">
      <c r="A59" s="298"/>
      <c r="B59" s="38" t="s">
        <v>2</v>
      </c>
      <c r="C59" s="89">
        <f>IFERROR(VLOOKUP(C166,DAY!$A$2:$E$1096,4,0),0)</f>
        <v>0</v>
      </c>
      <c r="D59" s="89">
        <f>IFERROR(VLOOKUP(D166,DAY!$A$2:$E$1096,4,0),0)</f>
        <v>0</v>
      </c>
      <c r="E59" s="89">
        <f>IFERROR(VLOOKUP(E166,DAY!$A$2:$E$1096,4,0),0)</f>
        <v>0</v>
      </c>
      <c r="F59" s="89">
        <f>IFERROR(VLOOKUP(F166,DAY!$A$2:$E$1096,4,0),0)</f>
        <v>0</v>
      </c>
      <c r="G59" s="89">
        <f>IFERROR(VLOOKUP(G166,DAY!$A$2:$E$1096,4,0),0)</f>
        <v>0</v>
      </c>
      <c r="H59" s="89">
        <f>IFERROR(VLOOKUP(H166,DAY!$A$2:$E$1096,4,0),0)</f>
        <v>0</v>
      </c>
      <c r="I59" s="89">
        <f>IFERROR(VLOOKUP(I166,DAY!$A$2:$E$1096,4,0),0)</f>
        <v>0</v>
      </c>
      <c r="J59" s="89">
        <f>IFERROR(VLOOKUP(J166,DAY!$A$2:$E$1096,4,0),0)</f>
        <v>0</v>
      </c>
      <c r="K59" s="89">
        <f>IFERROR(VLOOKUP(K166,DAY!$A$2:$E$1096,4,0),0)</f>
        <v>0</v>
      </c>
      <c r="L59" s="89">
        <f>IFERROR(VLOOKUP(L166,DAY!$A$2:$E$1096,4,0),0)</f>
        <v>0</v>
      </c>
      <c r="M59" s="89">
        <f>IFERROR(VLOOKUP(M166,DAY!$A$2:$E$1096,4,0),0)</f>
        <v>0</v>
      </c>
      <c r="N59" s="89">
        <f>IFERROR(VLOOKUP(N166,DAY!$A$2:$E$1096,4,0),0)</f>
        <v>0</v>
      </c>
      <c r="O59" s="89">
        <f>IFERROR(VLOOKUP(O166,DAY!$A$2:$E$1096,4,0),0)</f>
        <v>0</v>
      </c>
      <c r="P59" s="89">
        <f>IFERROR(VLOOKUP(P166,DAY!$A$2:$E$1096,4,0),0)</f>
        <v>0</v>
      </c>
      <c r="Q59" s="89">
        <f>IFERROR(VLOOKUP(Q166,DAY!$A$2:$E$1096,4,0),0)</f>
        <v>0</v>
      </c>
      <c r="R59" s="89">
        <f>IFERROR(VLOOKUP(R166,DAY!$A$2:$E$1096,4,0),0)</f>
        <v>0</v>
      </c>
      <c r="S59" s="89">
        <f>IFERROR(VLOOKUP(S166,DAY!$A$2:$E$1096,4,0),0)</f>
        <v>0</v>
      </c>
      <c r="T59" s="89">
        <f>IFERROR(VLOOKUP(T166,DAY!$A$2:$E$1096,4,0),0)</f>
        <v>0</v>
      </c>
      <c r="U59" s="89">
        <f>IFERROR(VLOOKUP(U166,DAY!$A$2:$E$1096,4,0),0)</f>
        <v>0</v>
      </c>
      <c r="V59" s="89">
        <f>IFERROR(VLOOKUP(V166,DAY!$A$2:$E$1096,4,0),0)</f>
        <v>0</v>
      </c>
      <c r="W59" s="89">
        <f>IFERROR(VLOOKUP(W166,DAY!$A$2:$E$1096,4,0),0)</f>
        <v>0</v>
      </c>
      <c r="X59" s="89">
        <f>IFERROR(VLOOKUP(X166,DAY!$A$2:$E$1096,4,0),0)</f>
        <v>0</v>
      </c>
      <c r="Y59" s="89">
        <f>IFERROR(VLOOKUP(Y166,DAY!$A$2:$E$1096,4,0),0)</f>
        <v>0</v>
      </c>
      <c r="Z59" s="89">
        <f>IFERROR(VLOOKUP(Z166,DAY!$A$2:$E$1096,4,0),0)</f>
        <v>0</v>
      </c>
      <c r="AA59" s="89">
        <f>IFERROR(VLOOKUP(AA166,DAY!$A$2:$E$1096,4,0),0)</f>
        <v>0</v>
      </c>
      <c r="AB59" s="89">
        <f>IFERROR(VLOOKUP(AB166,DAY!$A$2:$E$1096,4,0),0)</f>
        <v>0</v>
      </c>
      <c r="AC59" s="89">
        <f>IFERROR(VLOOKUP(AC166,DAY!$A$2:$E$1096,4,0),0)</f>
        <v>0</v>
      </c>
      <c r="AD59" s="89">
        <f>IFERROR(VLOOKUP(AD166,DAY!$A$2:$E$1096,4,0),0)</f>
        <v>0</v>
      </c>
      <c r="AE59" s="298"/>
      <c r="AF59" s="300"/>
      <c r="AG59" s="316"/>
      <c r="AH59" s="298"/>
      <c r="AI59" s="303"/>
      <c r="AJ59" s="316"/>
      <c r="AM59" s="33"/>
      <c r="AN59" s="33"/>
      <c r="AQ59" s="37">
        <f>IFERROR(VLOOKUP(AQ167,DAY!$A$2:$E$744,3,0),0)</f>
        <v>0</v>
      </c>
    </row>
    <row r="60" spans="1:43" ht="88.5" customHeight="1" x14ac:dyDescent="0.4">
      <c r="A60" s="298"/>
      <c r="B60" s="39" t="s">
        <v>3</v>
      </c>
      <c r="C60" s="90">
        <f>IFERROR(VLOOKUP(C166,DAY!$A$2:$E$1096,5,0),0)</f>
        <v>0</v>
      </c>
      <c r="D60" s="90">
        <f>IFERROR(VLOOKUP(D166,DAY!$A$2:$E$1096,5,0),0)</f>
        <v>0</v>
      </c>
      <c r="E60" s="90">
        <f>IFERROR(VLOOKUP(E166,DAY!$A$2:$E$1096,5,0),0)</f>
        <v>0</v>
      </c>
      <c r="F60" s="90">
        <f>IFERROR(VLOOKUP(F166,DAY!$A$2:$E$1096,5,0),0)</f>
        <v>0</v>
      </c>
      <c r="G60" s="90">
        <f>IFERROR(VLOOKUP(G166,DAY!$A$2:$E$1096,5,0),0)</f>
        <v>0</v>
      </c>
      <c r="H60" s="90">
        <f>IFERROR(VLOOKUP(H166,DAY!$A$2:$E$1096,5,0),0)</f>
        <v>0</v>
      </c>
      <c r="I60" s="90">
        <f>IFERROR(VLOOKUP(I166,DAY!$A$2:$E$1096,5,0),0)</f>
        <v>0</v>
      </c>
      <c r="J60" s="90">
        <f>IFERROR(VLOOKUP(J166,DAY!$A$2:$E$1096,5,0),0)</f>
        <v>0</v>
      </c>
      <c r="K60" s="90">
        <f>IFERROR(VLOOKUP(K166,DAY!$A$2:$E$1096,5,0),0)</f>
        <v>0</v>
      </c>
      <c r="L60" s="90">
        <f>IFERROR(VLOOKUP(L166,DAY!$A$2:$E$1096,5,0),0)</f>
        <v>0</v>
      </c>
      <c r="M60" s="90">
        <f>IFERROR(VLOOKUP(M166,DAY!$A$2:$E$1096,5,0),0)</f>
        <v>0</v>
      </c>
      <c r="N60" s="90">
        <f>IFERROR(VLOOKUP(N166,DAY!$A$2:$E$1096,5,0),0)</f>
        <v>0</v>
      </c>
      <c r="O60" s="90">
        <f>IFERROR(VLOOKUP(O166,DAY!$A$2:$E$1096,5,0),0)</f>
        <v>0</v>
      </c>
      <c r="P60" s="90">
        <f>IFERROR(VLOOKUP(P166,DAY!$A$2:$E$1096,5,0),0)</f>
        <v>0</v>
      </c>
      <c r="Q60" s="90">
        <f>IFERROR(VLOOKUP(Q166,DAY!$A$2:$E$1096,5,0),0)</f>
        <v>0</v>
      </c>
      <c r="R60" s="90">
        <f>IFERROR(VLOOKUP(R166,DAY!$A$2:$E$1096,5,0),0)</f>
        <v>0</v>
      </c>
      <c r="S60" s="90">
        <f>IFERROR(VLOOKUP(S166,DAY!$A$2:$E$1096,5,0),0)</f>
        <v>0</v>
      </c>
      <c r="T60" s="90">
        <f>IFERROR(VLOOKUP(T166,DAY!$A$2:$E$1096,5,0),0)</f>
        <v>0</v>
      </c>
      <c r="U60" s="90">
        <f>IFERROR(VLOOKUP(U166,DAY!$A$2:$E$1096,5,0),0)</f>
        <v>0</v>
      </c>
      <c r="V60" s="90">
        <f>IFERROR(VLOOKUP(V166,DAY!$A$2:$E$1096,5,0),0)</f>
        <v>0</v>
      </c>
      <c r="W60" s="90">
        <f>IFERROR(VLOOKUP(W166,DAY!$A$2:$E$1096,5,0),0)</f>
        <v>0</v>
      </c>
      <c r="X60" s="90">
        <f>IFERROR(VLOOKUP(X166,DAY!$A$2:$E$1096,5,0),0)</f>
        <v>0</v>
      </c>
      <c r="Y60" s="90">
        <f>IFERROR(VLOOKUP(Y166,DAY!$A$2:$E$1096,5,0),0)</f>
        <v>0</v>
      </c>
      <c r="Z60" s="90">
        <f>IFERROR(VLOOKUP(Z166,DAY!$A$2:$E$1096,5,0),0)</f>
        <v>0</v>
      </c>
      <c r="AA60" s="90">
        <f>IFERROR(VLOOKUP(AA166,DAY!$A$2:$E$1096,5,0),0)</f>
        <v>0</v>
      </c>
      <c r="AB60" s="90">
        <f>IFERROR(VLOOKUP(AB166,DAY!$A$2:$E$1096,5,0),0)</f>
        <v>0</v>
      </c>
      <c r="AC60" s="90">
        <f>IFERROR(VLOOKUP(AC166,DAY!$A$2:$E$1096,5,0),0)</f>
        <v>0</v>
      </c>
      <c r="AD60" s="90">
        <f>IFERROR(VLOOKUP(AD166,DAY!$A$2:$E$1096,5,0),0)</f>
        <v>0</v>
      </c>
      <c r="AE60" s="298"/>
      <c r="AF60" s="300"/>
      <c r="AG60" s="317"/>
      <c r="AH60" s="298"/>
      <c r="AI60" s="303"/>
      <c r="AJ60" s="317"/>
      <c r="AM60" s="41"/>
      <c r="AN60" s="41"/>
      <c r="AQ60" s="37">
        <f>IFERROR(VLOOKUP(AQ167,DAY!$A$2:$E$744,4,0),0)</f>
        <v>0</v>
      </c>
    </row>
    <row r="61" spans="1:43" ht="27.75" customHeight="1" x14ac:dyDescent="0.4">
      <c r="A61" s="298"/>
      <c r="B61" s="37" t="s">
        <v>4</v>
      </c>
      <c r="C61" s="84" t="s">
        <v>87</v>
      </c>
      <c r="D61" s="84" t="s">
        <v>87</v>
      </c>
      <c r="E61" s="84" t="s">
        <v>87</v>
      </c>
      <c r="F61" s="84" t="s">
        <v>87</v>
      </c>
      <c r="G61" s="84" t="s">
        <v>87</v>
      </c>
      <c r="H61" s="84" t="s">
        <v>19</v>
      </c>
      <c r="I61" s="84" t="s">
        <v>19</v>
      </c>
      <c r="J61" s="84" t="s">
        <v>87</v>
      </c>
      <c r="K61" s="84" t="s">
        <v>87</v>
      </c>
      <c r="L61" s="84" t="s">
        <v>87</v>
      </c>
      <c r="M61" s="84" t="s">
        <v>87</v>
      </c>
      <c r="N61" s="84" t="s">
        <v>87</v>
      </c>
      <c r="O61" s="84" t="s">
        <v>19</v>
      </c>
      <c r="P61" s="84" t="s">
        <v>19</v>
      </c>
      <c r="Q61" s="84" t="s">
        <v>87</v>
      </c>
      <c r="R61" s="84" t="s">
        <v>87</v>
      </c>
      <c r="S61" s="84" t="s">
        <v>87</v>
      </c>
      <c r="T61" s="84" t="s">
        <v>87</v>
      </c>
      <c r="U61" s="84" t="s">
        <v>87</v>
      </c>
      <c r="V61" s="84" t="s">
        <v>19</v>
      </c>
      <c r="W61" s="84" t="s">
        <v>19</v>
      </c>
      <c r="X61" s="84" t="s">
        <v>87</v>
      </c>
      <c r="Y61" s="84" t="s">
        <v>87</v>
      </c>
      <c r="Z61" s="84" t="s">
        <v>87</v>
      </c>
      <c r="AA61" s="84" t="s">
        <v>87</v>
      </c>
      <c r="AB61" s="84" t="s">
        <v>87</v>
      </c>
      <c r="AC61" s="84" t="s">
        <v>19</v>
      </c>
      <c r="AD61" s="84" t="s">
        <v>19</v>
      </c>
      <c r="AE61" s="44">
        <f>IF(COUNT(C61:AD61)=0,+(COUNTIF(C61:AD61,"作業"))+(COUNTIF(C61:AD61,"休日")),"")</f>
        <v>28</v>
      </c>
      <c r="AF61" s="98">
        <f>IF(+COUNT(C61:AD61)=0,(COUNTIF(C61:AD61,"休日")),"")</f>
        <v>8</v>
      </c>
      <c r="AG61" s="318" t="str">
        <f>IFERROR(IF(AND(AE61&lt;=6,AE61&gt;=1),$F$149,IF(AM62&gt;0.284,$F$147,$F$148)),0)</f>
        <v>クリア</v>
      </c>
      <c r="AH61" s="44">
        <f>IF(COUNT(C62:AD62)=0,+(COUNTIF(C62:AD62,"作業"))+(COUNTIF(C62:AD62,"休日")),"")</f>
        <v>28</v>
      </c>
      <c r="AI61" s="61">
        <f>IF(COUNT(C62:AD62)=0,(COUNTIF(C62:AD62,"休日")),"")</f>
        <v>8</v>
      </c>
      <c r="AJ61" s="318" t="str">
        <f>IFERROR(IF(AND(AH61&lt;=6,AH61&gt;=1),$F$149,IF(AN62&gt;0.284,$F$145,$F$146)),0)</f>
        <v>達成</v>
      </c>
      <c r="AL61" s="40"/>
      <c r="AM61" s="33"/>
      <c r="AN61" s="33"/>
      <c r="AQ61" s="39">
        <f>IFERROR(VLOOKUP(AQ167,DAY!$A$2:$E$744,5,0),0)</f>
        <v>0</v>
      </c>
    </row>
    <row r="62" spans="1:43" ht="27.75" customHeight="1" thickBot="1" x14ac:dyDescent="0.45">
      <c r="A62" s="327"/>
      <c r="B62" s="27" t="s">
        <v>5</v>
      </c>
      <c r="C62" s="85" t="s">
        <v>87</v>
      </c>
      <c r="D62" s="85" t="s">
        <v>87</v>
      </c>
      <c r="E62" s="85" t="s">
        <v>87</v>
      </c>
      <c r="F62" s="85" t="s">
        <v>87</v>
      </c>
      <c r="G62" s="85" t="s">
        <v>87</v>
      </c>
      <c r="H62" s="85" t="s">
        <v>19</v>
      </c>
      <c r="I62" s="85" t="s">
        <v>19</v>
      </c>
      <c r="J62" s="85" t="s">
        <v>87</v>
      </c>
      <c r="K62" s="85" t="s">
        <v>87</v>
      </c>
      <c r="L62" s="85" t="s">
        <v>87</v>
      </c>
      <c r="M62" s="85" t="s">
        <v>87</v>
      </c>
      <c r="N62" s="85" t="s">
        <v>87</v>
      </c>
      <c r="O62" s="85" t="s">
        <v>19</v>
      </c>
      <c r="P62" s="85" t="s">
        <v>19</v>
      </c>
      <c r="Q62" s="85" t="s">
        <v>87</v>
      </c>
      <c r="R62" s="85" t="s">
        <v>87</v>
      </c>
      <c r="S62" s="85" t="s">
        <v>87</v>
      </c>
      <c r="T62" s="85" t="s">
        <v>87</v>
      </c>
      <c r="U62" s="85" t="s">
        <v>87</v>
      </c>
      <c r="V62" s="85" t="s">
        <v>19</v>
      </c>
      <c r="W62" s="85" t="s">
        <v>19</v>
      </c>
      <c r="X62" s="85" t="s">
        <v>87</v>
      </c>
      <c r="Y62" s="85" t="s">
        <v>87</v>
      </c>
      <c r="Z62" s="85" t="s">
        <v>87</v>
      </c>
      <c r="AA62" s="85" t="s">
        <v>87</v>
      </c>
      <c r="AB62" s="85" t="s">
        <v>87</v>
      </c>
      <c r="AC62" s="85" t="s">
        <v>19</v>
      </c>
      <c r="AD62" s="85" t="s">
        <v>19</v>
      </c>
      <c r="AE62" s="294">
        <f>IFERROR(AM62,0)</f>
        <v>0.28599999999999998</v>
      </c>
      <c r="AF62" s="295"/>
      <c r="AG62" s="319"/>
      <c r="AH62" s="294">
        <f>IFERROR(AN62,0)</f>
        <v>0.28599999999999998</v>
      </c>
      <c r="AI62" s="296"/>
      <c r="AJ62" s="319"/>
      <c r="AM62" s="46">
        <f>ROUND(AF61/AE61,3)</f>
        <v>0.28599999999999998</v>
      </c>
      <c r="AN62" s="47">
        <f>ROUND(AI61/AH61,3)</f>
        <v>0.28599999999999998</v>
      </c>
      <c r="AQ62" s="43">
        <f>IFERROR(VLOOKUP(AQ167,DAY!$A$2:$E$744,6,0),0)</f>
        <v>0</v>
      </c>
    </row>
    <row r="63" spans="1:43" ht="27.75" customHeight="1" thickBot="1" x14ac:dyDescent="0.45">
      <c r="A63" s="301" t="s">
        <v>70</v>
      </c>
      <c r="B63" s="32" t="s">
        <v>0</v>
      </c>
      <c r="C63" s="91">
        <f>IFERROR(VLOOKUP(C167,DAY!$A$2:$E$1096,2,0),0)</f>
        <v>0</v>
      </c>
      <c r="D63" s="91">
        <f>IFERROR(VLOOKUP(D167,DAY!$A$2:$E$744,2,0),0)</f>
        <v>0</v>
      </c>
      <c r="E63" s="91">
        <f>IFERROR(VLOOKUP(E167,DAY!$A$2:$E$744,2,0),0)</f>
        <v>0</v>
      </c>
      <c r="F63" s="91">
        <f>IFERROR(VLOOKUP(F167,DAY!$A$2:$E$744,2,0),0)</f>
        <v>0</v>
      </c>
      <c r="G63" s="91">
        <f>IFERROR(VLOOKUP(G167,DAY!$A$2:$E$744,2,0),0)</f>
        <v>0</v>
      </c>
      <c r="H63" s="91">
        <f>IFERROR(VLOOKUP(H167,DAY!$A$2:$E$744,2,0),0)</f>
        <v>0</v>
      </c>
      <c r="I63" s="91">
        <f>IFERROR(VLOOKUP(I167,DAY!$A$2:$E$744,2,0),0)</f>
        <v>0</v>
      </c>
      <c r="J63" s="91">
        <f>IFERROR(VLOOKUP(J167,DAY!$A$2:$E$744,2,0),0)</f>
        <v>0</v>
      </c>
      <c r="K63" s="91">
        <f>IFERROR(VLOOKUP(K167,DAY!$A$2:$E$744,2,0),0)</f>
        <v>0</v>
      </c>
      <c r="L63" s="91">
        <f>IFERROR(VLOOKUP(L167,DAY!$A$2:$E$744,2,0),0)</f>
        <v>0</v>
      </c>
      <c r="M63" s="91">
        <f>IFERROR(VLOOKUP(M167,DAY!$A$2:$E$744,2,0),0)</f>
        <v>0</v>
      </c>
      <c r="N63" s="91">
        <f>IFERROR(VLOOKUP(N167,DAY!$A$2:$E$744,2,0),0)</f>
        <v>0</v>
      </c>
      <c r="O63" s="91">
        <f>IFERROR(VLOOKUP(O167,DAY!$A$2:$E$744,2,0),0)</f>
        <v>0</v>
      </c>
      <c r="P63" s="91">
        <f>IFERROR(VLOOKUP(P167,DAY!$A$2:$E$744,2,0),0)</f>
        <v>0</v>
      </c>
      <c r="Q63" s="91">
        <f>IFERROR(VLOOKUP(Q167,DAY!$A$2:$E$744,2,0),0)</f>
        <v>0</v>
      </c>
      <c r="R63" s="91">
        <f>IFERROR(VLOOKUP(R167,DAY!$A$2:$E$744,2,0),0)</f>
        <v>0</v>
      </c>
      <c r="S63" s="91">
        <f>IFERROR(VLOOKUP(S167,DAY!$A$2:$E$744,2,0),0)</f>
        <v>0</v>
      </c>
      <c r="T63" s="91">
        <f>IFERROR(VLOOKUP(T167,DAY!$A$2:$E$744,2,0),0)</f>
        <v>0</v>
      </c>
      <c r="U63" s="91">
        <f>IFERROR(VLOOKUP(U167,DAY!$A$2:$E$744,2,0),0)</f>
        <v>0</v>
      </c>
      <c r="V63" s="91">
        <f>IFERROR(VLOOKUP(V167,DAY!$A$2:$E$744,2,0),0)</f>
        <v>0</v>
      </c>
      <c r="W63" s="91">
        <f>IFERROR(VLOOKUP(W167,DAY!$A$2:$E$744,2,0),0)</f>
        <v>0</v>
      </c>
      <c r="X63" s="91">
        <f>IFERROR(VLOOKUP(X167,DAY!$A$2:$E$744,2,0),0)</f>
        <v>0</v>
      </c>
      <c r="Y63" s="91">
        <f>IFERROR(VLOOKUP(Y167,DAY!$A$2:$E$744,2,0),0)</f>
        <v>0</v>
      </c>
      <c r="Z63" s="91">
        <f>IFERROR(VLOOKUP(Z167,DAY!$A$2:$E$744,2,0),0)</f>
        <v>0</v>
      </c>
      <c r="AA63" s="91">
        <f>IFERROR(VLOOKUP(AA167,DAY!$A$2:$E$744,2,0),0)</f>
        <v>0</v>
      </c>
      <c r="AB63" s="91">
        <f>IFERROR(VLOOKUP(AB167,DAY!$A$2:$E$744,2,0),0)</f>
        <v>0</v>
      </c>
      <c r="AC63" s="91">
        <f>IFERROR(VLOOKUP(AC167,DAY!$A$2:$E$744,2,0),0)</f>
        <v>0</v>
      </c>
      <c r="AD63" s="91">
        <f>IFERROR(VLOOKUP(AD167,DAY!$A$2:$E$744,2,0),0)</f>
        <v>0</v>
      </c>
      <c r="AE63" s="297" t="s">
        <v>11</v>
      </c>
      <c r="AF63" s="299" t="s">
        <v>12</v>
      </c>
      <c r="AG63" s="316" t="s">
        <v>84</v>
      </c>
      <c r="AH63" s="301" t="s">
        <v>11</v>
      </c>
      <c r="AI63" s="302" t="s">
        <v>13</v>
      </c>
      <c r="AJ63" s="316" t="s">
        <v>84</v>
      </c>
      <c r="AK63" s="40"/>
      <c r="AM63" s="33"/>
      <c r="AN63" s="33"/>
      <c r="AQ63" s="45">
        <f>IFERROR(VLOOKUP(AQ167,DAY!$A$2:$E$744,7,0),0)</f>
        <v>0</v>
      </c>
    </row>
    <row r="64" spans="1:43" ht="27.75" customHeight="1" x14ac:dyDescent="0.4">
      <c r="A64" s="298"/>
      <c r="B64" s="35" t="s">
        <v>1</v>
      </c>
      <c r="C64" s="87">
        <f>IFERROR(VLOOKUP(C167,DAY!$A$2:$E$1096,3,0),0)</f>
        <v>0</v>
      </c>
      <c r="D64" s="87">
        <f>IFERROR(VLOOKUP(D167,DAY!$A$2:$E$744,3,0),0)</f>
        <v>0</v>
      </c>
      <c r="E64" s="87">
        <f>IFERROR(VLOOKUP(E167,DAY!$A$2:$E$744,3,0),0)</f>
        <v>0</v>
      </c>
      <c r="F64" s="87">
        <f>IFERROR(VLOOKUP(F167,DAY!$A$2:$E$744,3,0),0)</f>
        <v>0</v>
      </c>
      <c r="G64" s="87">
        <f>IFERROR(VLOOKUP(G167,DAY!$A$2:$E$744,3,0),0)</f>
        <v>0</v>
      </c>
      <c r="H64" s="87">
        <f>IFERROR(VLOOKUP(H167,DAY!$A$2:$E$744,3,0),0)</f>
        <v>0</v>
      </c>
      <c r="I64" s="87">
        <f>IFERROR(VLOOKUP(I167,DAY!$A$2:$E$744,3,0),0)</f>
        <v>0</v>
      </c>
      <c r="J64" s="87">
        <f>IFERROR(VLOOKUP(J167,DAY!$A$2:$E$744,3,0),0)</f>
        <v>0</v>
      </c>
      <c r="K64" s="87">
        <f>IFERROR(VLOOKUP(K167,DAY!$A$2:$E$744,3,0),0)</f>
        <v>0</v>
      </c>
      <c r="L64" s="87">
        <f>IFERROR(VLOOKUP(L167,DAY!$A$2:$E$744,3,0),0)</f>
        <v>0</v>
      </c>
      <c r="M64" s="87">
        <f>IFERROR(VLOOKUP(M167,DAY!$A$2:$E$744,3,0),0)</f>
        <v>0</v>
      </c>
      <c r="N64" s="87">
        <f>IFERROR(VLOOKUP(N167,DAY!$A$2:$E$744,3,0),0)</f>
        <v>0</v>
      </c>
      <c r="O64" s="87">
        <f>IFERROR(VLOOKUP(O167,DAY!$A$2:$E$744,3,0),0)</f>
        <v>0</v>
      </c>
      <c r="P64" s="87">
        <f>IFERROR(VLOOKUP(P167,DAY!$A$2:$E$744,3,0),0)</f>
        <v>0</v>
      </c>
      <c r="Q64" s="87">
        <f>IFERROR(VLOOKUP(Q167,DAY!$A$2:$E$744,3,0),0)</f>
        <v>0</v>
      </c>
      <c r="R64" s="87">
        <f>IFERROR(VLOOKUP(R167,DAY!$A$2:$E$744,3,0),0)</f>
        <v>0</v>
      </c>
      <c r="S64" s="87">
        <f>IFERROR(VLOOKUP(S167,DAY!$A$2:$E$744,3,0),0)</f>
        <v>0</v>
      </c>
      <c r="T64" s="87">
        <f>IFERROR(VLOOKUP(T167,DAY!$A$2:$E$744,3,0),0)</f>
        <v>0</v>
      </c>
      <c r="U64" s="87">
        <f>IFERROR(VLOOKUP(U167,DAY!$A$2:$E$744,3,0),0)</f>
        <v>0</v>
      </c>
      <c r="V64" s="87">
        <f>IFERROR(VLOOKUP(V167,DAY!$A$2:$E$744,3,0),0)</f>
        <v>0</v>
      </c>
      <c r="W64" s="87">
        <f>IFERROR(VLOOKUP(W167,DAY!$A$2:$E$744,3,0),0)</f>
        <v>0</v>
      </c>
      <c r="X64" s="87">
        <f>IFERROR(VLOOKUP(X167,DAY!$A$2:$E$744,3,0),0)</f>
        <v>0</v>
      </c>
      <c r="Y64" s="87">
        <f>IFERROR(VLOOKUP(Y167,DAY!$A$2:$E$744,3,0),0)</f>
        <v>0</v>
      </c>
      <c r="Z64" s="87">
        <f>IFERROR(VLOOKUP(Z167,DAY!$A$2:$E$744,3,0),0)</f>
        <v>0</v>
      </c>
      <c r="AA64" s="87">
        <f>IFERROR(VLOOKUP(AA167,DAY!$A$2:$E$744,3,0),0)</f>
        <v>0</v>
      </c>
      <c r="AB64" s="87">
        <f>IFERROR(VLOOKUP(AB167,DAY!$A$2:$E$744,3,0),0)</f>
        <v>0</v>
      </c>
      <c r="AC64" s="87">
        <f>IFERROR(VLOOKUP(AC167,DAY!$A$2:$E$744,3,0),0)</f>
        <v>0</v>
      </c>
      <c r="AD64" s="88">
        <f>IFERROR(VLOOKUP(AD167,DAY!$A$2:$E$744,3,0),0)</f>
        <v>0</v>
      </c>
      <c r="AE64" s="298"/>
      <c r="AF64" s="300"/>
      <c r="AG64" s="316"/>
      <c r="AH64" s="298"/>
      <c r="AI64" s="303"/>
      <c r="AJ64" s="316"/>
      <c r="AM64" s="33"/>
      <c r="AN64" s="33"/>
      <c r="AQ64" s="38">
        <f>IFERROR(VLOOKUP(AQ168,DAY!$A$2:$E$744,2,0),0)</f>
        <v>0</v>
      </c>
    </row>
    <row r="65" spans="1:43" ht="27.75" customHeight="1" x14ac:dyDescent="0.4">
      <c r="A65" s="298"/>
      <c r="B65" s="38" t="s">
        <v>2</v>
      </c>
      <c r="C65" s="89">
        <f>IFERROR(VLOOKUP(C167,DAY!$A$2:$E$1096,4,0),0)</f>
        <v>0</v>
      </c>
      <c r="D65" s="89">
        <f>IFERROR(VLOOKUP(D167,DAY!$A$2:$E$1096,4,0),0)</f>
        <v>0</v>
      </c>
      <c r="E65" s="89">
        <f>IFERROR(VLOOKUP(E167,DAY!$A$2:$E$1096,4,0),0)</f>
        <v>0</v>
      </c>
      <c r="F65" s="89">
        <f>IFERROR(VLOOKUP(F167,DAY!$A$2:$E$1096,4,0),0)</f>
        <v>0</v>
      </c>
      <c r="G65" s="89">
        <f>IFERROR(VLOOKUP(G167,DAY!$A$2:$E$1096,4,0),0)</f>
        <v>0</v>
      </c>
      <c r="H65" s="89">
        <f>IFERROR(VLOOKUP(H167,DAY!$A$2:$E$1096,4,0),0)</f>
        <v>0</v>
      </c>
      <c r="I65" s="89">
        <f>IFERROR(VLOOKUP(I167,DAY!$A$2:$E$1096,4,0),0)</f>
        <v>0</v>
      </c>
      <c r="J65" s="89">
        <f>IFERROR(VLOOKUP(J167,DAY!$A$2:$E$1096,4,0),0)</f>
        <v>0</v>
      </c>
      <c r="K65" s="89">
        <f>IFERROR(VLOOKUP(K167,DAY!$A$2:$E$1096,4,0),0)</f>
        <v>0</v>
      </c>
      <c r="L65" s="89">
        <f>IFERROR(VLOOKUP(L167,DAY!$A$2:$E$1096,4,0),0)</f>
        <v>0</v>
      </c>
      <c r="M65" s="89">
        <f>IFERROR(VLOOKUP(M167,DAY!$A$2:$E$1096,4,0),0)</f>
        <v>0</v>
      </c>
      <c r="N65" s="89">
        <f>IFERROR(VLOOKUP(N167,DAY!$A$2:$E$1096,4,0),0)</f>
        <v>0</v>
      </c>
      <c r="O65" s="89">
        <f>IFERROR(VLOOKUP(O167,DAY!$A$2:$E$1096,4,0),0)</f>
        <v>0</v>
      </c>
      <c r="P65" s="89">
        <f>IFERROR(VLOOKUP(P167,DAY!$A$2:$E$1096,4,0),0)</f>
        <v>0</v>
      </c>
      <c r="Q65" s="89">
        <f>IFERROR(VLOOKUP(Q167,DAY!$A$2:$E$1096,4,0),0)</f>
        <v>0</v>
      </c>
      <c r="R65" s="89">
        <f>IFERROR(VLOOKUP(R167,DAY!$A$2:$E$1096,4,0),0)</f>
        <v>0</v>
      </c>
      <c r="S65" s="89">
        <f>IFERROR(VLOOKUP(S167,DAY!$A$2:$E$1096,4,0),0)</f>
        <v>0</v>
      </c>
      <c r="T65" s="89">
        <f>IFERROR(VLOOKUP(T167,DAY!$A$2:$E$1096,4,0),0)</f>
        <v>0</v>
      </c>
      <c r="U65" s="89">
        <f>IFERROR(VLOOKUP(U167,DAY!$A$2:$E$1096,4,0),0)</f>
        <v>0</v>
      </c>
      <c r="V65" s="89">
        <f>IFERROR(VLOOKUP(V167,DAY!$A$2:$E$1096,4,0),0)</f>
        <v>0</v>
      </c>
      <c r="W65" s="89">
        <f>IFERROR(VLOOKUP(W167,DAY!$A$2:$E$1096,4,0),0)</f>
        <v>0</v>
      </c>
      <c r="X65" s="89">
        <f>IFERROR(VLOOKUP(X167,DAY!$A$2:$E$1096,4,0),0)</f>
        <v>0</v>
      </c>
      <c r="Y65" s="89">
        <f>IFERROR(VLOOKUP(Y167,DAY!$A$2:$E$1096,4,0),0)</f>
        <v>0</v>
      </c>
      <c r="Z65" s="89">
        <f>IFERROR(VLOOKUP(Z167,DAY!$A$2:$E$1096,4,0),0)</f>
        <v>0</v>
      </c>
      <c r="AA65" s="89">
        <f>IFERROR(VLOOKUP(AA167,DAY!$A$2:$E$1096,4,0),0)</f>
        <v>0</v>
      </c>
      <c r="AB65" s="89">
        <f>IFERROR(VLOOKUP(AB167,DAY!$A$2:$E$1096,4,0),0)</f>
        <v>0</v>
      </c>
      <c r="AC65" s="89">
        <f>IFERROR(VLOOKUP(AC167,DAY!$A$2:$E$1096,4,0),0)</f>
        <v>0</v>
      </c>
      <c r="AD65" s="89">
        <f>IFERROR(VLOOKUP(AD167,DAY!$A$2:$E$1096,4,0),0)</f>
        <v>0</v>
      </c>
      <c r="AE65" s="298"/>
      <c r="AF65" s="300"/>
      <c r="AG65" s="316"/>
      <c r="AH65" s="298"/>
      <c r="AI65" s="303"/>
      <c r="AJ65" s="316"/>
      <c r="AM65" s="33"/>
      <c r="AN65" s="33"/>
      <c r="AQ65" s="37">
        <f>IFERROR(VLOOKUP(AQ168,DAY!$A$2:$E$744,3,0),0)</f>
        <v>0</v>
      </c>
    </row>
    <row r="66" spans="1:43" ht="89.25" customHeight="1" outlineLevel="1" x14ac:dyDescent="0.4">
      <c r="A66" s="298"/>
      <c r="B66" s="39" t="s">
        <v>3</v>
      </c>
      <c r="C66" s="90">
        <f>IFERROR(VLOOKUP(C167,DAY!$A$2:$E$1096,5,0),0)</f>
        <v>0</v>
      </c>
      <c r="D66" s="90">
        <f>IFERROR(VLOOKUP(D167,DAY!$A$2:$E$1096,5,0),0)</f>
        <v>0</v>
      </c>
      <c r="E66" s="90">
        <f>IFERROR(VLOOKUP(E167,DAY!$A$2:$E$1096,5,0),0)</f>
        <v>0</v>
      </c>
      <c r="F66" s="90">
        <f>IFERROR(VLOOKUP(F167,DAY!$A$2:$E$1096,5,0),0)</f>
        <v>0</v>
      </c>
      <c r="G66" s="90">
        <f>IFERROR(VLOOKUP(G167,DAY!$A$2:$E$1096,5,0),0)</f>
        <v>0</v>
      </c>
      <c r="H66" s="90">
        <f>IFERROR(VLOOKUP(H167,DAY!$A$2:$E$1096,5,0),0)</f>
        <v>0</v>
      </c>
      <c r="I66" s="90">
        <f>IFERROR(VLOOKUP(I167,DAY!$A$2:$E$1096,5,0),0)</f>
        <v>0</v>
      </c>
      <c r="J66" s="90">
        <f>IFERROR(VLOOKUP(J167,DAY!$A$2:$E$1096,5,0),0)</f>
        <v>0</v>
      </c>
      <c r="K66" s="90">
        <f>IFERROR(VLOOKUP(K167,DAY!$A$2:$E$1096,5,0),0)</f>
        <v>0</v>
      </c>
      <c r="L66" s="90">
        <f>IFERROR(VLOOKUP(L167,DAY!$A$2:$E$1096,5,0),0)</f>
        <v>0</v>
      </c>
      <c r="M66" s="90">
        <f>IFERROR(VLOOKUP(M167,DAY!$A$2:$E$1096,5,0),0)</f>
        <v>0</v>
      </c>
      <c r="N66" s="90">
        <f>IFERROR(VLOOKUP(N167,DAY!$A$2:$E$1096,5,0),0)</f>
        <v>0</v>
      </c>
      <c r="O66" s="90">
        <f>IFERROR(VLOOKUP(O167,DAY!$A$2:$E$1096,5,0),0)</f>
        <v>0</v>
      </c>
      <c r="P66" s="90">
        <f>IFERROR(VLOOKUP(P167,DAY!$A$2:$E$1096,5,0),0)</f>
        <v>0</v>
      </c>
      <c r="Q66" s="90">
        <f>IFERROR(VLOOKUP(Q167,DAY!$A$2:$E$1096,5,0),0)</f>
        <v>0</v>
      </c>
      <c r="R66" s="90">
        <f>IFERROR(VLOOKUP(R167,DAY!$A$2:$E$1096,5,0),0)</f>
        <v>0</v>
      </c>
      <c r="S66" s="90">
        <f>IFERROR(VLOOKUP(S167,DAY!$A$2:$E$1096,5,0),0)</f>
        <v>0</v>
      </c>
      <c r="T66" s="90">
        <f>IFERROR(VLOOKUP(T167,DAY!$A$2:$E$1096,5,0),0)</f>
        <v>0</v>
      </c>
      <c r="U66" s="90">
        <f>IFERROR(VLOOKUP(U167,DAY!$A$2:$E$1096,5,0),0)</f>
        <v>0</v>
      </c>
      <c r="V66" s="90">
        <f>IFERROR(VLOOKUP(V167,DAY!$A$2:$E$1096,5,0),0)</f>
        <v>0</v>
      </c>
      <c r="W66" s="90">
        <f>IFERROR(VLOOKUP(W167,DAY!$A$2:$E$1096,5,0),0)</f>
        <v>0</v>
      </c>
      <c r="X66" s="90">
        <f>IFERROR(VLOOKUP(X167,DAY!$A$2:$E$1096,5,0),0)</f>
        <v>0</v>
      </c>
      <c r="Y66" s="90">
        <f>IFERROR(VLOOKUP(Y167,DAY!$A$2:$E$1096,5,0),0)</f>
        <v>0</v>
      </c>
      <c r="Z66" s="90">
        <f>IFERROR(VLOOKUP(Z167,DAY!$A$2:$E$1096,5,0),0)</f>
        <v>0</v>
      </c>
      <c r="AA66" s="90">
        <f>IFERROR(VLOOKUP(AA167,DAY!$A$2:$E$1096,5,0),0)</f>
        <v>0</v>
      </c>
      <c r="AB66" s="90">
        <f>IFERROR(VLOOKUP(AB167,DAY!$A$2:$E$1096,5,0),0)</f>
        <v>0</v>
      </c>
      <c r="AC66" s="90">
        <f>IFERROR(VLOOKUP(AC167,DAY!$A$2:$E$1096,5,0),0)</f>
        <v>0</v>
      </c>
      <c r="AD66" s="90">
        <f>IFERROR(VLOOKUP(AD167,DAY!$A$2:$E$1096,5,0),0)</f>
        <v>0</v>
      </c>
      <c r="AE66" s="298"/>
      <c r="AF66" s="300"/>
      <c r="AG66" s="317"/>
      <c r="AH66" s="298"/>
      <c r="AI66" s="303"/>
      <c r="AJ66" s="317"/>
      <c r="AM66" s="41"/>
      <c r="AN66" s="41"/>
      <c r="AQ66" s="37">
        <f>IFERROR(VLOOKUP(AQ168,DAY!$A$2:$E$744,4,0),0)</f>
        <v>0</v>
      </c>
    </row>
    <row r="67" spans="1:43" ht="27.75" customHeight="1" outlineLevel="1" x14ac:dyDescent="0.4">
      <c r="A67" s="298"/>
      <c r="B67" s="37" t="s">
        <v>4</v>
      </c>
      <c r="C67" s="84" t="s">
        <v>87</v>
      </c>
      <c r="D67" s="84" t="s">
        <v>87</v>
      </c>
      <c r="E67" s="84" t="s">
        <v>87</v>
      </c>
      <c r="F67" s="84" t="s">
        <v>87</v>
      </c>
      <c r="G67" s="84" t="s">
        <v>87</v>
      </c>
      <c r="H67" s="84" t="s">
        <v>19</v>
      </c>
      <c r="I67" s="84" t="s">
        <v>19</v>
      </c>
      <c r="J67" s="84" t="s">
        <v>19</v>
      </c>
      <c r="K67" s="84" t="s">
        <v>87</v>
      </c>
      <c r="L67" s="84" t="s">
        <v>87</v>
      </c>
      <c r="M67" s="84" t="s">
        <v>87</v>
      </c>
      <c r="N67" s="84" t="s">
        <v>87</v>
      </c>
      <c r="O67" s="84" t="s">
        <v>19</v>
      </c>
      <c r="P67" s="84" t="s">
        <v>19</v>
      </c>
      <c r="Q67" s="84" t="s">
        <v>87</v>
      </c>
      <c r="R67" s="84" t="s">
        <v>89</v>
      </c>
      <c r="S67" s="84" t="s">
        <v>89</v>
      </c>
      <c r="T67" s="84" t="s">
        <v>87</v>
      </c>
      <c r="U67" s="84" t="s">
        <v>87</v>
      </c>
      <c r="V67" s="84" t="s">
        <v>19</v>
      </c>
      <c r="W67" s="84" t="s">
        <v>19</v>
      </c>
      <c r="X67" s="84" t="s">
        <v>87</v>
      </c>
      <c r="Y67" s="84" t="s">
        <v>87</v>
      </c>
      <c r="Z67" s="84" t="s">
        <v>87</v>
      </c>
      <c r="AA67" s="84" t="s">
        <v>87</v>
      </c>
      <c r="AB67" s="84" t="s">
        <v>87</v>
      </c>
      <c r="AC67" s="84" t="s">
        <v>19</v>
      </c>
      <c r="AD67" s="84" t="s">
        <v>19</v>
      </c>
      <c r="AE67" s="44">
        <f>IF(COUNT(C67:AD67)=0,+(COUNTIF(C67:AD67,"作業"))+(COUNTIF(C67:AD67,"休日")),"")</f>
        <v>26</v>
      </c>
      <c r="AF67" s="98">
        <f>IF(+COUNT(C67:AD67)=0,(COUNTIF(C67:AD67,"休日")),"")</f>
        <v>9</v>
      </c>
      <c r="AG67" s="318" t="str">
        <f>IFERROR(IF(AND(AE67&lt;=6,AE67&gt;=1),$F$149,IF(AM68&gt;0.284,$F$147,$F$148)),0)</f>
        <v>クリア</v>
      </c>
      <c r="AH67" s="44">
        <f>IF(COUNT(C68:AD68)=0,+(COUNTIF(C68:AD68,"作業"))+(COUNTIF(C68:AD68,"休日")),"")</f>
        <v>26</v>
      </c>
      <c r="AI67" s="61">
        <f>IF(COUNT(C68:AD68)=0,(COUNTIF(C68:AD68,"休日")),"")</f>
        <v>8</v>
      </c>
      <c r="AJ67" s="318" t="str">
        <f>IFERROR(IF(AND(AH67&lt;=6,AH67&gt;=1),$F$149,IF(AN68&gt;0.284,$F$145,$F$146)),0)</f>
        <v>達成</v>
      </c>
      <c r="AL67" s="41"/>
      <c r="AM67" s="33"/>
      <c r="AN67" s="33"/>
      <c r="AQ67" s="39">
        <f>IFERROR(VLOOKUP(AQ168,DAY!$A$2:$E$744,5,0),0)</f>
        <v>0</v>
      </c>
    </row>
    <row r="68" spans="1:43" ht="27.75" customHeight="1" outlineLevel="1" thickBot="1" x14ac:dyDescent="0.45">
      <c r="A68" s="327"/>
      <c r="B68" s="27" t="s">
        <v>5</v>
      </c>
      <c r="C68" s="85" t="s">
        <v>87</v>
      </c>
      <c r="D68" s="85" t="s">
        <v>87</v>
      </c>
      <c r="E68" s="85" t="s">
        <v>87</v>
      </c>
      <c r="F68" s="85" t="s">
        <v>87</v>
      </c>
      <c r="G68" s="85" t="s">
        <v>87</v>
      </c>
      <c r="H68" s="85" t="s">
        <v>19</v>
      </c>
      <c r="I68" s="85" t="s">
        <v>19</v>
      </c>
      <c r="J68" s="85" t="s">
        <v>19</v>
      </c>
      <c r="K68" s="85" t="s">
        <v>87</v>
      </c>
      <c r="L68" s="85" t="s">
        <v>87</v>
      </c>
      <c r="M68" s="85" t="s">
        <v>87</v>
      </c>
      <c r="N68" s="85" t="s">
        <v>87</v>
      </c>
      <c r="O68" s="85" t="s">
        <v>19</v>
      </c>
      <c r="P68" s="85" t="s">
        <v>19</v>
      </c>
      <c r="Q68" s="85" t="s">
        <v>87</v>
      </c>
      <c r="R68" s="85" t="s">
        <v>89</v>
      </c>
      <c r="S68" s="85" t="s">
        <v>89</v>
      </c>
      <c r="T68" s="85" t="s">
        <v>87</v>
      </c>
      <c r="U68" s="85" t="s">
        <v>87</v>
      </c>
      <c r="V68" s="85" t="s">
        <v>19</v>
      </c>
      <c r="W68" s="85" t="s">
        <v>19</v>
      </c>
      <c r="X68" s="85" t="s">
        <v>87</v>
      </c>
      <c r="Y68" s="85" t="s">
        <v>87</v>
      </c>
      <c r="Z68" s="85" t="s">
        <v>87</v>
      </c>
      <c r="AA68" s="85" t="s">
        <v>87</v>
      </c>
      <c r="AB68" s="85" t="s">
        <v>87</v>
      </c>
      <c r="AC68" s="85" t="s">
        <v>19</v>
      </c>
      <c r="AD68" s="85" t="s">
        <v>87</v>
      </c>
      <c r="AE68" s="294">
        <f>IFERROR(AM68,0)</f>
        <v>0.34599999999999997</v>
      </c>
      <c r="AF68" s="295"/>
      <c r="AG68" s="319"/>
      <c r="AH68" s="294">
        <f>IFERROR(AN68,0)</f>
        <v>0.308</v>
      </c>
      <c r="AI68" s="296"/>
      <c r="AJ68" s="319"/>
      <c r="AM68" s="46">
        <f>ROUND(AF67/AE67,3)</f>
        <v>0.34599999999999997</v>
      </c>
      <c r="AN68" s="47">
        <f>ROUND(AI67/AH67,3)</f>
        <v>0.308</v>
      </c>
      <c r="AQ68" s="43">
        <f>IFERROR(VLOOKUP(AQ168,DAY!$A$2:$E$744,6,0),0)</f>
        <v>0</v>
      </c>
    </row>
    <row r="69" spans="1:43" ht="27.75" customHeight="1" outlineLevel="1" thickBot="1" x14ac:dyDescent="0.45">
      <c r="A69" s="301" t="s">
        <v>71</v>
      </c>
      <c r="B69" s="32" t="s">
        <v>0</v>
      </c>
      <c r="C69" s="86">
        <f>IFERROR(VLOOKUP(C168,DAY!$A$2:$E$1096,2,0),0)</f>
        <v>0</v>
      </c>
      <c r="D69" s="86">
        <f>IFERROR(VLOOKUP(D168,DAY!$A$2:$E$744,2,0),0)</f>
        <v>0</v>
      </c>
      <c r="E69" s="86">
        <f>IFERROR(VLOOKUP(E168,DAY!$A$2:$E$744,2,0),0)</f>
        <v>0</v>
      </c>
      <c r="F69" s="86">
        <f>IFERROR(VLOOKUP(F168,DAY!$A$2:$E$744,2,0),0)</f>
        <v>0</v>
      </c>
      <c r="G69" s="86">
        <f>IFERROR(VLOOKUP(G168,DAY!$A$2:$E$744,2,0),0)</f>
        <v>0</v>
      </c>
      <c r="H69" s="86">
        <f>IFERROR(VLOOKUP(H168,DAY!$A$2:$E$744,2,0),0)</f>
        <v>0</v>
      </c>
      <c r="I69" s="86">
        <f>IFERROR(VLOOKUP(I168,DAY!$A$2:$E$744,2,0),0)</f>
        <v>0</v>
      </c>
      <c r="J69" s="86">
        <f>IFERROR(VLOOKUP(J168,DAY!$A$2:$E$744,2,0),0)</f>
        <v>0</v>
      </c>
      <c r="K69" s="86">
        <f>IFERROR(VLOOKUP(K168,DAY!$A$2:$E$744,2,0),0)</f>
        <v>0</v>
      </c>
      <c r="L69" s="86">
        <f>IFERROR(VLOOKUP(L168,DAY!$A$2:$E$744,2,0),0)</f>
        <v>0</v>
      </c>
      <c r="M69" s="86">
        <f>IFERROR(VLOOKUP(M168,DAY!$A$2:$E$744,2,0),0)</f>
        <v>0</v>
      </c>
      <c r="N69" s="86">
        <f>IFERROR(VLOOKUP(N168,DAY!$A$2:$E$744,2,0),0)</f>
        <v>0</v>
      </c>
      <c r="O69" s="86">
        <f>IFERROR(VLOOKUP(O168,DAY!$A$2:$E$744,2,0),0)</f>
        <v>0</v>
      </c>
      <c r="P69" s="86">
        <f>IFERROR(VLOOKUP(P168,DAY!$A$2:$E$744,2,0),0)</f>
        <v>0</v>
      </c>
      <c r="Q69" s="86">
        <f>IFERROR(VLOOKUP(Q168,DAY!$A$2:$E$744,2,0),0)</f>
        <v>0</v>
      </c>
      <c r="R69" s="86">
        <f>IFERROR(VLOOKUP(R168,DAY!$A$2:$E$744,2,0),0)</f>
        <v>0</v>
      </c>
      <c r="S69" s="86">
        <f>IFERROR(VLOOKUP(S168,DAY!$A$2:$E$744,2,0),0)</f>
        <v>0</v>
      </c>
      <c r="T69" s="86">
        <f>IFERROR(VLOOKUP(T168,DAY!$A$2:$E$744,2,0),0)</f>
        <v>0</v>
      </c>
      <c r="U69" s="86">
        <f>IFERROR(VLOOKUP(U168,DAY!$A$2:$E$744,2,0),0)</f>
        <v>0</v>
      </c>
      <c r="V69" s="86">
        <f>IFERROR(VLOOKUP(V168,DAY!$A$2:$E$744,2,0),0)</f>
        <v>0</v>
      </c>
      <c r="W69" s="86">
        <f>IFERROR(VLOOKUP(W168,DAY!$A$2:$E$744,2,0),0)</f>
        <v>0</v>
      </c>
      <c r="X69" s="86">
        <f>IFERROR(VLOOKUP(X168,DAY!$A$2:$E$744,2,0),0)</f>
        <v>0</v>
      </c>
      <c r="Y69" s="86">
        <f>IFERROR(VLOOKUP(Y168,DAY!$A$2:$E$744,2,0),0)</f>
        <v>0</v>
      </c>
      <c r="Z69" s="86">
        <f>IFERROR(VLOOKUP(Z168,DAY!$A$2:$E$744,2,0),0)</f>
        <v>0</v>
      </c>
      <c r="AA69" s="86">
        <f>IFERROR(VLOOKUP(AA168,DAY!$A$2:$E$744,2,0),0)</f>
        <v>0</v>
      </c>
      <c r="AB69" s="86">
        <f>IFERROR(VLOOKUP(AB168,DAY!$A$2:$E$744,2,0),0)</f>
        <v>0</v>
      </c>
      <c r="AC69" s="86">
        <f>IFERROR(VLOOKUP(AC168,DAY!$A$2:$E$744,2,0),0)</f>
        <v>0</v>
      </c>
      <c r="AD69" s="86">
        <f>IFERROR(VLOOKUP(AD168,DAY!$A$2:$E$744,2,0),0)</f>
        <v>0</v>
      </c>
      <c r="AE69" s="297" t="s">
        <v>11</v>
      </c>
      <c r="AF69" s="299" t="s">
        <v>12</v>
      </c>
      <c r="AG69" s="316" t="s">
        <v>84</v>
      </c>
      <c r="AH69" s="301" t="s">
        <v>11</v>
      </c>
      <c r="AI69" s="302" t="s">
        <v>13</v>
      </c>
      <c r="AJ69" s="316" t="s">
        <v>84</v>
      </c>
      <c r="AK69" s="40"/>
      <c r="AM69" s="33"/>
      <c r="AN69" s="33"/>
      <c r="AQ69" s="50">
        <f>IFERROR(VLOOKUP(AQ168,DAY!$A$2:$E$744,7,0),0)</f>
        <v>0</v>
      </c>
    </row>
    <row r="70" spans="1:43" ht="27.75" customHeight="1" outlineLevel="1" x14ac:dyDescent="0.4">
      <c r="A70" s="298"/>
      <c r="B70" s="35" t="s">
        <v>1</v>
      </c>
      <c r="C70" s="87">
        <f>IFERROR(VLOOKUP(C168,DAY!$A$2:$E$1096,3,0),0)</f>
        <v>0</v>
      </c>
      <c r="D70" s="87">
        <f>IFERROR(VLOOKUP(D168,DAY!$A$2:$E$744,3,0),0)</f>
        <v>0</v>
      </c>
      <c r="E70" s="87">
        <f>IFERROR(VLOOKUP(E168,DAY!$A$2:$E$744,3,0),0)</f>
        <v>0</v>
      </c>
      <c r="F70" s="87">
        <f>IFERROR(VLOOKUP(F168,DAY!$A$2:$E$744,3,0),0)</f>
        <v>0</v>
      </c>
      <c r="G70" s="87">
        <f>IFERROR(VLOOKUP(G168,DAY!$A$2:$E$744,3,0),0)</f>
        <v>0</v>
      </c>
      <c r="H70" s="87">
        <f>IFERROR(VLOOKUP(H168,DAY!$A$2:$E$744,3,0),0)</f>
        <v>0</v>
      </c>
      <c r="I70" s="87">
        <f>IFERROR(VLOOKUP(I168,DAY!$A$2:$E$744,3,0),0)</f>
        <v>0</v>
      </c>
      <c r="J70" s="87">
        <f>IFERROR(VLOOKUP(J168,DAY!$A$2:$E$744,3,0),0)</f>
        <v>0</v>
      </c>
      <c r="K70" s="87">
        <f>IFERROR(VLOOKUP(K168,DAY!$A$2:$E$744,3,0),0)</f>
        <v>0</v>
      </c>
      <c r="L70" s="87">
        <f>IFERROR(VLOOKUP(L168,DAY!$A$2:$E$744,3,0),0)</f>
        <v>0</v>
      </c>
      <c r="M70" s="87">
        <f>IFERROR(VLOOKUP(M168,DAY!$A$2:$E$744,3,0),0)</f>
        <v>0</v>
      </c>
      <c r="N70" s="87">
        <f>IFERROR(VLOOKUP(N168,DAY!$A$2:$E$744,3,0),0)</f>
        <v>0</v>
      </c>
      <c r="O70" s="87">
        <f>IFERROR(VLOOKUP(O168,DAY!$A$2:$E$744,3,0),0)</f>
        <v>0</v>
      </c>
      <c r="P70" s="87">
        <f>IFERROR(VLOOKUP(P168,DAY!$A$2:$E$744,3,0),0)</f>
        <v>0</v>
      </c>
      <c r="Q70" s="87">
        <f>IFERROR(VLOOKUP(Q168,DAY!$A$2:$E$744,3,0),0)</f>
        <v>0</v>
      </c>
      <c r="R70" s="87">
        <f>IFERROR(VLOOKUP(R168,DAY!$A$2:$E$744,3,0),0)</f>
        <v>0</v>
      </c>
      <c r="S70" s="87">
        <f>IFERROR(VLOOKUP(S168,DAY!$A$2:$E$744,3,0),0)</f>
        <v>0</v>
      </c>
      <c r="T70" s="87">
        <f>IFERROR(VLOOKUP(T168,DAY!$A$2:$E$744,3,0),0)</f>
        <v>0</v>
      </c>
      <c r="U70" s="87">
        <f>IFERROR(VLOOKUP(U168,DAY!$A$2:$E$744,3,0),0)</f>
        <v>0</v>
      </c>
      <c r="V70" s="87">
        <f>IFERROR(VLOOKUP(V168,DAY!$A$2:$E$744,3,0),0)</f>
        <v>0</v>
      </c>
      <c r="W70" s="87">
        <f>IFERROR(VLOOKUP(W168,DAY!$A$2:$E$744,3,0),0)</f>
        <v>0</v>
      </c>
      <c r="X70" s="87">
        <f>IFERROR(VLOOKUP(X168,DAY!$A$2:$E$744,3,0),0)</f>
        <v>0</v>
      </c>
      <c r="Y70" s="87">
        <f>IFERROR(VLOOKUP(Y168,DAY!$A$2:$E$744,3,0),0)</f>
        <v>0</v>
      </c>
      <c r="Z70" s="87">
        <f>IFERROR(VLOOKUP(Z168,DAY!$A$2:$E$744,3,0),0)</f>
        <v>0</v>
      </c>
      <c r="AA70" s="87">
        <f>IFERROR(VLOOKUP(AA168,DAY!$A$2:$E$744,3,0),0)</f>
        <v>0</v>
      </c>
      <c r="AB70" s="87">
        <f>IFERROR(VLOOKUP(AB168,DAY!$A$2:$E$744,3,0),0)</f>
        <v>0</v>
      </c>
      <c r="AC70" s="87">
        <f>IFERROR(VLOOKUP(AC168,DAY!$A$2:$E$744,3,0),0)</f>
        <v>0</v>
      </c>
      <c r="AD70" s="88">
        <f>IFERROR(VLOOKUP(AD168,DAY!$A$2:$E$744,3,0),0)</f>
        <v>0</v>
      </c>
      <c r="AE70" s="298"/>
      <c r="AF70" s="300"/>
      <c r="AG70" s="316"/>
      <c r="AH70" s="298"/>
      <c r="AI70" s="303"/>
      <c r="AJ70" s="316"/>
      <c r="AM70" s="33"/>
      <c r="AN70" s="33"/>
      <c r="AQ70" s="34">
        <f>IFERROR(VLOOKUP(AQ169,DAY!$A$2:$E$744,2,0),0)</f>
        <v>0</v>
      </c>
    </row>
    <row r="71" spans="1:43" ht="27.75" customHeight="1" outlineLevel="1" x14ac:dyDescent="0.4">
      <c r="A71" s="298"/>
      <c r="B71" s="38" t="s">
        <v>2</v>
      </c>
      <c r="C71" s="89">
        <f>IFERROR(VLOOKUP(C168,DAY!$A$2:$E$1096,4,0),0)</f>
        <v>0</v>
      </c>
      <c r="D71" s="89">
        <f>IFERROR(VLOOKUP(D168,DAY!$A$2:$E$1096,4,0),0)</f>
        <v>0</v>
      </c>
      <c r="E71" s="89">
        <f>IFERROR(VLOOKUP(E168,DAY!$A$2:$E$1096,4,0),0)</f>
        <v>0</v>
      </c>
      <c r="F71" s="89">
        <f>IFERROR(VLOOKUP(F168,DAY!$A$2:$E$1096,4,0),0)</f>
        <v>0</v>
      </c>
      <c r="G71" s="89">
        <f>IFERROR(VLOOKUP(G168,DAY!$A$2:$E$1096,4,0),0)</f>
        <v>0</v>
      </c>
      <c r="H71" s="89">
        <f>IFERROR(VLOOKUP(H168,DAY!$A$2:$E$1096,4,0),0)</f>
        <v>0</v>
      </c>
      <c r="I71" s="89">
        <f>IFERROR(VLOOKUP(I168,DAY!$A$2:$E$1096,4,0),0)</f>
        <v>0</v>
      </c>
      <c r="J71" s="89">
        <f>IFERROR(VLOOKUP(J168,DAY!$A$2:$E$1096,4,0),0)</f>
        <v>0</v>
      </c>
      <c r="K71" s="89">
        <f>IFERROR(VLOOKUP(K168,DAY!$A$2:$E$1096,4,0),0)</f>
        <v>0</v>
      </c>
      <c r="L71" s="89">
        <f>IFERROR(VLOOKUP(L168,DAY!$A$2:$E$1096,4,0),0)</f>
        <v>0</v>
      </c>
      <c r="M71" s="89">
        <f>IFERROR(VLOOKUP(M168,DAY!$A$2:$E$1096,4,0),0)</f>
        <v>0</v>
      </c>
      <c r="N71" s="89">
        <f>IFERROR(VLOOKUP(N168,DAY!$A$2:$E$1096,4,0),0)</f>
        <v>0</v>
      </c>
      <c r="O71" s="89">
        <f>IFERROR(VLOOKUP(O168,DAY!$A$2:$E$1096,4,0),0)</f>
        <v>0</v>
      </c>
      <c r="P71" s="89">
        <f>IFERROR(VLOOKUP(P168,DAY!$A$2:$E$1096,4,0),0)</f>
        <v>0</v>
      </c>
      <c r="Q71" s="89">
        <f>IFERROR(VLOOKUP(Q168,DAY!$A$2:$E$1096,4,0),0)</f>
        <v>0</v>
      </c>
      <c r="R71" s="89">
        <f>IFERROR(VLOOKUP(R168,DAY!$A$2:$E$1096,4,0),0)</f>
        <v>0</v>
      </c>
      <c r="S71" s="89">
        <f>IFERROR(VLOOKUP(S168,DAY!$A$2:$E$1096,4,0),0)</f>
        <v>0</v>
      </c>
      <c r="T71" s="89">
        <f>IFERROR(VLOOKUP(T168,DAY!$A$2:$E$1096,4,0),0)</f>
        <v>0</v>
      </c>
      <c r="U71" s="89">
        <f>IFERROR(VLOOKUP(U168,DAY!$A$2:$E$1096,4,0),0)</f>
        <v>0</v>
      </c>
      <c r="V71" s="89">
        <f>IFERROR(VLOOKUP(V168,DAY!$A$2:$E$1096,4,0),0)</f>
        <v>0</v>
      </c>
      <c r="W71" s="89">
        <f>IFERROR(VLOOKUP(W168,DAY!$A$2:$E$1096,4,0),0)</f>
        <v>0</v>
      </c>
      <c r="X71" s="89">
        <f>IFERROR(VLOOKUP(X168,DAY!$A$2:$E$1096,4,0),0)</f>
        <v>0</v>
      </c>
      <c r="Y71" s="89">
        <f>IFERROR(VLOOKUP(Y168,DAY!$A$2:$E$1096,4,0),0)</f>
        <v>0</v>
      </c>
      <c r="Z71" s="89">
        <f>IFERROR(VLOOKUP(Z168,DAY!$A$2:$E$1096,4,0),0)</f>
        <v>0</v>
      </c>
      <c r="AA71" s="89">
        <f>IFERROR(VLOOKUP(AA168,DAY!$A$2:$E$1096,4,0),0)</f>
        <v>0</v>
      </c>
      <c r="AB71" s="89">
        <f>IFERROR(VLOOKUP(AB168,DAY!$A$2:$E$1096,4,0),0)</f>
        <v>0</v>
      </c>
      <c r="AC71" s="89">
        <f>IFERROR(VLOOKUP(AC168,DAY!$A$2:$E$1096,4,0),0)</f>
        <v>0</v>
      </c>
      <c r="AD71" s="89">
        <f>IFERROR(VLOOKUP(AD168,DAY!$A$2:$E$1096,4,0),0)</f>
        <v>0</v>
      </c>
      <c r="AE71" s="298"/>
      <c r="AF71" s="300"/>
      <c r="AG71" s="316"/>
      <c r="AH71" s="298"/>
      <c r="AI71" s="303"/>
      <c r="AJ71" s="316"/>
      <c r="AM71" s="33"/>
      <c r="AN71" s="33"/>
      <c r="AQ71" s="37">
        <f>IFERROR(VLOOKUP(AQ169,DAY!$A$2:$E$744,3,0),0)</f>
        <v>0</v>
      </c>
    </row>
    <row r="72" spans="1:43" ht="89.25" customHeight="1" outlineLevel="1" x14ac:dyDescent="0.4">
      <c r="A72" s="298"/>
      <c r="B72" s="39" t="s">
        <v>3</v>
      </c>
      <c r="C72" s="90">
        <f>IFERROR(VLOOKUP(C168,DAY!$A$2:$E$1096,5,0),0)</f>
        <v>0</v>
      </c>
      <c r="D72" s="90">
        <f>IFERROR(VLOOKUP(D168,DAY!$A$2:$E$1096,5,0),0)</f>
        <v>0</v>
      </c>
      <c r="E72" s="90">
        <f>IFERROR(VLOOKUP(E168,DAY!$A$2:$E$1096,5,0),0)</f>
        <v>0</v>
      </c>
      <c r="F72" s="90">
        <f>IFERROR(VLOOKUP(F168,DAY!$A$2:$E$1096,5,0),0)</f>
        <v>0</v>
      </c>
      <c r="G72" s="90">
        <f>IFERROR(VLOOKUP(G168,DAY!$A$2:$E$1096,5,0),0)</f>
        <v>0</v>
      </c>
      <c r="H72" s="90">
        <f>IFERROR(VLOOKUP(H168,DAY!$A$2:$E$1096,5,0),0)</f>
        <v>0</v>
      </c>
      <c r="I72" s="90">
        <f>IFERROR(VLOOKUP(I168,DAY!$A$2:$E$1096,5,0),0)</f>
        <v>0</v>
      </c>
      <c r="J72" s="90">
        <f>IFERROR(VLOOKUP(J168,DAY!$A$2:$E$1096,5,0),0)</f>
        <v>0</v>
      </c>
      <c r="K72" s="90">
        <f>IFERROR(VLOOKUP(K168,DAY!$A$2:$E$1096,5,0),0)</f>
        <v>0</v>
      </c>
      <c r="L72" s="90">
        <f>IFERROR(VLOOKUP(L168,DAY!$A$2:$E$1096,5,0),0)</f>
        <v>0</v>
      </c>
      <c r="M72" s="90">
        <f>IFERROR(VLOOKUP(M168,DAY!$A$2:$E$1096,5,0),0)</f>
        <v>0</v>
      </c>
      <c r="N72" s="90">
        <f>IFERROR(VLOOKUP(N168,DAY!$A$2:$E$1096,5,0),0)</f>
        <v>0</v>
      </c>
      <c r="O72" s="90">
        <f>IFERROR(VLOOKUP(O168,DAY!$A$2:$E$1096,5,0),0)</f>
        <v>0</v>
      </c>
      <c r="P72" s="90">
        <f>IFERROR(VLOOKUP(P168,DAY!$A$2:$E$1096,5,0),0)</f>
        <v>0</v>
      </c>
      <c r="Q72" s="90">
        <f>IFERROR(VLOOKUP(Q168,DAY!$A$2:$E$1096,5,0),0)</f>
        <v>0</v>
      </c>
      <c r="R72" s="90">
        <f>IFERROR(VLOOKUP(R168,DAY!$A$2:$E$1096,5,0),0)</f>
        <v>0</v>
      </c>
      <c r="S72" s="90">
        <f>IFERROR(VLOOKUP(S168,DAY!$A$2:$E$1096,5,0),0)</f>
        <v>0</v>
      </c>
      <c r="T72" s="90">
        <f>IFERROR(VLOOKUP(T168,DAY!$A$2:$E$1096,5,0),0)</f>
        <v>0</v>
      </c>
      <c r="U72" s="90">
        <f>IFERROR(VLOOKUP(U168,DAY!$A$2:$E$1096,5,0),0)</f>
        <v>0</v>
      </c>
      <c r="V72" s="90">
        <f>IFERROR(VLOOKUP(V168,DAY!$A$2:$E$1096,5,0),0)</f>
        <v>0</v>
      </c>
      <c r="W72" s="90">
        <f>IFERROR(VLOOKUP(W168,DAY!$A$2:$E$1096,5,0),0)</f>
        <v>0</v>
      </c>
      <c r="X72" s="90">
        <f>IFERROR(VLOOKUP(X168,DAY!$A$2:$E$1096,5,0),0)</f>
        <v>0</v>
      </c>
      <c r="Y72" s="90">
        <f>IFERROR(VLOOKUP(Y168,DAY!$A$2:$E$1096,5,0),0)</f>
        <v>0</v>
      </c>
      <c r="Z72" s="90">
        <f>IFERROR(VLOOKUP(Z168,DAY!$A$2:$E$1096,5,0),0)</f>
        <v>0</v>
      </c>
      <c r="AA72" s="90">
        <f>IFERROR(VLOOKUP(AA168,DAY!$A$2:$E$1096,5,0),0)</f>
        <v>0</v>
      </c>
      <c r="AB72" s="90">
        <f>IFERROR(VLOOKUP(AB168,DAY!$A$2:$E$1096,5,0),0)</f>
        <v>0</v>
      </c>
      <c r="AC72" s="90">
        <f>IFERROR(VLOOKUP(AC168,DAY!$A$2:$E$1096,5,0),0)</f>
        <v>0</v>
      </c>
      <c r="AD72" s="90">
        <f>IFERROR(VLOOKUP(AD168,DAY!$A$2:$E$1096,5,0),0)</f>
        <v>0</v>
      </c>
      <c r="AE72" s="298"/>
      <c r="AF72" s="300"/>
      <c r="AG72" s="317"/>
      <c r="AH72" s="298"/>
      <c r="AI72" s="303"/>
      <c r="AJ72" s="317"/>
      <c r="AM72" s="41"/>
      <c r="AN72" s="41"/>
      <c r="AQ72" s="37">
        <f>IFERROR(VLOOKUP(AQ169,DAY!$A$2:$E$744,4,0),0)</f>
        <v>0</v>
      </c>
    </row>
    <row r="73" spans="1:43" ht="27.75" customHeight="1" outlineLevel="1" x14ac:dyDescent="0.4">
      <c r="A73" s="298"/>
      <c r="B73" s="37" t="s">
        <v>4</v>
      </c>
      <c r="C73" s="84" t="s">
        <v>87</v>
      </c>
      <c r="D73" s="84" t="s">
        <v>87</v>
      </c>
      <c r="E73" s="84" t="s">
        <v>87</v>
      </c>
      <c r="F73" s="84" t="s">
        <v>87</v>
      </c>
      <c r="G73" s="84" t="s">
        <v>87</v>
      </c>
      <c r="H73" s="84" t="s">
        <v>19</v>
      </c>
      <c r="I73" s="84" t="s">
        <v>19</v>
      </c>
      <c r="J73" s="84" t="s">
        <v>19</v>
      </c>
      <c r="K73" s="84" t="s">
        <v>87</v>
      </c>
      <c r="L73" s="84" t="s">
        <v>99</v>
      </c>
      <c r="M73" s="84" t="s">
        <v>99</v>
      </c>
      <c r="N73" s="84" t="s">
        <v>99</v>
      </c>
      <c r="O73" s="84" t="s">
        <v>19</v>
      </c>
      <c r="P73" s="84" t="s">
        <v>19</v>
      </c>
      <c r="Q73" s="84" t="s">
        <v>87</v>
      </c>
      <c r="R73" s="84" t="s">
        <v>87</v>
      </c>
      <c r="S73" s="84" t="s">
        <v>87</v>
      </c>
      <c r="T73" s="84" t="s">
        <v>87</v>
      </c>
      <c r="U73" s="84" t="s">
        <v>87</v>
      </c>
      <c r="V73" s="84" t="s">
        <v>19</v>
      </c>
      <c r="W73" s="84" t="s">
        <v>19</v>
      </c>
      <c r="X73" s="84" t="s">
        <v>87</v>
      </c>
      <c r="Y73" s="84" t="s">
        <v>87</v>
      </c>
      <c r="Z73" s="84" t="s">
        <v>87</v>
      </c>
      <c r="AA73" s="84" t="s">
        <v>87</v>
      </c>
      <c r="AB73" s="84"/>
      <c r="AC73" s="84"/>
      <c r="AD73" s="84"/>
      <c r="AE73" s="44">
        <f>IF(COUNT(C73:AD73)=0,+(COUNTIF(C73:AD73,"作業"))+(COUNTIF(C73:AD73,"休日")),"")</f>
        <v>22</v>
      </c>
      <c r="AF73" s="98">
        <f>IF(+COUNT(C73:AD73)=0,(COUNTIF(C73:AD73,"休日")),"")</f>
        <v>7</v>
      </c>
      <c r="AG73" s="318" t="str">
        <f>IFERROR(IF(AND(AE73&lt;=6,AE73&gt;=1),$F$149,IF(AM74&gt;0.284,$F$147,$F$148)),0)</f>
        <v>クリア</v>
      </c>
      <c r="AH73" s="44">
        <f>IF(COUNT(C74:AD74)=0,+(COUNTIF(C74:AD74,"作業"))+(COUNTIF(C74:AD74,"休日")),"")</f>
        <v>22</v>
      </c>
      <c r="AI73" s="61">
        <f>IF(COUNT(C74:AD74)=0,(COUNTIF(C74:AD74,"休日")),"")</f>
        <v>7</v>
      </c>
      <c r="AJ73" s="318" t="str">
        <f>IFERROR(IF(AND(AH73&lt;=6,AH73&gt;=1),$F$149,IF(AN74&gt;0.284,$F$145,$F$146)),0)</f>
        <v>達成</v>
      </c>
      <c r="AL73" s="40"/>
      <c r="AM73" s="33"/>
      <c r="AN73" s="33"/>
      <c r="AQ73" s="39">
        <f>IFERROR(VLOOKUP(AQ169,DAY!$A$2:$E$744,5,0),0)</f>
        <v>0</v>
      </c>
    </row>
    <row r="74" spans="1:43" ht="27.75" customHeight="1" outlineLevel="1" thickBot="1" x14ac:dyDescent="0.45">
      <c r="A74" s="327"/>
      <c r="B74" s="27" t="s">
        <v>5</v>
      </c>
      <c r="C74" s="85" t="s">
        <v>87</v>
      </c>
      <c r="D74" s="85" t="s">
        <v>87</v>
      </c>
      <c r="E74" s="85" t="s">
        <v>87</v>
      </c>
      <c r="F74" s="85" t="s">
        <v>87</v>
      </c>
      <c r="G74" s="85" t="s">
        <v>87</v>
      </c>
      <c r="H74" s="85" t="s">
        <v>19</v>
      </c>
      <c r="I74" s="85" t="s">
        <v>19</v>
      </c>
      <c r="J74" s="85" t="s">
        <v>19</v>
      </c>
      <c r="K74" s="85" t="s">
        <v>87</v>
      </c>
      <c r="L74" s="85" t="s">
        <v>99</v>
      </c>
      <c r="M74" s="85" t="s">
        <v>99</v>
      </c>
      <c r="N74" s="85" t="s">
        <v>99</v>
      </c>
      <c r="O74" s="85" t="s">
        <v>19</v>
      </c>
      <c r="P74" s="85" t="s">
        <v>19</v>
      </c>
      <c r="Q74" s="85" t="s">
        <v>87</v>
      </c>
      <c r="R74" s="85" t="s">
        <v>87</v>
      </c>
      <c r="S74" s="85" t="s">
        <v>87</v>
      </c>
      <c r="T74" s="85" t="s">
        <v>87</v>
      </c>
      <c r="U74" s="85" t="s">
        <v>87</v>
      </c>
      <c r="V74" s="85" t="s">
        <v>19</v>
      </c>
      <c r="W74" s="85" t="s">
        <v>19</v>
      </c>
      <c r="X74" s="85" t="s">
        <v>87</v>
      </c>
      <c r="Y74" s="85" t="s">
        <v>87</v>
      </c>
      <c r="Z74" s="85" t="s">
        <v>87</v>
      </c>
      <c r="AA74" s="85" t="s">
        <v>87</v>
      </c>
      <c r="AB74" s="85"/>
      <c r="AC74" s="85"/>
      <c r="AD74" s="85"/>
      <c r="AE74" s="294">
        <f>IFERROR(AM74,0)</f>
        <v>0.318</v>
      </c>
      <c r="AF74" s="295"/>
      <c r="AG74" s="319"/>
      <c r="AH74" s="294">
        <f>IFERROR(AN74,0)</f>
        <v>0.318</v>
      </c>
      <c r="AI74" s="296"/>
      <c r="AJ74" s="319"/>
      <c r="AM74" s="46">
        <f>ROUND(AF73/AE73,3)</f>
        <v>0.318</v>
      </c>
      <c r="AN74" s="47">
        <f>ROUND(AI73/AH73,3)</f>
        <v>0.318</v>
      </c>
      <c r="AQ74" s="43">
        <f>IFERROR(VLOOKUP(AQ169,DAY!$A$2:$E$744,6,0),0)</f>
        <v>0</v>
      </c>
    </row>
    <row r="75" spans="1:43" ht="27.75" customHeight="1" outlineLevel="1" thickBot="1" x14ac:dyDescent="0.45">
      <c r="A75" s="301" t="s">
        <v>72</v>
      </c>
      <c r="B75" s="48" t="s">
        <v>0</v>
      </c>
      <c r="C75" s="91">
        <f>IFERROR(VLOOKUP(C169,DAY!$A$2:$E$1096,2,0),0)</f>
        <v>0</v>
      </c>
      <c r="D75" s="91">
        <f>IFERROR(VLOOKUP(D169,DAY!$A$2:$E$744,2,0),0)</f>
        <v>0</v>
      </c>
      <c r="E75" s="91">
        <f>IFERROR(VLOOKUP(E169,DAY!$A$2:$E$744,2,0),0)</f>
        <v>0</v>
      </c>
      <c r="F75" s="91">
        <f>IFERROR(VLOOKUP(F169,DAY!$A$2:$E$744,2,0),0)</f>
        <v>0</v>
      </c>
      <c r="G75" s="91">
        <f>IFERROR(VLOOKUP(G169,DAY!$A$2:$E$744,2,0),0)</f>
        <v>0</v>
      </c>
      <c r="H75" s="91">
        <f>IFERROR(VLOOKUP(H169,DAY!$A$2:$E$744,2,0),0)</f>
        <v>0</v>
      </c>
      <c r="I75" s="91">
        <f>IFERROR(VLOOKUP(I169,DAY!$A$2:$E$744,2,0),0)</f>
        <v>0</v>
      </c>
      <c r="J75" s="91">
        <f>IFERROR(VLOOKUP(J169,DAY!$A$2:$E$744,2,0),0)</f>
        <v>0</v>
      </c>
      <c r="K75" s="91">
        <f>IFERROR(VLOOKUP(K169,DAY!$A$2:$E$744,2,0),0)</f>
        <v>0</v>
      </c>
      <c r="L75" s="91">
        <f>IFERROR(VLOOKUP(L169,DAY!$A$2:$E$744,2,0),0)</f>
        <v>0</v>
      </c>
      <c r="M75" s="91">
        <f>IFERROR(VLOOKUP(M169,DAY!$A$2:$E$744,2,0),0)</f>
        <v>0</v>
      </c>
      <c r="N75" s="91">
        <f>IFERROR(VLOOKUP(N169,DAY!$A$2:$E$744,2,0),0)</f>
        <v>0</v>
      </c>
      <c r="O75" s="91">
        <f>IFERROR(VLOOKUP(O169,DAY!$A$2:$E$744,2,0),0)</f>
        <v>0</v>
      </c>
      <c r="P75" s="91">
        <f>IFERROR(VLOOKUP(P169,DAY!$A$2:$E$744,2,0),0)</f>
        <v>0</v>
      </c>
      <c r="Q75" s="91">
        <f>IFERROR(VLOOKUP(Q169,DAY!$A$2:$E$744,2,0),0)</f>
        <v>0</v>
      </c>
      <c r="R75" s="91">
        <f>IFERROR(VLOOKUP(R169,DAY!$A$2:$E$744,2,0),0)</f>
        <v>0</v>
      </c>
      <c r="S75" s="91">
        <f>IFERROR(VLOOKUP(S169,DAY!$A$2:$E$744,2,0),0)</f>
        <v>0</v>
      </c>
      <c r="T75" s="91">
        <f>IFERROR(VLOOKUP(T169,DAY!$A$2:$E$744,2,0),0)</f>
        <v>0</v>
      </c>
      <c r="U75" s="91">
        <f>IFERROR(VLOOKUP(U169,DAY!$A$2:$E$744,2,0),0)</f>
        <v>0</v>
      </c>
      <c r="V75" s="91">
        <f>IFERROR(VLOOKUP(V169,DAY!$A$2:$E$744,2,0),0)</f>
        <v>0</v>
      </c>
      <c r="W75" s="91">
        <f>IFERROR(VLOOKUP(W169,DAY!$A$2:$E$744,2,0),0)</f>
        <v>0</v>
      </c>
      <c r="X75" s="91">
        <f>IFERROR(VLOOKUP(X169,DAY!$A$2:$E$744,2,0),0)</f>
        <v>0</v>
      </c>
      <c r="Y75" s="91">
        <f>IFERROR(VLOOKUP(Y169,DAY!$A$2:$E$744,2,0),0)</f>
        <v>0</v>
      </c>
      <c r="Z75" s="91">
        <f>IFERROR(VLOOKUP(Z169,DAY!$A$2:$E$744,2,0),0)</f>
        <v>0</v>
      </c>
      <c r="AA75" s="91">
        <f>IFERROR(VLOOKUP(AA169,DAY!$A$2:$E$744,2,0),0)</f>
        <v>0</v>
      </c>
      <c r="AB75" s="91">
        <f>IFERROR(VLOOKUP(AB169,DAY!$A$2:$E$744,2,0),0)</f>
        <v>0</v>
      </c>
      <c r="AC75" s="91">
        <f>IFERROR(VLOOKUP(AC169,DAY!$A$2:$E$744,2,0),0)</f>
        <v>0</v>
      </c>
      <c r="AD75" s="91">
        <f>IFERROR(VLOOKUP(AD169,DAY!$A$2:$E$744,2,0),0)</f>
        <v>0</v>
      </c>
      <c r="AE75" s="297" t="s">
        <v>11</v>
      </c>
      <c r="AF75" s="299" t="s">
        <v>12</v>
      </c>
      <c r="AG75" s="316" t="s">
        <v>84</v>
      </c>
      <c r="AH75" s="301" t="s">
        <v>11</v>
      </c>
      <c r="AI75" s="302" t="s">
        <v>13</v>
      </c>
      <c r="AJ75" s="316" t="s">
        <v>84</v>
      </c>
      <c r="AK75" s="40"/>
      <c r="AM75" s="33"/>
      <c r="AN75" s="33"/>
      <c r="AQ75" s="45">
        <f>IFERROR(VLOOKUP(AQ169,DAY!$A$2:$E$744,7,0),0)</f>
        <v>0</v>
      </c>
    </row>
    <row r="76" spans="1:43" ht="27.75" customHeight="1" outlineLevel="1" x14ac:dyDescent="0.4">
      <c r="A76" s="298"/>
      <c r="B76" s="35" t="s">
        <v>1</v>
      </c>
      <c r="C76" s="87">
        <f>IFERROR(VLOOKUP(C169,DAY!$A$2:$E$1096,3,0),0)</f>
        <v>0</v>
      </c>
      <c r="D76" s="87">
        <f>IFERROR(VLOOKUP(D169,DAY!$A$2:$E$744,3,0),0)</f>
        <v>0</v>
      </c>
      <c r="E76" s="87">
        <f>IFERROR(VLOOKUP(E169,DAY!$A$2:$E$744,3,0),0)</f>
        <v>0</v>
      </c>
      <c r="F76" s="87">
        <f>IFERROR(VLOOKUP(F169,DAY!$A$2:$E$744,3,0),0)</f>
        <v>0</v>
      </c>
      <c r="G76" s="87">
        <f>IFERROR(VLOOKUP(G169,DAY!$A$2:$E$744,3,0),0)</f>
        <v>0</v>
      </c>
      <c r="H76" s="87">
        <f>IFERROR(VLOOKUP(H169,DAY!$A$2:$E$744,3,0),0)</f>
        <v>0</v>
      </c>
      <c r="I76" s="87">
        <f>IFERROR(VLOOKUP(I169,DAY!$A$2:$E$744,3,0),0)</f>
        <v>0</v>
      </c>
      <c r="J76" s="87">
        <f>IFERROR(VLOOKUP(J169,DAY!$A$2:$E$744,3,0),0)</f>
        <v>0</v>
      </c>
      <c r="K76" s="87">
        <f>IFERROR(VLOOKUP(K169,DAY!$A$2:$E$744,3,0),0)</f>
        <v>0</v>
      </c>
      <c r="L76" s="87">
        <f>IFERROR(VLOOKUP(L169,DAY!$A$2:$E$744,3,0),0)</f>
        <v>0</v>
      </c>
      <c r="M76" s="87">
        <f>IFERROR(VLOOKUP(M169,DAY!$A$2:$E$744,3,0),0)</f>
        <v>0</v>
      </c>
      <c r="N76" s="87">
        <f>IFERROR(VLOOKUP(N169,DAY!$A$2:$E$744,3,0),0)</f>
        <v>0</v>
      </c>
      <c r="O76" s="87">
        <f>IFERROR(VLOOKUP(O169,DAY!$A$2:$E$744,3,0),0)</f>
        <v>0</v>
      </c>
      <c r="P76" s="87">
        <f>IFERROR(VLOOKUP(P169,DAY!$A$2:$E$744,3,0),0)</f>
        <v>0</v>
      </c>
      <c r="Q76" s="87">
        <f>IFERROR(VLOOKUP(Q169,DAY!$A$2:$E$744,3,0),0)</f>
        <v>0</v>
      </c>
      <c r="R76" s="87">
        <f>IFERROR(VLOOKUP(R169,DAY!$A$2:$E$744,3,0),0)</f>
        <v>0</v>
      </c>
      <c r="S76" s="87">
        <f>IFERROR(VLOOKUP(S169,DAY!$A$2:$E$744,3,0),0)</f>
        <v>0</v>
      </c>
      <c r="T76" s="87">
        <f>IFERROR(VLOOKUP(T169,DAY!$A$2:$E$744,3,0),0)</f>
        <v>0</v>
      </c>
      <c r="U76" s="87">
        <f>IFERROR(VLOOKUP(U169,DAY!$A$2:$E$744,3,0),0)</f>
        <v>0</v>
      </c>
      <c r="V76" s="87">
        <f>IFERROR(VLOOKUP(V169,DAY!$A$2:$E$744,3,0),0)</f>
        <v>0</v>
      </c>
      <c r="W76" s="87">
        <f>IFERROR(VLOOKUP(W169,DAY!$A$2:$E$744,3,0),0)</f>
        <v>0</v>
      </c>
      <c r="X76" s="87">
        <f>IFERROR(VLOOKUP(X169,DAY!$A$2:$E$744,3,0),0)</f>
        <v>0</v>
      </c>
      <c r="Y76" s="87">
        <f>IFERROR(VLOOKUP(Y169,DAY!$A$2:$E$744,3,0),0)</f>
        <v>0</v>
      </c>
      <c r="Z76" s="87">
        <f>IFERROR(VLOOKUP(Z169,DAY!$A$2:$E$744,3,0),0)</f>
        <v>0</v>
      </c>
      <c r="AA76" s="87">
        <f>IFERROR(VLOOKUP(AA169,DAY!$A$2:$E$744,3,0),0)</f>
        <v>0</v>
      </c>
      <c r="AB76" s="87">
        <f>IFERROR(VLOOKUP(AB169,DAY!$A$2:$E$744,3,0),0)</f>
        <v>0</v>
      </c>
      <c r="AC76" s="87">
        <f>IFERROR(VLOOKUP(AC169,DAY!$A$2:$E$744,3,0),0)</f>
        <v>0</v>
      </c>
      <c r="AD76" s="88">
        <f>IFERROR(VLOOKUP(AD169,DAY!$A$2:$E$744,3,0),0)</f>
        <v>0</v>
      </c>
      <c r="AE76" s="298"/>
      <c r="AF76" s="300"/>
      <c r="AG76" s="316"/>
      <c r="AH76" s="298"/>
      <c r="AI76" s="303"/>
      <c r="AJ76" s="316"/>
      <c r="AM76" s="33"/>
      <c r="AN76" s="33"/>
      <c r="AQ76" s="38">
        <f>IFERROR(VLOOKUP(AQ170,DAY!$A$2:$E$744,2,0),0)</f>
        <v>0</v>
      </c>
    </row>
    <row r="77" spans="1:43" ht="27.75" customHeight="1" outlineLevel="1" x14ac:dyDescent="0.4">
      <c r="A77" s="298"/>
      <c r="B77" s="38" t="s">
        <v>2</v>
      </c>
      <c r="C77" s="89">
        <f>IFERROR(VLOOKUP(C169,DAY!$A$2:$E$1096,4,0),0)</f>
        <v>0</v>
      </c>
      <c r="D77" s="89">
        <f>IFERROR(VLOOKUP(D169,DAY!$A$2:$E$1096,4,0),0)</f>
        <v>0</v>
      </c>
      <c r="E77" s="89">
        <f>IFERROR(VLOOKUP(E169,DAY!$A$2:$E$1096,4,0),0)</f>
        <v>0</v>
      </c>
      <c r="F77" s="89">
        <f>IFERROR(VLOOKUP(F169,DAY!$A$2:$E$1096,4,0),0)</f>
        <v>0</v>
      </c>
      <c r="G77" s="89">
        <f>IFERROR(VLOOKUP(G169,DAY!$A$2:$E$1096,4,0),0)</f>
        <v>0</v>
      </c>
      <c r="H77" s="89">
        <f>IFERROR(VLOOKUP(H169,DAY!$A$2:$E$1096,4,0),0)</f>
        <v>0</v>
      </c>
      <c r="I77" s="89">
        <f>IFERROR(VLOOKUP(I169,DAY!$A$2:$E$1096,4,0),0)</f>
        <v>0</v>
      </c>
      <c r="J77" s="89">
        <f>IFERROR(VLOOKUP(J169,DAY!$A$2:$E$1096,4,0),0)</f>
        <v>0</v>
      </c>
      <c r="K77" s="89">
        <f>IFERROR(VLOOKUP(K169,DAY!$A$2:$E$1096,4,0),0)</f>
        <v>0</v>
      </c>
      <c r="L77" s="89">
        <f>IFERROR(VLOOKUP(L169,DAY!$A$2:$E$1096,4,0),0)</f>
        <v>0</v>
      </c>
      <c r="M77" s="89">
        <f>IFERROR(VLOOKUP(M169,DAY!$A$2:$E$1096,4,0),0)</f>
        <v>0</v>
      </c>
      <c r="N77" s="89">
        <f>IFERROR(VLOOKUP(N169,DAY!$A$2:$E$1096,4,0),0)</f>
        <v>0</v>
      </c>
      <c r="O77" s="89">
        <f>IFERROR(VLOOKUP(O169,DAY!$A$2:$E$1096,4,0),0)</f>
        <v>0</v>
      </c>
      <c r="P77" s="89">
        <f>IFERROR(VLOOKUP(P169,DAY!$A$2:$E$1096,4,0),0)</f>
        <v>0</v>
      </c>
      <c r="Q77" s="89">
        <f>IFERROR(VLOOKUP(Q169,DAY!$A$2:$E$1096,4,0),0)</f>
        <v>0</v>
      </c>
      <c r="R77" s="89">
        <f>IFERROR(VLOOKUP(R169,DAY!$A$2:$E$1096,4,0),0)</f>
        <v>0</v>
      </c>
      <c r="S77" s="89">
        <f>IFERROR(VLOOKUP(S169,DAY!$A$2:$E$1096,4,0),0)</f>
        <v>0</v>
      </c>
      <c r="T77" s="89">
        <f>IFERROR(VLOOKUP(T169,DAY!$A$2:$E$1096,4,0),0)</f>
        <v>0</v>
      </c>
      <c r="U77" s="89">
        <f>IFERROR(VLOOKUP(U169,DAY!$A$2:$E$1096,4,0),0)</f>
        <v>0</v>
      </c>
      <c r="V77" s="89">
        <f>IFERROR(VLOOKUP(V169,DAY!$A$2:$E$1096,4,0),0)</f>
        <v>0</v>
      </c>
      <c r="W77" s="89">
        <f>IFERROR(VLOOKUP(W169,DAY!$A$2:$E$1096,4,0),0)</f>
        <v>0</v>
      </c>
      <c r="X77" s="89">
        <f>IFERROR(VLOOKUP(X169,DAY!$A$2:$E$1096,4,0),0)</f>
        <v>0</v>
      </c>
      <c r="Y77" s="89">
        <f>IFERROR(VLOOKUP(Y169,DAY!$A$2:$E$1096,4,0),0)</f>
        <v>0</v>
      </c>
      <c r="Z77" s="89">
        <f>IFERROR(VLOOKUP(Z169,DAY!$A$2:$E$1096,4,0),0)</f>
        <v>0</v>
      </c>
      <c r="AA77" s="89">
        <f>IFERROR(VLOOKUP(AA169,DAY!$A$2:$E$1096,4,0),0)</f>
        <v>0</v>
      </c>
      <c r="AB77" s="89">
        <f>IFERROR(VLOOKUP(AB169,DAY!$A$2:$E$1096,4,0),0)</f>
        <v>0</v>
      </c>
      <c r="AC77" s="89">
        <f>IFERROR(VLOOKUP(AC169,DAY!$A$2:$E$1096,4,0),0)</f>
        <v>0</v>
      </c>
      <c r="AD77" s="89">
        <f>IFERROR(VLOOKUP(AD169,DAY!$A$2:$E$1096,4,0),0)</f>
        <v>0</v>
      </c>
      <c r="AE77" s="298"/>
      <c r="AF77" s="300"/>
      <c r="AG77" s="316"/>
      <c r="AH77" s="298"/>
      <c r="AI77" s="303"/>
      <c r="AJ77" s="316"/>
      <c r="AM77" s="33"/>
      <c r="AN77" s="33"/>
      <c r="AQ77" s="37">
        <f>IFERROR(VLOOKUP(AQ170,DAY!$A$2:$E$744,3,0),0)</f>
        <v>0</v>
      </c>
    </row>
    <row r="78" spans="1:43" ht="89.25" customHeight="1" outlineLevel="1" x14ac:dyDescent="0.4">
      <c r="A78" s="298"/>
      <c r="B78" s="39" t="s">
        <v>3</v>
      </c>
      <c r="C78" s="90">
        <f>IFERROR(VLOOKUP(C169,DAY!$A$2:$E$1096,5,0),0)</f>
        <v>0</v>
      </c>
      <c r="D78" s="90">
        <f>IFERROR(VLOOKUP(D169,DAY!$A$2:$E$1096,5,0),0)</f>
        <v>0</v>
      </c>
      <c r="E78" s="90">
        <f>IFERROR(VLOOKUP(E169,DAY!$A$2:$E$1096,5,0),0)</f>
        <v>0</v>
      </c>
      <c r="F78" s="90">
        <f>IFERROR(VLOOKUP(F169,DAY!$A$2:$E$1096,5,0),0)</f>
        <v>0</v>
      </c>
      <c r="G78" s="90">
        <f>IFERROR(VLOOKUP(G169,DAY!$A$2:$E$1096,5,0),0)</f>
        <v>0</v>
      </c>
      <c r="H78" s="90">
        <f>IFERROR(VLOOKUP(H169,DAY!$A$2:$E$1096,5,0),0)</f>
        <v>0</v>
      </c>
      <c r="I78" s="90">
        <f>IFERROR(VLOOKUP(I169,DAY!$A$2:$E$1096,5,0),0)</f>
        <v>0</v>
      </c>
      <c r="J78" s="90">
        <f>IFERROR(VLOOKUP(J169,DAY!$A$2:$E$1096,5,0),0)</f>
        <v>0</v>
      </c>
      <c r="K78" s="90">
        <f>IFERROR(VLOOKUP(K169,DAY!$A$2:$E$1096,5,0),0)</f>
        <v>0</v>
      </c>
      <c r="L78" s="90">
        <f>IFERROR(VLOOKUP(L169,DAY!$A$2:$E$1096,5,0),0)</f>
        <v>0</v>
      </c>
      <c r="M78" s="90">
        <f>IFERROR(VLOOKUP(M169,DAY!$A$2:$E$1096,5,0),0)</f>
        <v>0</v>
      </c>
      <c r="N78" s="90">
        <f>IFERROR(VLOOKUP(N169,DAY!$A$2:$E$1096,5,0),0)</f>
        <v>0</v>
      </c>
      <c r="O78" s="90">
        <f>IFERROR(VLOOKUP(O169,DAY!$A$2:$E$1096,5,0),0)</f>
        <v>0</v>
      </c>
      <c r="P78" s="90">
        <f>IFERROR(VLOOKUP(P169,DAY!$A$2:$E$1096,5,0),0)</f>
        <v>0</v>
      </c>
      <c r="Q78" s="90">
        <f>IFERROR(VLOOKUP(Q169,DAY!$A$2:$E$1096,5,0),0)</f>
        <v>0</v>
      </c>
      <c r="R78" s="90">
        <f>IFERROR(VLOOKUP(R169,DAY!$A$2:$E$1096,5,0),0)</f>
        <v>0</v>
      </c>
      <c r="S78" s="90">
        <f>IFERROR(VLOOKUP(S169,DAY!$A$2:$E$1096,5,0),0)</f>
        <v>0</v>
      </c>
      <c r="T78" s="90">
        <f>IFERROR(VLOOKUP(T169,DAY!$A$2:$E$1096,5,0),0)</f>
        <v>0</v>
      </c>
      <c r="U78" s="90">
        <f>IFERROR(VLOOKUP(U169,DAY!$A$2:$E$1096,5,0),0)</f>
        <v>0</v>
      </c>
      <c r="V78" s="90">
        <f>IFERROR(VLOOKUP(V169,DAY!$A$2:$E$1096,5,0),0)</f>
        <v>0</v>
      </c>
      <c r="W78" s="90">
        <f>IFERROR(VLOOKUP(W169,DAY!$A$2:$E$1096,5,0),0)</f>
        <v>0</v>
      </c>
      <c r="X78" s="90">
        <f>IFERROR(VLOOKUP(X169,DAY!$A$2:$E$1096,5,0),0)</f>
        <v>0</v>
      </c>
      <c r="Y78" s="90">
        <f>IFERROR(VLOOKUP(Y169,DAY!$A$2:$E$1096,5,0),0)</f>
        <v>0</v>
      </c>
      <c r="Z78" s="90">
        <f>IFERROR(VLOOKUP(Z169,DAY!$A$2:$E$1096,5,0),0)</f>
        <v>0</v>
      </c>
      <c r="AA78" s="90">
        <f>IFERROR(VLOOKUP(AA169,DAY!$A$2:$E$1096,5,0),0)</f>
        <v>0</v>
      </c>
      <c r="AB78" s="90">
        <f>IFERROR(VLOOKUP(AB169,DAY!$A$2:$E$1096,5,0),0)</f>
        <v>0</v>
      </c>
      <c r="AC78" s="90">
        <f>IFERROR(VLOOKUP(AC169,DAY!$A$2:$E$1096,5,0),0)</f>
        <v>0</v>
      </c>
      <c r="AD78" s="90">
        <f>IFERROR(VLOOKUP(AD169,DAY!$A$2:$E$1096,5,0),0)</f>
        <v>0</v>
      </c>
      <c r="AE78" s="298"/>
      <c r="AF78" s="300"/>
      <c r="AG78" s="317"/>
      <c r="AH78" s="298"/>
      <c r="AI78" s="303"/>
      <c r="AJ78" s="317"/>
      <c r="AM78" s="41"/>
      <c r="AN78" s="41"/>
      <c r="AQ78" s="37">
        <f>IFERROR(VLOOKUP(AQ170,DAY!$A$2:$E$744,4,0),0)</f>
        <v>0</v>
      </c>
    </row>
    <row r="79" spans="1:43" ht="27.75" customHeight="1" outlineLevel="1" x14ac:dyDescent="0.4">
      <c r="A79" s="298"/>
      <c r="B79" s="37" t="s">
        <v>4</v>
      </c>
      <c r="C79" s="84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44">
        <f>IF(COUNT(C79:AD79)=0,+(COUNTIF(C79:AD79,"作業"))+(COUNTIF(C79:AD79,"休日")),"")</f>
        <v>0</v>
      </c>
      <c r="AF79" s="98">
        <f>IF(+COUNT(C79:AD79)=0,(COUNTIF(C79:AD79,"休日")),"")</f>
        <v>0</v>
      </c>
      <c r="AG79" s="318">
        <f>IFERROR(IF(AND(AE79&lt;=6,AE79&gt;=1),$F$149,IF(AM80&gt;0.284,$F$147,$F$148)),0)</f>
        <v>0</v>
      </c>
      <c r="AH79" s="44">
        <f>IF(COUNT(C80:AD80)=0,+(COUNTIF(C80:AD80,"作業"))+(COUNTIF(C80:AD80,"休日")),"")</f>
        <v>0</v>
      </c>
      <c r="AI79" s="61">
        <f>IF(COUNT(C80:AD80)=0,(COUNTIF(C80:AD80,"休日")),"")</f>
        <v>0</v>
      </c>
      <c r="AJ79" s="318">
        <f>IFERROR(IF(AND(AH79&lt;=6,AH79&gt;=1),$F$149,IF(AN80&gt;0.284,$F$145,$F$146)),0)</f>
        <v>0</v>
      </c>
      <c r="AL79" s="40"/>
      <c r="AM79" s="33"/>
      <c r="AN79" s="33"/>
      <c r="AQ79" s="39">
        <f>IFERROR(VLOOKUP(AQ170,DAY!$A$2:$E$744,5,0),0)</f>
        <v>0</v>
      </c>
    </row>
    <row r="80" spans="1:43" ht="27.75" customHeight="1" outlineLevel="1" thickBot="1" x14ac:dyDescent="0.45">
      <c r="A80" s="327"/>
      <c r="B80" s="49" t="s">
        <v>5</v>
      </c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  <c r="AD80" s="85"/>
      <c r="AE80" s="294">
        <f>IFERROR(AM80,0)</f>
        <v>0</v>
      </c>
      <c r="AF80" s="295"/>
      <c r="AG80" s="319"/>
      <c r="AH80" s="294">
        <f>IFERROR(AN80,0)</f>
        <v>0</v>
      </c>
      <c r="AI80" s="296"/>
      <c r="AJ80" s="319"/>
      <c r="AM80" s="46" t="e">
        <f>ROUND(AF79/AE79,3)</f>
        <v>#DIV/0!</v>
      </c>
      <c r="AN80" s="47" t="e">
        <f>ROUND(AI79/AH79,3)</f>
        <v>#DIV/0!</v>
      </c>
      <c r="AQ80" s="43">
        <f>IFERROR(VLOOKUP(AQ170,DAY!$A$2:$E$744,6,0),0)</f>
        <v>0</v>
      </c>
    </row>
    <row r="81" spans="1:43" ht="27.75" customHeight="1" outlineLevel="1" thickBot="1" x14ac:dyDescent="0.45">
      <c r="A81" s="301" t="s">
        <v>73</v>
      </c>
      <c r="B81" s="32" t="s">
        <v>0</v>
      </c>
      <c r="C81" s="86">
        <f>IFERROR(VLOOKUP(C170,DAY!$A$2:$E$1096,2,0),0)</f>
        <v>0</v>
      </c>
      <c r="D81" s="86">
        <f>IFERROR(VLOOKUP(D170,DAY!$A$2:$E$744,2,0),0)</f>
        <v>0</v>
      </c>
      <c r="E81" s="86">
        <f>IFERROR(VLOOKUP(E170,DAY!$A$2:$E$744,2,0),0)</f>
        <v>0</v>
      </c>
      <c r="F81" s="86">
        <f>IFERROR(VLOOKUP(F170,DAY!$A$2:$E$744,2,0),0)</f>
        <v>0</v>
      </c>
      <c r="G81" s="86">
        <f>IFERROR(VLOOKUP(G170,DAY!$A$2:$E$744,2,0),0)</f>
        <v>0</v>
      </c>
      <c r="H81" s="86">
        <f>IFERROR(VLOOKUP(H170,DAY!$A$2:$E$744,2,0),0)</f>
        <v>0</v>
      </c>
      <c r="I81" s="86">
        <f>IFERROR(VLOOKUP(I170,DAY!$A$2:$E$744,2,0),0)</f>
        <v>0</v>
      </c>
      <c r="J81" s="86">
        <f>IFERROR(VLOOKUP(J170,DAY!$A$2:$E$744,2,0),0)</f>
        <v>0</v>
      </c>
      <c r="K81" s="86">
        <f>IFERROR(VLOOKUP(K170,DAY!$A$2:$E$744,2,0),0)</f>
        <v>0</v>
      </c>
      <c r="L81" s="86">
        <f>IFERROR(VLOOKUP(L170,DAY!$A$2:$E$744,2,0),0)</f>
        <v>0</v>
      </c>
      <c r="M81" s="86">
        <f>IFERROR(VLOOKUP(M170,DAY!$A$2:$E$744,2,0),0)</f>
        <v>0</v>
      </c>
      <c r="N81" s="86">
        <f>IFERROR(VLOOKUP(N170,DAY!$A$2:$E$744,2,0),0)</f>
        <v>0</v>
      </c>
      <c r="O81" s="86">
        <f>IFERROR(VLOOKUP(O170,DAY!$A$2:$E$744,2,0),0)</f>
        <v>0</v>
      </c>
      <c r="P81" s="86">
        <f>IFERROR(VLOOKUP(P170,DAY!$A$2:$E$744,2,0),0)</f>
        <v>0</v>
      </c>
      <c r="Q81" s="86">
        <f>IFERROR(VLOOKUP(Q170,DAY!$A$2:$E$744,2,0),0)</f>
        <v>0</v>
      </c>
      <c r="R81" s="86">
        <f>IFERROR(VLOOKUP(R170,DAY!$A$2:$E$744,2,0),0)</f>
        <v>0</v>
      </c>
      <c r="S81" s="86">
        <f>IFERROR(VLOOKUP(S170,DAY!$A$2:$E$744,2,0),0)</f>
        <v>0</v>
      </c>
      <c r="T81" s="86">
        <f>IFERROR(VLOOKUP(T170,DAY!$A$2:$E$744,2,0),0)</f>
        <v>0</v>
      </c>
      <c r="U81" s="86">
        <f>IFERROR(VLOOKUP(U170,DAY!$A$2:$E$744,2,0),0)</f>
        <v>0</v>
      </c>
      <c r="V81" s="86">
        <f>IFERROR(VLOOKUP(V170,DAY!$A$2:$E$744,2,0),0)</f>
        <v>0</v>
      </c>
      <c r="W81" s="86">
        <f>IFERROR(VLOOKUP(W170,DAY!$A$2:$E$744,2,0),0)</f>
        <v>0</v>
      </c>
      <c r="X81" s="86">
        <f>IFERROR(VLOOKUP(X170,DAY!$A$2:$E$744,2,0),0)</f>
        <v>0</v>
      </c>
      <c r="Y81" s="86">
        <f>IFERROR(VLOOKUP(Y170,DAY!$A$2:$E$744,2,0),0)</f>
        <v>0</v>
      </c>
      <c r="Z81" s="86">
        <f>IFERROR(VLOOKUP(Z170,DAY!$A$2:$E$744,2,0),0)</f>
        <v>0</v>
      </c>
      <c r="AA81" s="86">
        <f>IFERROR(VLOOKUP(AA170,DAY!$A$2:$E$744,2,0),0)</f>
        <v>0</v>
      </c>
      <c r="AB81" s="86">
        <f>IFERROR(VLOOKUP(AB170,DAY!$A$2:$E$744,2,0),0)</f>
        <v>0</v>
      </c>
      <c r="AC81" s="86">
        <f>IFERROR(VLOOKUP(AC170,DAY!$A$2:$E$744,2,0),0)</f>
        <v>0</v>
      </c>
      <c r="AD81" s="86">
        <f>IFERROR(VLOOKUP(AD170,DAY!$A$2:$E$744,2,0),0)</f>
        <v>0</v>
      </c>
      <c r="AE81" s="297" t="s">
        <v>11</v>
      </c>
      <c r="AF81" s="299" t="s">
        <v>12</v>
      </c>
      <c r="AG81" s="316" t="s">
        <v>84</v>
      </c>
      <c r="AH81" s="301" t="s">
        <v>11</v>
      </c>
      <c r="AI81" s="302" t="s">
        <v>13</v>
      </c>
      <c r="AJ81" s="316" t="s">
        <v>84</v>
      </c>
      <c r="AK81" s="40"/>
      <c r="AM81" s="33"/>
      <c r="AN81" s="33"/>
      <c r="AQ81" s="50">
        <f>IFERROR(VLOOKUP(AQ170,DAY!$A$2:$E$744,7,0),0)</f>
        <v>0</v>
      </c>
    </row>
    <row r="82" spans="1:43" ht="27.75" customHeight="1" outlineLevel="1" x14ac:dyDescent="0.4">
      <c r="A82" s="298"/>
      <c r="B82" s="35" t="s">
        <v>1</v>
      </c>
      <c r="C82" s="87">
        <f>IFERROR(VLOOKUP(C170,DAY!$A$2:$E$1096,3,0),0)</f>
        <v>0</v>
      </c>
      <c r="D82" s="87">
        <f>IFERROR(VLOOKUP(D170,DAY!$A$2:$E$744,3,0),0)</f>
        <v>0</v>
      </c>
      <c r="E82" s="87">
        <f>IFERROR(VLOOKUP(E170,DAY!$A$2:$E$744,3,0),0)</f>
        <v>0</v>
      </c>
      <c r="F82" s="87">
        <f>IFERROR(VLOOKUP(F170,DAY!$A$2:$E$744,3,0),0)</f>
        <v>0</v>
      </c>
      <c r="G82" s="87">
        <f>IFERROR(VLOOKUP(G170,DAY!$A$2:$E$744,3,0),0)</f>
        <v>0</v>
      </c>
      <c r="H82" s="87">
        <f>IFERROR(VLOOKUP(H170,DAY!$A$2:$E$744,3,0),0)</f>
        <v>0</v>
      </c>
      <c r="I82" s="87">
        <f>IFERROR(VLOOKUP(I170,DAY!$A$2:$E$744,3,0),0)</f>
        <v>0</v>
      </c>
      <c r="J82" s="87">
        <f>IFERROR(VLOOKUP(J170,DAY!$A$2:$E$744,3,0),0)</f>
        <v>0</v>
      </c>
      <c r="K82" s="87">
        <f>IFERROR(VLOOKUP(K170,DAY!$A$2:$E$744,3,0),0)</f>
        <v>0</v>
      </c>
      <c r="L82" s="87">
        <f>IFERROR(VLOOKUP(L170,DAY!$A$2:$E$744,3,0),0)</f>
        <v>0</v>
      </c>
      <c r="M82" s="87">
        <f>IFERROR(VLOOKUP(M170,DAY!$A$2:$E$744,3,0),0)</f>
        <v>0</v>
      </c>
      <c r="N82" s="87">
        <f>IFERROR(VLOOKUP(N170,DAY!$A$2:$E$744,3,0),0)</f>
        <v>0</v>
      </c>
      <c r="O82" s="87">
        <f>IFERROR(VLOOKUP(O170,DAY!$A$2:$E$744,3,0),0)</f>
        <v>0</v>
      </c>
      <c r="P82" s="87">
        <f>IFERROR(VLOOKUP(P170,DAY!$A$2:$E$744,3,0),0)</f>
        <v>0</v>
      </c>
      <c r="Q82" s="87">
        <f>IFERROR(VLOOKUP(Q170,DAY!$A$2:$E$744,3,0),0)</f>
        <v>0</v>
      </c>
      <c r="R82" s="87">
        <f>IFERROR(VLOOKUP(R170,DAY!$A$2:$E$744,3,0),0)</f>
        <v>0</v>
      </c>
      <c r="S82" s="87">
        <f>IFERROR(VLOOKUP(S170,DAY!$A$2:$E$744,3,0),0)</f>
        <v>0</v>
      </c>
      <c r="T82" s="87">
        <f>IFERROR(VLOOKUP(T170,DAY!$A$2:$E$744,3,0),0)</f>
        <v>0</v>
      </c>
      <c r="U82" s="87">
        <f>IFERROR(VLOOKUP(U170,DAY!$A$2:$E$744,3,0),0)</f>
        <v>0</v>
      </c>
      <c r="V82" s="87">
        <f>IFERROR(VLOOKUP(V170,DAY!$A$2:$E$744,3,0),0)</f>
        <v>0</v>
      </c>
      <c r="W82" s="87">
        <f>IFERROR(VLOOKUP(W170,DAY!$A$2:$E$744,3,0),0)</f>
        <v>0</v>
      </c>
      <c r="X82" s="87">
        <f>IFERROR(VLOOKUP(X170,DAY!$A$2:$E$744,3,0),0)</f>
        <v>0</v>
      </c>
      <c r="Y82" s="87">
        <f>IFERROR(VLOOKUP(Y170,DAY!$A$2:$E$744,3,0),0)</f>
        <v>0</v>
      </c>
      <c r="Z82" s="87">
        <f>IFERROR(VLOOKUP(Z170,DAY!$A$2:$E$744,3,0),0)</f>
        <v>0</v>
      </c>
      <c r="AA82" s="87">
        <f>IFERROR(VLOOKUP(AA170,DAY!$A$2:$E$744,3,0),0)</f>
        <v>0</v>
      </c>
      <c r="AB82" s="87">
        <f>IFERROR(VLOOKUP(AB170,DAY!$A$2:$E$744,3,0),0)</f>
        <v>0</v>
      </c>
      <c r="AC82" s="87">
        <f>IFERROR(VLOOKUP(AC170,DAY!$A$2:$E$744,3,0),0)</f>
        <v>0</v>
      </c>
      <c r="AD82" s="88">
        <f>IFERROR(VLOOKUP(AD170,DAY!$A$2:$E$744,3,0),0)</f>
        <v>0</v>
      </c>
      <c r="AE82" s="298"/>
      <c r="AF82" s="300"/>
      <c r="AG82" s="316"/>
      <c r="AH82" s="298"/>
      <c r="AI82" s="303"/>
      <c r="AJ82" s="316"/>
      <c r="AM82" s="33"/>
      <c r="AN82" s="33"/>
      <c r="AQ82" s="34">
        <f>IFERROR(VLOOKUP(AQ171,DAY!$A$2:$E$744,2,0),0)</f>
        <v>0</v>
      </c>
    </row>
    <row r="83" spans="1:43" ht="27.75" customHeight="1" outlineLevel="1" x14ac:dyDescent="0.4">
      <c r="A83" s="298"/>
      <c r="B83" s="38" t="s">
        <v>2</v>
      </c>
      <c r="C83" s="89">
        <f>IFERROR(VLOOKUP(C170,DAY!$A$2:$E$1096,4,0),0)</f>
        <v>0</v>
      </c>
      <c r="D83" s="89">
        <f>IFERROR(VLOOKUP(D170,DAY!$A$2:$E$1096,4,0),0)</f>
        <v>0</v>
      </c>
      <c r="E83" s="89">
        <f>IFERROR(VLOOKUP(E170,DAY!$A$2:$E$1096,4,0),0)</f>
        <v>0</v>
      </c>
      <c r="F83" s="89">
        <f>IFERROR(VLOOKUP(F170,DAY!$A$2:$E$1096,4,0),0)</f>
        <v>0</v>
      </c>
      <c r="G83" s="89">
        <f>IFERROR(VLOOKUP(G170,DAY!$A$2:$E$1096,4,0),0)</f>
        <v>0</v>
      </c>
      <c r="H83" s="89">
        <f>IFERROR(VLOOKUP(H170,DAY!$A$2:$E$1096,4,0),0)</f>
        <v>0</v>
      </c>
      <c r="I83" s="89">
        <f>IFERROR(VLOOKUP(I170,DAY!$A$2:$E$1096,4,0),0)</f>
        <v>0</v>
      </c>
      <c r="J83" s="89">
        <f>IFERROR(VLOOKUP(J170,DAY!$A$2:$E$1096,4,0),0)</f>
        <v>0</v>
      </c>
      <c r="K83" s="89">
        <f>IFERROR(VLOOKUP(K170,DAY!$A$2:$E$1096,4,0),0)</f>
        <v>0</v>
      </c>
      <c r="L83" s="89">
        <f>IFERROR(VLOOKUP(L170,DAY!$A$2:$E$1096,4,0),0)</f>
        <v>0</v>
      </c>
      <c r="M83" s="89">
        <f>IFERROR(VLOOKUP(M170,DAY!$A$2:$E$1096,4,0),0)</f>
        <v>0</v>
      </c>
      <c r="N83" s="89">
        <f>IFERROR(VLOOKUP(N170,DAY!$A$2:$E$1096,4,0),0)</f>
        <v>0</v>
      </c>
      <c r="O83" s="89">
        <f>IFERROR(VLOOKUP(O170,DAY!$A$2:$E$1096,4,0),0)</f>
        <v>0</v>
      </c>
      <c r="P83" s="89">
        <f>IFERROR(VLOOKUP(P170,DAY!$A$2:$E$1096,4,0),0)</f>
        <v>0</v>
      </c>
      <c r="Q83" s="89">
        <f>IFERROR(VLOOKUP(Q170,DAY!$A$2:$E$1096,4,0),0)</f>
        <v>0</v>
      </c>
      <c r="R83" s="89">
        <f>IFERROR(VLOOKUP(R170,DAY!$A$2:$E$1096,4,0),0)</f>
        <v>0</v>
      </c>
      <c r="S83" s="89">
        <f>IFERROR(VLOOKUP(S170,DAY!$A$2:$E$1096,4,0),0)</f>
        <v>0</v>
      </c>
      <c r="T83" s="89">
        <f>IFERROR(VLOOKUP(T170,DAY!$A$2:$E$1096,4,0),0)</f>
        <v>0</v>
      </c>
      <c r="U83" s="89">
        <f>IFERROR(VLOOKUP(U170,DAY!$A$2:$E$1096,4,0),0)</f>
        <v>0</v>
      </c>
      <c r="V83" s="89">
        <f>IFERROR(VLOOKUP(V170,DAY!$A$2:$E$1096,4,0),0)</f>
        <v>0</v>
      </c>
      <c r="W83" s="89">
        <f>IFERROR(VLOOKUP(W170,DAY!$A$2:$E$1096,4,0),0)</f>
        <v>0</v>
      </c>
      <c r="X83" s="89">
        <f>IFERROR(VLOOKUP(X170,DAY!$A$2:$E$1096,4,0),0)</f>
        <v>0</v>
      </c>
      <c r="Y83" s="89">
        <f>IFERROR(VLOOKUP(Y170,DAY!$A$2:$E$1096,4,0),0)</f>
        <v>0</v>
      </c>
      <c r="Z83" s="89">
        <f>IFERROR(VLOOKUP(Z170,DAY!$A$2:$E$1096,4,0),0)</f>
        <v>0</v>
      </c>
      <c r="AA83" s="89">
        <f>IFERROR(VLOOKUP(AA170,DAY!$A$2:$E$1096,4,0),0)</f>
        <v>0</v>
      </c>
      <c r="AB83" s="89">
        <f>IFERROR(VLOOKUP(AB170,DAY!$A$2:$E$1096,4,0),0)</f>
        <v>0</v>
      </c>
      <c r="AC83" s="89">
        <f>IFERROR(VLOOKUP(AC170,DAY!$A$2:$E$1096,4,0),0)</f>
        <v>0</v>
      </c>
      <c r="AD83" s="89">
        <f>IFERROR(VLOOKUP(AD170,DAY!$A$2:$E$1096,4,0),0)</f>
        <v>0</v>
      </c>
      <c r="AE83" s="298"/>
      <c r="AF83" s="300"/>
      <c r="AG83" s="316"/>
      <c r="AH83" s="298"/>
      <c r="AI83" s="303"/>
      <c r="AJ83" s="316"/>
      <c r="AM83" s="33"/>
      <c r="AN83" s="33"/>
      <c r="AQ83" s="37">
        <f>IFERROR(VLOOKUP(AQ171,DAY!$A$2:$E$744,3,0),0)</f>
        <v>0</v>
      </c>
    </row>
    <row r="84" spans="1:43" ht="89.25" customHeight="1" outlineLevel="1" x14ac:dyDescent="0.4">
      <c r="A84" s="298"/>
      <c r="B84" s="39" t="s">
        <v>3</v>
      </c>
      <c r="C84" s="90">
        <f>IFERROR(VLOOKUP(C170,DAY!$A$2:$E$1096,5,0),0)</f>
        <v>0</v>
      </c>
      <c r="D84" s="90">
        <f>IFERROR(VLOOKUP(D170,DAY!$A$2:$E$1096,5,0),0)</f>
        <v>0</v>
      </c>
      <c r="E84" s="90">
        <f>IFERROR(VLOOKUP(E170,DAY!$A$2:$E$1096,5,0),0)</f>
        <v>0</v>
      </c>
      <c r="F84" s="90">
        <f>IFERROR(VLOOKUP(F170,DAY!$A$2:$E$1096,5,0),0)</f>
        <v>0</v>
      </c>
      <c r="G84" s="90">
        <f>IFERROR(VLOOKUP(G170,DAY!$A$2:$E$1096,5,0),0)</f>
        <v>0</v>
      </c>
      <c r="H84" s="90">
        <f>IFERROR(VLOOKUP(H170,DAY!$A$2:$E$1096,5,0),0)</f>
        <v>0</v>
      </c>
      <c r="I84" s="90">
        <f>IFERROR(VLOOKUP(I170,DAY!$A$2:$E$1096,5,0),0)</f>
        <v>0</v>
      </c>
      <c r="J84" s="90">
        <f>IFERROR(VLOOKUP(J170,DAY!$A$2:$E$1096,5,0),0)</f>
        <v>0</v>
      </c>
      <c r="K84" s="90">
        <f>IFERROR(VLOOKUP(K170,DAY!$A$2:$E$1096,5,0),0)</f>
        <v>0</v>
      </c>
      <c r="L84" s="90">
        <f>IFERROR(VLOOKUP(L170,DAY!$A$2:$E$1096,5,0),0)</f>
        <v>0</v>
      </c>
      <c r="M84" s="90">
        <f>IFERROR(VLOOKUP(M170,DAY!$A$2:$E$1096,5,0),0)</f>
        <v>0</v>
      </c>
      <c r="N84" s="90">
        <f>IFERROR(VLOOKUP(N170,DAY!$A$2:$E$1096,5,0),0)</f>
        <v>0</v>
      </c>
      <c r="O84" s="90">
        <f>IFERROR(VLOOKUP(O170,DAY!$A$2:$E$1096,5,0),0)</f>
        <v>0</v>
      </c>
      <c r="P84" s="90">
        <f>IFERROR(VLOOKUP(P170,DAY!$A$2:$E$1096,5,0),0)</f>
        <v>0</v>
      </c>
      <c r="Q84" s="90">
        <f>IFERROR(VLOOKUP(Q170,DAY!$A$2:$E$1096,5,0),0)</f>
        <v>0</v>
      </c>
      <c r="R84" s="90">
        <f>IFERROR(VLOOKUP(R170,DAY!$A$2:$E$1096,5,0),0)</f>
        <v>0</v>
      </c>
      <c r="S84" s="90">
        <f>IFERROR(VLOOKUP(S170,DAY!$A$2:$E$1096,5,0),0)</f>
        <v>0</v>
      </c>
      <c r="T84" s="90">
        <f>IFERROR(VLOOKUP(T170,DAY!$A$2:$E$1096,5,0),0)</f>
        <v>0</v>
      </c>
      <c r="U84" s="90">
        <f>IFERROR(VLOOKUP(U170,DAY!$A$2:$E$1096,5,0),0)</f>
        <v>0</v>
      </c>
      <c r="V84" s="90">
        <f>IFERROR(VLOOKUP(V170,DAY!$A$2:$E$1096,5,0),0)</f>
        <v>0</v>
      </c>
      <c r="W84" s="90">
        <f>IFERROR(VLOOKUP(W170,DAY!$A$2:$E$1096,5,0),0)</f>
        <v>0</v>
      </c>
      <c r="X84" s="90">
        <f>IFERROR(VLOOKUP(X170,DAY!$A$2:$E$1096,5,0),0)</f>
        <v>0</v>
      </c>
      <c r="Y84" s="90">
        <f>IFERROR(VLOOKUP(Y170,DAY!$A$2:$E$1096,5,0),0)</f>
        <v>0</v>
      </c>
      <c r="Z84" s="90">
        <f>IFERROR(VLOOKUP(Z170,DAY!$A$2:$E$1096,5,0),0)</f>
        <v>0</v>
      </c>
      <c r="AA84" s="90">
        <f>IFERROR(VLOOKUP(AA170,DAY!$A$2:$E$1096,5,0),0)</f>
        <v>0</v>
      </c>
      <c r="AB84" s="90">
        <f>IFERROR(VLOOKUP(AB170,DAY!$A$2:$E$1096,5,0),0)</f>
        <v>0</v>
      </c>
      <c r="AC84" s="90">
        <f>IFERROR(VLOOKUP(AC170,DAY!$A$2:$E$1096,5,0),0)</f>
        <v>0</v>
      </c>
      <c r="AD84" s="90">
        <f>IFERROR(VLOOKUP(AD170,DAY!$A$2:$E$1096,5,0),0)</f>
        <v>0</v>
      </c>
      <c r="AE84" s="298"/>
      <c r="AF84" s="300"/>
      <c r="AG84" s="317"/>
      <c r="AH84" s="298"/>
      <c r="AI84" s="303"/>
      <c r="AJ84" s="317"/>
      <c r="AM84" s="41"/>
      <c r="AN84" s="41"/>
      <c r="AQ84" s="37">
        <f>IFERROR(VLOOKUP(AQ171,DAY!$A$2:$E$744,4,0),0)</f>
        <v>0</v>
      </c>
    </row>
    <row r="85" spans="1:43" ht="27.75" customHeight="1" outlineLevel="1" x14ac:dyDescent="0.4">
      <c r="A85" s="298"/>
      <c r="B85" s="37" t="s">
        <v>4</v>
      </c>
      <c r="C85" s="84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44">
        <f>IF(COUNT(C85:AD85)=0,+(COUNTIF(C85:AD85,"作業"))+(COUNTIF(C85:AD85,"休日")),"")</f>
        <v>0</v>
      </c>
      <c r="AF85" s="98">
        <f>IF(+COUNT(C85:AD85)=0,(COUNTIF(C85:AD85,"休日")),"")</f>
        <v>0</v>
      </c>
      <c r="AG85" s="318">
        <f>IFERROR(IF(AND(AE85&lt;=6,AE85&gt;=1),$F$149,IF(AM86&gt;0.284,$F$147,$F$148)),0)</f>
        <v>0</v>
      </c>
      <c r="AH85" s="44">
        <f>IF(COUNT(C86:AD86)=0,+(COUNTIF(C86:AD86,"作業"))+(COUNTIF(C86:AD86,"休日")),"")</f>
        <v>0</v>
      </c>
      <c r="AI85" s="61">
        <f>IF(COUNT(C86:AD86)=0,(COUNTIF(C86:AD86,"休日")),"")</f>
        <v>0</v>
      </c>
      <c r="AJ85" s="318">
        <f>IFERROR(IF(AND(AH85&lt;=6,AH85&gt;=1),$F$149,IF(AN86&gt;0.284,$F$145,$F$146)),0)</f>
        <v>0</v>
      </c>
      <c r="AL85" s="40"/>
      <c r="AM85" s="33"/>
      <c r="AN85" s="33"/>
      <c r="AQ85" s="39">
        <f>IFERROR(VLOOKUP(AQ171,DAY!$A$2:$E$744,5,0),0)</f>
        <v>0</v>
      </c>
    </row>
    <row r="86" spans="1:43" ht="27.75" customHeight="1" outlineLevel="1" thickBot="1" x14ac:dyDescent="0.45">
      <c r="A86" s="327"/>
      <c r="B86" s="27" t="s">
        <v>5</v>
      </c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  <c r="AD86" s="85"/>
      <c r="AE86" s="294">
        <f>IFERROR(AM86,0)</f>
        <v>0</v>
      </c>
      <c r="AF86" s="295"/>
      <c r="AG86" s="319"/>
      <c r="AH86" s="294">
        <f>IFERROR(AN86,0)</f>
        <v>0</v>
      </c>
      <c r="AI86" s="296"/>
      <c r="AJ86" s="319"/>
      <c r="AM86" s="46" t="e">
        <f>ROUND(AF85/AE85,3)</f>
        <v>#DIV/0!</v>
      </c>
      <c r="AN86" s="47" t="e">
        <f>ROUND(AI85/AH85,3)</f>
        <v>#DIV/0!</v>
      </c>
      <c r="AQ86" s="43">
        <f>IFERROR(VLOOKUP(AQ171,DAY!$A$2:$E$744,6,0),0)</f>
        <v>0</v>
      </c>
    </row>
    <row r="87" spans="1:43" ht="27.75" customHeight="1" outlineLevel="1" thickBot="1" x14ac:dyDescent="0.45">
      <c r="A87" s="301" t="s">
        <v>74</v>
      </c>
      <c r="B87" s="48" t="s">
        <v>0</v>
      </c>
      <c r="C87" s="91">
        <f>IFERROR(VLOOKUP(C171,DAY!$A$2:$E$1096,2,0),0)</f>
        <v>0</v>
      </c>
      <c r="D87" s="91">
        <f>IFERROR(VLOOKUP(D171,DAY!$A$2:$E$744,2,0),0)</f>
        <v>0</v>
      </c>
      <c r="E87" s="91">
        <f>IFERROR(VLOOKUP(E171,DAY!$A$2:$E$744,2,0),0)</f>
        <v>0</v>
      </c>
      <c r="F87" s="91">
        <f>IFERROR(VLOOKUP(F171,DAY!$A$2:$E$744,2,0),0)</f>
        <v>0</v>
      </c>
      <c r="G87" s="91">
        <f>IFERROR(VLOOKUP(G171,DAY!$A$2:$E$744,2,0),0)</f>
        <v>0</v>
      </c>
      <c r="H87" s="91">
        <f>IFERROR(VLOOKUP(H171,DAY!$A$2:$E$744,2,0),0)</f>
        <v>0</v>
      </c>
      <c r="I87" s="91">
        <f>IFERROR(VLOOKUP(I171,DAY!$A$2:$E$744,2,0),0)</f>
        <v>0</v>
      </c>
      <c r="J87" s="91">
        <f>IFERROR(VLOOKUP(J171,DAY!$A$2:$E$744,2,0),0)</f>
        <v>0</v>
      </c>
      <c r="K87" s="91">
        <f>IFERROR(VLOOKUP(K171,DAY!$A$2:$E$744,2,0),0)</f>
        <v>0</v>
      </c>
      <c r="L87" s="91">
        <f>IFERROR(VLOOKUP(L171,DAY!$A$2:$E$744,2,0),0)</f>
        <v>0</v>
      </c>
      <c r="M87" s="91">
        <f>IFERROR(VLOOKUP(M171,DAY!$A$2:$E$744,2,0),0)</f>
        <v>0</v>
      </c>
      <c r="N87" s="91">
        <f>IFERROR(VLOOKUP(N171,DAY!$A$2:$E$744,2,0),0)</f>
        <v>0</v>
      </c>
      <c r="O87" s="91">
        <f>IFERROR(VLOOKUP(O171,DAY!$A$2:$E$744,2,0),0)</f>
        <v>0</v>
      </c>
      <c r="P87" s="91">
        <f>IFERROR(VLOOKUP(P171,DAY!$A$2:$E$744,2,0),0)</f>
        <v>0</v>
      </c>
      <c r="Q87" s="91">
        <f>IFERROR(VLOOKUP(Q171,DAY!$A$2:$E$744,2,0),0)</f>
        <v>0</v>
      </c>
      <c r="R87" s="91">
        <f>IFERROR(VLOOKUP(R171,DAY!$A$2:$E$744,2,0),0)</f>
        <v>0</v>
      </c>
      <c r="S87" s="91">
        <f>IFERROR(VLOOKUP(S171,DAY!$A$2:$E$744,2,0),0)</f>
        <v>0</v>
      </c>
      <c r="T87" s="91">
        <f>IFERROR(VLOOKUP(T171,DAY!$A$2:$E$744,2,0),0)</f>
        <v>0</v>
      </c>
      <c r="U87" s="91">
        <f>IFERROR(VLOOKUP(U171,DAY!$A$2:$E$744,2,0),0)</f>
        <v>0</v>
      </c>
      <c r="V87" s="91">
        <f>IFERROR(VLOOKUP(V171,DAY!$A$2:$E$744,2,0),0)</f>
        <v>0</v>
      </c>
      <c r="W87" s="91">
        <f>IFERROR(VLOOKUP(W171,DAY!$A$2:$E$744,2,0),0)</f>
        <v>0</v>
      </c>
      <c r="X87" s="91">
        <f>IFERROR(VLOOKUP(X171,DAY!$A$2:$E$744,2,0),0)</f>
        <v>0</v>
      </c>
      <c r="Y87" s="91">
        <f>IFERROR(VLOOKUP(Y171,DAY!$A$2:$E$744,2,0),0)</f>
        <v>0</v>
      </c>
      <c r="Z87" s="91">
        <f>IFERROR(VLOOKUP(Z171,DAY!$A$2:$E$744,2,0),0)</f>
        <v>0</v>
      </c>
      <c r="AA87" s="91">
        <f>IFERROR(VLOOKUP(AA171,DAY!$A$2:$E$744,2,0),0)</f>
        <v>0</v>
      </c>
      <c r="AB87" s="91">
        <f>IFERROR(VLOOKUP(AB171,DAY!$A$2:$E$744,2,0),0)</f>
        <v>0</v>
      </c>
      <c r="AC87" s="91">
        <f>IFERROR(VLOOKUP(AC171,DAY!$A$2:$E$744,2,0),0)</f>
        <v>0</v>
      </c>
      <c r="AD87" s="91">
        <f>IFERROR(VLOOKUP(AD171,DAY!$A$2:$E$744,2,0),0)</f>
        <v>0</v>
      </c>
      <c r="AE87" s="297" t="s">
        <v>11</v>
      </c>
      <c r="AF87" s="299" t="s">
        <v>12</v>
      </c>
      <c r="AG87" s="316" t="s">
        <v>84</v>
      </c>
      <c r="AH87" s="301" t="s">
        <v>11</v>
      </c>
      <c r="AI87" s="302" t="s">
        <v>13</v>
      </c>
      <c r="AJ87" s="316" t="s">
        <v>84</v>
      </c>
      <c r="AK87" s="40"/>
      <c r="AM87" s="33"/>
      <c r="AN87" s="33"/>
      <c r="AQ87" s="45">
        <f>IFERROR(VLOOKUP(AQ171,DAY!$A$2:$E$744,7,0),0)</f>
        <v>0</v>
      </c>
    </row>
    <row r="88" spans="1:43" ht="27.75" customHeight="1" outlineLevel="1" x14ac:dyDescent="0.4">
      <c r="A88" s="298"/>
      <c r="B88" s="35" t="s">
        <v>1</v>
      </c>
      <c r="C88" s="87">
        <f>IFERROR(VLOOKUP(C171,DAY!$A$2:$E$1096,3,0),0)</f>
        <v>0</v>
      </c>
      <c r="D88" s="87">
        <f>IFERROR(VLOOKUP(D171,DAY!$A$2:$E$744,3,0),0)</f>
        <v>0</v>
      </c>
      <c r="E88" s="87">
        <f>IFERROR(VLOOKUP(E171,DAY!$A$2:$E$744,3,0),0)</f>
        <v>0</v>
      </c>
      <c r="F88" s="87">
        <f>IFERROR(VLOOKUP(F171,DAY!$A$2:$E$744,3,0),0)</f>
        <v>0</v>
      </c>
      <c r="G88" s="87">
        <f>IFERROR(VLOOKUP(G171,DAY!$A$2:$E$744,3,0),0)</f>
        <v>0</v>
      </c>
      <c r="H88" s="87">
        <f>IFERROR(VLOOKUP(H171,DAY!$A$2:$E$744,3,0),0)</f>
        <v>0</v>
      </c>
      <c r="I88" s="87">
        <f>IFERROR(VLOOKUP(I171,DAY!$A$2:$E$744,3,0),0)</f>
        <v>0</v>
      </c>
      <c r="J88" s="87">
        <f>IFERROR(VLOOKUP(J171,DAY!$A$2:$E$744,3,0),0)</f>
        <v>0</v>
      </c>
      <c r="K88" s="87">
        <f>IFERROR(VLOOKUP(K171,DAY!$A$2:$E$744,3,0),0)</f>
        <v>0</v>
      </c>
      <c r="L88" s="87">
        <f>IFERROR(VLOOKUP(L171,DAY!$A$2:$E$744,3,0),0)</f>
        <v>0</v>
      </c>
      <c r="M88" s="87">
        <f>IFERROR(VLOOKUP(M171,DAY!$A$2:$E$744,3,0),0)</f>
        <v>0</v>
      </c>
      <c r="N88" s="87">
        <f>IFERROR(VLOOKUP(N171,DAY!$A$2:$E$744,3,0),0)</f>
        <v>0</v>
      </c>
      <c r="O88" s="87">
        <f>IFERROR(VLOOKUP(O171,DAY!$A$2:$E$744,3,0),0)</f>
        <v>0</v>
      </c>
      <c r="P88" s="87">
        <f>IFERROR(VLOOKUP(P171,DAY!$A$2:$E$744,3,0),0)</f>
        <v>0</v>
      </c>
      <c r="Q88" s="87">
        <f>IFERROR(VLOOKUP(Q171,DAY!$A$2:$E$744,3,0),0)</f>
        <v>0</v>
      </c>
      <c r="R88" s="87">
        <f>IFERROR(VLOOKUP(R171,DAY!$A$2:$E$744,3,0),0)</f>
        <v>0</v>
      </c>
      <c r="S88" s="87">
        <f>IFERROR(VLOOKUP(S171,DAY!$A$2:$E$744,3,0),0)</f>
        <v>0</v>
      </c>
      <c r="T88" s="87">
        <f>IFERROR(VLOOKUP(T171,DAY!$A$2:$E$744,3,0),0)</f>
        <v>0</v>
      </c>
      <c r="U88" s="87">
        <f>IFERROR(VLOOKUP(U171,DAY!$A$2:$E$744,3,0),0)</f>
        <v>0</v>
      </c>
      <c r="V88" s="87">
        <f>IFERROR(VLOOKUP(V171,DAY!$A$2:$E$744,3,0),0)</f>
        <v>0</v>
      </c>
      <c r="W88" s="87">
        <f>IFERROR(VLOOKUP(W171,DAY!$A$2:$E$744,3,0),0)</f>
        <v>0</v>
      </c>
      <c r="X88" s="87">
        <f>IFERROR(VLOOKUP(X171,DAY!$A$2:$E$744,3,0),0)</f>
        <v>0</v>
      </c>
      <c r="Y88" s="87">
        <f>IFERROR(VLOOKUP(Y171,DAY!$A$2:$E$744,3,0),0)</f>
        <v>0</v>
      </c>
      <c r="Z88" s="87">
        <f>IFERROR(VLOOKUP(Z171,DAY!$A$2:$E$744,3,0),0)</f>
        <v>0</v>
      </c>
      <c r="AA88" s="87">
        <f>IFERROR(VLOOKUP(AA171,DAY!$A$2:$E$744,3,0),0)</f>
        <v>0</v>
      </c>
      <c r="AB88" s="87">
        <f>IFERROR(VLOOKUP(AB171,DAY!$A$2:$E$744,3,0),0)</f>
        <v>0</v>
      </c>
      <c r="AC88" s="87">
        <f>IFERROR(VLOOKUP(AC171,DAY!$A$2:$E$744,3,0),0)</f>
        <v>0</v>
      </c>
      <c r="AD88" s="88">
        <f>IFERROR(VLOOKUP(AD171,DAY!$A$2:$E$744,3,0),0)</f>
        <v>0</v>
      </c>
      <c r="AE88" s="298"/>
      <c r="AF88" s="300"/>
      <c r="AG88" s="316"/>
      <c r="AH88" s="298"/>
      <c r="AI88" s="303"/>
      <c r="AJ88" s="316"/>
      <c r="AM88" s="33"/>
      <c r="AN88" s="33"/>
      <c r="AQ88" s="38">
        <f>IFERROR(VLOOKUP(AQ172,DAY!$A$2:$E$744,2,0),0)</f>
        <v>0</v>
      </c>
    </row>
    <row r="89" spans="1:43" ht="27.75" customHeight="1" outlineLevel="1" x14ac:dyDescent="0.4">
      <c r="A89" s="298"/>
      <c r="B89" s="38" t="s">
        <v>2</v>
      </c>
      <c r="C89" s="89">
        <f>IFERROR(VLOOKUP(C171,DAY!$A$2:$E$1096,4,0),0)</f>
        <v>0</v>
      </c>
      <c r="D89" s="89">
        <f>IFERROR(VLOOKUP(D171,DAY!$A$2:$E$1096,4,0),0)</f>
        <v>0</v>
      </c>
      <c r="E89" s="89">
        <f>IFERROR(VLOOKUP(E171,DAY!$A$2:$E$1096,4,0),0)</f>
        <v>0</v>
      </c>
      <c r="F89" s="89">
        <f>IFERROR(VLOOKUP(F171,DAY!$A$2:$E$1096,4,0),0)</f>
        <v>0</v>
      </c>
      <c r="G89" s="89">
        <f>IFERROR(VLOOKUP(G171,DAY!$A$2:$E$1096,4,0),0)</f>
        <v>0</v>
      </c>
      <c r="H89" s="89">
        <f>IFERROR(VLOOKUP(H171,DAY!$A$2:$E$1096,4,0),0)</f>
        <v>0</v>
      </c>
      <c r="I89" s="89">
        <f>IFERROR(VLOOKUP(I171,DAY!$A$2:$E$1096,4,0),0)</f>
        <v>0</v>
      </c>
      <c r="J89" s="89">
        <f>IFERROR(VLOOKUP(J171,DAY!$A$2:$E$1096,4,0),0)</f>
        <v>0</v>
      </c>
      <c r="K89" s="89">
        <f>IFERROR(VLOOKUP(K171,DAY!$A$2:$E$1096,4,0),0)</f>
        <v>0</v>
      </c>
      <c r="L89" s="89">
        <f>IFERROR(VLOOKUP(L171,DAY!$A$2:$E$1096,4,0),0)</f>
        <v>0</v>
      </c>
      <c r="M89" s="89">
        <f>IFERROR(VLOOKUP(M171,DAY!$A$2:$E$1096,4,0),0)</f>
        <v>0</v>
      </c>
      <c r="N89" s="89">
        <f>IFERROR(VLOOKUP(N171,DAY!$A$2:$E$1096,4,0),0)</f>
        <v>0</v>
      </c>
      <c r="O89" s="89">
        <f>IFERROR(VLOOKUP(O171,DAY!$A$2:$E$1096,4,0),0)</f>
        <v>0</v>
      </c>
      <c r="P89" s="89">
        <f>IFERROR(VLOOKUP(P171,DAY!$A$2:$E$1096,4,0),0)</f>
        <v>0</v>
      </c>
      <c r="Q89" s="89">
        <f>IFERROR(VLOOKUP(Q171,DAY!$A$2:$E$1096,4,0),0)</f>
        <v>0</v>
      </c>
      <c r="R89" s="89">
        <f>IFERROR(VLOOKUP(R171,DAY!$A$2:$E$1096,4,0),0)</f>
        <v>0</v>
      </c>
      <c r="S89" s="89">
        <f>IFERROR(VLOOKUP(S171,DAY!$A$2:$E$1096,4,0),0)</f>
        <v>0</v>
      </c>
      <c r="T89" s="89">
        <f>IFERROR(VLOOKUP(T171,DAY!$A$2:$E$1096,4,0),0)</f>
        <v>0</v>
      </c>
      <c r="U89" s="89">
        <f>IFERROR(VLOOKUP(U171,DAY!$A$2:$E$1096,4,0),0)</f>
        <v>0</v>
      </c>
      <c r="V89" s="89">
        <f>IFERROR(VLOOKUP(V171,DAY!$A$2:$E$1096,4,0),0)</f>
        <v>0</v>
      </c>
      <c r="W89" s="89">
        <f>IFERROR(VLOOKUP(W171,DAY!$A$2:$E$1096,4,0),0)</f>
        <v>0</v>
      </c>
      <c r="X89" s="89">
        <f>IFERROR(VLOOKUP(X171,DAY!$A$2:$E$1096,4,0),0)</f>
        <v>0</v>
      </c>
      <c r="Y89" s="89">
        <f>IFERROR(VLOOKUP(Y171,DAY!$A$2:$E$1096,4,0),0)</f>
        <v>0</v>
      </c>
      <c r="Z89" s="89">
        <f>IFERROR(VLOOKUP(Z171,DAY!$A$2:$E$1096,4,0),0)</f>
        <v>0</v>
      </c>
      <c r="AA89" s="89">
        <f>IFERROR(VLOOKUP(AA171,DAY!$A$2:$E$1096,4,0),0)</f>
        <v>0</v>
      </c>
      <c r="AB89" s="89">
        <f>IFERROR(VLOOKUP(AB171,DAY!$A$2:$E$1096,4,0),0)</f>
        <v>0</v>
      </c>
      <c r="AC89" s="89">
        <f>IFERROR(VLOOKUP(AC171,DAY!$A$2:$E$1096,4,0),0)</f>
        <v>0</v>
      </c>
      <c r="AD89" s="89">
        <f>IFERROR(VLOOKUP(AD171,DAY!$A$2:$E$1096,4,0),0)</f>
        <v>0</v>
      </c>
      <c r="AE89" s="298"/>
      <c r="AF89" s="300"/>
      <c r="AG89" s="316"/>
      <c r="AH89" s="298"/>
      <c r="AI89" s="303"/>
      <c r="AJ89" s="316"/>
      <c r="AM89" s="33"/>
      <c r="AN89" s="33"/>
      <c r="AQ89" s="37">
        <f>IFERROR(VLOOKUP(AQ172,DAY!$A$2:$E$744,3,0),0)</f>
        <v>0</v>
      </c>
    </row>
    <row r="90" spans="1:43" ht="89.25" customHeight="1" outlineLevel="1" x14ac:dyDescent="0.4">
      <c r="A90" s="298"/>
      <c r="B90" s="39" t="s">
        <v>3</v>
      </c>
      <c r="C90" s="90">
        <f>IFERROR(VLOOKUP(C171,DAY!$A$2:$E$1096,5,0),0)</f>
        <v>0</v>
      </c>
      <c r="D90" s="90">
        <f>IFERROR(VLOOKUP(D171,DAY!$A$2:$E$1096,5,0),0)</f>
        <v>0</v>
      </c>
      <c r="E90" s="90">
        <f>IFERROR(VLOOKUP(E171,DAY!$A$2:$E$1096,5,0),0)</f>
        <v>0</v>
      </c>
      <c r="F90" s="90">
        <f>IFERROR(VLOOKUP(F171,DAY!$A$2:$E$1096,5,0),0)</f>
        <v>0</v>
      </c>
      <c r="G90" s="90">
        <f>IFERROR(VLOOKUP(G171,DAY!$A$2:$E$1096,5,0),0)</f>
        <v>0</v>
      </c>
      <c r="H90" s="90">
        <f>IFERROR(VLOOKUP(H171,DAY!$A$2:$E$1096,5,0),0)</f>
        <v>0</v>
      </c>
      <c r="I90" s="90">
        <f>IFERROR(VLOOKUP(I171,DAY!$A$2:$E$1096,5,0),0)</f>
        <v>0</v>
      </c>
      <c r="J90" s="90">
        <f>IFERROR(VLOOKUP(J171,DAY!$A$2:$E$1096,5,0),0)</f>
        <v>0</v>
      </c>
      <c r="K90" s="90">
        <f>IFERROR(VLOOKUP(K171,DAY!$A$2:$E$1096,5,0),0)</f>
        <v>0</v>
      </c>
      <c r="L90" s="90">
        <f>IFERROR(VLOOKUP(L171,DAY!$A$2:$E$1096,5,0),0)</f>
        <v>0</v>
      </c>
      <c r="M90" s="90">
        <f>IFERROR(VLOOKUP(M171,DAY!$A$2:$E$1096,5,0),0)</f>
        <v>0</v>
      </c>
      <c r="N90" s="90">
        <f>IFERROR(VLOOKUP(N171,DAY!$A$2:$E$1096,5,0),0)</f>
        <v>0</v>
      </c>
      <c r="O90" s="90">
        <f>IFERROR(VLOOKUP(O171,DAY!$A$2:$E$1096,5,0),0)</f>
        <v>0</v>
      </c>
      <c r="P90" s="90">
        <f>IFERROR(VLOOKUP(P171,DAY!$A$2:$E$1096,5,0),0)</f>
        <v>0</v>
      </c>
      <c r="Q90" s="90">
        <f>IFERROR(VLOOKUP(Q171,DAY!$A$2:$E$1096,5,0),0)</f>
        <v>0</v>
      </c>
      <c r="R90" s="90">
        <f>IFERROR(VLOOKUP(R171,DAY!$A$2:$E$1096,5,0),0)</f>
        <v>0</v>
      </c>
      <c r="S90" s="90">
        <f>IFERROR(VLOOKUP(S171,DAY!$A$2:$E$1096,5,0),0)</f>
        <v>0</v>
      </c>
      <c r="T90" s="90">
        <f>IFERROR(VLOOKUP(T171,DAY!$A$2:$E$1096,5,0),0)</f>
        <v>0</v>
      </c>
      <c r="U90" s="90">
        <f>IFERROR(VLOOKUP(U171,DAY!$A$2:$E$1096,5,0),0)</f>
        <v>0</v>
      </c>
      <c r="V90" s="90">
        <f>IFERROR(VLOOKUP(V171,DAY!$A$2:$E$1096,5,0),0)</f>
        <v>0</v>
      </c>
      <c r="W90" s="90">
        <f>IFERROR(VLOOKUP(W171,DAY!$A$2:$E$1096,5,0),0)</f>
        <v>0</v>
      </c>
      <c r="X90" s="90">
        <f>IFERROR(VLOOKUP(X171,DAY!$A$2:$E$1096,5,0),0)</f>
        <v>0</v>
      </c>
      <c r="Y90" s="90">
        <f>IFERROR(VLOOKUP(Y171,DAY!$A$2:$E$1096,5,0),0)</f>
        <v>0</v>
      </c>
      <c r="Z90" s="90">
        <f>IFERROR(VLOOKUP(Z171,DAY!$A$2:$E$1096,5,0),0)</f>
        <v>0</v>
      </c>
      <c r="AA90" s="90">
        <f>IFERROR(VLOOKUP(AA171,DAY!$A$2:$E$1096,5,0),0)</f>
        <v>0</v>
      </c>
      <c r="AB90" s="90">
        <f>IFERROR(VLOOKUP(AB171,DAY!$A$2:$E$1096,5,0),0)</f>
        <v>0</v>
      </c>
      <c r="AC90" s="90">
        <f>IFERROR(VLOOKUP(AC171,DAY!$A$2:$E$1096,5,0),0)</f>
        <v>0</v>
      </c>
      <c r="AD90" s="90">
        <f>IFERROR(VLOOKUP(AD171,DAY!$A$2:$E$1096,5,0),0)</f>
        <v>0</v>
      </c>
      <c r="AE90" s="298"/>
      <c r="AF90" s="300"/>
      <c r="AG90" s="317"/>
      <c r="AH90" s="298"/>
      <c r="AI90" s="303"/>
      <c r="AJ90" s="317"/>
      <c r="AM90" s="41"/>
      <c r="AN90" s="41"/>
      <c r="AQ90" s="37">
        <f>IFERROR(VLOOKUP(AQ172,DAY!$A$2:$E$744,4,0),0)</f>
        <v>0</v>
      </c>
    </row>
    <row r="91" spans="1:43" ht="27.75" customHeight="1" outlineLevel="1" x14ac:dyDescent="0.4">
      <c r="A91" s="298"/>
      <c r="B91" s="37" t="s">
        <v>4</v>
      </c>
      <c r="C91" s="84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44">
        <f>IF(COUNT(C91:AD91)=0,+(COUNTIF(C91:AD91,"作業"))+(COUNTIF(C91:AD91,"休日")),"")</f>
        <v>0</v>
      </c>
      <c r="AF91" s="98">
        <f>IF(+COUNT(C91:AD91)=0,(COUNTIF(C91:AD91,"休日")),"")</f>
        <v>0</v>
      </c>
      <c r="AG91" s="318">
        <f>IFERROR(IF(AND(AE91&lt;=6,AE91&gt;=1),$F$149,IF(AM92&gt;0.284,$F$147,$F$148)),0)</f>
        <v>0</v>
      </c>
      <c r="AH91" s="44">
        <f>IF(COUNT(C92:AD92)=0,+(COUNTIF(C92:AD92,"作業"))+(COUNTIF(C92:AD92,"休日")),"")</f>
        <v>0</v>
      </c>
      <c r="AI91" s="61">
        <f>IF(COUNT(C92:AD92)=0,(COUNTIF(C92:AD92,"休日")),"")</f>
        <v>0</v>
      </c>
      <c r="AJ91" s="318">
        <f>IFERROR(IF(AND(AH91&lt;=6,AH91&gt;=1),$F$149,IF(AN92&gt;0.284,$F$145,$F$146)),0)</f>
        <v>0</v>
      </c>
      <c r="AL91" s="40"/>
      <c r="AM91" s="33"/>
      <c r="AN91" s="33"/>
      <c r="AQ91" s="39">
        <f>IFERROR(VLOOKUP(AQ172,DAY!$A$2:$E$744,5,0),0)</f>
        <v>0</v>
      </c>
    </row>
    <row r="92" spans="1:43" ht="27.75" customHeight="1" outlineLevel="1" thickBot="1" x14ac:dyDescent="0.45">
      <c r="A92" s="327"/>
      <c r="B92" s="49" t="s">
        <v>5</v>
      </c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  <c r="AD92" s="85"/>
      <c r="AE92" s="294">
        <f>IFERROR(AM92,0)</f>
        <v>0</v>
      </c>
      <c r="AF92" s="295"/>
      <c r="AG92" s="319"/>
      <c r="AH92" s="294">
        <f>IFERROR(AN92,0)</f>
        <v>0</v>
      </c>
      <c r="AI92" s="296"/>
      <c r="AJ92" s="319"/>
      <c r="AM92" s="46" t="e">
        <f>ROUND(AF91/AE91,3)</f>
        <v>#DIV/0!</v>
      </c>
      <c r="AN92" s="47" t="e">
        <f>ROUND(AI91/AH91,3)</f>
        <v>#DIV/0!</v>
      </c>
      <c r="AQ92" s="43">
        <f>IFERROR(VLOOKUP(AQ172,DAY!$A$2:$E$744,6,0),0)</f>
        <v>0</v>
      </c>
    </row>
    <row r="93" spans="1:43" ht="27.75" customHeight="1" outlineLevel="1" thickBot="1" x14ac:dyDescent="0.45">
      <c r="A93" s="301" t="s">
        <v>75</v>
      </c>
      <c r="B93" s="32" t="s">
        <v>0</v>
      </c>
      <c r="C93" s="86">
        <f>IFERROR(VLOOKUP(C172,DAY!$A$2:$E$1096,2,0),0)</f>
        <v>0</v>
      </c>
      <c r="D93" s="86">
        <f>IFERROR(VLOOKUP(D172,DAY!$A$2:$E$744,2,0),0)</f>
        <v>0</v>
      </c>
      <c r="E93" s="86">
        <f>IFERROR(VLOOKUP(E172,DAY!$A$2:$E$744,2,0),0)</f>
        <v>0</v>
      </c>
      <c r="F93" s="86">
        <f>IFERROR(VLOOKUP(F172,DAY!$A$2:$E$744,2,0),0)</f>
        <v>0</v>
      </c>
      <c r="G93" s="86">
        <f>IFERROR(VLOOKUP(G172,DAY!$A$2:$E$744,2,0),0)</f>
        <v>0</v>
      </c>
      <c r="H93" s="86">
        <f>IFERROR(VLOOKUP(H172,DAY!$A$2:$E$744,2,0),0)</f>
        <v>0</v>
      </c>
      <c r="I93" s="86">
        <f>IFERROR(VLOOKUP(I172,DAY!$A$2:$E$744,2,0),0)</f>
        <v>0</v>
      </c>
      <c r="J93" s="86">
        <f>IFERROR(VLOOKUP(J172,DAY!$A$2:$E$744,2,0),0)</f>
        <v>0</v>
      </c>
      <c r="K93" s="86">
        <f>IFERROR(VLOOKUP(K172,DAY!$A$2:$E$744,2,0),0)</f>
        <v>0</v>
      </c>
      <c r="L93" s="86">
        <f>IFERROR(VLOOKUP(L172,DAY!$A$2:$E$744,2,0),0)</f>
        <v>0</v>
      </c>
      <c r="M93" s="86">
        <f>IFERROR(VLOOKUP(M172,DAY!$A$2:$E$744,2,0),0)</f>
        <v>0</v>
      </c>
      <c r="N93" s="86">
        <f>IFERROR(VLOOKUP(N172,DAY!$A$2:$E$744,2,0),0)</f>
        <v>0</v>
      </c>
      <c r="O93" s="86">
        <f>IFERROR(VLOOKUP(O172,DAY!$A$2:$E$744,2,0),0)</f>
        <v>0</v>
      </c>
      <c r="P93" s="86">
        <f>IFERROR(VLOOKUP(P172,DAY!$A$2:$E$744,2,0),0)</f>
        <v>0</v>
      </c>
      <c r="Q93" s="86">
        <f>IFERROR(VLOOKUP(Q172,DAY!$A$2:$E$744,2,0),0)</f>
        <v>0</v>
      </c>
      <c r="R93" s="86">
        <f>IFERROR(VLOOKUP(R172,DAY!$A$2:$E$744,2,0),0)</f>
        <v>0</v>
      </c>
      <c r="S93" s="86">
        <f>IFERROR(VLOOKUP(S172,DAY!$A$2:$E$744,2,0),0)</f>
        <v>0</v>
      </c>
      <c r="T93" s="86">
        <f>IFERROR(VLOOKUP(T172,DAY!$A$2:$E$744,2,0),0)</f>
        <v>0</v>
      </c>
      <c r="U93" s="86">
        <f>IFERROR(VLOOKUP(U172,DAY!$A$2:$E$744,2,0),0)</f>
        <v>0</v>
      </c>
      <c r="V93" s="86">
        <f>IFERROR(VLOOKUP(V172,DAY!$A$2:$E$744,2,0),0)</f>
        <v>0</v>
      </c>
      <c r="W93" s="86">
        <f>IFERROR(VLOOKUP(W172,DAY!$A$2:$E$744,2,0),0)</f>
        <v>0</v>
      </c>
      <c r="X93" s="86">
        <f>IFERROR(VLOOKUP(X172,DAY!$A$2:$E$744,2,0),0)</f>
        <v>0</v>
      </c>
      <c r="Y93" s="86">
        <f>IFERROR(VLOOKUP(Y172,DAY!$A$2:$E$744,2,0),0)</f>
        <v>0</v>
      </c>
      <c r="Z93" s="86">
        <f>IFERROR(VLOOKUP(Z172,DAY!$A$2:$E$744,2,0),0)</f>
        <v>0</v>
      </c>
      <c r="AA93" s="86">
        <f>IFERROR(VLOOKUP(AA172,DAY!$A$2:$E$744,2,0),0)</f>
        <v>0</v>
      </c>
      <c r="AB93" s="86">
        <f>IFERROR(VLOOKUP(AB172,DAY!$A$2:$E$744,2,0),0)</f>
        <v>0</v>
      </c>
      <c r="AC93" s="86">
        <f>IFERROR(VLOOKUP(AC172,DAY!$A$2:$E$744,2,0),0)</f>
        <v>0</v>
      </c>
      <c r="AD93" s="86">
        <f>IFERROR(VLOOKUP(AD172,DAY!$A$2:$E$744,2,0),0)</f>
        <v>0</v>
      </c>
      <c r="AE93" s="297" t="s">
        <v>11</v>
      </c>
      <c r="AF93" s="299" t="s">
        <v>12</v>
      </c>
      <c r="AG93" s="316" t="s">
        <v>84</v>
      </c>
      <c r="AH93" s="301" t="s">
        <v>11</v>
      </c>
      <c r="AI93" s="302" t="s">
        <v>13</v>
      </c>
      <c r="AJ93" s="316" t="s">
        <v>84</v>
      </c>
      <c r="AK93" s="40"/>
      <c r="AM93" s="33"/>
      <c r="AN93" s="33"/>
      <c r="AQ93" s="50">
        <f>IFERROR(VLOOKUP(AQ172,DAY!$A$2:$E$744,7,0),0)</f>
        <v>0</v>
      </c>
    </row>
    <row r="94" spans="1:43" ht="27.75" customHeight="1" outlineLevel="1" x14ac:dyDescent="0.4">
      <c r="A94" s="298"/>
      <c r="B94" s="35" t="s">
        <v>1</v>
      </c>
      <c r="C94" s="87">
        <f>IFERROR(VLOOKUP(C172,DAY!$A$2:$E$1096,3,0),0)</f>
        <v>0</v>
      </c>
      <c r="D94" s="87">
        <f>IFERROR(VLOOKUP(D172,DAY!$A$2:$E$744,3,0),0)</f>
        <v>0</v>
      </c>
      <c r="E94" s="87">
        <f>IFERROR(VLOOKUP(E172,DAY!$A$2:$E$744,3,0),0)</f>
        <v>0</v>
      </c>
      <c r="F94" s="87">
        <f>IFERROR(VLOOKUP(F172,DAY!$A$2:$E$744,3,0),0)</f>
        <v>0</v>
      </c>
      <c r="G94" s="87">
        <f>IFERROR(VLOOKUP(G172,DAY!$A$2:$E$744,3,0),0)</f>
        <v>0</v>
      </c>
      <c r="H94" s="87">
        <f>IFERROR(VLOOKUP(H172,DAY!$A$2:$E$744,3,0),0)</f>
        <v>0</v>
      </c>
      <c r="I94" s="87">
        <f>IFERROR(VLOOKUP(I172,DAY!$A$2:$E$744,3,0),0)</f>
        <v>0</v>
      </c>
      <c r="J94" s="87">
        <f>IFERROR(VLOOKUP(J172,DAY!$A$2:$E$744,3,0),0)</f>
        <v>0</v>
      </c>
      <c r="K94" s="87">
        <f>IFERROR(VLOOKUP(K172,DAY!$A$2:$E$744,3,0),0)</f>
        <v>0</v>
      </c>
      <c r="L94" s="87">
        <f>IFERROR(VLOOKUP(L172,DAY!$A$2:$E$744,3,0),0)</f>
        <v>0</v>
      </c>
      <c r="M94" s="87">
        <f>IFERROR(VLOOKUP(M172,DAY!$A$2:$E$744,3,0),0)</f>
        <v>0</v>
      </c>
      <c r="N94" s="87">
        <f>IFERROR(VLOOKUP(N172,DAY!$A$2:$E$744,3,0),0)</f>
        <v>0</v>
      </c>
      <c r="O94" s="87">
        <f>IFERROR(VLOOKUP(O172,DAY!$A$2:$E$744,3,0),0)</f>
        <v>0</v>
      </c>
      <c r="P94" s="87">
        <f>IFERROR(VLOOKUP(P172,DAY!$A$2:$E$744,3,0),0)</f>
        <v>0</v>
      </c>
      <c r="Q94" s="87">
        <f>IFERROR(VLOOKUP(Q172,DAY!$A$2:$E$744,3,0),0)</f>
        <v>0</v>
      </c>
      <c r="R94" s="87">
        <f>IFERROR(VLOOKUP(R172,DAY!$A$2:$E$744,3,0),0)</f>
        <v>0</v>
      </c>
      <c r="S94" s="87">
        <f>IFERROR(VLOOKUP(S172,DAY!$A$2:$E$744,3,0),0)</f>
        <v>0</v>
      </c>
      <c r="T94" s="87">
        <f>IFERROR(VLOOKUP(T172,DAY!$A$2:$E$744,3,0),0)</f>
        <v>0</v>
      </c>
      <c r="U94" s="87">
        <f>IFERROR(VLOOKUP(U172,DAY!$A$2:$E$744,3,0),0)</f>
        <v>0</v>
      </c>
      <c r="V94" s="87">
        <f>IFERROR(VLOOKUP(V172,DAY!$A$2:$E$744,3,0),0)</f>
        <v>0</v>
      </c>
      <c r="W94" s="87">
        <f>IFERROR(VLOOKUP(W172,DAY!$A$2:$E$744,3,0),0)</f>
        <v>0</v>
      </c>
      <c r="X94" s="87">
        <f>IFERROR(VLOOKUP(X172,DAY!$A$2:$E$744,3,0),0)</f>
        <v>0</v>
      </c>
      <c r="Y94" s="87">
        <f>IFERROR(VLOOKUP(Y172,DAY!$A$2:$E$744,3,0),0)</f>
        <v>0</v>
      </c>
      <c r="Z94" s="87">
        <f>IFERROR(VLOOKUP(Z172,DAY!$A$2:$E$744,3,0),0)</f>
        <v>0</v>
      </c>
      <c r="AA94" s="87">
        <f>IFERROR(VLOOKUP(AA172,DAY!$A$2:$E$744,3,0),0)</f>
        <v>0</v>
      </c>
      <c r="AB94" s="87">
        <f>IFERROR(VLOOKUP(AB172,DAY!$A$2:$E$744,3,0),0)</f>
        <v>0</v>
      </c>
      <c r="AC94" s="87">
        <f>IFERROR(VLOOKUP(AC172,DAY!$A$2:$E$744,3,0),0)</f>
        <v>0</v>
      </c>
      <c r="AD94" s="88">
        <f>IFERROR(VLOOKUP(AD172,DAY!$A$2:$E$744,3,0),0)</f>
        <v>0</v>
      </c>
      <c r="AE94" s="298"/>
      <c r="AF94" s="300"/>
      <c r="AG94" s="316"/>
      <c r="AH94" s="298"/>
      <c r="AI94" s="303"/>
      <c r="AJ94" s="316"/>
      <c r="AM94" s="33"/>
      <c r="AN94" s="33"/>
      <c r="AQ94" s="34">
        <f>IFERROR(VLOOKUP(AQ173,DAY!$A$2:$E$744,2,0),0)</f>
        <v>0</v>
      </c>
    </row>
    <row r="95" spans="1:43" ht="27.75" customHeight="1" outlineLevel="1" x14ac:dyDescent="0.4">
      <c r="A95" s="298"/>
      <c r="B95" s="38" t="s">
        <v>2</v>
      </c>
      <c r="C95" s="89">
        <f>IFERROR(VLOOKUP(C172,DAY!$A$2:$E$1096,4,0),0)</f>
        <v>0</v>
      </c>
      <c r="D95" s="89">
        <f>IFERROR(VLOOKUP(D172,DAY!$A$2:$E$1096,4,0),0)</f>
        <v>0</v>
      </c>
      <c r="E95" s="89">
        <f>IFERROR(VLOOKUP(E172,DAY!$A$2:$E$1096,4,0),0)</f>
        <v>0</v>
      </c>
      <c r="F95" s="89">
        <f>IFERROR(VLOOKUP(F172,DAY!$A$2:$E$1096,4,0),0)</f>
        <v>0</v>
      </c>
      <c r="G95" s="89">
        <f>IFERROR(VLOOKUP(G172,DAY!$A$2:$E$1096,4,0),0)</f>
        <v>0</v>
      </c>
      <c r="H95" s="89">
        <f>IFERROR(VLOOKUP(H172,DAY!$A$2:$E$1096,4,0),0)</f>
        <v>0</v>
      </c>
      <c r="I95" s="89">
        <f>IFERROR(VLOOKUP(I172,DAY!$A$2:$E$1096,4,0),0)</f>
        <v>0</v>
      </c>
      <c r="J95" s="89">
        <f>IFERROR(VLOOKUP(J172,DAY!$A$2:$E$1096,4,0),0)</f>
        <v>0</v>
      </c>
      <c r="K95" s="89">
        <f>IFERROR(VLOOKUP(K172,DAY!$A$2:$E$1096,4,0),0)</f>
        <v>0</v>
      </c>
      <c r="L95" s="89">
        <f>IFERROR(VLOOKUP(L172,DAY!$A$2:$E$1096,4,0),0)</f>
        <v>0</v>
      </c>
      <c r="M95" s="89">
        <f>IFERROR(VLOOKUP(M172,DAY!$A$2:$E$1096,4,0),0)</f>
        <v>0</v>
      </c>
      <c r="N95" s="89">
        <f>IFERROR(VLOOKUP(N172,DAY!$A$2:$E$1096,4,0),0)</f>
        <v>0</v>
      </c>
      <c r="O95" s="89">
        <f>IFERROR(VLOOKUP(O172,DAY!$A$2:$E$1096,4,0),0)</f>
        <v>0</v>
      </c>
      <c r="P95" s="89">
        <f>IFERROR(VLOOKUP(P172,DAY!$A$2:$E$1096,4,0),0)</f>
        <v>0</v>
      </c>
      <c r="Q95" s="89">
        <f>IFERROR(VLOOKUP(Q172,DAY!$A$2:$E$1096,4,0),0)</f>
        <v>0</v>
      </c>
      <c r="R95" s="89">
        <f>IFERROR(VLOOKUP(R172,DAY!$A$2:$E$1096,4,0),0)</f>
        <v>0</v>
      </c>
      <c r="S95" s="89">
        <f>IFERROR(VLOOKUP(S172,DAY!$A$2:$E$1096,4,0),0)</f>
        <v>0</v>
      </c>
      <c r="T95" s="89">
        <f>IFERROR(VLOOKUP(T172,DAY!$A$2:$E$1096,4,0),0)</f>
        <v>0</v>
      </c>
      <c r="U95" s="89">
        <f>IFERROR(VLOOKUP(U172,DAY!$A$2:$E$1096,4,0),0)</f>
        <v>0</v>
      </c>
      <c r="V95" s="89">
        <f>IFERROR(VLOOKUP(V172,DAY!$A$2:$E$1096,4,0),0)</f>
        <v>0</v>
      </c>
      <c r="W95" s="89">
        <f>IFERROR(VLOOKUP(W172,DAY!$A$2:$E$1096,4,0),0)</f>
        <v>0</v>
      </c>
      <c r="X95" s="89">
        <f>IFERROR(VLOOKUP(X172,DAY!$A$2:$E$1096,4,0),0)</f>
        <v>0</v>
      </c>
      <c r="Y95" s="89">
        <f>IFERROR(VLOOKUP(Y172,DAY!$A$2:$E$1096,4,0),0)</f>
        <v>0</v>
      </c>
      <c r="Z95" s="89">
        <f>IFERROR(VLOOKUP(Z172,DAY!$A$2:$E$1096,4,0),0)</f>
        <v>0</v>
      </c>
      <c r="AA95" s="89">
        <f>IFERROR(VLOOKUP(AA172,DAY!$A$2:$E$1096,4,0),0)</f>
        <v>0</v>
      </c>
      <c r="AB95" s="89">
        <f>IFERROR(VLOOKUP(AB172,DAY!$A$2:$E$1096,4,0),0)</f>
        <v>0</v>
      </c>
      <c r="AC95" s="89">
        <f>IFERROR(VLOOKUP(AC172,DAY!$A$2:$E$1096,4,0),0)</f>
        <v>0</v>
      </c>
      <c r="AD95" s="89">
        <f>IFERROR(VLOOKUP(AD172,DAY!$A$2:$E$1096,4,0),0)</f>
        <v>0</v>
      </c>
      <c r="AE95" s="298"/>
      <c r="AF95" s="300"/>
      <c r="AG95" s="316"/>
      <c r="AH95" s="298"/>
      <c r="AI95" s="303"/>
      <c r="AJ95" s="316"/>
      <c r="AM95" s="33"/>
      <c r="AN95" s="33"/>
      <c r="AQ95" s="37">
        <f>IFERROR(VLOOKUP(AQ173,DAY!$A$2:$E$744,3,0),0)</f>
        <v>0</v>
      </c>
    </row>
    <row r="96" spans="1:43" ht="89.25" customHeight="1" outlineLevel="1" x14ac:dyDescent="0.4">
      <c r="A96" s="298"/>
      <c r="B96" s="39" t="s">
        <v>3</v>
      </c>
      <c r="C96" s="90">
        <f>IFERROR(VLOOKUP(C172,DAY!$A$2:$E$1096,5,0),0)</f>
        <v>0</v>
      </c>
      <c r="D96" s="90">
        <f>IFERROR(VLOOKUP(D172,DAY!$A$2:$E$1096,5,0),0)</f>
        <v>0</v>
      </c>
      <c r="E96" s="90">
        <f>IFERROR(VLOOKUP(E172,DAY!$A$2:$E$1096,5,0),0)</f>
        <v>0</v>
      </c>
      <c r="F96" s="90">
        <f>IFERROR(VLOOKUP(F172,DAY!$A$2:$E$1096,5,0),0)</f>
        <v>0</v>
      </c>
      <c r="G96" s="90">
        <f>IFERROR(VLOOKUP(G172,DAY!$A$2:$E$1096,5,0),0)</f>
        <v>0</v>
      </c>
      <c r="H96" s="90">
        <f>IFERROR(VLOOKUP(H172,DAY!$A$2:$E$1096,5,0),0)</f>
        <v>0</v>
      </c>
      <c r="I96" s="90">
        <f>IFERROR(VLOOKUP(I172,DAY!$A$2:$E$1096,5,0),0)</f>
        <v>0</v>
      </c>
      <c r="J96" s="90">
        <f>IFERROR(VLOOKUP(J172,DAY!$A$2:$E$1096,5,0),0)</f>
        <v>0</v>
      </c>
      <c r="K96" s="90">
        <f>IFERROR(VLOOKUP(K172,DAY!$A$2:$E$1096,5,0),0)</f>
        <v>0</v>
      </c>
      <c r="L96" s="90">
        <f>IFERROR(VLOOKUP(L172,DAY!$A$2:$E$1096,5,0),0)</f>
        <v>0</v>
      </c>
      <c r="M96" s="90">
        <f>IFERROR(VLOOKUP(M172,DAY!$A$2:$E$1096,5,0),0)</f>
        <v>0</v>
      </c>
      <c r="N96" s="90">
        <f>IFERROR(VLOOKUP(N172,DAY!$A$2:$E$1096,5,0),0)</f>
        <v>0</v>
      </c>
      <c r="O96" s="90">
        <f>IFERROR(VLOOKUP(O172,DAY!$A$2:$E$1096,5,0),0)</f>
        <v>0</v>
      </c>
      <c r="P96" s="90">
        <f>IFERROR(VLOOKUP(P172,DAY!$A$2:$E$1096,5,0),0)</f>
        <v>0</v>
      </c>
      <c r="Q96" s="90">
        <f>IFERROR(VLOOKUP(Q172,DAY!$A$2:$E$1096,5,0),0)</f>
        <v>0</v>
      </c>
      <c r="R96" s="90">
        <f>IFERROR(VLOOKUP(R172,DAY!$A$2:$E$1096,5,0),0)</f>
        <v>0</v>
      </c>
      <c r="S96" s="90">
        <f>IFERROR(VLOOKUP(S172,DAY!$A$2:$E$1096,5,0),0)</f>
        <v>0</v>
      </c>
      <c r="T96" s="90">
        <f>IFERROR(VLOOKUP(T172,DAY!$A$2:$E$1096,5,0),0)</f>
        <v>0</v>
      </c>
      <c r="U96" s="90">
        <f>IFERROR(VLOOKUP(U172,DAY!$A$2:$E$1096,5,0),0)</f>
        <v>0</v>
      </c>
      <c r="V96" s="90">
        <f>IFERROR(VLOOKUP(V172,DAY!$A$2:$E$1096,5,0),0)</f>
        <v>0</v>
      </c>
      <c r="W96" s="90">
        <f>IFERROR(VLOOKUP(W172,DAY!$A$2:$E$1096,5,0),0)</f>
        <v>0</v>
      </c>
      <c r="X96" s="90">
        <f>IFERROR(VLOOKUP(X172,DAY!$A$2:$E$1096,5,0),0)</f>
        <v>0</v>
      </c>
      <c r="Y96" s="90">
        <f>IFERROR(VLOOKUP(Y172,DAY!$A$2:$E$1096,5,0),0)</f>
        <v>0</v>
      </c>
      <c r="Z96" s="90">
        <f>IFERROR(VLOOKUP(Z172,DAY!$A$2:$E$1096,5,0),0)</f>
        <v>0</v>
      </c>
      <c r="AA96" s="90">
        <f>IFERROR(VLOOKUP(AA172,DAY!$A$2:$E$1096,5,0),0)</f>
        <v>0</v>
      </c>
      <c r="AB96" s="90">
        <f>IFERROR(VLOOKUP(AB172,DAY!$A$2:$E$1096,5,0),0)</f>
        <v>0</v>
      </c>
      <c r="AC96" s="90">
        <f>IFERROR(VLOOKUP(AC172,DAY!$A$2:$E$1096,5,0),0)</f>
        <v>0</v>
      </c>
      <c r="AD96" s="90">
        <f>IFERROR(VLOOKUP(AD172,DAY!$A$2:$E$1096,5,0),0)</f>
        <v>0</v>
      </c>
      <c r="AE96" s="298"/>
      <c r="AF96" s="300"/>
      <c r="AG96" s="317"/>
      <c r="AH96" s="298"/>
      <c r="AI96" s="303"/>
      <c r="AJ96" s="317"/>
      <c r="AM96" s="41"/>
      <c r="AN96" s="41"/>
      <c r="AQ96" s="37">
        <f>IFERROR(VLOOKUP(AQ173,DAY!$A$2:$E$744,4,0),0)</f>
        <v>0</v>
      </c>
    </row>
    <row r="97" spans="1:43" ht="27.75" customHeight="1" outlineLevel="1" x14ac:dyDescent="0.4">
      <c r="A97" s="298"/>
      <c r="B97" s="37" t="s">
        <v>4</v>
      </c>
      <c r="C97" s="8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44">
        <f>IF(COUNT(C97:AD97)=0,+(COUNTIF(C97:AD97,"作業"))+(COUNTIF(C97:AD97,"休日")),"")</f>
        <v>0</v>
      </c>
      <c r="AF97" s="98">
        <f>IF(+COUNT(C97:AD97)=0,(COUNTIF(C97:AD97,"休日")),"")</f>
        <v>0</v>
      </c>
      <c r="AG97" s="318">
        <f>IFERROR(IF(AND(AE97&lt;=6,AE97&gt;=1),$F$149,IF(AM98&gt;0.284,$F$147,$F$148)),0)</f>
        <v>0</v>
      </c>
      <c r="AH97" s="44">
        <f>IF(COUNT(C98:AD98)=0,+(COUNTIF(C98:AD98,"作業"))+(COUNTIF(C98:AD98,"休日")),"")</f>
        <v>0</v>
      </c>
      <c r="AI97" s="61">
        <f>IF(COUNT(C98:AD98)=0,(COUNTIF(C98:AD98,"休日")),"")</f>
        <v>0</v>
      </c>
      <c r="AJ97" s="318">
        <f>IFERROR(IF(AND(AH97&lt;=6,AH97&gt;=1),$F$149,IF(AN98&gt;0.284,$F$145,$F$146)),0)</f>
        <v>0</v>
      </c>
      <c r="AL97" s="40"/>
      <c r="AM97" s="33"/>
      <c r="AN97" s="33"/>
      <c r="AQ97" s="39">
        <f>IFERROR(VLOOKUP(AQ173,DAY!$A$2:$E$744,5,0),0)</f>
        <v>0</v>
      </c>
    </row>
    <row r="98" spans="1:43" ht="27.75" customHeight="1" outlineLevel="1" thickBot="1" x14ac:dyDescent="0.45">
      <c r="A98" s="327"/>
      <c r="B98" s="27" t="s">
        <v>5</v>
      </c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  <c r="AD98" s="85"/>
      <c r="AE98" s="294">
        <f>IFERROR(AM98,0)</f>
        <v>0</v>
      </c>
      <c r="AF98" s="295"/>
      <c r="AG98" s="319"/>
      <c r="AH98" s="294">
        <f>IFERROR(AN98,0)</f>
        <v>0</v>
      </c>
      <c r="AI98" s="296"/>
      <c r="AJ98" s="319"/>
      <c r="AM98" s="46" t="e">
        <f>ROUND(AF97/AE97,3)</f>
        <v>#DIV/0!</v>
      </c>
      <c r="AN98" s="47" t="e">
        <f>ROUND(AI97/AH97,3)</f>
        <v>#DIV/0!</v>
      </c>
      <c r="AQ98" s="43">
        <f>IFERROR(VLOOKUP(AQ173,DAY!$A$2:$E$744,6,0),0)</f>
        <v>0</v>
      </c>
    </row>
    <row r="99" spans="1:43" ht="27.75" customHeight="1" outlineLevel="1" thickBot="1" x14ac:dyDescent="0.45">
      <c r="A99" s="301" t="s">
        <v>76</v>
      </c>
      <c r="B99" s="32" t="s">
        <v>0</v>
      </c>
      <c r="C99" s="86">
        <f>IFERROR(VLOOKUP(C173,DAY!$A$2:$E$1096,2,0),0)</f>
        <v>0</v>
      </c>
      <c r="D99" s="86">
        <f>IFERROR(VLOOKUP(D173,DAY!$A$2:$E$744,2,0),0)</f>
        <v>0</v>
      </c>
      <c r="E99" s="86">
        <f>IFERROR(VLOOKUP(E173,DAY!$A$2:$E$744,2,0),0)</f>
        <v>0</v>
      </c>
      <c r="F99" s="86">
        <f>IFERROR(VLOOKUP(F173,DAY!$A$2:$E$744,2,0),0)</f>
        <v>0</v>
      </c>
      <c r="G99" s="86">
        <f>IFERROR(VLOOKUP(G173,DAY!$A$2:$E$744,2,0),0)</f>
        <v>0</v>
      </c>
      <c r="H99" s="86">
        <f>IFERROR(VLOOKUP(H173,DAY!$A$2:$E$744,2,0),0)</f>
        <v>0</v>
      </c>
      <c r="I99" s="86">
        <f>IFERROR(VLOOKUP(I173,DAY!$A$2:$E$744,2,0),0)</f>
        <v>0</v>
      </c>
      <c r="J99" s="86">
        <f>IFERROR(VLOOKUP(J173,DAY!$A$2:$E$744,2,0),0)</f>
        <v>0</v>
      </c>
      <c r="K99" s="86">
        <f>IFERROR(VLOOKUP(K173,DAY!$A$2:$E$744,2,0),0)</f>
        <v>0</v>
      </c>
      <c r="L99" s="86">
        <f>IFERROR(VLOOKUP(L173,DAY!$A$2:$E$744,2,0),0)</f>
        <v>0</v>
      </c>
      <c r="M99" s="86">
        <f>IFERROR(VLOOKUP(M173,DAY!$A$2:$E$744,2,0),0)</f>
        <v>0</v>
      </c>
      <c r="N99" s="86">
        <f>IFERROR(VLOOKUP(N173,DAY!$A$2:$E$744,2,0),0)</f>
        <v>0</v>
      </c>
      <c r="O99" s="86">
        <f>IFERROR(VLOOKUP(O173,DAY!$A$2:$E$744,2,0),0)</f>
        <v>0</v>
      </c>
      <c r="P99" s="86">
        <f>IFERROR(VLOOKUP(P173,DAY!$A$2:$E$744,2,0),0)</f>
        <v>0</v>
      </c>
      <c r="Q99" s="86">
        <f>IFERROR(VLOOKUP(Q173,DAY!$A$2:$E$744,2,0),0)</f>
        <v>0</v>
      </c>
      <c r="R99" s="86">
        <f>IFERROR(VLOOKUP(R173,DAY!$A$2:$E$744,2,0),0)</f>
        <v>0</v>
      </c>
      <c r="S99" s="86">
        <f>IFERROR(VLOOKUP(S173,DAY!$A$2:$E$744,2,0),0)</f>
        <v>0</v>
      </c>
      <c r="T99" s="86">
        <f>IFERROR(VLOOKUP(T173,DAY!$A$2:$E$744,2,0),0)</f>
        <v>0</v>
      </c>
      <c r="U99" s="86">
        <f>IFERROR(VLOOKUP(U173,DAY!$A$2:$E$744,2,0),0)</f>
        <v>0</v>
      </c>
      <c r="V99" s="86">
        <f>IFERROR(VLOOKUP(V173,DAY!$A$2:$E$744,2,0),0)</f>
        <v>0</v>
      </c>
      <c r="W99" s="86">
        <f>IFERROR(VLOOKUP(W173,DAY!$A$2:$E$744,2,0),0)</f>
        <v>0</v>
      </c>
      <c r="X99" s="86">
        <f>IFERROR(VLOOKUP(X173,DAY!$A$2:$E$744,2,0),0)</f>
        <v>0</v>
      </c>
      <c r="Y99" s="86">
        <f>IFERROR(VLOOKUP(Y173,DAY!$A$2:$E$744,2,0),0)</f>
        <v>0</v>
      </c>
      <c r="Z99" s="86">
        <f>IFERROR(VLOOKUP(Z173,DAY!$A$2:$E$744,2,0),0)</f>
        <v>0</v>
      </c>
      <c r="AA99" s="86">
        <f>IFERROR(VLOOKUP(AA173,DAY!$A$2:$E$744,2,0),0)</f>
        <v>0</v>
      </c>
      <c r="AB99" s="86">
        <f>IFERROR(VLOOKUP(AB173,DAY!$A$2:$E$744,2,0),0)</f>
        <v>0</v>
      </c>
      <c r="AC99" s="86">
        <f>IFERROR(VLOOKUP(AC173,DAY!$A$2:$E$744,2,0),0)</f>
        <v>0</v>
      </c>
      <c r="AD99" s="86">
        <f>IFERROR(VLOOKUP(AD173,DAY!$A$2:$E$744,2,0),0)</f>
        <v>0</v>
      </c>
      <c r="AE99" s="297" t="s">
        <v>11</v>
      </c>
      <c r="AF99" s="299" t="s">
        <v>12</v>
      </c>
      <c r="AG99" s="316" t="s">
        <v>84</v>
      </c>
      <c r="AH99" s="301" t="s">
        <v>11</v>
      </c>
      <c r="AI99" s="302" t="s">
        <v>13</v>
      </c>
      <c r="AJ99" s="316" t="s">
        <v>84</v>
      </c>
      <c r="AK99" s="40"/>
      <c r="AM99" s="33"/>
      <c r="AN99" s="33"/>
      <c r="AQ99" s="45">
        <f>IFERROR(VLOOKUP(AQ173,DAY!$A$2:$E$744,7,0),0)</f>
        <v>0</v>
      </c>
    </row>
    <row r="100" spans="1:43" ht="27.75" customHeight="1" outlineLevel="1" x14ac:dyDescent="0.4">
      <c r="A100" s="298"/>
      <c r="B100" s="35" t="s">
        <v>1</v>
      </c>
      <c r="C100" s="87">
        <f>IFERROR(VLOOKUP(C173,DAY!$A$2:$E$1096,3,0),0)</f>
        <v>0</v>
      </c>
      <c r="D100" s="87">
        <f>IFERROR(VLOOKUP(D173,DAY!$A$2:$E$744,3,0),0)</f>
        <v>0</v>
      </c>
      <c r="E100" s="87">
        <f>IFERROR(VLOOKUP(E173,DAY!$A$2:$E$744,3,0),0)</f>
        <v>0</v>
      </c>
      <c r="F100" s="87">
        <f>IFERROR(VLOOKUP(F173,DAY!$A$2:$E$744,3,0),0)</f>
        <v>0</v>
      </c>
      <c r="G100" s="87">
        <f>IFERROR(VLOOKUP(G173,DAY!$A$2:$E$744,3,0),0)</f>
        <v>0</v>
      </c>
      <c r="H100" s="87">
        <f>IFERROR(VLOOKUP(H173,DAY!$A$2:$E$744,3,0),0)</f>
        <v>0</v>
      </c>
      <c r="I100" s="87">
        <f>IFERROR(VLOOKUP(I173,DAY!$A$2:$E$744,3,0),0)</f>
        <v>0</v>
      </c>
      <c r="J100" s="87">
        <f>IFERROR(VLOOKUP(J173,DAY!$A$2:$E$744,3,0),0)</f>
        <v>0</v>
      </c>
      <c r="K100" s="87">
        <f>IFERROR(VLOOKUP(K173,DAY!$A$2:$E$744,3,0),0)</f>
        <v>0</v>
      </c>
      <c r="L100" s="87">
        <f>IFERROR(VLOOKUP(L173,DAY!$A$2:$E$744,3,0),0)</f>
        <v>0</v>
      </c>
      <c r="M100" s="87">
        <f>IFERROR(VLOOKUP(M173,DAY!$A$2:$E$744,3,0),0)</f>
        <v>0</v>
      </c>
      <c r="N100" s="87">
        <f>IFERROR(VLOOKUP(N173,DAY!$A$2:$E$744,3,0),0)</f>
        <v>0</v>
      </c>
      <c r="O100" s="87">
        <f>IFERROR(VLOOKUP(O173,DAY!$A$2:$E$744,3,0),0)</f>
        <v>0</v>
      </c>
      <c r="P100" s="87">
        <f>IFERROR(VLOOKUP(P173,DAY!$A$2:$E$744,3,0),0)</f>
        <v>0</v>
      </c>
      <c r="Q100" s="87">
        <f>IFERROR(VLOOKUP(Q173,DAY!$A$2:$E$744,3,0),0)</f>
        <v>0</v>
      </c>
      <c r="R100" s="87">
        <f>IFERROR(VLOOKUP(R173,DAY!$A$2:$E$744,3,0),0)</f>
        <v>0</v>
      </c>
      <c r="S100" s="87">
        <f>IFERROR(VLOOKUP(S173,DAY!$A$2:$E$744,3,0),0)</f>
        <v>0</v>
      </c>
      <c r="T100" s="87">
        <f>IFERROR(VLOOKUP(T173,DAY!$A$2:$E$744,3,0),0)</f>
        <v>0</v>
      </c>
      <c r="U100" s="87">
        <f>IFERROR(VLOOKUP(U173,DAY!$A$2:$E$744,3,0),0)</f>
        <v>0</v>
      </c>
      <c r="V100" s="87">
        <f>IFERROR(VLOOKUP(V173,DAY!$A$2:$E$744,3,0),0)</f>
        <v>0</v>
      </c>
      <c r="W100" s="87">
        <f>IFERROR(VLOOKUP(W173,DAY!$A$2:$E$744,3,0),0)</f>
        <v>0</v>
      </c>
      <c r="X100" s="87">
        <f>IFERROR(VLOOKUP(X173,DAY!$A$2:$E$744,3,0),0)</f>
        <v>0</v>
      </c>
      <c r="Y100" s="87">
        <f>IFERROR(VLOOKUP(Y173,DAY!$A$2:$E$744,3,0),0)</f>
        <v>0</v>
      </c>
      <c r="Z100" s="87">
        <f>IFERROR(VLOOKUP(Z173,DAY!$A$2:$E$744,3,0),0)</f>
        <v>0</v>
      </c>
      <c r="AA100" s="87">
        <f>IFERROR(VLOOKUP(AA173,DAY!$A$2:$E$744,3,0),0)</f>
        <v>0</v>
      </c>
      <c r="AB100" s="87">
        <f>IFERROR(VLOOKUP(AB173,DAY!$A$2:$E$744,3,0),0)</f>
        <v>0</v>
      </c>
      <c r="AC100" s="87">
        <f>IFERROR(VLOOKUP(AC173,DAY!$A$2:$E$744,3,0),0)</f>
        <v>0</v>
      </c>
      <c r="AD100" s="88">
        <f>IFERROR(VLOOKUP(AD173,DAY!$A$2:$E$744,3,0),0)</f>
        <v>0</v>
      </c>
      <c r="AE100" s="298"/>
      <c r="AF100" s="300"/>
      <c r="AG100" s="316"/>
      <c r="AH100" s="298"/>
      <c r="AI100" s="303"/>
      <c r="AJ100" s="316"/>
      <c r="AM100" s="33"/>
      <c r="AN100" s="33"/>
      <c r="AQ100" s="34">
        <f>IFERROR(VLOOKUP(AQ179,DAY!$A$2:$E$744,2,0),0)</f>
        <v>0</v>
      </c>
    </row>
    <row r="101" spans="1:43" ht="27.75" customHeight="1" outlineLevel="1" x14ac:dyDescent="0.4">
      <c r="A101" s="298"/>
      <c r="B101" s="38" t="s">
        <v>2</v>
      </c>
      <c r="C101" s="89">
        <f>IFERROR(VLOOKUP(C173,DAY!$A$2:$E$1096,4,0),0)</f>
        <v>0</v>
      </c>
      <c r="D101" s="89">
        <f>IFERROR(VLOOKUP(D173,DAY!$A$2:$E$1096,4,0),0)</f>
        <v>0</v>
      </c>
      <c r="E101" s="89">
        <f>IFERROR(VLOOKUP(E173,DAY!$A$2:$E$1096,4,0),0)</f>
        <v>0</v>
      </c>
      <c r="F101" s="89">
        <f>IFERROR(VLOOKUP(F173,DAY!$A$2:$E$1096,4,0),0)</f>
        <v>0</v>
      </c>
      <c r="G101" s="89">
        <f>IFERROR(VLOOKUP(G173,DAY!$A$2:$E$1096,4,0),0)</f>
        <v>0</v>
      </c>
      <c r="H101" s="89">
        <f>IFERROR(VLOOKUP(H173,DAY!$A$2:$E$1096,4,0),0)</f>
        <v>0</v>
      </c>
      <c r="I101" s="89">
        <f>IFERROR(VLOOKUP(I173,DAY!$A$2:$E$1096,4,0),0)</f>
        <v>0</v>
      </c>
      <c r="J101" s="89">
        <f>IFERROR(VLOOKUP(J173,DAY!$A$2:$E$1096,4,0),0)</f>
        <v>0</v>
      </c>
      <c r="K101" s="89">
        <f>IFERROR(VLOOKUP(K173,DAY!$A$2:$E$1096,4,0),0)</f>
        <v>0</v>
      </c>
      <c r="L101" s="89">
        <f>IFERROR(VLOOKUP(L173,DAY!$A$2:$E$1096,4,0),0)</f>
        <v>0</v>
      </c>
      <c r="M101" s="89">
        <f>IFERROR(VLOOKUP(M173,DAY!$A$2:$E$1096,4,0),0)</f>
        <v>0</v>
      </c>
      <c r="N101" s="89">
        <f>IFERROR(VLOOKUP(N173,DAY!$A$2:$E$1096,4,0),0)</f>
        <v>0</v>
      </c>
      <c r="O101" s="89">
        <f>IFERROR(VLOOKUP(O173,DAY!$A$2:$E$1096,4,0),0)</f>
        <v>0</v>
      </c>
      <c r="P101" s="89">
        <f>IFERROR(VLOOKUP(P173,DAY!$A$2:$E$1096,4,0),0)</f>
        <v>0</v>
      </c>
      <c r="Q101" s="89">
        <f>IFERROR(VLOOKUP(Q173,DAY!$A$2:$E$1096,4,0),0)</f>
        <v>0</v>
      </c>
      <c r="R101" s="89">
        <f>IFERROR(VLOOKUP(R173,DAY!$A$2:$E$1096,4,0),0)</f>
        <v>0</v>
      </c>
      <c r="S101" s="89">
        <f>IFERROR(VLOOKUP(S173,DAY!$A$2:$E$1096,4,0),0)</f>
        <v>0</v>
      </c>
      <c r="T101" s="89">
        <f>IFERROR(VLOOKUP(T173,DAY!$A$2:$E$1096,4,0),0)</f>
        <v>0</v>
      </c>
      <c r="U101" s="89">
        <f>IFERROR(VLOOKUP(U173,DAY!$A$2:$E$1096,4,0),0)</f>
        <v>0</v>
      </c>
      <c r="V101" s="89">
        <f>IFERROR(VLOOKUP(V173,DAY!$A$2:$E$1096,4,0),0)</f>
        <v>0</v>
      </c>
      <c r="W101" s="89">
        <f>IFERROR(VLOOKUP(W173,DAY!$A$2:$E$1096,4,0),0)</f>
        <v>0</v>
      </c>
      <c r="X101" s="89">
        <f>IFERROR(VLOOKUP(X173,DAY!$A$2:$E$1096,4,0),0)</f>
        <v>0</v>
      </c>
      <c r="Y101" s="89">
        <f>IFERROR(VLOOKUP(Y173,DAY!$A$2:$E$1096,4,0),0)</f>
        <v>0</v>
      </c>
      <c r="Z101" s="89">
        <f>IFERROR(VLOOKUP(Z173,DAY!$A$2:$E$1096,4,0),0)</f>
        <v>0</v>
      </c>
      <c r="AA101" s="89">
        <f>IFERROR(VLOOKUP(AA173,DAY!$A$2:$E$1096,4,0),0)</f>
        <v>0</v>
      </c>
      <c r="AB101" s="89">
        <f>IFERROR(VLOOKUP(AB173,DAY!$A$2:$E$1096,4,0),0)</f>
        <v>0</v>
      </c>
      <c r="AC101" s="89">
        <f>IFERROR(VLOOKUP(AC173,DAY!$A$2:$E$1096,4,0),0)</f>
        <v>0</v>
      </c>
      <c r="AD101" s="89">
        <f>IFERROR(VLOOKUP(AD173,DAY!$A$2:$E$1096,4,0),0)</f>
        <v>0</v>
      </c>
      <c r="AE101" s="298"/>
      <c r="AF101" s="300"/>
      <c r="AG101" s="316"/>
      <c r="AH101" s="298"/>
      <c r="AI101" s="303"/>
      <c r="AJ101" s="316"/>
      <c r="AM101" s="33"/>
      <c r="AN101" s="33"/>
      <c r="AQ101" s="37">
        <f>IFERROR(VLOOKUP(AQ179,DAY!$A$2:$E$744,3,0),0)</f>
        <v>0</v>
      </c>
    </row>
    <row r="102" spans="1:43" ht="89.25" customHeight="1" outlineLevel="1" x14ac:dyDescent="0.4">
      <c r="A102" s="298"/>
      <c r="B102" s="39" t="s">
        <v>3</v>
      </c>
      <c r="C102" s="90">
        <f>IFERROR(VLOOKUP(C173,DAY!$A$2:$E$1096,5,0),0)</f>
        <v>0</v>
      </c>
      <c r="D102" s="90">
        <f>IFERROR(VLOOKUP(D173,DAY!$A$2:$E$1096,5,0),0)</f>
        <v>0</v>
      </c>
      <c r="E102" s="90">
        <f>IFERROR(VLOOKUP(E173,DAY!$A$2:$E$1096,5,0),0)</f>
        <v>0</v>
      </c>
      <c r="F102" s="90">
        <f>IFERROR(VLOOKUP(F173,DAY!$A$2:$E$1096,5,0),0)</f>
        <v>0</v>
      </c>
      <c r="G102" s="90">
        <f>IFERROR(VLOOKUP(G173,DAY!$A$2:$E$1096,5,0),0)</f>
        <v>0</v>
      </c>
      <c r="H102" s="90">
        <f>IFERROR(VLOOKUP(H173,DAY!$A$2:$E$1096,5,0),0)</f>
        <v>0</v>
      </c>
      <c r="I102" s="90">
        <f>IFERROR(VLOOKUP(I173,DAY!$A$2:$E$1096,5,0),0)</f>
        <v>0</v>
      </c>
      <c r="J102" s="90">
        <f>IFERROR(VLOOKUP(J173,DAY!$A$2:$E$1096,5,0),0)</f>
        <v>0</v>
      </c>
      <c r="K102" s="90">
        <f>IFERROR(VLOOKUP(K173,DAY!$A$2:$E$1096,5,0),0)</f>
        <v>0</v>
      </c>
      <c r="L102" s="90">
        <f>IFERROR(VLOOKUP(L173,DAY!$A$2:$E$1096,5,0),0)</f>
        <v>0</v>
      </c>
      <c r="M102" s="90">
        <f>IFERROR(VLOOKUP(M173,DAY!$A$2:$E$1096,5,0),0)</f>
        <v>0</v>
      </c>
      <c r="N102" s="90">
        <f>IFERROR(VLOOKUP(N173,DAY!$A$2:$E$1096,5,0),0)</f>
        <v>0</v>
      </c>
      <c r="O102" s="90">
        <f>IFERROR(VLOOKUP(O173,DAY!$A$2:$E$1096,5,0),0)</f>
        <v>0</v>
      </c>
      <c r="P102" s="90">
        <f>IFERROR(VLOOKUP(P173,DAY!$A$2:$E$1096,5,0),0)</f>
        <v>0</v>
      </c>
      <c r="Q102" s="90">
        <f>IFERROR(VLOOKUP(Q173,DAY!$A$2:$E$1096,5,0),0)</f>
        <v>0</v>
      </c>
      <c r="R102" s="90">
        <f>IFERROR(VLOOKUP(R173,DAY!$A$2:$E$1096,5,0),0)</f>
        <v>0</v>
      </c>
      <c r="S102" s="90">
        <f>IFERROR(VLOOKUP(S173,DAY!$A$2:$E$1096,5,0),0)</f>
        <v>0</v>
      </c>
      <c r="T102" s="90">
        <f>IFERROR(VLOOKUP(T173,DAY!$A$2:$E$1096,5,0),0)</f>
        <v>0</v>
      </c>
      <c r="U102" s="90">
        <f>IFERROR(VLOOKUP(U173,DAY!$A$2:$E$1096,5,0),0)</f>
        <v>0</v>
      </c>
      <c r="V102" s="90">
        <f>IFERROR(VLOOKUP(V173,DAY!$A$2:$E$1096,5,0),0)</f>
        <v>0</v>
      </c>
      <c r="W102" s="90">
        <f>IFERROR(VLOOKUP(W173,DAY!$A$2:$E$1096,5,0),0)</f>
        <v>0</v>
      </c>
      <c r="X102" s="90">
        <f>IFERROR(VLOOKUP(X173,DAY!$A$2:$E$1096,5,0),0)</f>
        <v>0</v>
      </c>
      <c r="Y102" s="90">
        <f>IFERROR(VLOOKUP(Y173,DAY!$A$2:$E$1096,5,0),0)</f>
        <v>0</v>
      </c>
      <c r="Z102" s="90">
        <f>IFERROR(VLOOKUP(Z173,DAY!$A$2:$E$1096,5,0),0)</f>
        <v>0</v>
      </c>
      <c r="AA102" s="90">
        <f>IFERROR(VLOOKUP(AA173,DAY!$A$2:$E$1096,5,0),0)</f>
        <v>0</v>
      </c>
      <c r="AB102" s="90">
        <f>IFERROR(VLOOKUP(AB173,DAY!$A$2:$E$1096,5,0),0)</f>
        <v>0</v>
      </c>
      <c r="AC102" s="90">
        <f>IFERROR(VLOOKUP(AC173,DAY!$A$2:$E$1096,5,0),0)</f>
        <v>0</v>
      </c>
      <c r="AD102" s="90">
        <f>IFERROR(VLOOKUP(AD173,DAY!$A$2:$E$1096,5,0),0)</f>
        <v>0</v>
      </c>
      <c r="AE102" s="298"/>
      <c r="AF102" s="300"/>
      <c r="AG102" s="317"/>
      <c r="AH102" s="298"/>
      <c r="AI102" s="303"/>
      <c r="AJ102" s="317"/>
      <c r="AM102" s="41"/>
      <c r="AN102" s="41"/>
      <c r="AQ102" s="37">
        <f>IFERROR(VLOOKUP(AQ179,DAY!$A$2:$E$744,4,0),0)</f>
        <v>0</v>
      </c>
    </row>
    <row r="103" spans="1:43" ht="27.75" customHeight="1" outlineLevel="1" x14ac:dyDescent="0.4">
      <c r="A103" s="298"/>
      <c r="B103" s="37" t="s">
        <v>4</v>
      </c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44">
        <f>IF(COUNT(C103:AD103)=0,+(COUNTIF(C103:AD103,"作業"))+(COUNTIF(C103:AD103,"休日")),"")</f>
        <v>0</v>
      </c>
      <c r="AF103" s="98">
        <f>IF(+COUNT(C103:AD103)=0,(COUNTIF(C103:AD103,"休日")),"")</f>
        <v>0</v>
      </c>
      <c r="AG103" s="318">
        <f>IFERROR(IF(AND(AE103&lt;=6,AE103&gt;=1),$F$149,IF(AM104&gt;0.284,$F$147,$F$148)),0)</f>
        <v>0</v>
      </c>
      <c r="AH103" s="44">
        <f>IF(COUNT(C104:AD104)=0,+(COUNTIF(C104:AD104,"作業"))+(COUNTIF(C104:AD104,"休日")),"")</f>
        <v>0</v>
      </c>
      <c r="AI103" s="61">
        <f>IF(COUNT(C104:AD104)=0,(COUNTIF(C104:AD104,"休日")),"")</f>
        <v>0</v>
      </c>
      <c r="AJ103" s="318">
        <f>IFERROR(IF(AND(AH103&lt;=6,AH103&gt;=1),$F$149,IF(AN104&gt;0.284,$F$145,$F$146)),0)</f>
        <v>0</v>
      </c>
      <c r="AL103" s="40"/>
      <c r="AM103" s="33"/>
      <c r="AN103" s="33"/>
      <c r="AQ103" s="39">
        <f>IFERROR(VLOOKUP(AQ179,DAY!$A$2:$E$744,5,0),0)</f>
        <v>0</v>
      </c>
    </row>
    <row r="104" spans="1:43" ht="27.75" customHeight="1" outlineLevel="1" thickBot="1" x14ac:dyDescent="0.45">
      <c r="A104" s="327"/>
      <c r="B104" s="27" t="s">
        <v>5</v>
      </c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  <c r="AD104" s="85"/>
      <c r="AE104" s="294">
        <f>IFERROR(AM104,0)</f>
        <v>0</v>
      </c>
      <c r="AF104" s="295"/>
      <c r="AG104" s="319"/>
      <c r="AH104" s="294">
        <f>IFERROR(AN104,0)</f>
        <v>0</v>
      </c>
      <c r="AI104" s="296"/>
      <c r="AJ104" s="319"/>
      <c r="AM104" s="46" t="e">
        <f>ROUND(AF103/AE103,3)</f>
        <v>#DIV/0!</v>
      </c>
      <c r="AN104" s="47" t="e">
        <f>ROUND(AI103/AH103,3)</f>
        <v>#DIV/0!</v>
      </c>
      <c r="AQ104" s="43">
        <f>IFERROR(VLOOKUP(AQ179,DAY!$A$2:$E$744,6,0),0)</f>
        <v>0</v>
      </c>
    </row>
    <row r="105" spans="1:43" ht="27.75" customHeight="1" outlineLevel="1" thickBot="1" x14ac:dyDescent="0.45">
      <c r="A105" s="301" t="s">
        <v>77</v>
      </c>
      <c r="B105" s="32" t="s">
        <v>0</v>
      </c>
      <c r="C105" s="86">
        <f>IFERROR(VLOOKUP(C174,DAY!$A$2:$E$1096,2,0),0)</f>
        <v>0</v>
      </c>
      <c r="D105" s="86">
        <f>IFERROR(VLOOKUP(D174,DAY!$A$2:$E$1096,2,0),0)</f>
        <v>0</v>
      </c>
      <c r="E105" s="86">
        <f>IFERROR(VLOOKUP(E174,DAY!$A$2:$E$1096,2,0),0)</f>
        <v>0</v>
      </c>
      <c r="F105" s="86">
        <f>IFERROR(VLOOKUP(F174,DAY!$A$2:$E$1096,2,0),0)</f>
        <v>0</v>
      </c>
      <c r="G105" s="86">
        <f>IFERROR(VLOOKUP(G174,DAY!$A$2:$E$1096,2,0),0)</f>
        <v>0</v>
      </c>
      <c r="H105" s="86">
        <f>IFERROR(VLOOKUP(H174,DAY!$A$2:$E$1096,2,0),0)</f>
        <v>0</v>
      </c>
      <c r="I105" s="86">
        <f>IFERROR(VLOOKUP(I174,DAY!$A$2:$E$1096,2,0),0)</f>
        <v>0</v>
      </c>
      <c r="J105" s="86">
        <f>IFERROR(VLOOKUP(J174,DAY!$A$2:$E$1096,2,0),0)</f>
        <v>0</v>
      </c>
      <c r="K105" s="86">
        <f>IFERROR(VLOOKUP(K174,DAY!$A$2:$E$1096,2,0),0)</f>
        <v>0</v>
      </c>
      <c r="L105" s="86">
        <f>IFERROR(VLOOKUP(L174,DAY!$A$2:$E$1096,2,0),0)</f>
        <v>0</v>
      </c>
      <c r="M105" s="86">
        <f>IFERROR(VLOOKUP(M174,DAY!$A$2:$E$1096,2,0),0)</f>
        <v>0</v>
      </c>
      <c r="N105" s="86">
        <f>IFERROR(VLOOKUP(N174,DAY!$A$2:$E$1096,2,0),0)</f>
        <v>0</v>
      </c>
      <c r="O105" s="86">
        <f>IFERROR(VLOOKUP(O174,DAY!$A$2:$E$1096,2,0),0)</f>
        <v>0</v>
      </c>
      <c r="P105" s="86">
        <f>IFERROR(VLOOKUP(P174,DAY!$A$2:$E$1096,2,0),0)</f>
        <v>0</v>
      </c>
      <c r="Q105" s="86">
        <f>IFERROR(VLOOKUP(Q174,DAY!$A$2:$E$1096,2,0),0)</f>
        <v>0</v>
      </c>
      <c r="R105" s="86">
        <f>IFERROR(VLOOKUP(R174,DAY!$A$2:$E$1096,2,0),0)</f>
        <v>0</v>
      </c>
      <c r="S105" s="86">
        <f>IFERROR(VLOOKUP(S174,DAY!$A$2:$E$1096,2,0),0)</f>
        <v>0</v>
      </c>
      <c r="T105" s="86">
        <f>IFERROR(VLOOKUP(T174,DAY!$A$2:$E$1096,2,0),0)</f>
        <v>0</v>
      </c>
      <c r="U105" s="86">
        <f>IFERROR(VLOOKUP(U174,DAY!$A$2:$E$1096,2,0),0)</f>
        <v>0</v>
      </c>
      <c r="V105" s="86">
        <f>IFERROR(VLOOKUP(V174,DAY!$A$2:$E$1096,2,0),0)</f>
        <v>0</v>
      </c>
      <c r="W105" s="86">
        <f>IFERROR(VLOOKUP(W174,DAY!$A$2:$E$1096,2,0),0)</f>
        <v>0</v>
      </c>
      <c r="X105" s="86">
        <f>IFERROR(VLOOKUP(X174,DAY!$A$2:$E$1096,2,0),0)</f>
        <v>0</v>
      </c>
      <c r="Y105" s="86">
        <f>IFERROR(VLOOKUP(Y174,DAY!$A$2:$E$1096,2,0),0)</f>
        <v>0</v>
      </c>
      <c r="Z105" s="86">
        <f>IFERROR(VLOOKUP(Z174,DAY!$A$2:$E$1096,2,0),0)</f>
        <v>0</v>
      </c>
      <c r="AA105" s="86">
        <f>IFERROR(VLOOKUP(AA174,DAY!$A$2:$E$1096,2,0),0)</f>
        <v>0</v>
      </c>
      <c r="AB105" s="86">
        <f>IFERROR(VLOOKUP(AB174,DAY!$A$2:$E$1096,2,0),0)</f>
        <v>0</v>
      </c>
      <c r="AC105" s="86">
        <f>IFERROR(VLOOKUP(AC174,DAY!$A$2:$E$1096,2,0),0)</f>
        <v>0</v>
      </c>
      <c r="AD105" s="86">
        <f>IFERROR(VLOOKUP(AD174,DAY!$A$2:$E$1096,2,0),0)</f>
        <v>0</v>
      </c>
      <c r="AE105" s="297" t="s">
        <v>11</v>
      </c>
      <c r="AF105" s="299" t="s">
        <v>12</v>
      </c>
      <c r="AG105" s="316" t="s">
        <v>84</v>
      </c>
      <c r="AH105" s="301" t="s">
        <v>11</v>
      </c>
      <c r="AI105" s="302" t="s">
        <v>13</v>
      </c>
      <c r="AJ105" s="316" t="s">
        <v>84</v>
      </c>
      <c r="AK105" s="40"/>
      <c r="AM105" s="33"/>
      <c r="AN105" s="33"/>
      <c r="AQ105" s="45">
        <f>IFERROR(VLOOKUP(AQ179,DAY!$A$2:$E$744,7,0),0)</f>
        <v>0</v>
      </c>
    </row>
    <row r="106" spans="1:43" ht="27.75" customHeight="1" outlineLevel="1" x14ac:dyDescent="0.4">
      <c r="A106" s="298"/>
      <c r="B106" s="35" t="s">
        <v>1</v>
      </c>
      <c r="C106" s="87">
        <f>IFERROR(VLOOKUP(C174,DAY!$A$2:$E$1096,3,0),0)</f>
        <v>0</v>
      </c>
      <c r="D106" s="87">
        <f>IFERROR(VLOOKUP(D174,DAY!$A$2:$E$1096,3,0),0)</f>
        <v>0</v>
      </c>
      <c r="E106" s="87">
        <f>IFERROR(VLOOKUP(E174,DAY!$A$2:$E$1096,3,0),0)</f>
        <v>0</v>
      </c>
      <c r="F106" s="87">
        <f>IFERROR(VLOOKUP(F174,DAY!$A$2:$E$1096,3,0),0)</f>
        <v>0</v>
      </c>
      <c r="G106" s="87">
        <f>IFERROR(VLOOKUP(G174,DAY!$A$2:$E$1096,3,0),0)</f>
        <v>0</v>
      </c>
      <c r="H106" s="87">
        <f>IFERROR(VLOOKUP(H174,DAY!$A$2:$E$1096,3,0),0)</f>
        <v>0</v>
      </c>
      <c r="I106" s="87">
        <f>IFERROR(VLOOKUP(I174,DAY!$A$2:$E$1096,3,0),0)</f>
        <v>0</v>
      </c>
      <c r="J106" s="87">
        <f>IFERROR(VLOOKUP(J174,DAY!$A$2:$E$1096,3,0),0)</f>
        <v>0</v>
      </c>
      <c r="K106" s="87">
        <f>IFERROR(VLOOKUP(K174,DAY!$A$2:$E$1096,3,0),0)</f>
        <v>0</v>
      </c>
      <c r="L106" s="87">
        <f>IFERROR(VLOOKUP(L174,DAY!$A$2:$E$1096,3,0),0)</f>
        <v>0</v>
      </c>
      <c r="M106" s="87">
        <f>IFERROR(VLOOKUP(M174,DAY!$A$2:$E$1096,3,0),0)</f>
        <v>0</v>
      </c>
      <c r="N106" s="87">
        <f>IFERROR(VLOOKUP(N174,DAY!$A$2:$E$1096,3,0),0)</f>
        <v>0</v>
      </c>
      <c r="O106" s="87">
        <f>IFERROR(VLOOKUP(O174,DAY!$A$2:$E$1096,3,0),0)</f>
        <v>0</v>
      </c>
      <c r="P106" s="87">
        <f>IFERROR(VLOOKUP(P174,DAY!$A$2:$E$1096,3,0),0)</f>
        <v>0</v>
      </c>
      <c r="Q106" s="87">
        <f>IFERROR(VLOOKUP(Q174,DAY!$A$2:$E$1096,3,0),0)</f>
        <v>0</v>
      </c>
      <c r="R106" s="87">
        <f>IFERROR(VLOOKUP(R174,DAY!$A$2:$E$1096,3,0),0)</f>
        <v>0</v>
      </c>
      <c r="S106" s="87">
        <f>IFERROR(VLOOKUP(S174,DAY!$A$2:$E$1096,3,0),0)</f>
        <v>0</v>
      </c>
      <c r="T106" s="87">
        <f>IFERROR(VLOOKUP(T174,DAY!$A$2:$E$1096,3,0),0)</f>
        <v>0</v>
      </c>
      <c r="U106" s="87">
        <f>IFERROR(VLOOKUP(U174,DAY!$A$2:$E$1096,3,0),0)</f>
        <v>0</v>
      </c>
      <c r="V106" s="87">
        <f>IFERROR(VLOOKUP(V174,DAY!$A$2:$E$1096,3,0),0)</f>
        <v>0</v>
      </c>
      <c r="W106" s="87">
        <f>IFERROR(VLOOKUP(W174,DAY!$A$2:$E$1096,3,0),0)</f>
        <v>0</v>
      </c>
      <c r="X106" s="87">
        <f>IFERROR(VLOOKUP(X174,DAY!$A$2:$E$1096,3,0),0)</f>
        <v>0</v>
      </c>
      <c r="Y106" s="87">
        <f>IFERROR(VLOOKUP(Y174,DAY!$A$2:$E$1096,3,0),0)</f>
        <v>0</v>
      </c>
      <c r="Z106" s="87">
        <f>IFERROR(VLOOKUP(Z174,DAY!$A$2:$E$1096,3,0),0)</f>
        <v>0</v>
      </c>
      <c r="AA106" s="87">
        <f>IFERROR(VLOOKUP(AA174,DAY!$A$2:$E$1096,3,0),0)</f>
        <v>0</v>
      </c>
      <c r="AB106" s="87">
        <f>IFERROR(VLOOKUP(AB174,DAY!$A$2:$E$1096,3,0),0)</f>
        <v>0</v>
      </c>
      <c r="AC106" s="87">
        <f>IFERROR(VLOOKUP(AC174,DAY!$A$2:$E$1096,3,0),0)</f>
        <v>0</v>
      </c>
      <c r="AD106" s="88">
        <f>IFERROR(VLOOKUP(AD174,DAY!$A$2:$E$1096,3,0),0)</f>
        <v>0</v>
      </c>
      <c r="AE106" s="298"/>
      <c r="AF106" s="300"/>
      <c r="AG106" s="316"/>
      <c r="AH106" s="298"/>
      <c r="AI106" s="303"/>
      <c r="AJ106" s="316"/>
      <c r="AM106" s="33"/>
      <c r="AN106" s="33"/>
      <c r="AQ106" s="34">
        <f>IFERROR(VLOOKUP(AQ185,DAY!$A$2:$E$744,2,0),0)</f>
        <v>0</v>
      </c>
    </row>
    <row r="107" spans="1:43" ht="27.75" customHeight="1" outlineLevel="1" x14ac:dyDescent="0.4">
      <c r="A107" s="298"/>
      <c r="B107" s="38" t="s">
        <v>2</v>
      </c>
      <c r="C107" s="89">
        <f>IFERROR(VLOOKUP(C174,DAY!$A$2:$E$1096,4,0),0)</f>
        <v>0</v>
      </c>
      <c r="D107" s="89">
        <f>IFERROR(VLOOKUP(D174,DAY!$A$2:$E$1096,4,0),0)</f>
        <v>0</v>
      </c>
      <c r="E107" s="89">
        <f>IFERROR(VLOOKUP(E174,DAY!$A$2:$E$1096,4,0),0)</f>
        <v>0</v>
      </c>
      <c r="F107" s="89">
        <f>IFERROR(VLOOKUP(F174,DAY!$A$2:$E$1096,4,0),0)</f>
        <v>0</v>
      </c>
      <c r="G107" s="89">
        <f>IFERROR(VLOOKUP(G174,DAY!$A$2:$E$1096,4,0),0)</f>
        <v>0</v>
      </c>
      <c r="H107" s="89">
        <f>IFERROR(VLOOKUP(H174,DAY!$A$2:$E$1096,4,0),0)</f>
        <v>0</v>
      </c>
      <c r="I107" s="89">
        <f>IFERROR(VLOOKUP(I174,DAY!$A$2:$E$1096,4,0),0)</f>
        <v>0</v>
      </c>
      <c r="J107" s="89">
        <f>IFERROR(VLOOKUP(J174,DAY!$A$2:$E$1096,4,0),0)</f>
        <v>0</v>
      </c>
      <c r="K107" s="89">
        <f>IFERROR(VLOOKUP(K174,DAY!$A$2:$E$1096,4,0),0)</f>
        <v>0</v>
      </c>
      <c r="L107" s="89">
        <f>IFERROR(VLOOKUP(L174,DAY!$A$2:$E$1096,4,0),0)</f>
        <v>0</v>
      </c>
      <c r="M107" s="89">
        <f>IFERROR(VLOOKUP(M174,DAY!$A$2:$E$1096,4,0),0)</f>
        <v>0</v>
      </c>
      <c r="N107" s="89">
        <f>IFERROR(VLOOKUP(N174,DAY!$A$2:$E$1096,4,0),0)</f>
        <v>0</v>
      </c>
      <c r="O107" s="89">
        <f>IFERROR(VLOOKUP(O174,DAY!$A$2:$E$1096,4,0),0)</f>
        <v>0</v>
      </c>
      <c r="P107" s="89">
        <f>IFERROR(VLOOKUP(P174,DAY!$A$2:$E$1096,4,0),0)</f>
        <v>0</v>
      </c>
      <c r="Q107" s="89">
        <f>IFERROR(VLOOKUP(Q174,DAY!$A$2:$E$1096,4,0),0)</f>
        <v>0</v>
      </c>
      <c r="R107" s="89">
        <f>IFERROR(VLOOKUP(R174,DAY!$A$2:$E$1096,4,0),0)</f>
        <v>0</v>
      </c>
      <c r="S107" s="89">
        <f>IFERROR(VLOOKUP(S174,DAY!$A$2:$E$1096,4,0),0)</f>
        <v>0</v>
      </c>
      <c r="T107" s="89">
        <f>IFERROR(VLOOKUP(T174,DAY!$A$2:$E$1096,4,0),0)</f>
        <v>0</v>
      </c>
      <c r="U107" s="89">
        <f>IFERROR(VLOOKUP(U174,DAY!$A$2:$E$1096,4,0),0)</f>
        <v>0</v>
      </c>
      <c r="V107" s="89">
        <f>IFERROR(VLOOKUP(V174,DAY!$A$2:$E$1096,4,0),0)</f>
        <v>0</v>
      </c>
      <c r="W107" s="89">
        <f>IFERROR(VLOOKUP(W174,DAY!$A$2:$E$1096,4,0),0)</f>
        <v>0</v>
      </c>
      <c r="X107" s="89">
        <f>IFERROR(VLOOKUP(X174,DAY!$A$2:$E$1096,4,0),0)</f>
        <v>0</v>
      </c>
      <c r="Y107" s="89">
        <f>IFERROR(VLOOKUP(Y174,DAY!$A$2:$E$1096,4,0),0)</f>
        <v>0</v>
      </c>
      <c r="Z107" s="89">
        <f>IFERROR(VLOOKUP(Z174,DAY!$A$2:$E$1096,4,0),0)</f>
        <v>0</v>
      </c>
      <c r="AA107" s="89">
        <f>IFERROR(VLOOKUP(AA174,DAY!$A$2:$E$1096,4,0),0)</f>
        <v>0</v>
      </c>
      <c r="AB107" s="89">
        <f>IFERROR(VLOOKUP(AB174,DAY!$A$2:$E$1096,4,0),0)</f>
        <v>0</v>
      </c>
      <c r="AC107" s="89">
        <f>IFERROR(VLOOKUP(AC174,DAY!$A$2:$E$1096,4,0),0)</f>
        <v>0</v>
      </c>
      <c r="AD107" s="89">
        <f>IFERROR(VLOOKUP(AD174,DAY!$A$2:$E$1096,4,0),0)</f>
        <v>0</v>
      </c>
      <c r="AE107" s="298"/>
      <c r="AF107" s="300"/>
      <c r="AG107" s="316"/>
      <c r="AH107" s="298"/>
      <c r="AI107" s="303"/>
      <c r="AJ107" s="316"/>
      <c r="AM107" s="33"/>
      <c r="AN107" s="33"/>
      <c r="AQ107" s="37">
        <f>IFERROR(VLOOKUP(AQ185,DAY!$A$2:$E$744,3,0),0)</f>
        <v>0</v>
      </c>
    </row>
    <row r="108" spans="1:43" ht="89.25" customHeight="1" outlineLevel="1" x14ac:dyDescent="0.4">
      <c r="A108" s="298"/>
      <c r="B108" s="39" t="s">
        <v>3</v>
      </c>
      <c r="C108" s="90">
        <f>IFERROR(VLOOKUP(C174,DAY!$A$2:$E$1096,5,0),0)</f>
        <v>0</v>
      </c>
      <c r="D108" s="90">
        <f>IFERROR(VLOOKUP(D174,DAY!$A$2:$E$1096,5,0),0)</f>
        <v>0</v>
      </c>
      <c r="E108" s="90">
        <f>IFERROR(VLOOKUP(E174,DAY!$A$2:$E$1096,5,0),0)</f>
        <v>0</v>
      </c>
      <c r="F108" s="90">
        <f>IFERROR(VLOOKUP(F174,DAY!$A$2:$E$1096,5,0),0)</f>
        <v>0</v>
      </c>
      <c r="G108" s="90">
        <f>IFERROR(VLOOKUP(G174,DAY!$A$2:$E$1096,5,0),0)</f>
        <v>0</v>
      </c>
      <c r="H108" s="90">
        <f>IFERROR(VLOOKUP(H174,DAY!$A$2:$E$1096,5,0),0)</f>
        <v>0</v>
      </c>
      <c r="I108" s="90">
        <f>IFERROR(VLOOKUP(I174,DAY!$A$2:$E$1096,5,0),0)</f>
        <v>0</v>
      </c>
      <c r="J108" s="90">
        <f>IFERROR(VLOOKUP(J174,DAY!$A$2:$E$1096,5,0),0)</f>
        <v>0</v>
      </c>
      <c r="K108" s="90">
        <f>IFERROR(VLOOKUP(K174,DAY!$A$2:$E$1096,5,0),0)</f>
        <v>0</v>
      </c>
      <c r="L108" s="90">
        <f>IFERROR(VLOOKUP(L174,DAY!$A$2:$E$1096,5,0),0)</f>
        <v>0</v>
      </c>
      <c r="M108" s="90">
        <f>IFERROR(VLOOKUP(M174,DAY!$A$2:$E$1096,5,0),0)</f>
        <v>0</v>
      </c>
      <c r="N108" s="90">
        <f>IFERROR(VLOOKUP(N174,DAY!$A$2:$E$1096,5,0),0)</f>
        <v>0</v>
      </c>
      <c r="O108" s="90">
        <f>IFERROR(VLOOKUP(O174,DAY!$A$2:$E$1096,5,0),0)</f>
        <v>0</v>
      </c>
      <c r="P108" s="90">
        <f>IFERROR(VLOOKUP(P174,DAY!$A$2:$E$1096,5,0),0)</f>
        <v>0</v>
      </c>
      <c r="Q108" s="90">
        <f>IFERROR(VLOOKUP(Q174,DAY!$A$2:$E$1096,5,0),0)</f>
        <v>0</v>
      </c>
      <c r="R108" s="90">
        <f>IFERROR(VLOOKUP(R174,DAY!$A$2:$E$1096,5,0),0)</f>
        <v>0</v>
      </c>
      <c r="S108" s="90">
        <f>IFERROR(VLOOKUP(S174,DAY!$A$2:$E$1096,5,0),0)</f>
        <v>0</v>
      </c>
      <c r="T108" s="90">
        <f>IFERROR(VLOOKUP(T174,DAY!$A$2:$E$1096,5,0),0)</f>
        <v>0</v>
      </c>
      <c r="U108" s="90">
        <f>IFERROR(VLOOKUP(U174,DAY!$A$2:$E$1096,5,0),0)</f>
        <v>0</v>
      </c>
      <c r="V108" s="90">
        <f>IFERROR(VLOOKUP(V174,DAY!$A$2:$E$1096,5,0),0)</f>
        <v>0</v>
      </c>
      <c r="W108" s="90">
        <f>IFERROR(VLOOKUP(W174,DAY!$A$2:$E$1096,5,0),0)</f>
        <v>0</v>
      </c>
      <c r="X108" s="90">
        <f>IFERROR(VLOOKUP(X174,DAY!$A$2:$E$1096,5,0),0)</f>
        <v>0</v>
      </c>
      <c r="Y108" s="90">
        <f>IFERROR(VLOOKUP(Y174,DAY!$A$2:$E$1096,5,0),0)</f>
        <v>0</v>
      </c>
      <c r="Z108" s="90">
        <f>IFERROR(VLOOKUP(Z174,DAY!$A$2:$E$1096,5,0),0)</f>
        <v>0</v>
      </c>
      <c r="AA108" s="90">
        <f>IFERROR(VLOOKUP(AA174,DAY!$A$2:$E$1096,5,0),0)</f>
        <v>0</v>
      </c>
      <c r="AB108" s="90">
        <f>IFERROR(VLOOKUP(AB174,DAY!$A$2:$E$1096,5,0),0)</f>
        <v>0</v>
      </c>
      <c r="AC108" s="90">
        <f>IFERROR(VLOOKUP(AC174,DAY!$A$2:$E$1096,5,0),0)</f>
        <v>0</v>
      </c>
      <c r="AD108" s="90">
        <f>IFERROR(VLOOKUP(AD174,DAY!$A$2:$E$1096,5,0),0)</f>
        <v>0</v>
      </c>
      <c r="AE108" s="298"/>
      <c r="AF108" s="300"/>
      <c r="AG108" s="317"/>
      <c r="AH108" s="298"/>
      <c r="AI108" s="303"/>
      <c r="AJ108" s="317"/>
      <c r="AM108" s="41"/>
      <c r="AN108" s="41"/>
      <c r="AQ108" s="37">
        <f>IFERROR(VLOOKUP(AQ185,DAY!$A$2:$E$744,4,0),0)</f>
        <v>0</v>
      </c>
    </row>
    <row r="109" spans="1:43" ht="27.75" customHeight="1" outlineLevel="1" x14ac:dyDescent="0.4">
      <c r="A109" s="298"/>
      <c r="B109" s="37" t="s">
        <v>4</v>
      </c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44">
        <f>IF(COUNT(C109:AD109)=0,+(COUNTIF(C109:AD109,"作業"))+(COUNTIF(C109:AD109,"休日")),"")</f>
        <v>0</v>
      </c>
      <c r="AF109" s="98">
        <f>IF(+COUNT(C109:AD109)=0,(COUNTIF(C109:AD109,"休日")),"")</f>
        <v>0</v>
      </c>
      <c r="AG109" s="318">
        <f>IFERROR(IF(AND(AE109&lt;=6,AE109&gt;=1),$F$149,IF(AM110&gt;0.284,$F$147,$F$148)),0)</f>
        <v>0</v>
      </c>
      <c r="AH109" s="44">
        <f>IF(COUNT(C110:AD110)=0,+(COUNTIF(C110:AD110,"作業"))+(COUNTIF(C110:AD110,"休日")),"")</f>
        <v>0</v>
      </c>
      <c r="AI109" s="61">
        <f>IF(COUNT(C110:AD110)=0,(COUNTIF(C110:AD110,"休日")),"")</f>
        <v>0</v>
      </c>
      <c r="AJ109" s="318">
        <f>IFERROR(IF(AND(AH109&lt;=6,AH109&gt;=1),$F$149,IF(AN110&gt;0.284,$F$145,$F$146)),0)</f>
        <v>0</v>
      </c>
      <c r="AL109" s="40"/>
      <c r="AM109" s="33"/>
      <c r="AN109" s="33"/>
      <c r="AQ109" s="39">
        <f>IFERROR(VLOOKUP(AQ185,DAY!$A$2:$E$744,5,0),0)</f>
        <v>0</v>
      </c>
    </row>
    <row r="110" spans="1:43" ht="27.75" customHeight="1" outlineLevel="1" thickBot="1" x14ac:dyDescent="0.45">
      <c r="A110" s="327"/>
      <c r="B110" s="27" t="s">
        <v>5</v>
      </c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  <c r="AD110" s="85"/>
      <c r="AE110" s="294">
        <f>IFERROR(AM110,0)</f>
        <v>0</v>
      </c>
      <c r="AF110" s="295"/>
      <c r="AG110" s="319"/>
      <c r="AH110" s="294">
        <f>IFERROR(AN110,0)</f>
        <v>0</v>
      </c>
      <c r="AI110" s="296"/>
      <c r="AJ110" s="319"/>
      <c r="AM110" s="46" t="e">
        <f>ROUND(AF109/AE109,3)</f>
        <v>#DIV/0!</v>
      </c>
      <c r="AN110" s="47" t="e">
        <f>ROUND(AI109/AH109,3)</f>
        <v>#DIV/0!</v>
      </c>
      <c r="AQ110" s="43">
        <f>IFERROR(VLOOKUP(AQ185,DAY!$A$2:$E$744,6,0),0)</f>
        <v>0</v>
      </c>
    </row>
    <row r="111" spans="1:43" ht="27.75" customHeight="1" outlineLevel="1" thickBot="1" x14ac:dyDescent="0.45">
      <c r="A111" s="301" t="s">
        <v>78</v>
      </c>
      <c r="B111" s="32" t="s">
        <v>0</v>
      </c>
      <c r="C111" s="86">
        <f>IFERROR(VLOOKUP(C175,DAY!$A$2:$E$1096,2,0),0)</f>
        <v>0</v>
      </c>
      <c r="D111" s="86">
        <f>IFERROR(VLOOKUP(D175,DAY!$A$2:$E$1096,2,0),0)</f>
        <v>0</v>
      </c>
      <c r="E111" s="86">
        <f>IFERROR(VLOOKUP(E175,DAY!$A$2:$E$1096,2,0),0)</f>
        <v>0</v>
      </c>
      <c r="F111" s="86">
        <f>IFERROR(VLOOKUP(F175,DAY!$A$2:$E$1096,2,0),0)</f>
        <v>0</v>
      </c>
      <c r="G111" s="86">
        <f>IFERROR(VLOOKUP(G175,DAY!$A$2:$E$1096,2,0),0)</f>
        <v>0</v>
      </c>
      <c r="H111" s="86">
        <f>IFERROR(VLOOKUP(H175,DAY!$A$2:$E$1096,2,0),0)</f>
        <v>0</v>
      </c>
      <c r="I111" s="86">
        <f>IFERROR(VLOOKUP(I175,DAY!$A$2:$E$1096,2,0),0)</f>
        <v>0</v>
      </c>
      <c r="J111" s="86">
        <f>IFERROR(VLOOKUP(J175,DAY!$A$2:$E$1096,2,0),0)</f>
        <v>0</v>
      </c>
      <c r="K111" s="86">
        <f>IFERROR(VLOOKUP(K175,DAY!$A$2:$E$1096,2,0),0)</f>
        <v>0</v>
      </c>
      <c r="L111" s="86">
        <f>IFERROR(VLOOKUP(L175,DAY!$A$2:$E$1096,2,0),0)</f>
        <v>0</v>
      </c>
      <c r="M111" s="86">
        <f>IFERROR(VLOOKUP(M175,DAY!$A$2:$E$1096,2,0),0)</f>
        <v>0</v>
      </c>
      <c r="N111" s="86">
        <f>IFERROR(VLOOKUP(N175,DAY!$A$2:$E$1096,2,0),0)</f>
        <v>0</v>
      </c>
      <c r="O111" s="86">
        <f>IFERROR(VLOOKUP(O175,DAY!$A$2:$E$1096,2,0),0)</f>
        <v>0</v>
      </c>
      <c r="P111" s="86">
        <f>IFERROR(VLOOKUP(P175,DAY!$A$2:$E$1096,2,0),0)</f>
        <v>0</v>
      </c>
      <c r="Q111" s="86">
        <f>IFERROR(VLOOKUP(Q175,DAY!$A$2:$E$1096,2,0),0)</f>
        <v>0</v>
      </c>
      <c r="R111" s="86">
        <f>IFERROR(VLOOKUP(R175,DAY!$A$2:$E$1096,2,0),0)</f>
        <v>0</v>
      </c>
      <c r="S111" s="86">
        <f>IFERROR(VLOOKUP(S175,DAY!$A$2:$E$1096,2,0),0)</f>
        <v>0</v>
      </c>
      <c r="T111" s="86">
        <f>IFERROR(VLOOKUP(T175,DAY!$A$2:$E$1096,2,0),0)</f>
        <v>0</v>
      </c>
      <c r="U111" s="86">
        <f>IFERROR(VLOOKUP(U175,DAY!$A$2:$E$1096,2,0),0)</f>
        <v>0</v>
      </c>
      <c r="V111" s="86">
        <f>IFERROR(VLOOKUP(V175,DAY!$A$2:$E$1096,2,0),0)</f>
        <v>0</v>
      </c>
      <c r="W111" s="86">
        <f>IFERROR(VLOOKUP(W175,DAY!$A$2:$E$1096,2,0),0)</f>
        <v>0</v>
      </c>
      <c r="X111" s="86">
        <f>IFERROR(VLOOKUP(X175,DAY!$A$2:$E$1096,2,0),0)</f>
        <v>0</v>
      </c>
      <c r="Y111" s="86">
        <f>IFERROR(VLOOKUP(Y175,DAY!$A$2:$E$1096,2,0),0)</f>
        <v>0</v>
      </c>
      <c r="Z111" s="86">
        <f>IFERROR(VLOOKUP(Z175,DAY!$A$2:$E$1096,2,0),0)</f>
        <v>0</v>
      </c>
      <c r="AA111" s="86">
        <f>IFERROR(VLOOKUP(AA175,DAY!$A$2:$E$1096,2,0),0)</f>
        <v>0</v>
      </c>
      <c r="AB111" s="86">
        <f>IFERROR(VLOOKUP(AB175,DAY!$A$2:$E$1096,2,0),0)</f>
        <v>0</v>
      </c>
      <c r="AC111" s="86">
        <f>IFERROR(VLOOKUP(AC175,DAY!$A$2:$E$1096,2,0),0)</f>
        <v>0</v>
      </c>
      <c r="AD111" s="86">
        <f>IFERROR(VLOOKUP(AD175,DAY!$A$2:$E$1096,2,0),0)</f>
        <v>0</v>
      </c>
      <c r="AE111" s="297" t="s">
        <v>11</v>
      </c>
      <c r="AF111" s="299" t="s">
        <v>12</v>
      </c>
      <c r="AG111" s="316" t="s">
        <v>84</v>
      </c>
      <c r="AH111" s="301" t="s">
        <v>11</v>
      </c>
      <c r="AI111" s="302" t="s">
        <v>13</v>
      </c>
      <c r="AJ111" s="316" t="s">
        <v>84</v>
      </c>
      <c r="AK111" s="40"/>
      <c r="AM111" s="33"/>
      <c r="AN111" s="33"/>
      <c r="AQ111" s="45">
        <f>IFERROR(VLOOKUP(AQ185,DAY!$A$2:$E$744,7,0),0)</f>
        <v>0</v>
      </c>
    </row>
    <row r="112" spans="1:43" ht="27.75" customHeight="1" outlineLevel="1" x14ac:dyDescent="0.4">
      <c r="A112" s="298"/>
      <c r="B112" s="35" t="s">
        <v>1</v>
      </c>
      <c r="C112" s="87">
        <f>IFERROR(VLOOKUP(C175,DAY!$A$2:$E$1096,3,0),0)</f>
        <v>0</v>
      </c>
      <c r="D112" s="87">
        <f>IFERROR(VLOOKUP(D175,DAY!$A$2:$E$1096,3,0),0)</f>
        <v>0</v>
      </c>
      <c r="E112" s="87">
        <f>IFERROR(VLOOKUP(E175,DAY!$A$2:$E$1096,3,0),0)</f>
        <v>0</v>
      </c>
      <c r="F112" s="87">
        <f>IFERROR(VLOOKUP(F175,DAY!$A$2:$E$1096,3,0),0)</f>
        <v>0</v>
      </c>
      <c r="G112" s="87">
        <f>IFERROR(VLOOKUP(G175,DAY!$A$2:$E$1096,3,0),0)</f>
        <v>0</v>
      </c>
      <c r="H112" s="87">
        <f>IFERROR(VLOOKUP(H175,DAY!$A$2:$E$1096,3,0),0)</f>
        <v>0</v>
      </c>
      <c r="I112" s="87">
        <f>IFERROR(VLOOKUP(I175,DAY!$A$2:$E$1096,3,0),0)</f>
        <v>0</v>
      </c>
      <c r="J112" s="87">
        <f>IFERROR(VLOOKUP(J175,DAY!$A$2:$E$1096,3,0),0)</f>
        <v>0</v>
      </c>
      <c r="K112" s="87">
        <f>IFERROR(VLOOKUP(K175,DAY!$A$2:$E$1096,3,0),0)</f>
        <v>0</v>
      </c>
      <c r="L112" s="87">
        <f>IFERROR(VLOOKUP(L175,DAY!$A$2:$E$1096,3,0),0)</f>
        <v>0</v>
      </c>
      <c r="M112" s="87">
        <f>IFERROR(VLOOKUP(M175,DAY!$A$2:$E$1096,3,0),0)</f>
        <v>0</v>
      </c>
      <c r="N112" s="87">
        <f>IFERROR(VLOOKUP(N175,DAY!$A$2:$E$1096,3,0),0)</f>
        <v>0</v>
      </c>
      <c r="O112" s="87">
        <f>IFERROR(VLOOKUP(O175,DAY!$A$2:$E$1096,3,0),0)</f>
        <v>0</v>
      </c>
      <c r="P112" s="87">
        <f>IFERROR(VLOOKUP(P175,DAY!$A$2:$E$1096,3,0),0)</f>
        <v>0</v>
      </c>
      <c r="Q112" s="87">
        <f>IFERROR(VLOOKUP(Q175,DAY!$A$2:$E$1096,3,0),0)</f>
        <v>0</v>
      </c>
      <c r="R112" s="87">
        <f>IFERROR(VLOOKUP(R175,DAY!$A$2:$E$1096,3,0),0)</f>
        <v>0</v>
      </c>
      <c r="S112" s="87">
        <f>IFERROR(VLOOKUP(S175,DAY!$A$2:$E$1096,3,0),0)</f>
        <v>0</v>
      </c>
      <c r="T112" s="87">
        <f>IFERROR(VLOOKUP(T175,DAY!$A$2:$E$1096,3,0),0)</f>
        <v>0</v>
      </c>
      <c r="U112" s="87">
        <f>IFERROR(VLOOKUP(U175,DAY!$A$2:$E$1096,3,0),0)</f>
        <v>0</v>
      </c>
      <c r="V112" s="87">
        <f>IFERROR(VLOOKUP(V175,DAY!$A$2:$E$1096,3,0),0)</f>
        <v>0</v>
      </c>
      <c r="W112" s="87">
        <f>IFERROR(VLOOKUP(W175,DAY!$A$2:$E$1096,3,0),0)</f>
        <v>0</v>
      </c>
      <c r="X112" s="87">
        <f>IFERROR(VLOOKUP(X175,DAY!$A$2:$E$1096,3,0),0)</f>
        <v>0</v>
      </c>
      <c r="Y112" s="87">
        <f>IFERROR(VLOOKUP(Y175,DAY!$A$2:$E$1096,3,0),0)</f>
        <v>0</v>
      </c>
      <c r="Z112" s="87">
        <f>IFERROR(VLOOKUP(Z175,DAY!$A$2:$E$1096,3,0),0)</f>
        <v>0</v>
      </c>
      <c r="AA112" s="87">
        <f>IFERROR(VLOOKUP(AA175,DAY!$A$2:$E$1096,3,0),0)</f>
        <v>0</v>
      </c>
      <c r="AB112" s="87">
        <f>IFERROR(VLOOKUP(AB175,DAY!$A$2:$E$1096,3,0),0)</f>
        <v>0</v>
      </c>
      <c r="AC112" s="87">
        <f>IFERROR(VLOOKUP(AC175,DAY!$A$2:$E$1096,3,0),0)</f>
        <v>0</v>
      </c>
      <c r="AD112" s="88">
        <f>IFERROR(VLOOKUP(AD175,DAY!$A$2:$E$1096,3,0),0)</f>
        <v>0</v>
      </c>
      <c r="AE112" s="298"/>
      <c r="AF112" s="300"/>
      <c r="AG112" s="316"/>
      <c r="AH112" s="298"/>
      <c r="AI112" s="303"/>
      <c r="AJ112" s="316"/>
      <c r="AM112" s="33"/>
      <c r="AN112" s="33"/>
      <c r="AQ112" s="34">
        <f>IFERROR(VLOOKUP(AQ191,DAY!$A$2:$E$744,2,0),0)</f>
        <v>0</v>
      </c>
    </row>
    <row r="113" spans="1:43" ht="27.75" customHeight="1" outlineLevel="1" x14ac:dyDescent="0.4">
      <c r="A113" s="298"/>
      <c r="B113" s="38" t="s">
        <v>2</v>
      </c>
      <c r="C113" s="89">
        <f>IFERROR(VLOOKUP(C175,DAY!$A$2:$E$1096,4,0),0)</f>
        <v>0</v>
      </c>
      <c r="D113" s="89">
        <f>IFERROR(VLOOKUP(D175,DAY!$A$2:$E$1096,4,0),0)</f>
        <v>0</v>
      </c>
      <c r="E113" s="89">
        <f>IFERROR(VLOOKUP(E175,DAY!$A$2:$E$1096,4,0),0)</f>
        <v>0</v>
      </c>
      <c r="F113" s="89">
        <f>IFERROR(VLOOKUP(F175,DAY!$A$2:$E$1096,4,0),0)</f>
        <v>0</v>
      </c>
      <c r="G113" s="89">
        <f>IFERROR(VLOOKUP(G175,DAY!$A$2:$E$1096,4,0),0)</f>
        <v>0</v>
      </c>
      <c r="H113" s="89">
        <f>IFERROR(VLOOKUP(H175,DAY!$A$2:$E$1096,4,0),0)</f>
        <v>0</v>
      </c>
      <c r="I113" s="89">
        <f>IFERROR(VLOOKUP(I175,DAY!$A$2:$E$1096,4,0),0)</f>
        <v>0</v>
      </c>
      <c r="J113" s="89">
        <f>IFERROR(VLOOKUP(J175,DAY!$A$2:$E$1096,4,0),0)</f>
        <v>0</v>
      </c>
      <c r="K113" s="89">
        <f>IFERROR(VLOOKUP(K175,DAY!$A$2:$E$1096,4,0),0)</f>
        <v>0</v>
      </c>
      <c r="L113" s="89">
        <f>IFERROR(VLOOKUP(L175,DAY!$A$2:$E$1096,4,0),0)</f>
        <v>0</v>
      </c>
      <c r="M113" s="89">
        <f>IFERROR(VLOOKUP(M175,DAY!$A$2:$E$1096,4,0),0)</f>
        <v>0</v>
      </c>
      <c r="N113" s="89">
        <f>IFERROR(VLOOKUP(N175,DAY!$A$2:$E$1096,4,0),0)</f>
        <v>0</v>
      </c>
      <c r="O113" s="89">
        <f>IFERROR(VLOOKUP(O175,DAY!$A$2:$E$1096,4,0),0)</f>
        <v>0</v>
      </c>
      <c r="P113" s="89">
        <f>IFERROR(VLOOKUP(P175,DAY!$A$2:$E$1096,4,0),0)</f>
        <v>0</v>
      </c>
      <c r="Q113" s="89">
        <f>IFERROR(VLOOKUP(Q175,DAY!$A$2:$E$1096,4,0),0)</f>
        <v>0</v>
      </c>
      <c r="R113" s="89">
        <f>IFERROR(VLOOKUP(R175,DAY!$A$2:$E$1096,4,0),0)</f>
        <v>0</v>
      </c>
      <c r="S113" s="89">
        <f>IFERROR(VLOOKUP(S175,DAY!$A$2:$E$1096,4,0),0)</f>
        <v>0</v>
      </c>
      <c r="T113" s="89">
        <f>IFERROR(VLOOKUP(T175,DAY!$A$2:$E$1096,4,0),0)</f>
        <v>0</v>
      </c>
      <c r="U113" s="89">
        <f>IFERROR(VLOOKUP(U175,DAY!$A$2:$E$1096,4,0),0)</f>
        <v>0</v>
      </c>
      <c r="V113" s="89">
        <f>IFERROR(VLOOKUP(V175,DAY!$A$2:$E$1096,4,0),0)</f>
        <v>0</v>
      </c>
      <c r="W113" s="89">
        <f>IFERROR(VLOOKUP(W175,DAY!$A$2:$E$1096,4,0),0)</f>
        <v>0</v>
      </c>
      <c r="X113" s="89">
        <f>IFERROR(VLOOKUP(X175,DAY!$A$2:$E$1096,4,0),0)</f>
        <v>0</v>
      </c>
      <c r="Y113" s="89">
        <f>IFERROR(VLOOKUP(Y175,DAY!$A$2:$E$1096,4,0),0)</f>
        <v>0</v>
      </c>
      <c r="Z113" s="89">
        <f>IFERROR(VLOOKUP(Z175,DAY!$A$2:$E$1096,4,0),0)</f>
        <v>0</v>
      </c>
      <c r="AA113" s="89">
        <f>IFERROR(VLOOKUP(AA175,DAY!$A$2:$E$1096,4,0),0)</f>
        <v>0</v>
      </c>
      <c r="AB113" s="89">
        <f>IFERROR(VLOOKUP(AB175,DAY!$A$2:$E$1096,4,0),0)</f>
        <v>0</v>
      </c>
      <c r="AC113" s="89">
        <f>IFERROR(VLOOKUP(AC175,DAY!$A$2:$E$1096,4,0),0)</f>
        <v>0</v>
      </c>
      <c r="AD113" s="89">
        <f>IFERROR(VLOOKUP(AD175,DAY!$A$2:$E$1096,4,0),0)</f>
        <v>0</v>
      </c>
      <c r="AE113" s="298"/>
      <c r="AF113" s="300"/>
      <c r="AG113" s="316"/>
      <c r="AH113" s="298"/>
      <c r="AI113" s="303"/>
      <c r="AJ113" s="316"/>
      <c r="AM113" s="33"/>
      <c r="AN113" s="33"/>
      <c r="AQ113" s="37">
        <f>IFERROR(VLOOKUP(AQ191,DAY!$A$2:$E$744,3,0),0)</f>
        <v>0</v>
      </c>
    </row>
    <row r="114" spans="1:43" ht="89.25" customHeight="1" x14ac:dyDescent="0.4">
      <c r="A114" s="298"/>
      <c r="B114" s="39" t="s">
        <v>3</v>
      </c>
      <c r="C114" s="90">
        <f>IFERROR(VLOOKUP(C175,DAY!$A$2:$E$1096,5,0),0)</f>
        <v>0</v>
      </c>
      <c r="D114" s="90">
        <f>IFERROR(VLOOKUP(D175,DAY!$A$2:$E$1096,5,0),0)</f>
        <v>0</v>
      </c>
      <c r="E114" s="90">
        <f>IFERROR(VLOOKUP(E175,DAY!$A$2:$E$1096,5,0),0)</f>
        <v>0</v>
      </c>
      <c r="F114" s="90">
        <f>IFERROR(VLOOKUP(F175,DAY!$A$2:$E$1096,5,0),0)</f>
        <v>0</v>
      </c>
      <c r="G114" s="90">
        <f>IFERROR(VLOOKUP(G175,DAY!$A$2:$E$1096,5,0),0)</f>
        <v>0</v>
      </c>
      <c r="H114" s="90">
        <f>IFERROR(VLOOKUP(H175,DAY!$A$2:$E$1096,5,0),0)</f>
        <v>0</v>
      </c>
      <c r="I114" s="90">
        <f>IFERROR(VLOOKUP(I175,DAY!$A$2:$E$1096,5,0),0)</f>
        <v>0</v>
      </c>
      <c r="J114" s="90">
        <f>IFERROR(VLOOKUP(J175,DAY!$A$2:$E$1096,5,0),0)</f>
        <v>0</v>
      </c>
      <c r="K114" s="90">
        <f>IFERROR(VLOOKUP(K175,DAY!$A$2:$E$1096,5,0),0)</f>
        <v>0</v>
      </c>
      <c r="L114" s="90">
        <f>IFERROR(VLOOKUP(L175,DAY!$A$2:$E$1096,5,0),0)</f>
        <v>0</v>
      </c>
      <c r="M114" s="90">
        <f>IFERROR(VLOOKUP(M175,DAY!$A$2:$E$1096,5,0),0)</f>
        <v>0</v>
      </c>
      <c r="N114" s="90">
        <f>IFERROR(VLOOKUP(N175,DAY!$A$2:$E$1096,5,0),0)</f>
        <v>0</v>
      </c>
      <c r="O114" s="90">
        <f>IFERROR(VLOOKUP(O175,DAY!$A$2:$E$1096,5,0),0)</f>
        <v>0</v>
      </c>
      <c r="P114" s="90">
        <f>IFERROR(VLOOKUP(P175,DAY!$A$2:$E$1096,5,0),0)</f>
        <v>0</v>
      </c>
      <c r="Q114" s="90">
        <f>IFERROR(VLOOKUP(Q175,DAY!$A$2:$E$1096,5,0),0)</f>
        <v>0</v>
      </c>
      <c r="R114" s="90">
        <f>IFERROR(VLOOKUP(R175,DAY!$A$2:$E$1096,5,0),0)</f>
        <v>0</v>
      </c>
      <c r="S114" s="90">
        <f>IFERROR(VLOOKUP(S175,DAY!$A$2:$E$1096,5,0),0)</f>
        <v>0</v>
      </c>
      <c r="T114" s="90">
        <f>IFERROR(VLOOKUP(T175,DAY!$A$2:$E$1096,5,0),0)</f>
        <v>0</v>
      </c>
      <c r="U114" s="90">
        <f>IFERROR(VLOOKUP(U175,DAY!$A$2:$E$1096,5,0),0)</f>
        <v>0</v>
      </c>
      <c r="V114" s="90">
        <f>IFERROR(VLOOKUP(V175,DAY!$A$2:$E$1096,5,0),0)</f>
        <v>0</v>
      </c>
      <c r="W114" s="90">
        <f>IFERROR(VLOOKUP(W175,DAY!$A$2:$E$1096,5,0),0)</f>
        <v>0</v>
      </c>
      <c r="X114" s="90">
        <f>IFERROR(VLOOKUP(X175,DAY!$A$2:$E$1096,5,0),0)</f>
        <v>0</v>
      </c>
      <c r="Y114" s="90">
        <f>IFERROR(VLOOKUP(Y175,DAY!$A$2:$E$1096,5,0),0)</f>
        <v>0</v>
      </c>
      <c r="Z114" s="90">
        <f>IFERROR(VLOOKUP(Z175,DAY!$A$2:$E$1096,5,0),0)</f>
        <v>0</v>
      </c>
      <c r="AA114" s="90">
        <f>IFERROR(VLOOKUP(AA175,DAY!$A$2:$E$1096,5,0),0)</f>
        <v>0</v>
      </c>
      <c r="AB114" s="90">
        <f>IFERROR(VLOOKUP(AB175,DAY!$A$2:$E$1096,5,0),0)</f>
        <v>0</v>
      </c>
      <c r="AC114" s="90">
        <f>IFERROR(VLOOKUP(AC175,DAY!$A$2:$E$1096,5,0),0)</f>
        <v>0</v>
      </c>
      <c r="AD114" s="90">
        <f>IFERROR(VLOOKUP(AD175,DAY!$A$2:$E$1096,5,0),0)</f>
        <v>0</v>
      </c>
      <c r="AE114" s="298"/>
      <c r="AF114" s="300"/>
      <c r="AG114" s="317"/>
      <c r="AH114" s="298"/>
      <c r="AI114" s="303"/>
      <c r="AJ114" s="317"/>
      <c r="AM114" s="41"/>
      <c r="AN114" s="41"/>
      <c r="AQ114" s="37">
        <f>IFERROR(VLOOKUP(AQ191,DAY!$A$2:$E$744,4,0),0)</f>
        <v>0</v>
      </c>
    </row>
    <row r="115" spans="1:43" ht="27.75" customHeight="1" x14ac:dyDescent="0.4">
      <c r="A115" s="298"/>
      <c r="B115" s="37" t="s">
        <v>4</v>
      </c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44">
        <f>IF(COUNT(C115:AD115)=0,+(COUNTIF(C115:AD115,"作業"))+(COUNTIF(C115:AD115,"休日")),"")</f>
        <v>0</v>
      </c>
      <c r="AF115" s="98">
        <f>IF(+COUNT(C115:AD115)=0,(COUNTIF(C115:AD115,"休日")),"")</f>
        <v>0</v>
      </c>
      <c r="AG115" s="318">
        <f>IFERROR(IF(AND(AE115&lt;=6,AE115&gt;=1),$F$149,IF(AM116&gt;0.284,$F$147,$F$148)),0)</f>
        <v>0</v>
      </c>
      <c r="AH115" s="44">
        <f>IF(COUNT(C116:AD116)=0,+(COUNTIF(C116:AD116,"作業"))+(COUNTIF(C116:AD116,"休日")),"")</f>
        <v>0</v>
      </c>
      <c r="AI115" s="61">
        <f>IF(COUNT(C116:AD116)=0,(COUNTIF(C116:AD116,"休日")),"")</f>
        <v>0</v>
      </c>
      <c r="AJ115" s="318">
        <f>IFERROR(IF(AND(AH115&lt;=6,AH115&gt;=1),$F$149,IF(AN116&gt;0.284,$F$145,$F$146)),0)</f>
        <v>0</v>
      </c>
      <c r="AL115" s="40"/>
      <c r="AM115" s="33"/>
      <c r="AN115" s="33"/>
      <c r="AQ115" s="39">
        <f>IFERROR(VLOOKUP(AQ191,DAY!$A$2:$E$744,5,0),0)</f>
        <v>0</v>
      </c>
    </row>
    <row r="116" spans="1:43" ht="27.75" customHeight="1" thickBot="1" x14ac:dyDescent="0.45">
      <c r="A116" s="327"/>
      <c r="B116" s="27" t="s">
        <v>5</v>
      </c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  <c r="AD116" s="85"/>
      <c r="AE116" s="294">
        <f>IFERROR(AM116,0)</f>
        <v>0</v>
      </c>
      <c r="AF116" s="295"/>
      <c r="AG116" s="319"/>
      <c r="AH116" s="294">
        <f>IFERROR(AN116,0)</f>
        <v>0</v>
      </c>
      <c r="AI116" s="296"/>
      <c r="AJ116" s="319"/>
      <c r="AM116" s="46" t="e">
        <f>ROUND(AF115/AE115,3)</f>
        <v>#DIV/0!</v>
      </c>
      <c r="AN116" s="47" t="e">
        <f>ROUND(AI115/AH115,3)</f>
        <v>#DIV/0!</v>
      </c>
      <c r="AQ116" s="43">
        <f>IFERROR(VLOOKUP(AQ191,DAY!$A$2:$E$744,6,0),0)</f>
        <v>0</v>
      </c>
    </row>
    <row r="117" spans="1:43" ht="27.75" customHeight="1" thickBot="1" x14ac:dyDescent="0.45">
      <c r="A117" s="301" t="s">
        <v>79</v>
      </c>
      <c r="B117" s="32" t="s">
        <v>0</v>
      </c>
      <c r="C117" s="86">
        <f>IFERROR(VLOOKUP(C176,DAY!$A$2:$E$1096,2,0),0)</f>
        <v>0</v>
      </c>
      <c r="D117" s="86">
        <f>IFERROR(VLOOKUP(D176,DAY!$A$2:$E$1096,2,0),0)</f>
        <v>0</v>
      </c>
      <c r="E117" s="86">
        <f>IFERROR(VLOOKUP(E176,DAY!$A$2:$E$1096,2,0),0)</f>
        <v>0</v>
      </c>
      <c r="F117" s="86">
        <f>IFERROR(VLOOKUP(F176,DAY!$A$2:$E$1096,2,0),0)</f>
        <v>0</v>
      </c>
      <c r="G117" s="86">
        <f>IFERROR(VLOOKUP(G176,DAY!$A$2:$E$1096,2,0),0)</f>
        <v>0</v>
      </c>
      <c r="H117" s="86">
        <f>IFERROR(VLOOKUP(H176,DAY!$A$2:$E$1096,2,0),0)</f>
        <v>0</v>
      </c>
      <c r="I117" s="86">
        <f>IFERROR(VLOOKUP(I176,DAY!$A$2:$E$1096,2,0),0)</f>
        <v>0</v>
      </c>
      <c r="J117" s="86">
        <f>IFERROR(VLOOKUP(J176,DAY!$A$2:$E$1096,2,0),0)</f>
        <v>0</v>
      </c>
      <c r="K117" s="86">
        <f>IFERROR(VLOOKUP(K176,DAY!$A$2:$E$1096,2,0),0)</f>
        <v>0</v>
      </c>
      <c r="L117" s="86">
        <f>IFERROR(VLOOKUP(L176,DAY!$A$2:$E$1096,2,0),0)</f>
        <v>0</v>
      </c>
      <c r="M117" s="86">
        <f>IFERROR(VLOOKUP(M176,DAY!$A$2:$E$1096,2,0),0)</f>
        <v>0</v>
      </c>
      <c r="N117" s="86">
        <f>IFERROR(VLOOKUP(N176,DAY!$A$2:$E$1096,2,0),0)</f>
        <v>0</v>
      </c>
      <c r="O117" s="86">
        <f>IFERROR(VLOOKUP(O176,DAY!$A$2:$E$1096,2,0),0)</f>
        <v>0</v>
      </c>
      <c r="P117" s="86">
        <f>IFERROR(VLOOKUP(P176,DAY!$A$2:$E$1096,2,0),0)</f>
        <v>0</v>
      </c>
      <c r="Q117" s="86">
        <f>IFERROR(VLOOKUP(Q176,DAY!$A$2:$E$1096,2,0),0)</f>
        <v>0</v>
      </c>
      <c r="R117" s="86">
        <f>IFERROR(VLOOKUP(R176,DAY!$A$2:$E$1096,2,0),0)</f>
        <v>0</v>
      </c>
      <c r="S117" s="86">
        <f>IFERROR(VLOOKUP(S176,DAY!$A$2:$E$1096,2,0),0)</f>
        <v>0</v>
      </c>
      <c r="T117" s="86">
        <f>IFERROR(VLOOKUP(T176,DAY!$A$2:$E$1096,2,0),0)</f>
        <v>0</v>
      </c>
      <c r="U117" s="86">
        <f>IFERROR(VLOOKUP(U176,DAY!$A$2:$E$1096,2,0),0)</f>
        <v>0</v>
      </c>
      <c r="V117" s="86">
        <f>IFERROR(VLOOKUP(V176,DAY!$A$2:$E$1096,2,0),0)</f>
        <v>0</v>
      </c>
      <c r="W117" s="86">
        <f>IFERROR(VLOOKUP(W176,DAY!$A$2:$E$1096,2,0),0)</f>
        <v>0</v>
      </c>
      <c r="X117" s="86">
        <f>IFERROR(VLOOKUP(X176,DAY!$A$2:$E$1096,2,0),0)</f>
        <v>0</v>
      </c>
      <c r="Y117" s="86">
        <f>IFERROR(VLOOKUP(Y176,DAY!$A$2:$E$1096,2,0),0)</f>
        <v>0</v>
      </c>
      <c r="Z117" s="86">
        <f>IFERROR(VLOOKUP(Z176,DAY!$A$2:$E$1096,2,0),0)</f>
        <v>0</v>
      </c>
      <c r="AA117" s="86">
        <f>IFERROR(VLOOKUP(AA176,DAY!$A$2:$E$1096,2,0),0)</f>
        <v>0</v>
      </c>
      <c r="AB117" s="86">
        <f>IFERROR(VLOOKUP(AB176,DAY!$A$2:$E$1096,2,0),0)</f>
        <v>0</v>
      </c>
      <c r="AC117" s="86">
        <f>IFERROR(VLOOKUP(AC176,DAY!$A$2:$E$1096,2,0),0)</f>
        <v>0</v>
      </c>
      <c r="AD117" s="86">
        <f>IFERROR(VLOOKUP(AD176,DAY!$A$2:$E$1096,2,0),0)</f>
        <v>0</v>
      </c>
      <c r="AE117" s="329" t="s">
        <v>11</v>
      </c>
      <c r="AF117" s="331" t="s">
        <v>12</v>
      </c>
      <c r="AG117" s="378" t="s">
        <v>84</v>
      </c>
      <c r="AH117" s="329" t="s">
        <v>11</v>
      </c>
      <c r="AI117" s="331" t="s">
        <v>13</v>
      </c>
      <c r="AJ117" s="378" t="s">
        <v>84</v>
      </c>
      <c r="AK117" s="40"/>
      <c r="AM117" s="33"/>
      <c r="AN117" s="33"/>
      <c r="AQ117" s="45">
        <f>IFERROR(VLOOKUP(AQ191,DAY!$A$2:$E$744,7,0),0)</f>
        <v>0</v>
      </c>
    </row>
    <row r="118" spans="1:43" ht="27.75" customHeight="1" x14ac:dyDescent="0.4">
      <c r="A118" s="298"/>
      <c r="B118" s="35" t="s">
        <v>1</v>
      </c>
      <c r="C118" s="87">
        <f>IFERROR(VLOOKUP(C176,DAY!$A$2:$E$1096,3,0),0)</f>
        <v>0</v>
      </c>
      <c r="D118" s="87">
        <f>IFERROR(VLOOKUP(D176,DAY!$A$2:$E$1096,3,0),0)</f>
        <v>0</v>
      </c>
      <c r="E118" s="87">
        <f>IFERROR(VLOOKUP(E176,DAY!$A$2:$E$1096,3,0),0)</f>
        <v>0</v>
      </c>
      <c r="F118" s="87">
        <f>IFERROR(VLOOKUP(F176,DAY!$A$2:$E$1096,3,0),0)</f>
        <v>0</v>
      </c>
      <c r="G118" s="87">
        <f>IFERROR(VLOOKUP(G176,DAY!$A$2:$E$1096,3,0),0)</f>
        <v>0</v>
      </c>
      <c r="H118" s="87">
        <f>IFERROR(VLOOKUP(H176,DAY!$A$2:$E$1096,3,0),0)</f>
        <v>0</v>
      </c>
      <c r="I118" s="87">
        <f>IFERROR(VLOOKUP(I176,DAY!$A$2:$E$1096,3,0),0)</f>
        <v>0</v>
      </c>
      <c r="J118" s="87">
        <f>IFERROR(VLOOKUP(J176,DAY!$A$2:$E$1096,3,0),0)</f>
        <v>0</v>
      </c>
      <c r="K118" s="87">
        <f>IFERROR(VLOOKUP(K176,DAY!$A$2:$E$1096,3,0),0)</f>
        <v>0</v>
      </c>
      <c r="L118" s="87">
        <f>IFERROR(VLOOKUP(L176,DAY!$A$2:$E$1096,3,0),0)</f>
        <v>0</v>
      </c>
      <c r="M118" s="87">
        <f>IFERROR(VLOOKUP(M176,DAY!$A$2:$E$1096,3,0),0)</f>
        <v>0</v>
      </c>
      <c r="N118" s="87">
        <f>IFERROR(VLOOKUP(N176,DAY!$A$2:$E$1096,3,0),0)</f>
        <v>0</v>
      </c>
      <c r="O118" s="87">
        <f>IFERROR(VLOOKUP(O176,DAY!$A$2:$E$1096,3,0),0)</f>
        <v>0</v>
      </c>
      <c r="P118" s="87">
        <f>IFERROR(VLOOKUP(P176,DAY!$A$2:$E$1096,3,0),0)</f>
        <v>0</v>
      </c>
      <c r="Q118" s="87">
        <f>IFERROR(VLOOKUP(Q176,DAY!$A$2:$E$1096,3,0),0)</f>
        <v>0</v>
      </c>
      <c r="R118" s="87">
        <f>IFERROR(VLOOKUP(R176,DAY!$A$2:$E$1096,3,0),0)</f>
        <v>0</v>
      </c>
      <c r="S118" s="87">
        <f>IFERROR(VLOOKUP(S176,DAY!$A$2:$E$1096,3,0),0)</f>
        <v>0</v>
      </c>
      <c r="T118" s="87">
        <f>IFERROR(VLOOKUP(T176,DAY!$A$2:$E$1096,3,0),0)</f>
        <v>0</v>
      </c>
      <c r="U118" s="87">
        <f>IFERROR(VLOOKUP(U176,DAY!$A$2:$E$1096,3,0),0)</f>
        <v>0</v>
      </c>
      <c r="V118" s="87">
        <f>IFERROR(VLOOKUP(V176,DAY!$A$2:$E$1096,3,0),0)</f>
        <v>0</v>
      </c>
      <c r="W118" s="87">
        <f>IFERROR(VLOOKUP(W176,DAY!$A$2:$E$1096,3,0),0)</f>
        <v>0</v>
      </c>
      <c r="X118" s="87">
        <f>IFERROR(VLOOKUP(X176,DAY!$A$2:$E$1096,3,0),0)</f>
        <v>0</v>
      </c>
      <c r="Y118" s="87">
        <f>IFERROR(VLOOKUP(Y176,DAY!$A$2:$E$1096,3,0),0)</f>
        <v>0</v>
      </c>
      <c r="Z118" s="87">
        <f>IFERROR(VLOOKUP(Z176,DAY!$A$2:$E$1096,3,0),0)</f>
        <v>0</v>
      </c>
      <c r="AA118" s="87">
        <f>IFERROR(VLOOKUP(AA176,DAY!$A$2:$E$1096,3,0),0)</f>
        <v>0</v>
      </c>
      <c r="AB118" s="87">
        <f>IFERROR(VLOOKUP(AB176,DAY!$A$2:$E$1096,3,0),0)</f>
        <v>0</v>
      </c>
      <c r="AC118" s="87">
        <f>IFERROR(VLOOKUP(AC176,DAY!$A$2:$E$1096,3,0),0)</f>
        <v>0</v>
      </c>
      <c r="AD118" s="88">
        <f>IFERROR(VLOOKUP(AD176,DAY!$A$2:$E$1096,3,0),0)</f>
        <v>0</v>
      </c>
      <c r="AE118" s="330"/>
      <c r="AF118" s="332"/>
      <c r="AG118" s="316"/>
      <c r="AH118" s="330"/>
      <c r="AI118" s="332"/>
      <c r="AJ118" s="316"/>
      <c r="AM118" s="33"/>
      <c r="AN118" s="33"/>
      <c r="AQ118" s="34">
        <f>IFERROR(VLOOKUP(AQ197,DAY!$A$2:$E$744,2,0),0)</f>
        <v>0</v>
      </c>
    </row>
    <row r="119" spans="1:43" ht="27.75" customHeight="1" x14ac:dyDescent="0.4">
      <c r="A119" s="298"/>
      <c r="B119" s="38" t="s">
        <v>2</v>
      </c>
      <c r="C119" s="89">
        <f>IFERROR(VLOOKUP(C176,DAY!$A$2:$E$1096,4,0),0)</f>
        <v>0</v>
      </c>
      <c r="D119" s="89">
        <f>IFERROR(VLOOKUP(D176,DAY!$A$2:$E$1096,4,0),0)</f>
        <v>0</v>
      </c>
      <c r="E119" s="89">
        <f>IFERROR(VLOOKUP(E176,DAY!$A$2:$E$1096,4,0),0)</f>
        <v>0</v>
      </c>
      <c r="F119" s="89">
        <f>IFERROR(VLOOKUP(F176,DAY!$A$2:$E$1096,4,0),0)</f>
        <v>0</v>
      </c>
      <c r="G119" s="89">
        <f>IFERROR(VLOOKUP(G176,DAY!$A$2:$E$1096,4,0),0)</f>
        <v>0</v>
      </c>
      <c r="H119" s="89">
        <f>IFERROR(VLOOKUP(H176,DAY!$A$2:$E$1096,4,0),0)</f>
        <v>0</v>
      </c>
      <c r="I119" s="89">
        <f>IFERROR(VLOOKUP(I176,DAY!$A$2:$E$1096,4,0),0)</f>
        <v>0</v>
      </c>
      <c r="J119" s="89">
        <f>IFERROR(VLOOKUP(J176,DAY!$A$2:$E$1096,4,0),0)</f>
        <v>0</v>
      </c>
      <c r="K119" s="89">
        <f>IFERROR(VLOOKUP(K176,DAY!$A$2:$E$1096,4,0),0)</f>
        <v>0</v>
      </c>
      <c r="L119" s="89">
        <f>IFERROR(VLOOKUP(L176,DAY!$A$2:$E$1096,4,0),0)</f>
        <v>0</v>
      </c>
      <c r="M119" s="89">
        <f>IFERROR(VLOOKUP(M176,DAY!$A$2:$E$1096,4,0),0)</f>
        <v>0</v>
      </c>
      <c r="N119" s="89">
        <f>IFERROR(VLOOKUP(N176,DAY!$A$2:$E$1096,4,0),0)</f>
        <v>0</v>
      </c>
      <c r="O119" s="89">
        <f>IFERROR(VLOOKUP(O176,DAY!$A$2:$E$1096,4,0),0)</f>
        <v>0</v>
      </c>
      <c r="P119" s="89">
        <f>IFERROR(VLOOKUP(P176,DAY!$A$2:$E$1096,4,0),0)</f>
        <v>0</v>
      </c>
      <c r="Q119" s="89">
        <f>IFERROR(VLOOKUP(Q176,DAY!$A$2:$E$1096,4,0),0)</f>
        <v>0</v>
      </c>
      <c r="R119" s="89">
        <f>IFERROR(VLOOKUP(R176,DAY!$A$2:$E$1096,4,0),0)</f>
        <v>0</v>
      </c>
      <c r="S119" s="89">
        <f>IFERROR(VLOOKUP(S176,DAY!$A$2:$E$1096,4,0),0)</f>
        <v>0</v>
      </c>
      <c r="T119" s="89">
        <f>IFERROR(VLOOKUP(T176,DAY!$A$2:$E$1096,4,0),0)</f>
        <v>0</v>
      </c>
      <c r="U119" s="89">
        <f>IFERROR(VLOOKUP(U176,DAY!$A$2:$E$1096,4,0),0)</f>
        <v>0</v>
      </c>
      <c r="V119" s="89">
        <f>IFERROR(VLOOKUP(V176,DAY!$A$2:$E$1096,4,0),0)</f>
        <v>0</v>
      </c>
      <c r="W119" s="89">
        <f>IFERROR(VLOOKUP(W176,DAY!$A$2:$E$1096,4,0),0)</f>
        <v>0</v>
      </c>
      <c r="X119" s="89">
        <f>IFERROR(VLOOKUP(X176,DAY!$A$2:$E$1096,4,0),0)</f>
        <v>0</v>
      </c>
      <c r="Y119" s="89">
        <f>IFERROR(VLOOKUP(Y176,DAY!$A$2:$E$1096,4,0),0)</f>
        <v>0</v>
      </c>
      <c r="Z119" s="89">
        <f>IFERROR(VLOOKUP(Z176,DAY!$A$2:$E$1096,4,0),0)</f>
        <v>0</v>
      </c>
      <c r="AA119" s="89">
        <f>IFERROR(VLOOKUP(AA176,DAY!$A$2:$E$1096,4,0),0)</f>
        <v>0</v>
      </c>
      <c r="AB119" s="89">
        <f>IFERROR(VLOOKUP(AB176,DAY!$A$2:$E$1096,4,0),0)</f>
        <v>0</v>
      </c>
      <c r="AC119" s="89">
        <f>IFERROR(VLOOKUP(AC176,DAY!$A$2:$E$1096,4,0),0)</f>
        <v>0</v>
      </c>
      <c r="AD119" s="89">
        <f>IFERROR(VLOOKUP(AD176,DAY!$A$2:$E$1096,4,0),0)</f>
        <v>0</v>
      </c>
      <c r="AE119" s="330"/>
      <c r="AF119" s="332"/>
      <c r="AG119" s="316"/>
      <c r="AH119" s="330"/>
      <c r="AI119" s="332"/>
      <c r="AJ119" s="316"/>
      <c r="AM119" s="33"/>
      <c r="AN119" s="33"/>
      <c r="AQ119" s="37">
        <f>IFERROR(VLOOKUP(AQ197,DAY!$A$2:$E$744,3,0),0)</f>
        <v>0</v>
      </c>
    </row>
    <row r="120" spans="1:43" ht="89.25" customHeight="1" x14ac:dyDescent="0.4">
      <c r="A120" s="298"/>
      <c r="B120" s="39" t="s">
        <v>3</v>
      </c>
      <c r="C120" s="90">
        <f>IFERROR(VLOOKUP(C176,DAY!$A$2:$E$1096,5,0),0)</f>
        <v>0</v>
      </c>
      <c r="D120" s="90">
        <f>IFERROR(VLOOKUP(D176,DAY!$A$2:$E$1096,5,0),0)</f>
        <v>0</v>
      </c>
      <c r="E120" s="90">
        <f>IFERROR(VLOOKUP(E176,DAY!$A$2:$E$1096,5,0),0)</f>
        <v>0</v>
      </c>
      <c r="F120" s="90">
        <f>IFERROR(VLOOKUP(F176,DAY!$A$2:$E$1096,5,0),0)</f>
        <v>0</v>
      </c>
      <c r="G120" s="90">
        <f>IFERROR(VLOOKUP(G176,DAY!$A$2:$E$1096,5,0),0)</f>
        <v>0</v>
      </c>
      <c r="H120" s="90">
        <f>IFERROR(VLOOKUP(H176,DAY!$A$2:$E$1096,5,0),0)</f>
        <v>0</v>
      </c>
      <c r="I120" s="90">
        <f>IFERROR(VLOOKUP(I176,DAY!$A$2:$E$1096,5,0),0)</f>
        <v>0</v>
      </c>
      <c r="J120" s="90">
        <f>IFERROR(VLOOKUP(J176,DAY!$A$2:$E$1096,5,0),0)</f>
        <v>0</v>
      </c>
      <c r="K120" s="90">
        <f>IFERROR(VLOOKUP(K176,DAY!$A$2:$E$1096,5,0),0)</f>
        <v>0</v>
      </c>
      <c r="L120" s="90">
        <f>IFERROR(VLOOKUP(L176,DAY!$A$2:$E$1096,5,0),0)</f>
        <v>0</v>
      </c>
      <c r="M120" s="90">
        <f>IFERROR(VLOOKUP(M176,DAY!$A$2:$E$1096,5,0),0)</f>
        <v>0</v>
      </c>
      <c r="N120" s="90">
        <f>IFERROR(VLOOKUP(N176,DAY!$A$2:$E$1096,5,0),0)</f>
        <v>0</v>
      </c>
      <c r="O120" s="90">
        <f>IFERROR(VLOOKUP(O176,DAY!$A$2:$E$1096,5,0),0)</f>
        <v>0</v>
      </c>
      <c r="P120" s="90">
        <f>IFERROR(VLOOKUP(P176,DAY!$A$2:$E$1096,5,0),0)</f>
        <v>0</v>
      </c>
      <c r="Q120" s="90">
        <f>IFERROR(VLOOKUP(Q176,DAY!$A$2:$E$1096,5,0),0)</f>
        <v>0</v>
      </c>
      <c r="R120" s="90">
        <f>IFERROR(VLOOKUP(R176,DAY!$A$2:$E$1096,5,0),0)</f>
        <v>0</v>
      </c>
      <c r="S120" s="90">
        <f>IFERROR(VLOOKUP(S176,DAY!$A$2:$E$1096,5,0),0)</f>
        <v>0</v>
      </c>
      <c r="T120" s="90">
        <f>IFERROR(VLOOKUP(T176,DAY!$A$2:$E$1096,5,0),0)</f>
        <v>0</v>
      </c>
      <c r="U120" s="90">
        <f>IFERROR(VLOOKUP(U176,DAY!$A$2:$E$1096,5,0),0)</f>
        <v>0</v>
      </c>
      <c r="V120" s="90">
        <f>IFERROR(VLOOKUP(V176,DAY!$A$2:$E$1096,5,0),0)</f>
        <v>0</v>
      </c>
      <c r="W120" s="90">
        <f>IFERROR(VLOOKUP(W176,DAY!$A$2:$E$1096,5,0),0)</f>
        <v>0</v>
      </c>
      <c r="X120" s="90">
        <f>IFERROR(VLOOKUP(X176,DAY!$A$2:$E$1096,5,0),0)</f>
        <v>0</v>
      </c>
      <c r="Y120" s="90">
        <f>IFERROR(VLOOKUP(Y176,DAY!$A$2:$E$1096,5,0),0)</f>
        <v>0</v>
      </c>
      <c r="Z120" s="90">
        <f>IFERROR(VLOOKUP(Z176,DAY!$A$2:$E$1096,5,0),0)</f>
        <v>0</v>
      </c>
      <c r="AA120" s="90">
        <f>IFERROR(VLOOKUP(AA176,DAY!$A$2:$E$1096,5,0),0)</f>
        <v>0</v>
      </c>
      <c r="AB120" s="90">
        <f>IFERROR(VLOOKUP(AB176,DAY!$A$2:$E$1096,5,0),0)</f>
        <v>0</v>
      </c>
      <c r="AC120" s="90">
        <f>IFERROR(VLOOKUP(AC176,DAY!$A$2:$E$1096,5,0),0)</f>
        <v>0</v>
      </c>
      <c r="AD120" s="90">
        <f>IFERROR(VLOOKUP(AD176,DAY!$A$2:$E$1096,5,0),0)</f>
        <v>0</v>
      </c>
      <c r="AE120" s="297"/>
      <c r="AF120" s="333"/>
      <c r="AG120" s="317"/>
      <c r="AH120" s="297"/>
      <c r="AI120" s="333"/>
      <c r="AJ120" s="317"/>
      <c r="AM120" s="41"/>
      <c r="AN120" s="41"/>
      <c r="AQ120" s="37">
        <f>IFERROR(VLOOKUP(AQ197,DAY!$A$2:$E$744,4,0),0)</f>
        <v>0</v>
      </c>
    </row>
    <row r="121" spans="1:43" ht="27.75" customHeight="1" x14ac:dyDescent="0.4">
      <c r="A121" s="298"/>
      <c r="B121" s="37" t="s">
        <v>4</v>
      </c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44">
        <f>IF(COUNT(C121:AD121)=0,+(COUNTIF(C121:AD121,"作業"))+(COUNTIF(C121:AD121,"休日")),"")</f>
        <v>0</v>
      </c>
      <c r="AF121" s="98">
        <f>IF(+COUNT(C121:AD121)=0,(COUNTIF(C121:AD121,"休日")),"")</f>
        <v>0</v>
      </c>
      <c r="AG121" s="318">
        <f>IFERROR(IF(AND(AE121&lt;=6,AE121&gt;=1),$F$149,IF(AM122&gt;0.284,$F$147,$F$148)),0)</f>
        <v>0</v>
      </c>
      <c r="AH121" s="44">
        <f>IF(COUNT(C122:AD122)=0,+(COUNTIF(C122:AD122,"作業"))+(COUNTIF(C122:AD122,"休日")),"")</f>
        <v>0</v>
      </c>
      <c r="AI121" s="61">
        <f>IF(COUNT(C122:AD122)=0,(COUNTIF(C122:AD122,"休日")),"")</f>
        <v>0</v>
      </c>
      <c r="AJ121" s="318">
        <f>IFERROR(IF(AND(AH121&lt;=6,AH121&gt;=1),$F$149,IF(AN122&gt;0.284,$F$145,$F$146)),0)</f>
        <v>0</v>
      </c>
      <c r="AL121" s="40"/>
      <c r="AM121" s="33"/>
      <c r="AN121" s="33"/>
      <c r="AQ121" s="39">
        <f>IFERROR(VLOOKUP(AQ197,DAY!$A$2:$E$744,5,0),0)</f>
        <v>0</v>
      </c>
    </row>
    <row r="122" spans="1:43" ht="27.75" customHeight="1" thickBot="1" x14ac:dyDescent="0.45">
      <c r="A122" s="327"/>
      <c r="B122" s="27" t="s">
        <v>5</v>
      </c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  <c r="AD122" s="85"/>
      <c r="AE122" s="294">
        <f>IFERROR(AM122,0)</f>
        <v>0</v>
      </c>
      <c r="AF122" s="295"/>
      <c r="AG122" s="319"/>
      <c r="AH122" s="294">
        <f>IFERROR(AN122,0)</f>
        <v>0</v>
      </c>
      <c r="AI122" s="296"/>
      <c r="AJ122" s="319"/>
      <c r="AM122" s="46" t="e">
        <f>ROUND(AF121/AE121,3)</f>
        <v>#DIV/0!</v>
      </c>
      <c r="AN122" s="47" t="e">
        <f>ROUND(AI121/AH121,3)</f>
        <v>#DIV/0!</v>
      </c>
      <c r="AQ122" s="43">
        <f>IFERROR(VLOOKUP(AQ197,DAY!$A$2:$E$744,6,0),0)</f>
        <v>0</v>
      </c>
    </row>
    <row r="123" spans="1:43" ht="27.75" customHeight="1" thickBot="1" x14ac:dyDescent="0.45">
      <c r="A123" s="301" t="s">
        <v>80</v>
      </c>
      <c r="B123" s="32" t="s">
        <v>0</v>
      </c>
      <c r="C123" s="86">
        <f>IFERROR(VLOOKUP(C177,DAY!$A$2:$E$1096,2,0),0)</f>
        <v>0</v>
      </c>
      <c r="D123" s="86">
        <f>IFERROR(VLOOKUP(D177,DAY!$A$2:$E$1096,2,0),0)</f>
        <v>0</v>
      </c>
      <c r="E123" s="86">
        <f>IFERROR(VLOOKUP(E177,DAY!$A$2:$E$1096,2,0),0)</f>
        <v>0</v>
      </c>
      <c r="F123" s="86">
        <f>IFERROR(VLOOKUP(F177,DAY!$A$2:$E$1096,2,0),0)</f>
        <v>0</v>
      </c>
      <c r="G123" s="86">
        <f>IFERROR(VLOOKUP(G177,DAY!$A$2:$E$1096,2,0),0)</f>
        <v>0</v>
      </c>
      <c r="H123" s="86">
        <f>IFERROR(VLOOKUP(H177,DAY!$A$2:$E$1096,2,0),0)</f>
        <v>0</v>
      </c>
      <c r="I123" s="86">
        <f>IFERROR(VLOOKUP(I177,DAY!$A$2:$E$1096,2,0),0)</f>
        <v>0</v>
      </c>
      <c r="J123" s="86">
        <f>IFERROR(VLOOKUP(J177,DAY!$A$2:$E$1096,2,0),0)</f>
        <v>0</v>
      </c>
      <c r="K123" s="86">
        <f>IFERROR(VLOOKUP(K177,DAY!$A$2:$E$1096,2,0),0)</f>
        <v>0</v>
      </c>
      <c r="L123" s="86">
        <f>IFERROR(VLOOKUP(L177,DAY!$A$2:$E$1096,2,0),0)</f>
        <v>0</v>
      </c>
      <c r="M123" s="86">
        <f>IFERROR(VLOOKUP(M177,DAY!$A$2:$E$1096,2,0),0)</f>
        <v>0</v>
      </c>
      <c r="N123" s="86">
        <f>IFERROR(VLOOKUP(N177,DAY!$A$2:$E$1096,2,0),0)</f>
        <v>0</v>
      </c>
      <c r="O123" s="86">
        <f>IFERROR(VLOOKUP(O177,DAY!$A$2:$E$1096,2,0),0)</f>
        <v>0</v>
      </c>
      <c r="P123" s="86">
        <f>IFERROR(VLOOKUP(P177,DAY!$A$2:$E$1096,2,0),0)</f>
        <v>0</v>
      </c>
      <c r="Q123" s="86">
        <f>IFERROR(VLOOKUP(Q177,DAY!$A$2:$E$1096,2,0),0)</f>
        <v>0</v>
      </c>
      <c r="R123" s="86">
        <f>IFERROR(VLOOKUP(R177,DAY!$A$2:$E$1096,2,0),0)</f>
        <v>0</v>
      </c>
      <c r="S123" s="86">
        <f>IFERROR(VLOOKUP(S177,DAY!$A$2:$E$1096,2,0),0)</f>
        <v>0</v>
      </c>
      <c r="T123" s="86">
        <f>IFERROR(VLOOKUP(T177,DAY!$A$2:$E$1096,2,0),0)</f>
        <v>0</v>
      </c>
      <c r="U123" s="86">
        <f>IFERROR(VLOOKUP(U177,DAY!$A$2:$E$1096,2,0),0)</f>
        <v>0</v>
      </c>
      <c r="V123" s="86">
        <f>IFERROR(VLOOKUP(V177,DAY!$A$2:$E$1096,2,0),0)</f>
        <v>0</v>
      </c>
      <c r="W123" s="86">
        <f>IFERROR(VLOOKUP(W177,DAY!$A$2:$E$1096,2,0),0)</f>
        <v>0</v>
      </c>
      <c r="X123" s="86">
        <f>IFERROR(VLOOKUP(X177,DAY!$A$2:$E$1096,2,0),0)</f>
        <v>0</v>
      </c>
      <c r="Y123" s="86">
        <f>IFERROR(VLOOKUP(Y177,DAY!$A$2:$E$1096,2,0),0)</f>
        <v>0</v>
      </c>
      <c r="Z123" s="86">
        <f>IFERROR(VLOOKUP(Z177,DAY!$A$2:$E$1096,2,0),0)</f>
        <v>0</v>
      </c>
      <c r="AA123" s="86">
        <f>IFERROR(VLOOKUP(AA177,DAY!$A$2:$E$1096,2,0),0)</f>
        <v>0</v>
      </c>
      <c r="AB123" s="86">
        <f>IFERROR(VLOOKUP(AB177,DAY!$A$2:$E$1096,2,0),0)</f>
        <v>0</v>
      </c>
      <c r="AC123" s="86">
        <f>IFERROR(VLOOKUP(AC177,DAY!$A$2:$E$1096,2,0),0)</f>
        <v>0</v>
      </c>
      <c r="AD123" s="86">
        <f>IFERROR(VLOOKUP(AD177,DAY!$A$2:$E$1096,2,0),0)</f>
        <v>0</v>
      </c>
      <c r="AE123" s="297" t="s">
        <v>11</v>
      </c>
      <c r="AF123" s="299" t="s">
        <v>12</v>
      </c>
      <c r="AG123" s="316" t="s">
        <v>84</v>
      </c>
      <c r="AH123" s="301" t="s">
        <v>11</v>
      </c>
      <c r="AI123" s="302" t="s">
        <v>13</v>
      </c>
      <c r="AJ123" s="316" t="s">
        <v>84</v>
      </c>
      <c r="AK123" s="40"/>
      <c r="AM123" s="33"/>
      <c r="AN123" s="33"/>
      <c r="AQ123" s="45">
        <f>IFERROR(VLOOKUP(AQ197,DAY!$A$2:$E$744,7,0),0)</f>
        <v>0</v>
      </c>
    </row>
    <row r="124" spans="1:43" ht="27.75" customHeight="1" x14ac:dyDescent="0.4">
      <c r="A124" s="298"/>
      <c r="B124" s="35" t="s">
        <v>1</v>
      </c>
      <c r="C124" s="87">
        <f>IFERROR(VLOOKUP(C177,DAY!$A$2:$E$1096,3,0),0)</f>
        <v>0</v>
      </c>
      <c r="D124" s="87">
        <f>IFERROR(VLOOKUP(D177,DAY!$A$2:$E$1096,3,0),0)</f>
        <v>0</v>
      </c>
      <c r="E124" s="87">
        <f>IFERROR(VLOOKUP(E177,DAY!$A$2:$E$1096,3,0),0)</f>
        <v>0</v>
      </c>
      <c r="F124" s="87">
        <f>IFERROR(VLOOKUP(F177,DAY!$A$2:$E$1096,3,0),0)</f>
        <v>0</v>
      </c>
      <c r="G124" s="87">
        <f>IFERROR(VLOOKUP(G177,DAY!$A$2:$E$1096,3,0),0)</f>
        <v>0</v>
      </c>
      <c r="H124" s="87">
        <f>IFERROR(VLOOKUP(H177,DAY!$A$2:$E$1096,3,0),0)</f>
        <v>0</v>
      </c>
      <c r="I124" s="87">
        <f>IFERROR(VLOOKUP(I177,DAY!$A$2:$E$1096,3,0),0)</f>
        <v>0</v>
      </c>
      <c r="J124" s="87">
        <f>IFERROR(VLOOKUP(J177,DAY!$A$2:$E$1096,3,0),0)</f>
        <v>0</v>
      </c>
      <c r="K124" s="87">
        <f>IFERROR(VLOOKUP(K177,DAY!$A$2:$E$1096,3,0),0)</f>
        <v>0</v>
      </c>
      <c r="L124" s="87">
        <f>IFERROR(VLOOKUP(L177,DAY!$A$2:$E$1096,3,0),0)</f>
        <v>0</v>
      </c>
      <c r="M124" s="87">
        <f>IFERROR(VLOOKUP(M177,DAY!$A$2:$E$1096,3,0),0)</f>
        <v>0</v>
      </c>
      <c r="N124" s="87">
        <f>IFERROR(VLOOKUP(N177,DAY!$A$2:$E$1096,3,0),0)</f>
        <v>0</v>
      </c>
      <c r="O124" s="87">
        <f>IFERROR(VLOOKUP(O177,DAY!$A$2:$E$1096,3,0),0)</f>
        <v>0</v>
      </c>
      <c r="P124" s="87">
        <f>IFERROR(VLOOKUP(P177,DAY!$A$2:$E$1096,3,0),0)</f>
        <v>0</v>
      </c>
      <c r="Q124" s="87">
        <f>IFERROR(VLOOKUP(Q177,DAY!$A$2:$E$1096,3,0),0)</f>
        <v>0</v>
      </c>
      <c r="R124" s="87">
        <f>IFERROR(VLOOKUP(R177,DAY!$A$2:$E$1096,3,0),0)</f>
        <v>0</v>
      </c>
      <c r="S124" s="87">
        <f>IFERROR(VLOOKUP(S177,DAY!$A$2:$E$1096,3,0),0)</f>
        <v>0</v>
      </c>
      <c r="T124" s="87">
        <f>IFERROR(VLOOKUP(T177,DAY!$A$2:$E$1096,3,0),0)</f>
        <v>0</v>
      </c>
      <c r="U124" s="87">
        <f>IFERROR(VLOOKUP(U177,DAY!$A$2:$E$1096,3,0),0)</f>
        <v>0</v>
      </c>
      <c r="V124" s="87">
        <f>IFERROR(VLOOKUP(V177,DAY!$A$2:$E$1096,3,0),0)</f>
        <v>0</v>
      </c>
      <c r="W124" s="87">
        <f>IFERROR(VLOOKUP(W177,DAY!$A$2:$E$1096,3,0),0)</f>
        <v>0</v>
      </c>
      <c r="X124" s="87">
        <f>IFERROR(VLOOKUP(X177,DAY!$A$2:$E$1096,3,0),0)</f>
        <v>0</v>
      </c>
      <c r="Y124" s="87">
        <f>IFERROR(VLOOKUP(Y177,DAY!$A$2:$E$1096,3,0),0)</f>
        <v>0</v>
      </c>
      <c r="Z124" s="87">
        <f>IFERROR(VLOOKUP(Z177,DAY!$A$2:$E$1096,3,0),0)</f>
        <v>0</v>
      </c>
      <c r="AA124" s="87">
        <f>IFERROR(VLOOKUP(AA177,DAY!$A$2:$E$1096,3,0),0)</f>
        <v>0</v>
      </c>
      <c r="AB124" s="87">
        <f>IFERROR(VLOOKUP(AB177,DAY!$A$2:$E$1096,3,0),0)</f>
        <v>0</v>
      </c>
      <c r="AC124" s="87">
        <f>IFERROR(VLOOKUP(AC177,DAY!$A$2:$E$1096,3,0),0)</f>
        <v>0</v>
      </c>
      <c r="AD124" s="88">
        <f>IFERROR(VLOOKUP(AD177,DAY!$A$2:$E$1096,3,0),0)</f>
        <v>0</v>
      </c>
      <c r="AE124" s="298"/>
      <c r="AF124" s="300"/>
      <c r="AG124" s="316"/>
      <c r="AH124" s="298"/>
      <c r="AI124" s="303"/>
      <c r="AJ124" s="316"/>
      <c r="AM124" s="33"/>
      <c r="AN124" s="33"/>
      <c r="AQ124" s="34">
        <f>IFERROR(VLOOKUP(AQ203,DAY!$A$2:$E$744,2,0),0)</f>
        <v>0</v>
      </c>
    </row>
    <row r="125" spans="1:43" ht="27.75" customHeight="1" x14ac:dyDescent="0.4">
      <c r="A125" s="298"/>
      <c r="B125" s="38" t="s">
        <v>2</v>
      </c>
      <c r="C125" s="89">
        <f>IFERROR(VLOOKUP(C177,DAY!$A$2:$E$1096,4,0),0)</f>
        <v>0</v>
      </c>
      <c r="D125" s="89">
        <f>IFERROR(VLOOKUP(D177,DAY!$A$2:$E$1096,4,0),0)</f>
        <v>0</v>
      </c>
      <c r="E125" s="89">
        <f>IFERROR(VLOOKUP(E177,DAY!$A$2:$E$1096,4,0),0)</f>
        <v>0</v>
      </c>
      <c r="F125" s="89">
        <f>IFERROR(VLOOKUP(F177,DAY!$A$2:$E$1096,4,0),0)</f>
        <v>0</v>
      </c>
      <c r="G125" s="89">
        <f>IFERROR(VLOOKUP(G177,DAY!$A$2:$E$1096,4,0),0)</f>
        <v>0</v>
      </c>
      <c r="H125" s="89">
        <f>IFERROR(VLOOKUP(H177,DAY!$A$2:$E$1096,4,0),0)</f>
        <v>0</v>
      </c>
      <c r="I125" s="89">
        <f>IFERROR(VLOOKUP(I177,DAY!$A$2:$E$1096,4,0),0)</f>
        <v>0</v>
      </c>
      <c r="J125" s="89">
        <f>IFERROR(VLOOKUP(J177,DAY!$A$2:$E$1096,4,0),0)</f>
        <v>0</v>
      </c>
      <c r="K125" s="89">
        <f>IFERROR(VLOOKUP(K177,DAY!$A$2:$E$1096,4,0),0)</f>
        <v>0</v>
      </c>
      <c r="L125" s="89">
        <f>IFERROR(VLOOKUP(L177,DAY!$A$2:$E$1096,4,0),0)</f>
        <v>0</v>
      </c>
      <c r="M125" s="89">
        <f>IFERROR(VLOOKUP(M177,DAY!$A$2:$E$1096,4,0),0)</f>
        <v>0</v>
      </c>
      <c r="N125" s="89">
        <f>IFERROR(VLOOKUP(N177,DAY!$A$2:$E$1096,4,0),0)</f>
        <v>0</v>
      </c>
      <c r="O125" s="89">
        <f>IFERROR(VLOOKUP(O177,DAY!$A$2:$E$1096,4,0),0)</f>
        <v>0</v>
      </c>
      <c r="P125" s="89">
        <f>IFERROR(VLOOKUP(P177,DAY!$A$2:$E$1096,4,0),0)</f>
        <v>0</v>
      </c>
      <c r="Q125" s="89">
        <f>IFERROR(VLOOKUP(Q177,DAY!$A$2:$E$1096,4,0),0)</f>
        <v>0</v>
      </c>
      <c r="R125" s="89">
        <f>IFERROR(VLOOKUP(R177,DAY!$A$2:$E$1096,4,0),0)</f>
        <v>0</v>
      </c>
      <c r="S125" s="89">
        <f>IFERROR(VLOOKUP(S177,DAY!$A$2:$E$1096,4,0),0)</f>
        <v>0</v>
      </c>
      <c r="T125" s="89">
        <f>IFERROR(VLOOKUP(T177,DAY!$A$2:$E$1096,4,0),0)</f>
        <v>0</v>
      </c>
      <c r="U125" s="89">
        <f>IFERROR(VLOOKUP(U177,DAY!$A$2:$E$1096,4,0),0)</f>
        <v>0</v>
      </c>
      <c r="V125" s="89">
        <f>IFERROR(VLOOKUP(V177,DAY!$A$2:$E$1096,4,0),0)</f>
        <v>0</v>
      </c>
      <c r="W125" s="89">
        <f>IFERROR(VLOOKUP(W177,DAY!$A$2:$E$1096,4,0),0)</f>
        <v>0</v>
      </c>
      <c r="X125" s="89">
        <f>IFERROR(VLOOKUP(X177,DAY!$A$2:$E$1096,4,0),0)</f>
        <v>0</v>
      </c>
      <c r="Y125" s="89">
        <f>IFERROR(VLOOKUP(Y177,DAY!$A$2:$E$1096,4,0),0)</f>
        <v>0</v>
      </c>
      <c r="Z125" s="89">
        <f>IFERROR(VLOOKUP(Z177,DAY!$A$2:$E$1096,4,0),0)</f>
        <v>0</v>
      </c>
      <c r="AA125" s="89">
        <f>IFERROR(VLOOKUP(AA177,DAY!$A$2:$E$1096,4,0),0)</f>
        <v>0</v>
      </c>
      <c r="AB125" s="89">
        <f>IFERROR(VLOOKUP(AB177,DAY!$A$2:$E$1096,4,0),0)</f>
        <v>0</v>
      </c>
      <c r="AC125" s="89">
        <f>IFERROR(VLOOKUP(AC177,DAY!$A$2:$E$1096,4,0),0)</f>
        <v>0</v>
      </c>
      <c r="AD125" s="89">
        <f>IFERROR(VLOOKUP(AD177,DAY!$A$2:$E$1096,4,0),0)</f>
        <v>0</v>
      </c>
      <c r="AE125" s="298"/>
      <c r="AF125" s="300"/>
      <c r="AG125" s="316"/>
      <c r="AH125" s="298"/>
      <c r="AI125" s="303"/>
      <c r="AJ125" s="316"/>
      <c r="AM125" s="33"/>
      <c r="AN125" s="33"/>
      <c r="AQ125" s="37">
        <f>IFERROR(VLOOKUP(AQ203,DAY!$A$2:$E$744,3,0),0)</f>
        <v>0</v>
      </c>
    </row>
    <row r="126" spans="1:43" ht="89.25" customHeight="1" x14ac:dyDescent="0.4">
      <c r="A126" s="298"/>
      <c r="B126" s="39" t="s">
        <v>3</v>
      </c>
      <c r="C126" s="90">
        <f>IFERROR(VLOOKUP(C177,DAY!$A$2:$E$1096,5,0),0)</f>
        <v>0</v>
      </c>
      <c r="D126" s="90">
        <f>IFERROR(VLOOKUP(D177,DAY!$A$2:$E$1096,5,0),0)</f>
        <v>0</v>
      </c>
      <c r="E126" s="90">
        <f>IFERROR(VLOOKUP(E177,DAY!$A$2:$E$1096,5,0),0)</f>
        <v>0</v>
      </c>
      <c r="F126" s="90">
        <f>IFERROR(VLOOKUP(F177,DAY!$A$2:$E$1096,5,0),0)</f>
        <v>0</v>
      </c>
      <c r="G126" s="90">
        <f>IFERROR(VLOOKUP(G177,DAY!$A$2:$E$1096,5,0),0)</f>
        <v>0</v>
      </c>
      <c r="H126" s="90">
        <f>IFERROR(VLOOKUP(H177,DAY!$A$2:$E$1096,5,0),0)</f>
        <v>0</v>
      </c>
      <c r="I126" s="90">
        <f>IFERROR(VLOOKUP(I177,DAY!$A$2:$E$1096,5,0),0)</f>
        <v>0</v>
      </c>
      <c r="J126" s="90">
        <f>IFERROR(VLOOKUP(J177,DAY!$A$2:$E$1096,5,0),0)</f>
        <v>0</v>
      </c>
      <c r="K126" s="90">
        <f>IFERROR(VLOOKUP(K177,DAY!$A$2:$E$1096,5,0),0)</f>
        <v>0</v>
      </c>
      <c r="L126" s="90">
        <f>IFERROR(VLOOKUP(L177,DAY!$A$2:$E$1096,5,0),0)</f>
        <v>0</v>
      </c>
      <c r="M126" s="90">
        <f>IFERROR(VLOOKUP(M177,DAY!$A$2:$E$1096,5,0),0)</f>
        <v>0</v>
      </c>
      <c r="N126" s="90">
        <f>IFERROR(VLOOKUP(N177,DAY!$A$2:$E$1096,5,0),0)</f>
        <v>0</v>
      </c>
      <c r="O126" s="90">
        <f>IFERROR(VLOOKUP(O177,DAY!$A$2:$E$1096,5,0),0)</f>
        <v>0</v>
      </c>
      <c r="P126" s="90">
        <f>IFERROR(VLOOKUP(P177,DAY!$A$2:$E$1096,5,0),0)</f>
        <v>0</v>
      </c>
      <c r="Q126" s="90">
        <f>IFERROR(VLOOKUP(Q177,DAY!$A$2:$E$1096,5,0),0)</f>
        <v>0</v>
      </c>
      <c r="R126" s="90">
        <f>IFERROR(VLOOKUP(R177,DAY!$A$2:$E$1096,5,0),0)</f>
        <v>0</v>
      </c>
      <c r="S126" s="90">
        <f>IFERROR(VLOOKUP(S177,DAY!$A$2:$E$1096,5,0),0)</f>
        <v>0</v>
      </c>
      <c r="T126" s="90">
        <f>IFERROR(VLOOKUP(T177,DAY!$A$2:$E$1096,5,0),0)</f>
        <v>0</v>
      </c>
      <c r="U126" s="90">
        <f>IFERROR(VLOOKUP(U177,DAY!$A$2:$E$1096,5,0),0)</f>
        <v>0</v>
      </c>
      <c r="V126" s="90">
        <f>IFERROR(VLOOKUP(V177,DAY!$A$2:$E$1096,5,0),0)</f>
        <v>0</v>
      </c>
      <c r="W126" s="90">
        <f>IFERROR(VLOOKUP(W177,DAY!$A$2:$E$1096,5,0),0)</f>
        <v>0</v>
      </c>
      <c r="X126" s="90">
        <f>IFERROR(VLOOKUP(X177,DAY!$A$2:$E$1096,5,0),0)</f>
        <v>0</v>
      </c>
      <c r="Y126" s="90">
        <f>IFERROR(VLOOKUP(Y177,DAY!$A$2:$E$1096,5,0),0)</f>
        <v>0</v>
      </c>
      <c r="Z126" s="90">
        <f>IFERROR(VLOOKUP(Z177,DAY!$A$2:$E$1096,5,0),0)</f>
        <v>0</v>
      </c>
      <c r="AA126" s="90">
        <f>IFERROR(VLOOKUP(AA177,DAY!$A$2:$E$1096,5,0),0)</f>
        <v>0</v>
      </c>
      <c r="AB126" s="90">
        <f>IFERROR(VLOOKUP(AB177,DAY!$A$2:$E$1096,5,0),0)</f>
        <v>0</v>
      </c>
      <c r="AC126" s="90">
        <f>IFERROR(VLOOKUP(AC177,DAY!$A$2:$E$1096,5,0),0)</f>
        <v>0</v>
      </c>
      <c r="AD126" s="90">
        <f>IFERROR(VLOOKUP(AD177,DAY!$A$2:$E$1096,5,0),0)</f>
        <v>0</v>
      </c>
      <c r="AE126" s="298"/>
      <c r="AF126" s="300"/>
      <c r="AG126" s="317"/>
      <c r="AH126" s="298"/>
      <c r="AI126" s="303"/>
      <c r="AJ126" s="317"/>
      <c r="AM126" s="41"/>
      <c r="AN126" s="41"/>
      <c r="AQ126" s="37">
        <f>IFERROR(VLOOKUP(AQ203,DAY!$A$2:$E$744,4,0),0)</f>
        <v>0</v>
      </c>
    </row>
    <row r="127" spans="1:43" ht="27.75" customHeight="1" x14ac:dyDescent="0.4">
      <c r="A127" s="298"/>
      <c r="B127" s="37" t="s">
        <v>4</v>
      </c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44">
        <f>IF(COUNT(C127:AD127)=0,+(COUNTIF(C127:AD127,"作業"))+(COUNTIF(C127:AD127,"休日")),"")</f>
        <v>0</v>
      </c>
      <c r="AF127" s="98">
        <f>IF(+COUNT(C127:AD127)=0,(COUNTIF(C127:AD127,"休日")),"")</f>
        <v>0</v>
      </c>
      <c r="AG127" s="318">
        <f>IFERROR(IF(AND(AE127&lt;=6,AE127&gt;=1),$F$149,IF(AM128&gt;0.284,$F$147,$F$148)),0)</f>
        <v>0</v>
      </c>
      <c r="AH127" s="44">
        <f>IF(COUNT(C128:AD128)=0,+(COUNTIF(C128:AD128,"作業"))+(COUNTIF(C128:AD128,"休日")),"")</f>
        <v>0</v>
      </c>
      <c r="AI127" s="61">
        <f>IF(COUNT(C128:AD128)=0,(COUNTIF(C128:AD128,"休日")),"")</f>
        <v>0</v>
      </c>
      <c r="AJ127" s="318">
        <f>IFERROR(IF(AND(AH127&lt;=6,AH127&gt;=1),$F$149,IF(AN128&gt;0.284,$F$145,$F$146)),0)</f>
        <v>0</v>
      </c>
      <c r="AL127" s="40"/>
      <c r="AM127" s="33"/>
      <c r="AN127" s="33"/>
      <c r="AQ127" s="39">
        <f>IFERROR(VLOOKUP(AQ203,DAY!$A$2:$E$744,5,0),0)</f>
        <v>0</v>
      </c>
    </row>
    <row r="128" spans="1:43" ht="27.75" customHeight="1" thickBot="1" x14ac:dyDescent="0.45">
      <c r="A128" s="327"/>
      <c r="B128" s="27" t="s">
        <v>5</v>
      </c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  <c r="AD128" s="85"/>
      <c r="AE128" s="294">
        <f>IFERROR(AM128,0)</f>
        <v>0</v>
      </c>
      <c r="AF128" s="295"/>
      <c r="AG128" s="319"/>
      <c r="AH128" s="294">
        <f>IFERROR(AN128,0)</f>
        <v>0</v>
      </c>
      <c r="AI128" s="296"/>
      <c r="AJ128" s="319"/>
      <c r="AM128" s="46" t="e">
        <f>ROUND(AF127/AE127,3)</f>
        <v>#DIV/0!</v>
      </c>
      <c r="AN128" s="47" t="e">
        <f>ROUND(AI127/AH127,3)</f>
        <v>#DIV/0!</v>
      </c>
      <c r="AQ128" s="43">
        <f>IFERROR(VLOOKUP(AQ203,DAY!$A$2:$E$744,6,0),0)</f>
        <v>0</v>
      </c>
    </row>
    <row r="129" spans="1:43" ht="27.75" customHeight="1" thickBot="1" x14ac:dyDescent="0.45">
      <c r="A129" s="301" t="s">
        <v>81</v>
      </c>
      <c r="B129" s="32" t="s">
        <v>0</v>
      </c>
      <c r="C129" s="86">
        <f>IFERROR(VLOOKUP(C178,DAY!$A$2:$E$1096,2,0),0)</f>
        <v>0</v>
      </c>
      <c r="D129" s="86">
        <f>IFERROR(VLOOKUP(D178,DAY!$A$2:$E$1096,2,0),0)</f>
        <v>0</v>
      </c>
      <c r="E129" s="86">
        <f>IFERROR(VLOOKUP(E178,DAY!$A$2:$E$1096,2,0),0)</f>
        <v>0</v>
      </c>
      <c r="F129" s="86">
        <f>IFERROR(VLOOKUP(F178,DAY!$A$2:$E$1096,2,0),0)</f>
        <v>0</v>
      </c>
      <c r="G129" s="86">
        <f>IFERROR(VLOOKUP(G178,DAY!$A$2:$E$1096,2,0),0)</f>
        <v>0</v>
      </c>
      <c r="H129" s="86">
        <f>IFERROR(VLOOKUP(H178,DAY!$A$2:$E$1096,2,0),0)</f>
        <v>0</v>
      </c>
      <c r="I129" s="86">
        <f>IFERROR(VLOOKUP(I178,DAY!$A$2:$E$1096,2,0),0)</f>
        <v>0</v>
      </c>
      <c r="J129" s="86">
        <f>IFERROR(VLOOKUP(J178,DAY!$A$2:$E$1096,2,0),0)</f>
        <v>0</v>
      </c>
      <c r="K129" s="86">
        <f>IFERROR(VLOOKUP(K178,DAY!$A$2:$E$1096,2,0),0)</f>
        <v>0</v>
      </c>
      <c r="L129" s="86">
        <f>IFERROR(VLOOKUP(L178,DAY!$A$2:$E$1096,2,0),0)</f>
        <v>0</v>
      </c>
      <c r="M129" s="86">
        <f>IFERROR(VLOOKUP(M178,DAY!$A$2:$E$1096,2,0),0)</f>
        <v>0</v>
      </c>
      <c r="N129" s="86">
        <f>IFERROR(VLOOKUP(N178,DAY!$A$2:$E$1096,2,0),0)</f>
        <v>0</v>
      </c>
      <c r="O129" s="86">
        <f>IFERROR(VLOOKUP(O178,DAY!$A$2:$E$1096,2,0),0)</f>
        <v>0</v>
      </c>
      <c r="P129" s="86">
        <f>IFERROR(VLOOKUP(P178,DAY!$A$2:$E$1096,2,0),0)</f>
        <v>0</v>
      </c>
      <c r="Q129" s="86">
        <f>IFERROR(VLOOKUP(Q178,DAY!$A$2:$E$1096,2,0),0)</f>
        <v>0</v>
      </c>
      <c r="R129" s="86">
        <f>IFERROR(VLOOKUP(R178,DAY!$A$2:$E$1096,2,0),0)</f>
        <v>0</v>
      </c>
      <c r="S129" s="86">
        <f>IFERROR(VLOOKUP(S178,DAY!$A$2:$E$1096,2,0),0)</f>
        <v>0</v>
      </c>
      <c r="T129" s="86">
        <f>IFERROR(VLOOKUP(T178,DAY!$A$2:$E$1096,2,0),0)</f>
        <v>0</v>
      </c>
      <c r="U129" s="86">
        <f>IFERROR(VLOOKUP(U178,DAY!$A$2:$E$1096,2,0),0)</f>
        <v>0</v>
      </c>
      <c r="V129" s="86">
        <f>IFERROR(VLOOKUP(V178,DAY!$A$2:$E$1096,2,0),0)</f>
        <v>0</v>
      </c>
      <c r="W129" s="86">
        <f>IFERROR(VLOOKUP(W178,DAY!$A$2:$E$1096,2,0),0)</f>
        <v>0</v>
      </c>
      <c r="X129" s="86">
        <f>IFERROR(VLOOKUP(X178,DAY!$A$2:$E$1096,2,0),0)</f>
        <v>0</v>
      </c>
      <c r="Y129" s="86">
        <f>IFERROR(VLOOKUP(Y178,DAY!$A$2:$E$1096,2,0),0)</f>
        <v>0</v>
      </c>
      <c r="Z129" s="86">
        <f>IFERROR(VLOOKUP(Z178,DAY!$A$2:$E$1096,2,0),0)</f>
        <v>0</v>
      </c>
      <c r="AA129" s="86">
        <f>IFERROR(VLOOKUP(AA178,DAY!$A$2:$E$1096,2,0),0)</f>
        <v>0</v>
      </c>
      <c r="AB129" s="86">
        <f>IFERROR(VLOOKUP(AB178,DAY!$A$2:$E$1096,2,0),0)</f>
        <v>0</v>
      </c>
      <c r="AC129" s="86">
        <f>IFERROR(VLOOKUP(AC178,DAY!$A$2:$E$1096,2,0),0)</f>
        <v>0</v>
      </c>
      <c r="AD129" s="86">
        <f>IFERROR(VLOOKUP(AD178,DAY!$A$2:$E$1096,2,0),0)</f>
        <v>0</v>
      </c>
      <c r="AE129" s="297" t="s">
        <v>11</v>
      </c>
      <c r="AF129" s="299" t="s">
        <v>12</v>
      </c>
      <c r="AG129" s="316" t="s">
        <v>84</v>
      </c>
      <c r="AH129" s="301" t="s">
        <v>11</v>
      </c>
      <c r="AI129" s="302" t="s">
        <v>13</v>
      </c>
      <c r="AJ129" s="316" t="s">
        <v>84</v>
      </c>
      <c r="AK129" s="40"/>
      <c r="AM129" s="33"/>
      <c r="AN129" s="33"/>
      <c r="AQ129" s="45">
        <f>IFERROR(VLOOKUP(AQ203,DAY!$A$2:$E$744,7,0),0)</f>
        <v>0</v>
      </c>
    </row>
    <row r="130" spans="1:43" ht="27.75" customHeight="1" x14ac:dyDescent="0.4">
      <c r="A130" s="298"/>
      <c r="B130" s="35" t="s">
        <v>1</v>
      </c>
      <c r="C130" s="87">
        <f>IFERROR(VLOOKUP(C178,DAY!$A$2:$E$1096,3,0),0)</f>
        <v>0</v>
      </c>
      <c r="D130" s="87">
        <f>IFERROR(VLOOKUP(D178,DAY!$A$2:$E$1096,3,0),0)</f>
        <v>0</v>
      </c>
      <c r="E130" s="87">
        <f>IFERROR(VLOOKUP(E178,DAY!$A$2:$E$1096,3,0),0)</f>
        <v>0</v>
      </c>
      <c r="F130" s="87">
        <f>IFERROR(VLOOKUP(F178,DAY!$A$2:$E$1096,3,0),0)</f>
        <v>0</v>
      </c>
      <c r="G130" s="87">
        <f>IFERROR(VLOOKUP(G178,DAY!$A$2:$E$1096,3,0),0)</f>
        <v>0</v>
      </c>
      <c r="H130" s="87">
        <f>IFERROR(VLOOKUP(H178,DAY!$A$2:$E$1096,3,0),0)</f>
        <v>0</v>
      </c>
      <c r="I130" s="87">
        <f>IFERROR(VLOOKUP(I178,DAY!$A$2:$E$1096,3,0),0)</f>
        <v>0</v>
      </c>
      <c r="J130" s="87">
        <f>IFERROR(VLOOKUP(J178,DAY!$A$2:$E$1096,3,0),0)</f>
        <v>0</v>
      </c>
      <c r="K130" s="87">
        <f>IFERROR(VLOOKUP(K178,DAY!$A$2:$E$1096,3,0),0)</f>
        <v>0</v>
      </c>
      <c r="L130" s="87">
        <f>IFERROR(VLOOKUP(L178,DAY!$A$2:$E$1096,3,0),0)</f>
        <v>0</v>
      </c>
      <c r="M130" s="87">
        <f>IFERROR(VLOOKUP(M178,DAY!$A$2:$E$1096,3,0),0)</f>
        <v>0</v>
      </c>
      <c r="N130" s="87">
        <f>IFERROR(VLOOKUP(N178,DAY!$A$2:$E$1096,3,0),0)</f>
        <v>0</v>
      </c>
      <c r="O130" s="87">
        <f>IFERROR(VLOOKUP(O178,DAY!$A$2:$E$1096,3,0),0)</f>
        <v>0</v>
      </c>
      <c r="P130" s="87">
        <f>IFERROR(VLOOKUP(P178,DAY!$A$2:$E$1096,3,0),0)</f>
        <v>0</v>
      </c>
      <c r="Q130" s="87">
        <f>IFERROR(VLOOKUP(Q178,DAY!$A$2:$E$1096,3,0),0)</f>
        <v>0</v>
      </c>
      <c r="R130" s="87">
        <f>IFERROR(VLOOKUP(R178,DAY!$A$2:$E$1096,3,0),0)</f>
        <v>0</v>
      </c>
      <c r="S130" s="87">
        <f>IFERROR(VLOOKUP(S178,DAY!$A$2:$E$1096,3,0),0)</f>
        <v>0</v>
      </c>
      <c r="T130" s="87">
        <f>IFERROR(VLOOKUP(T178,DAY!$A$2:$E$1096,3,0),0)</f>
        <v>0</v>
      </c>
      <c r="U130" s="87">
        <f>IFERROR(VLOOKUP(U178,DAY!$A$2:$E$1096,3,0),0)</f>
        <v>0</v>
      </c>
      <c r="V130" s="87">
        <f>IFERROR(VLOOKUP(V178,DAY!$A$2:$E$1096,3,0),0)</f>
        <v>0</v>
      </c>
      <c r="W130" s="87">
        <f>IFERROR(VLOOKUP(W178,DAY!$A$2:$E$1096,3,0),0)</f>
        <v>0</v>
      </c>
      <c r="X130" s="87">
        <f>IFERROR(VLOOKUP(X178,DAY!$A$2:$E$1096,3,0),0)</f>
        <v>0</v>
      </c>
      <c r="Y130" s="87">
        <f>IFERROR(VLOOKUP(Y178,DAY!$A$2:$E$1096,3,0),0)</f>
        <v>0</v>
      </c>
      <c r="Z130" s="87">
        <f>IFERROR(VLOOKUP(Z178,DAY!$A$2:$E$1096,3,0),0)</f>
        <v>0</v>
      </c>
      <c r="AA130" s="87">
        <f>IFERROR(VLOOKUP(AA178,DAY!$A$2:$E$1096,3,0),0)</f>
        <v>0</v>
      </c>
      <c r="AB130" s="87">
        <f>IFERROR(VLOOKUP(AB178,DAY!$A$2:$E$1096,3,0),0)</f>
        <v>0</v>
      </c>
      <c r="AC130" s="87">
        <f>IFERROR(VLOOKUP(AC178,DAY!$A$2:$E$1096,3,0),0)</f>
        <v>0</v>
      </c>
      <c r="AD130" s="88">
        <f>IFERROR(VLOOKUP(AD178,DAY!$A$2:$E$1096,3,0),0)</f>
        <v>0</v>
      </c>
      <c r="AE130" s="298"/>
      <c r="AF130" s="300"/>
      <c r="AG130" s="316"/>
      <c r="AH130" s="298"/>
      <c r="AI130" s="303"/>
      <c r="AJ130" s="316"/>
      <c r="AM130" s="33"/>
      <c r="AN130" s="33"/>
      <c r="AQ130" s="34">
        <f>IFERROR(VLOOKUP(AQ209,DAY!$A$2:$E$744,2,0),0)</f>
        <v>0</v>
      </c>
    </row>
    <row r="131" spans="1:43" ht="27.75" customHeight="1" x14ac:dyDescent="0.4">
      <c r="A131" s="298"/>
      <c r="B131" s="38" t="s">
        <v>2</v>
      </c>
      <c r="C131" s="89">
        <f>IFERROR(VLOOKUP(C178,DAY!$A$2:$E$1096,4,0),0)</f>
        <v>0</v>
      </c>
      <c r="D131" s="89">
        <f>IFERROR(VLOOKUP(D178,DAY!$A$2:$E$1096,4,0),0)</f>
        <v>0</v>
      </c>
      <c r="E131" s="89">
        <f>IFERROR(VLOOKUP(E178,DAY!$A$2:$E$1096,4,0),0)</f>
        <v>0</v>
      </c>
      <c r="F131" s="89">
        <f>IFERROR(VLOOKUP(F178,DAY!$A$2:$E$1096,4,0),0)</f>
        <v>0</v>
      </c>
      <c r="G131" s="89">
        <f>IFERROR(VLOOKUP(G178,DAY!$A$2:$E$1096,4,0),0)</f>
        <v>0</v>
      </c>
      <c r="H131" s="89">
        <f>IFERROR(VLOOKUP(H178,DAY!$A$2:$E$1096,4,0),0)</f>
        <v>0</v>
      </c>
      <c r="I131" s="89">
        <f>IFERROR(VLOOKUP(I178,DAY!$A$2:$E$1096,4,0),0)</f>
        <v>0</v>
      </c>
      <c r="J131" s="89">
        <f>IFERROR(VLOOKUP(J178,DAY!$A$2:$E$1096,4,0),0)</f>
        <v>0</v>
      </c>
      <c r="K131" s="89">
        <f>IFERROR(VLOOKUP(K178,DAY!$A$2:$E$1096,4,0),0)</f>
        <v>0</v>
      </c>
      <c r="L131" s="89">
        <f>IFERROR(VLOOKUP(L178,DAY!$A$2:$E$1096,4,0),0)</f>
        <v>0</v>
      </c>
      <c r="M131" s="89">
        <f>IFERROR(VLOOKUP(M178,DAY!$A$2:$E$1096,4,0),0)</f>
        <v>0</v>
      </c>
      <c r="N131" s="89">
        <f>IFERROR(VLOOKUP(N178,DAY!$A$2:$E$1096,4,0),0)</f>
        <v>0</v>
      </c>
      <c r="O131" s="89">
        <f>IFERROR(VLOOKUP(O178,DAY!$A$2:$E$1096,4,0),0)</f>
        <v>0</v>
      </c>
      <c r="P131" s="89">
        <f>IFERROR(VLOOKUP(P178,DAY!$A$2:$E$1096,4,0),0)</f>
        <v>0</v>
      </c>
      <c r="Q131" s="89">
        <f>IFERROR(VLOOKUP(Q178,DAY!$A$2:$E$1096,4,0),0)</f>
        <v>0</v>
      </c>
      <c r="R131" s="89">
        <f>IFERROR(VLOOKUP(R178,DAY!$A$2:$E$1096,4,0),0)</f>
        <v>0</v>
      </c>
      <c r="S131" s="89">
        <f>IFERROR(VLOOKUP(S178,DAY!$A$2:$E$1096,4,0),0)</f>
        <v>0</v>
      </c>
      <c r="T131" s="89">
        <f>IFERROR(VLOOKUP(T178,DAY!$A$2:$E$1096,4,0),0)</f>
        <v>0</v>
      </c>
      <c r="U131" s="89">
        <f>IFERROR(VLOOKUP(U178,DAY!$A$2:$E$1096,4,0),0)</f>
        <v>0</v>
      </c>
      <c r="V131" s="89">
        <f>IFERROR(VLOOKUP(V178,DAY!$A$2:$E$1096,4,0),0)</f>
        <v>0</v>
      </c>
      <c r="W131" s="89">
        <f>IFERROR(VLOOKUP(W178,DAY!$A$2:$E$1096,4,0),0)</f>
        <v>0</v>
      </c>
      <c r="X131" s="89">
        <f>IFERROR(VLOOKUP(X178,DAY!$A$2:$E$1096,4,0),0)</f>
        <v>0</v>
      </c>
      <c r="Y131" s="89">
        <f>IFERROR(VLOOKUP(Y178,DAY!$A$2:$E$1096,4,0),0)</f>
        <v>0</v>
      </c>
      <c r="Z131" s="89">
        <f>IFERROR(VLOOKUP(Z178,DAY!$A$2:$E$1096,4,0),0)</f>
        <v>0</v>
      </c>
      <c r="AA131" s="89">
        <f>IFERROR(VLOOKUP(AA178,DAY!$A$2:$E$1096,4,0),0)</f>
        <v>0</v>
      </c>
      <c r="AB131" s="89">
        <f>IFERROR(VLOOKUP(AB178,DAY!$A$2:$E$1096,4,0),0)</f>
        <v>0</v>
      </c>
      <c r="AC131" s="89">
        <f>IFERROR(VLOOKUP(AC178,DAY!$A$2:$E$1096,4,0),0)</f>
        <v>0</v>
      </c>
      <c r="AD131" s="89">
        <f>IFERROR(VLOOKUP(AD178,DAY!$A$2:$E$1096,4,0),0)</f>
        <v>0</v>
      </c>
      <c r="AE131" s="298"/>
      <c r="AF131" s="300"/>
      <c r="AG131" s="316"/>
      <c r="AH131" s="298"/>
      <c r="AI131" s="303"/>
      <c r="AJ131" s="316"/>
      <c r="AM131" s="33"/>
      <c r="AN131" s="33"/>
      <c r="AQ131" s="37">
        <f>IFERROR(VLOOKUP(AQ209,DAY!$A$2:$E$744,3,0),0)</f>
        <v>0</v>
      </c>
    </row>
    <row r="132" spans="1:43" ht="89.25" customHeight="1" x14ac:dyDescent="0.4">
      <c r="A132" s="298"/>
      <c r="B132" s="39" t="s">
        <v>3</v>
      </c>
      <c r="C132" s="90">
        <f>IFERROR(VLOOKUP(C178,DAY!$A$2:$E$1096,5,0),0)</f>
        <v>0</v>
      </c>
      <c r="D132" s="90">
        <f>IFERROR(VLOOKUP(D178,DAY!$A$2:$E$1096,5,0),0)</f>
        <v>0</v>
      </c>
      <c r="E132" s="90">
        <f>IFERROR(VLOOKUP(E178,DAY!$A$2:$E$1096,5,0),0)</f>
        <v>0</v>
      </c>
      <c r="F132" s="90">
        <f>IFERROR(VLOOKUP(F178,DAY!$A$2:$E$1096,5,0),0)</f>
        <v>0</v>
      </c>
      <c r="G132" s="90">
        <f>IFERROR(VLOOKUP(G178,DAY!$A$2:$E$1096,5,0),0)</f>
        <v>0</v>
      </c>
      <c r="H132" s="90">
        <f>IFERROR(VLOOKUP(H178,DAY!$A$2:$E$1096,5,0),0)</f>
        <v>0</v>
      </c>
      <c r="I132" s="90">
        <f>IFERROR(VLOOKUP(I178,DAY!$A$2:$E$1096,5,0),0)</f>
        <v>0</v>
      </c>
      <c r="J132" s="90">
        <f>IFERROR(VLOOKUP(J178,DAY!$A$2:$E$1096,5,0),0)</f>
        <v>0</v>
      </c>
      <c r="K132" s="90">
        <f>IFERROR(VLOOKUP(K178,DAY!$A$2:$E$1096,5,0),0)</f>
        <v>0</v>
      </c>
      <c r="L132" s="90">
        <f>IFERROR(VLOOKUP(L178,DAY!$A$2:$E$1096,5,0),0)</f>
        <v>0</v>
      </c>
      <c r="M132" s="90">
        <f>IFERROR(VLOOKUP(M178,DAY!$A$2:$E$1096,5,0),0)</f>
        <v>0</v>
      </c>
      <c r="N132" s="90">
        <f>IFERROR(VLOOKUP(N178,DAY!$A$2:$E$1096,5,0),0)</f>
        <v>0</v>
      </c>
      <c r="O132" s="90">
        <f>IFERROR(VLOOKUP(O178,DAY!$A$2:$E$1096,5,0),0)</f>
        <v>0</v>
      </c>
      <c r="P132" s="90">
        <f>IFERROR(VLOOKUP(P178,DAY!$A$2:$E$1096,5,0),0)</f>
        <v>0</v>
      </c>
      <c r="Q132" s="90">
        <f>IFERROR(VLOOKUP(Q178,DAY!$A$2:$E$1096,5,0),0)</f>
        <v>0</v>
      </c>
      <c r="R132" s="90">
        <f>IFERROR(VLOOKUP(R178,DAY!$A$2:$E$1096,5,0),0)</f>
        <v>0</v>
      </c>
      <c r="S132" s="90">
        <f>IFERROR(VLOOKUP(S178,DAY!$A$2:$E$1096,5,0),0)</f>
        <v>0</v>
      </c>
      <c r="T132" s="90">
        <f>IFERROR(VLOOKUP(T178,DAY!$A$2:$E$1096,5,0),0)</f>
        <v>0</v>
      </c>
      <c r="U132" s="90">
        <f>IFERROR(VLOOKUP(U178,DAY!$A$2:$E$1096,5,0),0)</f>
        <v>0</v>
      </c>
      <c r="V132" s="90">
        <f>IFERROR(VLOOKUP(V178,DAY!$A$2:$E$1096,5,0),0)</f>
        <v>0</v>
      </c>
      <c r="W132" s="90">
        <f>IFERROR(VLOOKUP(W178,DAY!$A$2:$E$1096,5,0),0)</f>
        <v>0</v>
      </c>
      <c r="X132" s="90">
        <f>IFERROR(VLOOKUP(X178,DAY!$A$2:$E$1096,5,0),0)</f>
        <v>0</v>
      </c>
      <c r="Y132" s="90">
        <f>IFERROR(VLOOKUP(Y178,DAY!$A$2:$E$1096,5,0),0)</f>
        <v>0</v>
      </c>
      <c r="Z132" s="90">
        <f>IFERROR(VLOOKUP(Z178,DAY!$A$2:$E$1096,5,0),0)</f>
        <v>0</v>
      </c>
      <c r="AA132" s="90">
        <f>IFERROR(VLOOKUP(AA178,DAY!$A$2:$E$1096,5,0),0)</f>
        <v>0</v>
      </c>
      <c r="AB132" s="90">
        <f>IFERROR(VLOOKUP(AB178,DAY!$A$2:$E$1096,5,0),0)</f>
        <v>0</v>
      </c>
      <c r="AC132" s="90">
        <f>IFERROR(VLOOKUP(AC178,DAY!$A$2:$E$1096,5,0),0)</f>
        <v>0</v>
      </c>
      <c r="AD132" s="90">
        <f>IFERROR(VLOOKUP(AD178,DAY!$A$2:$E$1096,5,0),0)</f>
        <v>0</v>
      </c>
      <c r="AE132" s="298"/>
      <c r="AF132" s="300"/>
      <c r="AG132" s="317"/>
      <c r="AH132" s="298"/>
      <c r="AI132" s="303"/>
      <c r="AJ132" s="317"/>
      <c r="AM132" s="41"/>
      <c r="AN132" s="41"/>
      <c r="AQ132" s="37">
        <f>IFERROR(VLOOKUP(AQ209,DAY!$A$2:$E$744,4,0),0)</f>
        <v>0</v>
      </c>
    </row>
    <row r="133" spans="1:43" ht="27.75" customHeight="1" x14ac:dyDescent="0.4">
      <c r="A133" s="298"/>
      <c r="B133" s="37" t="s">
        <v>4</v>
      </c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44">
        <f>IF(COUNT(C133:AD133)=0,+(COUNTIF(C133:AD133,"作業"))+(COUNTIF(C133:AD133,"休日")),"")</f>
        <v>0</v>
      </c>
      <c r="AF133" s="98">
        <f>IF(+COUNT(C133:AD133)=0,(COUNTIF(C133:AD133,"休日")),"")</f>
        <v>0</v>
      </c>
      <c r="AG133" s="318">
        <f>IFERROR(IF(AND(AE133&lt;=6,AE133&gt;=1),$F$149,IF(AM134&gt;0.284,$F$147,$F$148)),0)</f>
        <v>0</v>
      </c>
      <c r="AH133" s="44">
        <f>IF(COUNT(C134:AD134)=0,+(COUNTIF(C134:AD134,"作業"))+(COUNTIF(C134:AD134,"休日")),"")</f>
        <v>0</v>
      </c>
      <c r="AI133" s="61">
        <f>IF(COUNT(C134:AD134)=0,(COUNTIF(C134:AD134,"休日")),"")</f>
        <v>0</v>
      </c>
      <c r="AJ133" s="318">
        <f>IFERROR(IF(AND(AH133&lt;=6,AH133&gt;=1),$F$149,IF(AN134&gt;0.284,$F$145,$F$146)),0)</f>
        <v>0</v>
      </c>
      <c r="AL133" s="40"/>
      <c r="AM133" s="33"/>
      <c r="AN133" s="33"/>
      <c r="AQ133" s="39">
        <f>IFERROR(VLOOKUP(AQ209,DAY!$A$2:$E$744,5,0),0)</f>
        <v>0</v>
      </c>
    </row>
    <row r="134" spans="1:43" ht="27.75" customHeight="1" thickBot="1" x14ac:dyDescent="0.45">
      <c r="A134" s="327"/>
      <c r="B134" s="27" t="s">
        <v>5</v>
      </c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  <c r="AD134" s="85"/>
      <c r="AE134" s="294">
        <f>IFERROR(AM134,0)</f>
        <v>0</v>
      </c>
      <c r="AF134" s="295"/>
      <c r="AG134" s="319"/>
      <c r="AH134" s="294">
        <f>IFERROR(AN134,0)</f>
        <v>0</v>
      </c>
      <c r="AI134" s="296"/>
      <c r="AJ134" s="319"/>
      <c r="AM134" s="46" t="e">
        <f>ROUND(AF133/AE133,3)</f>
        <v>#DIV/0!</v>
      </c>
      <c r="AN134" s="47" t="e">
        <f>ROUND(AI133/AH133,3)</f>
        <v>#DIV/0!</v>
      </c>
      <c r="AQ134" s="43">
        <f>IFERROR(VLOOKUP(AQ209,DAY!$A$2:$E$744,6,0),0)</f>
        <v>0</v>
      </c>
    </row>
    <row r="135" spans="1:43" ht="12" customHeight="1" thickBot="1" x14ac:dyDescent="0.45">
      <c r="A135" s="23"/>
      <c r="B135" s="51"/>
      <c r="C135" s="51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334"/>
      <c r="AF135" s="334"/>
      <c r="AG135" s="92"/>
      <c r="AH135" s="334"/>
      <c r="AI135" s="334"/>
      <c r="AJ135" s="96"/>
      <c r="AK135" s="40"/>
      <c r="AM135" s="33"/>
      <c r="AN135" s="33"/>
      <c r="AQ135" s="45">
        <f>IFERROR(VLOOKUP(AQ209,DAY!$A$2:$E$744,7,0),0)</f>
        <v>0</v>
      </c>
    </row>
    <row r="136" spans="1:43" ht="29.25" customHeight="1" x14ac:dyDescent="0.4">
      <c r="A136" s="23"/>
      <c r="B136" s="51"/>
      <c r="C136" s="51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335"/>
      <c r="AA136" s="336"/>
      <c r="AB136" s="336"/>
      <c r="AC136" s="336"/>
      <c r="AD136" s="337"/>
      <c r="AE136" s="369" t="s">
        <v>4</v>
      </c>
      <c r="AF136" s="370"/>
      <c r="AG136" s="371"/>
      <c r="AH136" s="385" t="s">
        <v>5</v>
      </c>
      <c r="AI136" s="386"/>
      <c r="AJ136" s="387"/>
      <c r="AM136" s="33"/>
      <c r="AN136" s="33"/>
    </row>
    <row r="137" spans="1:43" ht="29.25" customHeight="1" x14ac:dyDescent="0.4">
      <c r="A137" s="23"/>
      <c r="B137" s="51"/>
      <c r="C137" s="51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52"/>
      <c r="AA137" s="53"/>
      <c r="AB137" s="53"/>
      <c r="AC137" s="345" t="s">
        <v>45</v>
      </c>
      <c r="AD137" s="346"/>
      <c r="AE137" s="366">
        <f>AE19+AE25+AE31+AE37+AE43+AE49+AE55+AE61+AE67+AE73+AE79+AE85+AE91+AE97+AE103+AE109+AE115+AE121+AE127+AE133</f>
        <v>260</v>
      </c>
      <c r="AF137" s="367"/>
      <c r="AG137" s="368"/>
      <c r="AH137" s="372">
        <f>AH19+AH25+AH31+AH37+AH43+AH49+AH55+AH61+AH67+AH73+AH79+AH85+AH91+AH97+AH103+AH109+AH115+AH121+AH127+AH133</f>
        <v>260</v>
      </c>
      <c r="AI137" s="373"/>
      <c r="AJ137" s="374"/>
      <c r="AM137" s="33"/>
      <c r="AN137" s="33"/>
    </row>
    <row r="138" spans="1:43" ht="29.25" customHeight="1" x14ac:dyDescent="0.4">
      <c r="A138" s="23"/>
      <c r="B138" s="51"/>
      <c r="C138" s="51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52"/>
      <c r="AA138" s="53"/>
      <c r="AB138" s="53"/>
      <c r="AC138" s="345" t="s">
        <v>46</v>
      </c>
      <c r="AD138" s="346"/>
      <c r="AE138" s="366">
        <f>AF19+AF25+AF31+AF37+AF43+AF49+AF55+AF61+AF67+AF73+AF79+AF85+AF91+AF97+AF103+AF109+AF115+AF121+AF127+AF133</f>
        <v>85</v>
      </c>
      <c r="AF138" s="367"/>
      <c r="AG138" s="368"/>
      <c r="AH138" s="372">
        <f>AI19+AI25+AI31+AI37+AI43+AI49+AI55+AI61+AI67+AI73+AI79+AI85+AI91+AI97+AI103+AI109+AI115+AI121+AI127+AI133</f>
        <v>83</v>
      </c>
      <c r="AI138" s="373"/>
      <c r="AJ138" s="374"/>
      <c r="AM138" s="33"/>
      <c r="AN138" s="33"/>
    </row>
    <row r="139" spans="1:43" ht="29.25" customHeight="1" x14ac:dyDescent="0.4">
      <c r="A139" s="23"/>
      <c r="B139" s="51"/>
      <c r="C139" s="51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52"/>
      <c r="AA139" s="53"/>
      <c r="AB139" s="53"/>
      <c r="AC139" s="345" t="s">
        <v>47</v>
      </c>
      <c r="AD139" s="346"/>
      <c r="AE139" s="363">
        <f>ROUND(AE138/AE137,4)</f>
        <v>0.32690000000000002</v>
      </c>
      <c r="AF139" s="364"/>
      <c r="AG139" s="365"/>
      <c r="AH139" s="375">
        <f>ROUND(AH138/AH137,4)</f>
        <v>0.31919999999999998</v>
      </c>
      <c r="AI139" s="376"/>
      <c r="AJ139" s="377"/>
      <c r="AM139" s="33"/>
      <c r="AN139" s="33"/>
    </row>
    <row r="140" spans="1:43" ht="27.95" customHeight="1" x14ac:dyDescent="0.4">
      <c r="A140" s="23"/>
      <c r="B140" s="51"/>
      <c r="C140" s="51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341" t="s">
        <v>107</v>
      </c>
      <c r="AA140" s="342"/>
      <c r="AB140" s="342"/>
      <c r="AC140" s="342"/>
      <c r="AD140" s="343"/>
      <c r="AE140" s="357">
        <f>ROUND(AE139,3)</f>
        <v>0.32700000000000001</v>
      </c>
      <c r="AF140" s="358"/>
      <c r="AG140" s="359"/>
      <c r="AH140" s="347">
        <f>ROUND(AH139,3)</f>
        <v>0.31900000000000001</v>
      </c>
      <c r="AI140" s="348"/>
      <c r="AJ140" s="349"/>
      <c r="AM140" s="33"/>
      <c r="AN140" s="33"/>
    </row>
    <row r="141" spans="1:43" ht="27.75" customHeight="1" x14ac:dyDescent="0.4">
      <c r="A141" s="23"/>
      <c r="B141" s="51"/>
      <c r="C141" s="51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81"/>
      <c r="AA141" s="344" t="s">
        <v>48</v>
      </c>
      <c r="AB141" s="344"/>
      <c r="AC141" s="344"/>
      <c r="AD141" s="82"/>
      <c r="AE141" s="360"/>
      <c r="AF141" s="361"/>
      <c r="AG141" s="362"/>
      <c r="AH141" s="350"/>
      <c r="AI141" s="351"/>
      <c r="AJ141" s="352"/>
      <c r="AM141" s="33"/>
      <c r="AN141" s="33"/>
    </row>
    <row r="142" spans="1:43" ht="27" thickBot="1" x14ac:dyDescent="0.45">
      <c r="A142" s="23"/>
      <c r="B142" s="51"/>
      <c r="C142" s="51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338" t="s">
        <v>44</v>
      </c>
      <c r="AA142" s="339"/>
      <c r="AB142" s="339"/>
      <c r="AC142" s="339"/>
      <c r="AD142" s="340"/>
      <c r="AE142" s="354" t="str">
        <f>IF(AE140&gt;=0.285,"クリア","休暇不足")</f>
        <v>クリア</v>
      </c>
      <c r="AF142" s="355"/>
      <c r="AG142" s="356"/>
      <c r="AH142" s="353" t="str">
        <f>IF(AH140&gt;=0.285,"達成","未達成")</f>
        <v>達成</v>
      </c>
      <c r="AI142" s="339"/>
      <c r="AJ142" s="340"/>
      <c r="AM142" s="33"/>
      <c r="AN142" s="33"/>
    </row>
    <row r="144" spans="1:43" x14ac:dyDescent="0.4">
      <c r="A144" s="55"/>
      <c r="B144" s="56"/>
      <c r="C144" s="37"/>
      <c r="D144" s="57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  <c r="AD144" s="58"/>
      <c r="AE144" s="58"/>
      <c r="AF144" s="58"/>
      <c r="AG144" s="58"/>
      <c r="AH144" s="58"/>
      <c r="AI144" s="59"/>
      <c r="AJ144" s="62"/>
    </row>
    <row r="145" spans="1:52" ht="21" x14ac:dyDescent="0.4">
      <c r="A145" s="60"/>
      <c r="B145" s="30"/>
      <c r="C145" s="61" t="s">
        <v>87</v>
      </c>
      <c r="D145" s="61" t="s">
        <v>87</v>
      </c>
      <c r="E145" s="62"/>
      <c r="F145" s="57" t="s">
        <v>82</v>
      </c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 t="s">
        <v>49</v>
      </c>
      <c r="AA145" s="62">
        <v>0</v>
      </c>
      <c r="AB145" s="62"/>
      <c r="AC145" s="62"/>
      <c r="AD145" s="62"/>
      <c r="AE145" s="97"/>
      <c r="AF145" s="62"/>
      <c r="AG145" s="62"/>
      <c r="AH145" s="62"/>
      <c r="AI145" s="63"/>
      <c r="AJ145" s="62"/>
    </row>
    <row r="146" spans="1:52" ht="21" x14ac:dyDescent="0.4">
      <c r="A146" s="60"/>
      <c r="B146" s="30"/>
      <c r="C146" s="61" t="s">
        <v>19</v>
      </c>
      <c r="D146" s="61" t="s">
        <v>19</v>
      </c>
      <c r="E146" s="62"/>
      <c r="F146" s="57" t="s">
        <v>14</v>
      </c>
      <c r="G146" s="62"/>
      <c r="H146" s="62"/>
      <c r="I146" s="62"/>
      <c r="J146" s="64" t="s">
        <v>100</v>
      </c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6"/>
      <c r="Y146" s="62"/>
      <c r="Z146" s="21" t="s">
        <v>50</v>
      </c>
      <c r="AA146" s="62">
        <v>1</v>
      </c>
      <c r="AB146" s="62"/>
      <c r="AC146" s="62"/>
      <c r="AD146" s="62"/>
      <c r="AE146" s="97"/>
      <c r="AF146" s="62"/>
      <c r="AG146" s="62"/>
      <c r="AH146" s="62"/>
      <c r="AI146" s="63"/>
      <c r="AJ146" s="62"/>
    </row>
    <row r="147" spans="1:52" ht="18.75" customHeight="1" x14ac:dyDescent="0.4">
      <c r="A147" s="60"/>
      <c r="B147" s="30"/>
      <c r="C147" s="61" t="s">
        <v>99</v>
      </c>
      <c r="D147" s="61" t="s">
        <v>99</v>
      </c>
      <c r="E147" s="62"/>
      <c r="F147" s="57" t="s">
        <v>105</v>
      </c>
      <c r="G147" s="62"/>
      <c r="H147" s="62"/>
      <c r="I147" s="62"/>
      <c r="J147" s="64" t="s">
        <v>101</v>
      </c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6"/>
      <c r="Y147" s="62"/>
      <c r="Z147" s="62" t="s">
        <v>51</v>
      </c>
      <c r="AA147" s="62">
        <v>2</v>
      </c>
      <c r="AB147" s="62"/>
      <c r="AC147" s="62"/>
      <c r="AD147" s="62"/>
      <c r="AE147" s="97"/>
      <c r="AF147" s="62"/>
      <c r="AG147" s="62"/>
      <c r="AH147" s="62"/>
      <c r="AI147" s="63"/>
      <c r="AJ147" s="62"/>
    </row>
    <row r="148" spans="1:52" ht="19.5" customHeight="1" x14ac:dyDescent="0.4">
      <c r="A148" s="60"/>
      <c r="B148" s="30"/>
      <c r="C148" s="61" t="s">
        <v>88</v>
      </c>
      <c r="D148" s="61" t="s">
        <v>88</v>
      </c>
      <c r="E148" s="62"/>
      <c r="F148" s="57" t="s">
        <v>104</v>
      </c>
      <c r="G148" s="62"/>
      <c r="H148" s="62"/>
      <c r="I148" s="62"/>
      <c r="J148" s="64" t="s">
        <v>102</v>
      </c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6"/>
      <c r="Y148" s="62"/>
      <c r="Z148" s="62" t="s">
        <v>52</v>
      </c>
      <c r="AA148" s="62">
        <v>3</v>
      </c>
      <c r="AB148" s="62"/>
      <c r="AC148" s="62"/>
      <c r="AD148" s="62"/>
      <c r="AE148" s="62"/>
      <c r="AF148" s="62"/>
      <c r="AG148" s="62"/>
      <c r="AH148" s="62"/>
      <c r="AI148" s="63"/>
      <c r="AJ148" s="62"/>
    </row>
    <row r="149" spans="1:52" ht="19.5" customHeight="1" x14ac:dyDescent="0.4">
      <c r="A149" s="60"/>
      <c r="B149" s="30"/>
      <c r="C149" s="61" t="s">
        <v>89</v>
      </c>
      <c r="D149" s="61" t="s">
        <v>89</v>
      </c>
      <c r="E149" s="62"/>
      <c r="F149" s="62" t="s">
        <v>83</v>
      </c>
      <c r="G149" s="62"/>
      <c r="H149" s="62"/>
      <c r="I149" s="62"/>
      <c r="J149" s="64" t="s">
        <v>103</v>
      </c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6"/>
      <c r="Y149" s="62"/>
      <c r="Z149" s="62" t="s">
        <v>53</v>
      </c>
      <c r="AA149" s="62">
        <v>4</v>
      </c>
      <c r="AB149" s="62"/>
      <c r="AC149" s="62"/>
      <c r="AD149" s="62"/>
      <c r="AE149" s="62"/>
      <c r="AF149" s="62"/>
      <c r="AG149" s="62"/>
      <c r="AH149" s="62"/>
      <c r="AI149" s="63"/>
      <c r="AJ149" s="62"/>
    </row>
    <row r="150" spans="1:52" ht="19.5" customHeight="1" x14ac:dyDescent="0.4">
      <c r="A150" s="60"/>
      <c r="B150" s="30"/>
      <c r="C150" s="61"/>
      <c r="D150" s="61"/>
      <c r="E150" s="62"/>
      <c r="F150" s="62"/>
      <c r="G150" s="62"/>
      <c r="H150" s="62"/>
      <c r="I150" s="62"/>
      <c r="J150" s="67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6"/>
      <c r="Y150" s="62"/>
      <c r="Z150" s="62" t="s">
        <v>54</v>
      </c>
      <c r="AA150" s="62">
        <v>5</v>
      </c>
      <c r="AB150" s="62"/>
      <c r="AC150" s="62"/>
      <c r="AD150" s="62"/>
      <c r="AE150" s="62"/>
      <c r="AF150" s="62"/>
      <c r="AG150" s="62"/>
      <c r="AH150" s="62"/>
      <c r="AI150" s="63"/>
      <c r="AJ150" s="62"/>
    </row>
    <row r="151" spans="1:52" ht="19.5" customHeight="1" x14ac:dyDescent="0.4">
      <c r="A151" s="60"/>
      <c r="B151" s="30"/>
      <c r="C151" s="61"/>
      <c r="D151" s="61"/>
      <c r="E151" s="62"/>
      <c r="F151" s="62"/>
      <c r="G151" s="62"/>
      <c r="H151" s="62"/>
      <c r="I151" s="62"/>
      <c r="J151" s="67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6"/>
      <c r="Y151" s="62"/>
      <c r="Z151" s="62" t="s">
        <v>55</v>
      </c>
      <c r="AA151" s="62">
        <v>6</v>
      </c>
      <c r="AB151" s="62"/>
      <c r="AC151" s="62"/>
      <c r="AD151" s="62"/>
      <c r="AE151" s="62"/>
      <c r="AF151" s="62"/>
      <c r="AG151" s="62"/>
      <c r="AH151" s="62"/>
      <c r="AI151" s="63"/>
      <c r="AJ151" s="62"/>
    </row>
    <row r="152" spans="1:52" ht="19.5" customHeight="1" x14ac:dyDescent="0.4">
      <c r="A152" s="60"/>
      <c r="B152" s="30"/>
      <c r="C152" s="61"/>
      <c r="D152" s="61"/>
      <c r="E152" s="62"/>
      <c r="F152" s="62"/>
      <c r="G152" s="62"/>
      <c r="H152" s="62"/>
      <c r="I152" s="62"/>
      <c r="J152" s="67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6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3"/>
      <c r="AJ152" s="62"/>
    </row>
    <row r="153" spans="1:52" ht="19.5" customHeight="1" x14ac:dyDescent="0.4">
      <c r="A153" s="60"/>
      <c r="B153" s="30"/>
      <c r="C153" s="54"/>
      <c r="D153" s="61"/>
      <c r="E153" s="62"/>
      <c r="F153" s="62"/>
      <c r="G153" s="62"/>
      <c r="H153" s="62"/>
      <c r="I153" s="62"/>
      <c r="J153" s="67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6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3"/>
      <c r="AJ153" s="62"/>
    </row>
    <row r="154" spans="1:52" ht="19.5" customHeight="1" x14ac:dyDescent="0.4">
      <c r="A154" s="60"/>
      <c r="B154" s="30"/>
      <c r="C154" s="30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3"/>
      <c r="AJ154" s="62"/>
    </row>
    <row r="155" spans="1:52" ht="19.5" customHeight="1" x14ac:dyDescent="0.4">
      <c r="A155" s="60"/>
      <c r="B155" s="30"/>
      <c r="C155" s="30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3"/>
      <c r="AJ155" s="62"/>
    </row>
    <row r="156" spans="1:52" ht="19.5" customHeight="1" x14ac:dyDescent="0.4">
      <c r="A156" s="60"/>
      <c r="B156" s="30"/>
      <c r="C156" s="30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3"/>
      <c r="AJ156" s="62"/>
    </row>
    <row r="157" spans="1:52" x14ac:dyDescent="0.4">
      <c r="A157" s="60"/>
      <c r="B157" s="30"/>
      <c r="C157" s="30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3"/>
      <c r="AJ157" s="62"/>
    </row>
    <row r="158" spans="1:52" x14ac:dyDescent="0.4">
      <c r="A158" s="60"/>
      <c r="B158" s="30"/>
      <c r="C158" s="30">
        <v>1</v>
      </c>
      <c r="D158" s="30">
        <v>2</v>
      </c>
      <c r="E158" s="30">
        <v>3</v>
      </c>
      <c r="F158" s="30">
        <v>4</v>
      </c>
      <c r="G158" s="30">
        <v>5</v>
      </c>
      <c r="H158" s="30">
        <v>6</v>
      </c>
      <c r="I158" s="30">
        <v>7</v>
      </c>
      <c r="J158" s="30">
        <v>8</v>
      </c>
      <c r="K158" s="30">
        <v>9</v>
      </c>
      <c r="L158" s="30">
        <v>10</v>
      </c>
      <c r="M158" s="30">
        <v>11</v>
      </c>
      <c r="N158" s="30">
        <v>12</v>
      </c>
      <c r="O158" s="30">
        <v>13</v>
      </c>
      <c r="P158" s="30">
        <v>14</v>
      </c>
      <c r="Q158" s="30">
        <v>15</v>
      </c>
      <c r="R158" s="30">
        <v>16</v>
      </c>
      <c r="S158" s="30">
        <v>17</v>
      </c>
      <c r="T158" s="30">
        <v>18</v>
      </c>
      <c r="U158" s="30">
        <v>19</v>
      </c>
      <c r="V158" s="30">
        <v>20</v>
      </c>
      <c r="W158" s="30">
        <v>21</v>
      </c>
      <c r="X158" s="30">
        <v>22</v>
      </c>
      <c r="Y158" s="30">
        <v>23</v>
      </c>
      <c r="Z158" s="30">
        <v>24</v>
      </c>
      <c r="AA158" s="30">
        <v>25</v>
      </c>
      <c r="AB158" s="30">
        <v>26</v>
      </c>
      <c r="AC158" s="30">
        <v>27</v>
      </c>
      <c r="AD158" s="30">
        <v>28</v>
      </c>
      <c r="AE158" s="62"/>
      <c r="AF158" s="62"/>
      <c r="AG158" s="62"/>
      <c r="AH158" s="62"/>
      <c r="AI158" s="63"/>
      <c r="AJ158" s="62"/>
    </row>
    <row r="159" spans="1:52" x14ac:dyDescent="0.4">
      <c r="A159" s="68"/>
      <c r="B159" s="69">
        <v>1</v>
      </c>
      <c r="C159" s="70" t="b">
        <f>IF($AM$11=$Z$145,$G$10-$AA$145,IF($AM$11=$Z$146,$G$10-$AA$146,IF($AM$11=$Z$147,$G$10-$AA$147,IF($AM$11=$Z$148,$G$10-$AA$148,IF($AM$11=$Z$149,$G$10-$AA$149,IF($AM$11=$Z$150,$G$10-$AA$150,IF($AM$11=$Z$151,$G$10-$AA$151)))))))</f>
        <v>0</v>
      </c>
      <c r="D159" s="70">
        <f>C159+1</f>
        <v>1</v>
      </c>
      <c r="E159" s="70">
        <f>D159+1</f>
        <v>2</v>
      </c>
      <c r="F159" s="70">
        <f t="shared" ref="F159:AC159" si="0">E159+1</f>
        <v>3</v>
      </c>
      <c r="G159" s="70">
        <f t="shared" si="0"/>
        <v>4</v>
      </c>
      <c r="H159" s="70">
        <f t="shared" si="0"/>
        <v>5</v>
      </c>
      <c r="I159" s="70">
        <f t="shared" si="0"/>
        <v>6</v>
      </c>
      <c r="J159" s="70">
        <f t="shared" si="0"/>
        <v>7</v>
      </c>
      <c r="K159" s="70">
        <f t="shared" si="0"/>
        <v>8</v>
      </c>
      <c r="L159" s="70">
        <f t="shared" si="0"/>
        <v>9</v>
      </c>
      <c r="M159" s="70">
        <f t="shared" si="0"/>
        <v>10</v>
      </c>
      <c r="N159" s="70">
        <f t="shared" si="0"/>
        <v>11</v>
      </c>
      <c r="O159" s="70">
        <f t="shared" si="0"/>
        <v>12</v>
      </c>
      <c r="P159" s="70">
        <f t="shared" si="0"/>
        <v>13</v>
      </c>
      <c r="Q159" s="70">
        <f t="shared" si="0"/>
        <v>14</v>
      </c>
      <c r="R159" s="70">
        <f t="shared" si="0"/>
        <v>15</v>
      </c>
      <c r="S159" s="70">
        <f t="shared" si="0"/>
        <v>16</v>
      </c>
      <c r="T159" s="70">
        <f t="shared" si="0"/>
        <v>17</v>
      </c>
      <c r="U159" s="70">
        <f t="shared" si="0"/>
        <v>18</v>
      </c>
      <c r="V159" s="70">
        <f t="shared" si="0"/>
        <v>19</v>
      </c>
      <c r="W159" s="70">
        <f t="shared" si="0"/>
        <v>20</v>
      </c>
      <c r="X159" s="70">
        <f t="shared" si="0"/>
        <v>21</v>
      </c>
      <c r="Y159" s="70">
        <f t="shared" si="0"/>
        <v>22</v>
      </c>
      <c r="Z159" s="70">
        <f t="shared" si="0"/>
        <v>23</v>
      </c>
      <c r="AA159" s="70">
        <f t="shared" si="0"/>
        <v>24</v>
      </c>
      <c r="AB159" s="70">
        <f t="shared" si="0"/>
        <v>25</v>
      </c>
      <c r="AC159" s="70">
        <f t="shared" si="0"/>
        <v>26</v>
      </c>
      <c r="AD159" s="70">
        <f>AC159+1</f>
        <v>27</v>
      </c>
      <c r="AE159" s="71"/>
      <c r="AF159" s="71"/>
      <c r="AG159" s="71"/>
      <c r="AH159" s="71"/>
      <c r="AI159" s="72"/>
      <c r="AJ159" s="71"/>
      <c r="AM159" s="73"/>
      <c r="AN159" s="73"/>
    </row>
    <row r="160" spans="1:52" x14ac:dyDescent="0.4">
      <c r="A160" s="68"/>
      <c r="B160" s="69">
        <v>2</v>
      </c>
      <c r="C160" s="70">
        <f>AD159+1</f>
        <v>28</v>
      </c>
      <c r="D160" s="70">
        <f>C160+1</f>
        <v>29</v>
      </c>
      <c r="E160" s="70">
        <f>D160+1</f>
        <v>30</v>
      </c>
      <c r="F160" s="70">
        <f t="shared" ref="F160:AD160" si="1">E160+1</f>
        <v>31</v>
      </c>
      <c r="G160" s="70">
        <f t="shared" si="1"/>
        <v>32</v>
      </c>
      <c r="H160" s="70">
        <f t="shared" si="1"/>
        <v>33</v>
      </c>
      <c r="I160" s="70">
        <f t="shared" si="1"/>
        <v>34</v>
      </c>
      <c r="J160" s="70">
        <f t="shared" si="1"/>
        <v>35</v>
      </c>
      <c r="K160" s="70">
        <f t="shared" si="1"/>
        <v>36</v>
      </c>
      <c r="L160" s="70">
        <f t="shared" si="1"/>
        <v>37</v>
      </c>
      <c r="M160" s="70">
        <f t="shared" si="1"/>
        <v>38</v>
      </c>
      <c r="N160" s="70">
        <f t="shared" si="1"/>
        <v>39</v>
      </c>
      <c r="O160" s="70">
        <f t="shared" si="1"/>
        <v>40</v>
      </c>
      <c r="P160" s="70">
        <f t="shared" si="1"/>
        <v>41</v>
      </c>
      <c r="Q160" s="70">
        <f t="shared" si="1"/>
        <v>42</v>
      </c>
      <c r="R160" s="70">
        <f t="shared" si="1"/>
        <v>43</v>
      </c>
      <c r="S160" s="70">
        <f t="shared" si="1"/>
        <v>44</v>
      </c>
      <c r="T160" s="70">
        <f t="shared" si="1"/>
        <v>45</v>
      </c>
      <c r="U160" s="70">
        <f t="shared" si="1"/>
        <v>46</v>
      </c>
      <c r="V160" s="70">
        <f t="shared" si="1"/>
        <v>47</v>
      </c>
      <c r="W160" s="70">
        <f t="shared" si="1"/>
        <v>48</v>
      </c>
      <c r="X160" s="70">
        <f t="shared" si="1"/>
        <v>49</v>
      </c>
      <c r="Y160" s="70">
        <f t="shared" si="1"/>
        <v>50</v>
      </c>
      <c r="Z160" s="70">
        <f t="shared" si="1"/>
        <v>51</v>
      </c>
      <c r="AA160" s="70">
        <f t="shared" si="1"/>
        <v>52</v>
      </c>
      <c r="AB160" s="70">
        <f t="shared" si="1"/>
        <v>53</v>
      </c>
      <c r="AC160" s="70">
        <f t="shared" si="1"/>
        <v>54</v>
      </c>
      <c r="AD160" s="70">
        <f t="shared" si="1"/>
        <v>55</v>
      </c>
      <c r="AE160" s="71"/>
      <c r="AF160" s="71"/>
      <c r="AG160" s="71"/>
      <c r="AH160" s="71"/>
      <c r="AI160" s="72"/>
      <c r="AJ160" s="71"/>
      <c r="AL160" s="73"/>
      <c r="AM160" s="73"/>
      <c r="AN160" s="73"/>
      <c r="AO160" s="73"/>
      <c r="AP160" s="73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</row>
    <row r="161" spans="1:52" x14ac:dyDescent="0.4">
      <c r="A161" s="68"/>
      <c r="B161" s="69">
        <v>3</v>
      </c>
      <c r="C161" s="70">
        <f t="shared" ref="C161:C198" si="2">AD160+1</f>
        <v>56</v>
      </c>
      <c r="D161" s="70">
        <f t="shared" ref="D161:AD161" si="3">C161+1</f>
        <v>57</v>
      </c>
      <c r="E161" s="70">
        <f t="shared" ref="E161:E172" si="4">D161+1</f>
        <v>58</v>
      </c>
      <c r="F161" s="70">
        <f t="shared" si="3"/>
        <v>59</v>
      </c>
      <c r="G161" s="70">
        <f t="shared" si="3"/>
        <v>60</v>
      </c>
      <c r="H161" s="70">
        <f t="shared" si="3"/>
        <v>61</v>
      </c>
      <c r="I161" s="70">
        <f t="shared" si="3"/>
        <v>62</v>
      </c>
      <c r="J161" s="70">
        <f t="shared" si="3"/>
        <v>63</v>
      </c>
      <c r="K161" s="70">
        <f t="shared" si="3"/>
        <v>64</v>
      </c>
      <c r="L161" s="70">
        <f t="shared" si="3"/>
        <v>65</v>
      </c>
      <c r="M161" s="70">
        <f t="shared" si="3"/>
        <v>66</v>
      </c>
      <c r="N161" s="70">
        <f t="shared" si="3"/>
        <v>67</v>
      </c>
      <c r="O161" s="70">
        <f t="shared" si="3"/>
        <v>68</v>
      </c>
      <c r="P161" s="70">
        <f t="shared" si="3"/>
        <v>69</v>
      </c>
      <c r="Q161" s="70">
        <f t="shared" si="3"/>
        <v>70</v>
      </c>
      <c r="R161" s="70">
        <f t="shared" si="3"/>
        <v>71</v>
      </c>
      <c r="S161" s="70">
        <f t="shared" si="3"/>
        <v>72</v>
      </c>
      <c r="T161" s="70">
        <f t="shared" si="3"/>
        <v>73</v>
      </c>
      <c r="U161" s="70">
        <f t="shared" si="3"/>
        <v>74</v>
      </c>
      <c r="V161" s="70">
        <f t="shared" si="3"/>
        <v>75</v>
      </c>
      <c r="W161" s="70">
        <f t="shared" si="3"/>
        <v>76</v>
      </c>
      <c r="X161" s="70">
        <f t="shared" si="3"/>
        <v>77</v>
      </c>
      <c r="Y161" s="70">
        <f t="shared" si="3"/>
        <v>78</v>
      </c>
      <c r="Z161" s="70">
        <f t="shared" si="3"/>
        <v>79</v>
      </c>
      <c r="AA161" s="70">
        <f t="shared" si="3"/>
        <v>80</v>
      </c>
      <c r="AB161" s="70">
        <f t="shared" si="3"/>
        <v>81</v>
      </c>
      <c r="AC161" s="70">
        <f t="shared" si="3"/>
        <v>82</v>
      </c>
      <c r="AD161" s="70">
        <f t="shared" si="3"/>
        <v>83</v>
      </c>
      <c r="AE161" s="71"/>
      <c r="AF161" s="71"/>
      <c r="AG161" s="71"/>
      <c r="AH161" s="71"/>
      <c r="AI161" s="72"/>
      <c r="AJ161" s="71"/>
      <c r="AL161" s="73"/>
      <c r="AM161" s="73"/>
      <c r="AN161" s="73"/>
      <c r="AO161" s="73"/>
      <c r="AP161" s="73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</row>
    <row r="162" spans="1:52" s="74" customFormat="1" ht="17.25" customHeight="1" x14ac:dyDescent="0.4">
      <c r="A162" s="68"/>
      <c r="B162" s="69">
        <v>4</v>
      </c>
      <c r="C162" s="70">
        <f t="shared" si="2"/>
        <v>84</v>
      </c>
      <c r="D162" s="70">
        <f t="shared" ref="D162:AD162" si="5">C162+1</f>
        <v>85</v>
      </c>
      <c r="E162" s="70">
        <f t="shared" si="4"/>
        <v>86</v>
      </c>
      <c r="F162" s="70">
        <f t="shared" si="5"/>
        <v>87</v>
      </c>
      <c r="G162" s="70">
        <f t="shared" si="5"/>
        <v>88</v>
      </c>
      <c r="H162" s="70">
        <f t="shared" si="5"/>
        <v>89</v>
      </c>
      <c r="I162" s="70">
        <f t="shared" si="5"/>
        <v>90</v>
      </c>
      <c r="J162" s="70">
        <f t="shared" si="5"/>
        <v>91</v>
      </c>
      <c r="K162" s="70">
        <f t="shared" si="5"/>
        <v>92</v>
      </c>
      <c r="L162" s="70">
        <f t="shared" si="5"/>
        <v>93</v>
      </c>
      <c r="M162" s="70">
        <f t="shared" si="5"/>
        <v>94</v>
      </c>
      <c r="N162" s="70">
        <f t="shared" si="5"/>
        <v>95</v>
      </c>
      <c r="O162" s="70">
        <f t="shared" si="5"/>
        <v>96</v>
      </c>
      <c r="P162" s="70">
        <f t="shared" si="5"/>
        <v>97</v>
      </c>
      <c r="Q162" s="70">
        <f t="shared" si="5"/>
        <v>98</v>
      </c>
      <c r="R162" s="70">
        <f t="shared" si="5"/>
        <v>99</v>
      </c>
      <c r="S162" s="70">
        <f t="shared" si="5"/>
        <v>100</v>
      </c>
      <c r="T162" s="70">
        <f t="shared" si="5"/>
        <v>101</v>
      </c>
      <c r="U162" s="70">
        <f t="shared" si="5"/>
        <v>102</v>
      </c>
      <c r="V162" s="70">
        <f t="shared" si="5"/>
        <v>103</v>
      </c>
      <c r="W162" s="70">
        <f t="shared" si="5"/>
        <v>104</v>
      </c>
      <c r="X162" s="70">
        <f t="shared" si="5"/>
        <v>105</v>
      </c>
      <c r="Y162" s="70">
        <f t="shared" si="5"/>
        <v>106</v>
      </c>
      <c r="Z162" s="70">
        <f t="shared" si="5"/>
        <v>107</v>
      </c>
      <c r="AA162" s="70">
        <f t="shared" si="5"/>
        <v>108</v>
      </c>
      <c r="AB162" s="70">
        <f t="shared" si="5"/>
        <v>109</v>
      </c>
      <c r="AC162" s="70">
        <f t="shared" si="5"/>
        <v>110</v>
      </c>
      <c r="AD162" s="70">
        <f t="shared" si="5"/>
        <v>111</v>
      </c>
      <c r="AE162" s="71"/>
      <c r="AF162" s="71"/>
      <c r="AG162" s="71"/>
      <c r="AH162" s="71"/>
      <c r="AI162" s="72"/>
      <c r="AJ162" s="71"/>
      <c r="AK162" s="73"/>
      <c r="AL162" s="73"/>
      <c r="AM162" s="73"/>
      <c r="AN162" s="73"/>
      <c r="AO162" s="73"/>
      <c r="AP162" s="73"/>
    </row>
    <row r="163" spans="1:52" s="74" customFormat="1" ht="17.25" customHeight="1" x14ac:dyDescent="0.4">
      <c r="A163" s="68"/>
      <c r="B163" s="69">
        <v>5</v>
      </c>
      <c r="C163" s="70">
        <f t="shared" si="2"/>
        <v>112</v>
      </c>
      <c r="D163" s="70">
        <f t="shared" ref="D163:AD163" si="6">C163+1</f>
        <v>113</v>
      </c>
      <c r="E163" s="70">
        <f t="shared" si="4"/>
        <v>114</v>
      </c>
      <c r="F163" s="70">
        <f t="shared" si="6"/>
        <v>115</v>
      </c>
      <c r="G163" s="70">
        <f t="shared" si="6"/>
        <v>116</v>
      </c>
      <c r="H163" s="70">
        <f t="shared" si="6"/>
        <v>117</v>
      </c>
      <c r="I163" s="70">
        <f t="shared" si="6"/>
        <v>118</v>
      </c>
      <c r="J163" s="70">
        <f t="shared" si="6"/>
        <v>119</v>
      </c>
      <c r="K163" s="70">
        <f t="shared" si="6"/>
        <v>120</v>
      </c>
      <c r="L163" s="70">
        <f t="shared" si="6"/>
        <v>121</v>
      </c>
      <c r="M163" s="70">
        <f t="shared" si="6"/>
        <v>122</v>
      </c>
      <c r="N163" s="70">
        <f t="shared" si="6"/>
        <v>123</v>
      </c>
      <c r="O163" s="70">
        <f t="shared" si="6"/>
        <v>124</v>
      </c>
      <c r="P163" s="70">
        <f t="shared" si="6"/>
        <v>125</v>
      </c>
      <c r="Q163" s="70">
        <f t="shared" si="6"/>
        <v>126</v>
      </c>
      <c r="R163" s="70">
        <f t="shared" si="6"/>
        <v>127</v>
      </c>
      <c r="S163" s="70">
        <f t="shared" si="6"/>
        <v>128</v>
      </c>
      <c r="T163" s="70">
        <f t="shared" si="6"/>
        <v>129</v>
      </c>
      <c r="U163" s="70">
        <f t="shared" si="6"/>
        <v>130</v>
      </c>
      <c r="V163" s="70">
        <f t="shared" si="6"/>
        <v>131</v>
      </c>
      <c r="W163" s="70">
        <f t="shared" si="6"/>
        <v>132</v>
      </c>
      <c r="X163" s="70">
        <f t="shared" si="6"/>
        <v>133</v>
      </c>
      <c r="Y163" s="70">
        <f t="shared" si="6"/>
        <v>134</v>
      </c>
      <c r="Z163" s="70">
        <f t="shared" si="6"/>
        <v>135</v>
      </c>
      <c r="AA163" s="70">
        <f t="shared" si="6"/>
        <v>136</v>
      </c>
      <c r="AB163" s="70">
        <f t="shared" si="6"/>
        <v>137</v>
      </c>
      <c r="AC163" s="70">
        <f t="shared" si="6"/>
        <v>138</v>
      </c>
      <c r="AD163" s="70">
        <f t="shared" si="6"/>
        <v>139</v>
      </c>
      <c r="AE163" s="71"/>
      <c r="AF163" s="71"/>
      <c r="AG163" s="71"/>
      <c r="AH163" s="71"/>
      <c r="AI163" s="72"/>
      <c r="AJ163" s="71"/>
      <c r="AK163" s="73"/>
      <c r="AL163" s="73"/>
      <c r="AM163" s="73"/>
      <c r="AN163" s="73"/>
      <c r="AO163" s="73"/>
      <c r="AP163" s="73"/>
    </row>
    <row r="164" spans="1:52" s="74" customFormat="1" ht="17.25" customHeight="1" x14ac:dyDescent="0.4">
      <c r="A164" s="68"/>
      <c r="B164" s="69">
        <v>6</v>
      </c>
      <c r="C164" s="70">
        <f t="shared" si="2"/>
        <v>140</v>
      </c>
      <c r="D164" s="70">
        <f t="shared" ref="D164:AD164" si="7">C164+1</f>
        <v>141</v>
      </c>
      <c r="E164" s="70">
        <f t="shared" si="4"/>
        <v>142</v>
      </c>
      <c r="F164" s="70">
        <f t="shared" si="7"/>
        <v>143</v>
      </c>
      <c r="G164" s="70">
        <f t="shared" si="7"/>
        <v>144</v>
      </c>
      <c r="H164" s="70">
        <f t="shared" si="7"/>
        <v>145</v>
      </c>
      <c r="I164" s="70">
        <f t="shared" si="7"/>
        <v>146</v>
      </c>
      <c r="J164" s="70">
        <f t="shared" si="7"/>
        <v>147</v>
      </c>
      <c r="K164" s="70">
        <f t="shared" si="7"/>
        <v>148</v>
      </c>
      <c r="L164" s="70">
        <f t="shared" si="7"/>
        <v>149</v>
      </c>
      <c r="M164" s="70">
        <f t="shared" si="7"/>
        <v>150</v>
      </c>
      <c r="N164" s="70">
        <f t="shared" si="7"/>
        <v>151</v>
      </c>
      <c r="O164" s="70">
        <f t="shared" si="7"/>
        <v>152</v>
      </c>
      <c r="P164" s="70">
        <f t="shared" si="7"/>
        <v>153</v>
      </c>
      <c r="Q164" s="70">
        <f t="shared" si="7"/>
        <v>154</v>
      </c>
      <c r="R164" s="70">
        <f t="shared" si="7"/>
        <v>155</v>
      </c>
      <c r="S164" s="70">
        <f t="shared" si="7"/>
        <v>156</v>
      </c>
      <c r="T164" s="70">
        <f t="shared" si="7"/>
        <v>157</v>
      </c>
      <c r="U164" s="70">
        <f t="shared" si="7"/>
        <v>158</v>
      </c>
      <c r="V164" s="70">
        <f t="shared" si="7"/>
        <v>159</v>
      </c>
      <c r="W164" s="70">
        <f t="shared" si="7"/>
        <v>160</v>
      </c>
      <c r="X164" s="70">
        <f t="shared" si="7"/>
        <v>161</v>
      </c>
      <c r="Y164" s="70">
        <f t="shared" si="7"/>
        <v>162</v>
      </c>
      <c r="Z164" s="70">
        <f t="shared" si="7"/>
        <v>163</v>
      </c>
      <c r="AA164" s="70">
        <f t="shared" si="7"/>
        <v>164</v>
      </c>
      <c r="AB164" s="70">
        <f t="shared" si="7"/>
        <v>165</v>
      </c>
      <c r="AC164" s="70">
        <f t="shared" si="7"/>
        <v>166</v>
      </c>
      <c r="AD164" s="70">
        <f t="shared" si="7"/>
        <v>167</v>
      </c>
      <c r="AE164" s="71"/>
      <c r="AF164" s="71"/>
      <c r="AG164" s="71"/>
      <c r="AH164" s="71"/>
      <c r="AI164" s="72"/>
      <c r="AJ164" s="71"/>
      <c r="AK164" s="73"/>
      <c r="AL164" s="73"/>
      <c r="AM164" s="73"/>
      <c r="AN164" s="73"/>
      <c r="AO164" s="73"/>
      <c r="AP164" s="73"/>
    </row>
    <row r="165" spans="1:52" s="74" customFormat="1" ht="17.25" customHeight="1" x14ac:dyDescent="0.4">
      <c r="A165" s="68"/>
      <c r="B165" s="69">
        <v>7</v>
      </c>
      <c r="C165" s="70">
        <f t="shared" si="2"/>
        <v>168</v>
      </c>
      <c r="D165" s="70">
        <f t="shared" ref="D165:AD165" si="8">C165+1</f>
        <v>169</v>
      </c>
      <c r="E165" s="70">
        <f t="shared" si="4"/>
        <v>170</v>
      </c>
      <c r="F165" s="70">
        <f t="shared" si="8"/>
        <v>171</v>
      </c>
      <c r="G165" s="70">
        <f t="shared" si="8"/>
        <v>172</v>
      </c>
      <c r="H165" s="70">
        <f t="shared" si="8"/>
        <v>173</v>
      </c>
      <c r="I165" s="70">
        <f t="shared" si="8"/>
        <v>174</v>
      </c>
      <c r="J165" s="70">
        <f t="shared" si="8"/>
        <v>175</v>
      </c>
      <c r="K165" s="70">
        <f t="shared" si="8"/>
        <v>176</v>
      </c>
      <c r="L165" s="70">
        <f t="shared" si="8"/>
        <v>177</v>
      </c>
      <c r="M165" s="70">
        <f t="shared" si="8"/>
        <v>178</v>
      </c>
      <c r="N165" s="70">
        <f t="shared" si="8"/>
        <v>179</v>
      </c>
      <c r="O165" s="70">
        <f t="shared" si="8"/>
        <v>180</v>
      </c>
      <c r="P165" s="70">
        <f t="shared" si="8"/>
        <v>181</v>
      </c>
      <c r="Q165" s="70">
        <f t="shared" si="8"/>
        <v>182</v>
      </c>
      <c r="R165" s="70">
        <f t="shared" si="8"/>
        <v>183</v>
      </c>
      <c r="S165" s="70">
        <f t="shared" si="8"/>
        <v>184</v>
      </c>
      <c r="T165" s="70">
        <f t="shared" si="8"/>
        <v>185</v>
      </c>
      <c r="U165" s="70">
        <f t="shared" si="8"/>
        <v>186</v>
      </c>
      <c r="V165" s="70">
        <f t="shared" si="8"/>
        <v>187</v>
      </c>
      <c r="W165" s="70">
        <f t="shared" si="8"/>
        <v>188</v>
      </c>
      <c r="X165" s="70">
        <f t="shared" si="8"/>
        <v>189</v>
      </c>
      <c r="Y165" s="70">
        <f t="shared" si="8"/>
        <v>190</v>
      </c>
      <c r="Z165" s="70">
        <f t="shared" si="8"/>
        <v>191</v>
      </c>
      <c r="AA165" s="70">
        <f t="shared" si="8"/>
        <v>192</v>
      </c>
      <c r="AB165" s="70">
        <f t="shared" si="8"/>
        <v>193</v>
      </c>
      <c r="AC165" s="70">
        <f t="shared" si="8"/>
        <v>194</v>
      </c>
      <c r="AD165" s="70">
        <f t="shared" si="8"/>
        <v>195</v>
      </c>
      <c r="AE165" s="71"/>
      <c r="AF165" s="71"/>
      <c r="AG165" s="71"/>
      <c r="AH165" s="71"/>
      <c r="AI165" s="72"/>
      <c r="AJ165" s="71"/>
      <c r="AK165" s="73"/>
      <c r="AL165" s="73"/>
      <c r="AM165" s="73"/>
      <c r="AN165" s="73"/>
      <c r="AO165" s="73"/>
      <c r="AP165" s="73"/>
    </row>
    <row r="166" spans="1:52" s="74" customFormat="1" ht="17.25" customHeight="1" x14ac:dyDescent="0.4">
      <c r="A166" s="68"/>
      <c r="B166" s="69">
        <v>8</v>
      </c>
      <c r="C166" s="70">
        <f t="shared" si="2"/>
        <v>196</v>
      </c>
      <c r="D166" s="70">
        <f t="shared" ref="D166:AD166" si="9">C166+1</f>
        <v>197</v>
      </c>
      <c r="E166" s="70">
        <f t="shared" si="4"/>
        <v>198</v>
      </c>
      <c r="F166" s="70">
        <f t="shared" si="9"/>
        <v>199</v>
      </c>
      <c r="G166" s="70">
        <f t="shared" si="9"/>
        <v>200</v>
      </c>
      <c r="H166" s="70">
        <f t="shared" si="9"/>
        <v>201</v>
      </c>
      <c r="I166" s="70">
        <f t="shared" si="9"/>
        <v>202</v>
      </c>
      <c r="J166" s="70">
        <f t="shared" si="9"/>
        <v>203</v>
      </c>
      <c r="K166" s="70">
        <f t="shared" si="9"/>
        <v>204</v>
      </c>
      <c r="L166" s="70">
        <f t="shared" si="9"/>
        <v>205</v>
      </c>
      <c r="M166" s="70">
        <f t="shared" si="9"/>
        <v>206</v>
      </c>
      <c r="N166" s="70">
        <f t="shared" si="9"/>
        <v>207</v>
      </c>
      <c r="O166" s="70">
        <f t="shared" si="9"/>
        <v>208</v>
      </c>
      <c r="P166" s="70">
        <f t="shared" si="9"/>
        <v>209</v>
      </c>
      <c r="Q166" s="70">
        <f t="shared" si="9"/>
        <v>210</v>
      </c>
      <c r="R166" s="70">
        <f t="shared" si="9"/>
        <v>211</v>
      </c>
      <c r="S166" s="70">
        <f t="shared" si="9"/>
        <v>212</v>
      </c>
      <c r="T166" s="70">
        <f t="shared" si="9"/>
        <v>213</v>
      </c>
      <c r="U166" s="70">
        <f t="shared" si="9"/>
        <v>214</v>
      </c>
      <c r="V166" s="70">
        <f t="shared" si="9"/>
        <v>215</v>
      </c>
      <c r="W166" s="70">
        <f t="shared" si="9"/>
        <v>216</v>
      </c>
      <c r="X166" s="70">
        <f t="shared" si="9"/>
        <v>217</v>
      </c>
      <c r="Y166" s="70">
        <f t="shared" si="9"/>
        <v>218</v>
      </c>
      <c r="Z166" s="70">
        <f t="shared" si="9"/>
        <v>219</v>
      </c>
      <c r="AA166" s="70">
        <f t="shared" si="9"/>
        <v>220</v>
      </c>
      <c r="AB166" s="70">
        <f t="shared" si="9"/>
        <v>221</v>
      </c>
      <c r="AC166" s="70">
        <f t="shared" si="9"/>
        <v>222</v>
      </c>
      <c r="AD166" s="70">
        <f t="shared" si="9"/>
        <v>223</v>
      </c>
      <c r="AE166" s="71"/>
      <c r="AF166" s="71"/>
      <c r="AG166" s="71"/>
      <c r="AH166" s="71"/>
      <c r="AI166" s="72"/>
      <c r="AJ166" s="71"/>
      <c r="AK166" s="73"/>
      <c r="AL166" s="73"/>
      <c r="AM166" s="73"/>
      <c r="AN166" s="73"/>
      <c r="AO166" s="73"/>
      <c r="AP166" s="73"/>
    </row>
    <row r="167" spans="1:52" s="74" customFormat="1" ht="17.25" customHeight="1" x14ac:dyDescent="0.4">
      <c r="A167" s="68"/>
      <c r="B167" s="69">
        <v>9</v>
      </c>
      <c r="C167" s="70">
        <f t="shared" si="2"/>
        <v>224</v>
      </c>
      <c r="D167" s="70">
        <f t="shared" ref="D167:AD167" si="10">C167+1</f>
        <v>225</v>
      </c>
      <c r="E167" s="70">
        <f t="shared" si="4"/>
        <v>226</v>
      </c>
      <c r="F167" s="70">
        <f t="shared" si="10"/>
        <v>227</v>
      </c>
      <c r="G167" s="70">
        <f t="shared" si="10"/>
        <v>228</v>
      </c>
      <c r="H167" s="70">
        <f t="shared" si="10"/>
        <v>229</v>
      </c>
      <c r="I167" s="70">
        <f t="shared" si="10"/>
        <v>230</v>
      </c>
      <c r="J167" s="70">
        <f t="shared" si="10"/>
        <v>231</v>
      </c>
      <c r="K167" s="70">
        <f t="shared" si="10"/>
        <v>232</v>
      </c>
      <c r="L167" s="70">
        <f t="shared" si="10"/>
        <v>233</v>
      </c>
      <c r="M167" s="70">
        <f t="shared" si="10"/>
        <v>234</v>
      </c>
      <c r="N167" s="70">
        <f t="shared" si="10"/>
        <v>235</v>
      </c>
      <c r="O167" s="70">
        <f t="shared" si="10"/>
        <v>236</v>
      </c>
      <c r="P167" s="70">
        <f t="shared" si="10"/>
        <v>237</v>
      </c>
      <c r="Q167" s="70">
        <f t="shared" si="10"/>
        <v>238</v>
      </c>
      <c r="R167" s="70">
        <f t="shared" si="10"/>
        <v>239</v>
      </c>
      <c r="S167" s="70">
        <f t="shared" si="10"/>
        <v>240</v>
      </c>
      <c r="T167" s="70">
        <f t="shared" si="10"/>
        <v>241</v>
      </c>
      <c r="U167" s="70">
        <f t="shared" si="10"/>
        <v>242</v>
      </c>
      <c r="V167" s="70">
        <f t="shared" si="10"/>
        <v>243</v>
      </c>
      <c r="W167" s="70">
        <f t="shared" si="10"/>
        <v>244</v>
      </c>
      <c r="X167" s="70">
        <f t="shared" si="10"/>
        <v>245</v>
      </c>
      <c r="Y167" s="70">
        <f t="shared" si="10"/>
        <v>246</v>
      </c>
      <c r="Z167" s="70">
        <f t="shared" si="10"/>
        <v>247</v>
      </c>
      <c r="AA167" s="70">
        <f t="shared" si="10"/>
        <v>248</v>
      </c>
      <c r="AB167" s="70">
        <f t="shared" si="10"/>
        <v>249</v>
      </c>
      <c r="AC167" s="70">
        <f t="shared" si="10"/>
        <v>250</v>
      </c>
      <c r="AD167" s="70">
        <f t="shared" si="10"/>
        <v>251</v>
      </c>
      <c r="AE167" s="71"/>
      <c r="AF167" s="71"/>
      <c r="AG167" s="71"/>
      <c r="AH167" s="71"/>
      <c r="AI167" s="72"/>
      <c r="AJ167" s="71"/>
      <c r="AK167" s="73"/>
      <c r="AL167" s="73"/>
      <c r="AM167" s="73"/>
      <c r="AN167" s="73"/>
      <c r="AO167" s="73"/>
      <c r="AP167" s="73"/>
    </row>
    <row r="168" spans="1:52" s="74" customFormat="1" ht="17.25" customHeight="1" x14ac:dyDescent="0.4">
      <c r="A168" s="68"/>
      <c r="B168" s="69">
        <v>10</v>
      </c>
      <c r="C168" s="70">
        <f t="shared" si="2"/>
        <v>252</v>
      </c>
      <c r="D168" s="70">
        <f t="shared" ref="D168:AD168" si="11">C168+1</f>
        <v>253</v>
      </c>
      <c r="E168" s="70">
        <f t="shared" si="4"/>
        <v>254</v>
      </c>
      <c r="F168" s="70">
        <f t="shared" si="11"/>
        <v>255</v>
      </c>
      <c r="G168" s="70">
        <f t="shared" si="11"/>
        <v>256</v>
      </c>
      <c r="H168" s="70">
        <f t="shared" si="11"/>
        <v>257</v>
      </c>
      <c r="I168" s="70">
        <f t="shared" si="11"/>
        <v>258</v>
      </c>
      <c r="J168" s="70">
        <f t="shared" si="11"/>
        <v>259</v>
      </c>
      <c r="K168" s="70">
        <f t="shared" si="11"/>
        <v>260</v>
      </c>
      <c r="L168" s="70">
        <f t="shared" si="11"/>
        <v>261</v>
      </c>
      <c r="M168" s="70">
        <f t="shared" si="11"/>
        <v>262</v>
      </c>
      <c r="N168" s="70">
        <f t="shared" si="11"/>
        <v>263</v>
      </c>
      <c r="O168" s="70">
        <f t="shared" si="11"/>
        <v>264</v>
      </c>
      <c r="P168" s="70">
        <f t="shared" si="11"/>
        <v>265</v>
      </c>
      <c r="Q168" s="70">
        <f t="shared" si="11"/>
        <v>266</v>
      </c>
      <c r="R168" s="70">
        <f t="shared" si="11"/>
        <v>267</v>
      </c>
      <c r="S168" s="70">
        <f t="shared" si="11"/>
        <v>268</v>
      </c>
      <c r="T168" s="70">
        <f t="shared" si="11"/>
        <v>269</v>
      </c>
      <c r="U168" s="70">
        <f t="shared" si="11"/>
        <v>270</v>
      </c>
      <c r="V168" s="70">
        <f t="shared" si="11"/>
        <v>271</v>
      </c>
      <c r="W168" s="70">
        <f t="shared" si="11"/>
        <v>272</v>
      </c>
      <c r="X168" s="70">
        <f t="shared" si="11"/>
        <v>273</v>
      </c>
      <c r="Y168" s="70">
        <f t="shared" si="11"/>
        <v>274</v>
      </c>
      <c r="Z168" s="70">
        <f t="shared" si="11"/>
        <v>275</v>
      </c>
      <c r="AA168" s="70">
        <f t="shared" si="11"/>
        <v>276</v>
      </c>
      <c r="AB168" s="70">
        <f t="shared" si="11"/>
        <v>277</v>
      </c>
      <c r="AC168" s="70">
        <f t="shared" si="11"/>
        <v>278</v>
      </c>
      <c r="AD168" s="70">
        <f t="shared" si="11"/>
        <v>279</v>
      </c>
      <c r="AE168" s="71"/>
      <c r="AF168" s="71"/>
      <c r="AG168" s="71"/>
      <c r="AH168" s="71"/>
      <c r="AI168" s="72"/>
      <c r="AJ168" s="71"/>
      <c r="AK168" s="73"/>
      <c r="AL168" s="73"/>
      <c r="AM168" s="73"/>
      <c r="AN168" s="73"/>
      <c r="AO168" s="73"/>
      <c r="AP168" s="73"/>
    </row>
    <row r="169" spans="1:52" s="74" customFormat="1" ht="17.25" customHeight="1" x14ac:dyDescent="0.4">
      <c r="A169" s="68"/>
      <c r="B169" s="69">
        <v>11</v>
      </c>
      <c r="C169" s="70">
        <f t="shared" si="2"/>
        <v>280</v>
      </c>
      <c r="D169" s="70">
        <f t="shared" ref="D169:AD169" si="12">C169+1</f>
        <v>281</v>
      </c>
      <c r="E169" s="70">
        <f t="shared" si="4"/>
        <v>282</v>
      </c>
      <c r="F169" s="70">
        <f t="shared" si="12"/>
        <v>283</v>
      </c>
      <c r="G169" s="70">
        <f t="shared" si="12"/>
        <v>284</v>
      </c>
      <c r="H169" s="70">
        <f t="shared" si="12"/>
        <v>285</v>
      </c>
      <c r="I169" s="70">
        <f t="shared" si="12"/>
        <v>286</v>
      </c>
      <c r="J169" s="70">
        <f t="shared" si="12"/>
        <v>287</v>
      </c>
      <c r="K169" s="70">
        <f t="shared" si="12"/>
        <v>288</v>
      </c>
      <c r="L169" s="70">
        <f t="shared" si="12"/>
        <v>289</v>
      </c>
      <c r="M169" s="70">
        <f t="shared" si="12"/>
        <v>290</v>
      </c>
      <c r="N169" s="70">
        <f t="shared" si="12"/>
        <v>291</v>
      </c>
      <c r="O169" s="70">
        <f t="shared" si="12"/>
        <v>292</v>
      </c>
      <c r="P169" s="70">
        <f t="shared" si="12"/>
        <v>293</v>
      </c>
      <c r="Q169" s="70">
        <f t="shared" si="12"/>
        <v>294</v>
      </c>
      <c r="R169" s="70">
        <f t="shared" si="12"/>
        <v>295</v>
      </c>
      <c r="S169" s="70">
        <f t="shared" si="12"/>
        <v>296</v>
      </c>
      <c r="T169" s="70">
        <f t="shared" si="12"/>
        <v>297</v>
      </c>
      <c r="U169" s="70">
        <f t="shared" si="12"/>
        <v>298</v>
      </c>
      <c r="V169" s="70">
        <f t="shared" si="12"/>
        <v>299</v>
      </c>
      <c r="W169" s="70">
        <f t="shared" si="12"/>
        <v>300</v>
      </c>
      <c r="X169" s="70">
        <f t="shared" si="12"/>
        <v>301</v>
      </c>
      <c r="Y169" s="70">
        <f t="shared" si="12"/>
        <v>302</v>
      </c>
      <c r="Z169" s="70">
        <f t="shared" si="12"/>
        <v>303</v>
      </c>
      <c r="AA169" s="70">
        <f t="shared" si="12"/>
        <v>304</v>
      </c>
      <c r="AB169" s="70">
        <f t="shared" si="12"/>
        <v>305</v>
      </c>
      <c r="AC169" s="70">
        <f t="shared" si="12"/>
        <v>306</v>
      </c>
      <c r="AD169" s="70">
        <f t="shared" si="12"/>
        <v>307</v>
      </c>
      <c r="AE169" s="71"/>
      <c r="AF169" s="71"/>
      <c r="AG169" s="71"/>
      <c r="AH169" s="71"/>
      <c r="AI169" s="72"/>
      <c r="AJ169" s="71"/>
      <c r="AK169" s="73"/>
      <c r="AL169" s="73"/>
      <c r="AM169" s="73"/>
      <c r="AN169" s="73"/>
      <c r="AO169" s="73"/>
      <c r="AP169" s="73"/>
    </row>
    <row r="170" spans="1:52" s="74" customFormat="1" ht="17.25" customHeight="1" x14ac:dyDescent="0.4">
      <c r="A170" s="68"/>
      <c r="B170" s="69">
        <v>12</v>
      </c>
      <c r="C170" s="70">
        <f t="shared" si="2"/>
        <v>308</v>
      </c>
      <c r="D170" s="70">
        <f t="shared" ref="D170:AD170" si="13">C170+1</f>
        <v>309</v>
      </c>
      <c r="E170" s="70">
        <f t="shared" si="4"/>
        <v>310</v>
      </c>
      <c r="F170" s="70">
        <f t="shared" si="13"/>
        <v>311</v>
      </c>
      <c r="G170" s="70">
        <f t="shared" si="13"/>
        <v>312</v>
      </c>
      <c r="H170" s="70">
        <f t="shared" si="13"/>
        <v>313</v>
      </c>
      <c r="I170" s="70">
        <f t="shared" si="13"/>
        <v>314</v>
      </c>
      <c r="J170" s="70">
        <f t="shared" si="13"/>
        <v>315</v>
      </c>
      <c r="K170" s="70">
        <f t="shared" si="13"/>
        <v>316</v>
      </c>
      <c r="L170" s="70">
        <f t="shared" si="13"/>
        <v>317</v>
      </c>
      <c r="M170" s="70">
        <f t="shared" si="13"/>
        <v>318</v>
      </c>
      <c r="N170" s="70">
        <f t="shared" si="13"/>
        <v>319</v>
      </c>
      <c r="O170" s="70">
        <f t="shared" si="13"/>
        <v>320</v>
      </c>
      <c r="P170" s="70">
        <f t="shared" si="13"/>
        <v>321</v>
      </c>
      <c r="Q170" s="70">
        <f t="shared" si="13"/>
        <v>322</v>
      </c>
      <c r="R170" s="70">
        <f t="shared" si="13"/>
        <v>323</v>
      </c>
      <c r="S170" s="70">
        <f t="shared" si="13"/>
        <v>324</v>
      </c>
      <c r="T170" s="70">
        <f t="shared" si="13"/>
        <v>325</v>
      </c>
      <c r="U170" s="70">
        <f t="shared" si="13"/>
        <v>326</v>
      </c>
      <c r="V170" s="70">
        <f t="shared" si="13"/>
        <v>327</v>
      </c>
      <c r="W170" s="70">
        <f t="shared" si="13"/>
        <v>328</v>
      </c>
      <c r="X170" s="70">
        <f t="shared" si="13"/>
        <v>329</v>
      </c>
      <c r="Y170" s="70">
        <f t="shared" si="13"/>
        <v>330</v>
      </c>
      <c r="Z170" s="70">
        <f t="shared" si="13"/>
        <v>331</v>
      </c>
      <c r="AA170" s="70">
        <f t="shared" si="13"/>
        <v>332</v>
      </c>
      <c r="AB170" s="70">
        <f t="shared" si="13"/>
        <v>333</v>
      </c>
      <c r="AC170" s="70">
        <f t="shared" si="13"/>
        <v>334</v>
      </c>
      <c r="AD170" s="70">
        <f t="shared" si="13"/>
        <v>335</v>
      </c>
      <c r="AE170" s="71"/>
      <c r="AF170" s="71"/>
      <c r="AG170" s="71"/>
      <c r="AH170" s="71"/>
      <c r="AI170" s="72"/>
      <c r="AJ170" s="71"/>
      <c r="AK170" s="73"/>
      <c r="AL170" s="73"/>
      <c r="AM170" s="75"/>
      <c r="AN170" s="75"/>
      <c r="AO170" s="73"/>
      <c r="AP170" s="73"/>
    </row>
    <row r="171" spans="1:52" s="74" customFormat="1" ht="17.25" customHeight="1" x14ac:dyDescent="0.4">
      <c r="A171" s="68"/>
      <c r="B171" s="69">
        <v>13</v>
      </c>
      <c r="C171" s="70">
        <f t="shared" si="2"/>
        <v>336</v>
      </c>
      <c r="D171" s="70">
        <f t="shared" ref="D171:AD171" si="14">C171+1</f>
        <v>337</v>
      </c>
      <c r="E171" s="70">
        <f t="shared" si="4"/>
        <v>338</v>
      </c>
      <c r="F171" s="70">
        <f t="shared" si="14"/>
        <v>339</v>
      </c>
      <c r="G171" s="70">
        <f t="shared" si="14"/>
        <v>340</v>
      </c>
      <c r="H171" s="70">
        <f t="shared" si="14"/>
        <v>341</v>
      </c>
      <c r="I171" s="70">
        <f t="shared" si="14"/>
        <v>342</v>
      </c>
      <c r="J171" s="70">
        <f t="shared" si="14"/>
        <v>343</v>
      </c>
      <c r="K171" s="70">
        <f t="shared" si="14"/>
        <v>344</v>
      </c>
      <c r="L171" s="70">
        <f t="shared" si="14"/>
        <v>345</v>
      </c>
      <c r="M171" s="70">
        <f t="shared" si="14"/>
        <v>346</v>
      </c>
      <c r="N171" s="70">
        <f t="shared" si="14"/>
        <v>347</v>
      </c>
      <c r="O171" s="70">
        <f t="shared" si="14"/>
        <v>348</v>
      </c>
      <c r="P171" s="70">
        <f t="shared" si="14"/>
        <v>349</v>
      </c>
      <c r="Q171" s="70">
        <f t="shared" si="14"/>
        <v>350</v>
      </c>
      <c r="R171" s="70">
        <f t="shared" si="14"/>
        <v>351</v>
      </c>
      <c r="S171" s="70">
        <f t="shared" si="14"/>
        <v>352</v>
      </c>
      <c r="T171" s="70">
        <f t="shared" si="14"/>
        <v>353</v>
      </c>
      <c r="U171" s="70">
        <f t="shared" si="14"/>
        <v>354</v>
      </c>
      <c r="V171" s="70">
        <f t="shared" si="14"/>
        <v>355</v>
      </c>
      <c r="W171" s="70">
        <f t="shared" si="14"/>
        <v>356</v>
      </c>
      <c r="X171" s="70">
        <f t="shared" si="14"/>
        <v>357</v>
      </c>
      <c r="Y171" s="70">
        <f t="shared" si="14"/>
        <v>358</v>
      </c>
      <c r="Z171" s="70">
        <f t="shared" si="14"/>
        <v>359</v>
      </c>
      <c r="AA171" s="70">
        <f t="shared" si="14"/>
        <v>360</v>
      </c>
      <c r="AB171" s="70">
        <f t="shared" si="14"/>
        <v>361</v>
      </c>
      <c r="AC171" s="70">
        <f t="shared" si="14"/>
        <v>362</v>
      </c>
      <c r="AD171" s="70">
        <f t="shared" si="14"/>
        <v>363</v>
      </c>
      <c r="AE171" s="71"/>
      <c r="AF171" s="71"/>
      <c r="AG171" s="71"/>
      <c r="AH171" s="71"/>
      <c r="AI171" s="72"/>
      <c r="AJ171" s="71"/>
      <c r="AK171" s="73"/>
      <c r="AL171" s="75"/>
      <c r="AM171" s="75"/>
      <c r="AN171" s="75"/>
      <c r="AO171" s="73"/>
      <c r="AP171" s="73"/>
    </row>
    <row r="172" spans="1:52" s="74" customFormat="1" ht="17.25" customHeight="1" x14ac:dyDescent="0.4">
      <c r="A172" s="68"/>
      <c r="B172" s="69">
        <v>14</v>
      </c>
      <c r="C172" s="70">
        <f t="shared" si="2"/>
        <v>364</v>
      </c>
      <c r="D172" s="70">
        <f t="shared" ref="D172:AD172" si="15">C172+1</f>
        <v>365</v>
      </c>
      <c r="E172" s="70">
        <f t="shared" si="4"/>
        <v>366</v>
      </c>
      <c r="F172" s="70">
        <f t="shared" si="15"/>
        <v>367</v>
      </c>
      <c r="G172" s="70">
        <f t="shared" si="15"/>
        <v>368</v>
      </c>
      <c r="H172" s="70">
        <f t="shared" si="15"/>
        <v>369</v>
      </c>
      <c r="I172" s="70">
        <f t="shared" si="15"/>
        <v>370</v>
      </c>
      <c r="J172" s="70">
        <f t="shared" si="15"/>
        <v>371</v>
      </c>
      <c r="K172" s="70">
        <f t="shared" si="15"/>
        <v>372</v>
      </c>
      <c r="L172" s="70">
        <f t="shared" si="15"/>
        <v>373</v>
      </c>
      <c r="M172" s="70">
        <f t="shared" si="15"/>
        <v>374</v>
      </c>
      <c r="N172" s="70">
        <f t="shared" si="15"/>
        <v>375</v>
      </c>
      <c r="O172" s="70">
        <f t="shared" si="15"/>
        <v>376</v>
      </c>
      <c r="P172" s="70">
        <f t="shared" si="15"/>
        <v>377</v>
      </c>
      <c r="Q172" s="70">
        <f t="shared" si="15"/>
        <v>378</v>
      </c>
      <c r="R172" s="70">
        <f t="shared" si="15"/>
        <v>379</v>
      </c>
      <c r="S172" s="70">
        <f t="shared" si="15"/>
        <v>380</v>
      </c>
      <c r="T172" s="70">
        <f t="shared" si="15"/>
        <v>381</v>
      </c>
      <c r="U172" s="70">
        <f t="shared" si="15"/>
        <v>382</v>
      </c>
      <c r="V172" s="70">
        <f t="shared" si="15"/>
        <v>383</v>
      </c>
      <c r="W172" s="70">
        <f t="shared" si="15"/>
        <v>384</v>
      </c>
      <c r="X172" s="70">
        <f t="shared" si="15"/>
        <v>385</v>
      </c>
      <c r="Y172" s="70">
        <f t="shared" si="15"/>
        <v>386</v>
      </c>
      <c r="Z172" s="70">
        <f t="shared" si="15"/>
        <v>387</v>
      </c>
      <c r="AA172" s="70">
        <f t="shared" si="15"/>
        <v>388</v>
      </c>
      <c r="AB172" s="70">
        <f t="shared" si="15"/>
        <v>389</v>
      </c>
      <c r="AC172" s="70">
        <f t="shared" si="15"/>
        <v>390</v>
      </c>
      <c r="AD172" s="70">
        <f t="shared" si="15"/>
        <v>391</v>
      </c>
      <c r="AE172" s="71"/>
      <c r="AF172" s="71"/>
      <c r="AG172" s="71"/>
      <c r="AH172" s="71"/>
      <c r="AI172" s="72"/>
      <c r="AJ172" s="71"/>
      <c r="AK172" s="73"/>
      <c r="AL172" s="75"/>
      <c r="AM172" s="75"/>
      <c r="AN172" s="75"/>
      <c r="AO172" s="73"/>
      <c r="AP172" s="73"/>
    </row>
    <row r="173" spans="1:52" s="74" customFormat="1" ht="17.25" customHeight="1" x14ac:dyDescent="0.4">
      <c r="A173" s="68"/>
      <c r="B173" s="69">
        <v>15</v>
      </c>
      <c r="C173" s="70">
        <f t="shared" si="2"/>
        <v>392</v>
      </c>
      <c r="D173" s="70">
        <f t="shared" ref="D173:D175" si="16">C173+1</f>
        <v>393</v>
      </c>
      <c r="E173" s="70">
        <f t="shared" ref="E173:E175" si="17">D173+1</f>
        <v>394</v>
      </c>
      <c r="F173" s="70">
        <f t="shared" ref="F173:F175" si="18">E173+1</f>
        <v>395</v>
      </c>
      <c r="G173" s="70">
        <f t="shared" ref="G173:G175" si="19">F173+1</f>
        <v>396</v>
      </c>
      <c r="H173" s="70">
        <f t="shared" ref="H173:H175" si="20">G173+1</f>
        <v>397</v>
      </c>
      <c r="I173" s="70">
        <f t="shared" ref="I173:I175" si="21">H173+1</f>
        <v>398</v>
      </c>
      <c r="J173" s="70">
        <f t="shared" ref="J173:J175" si="22">I173+1</f>
        <v>399</v>
      </c>
      <c r="K173" s="70">
        <f t="shared" ref="K173:K175" si="23">J173+1</f>
        <v>400</v>
      </c>
      <c r="L173" s="70">
        <f t="shared" ref="L173:L175" si="24">K173+1</f>
        <v>401</v>
      </c>
      <c r="M173" s="70">
        <f t="shared" ref="M173:M175" si="25">L173+1</f>
        <v>402</v>
      </c>
      <c r="N173" s="70">
        <f t="shared" ref="N173:N175" si="26">M173+1</f>
        <v>403</v>
      </c>
      <c r="O173" s="70">
        <f t="shared" ref="O173:O175" si="27">N173+1</f>
        <v>404</v>
      </c>
      <c r="P173" s="70">
        <f t="shared" ref="P173:P175" si="28">O173+1</f>
        <v>405</v>
      </c>
      <c r="Q173" s="70">
        <f t="shared" ref="Q173:Q175" si="29">P173+1</f>
        <v>406</v>
      </c>
      <c r="R173" s="70">
        <f t="shared" ref="R173:R175" si="30">Q173+1</f>
        <v>407</v>
      </c>
      <c r="S173" s="70">
        <f t="shared" ref="S173:S175" si="31">R173+1</f>
        <v>408</v>
      </c>
      <c r="T173" s="70">
        <f t="shared" ref="T173:T175" si="32">S173+1</f>
        <v>409</v>
      </c>
      <c r="U173" s="70">
        <f t="shared" ref="U173:U175" si="33">T173+1</f>
        <v>410</v>
      </c>
      <c r="V173" s="70">
        <f t="shared" ref="V173:V175" si="34">U173+1</f>
        <v>411</v>
      </c>
      <c r="W173" s="70">
        <f t="shared" ref="W173:W175" si="35">V173+1</f>
        <v>412</v>
      </c>
      <c r="X173" s="70">
        <f t="shared" ref="X173:X175" si="36">W173+1</f>
        <v>413</v>
      </c>
      <c r="Y173" s="70">
        <f t="shared" ref="Y173:Y175" si="37">X173+1</f>
        <v>414</v>
      </c>
      <c r="Z173" s="70">
        <f t="shared" ref="Z173:Z175" si="38">Y173+1</f>
        <v>415</v>
      </c>
      <c r="AA173" s="70">
        <f t="shared" ref="AA173:AA175" si="39">Z173+1</f>
        <v>416</v>
      </c>
      <c r="AB173" s="70">
        <f t="shared" ref="AB173:AB175" si="40">AA173+1</f>
        <v>417</v>
      </c>
      <c r="AC173" s="70">
        <f t="shared" ref="AC173:AC175" si="41">AB173+1</f>
        <v>418</v>
      </c>
      <c r="AD173" s="70">
        <f t="shared" ref="AD173:AD175" si="42">AC173+1</f>
        <v>419</v>
      </c>
      <c r="AE173" s="71"/>
      <c r="AF173" s="71"/>
      <c r="AG173" s="71"/>
      <c r="AH173" s="71"/>
      <c r="AI173" s="72"/>
      <c r="AJ173" s="71"/>
      <c r="AK173" s="75"/>
      <c r="AL173" s="75"/>
      <c r="AM173" s="75"/>
      <c r="AN173" s="75"/>
      <c r="AO173" s="73"/>
      <c r="AP173" s="73"/>
    </row>
    <row r="174" spans="1:52" s="74" customFormat="1" ht="17.25" customHeight="1" x14ac:dyDescent="0.4">
      <c r="A174" s="68"/>
      <c r="B174" s="69">
        <v>16</v>
      </c>
      <c r="C174" s="70">
        <f t="shared" si="2"/>
        <v>420</v>
      </c>
      <c r="D174" s="70">
        <f t="shared" si="16"/>
        <v>421</v>
      </c>
      <c r="E174" s="70">
        <f t="shared" si="17"/>
        <v>422</v>
      </c>
      <c r="F174" s="70">
        <f t="shared" si="18"/>
        <v>423</v>
      </c>
      <c r="G174" s="70">
        <f t="shared" si="19"/>
        <v>424</v>
      </c>
      <c r="H174" s="70">
        <f t="shared" si="20"/>
        <v>425</v>
      </c>
      <c r="I174" s="70">
        <f t="shared" si="21"/>
        <v>426</v>
      </c>
      <c r="J174" s="70">
        <f t="shared" si="22"/>
        <v>427</v>
      </c>
      <c r="K174" s="70">
        <f t="shared" si="23"/>
        <v>428</v>
      </c>
      <c r="L174" s="70">
        <f t="shared" si="24"/>
        <v>429</v>
      </c>
      <c r="M174" s="70">
        <f t="shared" si="25"/>
        <v>430</v>
      </c>
      <c r="N174" s="70">
        <f t="shared" si="26"/>
        <v>431</v>
      </c>
      <c r="O174" s="70">
        <f t="shared" si="27"/>
        <v>432</v>
      </c>
      <c r="P174" s="70">
        <f t="shared" si="28"/>
        <v>433</v>
      </c>
      <c r="Q174" s="70">
        <f t="shared" si="29"/>
        <v>434</v>
      </c>
      <c r="R174" s="70">
        <f t="shared" si="30"/>
        <v>435</v>
      </c>
      <c r="S174" s="70">
        <f t="shared" si="31"/>
        <v>436</v>
      </c>
      <c r="T174" s="70">
        <f t="shared" si="32"/>
        <v>437</v>
      </c>
      <c r="U174" s="70">
        <f t="shared" si="33"/>
        <v>438</v>
      </c>
      <c r="V174" s="70">
        <f t="shared" si="34"/>
        <v>439</v>
      </c>
      <c r="W174" s="70">
        <f t="shared" si="35"/>
        <v>440</v>
      </c>
      <c r="X174" s="70">
        <f t="shared" si="36"/>
        <v>441</v>
      </c>
      <c r="Y174" s="70">
        <f t="shared" si="37"/>
        <v>442</v>
      </c>
      <c r="Z174" s="70">
        <f t="shared" si="38"/>
        <v>443</v>
      </c>
      <c r="AA174" s="70">
        <f t="shared" si="39"/>
        <v>444</v>
      </c>
      <c r="AB174" s="70">
        <f t="shared" si="40"/>
        <v>445</v>
      </c>
      <c r="AC174" s="70">
        <f t="shared" si="41"/>
        <v>446</v>
      </c>
      <c r="AD174" s="70">
        <f t="shared" si="42"/>
        <v>447</v>
      </c>
      <c r="AE174" s="71"/>
      <c r="AF174" s="71"/>
      <c r="AG174" s="71"/>
      <c r="AH174" s="71"/>
      <c r="AI174" s="72"/>
      <c r="AJ174" s="71"/>
      <c r="AK174" s="75"/>
      <c r="AL174" s="75"/>
      <c r="AM174" s="73"/>
      <c r="AN174" s="73"/>
      <c r="AO174" s="73"/>
      <c r="AP174" s="73"/>
    </row>
    <row r="175" spans="1:52" s="74" customFormat="1" ht="17.25" customHeight="1" x14ac:dyDescent="0.4">
      <c r="A175" s="68"/>
      <c r="B175" s="69">
        <v>17</v>
      </c>
      <c r="C175" s="70">
        <f t="shared" si="2"/>
        <v>448</v>
      </c>
      <c r="D175" s="70">
        <f t="shared" si="16"/>
        <v>449</v>
      </c>
      <c r="E175" s="70">
        <f t="shared" si="17"/>
        <v>450</v>
      </c>
      <c r="F175" s="70">
        <f t="shared" si="18"/>
        <v>451</v>
      </c>
      <c r="G175" s="70">
        <f t="shared" si="19"/>
        <v>452</v>
      </c>
      <c r="H175" s="70">
        <f t="shared" si="20"/>
        <v>453</v>
      </c>
      <c r="I175" s="70">
        <f t="shared" si="21"/>
        <v>454</v>
      </c>
      <c r="J175" s="70">
        <f t="shared" si="22"/>
        <v>455</v>
      </c>
      <c r="K175" s="70">
        <f t="shared" si="23"/>
        <v>456</v>
      </c>
      <c r="L175" s="70">
        <f t="shared" si="24"/>
        <v>457</v>
      </c>
      <c r="M175" s="70">
        <f t="shared" si="25"/>
        <v>458</v>
      </c>
      <c r="N175" s="70">
        <f t="shared" si="26"/>
        <v>459</v>
      </c>
      <c r="O175" s="70">
        <f t="shared" si="27"/>
        <v>460</v>
      </c>
      <c r="P175" s="70">
        <f t="shared" si="28"/>
        <v>461</v>
      </c>
      <c r="Q175" s="70">
        <f t="shared" si="29"/>
        <v>462</v>
      </c>
      <c r="R175" s="70">
        <f t="shared" si="30"/>
        <v>463</v>
      </c>
      <c r="S175" s="70">
        <f t="shared" si="31"/>
        <v>464</v>
      </c>
      <c r="T175" s="70">
        <f t="shared" si="32"/>
        <v>465</v>
      </c>
      <c r="U175" s="70">
        <f t="shared" si="33"/>
        <v>466</v>
      </c>
      <c r="V175" s="70">
        <f t="shared" si="34"/>
        <v>467</v>
      </c>
      <c r="W175" s="70">
        <f t="shared" si="35"/>
        <v>468</v>
      </c>
      <c r="X175" s="70">
        <f t="shared" si="36"/>
        <v>469</v>
      </c>
      <c r="Y175" s="70">
        <f t="shared" si="37"/>
        <v>470</v>
      </c>
      <c r="Z175" s="70">
        <f t="shared" si="38"/>
        <v>471</v>
      </c>
      <c r="AA175" s="70">
        <f t="shared" si="39"/>
        <v>472</v>
      </c>
      <c r="AB175" s="70">
        <f t="shared" si="40"/>
        <v>473</v>
      </c>
      <c r="AC175" s="70">
        <f t="shared" si="41"/>
        <v>474</v>
      </c>
      <c r="AD175" s="70">
        <f t="shared" si="42"/>
        <v>475</v>
      </c>
      <c r="AE175" s="71"/>
      <c r="AF175" s="71"/>
      <c r="AG175" s="71"/>
      <c r="AH175" s="71"/>
      <c r="AI175" s="72"/>
      <c r="AJ175" s="71"/>
      <c r="AK175" s="75"/>
      <c r="AL175" s="73"/>
      <c r="AM175" s="73"/>
      <c r="AN175" s="73"/>
      <c r="AO175" s="73"/>
      <c r="AP175" s="73"/>
    </row>
    <row r="176" spans="1:52" s="74" customFormat="1" ht="17.25" customHeight="1" x14ac:dyDescent="0.4">
      <c r="A176" s="68"/>
      <c r="B176" s="69">
        <v>18</v>
      </c>
      <c r="C176" s="70">
        <f t="shared" si="2"/>
        <v>476</v>
      </c>
      <c r="D176" s="70">
        <f t="shared" ref="D176:D198" si="43">C176+1</f>
        <v>477</v>
      </c>
      <c r="E176" s="70">
        <f t="shared" ref="E176:E198" si="44">D176+1</f>
        <v>478</v>
      </c>
      <c r="F176" s="70">
        <f t="shared" ref="F176:F198" si="45">E176+1</f>
        <v>479</v>
      </c>
      <c r="G176" s="70">
        <f t="shared" ref="G176:G198" si="46">F176+1</f>
        <v>480</v>
      </c>
      <c r="H176" s="70">
        <f t="shared" ref="H176:H198" si="47">G176+1</f>
        <v>481</v>
      </c>
      <c r="I176" s="70">
        <f t="shared" ref="I176:I198" si="48">H176+1</f>
        <v>482</v>
      </c>
      <c r="J176" s="70">
        <f t="shared" ref="J176:J198" si="49">I176+1</f>
        <v>483</v>
      </c>
      <c r="K176" s="70">
        <f t="shared" ref="K176:K198" si="50">J176+1</f>
        <v>484</v>
      </c>
      <c r="L176" s="70">
        <f t="shared" ref="L176:L198" si="51">K176+1</f>
        <v>485</v>
      </c>
      <c r="M176" s="70">
        <f t="shared" ref="M176:M198" si="52">L176+1</f>
        <v>486</v>
      </c>
      <c r="N176" s="70">
        <f t="shared" ref="N176:N198" si="53">M176+1</f>
        <v>487</v>
      </c>
      <c r="O176" s="70">
        <f t="shared" ref="O176:O198" si="54">N176+1</f>
        <v>488</v>
      </c>
      <c r="P176" s="70">
        <f t="shared" ref="P176:P198" si="55">O176+1</f>
        <v>489</v>
      </c>
      <c r="Q176" s="70">
        <f t="shared" ref="Q176:Q198" si="56">P176+1</f>
        <v>490</v>
      </c>
      <c r="R176" s="70">
        <f t="shared" ref="R176:R198" si="57">Q176+1</f>
        <v>491</v>
      </c>
      <c r="S176" s="70">
        <f t="shared" ref="S176:S198" si="58">R176+1</f>
        <v>492</v>
      </c>
      <c r="T176" s="70">
        <f t="shared" ref="T176:T198" si="59">S176+1</f>
        <v>493</v>
      </c>
      <c r="U176" s="70">
        <f t="shared" ref="U176:U198" si="60">T176+1</f>
        <v>494</v>
      </c>
      <c r="V176" s="70">
        <f t="shared" ref="V176:V198" si="61">U176+1</f>
        <v>495</v>
      </c>
      <c r="W176" s="70">
        <f t="shared" ref="W176:W198" si="62">V176+1</f>
        <v>496</v>
      </c>
      <c r="X176" s="70">
        <f t="shared" ref="X176:X198" si="63">W176+1</f>
        <v>497</v>
      </c>
      <c r="Y176" s="70">
        <f t="shared" ref="Y176:Y198" si="64">X176+1</f>
        <v>498</v>
      </c>
      <c r="Z176" s="70">
        <f t="shared" ref="Z176:Z198" si="65">Y176+1</f>
        <v>499</v>
      </c>
      <c r="AA176" s="70">
        <f t="shared" ref="AA176:AA198" si="66">Z176+1</f>
        <v>500</v>
      </c>
      <c r="AB176" s="70">
        <f t="shared" ref="AB176:AB198" si="67">AA176+1</f>
        <v>501</v>
      </c>
      <c r="AC176" s="70">
        <f t="shared" ref="AC176:AC198" si="68">AB176+1</f>
        <v>502</v>
      </c>
      <c r="AD176" s="70">
        <f t="shared" ref="AD176:AD198" si="69">AC176+1</f>
        <v>503</v>
      </c>
      <c r="AE176" s="71"/>
      <c r="AF176" s="71"/>
      <c r="AG176" s="71"/>
      <c r="AH176" s="71"/>
      <c r="AI176" s="72"/>
      <c r="AJ176" s="71"/>
      <c r="AK176" s="75"/>
      <c r="AL176" s="73"/>
      <c r="AM176" s="73"/>
      <c r="AN176" s="73"/>
      <c r="AO176" s="73"/>
      <c r="AP176" s="73"/>
    </row>
    <row r="177" spans="1:52" s="74" customFormat="1" ht="17.25" customHeight="1" x14ac:dyDescent="0.4">
      <c r="A177" s="68"/>
      <c r="B177" s="69">
        <v>19</v>
      </c>
      <c r="C177" s="70">
        <f t="shared" si="2"/>
        <v>504</v>
      </c>
      <c r="D177" s="70">
        <f t="shared" si="43"/>
        <v>505</v>
      </c>
      <c r="E177" s="70">
        <f t="shared" si="44"/>
        <v>506</v>
      </c>
      <c r="F177" s="70">
        <f t="shared" si="45"/>
        <v>507</v>
      </c>
      <c r="G177" s="70">
        <f t="shared" si="46"/>
        <v>508</v>
      </c>
      <c r="H177" s="70">
        <f t="shared" si="47"/>
        <v>509</v>
      </c>
      <c r="I177" s="70">
        <f t="shared" si="48"/>
        <v>510</v>
      </c>
      <c r="J177" s="70">
        <f t="shared" si="49"/>
        <v>511</v>
      </c>
      <c r="K177" s="70">
        <f t="shared" si="50"/>
        <v>512</v>
      </c>
      <c r="L177" s="70">
        <f t="shared" si="51"/>
        <v>513</v>
      </c>
      <c r="M177" s="70">
        <f t="shared" si="52"/>
        <v>514</v>
      </c>
      <c r="N177" s="70">
        <f t="shared" si="53"/>
        <v>515</v>
      </c>
      <c r="O177" s="70">
        <f t="shared" si="54"/>
        <v>516</v>
      </c>
      <c r="P177" s="70">
        <f t="shared" si="55"/>
        <v>517</v>
      </c>
      <c r="Q177" s="70">
        <f t="shared" si="56"/>
        <v>518</v>
      </c>
      <c r="R177" s="70">
        <f t="shared" si="57"/>
        <v>519</v>
      </c>
      <c r="S177" s="70">
        <f t="shared" si="58"/>
        <v>520</v>
      </c>
      <c r="T177" s="70">
        <f t="shared" si="59"/>
        <v>521</v>
      </c>
      <c r="U177" s="70">
        <f t="shared" si="60"/>
        <v>522</v>
      </c>
      <c r="V177" s="70">
        <f t="shared" si="61"/>
        <v>523</v>
      </c>
      <c r="W177" s="70">
        <f t="shared" si="62"/>
        <v>524</v>
      </c>
      <c r="X177" s="70">
        <f t="shared" si="63"/>
        <v>525</v>
      </c>
      <c r="Y177" s="70">
        <f t="shared" si="64"/>
        <v>526</v>
      </c>
      <c r="Z177" s="70">
        <f t="shared" si="65"/>
        <v>527</v>
      </c>
      <c r="AA177" s="70">
        <f t="shared" si="66"/>
        <v>528</v>
      </c>
      <c r="AB177" s="70">
        <f t="shared" si="67"/>
        <v>529</v>
      </c>
      <c r="AC177" s="70">
        <f t="shared" si="68"/>
        <v>530</v>
      </c>
      <c r="AD177" s="70">
        <f t="shared" si="69"/>
        <v>531</v>
      </c>
      <c r="AE177" s="71"/>
      <c r="AF177" s="71"/>
      <c r="AG177" s="71"/>
      <c r="AH177" s="71"/>
      <c r="AI177" s="72"/>
      <c r="AJ177" s="71"/>
      <c r="AK177" s="73"/>
      <c r="AL177" s="73"/>
      <c r="AM177" s="73"/>
      <c r="AN177" s="73"/>
      <c r="AO177" s="73"/>
      <c r="AP177" s="73"/>
    </row>
    <row r="178" spans="1:52" s="74" customFormat="1" ht="17.25" customHeight="1" x14ac:dyDescent="0.4">
      <c r="A178" s="68"/>
      <c r="B178" s="69">
        <v>20</v>
      </c>
      <c r="C178" s="70">
        <f t="shared" si="2"/>
        <v>532</v>
      </c>
      <c r="D178" s="70">
        <f t="shared" si="43"/>
        <v>533</v>
      </c>
      <c r="E178" s="70">
        <f t="shared" si="44"/>
        <v>534</v>
      </c>
      <c r="F178" s="70">
        <f t="shared" si="45"/>
        <v>535</v>
      </c>
      <c r="G178" s="70">
        <f t="shared" si="46"/>
        <v>536</v>
      </c>
      <c r="H178" s="70">
        <f t="shared" si="47"/>
        <v>537</v>
      </c>
      <c r="I178" s="70">
        <f t="shared" si="48"/>
        <v>538</v>
      </c>
      <c r="J178" s="70">
        <f t="shared" si="49"/>
        <v>539</v>
      </c>
      <c r="K178" s="70">
        <f t="shared" si="50"/>
        <v>540</v>
      </c>
      <c r="L178" s="70">
        <f t="shared" si="51"/>
        <v>541</v>
      </c>
      <c r="M178" s="70">
        <f t="shared" si="52"/>
        <v>542</v>
      </c>
      <c r="N178" s="70">
        <f t="shared" si="53"/>
        <v>543</v>
      </c>
      <c r="O178" s="70">
        <f t="shared" si="54"/>
        <v>544</v>
      </c>
      <c r="P178" s="70">
        <f t="shared" si="55"/>
        <v>545</v>
      </c>
      <c r="Q178" s="70">
        <f t="shared" si="56"/>
        <v>546</v>
      </c>
      <c r="R178" s="70">
        <f t="shared" si="57"/>
        <v>547</v>
      </c>
      <c r="S178" s="70">
        <f t="shared" si="58"/>
        <v>548</v>
      </c>
      <c r="T178" s="70">
        <f t="shared" si="59"/>
        <v>549</v>
      </c>
      <c r="U178" s="70">
        <f t="shared" si="60"/>
        <v>550</v>
      </c>
      <c r="V178" s="70">
        <f t="shared" si="61"/>
        <v>551</v>
      </c>
      <c r="W178" s="70">
        <f t="shared" si="62"/>
        <v>552</v>
      </c>
      <c r="X178" s="70">
        <f t="shared" si="63"/>
        <v>553</v>
      </c>
      <c r="Y178" s="70">
        <f t="shared" si="64"/>
        <v>554</v>
      </c>
      <c r="Z178" s="70">
        <f t="shared" si="65"/>
        <v>555</v>
      </c>
      <c r="AA178" s="70">
        <f t="shared" si="66"/>
        <v>556</v>
      </c>
      <c r="AB178" s="70">
        <f t="shared" si="67"/>
        <v>557</v>
      </c>
      <c r="AC178" s="70">
        <f t="shared" si="68"/>
        <v>558</v>
      </c>
      <c r="AD178" s="70">
        <f t="shared" si="69"/>
        <v>559</v>
      </c>
      <c r="AE178" s="71"/>
      <c r="AF178" s="71"/>
      <c r="AG178" s="71"/>
      <c r="AH178" s="71"/>
      <c r="AI178" s="72"/>
      <c r="AJ178" s="71"/>
      <c r="AK178" s="73"/>
      <c r="AL178" s="73"/>
      <c r="AM178" s="73"/>
      <c r="AN178" s="73"/>
      <c r="AO178" s="73"/>
      <c r="AP178" s="73"/>
    </row>
    <row r="179" spans="1:52" s="74" customFormat="1" ht="17.25" customHeight="1" x14ac:dyDescent="0.4">
      <c r="A179" s="68"/>
      <c r="B179" s="69">
        <v>21</v>
      </c>
      <c r="C179" s="70">
        <f t="shared" si="2"/>
        <v>560</v>
      </c>
      <c r="D179" s="70">
        <f t="shared" si="43"/>
        <v>561</v>
      </c>
      <c r="E179" s="70">
        <f t="shared" si="44"/>
        <v>562</v>
      </c>
      <c r="F179" s="70">
        <f t="shared" si="45"/>
        <v>563</v>
      </c>
      <c r="G179" s="70">
        <f t="shared" si="46"/>
        <v>564</v>
      </c>
      <c r="H179" s="70">
        <f t="shared" si="47"/>
        <v>565</v>
      </c>
      <c r="I179" s="70">
        <f t="shared" si="48"/>
        <v>566</v>
      </c>
      <c r="J179" s="70">
        <f t="shared" si="49"/>
        <v>567</v>
      </c>
      <c r="K179" s="70">
        <f t="shared" si="50"/>
        <v>568</v>
      </c>
      <c r="L179" s="70">
        <f t="shared" si="51"/>
        <v>569</v>
      </c>
      <c r="M179" s="70">
        <f t="shared" si="52"/>
        <v>570</v>
      </c>
      <c r="N179" s="70">
        <f t="shared" si="53"/>
        <v>571</v>
      </c>
      <c r="O179" s="70">
        <f t="shared" si="54"/>
        <v>572</v>
      </c>
      <c r="P179" s="70">
        <f t="shared" si="55"/>
        <v>573</v>
      </c>
      <c r="Q179" s="70">
        <f t="shared" si="56"/>
        <v>574</v>
      </c>
      <c r="R179" s="70">
        <f t="shared" si="57"/>
        <v>575</v>
      </c>
      <c r="S179" s="70">
        <f t="shared" si="58"/>
        <v>576</v>
      </c>
      <c r="T179" s="70">
        <f t="shared" si="59"/>
        <v>577</v>
      </c>
      <c r="U179" s="70">
        <f t="shared" si="60"/>
        <v>578</v>
      </c>
      <c r="V179" s="70">
        <f t="shared" si="61"/>
        <v>579</v>
      </c>
      <c r="W179" s="70">
        <f t="shared" si="62"/>
        <v>580</v>
      </c>
      <c r="X179" s="70">
        <f t="shared" si="63"/>
        <v>581</v>
      </c>
      <c r="Y179" s="70">
        <f t="shared" si="64"/>
        <v>582</v>
      </c>
      <c r="Z179" s="70">
        <f t="shared" si="65"/>
        <v>583</v>
      </c>
      <c r="AA179" s="70">
        <f t="shared" si="66"/>
        <v>584</v>
      </c>
      <c r="AB179" s="70">
        <f t="shared" si="67"/>
        <v>585</v>
      </c>
      <c r="AC179" s="70">
        <f t="shared" si="68"/>
        <v>586</v>
      </c>
      <c r="AD179" s="70">
        <f t="shared" si="69"/>
        <v>587</v>
      </c>
      <c r="AE179" s="71"/>
      <c r="AF179" s="71"/>
      <c r="AG179" s="71"/>
      <c r="AH179" s="71"/>
      <c r="AI179" s="72"/>
      <c r="AJ179" s="71"/>
      <c r="AK179" s="73"/>
      <c r="AL179" s="73"/>
      <c r="AM179" s="73"/>
      <c r="AN179" s="73"/>
      <c r="AO179" s="73"/>
      <c r="AP179" s="73"/>
    </row>
    <row r="180" spans="1:52" s="74" customFormat="1" ht="17.25" customHeight="1" x14ac:dyDescent="0.4">
      <c r="A180" s="60"/>
      <c r="B180" s="69">
        <v>22</v>
      </c>
      <c r="C180" s="70">
        <f t="shared" si="2"/>
        <v>588</v>
      </c>
      <c r="D180" s="70">
        <f t="shared" si="43"/>
        <v>589</v>
      </c>
      <c r="E180" s="70">
        <f t="shared" si="44"/>
        <v>590</v>
      </c>
      <c r="F180" s="70">
        <f t="shared" si="45"/>
        <v>591</v>
      </c>
      <c r="G180" s="70">
        <f t="shared" si="46"/>
        <v>592</v>
      </c>
      <c r="H180" s="70">
        <f t="shared" si="47"/>
        <v>593</v>
      </c>
      <c r="I180" s="70">
        <f t="shared" si="48"/>
        <v>594</v>
      </c>
      <c r="J180" s="70">
        <f t="shared" si="49"/>
        <v>595</v>
      </c>
      <c r="K180" s="70">
        <f t="shared" si="50"/>
        <v>596</v>
      </c>
      <c r="L180" s="70">
        <f t="shared" si="51"/>
        <v>597</v>
      </c>
      <c r="M180" s="70">
        <f t="shared" si="52"/>
        <v>598</v>
      </c>
      <c r="N180" s="70">
        <f t="shared" si="53"/>
        <v>599</v>
      </c>
      <c r="O180" s="70">
        <f t="shared" si="54"/>
        <v>600</v>
      </c>
      <c r="P180" s="70">
        <f t="shared" si="55"/>
        <v>601</v>
      </c>
      <c r="Q180" s="70">
        <f t="shared" si="56"/>
        <v>602</v>
      </c>
      <c r="R180" s="70">
        <f t="shared" si="57"/>
        <v>603</v>
      </c>
      <c r="S180" s="70">
        <f t="shared" si="58"/>
        <v>604</v>
      </c>
      <c r="T180" s="70">
        <f t="shared" si="59"/>
        <v>605</v>
      </c>
      <c r="U180" s="70">
        <f t="shared" si="60"/>
        <v>606</v>
      </c>
      <c r="V180" s="70">
        <f t="shared" si="61"/>
        <v>607</v>
      </c>
      <c r="W180" s="70">
        <f t="shared" si="62"/>
        <v>608</v>
      </c>
      <c r="X180" s="70">
        <f t="shared" si="63"/>
        <v>609</v>
      </c>
      <c r="Y180" s="70">
        <f t="shared" si="64"/>
        <v>610</v>
      </c>
      <c r="Z180" s="70">
        <f t="shared" si="65"/>
        <v>611</v>
      </c>
      <c r="AA180" s="70">
        <f t="shared" si="66"/>
        <v>612</v>
      </c>
      <c r="AB180" s="70">
        <f t="shared" si="67"/>
        <v>613</v>
      </c>
      <c r="AC180" s="70">
        <f t="shared" si="68"/>
        <v>614</v>
      </c>
      <c r="AD180" s="70">
        <f t="shared" si="69"/>
        <v>615</v>
      </c>
      <c r="AE180" s="62"/>
      <c r="AF180" s="62"/>
      <c r="AG180" s="62"/>
      <c r="AH180" s="62"/>
      <c r="AI180" s="63"/>
      <c r="AJ180" s="62"/>
      <c r="AK180" s="73"/>
      <c r="AL180" s="73"/>
      <c r="AM180" s="20"/>
      <c r="AN180" s="20"/>
      <c r="AO180" s="73"/>
      <c r="AP180" s="73"/>
    </row>
    <row r="181" spans="1:52" s="74" customFormat="1" ht="17.25" customHeight="1" x14ac:dyDescent="0.4">
      <c r="A181" s="60"/>
      <c r="B181" s="69">
        <v>23</v>
      </c>
      <c r="C181" s="70">
        <f t="shared" si="2"/>
        <v>616</v>
      </c>
      <c r="D181" s="70">
        <f t="shared" si="43"/>
        <v>617</v>
      </c>
      <c r="E181" s="70">
        <f t="shared" si="44"/>
        <v>618</v>
      </c>
      <c r="F181" s="70">
        <f t="shared" si="45"/>
        <v>619</v>
      </c>
      <c r="G181" s="70">
        <f t="shared" si="46"/>
        <v>620</v>
      </c>
      <c r="H181" s="70">
        <f t="shared" si="47"/>
        <v>621</v>
      </c>
      <c r="I181" s="70">
        <f t="shared" si="48"/>
        <v>622</v>
      </c>
      <c r="J181" s="70">
        <f t="shared" si="49"/>
        <v>623</v>
      </c>
      <c r="K181" s="70">
        <f t="shared" si="50"/>
        <v>624</v>
      </c>
      <c r="L181" s="70">
        <f t="shared" si="51"/>
        <v>625</v>
      </c>
      <c r="M181" s="70">
        <f t="shared" si="52"/>
        <v>626</v>
      </c>
      <c r="N181" s="70">
        <f t="shared" si="53"/>
        <v>627</v>
      </c>
      <c r="O181" s="70">
        <f t="shared" si="54"/>
        <v>628</v>
      </c>
      <c r="P181" s="70">
        <f t="shared" si="55"/>
        <v>629</v>
      </c>
      <c r="Q181" s="70">
        <f t="shared" si="56"/>
        <v>630</v>
      </c>
      <c r="R181" s="70">
        <f t="shared" si="57"/>
        <v>631</v>
      </c>
      <c r="S181" s="70">
        <f t="shared" si="58"/>
        <v>632</v>
      </c>
      <c r="T181" s="70">
        <f t="shared" si="59"/>
        <v>633</v>
      </c>
      <c r="U181" s="70">
        <f t="shared" si="60"/>
        <v>634</v>
      </c>
      <c r="V181" s="70">
        <f t="shared" si="61"/>
        <v>635</v>
      </c>
      <c r="W181" s="70">
        <f t="shared" si="62"/>
        <v>636</v>
      </c>
      <c r="X181" s="70">
        <f t="shared" si="63"/>
        <v>637</v>
      </c>
      <c r="Y181" s="70">
        <f t="shared" si="64"/>
        <v>638</v>
      </c>
      <c r="Z181" s="70">
        <f t="shared" si="65"/>
        <v>639</v>
      </c>
      <c r="AA181" s="70">
        <f t="shared" si="66"/>
        <v>640</v>
      </c>
      <c r="AB181" s="70">
        <f t="shared" si="67"/>
        <v>641</v>
      </c>
      <c r="AC181" s="70">
        <f t="shared" si="68"/>
        <v>642</v>
      </c>
      <c r="AD181" s="70">
        <f t="shared" si="69"/>
        <v>643</v>
      </c>
      <c r="AE181" s="62"/>
      <c r="AF181" s="62"/>
      <c r="AG181" s="62"/>
      <c r="AH181" s="62"/>
      <c r="AI181" s="63"/>
      <c r="AJ181" s="62"/>
      <c r="AK181" s="73"/>
      <c r="AL181" s="20"/>
      <c r="AM181" s="20"/>
      <c r="AN181" s="20"/>
      <c r="AO181" s="20"/>
      <c r="AP181" s="20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</row>
    <row r="182" spans="1:52" s="74" customFormat="1" x14ac:dyDescent="0.4">
      <c r="A182" s="60"/>
      <c r="B182" s="69">
        <v>24</v>
      </c>
      <c r="C182" s="70">
        <f t="shared" si="2"/>
        <v>644</v>
      </c>
      <c r="D182" s="70">
        <f t="shared" si="43"/>
        <v>645</v>
      </c>
      <c r="E182" s="70">
        <f t="shared" si="44"/>
        <v>646</v>
      </c>
      <c r="F182" s="70">
        <f t="shared" si="45"/>
        <v>647</v>
      </c>
      <c r="G182" s="70">
        <f t="shared" si="46"/>
        <v>648</v>
      </c>
      <c r="H182" s="70">
        <f t="shared" si="47"/>
        <v>649</v>
      </c>
      <c r="I182" s="70">
        <f t="shared" si="48"/>
        <v>650</v>
      </c>
      <c r="J182" s="70">
        <f t="shared" si="49"/>
        <v>651</v>
      </c>
      <c r="K182" s="70">
        <f t="shared" si="50"/>
        <v>652</v>
      </c>
      <c r="L182" s="70">
        <f t="shared" si="51"/>
        <v>653</v>
      </c>
      <c r="M182" s="70">
        <f t="shared" si="52"/>
        <v>654</v>
      </c>
      <c r="N182" s="70">
        <f t="shared" si="53"/>
        <v>655</v>
      </c>
      <c r="O182" s="70">
        <f t="shared" si="54"/>
        <v>656</v>
      </c>
      <c r="P182" s="70">
        <f t="shared" si="55"/>
        <v>657</v>
      </c>
      <c r="Q182" s="70">
        <f t="shared" si="56"/>
        <v>658</v>
      </c>
      <c r="R182" s="70">
        <f t="shared" si="57"/>
        <v>659</v>
      </c>
      <c r="S182" s="70">
        <f t="shared" si="58"/>
        <v>660</v>
      </c>
      <c r="T182" s="70">
        <f t="shared" si="59"/>
        <v>661</v>
      </c>
      <c r="U182" s="70">
        <f t="shared" si="60"/>
        <v>662</v>
      </c>
      <c r="V182" s="70">
        <f t="shared" si="61"/>
        <v>663</v>
      </c>
      <c r="W182" s="70">
        <f t="shared" si="62"/>
        <v>664</v>
      </c>
      <c r="X182" s="70">
        <f t="shared" si="63"/>
        <v>665</v>
      </c>
      <c r="Y182" s="70">
        <f t="shared" si="64"/>
        <v>666</v>
      </c>
      <c r="Z182" s="70">
        <f t="shared" si="65"/>
        <v>667</v>
      </c>
      <c r="AA182" s="70">
        <f t="shared" si="66"/>
        <v>668</v>
      </c>
      <c r="AB182" s="70">
        <f t="shared" si="67"/>
        <v>669</v>
      </c>
      <c r="AC182" s="70">
        <f t="shared" si="68"/>
        <v>670</v>
      </c>
      <c r="AD182" s="70">
        <f t="shared" si="69"/>
        <v>671</v>
      </c>
      <c r="AE182" s="62"/>
      <c r="AF182" s="62"/>
      <c r="AG182" s="62"/>
      <c r="AH182" s="62"/>
      <c r="AI182" s="63"/>
      <c r="AJ182" s="62"/>
      <c r="AK182" s="73"/>
      <c r="AL182" s="20"/>
      <c r="AM182" s="20"/>
      <c r="AN182" s="20"/>
      <c r="AO182" s="20"/>
      <c r="AP182" s="20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</row>
    <row r="183" spans="1:52" x14ac:dyDescent="0.4">
      <c r="A183" s="60"/>
      <c r="B183" s="69">
        <v>25</v>
      </c>
      <c r="C183" s="70">
        <f t="shared" si="2"/>
        <v>672</v>
      </c>
      <c r="D183" s="70">
        <f t="shared" si="43"/>
        <v>673</v>
      </c>
      <c r="E183" s="70">
        <f t="shared" si="44"/>
        <v>674</v>
      </c>
      <c r="F183" s="70">
        <f t="shared" si="45"/>
        <v>675</v>
      </c>
      <c r="G183" s="70">
        <f t="shared" si="46"/>
        <v>676</v>
      </c>
      <c r="H183" s="70">
        <f t="shared" si="47"/>
        <v>677</v>
      </c>
      <c r="I183" s="70">
        <f t="shared" si="48"/>
        <v>678</v>
      </c>
      <c r="J183" s="70">
        <f t="shared" si="49"/>
        <v>679</v>
      </c>
      <c r="K183" s="70">
        <f t="shared" si="50"/>
        <v>680</v>
      </c>
      <c r="L183" s="70">
        <f t="shared" si="51"/>
        <v>681</v>
      </c>
      <c r="M183" s="70">
        <f t="shared" si="52"/>
        <v>682</v>
      </c>
      <c r="N183" s="70">
        <f t="shared" si="53"/>
        <v>683</v>
      </c>
      <c r="O183" s="70">
        <f t="shared" si="54"/>
        <v>684</v>
      </c>
      <c r="P183" s="70">
        <f t="shared" si="55"/>
        <v>685</v>
      </c>
      <c r="Q183" s="70">
        <f t="shared" si="56"/>
        <v>686</v>
      </c>
      <c r="R183" s="70">
        <f t="shared" si="57"/>
        <v>687</v>
      </c>
      <c r="S183" s="70">
        <f t="shared" si="58"/>
        <v>688</v>
      </c>
      <c r="T183" s="70">
        <f t="shared" si="59"/>
        <v>689</v>
      </c>
      <c r="U183" s="70">
        <f t="shared" si="60"/>
        <v>690</v>
      </c>
      <c r="V183" s="70">
        <f t="shared" si="61"/>
        <v>691</v>
      </c>
      <c r="W183" s="70">
        <f t="shared" si="62"/>
        <v>692</v>
      </c>
      <c r="X183" s="70">
        <f t="shared" si="63"/>
        <v>693</v>
      </c>
      <c r="Y183" s="70">
        <f t="shared" si="64"/>
        <v>694</v>
      </c>
      <c r="Z183" s="70">
        <f t="shared" si="65"/>
        <v>695</v>
      </c>
      <c r="AA183" s="70">
        <f t="shared" si="66"/>
        <v>696</v>
      </c>
      <c r="AB183" s="70">
        <f t="shared" si="67"/>
        <v>697</v>
      </c>
      <c r="AC183" s="70">
        <f t="shared" si="68"/>
        <v>698</v>
      </c>
      <c r="AD183" s="70">
        <f t="shared" si="69"/>
        <v>699</v>
      </c>
      <c r="AE183" s="62"/>
      <c r="AF183" s="62"/>
      <c r="AG183" s="62"/>
      <c r="AH183" s="62"/>
      <c r="AI183" s="63"/>
      <c r="AJ183" s="62"/>
    </row>
    <row r="184" spans="1:52" x14ac:dyDescent="0.4">
      <c r="A184" s="60"/>
      <c r="B184" s="69">
        <v>26</v>
      </c>
      <c r="C184" s="70">
        <f t="shared" si="2"/>
        <v>700</v>
      </c>
      <c r="D184" s="70">
        <f t="shared" si="43"/>
        <v>701</v>
      </c>
      <c r="E184" s="70">
        <f t="shared" si="44"/>
        <v>702</v>
      </c>
      <c r="F184" s="70">
        <f t="shared" si="45"/>
        <v>703</v>
      </c>
      <c r="G184" s="70">
        <f t="shared" si="46"/>
        <v>704</v>
      </c>
      <c r="H184" s="70">
        <f t="shared" si="47"/>
        <v>705</v>
      </c>
      <c r="I184" s="70">
        <f t="shared" si="48"/>
        <v>706</v>
      </c>
      <c r="J184" s="70">
        <f t="shared" si="49"/>
        <v>707</v>
      </c>
      <c r="K184" s="70">
        <f t="shared" si="50"/>
        <v>708</v>
      </c>
      <c r="L184" s="70">
        <f t="shared" si="51"/>
        <v>709</v>
      </c>
      <c r="M184" s="70">
        <f t="shared" si="52"/>
        <v>710</v>
      </c>
      <c r="N184" s="70">
        <f t="shared" si="53"/>
        <v>711</v>
      </c>
      <c r="O184" s="70">
        <f t="shared" si="54"/>
        <v>712</v>
      </c>
      <c r="P184" s="70">
        <f t="shared" si="55"/>
        <v>713</v>
      </c>
      <c r="Q184" s="70">
        <f t="shared" si="56"/>
        <v>714</v>
      </c>
      <c r="R184" s="70">
        <f t="shared" si="57"/>
        <v>715</v>
      </c>
      <c r="S184" s="70">
        <f t="shared" si="58"/>
        <v>716</v>
      </c>
      <c r="T184" s="70">
        <f t="shared" si="59"/>
        <v>717</v>
      </c>
      <c r="U184" s="70">
        <f t="shared" si="60"/>
        <v>718</v>
      </c>
      <c r="V184" s="70">
        <f t="shared" si="61"/>
        <v>719</v>
      </c>
      <c r="W184" s="70">
        <f t="shared" si="62"/>
        <v>720</v>
      </c>
      <c r="X184" s="70">
        <f t="shared" si="63"/>
        <v>721</v>
      </c>
      <c r="Y184" s="70">
        <f t="shared" si="64"/>
        <v>722</v>
      </c>
      <c r="Z184" s="70">
        <f t="shared" si="65"/>
        <v>723</v>
      </c>
      <c r="AA184" s="70">
        <f t="shared" si="66"/>
        <v>724</v>
      </c>
      <c r="AB184" s="70">
        <f t="shared" si="67"/>
        <v>725</v>
      </c>
      <c r="AC184" s="70">
        <f t="shared" si="68"/>
        <v>726</v>
      </c>
      <c r="AD184" s="70">
        <f t="shared" si="69"/>
        <v>727</v>
      </c>
      <c r="AE184" s="62"/>
      <c r="AF184" s="62"/>
      <c r="AG184" s="62"/>
      <c r="AH184" s="62"/>
      <c r="AI184" s="63"/>
      <c r="AJ184" s="62"/>
    </row>
    <row r="185" spans="1:52" x14ac:dyDescent="0.4">
      <c r="A185" s="60"/>
      <c r="B185" s="69">
        <v>27</v>
      </c>
      <c r="C185" s="70">
        <f t="shared" si="2"/>
        <v>728</v>
      </c>
      <c r="D185" s="70">
        <f t="shared" si="43"/>
        <v>729</v>
      </c>
      <c r="E185" s="70">
        <f t="shared" si="44"/>
        <v>730</v>
      </c>
      <c r="F185" s="70">
        <f t="shared" si="45"/>
        <v>731</v>
      </c>
      <c r="G185" s="70">
        <f t="shared" si="46"/>
        <v>732</v>
      </c>
      <c r="H185" s="70">
        <f t="shared" si="47"/>
        <v>733</v>
      </c>
      <c r="I185" s="70">
        <f t="shared" si="48"/>
        <v>734</v>
      </c>
      <c r="J185" s="70">
        <f t="shared" si="49"/>
        <v>735</v>
      </c>
      <c r="K185" s="70">
        <f t="shared" si="50"/>
        <v>736</v>
      </c>
      <c r="L185" s="70">
        <f t="shared" si="51"/>
        <v>737</v>
      </c>
      <c r="M185" s="70">
        <f t="shared" si="52"/>
        <v>738</v>
      </c>
      <c r="N185" s="70">
        <f t="shared" si="53"/>
        <v>739</v>
      </c>
      <c r="O185" s="70">
        <f t="shared" si="54"/>
        <v>740</v>
      </c>
      <c r="P185" s="70">
        <f t="shared" si="55"/>
        <v>741</v>
      </c>
      <c r="Q185" s="70">
        <f t="shared" si="56"/>
        <v>742</v>
      </c>
      <c r="R185" s="70">
        <f t="shared" si="57"/>
        <v>743</v>
      </c>
      <c r="S185" s="70">
        <f t="shared" si="58"/>
        <v>744</v>
      </c>
      <c r="T185" s="70">
        <f t="shared" si="59"/>
        <v>745</v>
      </c>
      <c r="U185" s="70">
        <f t="shared" si="60"/>
        <v>746</v>
      </c>
      <c r="V185" s="70">
        <f t="shared" si="61"/>
        <v>747</v>
      </c>
      <c r="W185" s="70">
        <f t="shared" si="62"/>
        <v>748</v>
      </c>
      <c r="X185" s="70">
        <f t="shared" si="63"/>
        <v>749</v>
      </c>
      <c r="Y185" s="70">
        <f t="shared" si="64"/>
        <v>750</v>
      </c>
      <c r="Z185" s="70">
        <f t="shared" si="65"/>
        <v>751</v>
      </c>
      <c r="AA185" s="70">
        <f t="shared" si="66"/>
        <v>752</v>
      </c>
      <c r="AB185" s="70">
        <f t="shared" si="67"/>
        <v>753</v>
      </c>
      <c r="AC185" s="70">
        <f t="shared" si="68"/>
        <v>754</v>
      </c>
      <c r="AD185" s="70">
        <f t="shared" si="69"/>
        <v>755</v>
      </c>
      <c r="AE185" s="62"/>
      <c r="AF185" s="62"/>
      <c r="AG185" s="62"/>
      <c r="AH185" s="62"/>
      <c r="AI185" s="63"/>
      <c r="AJ185" s="62"/>
    </row>
    <row r="186" spans="1:52" x14ac:dyDescent="0.4">
      <c r="A186" s="60"/>
      <c r="B186" s="69">
        <v>28</v>
      </c>
      <c r="C186" s="70">
        <f t="shared" si="2"/>
        <v>756</v>
      </c>
      <c r="D186" s="70">
        <f t="shared" si="43"/>
        <v>757</v>
      </c>
      <c r="E186" s="70">
        <f t="shared" si="44"/>
        <v>758</v>
      </c>
      <c r="F186" s="70">
        <f t="shared" si="45"/>
        <v>759</v>
      </c>
      <c r="G186" s="70">
        <f t="shared" si="46"/>
        <v>760</v>
      </c>
      <c r="H186" s="70">
        <f t="shared" si="47"/>
        <v>761</v>
      </c>
      <c r="I186" s="70">
        <f t="shared" si="48"/>
        <v>762</v>
      </c>
      <c r="J186" s="70">
        <f t="shared" si="49"/>
        <v>763</v>
      </c>
      <c r="K186" s="70">
        <f t="shared" si="50"/>
        <v>764</v>
      </c>
      <c r="L186" s="70">
        <f t="shared" si="51"/>
        <v>765</v>
      </c>
      <c r="M186" s="70">
        <f t="shared" si="52"/>
        <v>766</v>
      </c>
      <c r="N186" s="70">
        <f t="shared" si="53"/>
        <v>767</v>
      </c>
      <c r="O186" s="70">
        <f t="shared" si="54"/>
        <v>768</v>
      </c>
      <c r="P186" s="70">
        <f t="shared" si="55"/>
        <v>769</v>
      </c>
      <c r="Q186" s="70">
        <f t="shared" si="56"/>
        <v>770</v>
      </c>
      <c r="R186" s="70">
        <f t="shared" si="57"/>
        <v>771</v>
      </c>
      <c r="S186" s="70">
        <f t="shared" si="58"/>
        <v>772</v>
      </c>
      <c r="T186" s="70">
        <f t="shared" si="59"/>
        <v>773</v>
      </c>
      <c r="U186" s="70">
        <f t="shared" si="60"/>
        <v>774</v>
      </c>
      <c r="V186" s="70">
        <f t="shared" si="61"/>
        <v>775</v>
      </c>
      <c r="W186" s="70">
        <f t="shared" si="62"/>
        <v>776</v>
      </c>
      <c r="X186" s="70">
        <f t="shared" si="63"/>
        <v>777</v>
      </c>
      <c r="Y186" s="70">
        <f t="shared" si="64"/>
        <v>778</v>
      </c>
      <c r="Z186" s="70">
        <f t="shared" si="65"/>
        <v>779</v>
      </c>
      <c r="AA186" s="70">
        <f t="shared" si="66"/>
        <v>780</v>
      </c>
      <c r="AB186" s="70">
        <f t="shared" si="67"/>
        <v>781</v>
      </c>
      <c r="AC186" s="70">
        <f t="shared" si="68"/>
        <v>782</v>
      </c>
      <c r="AD186" s="70">
        <f t="shared" si="69"/>
        <v>783</v>
      </c>
      <c r="AE186" s="62"/>
      <c r="AF186" s="62"/>
      <c r="AG186" s="62"/>
      <c r="AH186" s="62"/>
      <c r="AI186" s="63"/>
      <c r="AJ186" s="62"/>
    </row>
    <row r="187" spans="1:52" x14ac:dyDescent="0.4">
      <c r="A187" s="60"/>
      <c r="B187" s="69">
        <v>29</v>
      </c>
      <c r="C187" s="70">
        <f t="shared" si="2"/>
        <v>784</v>
      </c>
      <c r="D187" s="70">
        <f t="shared" si="43"/>
        <v>785</v>
      </c>
      <c r="E187" s="70">
        <f t="shared" si="44"/>
        <v>786</v>
      </c>
      <c r="F187" s="70">
        <f t="shared" si="45"/>
        <v>787</v>
      </c>
      <c r="G187" s="70">
        <f t="shared" si="46"/>
        <v>788</v>
      </c>
      <c r="H187" s="70">
        <f t="shared" si="47"/>
        <v>789</v>
      </c>
      <c r="I187" s="70">
        <f t="shared" si="48"/>
        <v>790</v>
      </c>
      <c r="J187" s="70">
        <f t="shared" si="49"/>
        <v>791</v>
      </c>
      <c r="K187" s="70">
        <f t="shared" si="50"/>
        <v>792</v>
      </c>
      <c r="L187" s="70">
        <f t="shared" si="51"/>
        <v>793</v>
      </c>
      <c r="M187" s="70">
        <f t="shared" si="52"/>
        <v>794</v>
      </c>
      <c r="N187" s="70">
        <f t="shared" si="53"/>
        <v>795</v>
      </c>
      <c r="O187" s="70">
        <f t="shared" si="54"/>
        <v>796</v>
      </c>
      <c r="P187" s="70">
        <f t="shared" si="55"/>
        <v>797</v>
      </c>
      <c r="Q187" s="70">
        <f t="shared" si="56"/>
        <v>798</v>
      </c>
      <c r="R187" s="70">
        <f t="shared" si="57"/>
        <v>799</v>
      </c>
      <c r="S187" s="70">
        <f t="shared" si="58"/>
        <v>800</v>
      </c>
      <c r="T187" s="70">
        <f t="shared" si="59"/>
        <v>801</v>
      </c>
      <c r="U187" s="70">
        <f t="shared" si="60"/>
        <v>802</v>
      </c>
      <c r="V187" s="70">
        <f t="shared" si="61"/>
        <v>803</v>
      </c>
      <c r="W187" s="70">
        <f t="shared" si="62"/>
        <v>804</v>
      </c>
      <c r="X187" s="70">
        <f t="shared" si="63"/>
        <v>805</v>
      </c>
      <c r="Y187" s="70">
        <f t="shared" si="64"/>
        <v>806</v>
      </c>
      <c r="Z187" s="70">
        <f t="shared" si="65"/>
        <v>807</v>
      </c>
      <c r="AA187" s="70">
        <f t="shared" si="66"/>
        <v>808</v>
      </c>
      <c r="AB187" s="70">
        <f t="shared" si="67"/>
        <v>809</v>
      </c>
      <c r="AC187" s="70">
        <f t="shared" si="68"/>
        <v>810</v>
      </c>
      <c r="AD187" s="70">
        <f t="shared" si="69"/>
        <v>811</v>
      </c>
      <c r="AE187" s="62"/>
      <c r="AF187" s="62"/>
      <c r="AG187" s="62"/>
      <c r="AH187" s="62"/>
      <c r="AI187" s="63"/>
      <c r="AJ187" s="62"/>
    </row>
    <row r="188" spans="1:52" x14ac:dyDescent="0.4">
      <c r="A188" s="60"/>
      <c r="B188" s="69">
        <v>30</v>
      </c>
      <c r="C188" s="70">
        <f t="shared" si="2"/>
        <v>812</v>
      </c>
      <c r="D188" s="70">
        <f t="shared" si="43"/>
        <v>813</v>
      </c>
      <c r="E188" s="70">
        <f t="shared" si="44"/>
        <v>814</v>
      </c>
      <c r="F188" s="70">
        <f t="shared" si="45"/>
        <v>815</v>
      </c>
      <c r="G188" s="70">
        <f t="shared" si="46"/>
        <v>816</v>
      </c>
      <c r="H188" s="70">
        <f t="shared" si="47"/>
        <v>817</v>
      </c>
      <c r="I188" s="70">
        <f t="shared" si="48"/>
        <v>818</v>
      </c>
      <c r="J188" s="70">
        <f t="shared" si="49"/>
        <v>819</v>
      </c>
      <c r="K188" s="70">
        <f t="shared" si="50"/>
        <v>820</v>
      </c>
      <c r="L188" s="70">
        <f t="shared" si="51"/>
        <v>821</v>
      </c>
      <c r="M188" s="70">
        <f t="shared" si="52"/>
        <v>822</v>
      </c>
      <c r="N188" s="70">
        <f t="shared" si="53"/>
        <v>823</v>
      </c>
      <c r="O188" s="70">
        <f t="shared" si="54"/>
        <v>824</v>
      </c>
      <c r="P188" s="70">
        <f t="shared" si="55"/>
        <v>825</v>
      </c>
      <c r="Q188" s="70">
        <f t="shared" si="56"/>
        <v>826</v>
      </c>
      <c r="R188" s="70">
        <f t="shared" si="57"/>
        <v>827</v>
      </c>
      <c r="S188" s="70">
        <f t="shared" si="58"/>
        <v>828</v>
      </c>
      <c r="T188" s="70">
        <f t="shared" si="59"/>
        <v>829</v>
      </c>
      <c r="U188" s="70">
        <f t="shared" si="60"/>
        <v>830</v>
      </c>
      <c r="V188" s="70">
        <f t="shared" si="61"/>
        <v>831</v>
      </c>
      <c r="W188" s="70">
        <f t="shared" si="62"/>
        <v>832</v>
      </c>
      <c r="X188" s="70">
        <f t="shared" si="63"/>
        <v>833</v>
      </c>
      <c r="Y188" s="70">
        <f t="shared" si="64"/>
        <v>834</v>
      </c>
      <c r="Z188" s="70">
        <f t="shared" si="65"/>
        <v>835</v>
      </c>
      <c r="AA188" s="70">
        <f t="shared" si="66"/>
        <v>836</v>
      </c>
      <c r="AB188" s="70">
        <f t="shared" si="67"/>
        <v>837</v>
      </c>
      <c r="AC188" s="70">
        <f t="shared" si="68"/>
        <v>838</v>
      </c>
      <c r="AD188" s="70">
        <f t="shared" si="69"/>
        <v>839</v>
      </c>
      <c r="AE188" s="62"/>
      <c r="AF188" s="62"/>
      <c r="AG188" s="62"/>
      <c r="AH188" s="62"/>
      <c r="AI188" s="63"/>
      <c r="AJ188" s="62"/>
    </row>
    <row r="189" spans="1:52" x14ac:dyDescent="0.4">
      <c r="A189" s="60"/>
      <c r="B189" s="69">
        <v>31</v>
      </c>
      <c r="C189" s="70">
        <f t="shared" si="2"/>
        <v>840</v>
      </c>
      <c r="D189" s="70">
        <f t="shared" si="43"/>
        <v>841</v>
      </c>
      <c r="E189" s="70">
        <f t="shared" si="44"/>
        <v>842</v>
      </c>
      <c r="F189" s="70">
        <f t="shared" si="45"/>
        <v>843</v>
      </c>
      <c r="G189" s="70">
        <f t="shared" si="46"/>
        <v>844</v>
      </c>
      <c r="H189" s="70">
        <f t="shared" si="47"/>
        <v>845</v>
      </c>
      <c r="I189" s="70">
        <f t="shared" si="48"/>
        <v>846</v>
      </c>
      <c r="J189" s="70">
        <f t="shared" si="49"/>
        <v>847</v>
      </c>
      <c r="K189" s="70">
        <f t="shared" si="50"/>
        <v>848</v>
      </c>
      <c r="L189" s="70">
        <f t="shared" si="51"/>
        <v>849</v>
      </c>
      <c r="M189" s="70">
        <f t="shared" si="52"/>
        <v>850</v>
      </c>
      <c r="N189" s="70">
        <f t="shared" si="53"/>
        <v>851</v>
      </c>
      <c r="O189" s="70">
        <f t="shared" si="54"/>
        <v>852</v>
      </c>
      <c r="P189" s="70">
        <f t="shared" si="55"/>
        <v>853</v>
      </c>
      <c r="Q189" s="70">
        <f t="shared" si="56"/>
        <v>854</v>
      </c>
      <c r="R189" s="70">
        <f t="shared" si="57"/>
        <v>855</v>
      </c>
      <c r="S189" s="70">
        <f t="shared" si="58"/>
        <v>856</v>
      </c>
      <c r="T189" s="70">
        <f t="shared" si="59"/>
        <v>857</v>
      </c>
      <c r="U189" s="70">
        <f t="shared" si="60"/>
        <v>858</v>
      </c>
      <c r="V189" s="70">
        <f t="shared" si="61"/>
        <v>859</v>
      </c>
      <c r="W189" s="70">
        <f t="shared" si="62"/>
        <v>860</v>
      </c>
      <c r="X189" s="70">
        <f t="shared" si="63"/>
        <v>861</v>
      </c>
      <c r="Y189" s="70">
        <f t="shared" si="64"/>
        <v>862</v>
      </c>
      <c r="Z189" s="70">
        <f t="shared" si="65"/>
        <v>863</v>
      </c>
      <c r="AA189" s="70">
        <f t="shared" si="66"/>
        <v>864</v>
      </c>
      <c r="AB189" s="70">
        <f t="shared" si="67"/>
        <v>865</v>
      </c>
      <c r="AC189" s="70">
        <f t="shared" si="68"/>
        <v>866</v>
      </c>
      <c r="AD189" s="70">
        <f t="shared" si="69"/>
        <v>867</v>
      </c>
      <c r="AE189" s="62"/>
      <c r="AF189" s="62"/>
      <c r="AG189" s="62"/>
      <c r="AH189" s="62"/>
      <c r="AI189" s="63"/>
      <c r="AJ189" s="62"/>
    </row>
    <row r="190" spans="1:52" x14ac:dyDescent="0.4">
      <c r="A190" s="60"/>
      <c r="B190" s="69">
        <v>32</v>
      </c>
      <c r="C190" s="70">
        <f t="shared" si="2"/>
        <v>868</v>
      </c>
      <c r="D190" s="70">
        <f t="shared" si="43"/>
        <v>869</v>
      </c>
      <c r="E190" s="70">
        <f t="shared" si="44"/>
        <v>870</v>
      </c>
      <c r="F190" s="70">
        <f t="shared" si="45"/>
        <v>871</v>
      </c>
      <c r="G190" s="70">
        <f t="shared" si="46"/>
        <v>872</v>
      </c>
      <c r="H190" s="70">
        <f t="shared" si="47"/>
        <v>873</v>
      </c>
      <c r="I190" s="70">
        <f t="shared" si="48"/>
        <v>874</v>
      </c>
      <c r="J190" s="70">
        <f t="shared" si="49"/>
        <v>875</v>
      </c>
      <c r="K190" s="70">
        <f t="shared" si="50"/>
        <v>876</v>
      </c>
      <c r="L190" s="70">
        <f t="shared" si="51"/>
        <v>877</v>
      </c>
      <c r="M190" s="70">
        <f t="shared" si="52"/>
        <v>878</v>
      </c>
      <c r="N190" s="70">
        <f t="shared" si="53"/>
        <v>879</v>
      </c>
      <c r="O190" s="70">
        <f t="shared" si="54"/>
        <v>880</v>
      </c>
      <c r="P190" s="70">
        <f t="shared" si="55"/>
        <v>881</v>
      </c>
      <c r="Q190" s="70">
        <f t="shared" si="56"/>
        <v>882</v>
      </c>
      <c r="R190" s="70">
        <f t="shared" si="57"/>
        <v>883</v>
      </c>
      <c r="S190" s="70">
        <f t="shared" si="58"/>
        <v>884</v>
      </c>
      <c r="T190" s="70">
        <f t="shared" si="59"/>
        <v>885</v>
      </c>
      <c r="U190" s="70">
        <f t="shared" si="60"/>
        <v>886</v>
      </c>
      <c r="V190" s="70">
        <f t="shared" si="61"/>
        <v>887</v>
      </c>
      <c r="W190" s="70">
        <f t="shared" si="62"/>
        <v>888</v>
      </c>
      <c r="X190" s="70">
        <f t="shared" si="63"/>
        <v>889</v>
      </c>
      <c r="Y190" s="70">
        <f t="shared" si="64"/>
        <v>890</v>
      </c>
      <c r="Z190" s="70">
        <f t="shared" si="65"/>
        <v>891</v>
      </c>
      <c r="AA190" s="70">
        <f t="shared" si="66"/>
        <v>892</v>
      </c>
      <c r="AB190" s="70">
        <f t="shared" si="67"/>
        <v>893</v>
      </c>
      <c r="AC190" s="70">
        <f t="shared" si="68"/>
        <v>894</v>
      </c>
      <c r="AD190" s="70">
        <f t="shared" si="69"/>
        <v>895</v>
      </c>
      <c r="AE190" s="62"/>
      <c r="AF190" s="62"/>
      <c r="AG190" s="62"/>
      <c r="AH190" s="62"/>
      <c r="AI190" s="63"/>
      <c r="AJ190" s="62"/>
    </row>
    <row r="191" spans="1:52" x14ac:dyDescent="0.4">
      <c r="A191" s="60"/>
      <c r="B191" s="69">
        <v>33</v>
      </c>
      <c r="C191" s="70">
        <f t="shared" si="2"/>
        <v>896</v>
      </c>
      <c r="D191" s="70">
        <f t="shared" si="43"/>
        <v>897</v>
      </c>
      <c r="E191" s="70">
        <f t="shared" si="44"/>
        <v>898</v>
      </c>
      <c r="F191" s="70">
        <f t="shared" si="45"/>
        <v>899</v>
      </c>
      <c r="G191" s="70">
        <f t="shared" si="46"/>
        <v>900</v>
      </c>
      <c r="H191" s="70">
        <f t="shared" si="47"/>
        <v>901</v>
      </c>
      <c r="I191" s="70">
        <f t="shared" si="48"/>
        <v>902</v>
      </c>
      <c r="J191" s="70">
        <f t="shared" si="49"/>
        <v>903</v>
      </c>
      <c r="K191" s="70">
        <f t="shared" si="50"/>
        <v>904</v>
      </c>
      <c r="L191" s="70">
        <f t="shared" si="51"/>
        <v>905</v>
      </c>
      <c r="M191" s="70">
        <f t="shared" si="52"/>
        <v>906</v>
      </c>
      <c r="N191" s="70">
        <f t="shared" si="53"/>
        <v>907</v>
      </c>
      <c r="O191" s="70">
        <f t="shared" si="54"/>
        <v>908</v>
      </c>
      <c r="P191" s="70">
        <f t="shared" si="55"/>
        <v>909</v>
      </c>
      <c r="Q191" s="70">
        <f t="shared" si="56"/>
        <v>910</v>
      </c>
      <c r="R191" s="70">
        <f t="shared" si="57"/>
        <v>911</v>
      </c>
      <c r="S191" s="70">
        <f t="shared" si="58"/>
        <v>912</v>
      </c>
      <c r="T191" s="70">
        <f t="shared" si="59"/>
        <v>913</v>
      </c>
      <c r="U191" s="70">
        <f t="shared" si="60"/>
        <v>914</v>
      </c>
      <c r="V191" s="70">
        <f t="shared" si="61"/>
        <v>915</v>
      </c>
      <c r="W191" s="70">
        <f t="shared" si="62"/>
        <v>916</v>
      </c>
      <c r="X191" s="70">
        <f t="shared" si="63"/>
        <v>917</v>
      </c>
      <c r="Y191" s="70">
        <f t="shared" si="64"/>
        <v>918</v>
      </c>
      <c r="Z191" s="70">
        <f t="shared" si="65"/>
        <v>919</v>
      </c>
      <c r="AA191" s="70">
        <f t="shared" si="66"/>
        <v>920</v>
      </c>
      <c r="AB191" s="70">
        <f t="shared" si="67"/>
        <v>921</v>
      </c>
      <c r="AC191" s="70">
        <f t="shared" si="68"/>
        <v>922</v>
      </c>
      <c r="AD191" s="70">
        <f t="shared" si="69"/>
        <v>923</v>
      </c>
      <c r="AE191" s="62"/>
      <c r="AF191" s="62"/>
      <c r="AG191" s="62"/>
      <c r="AH191" s="62"/>
      <c r="AI191" s="63"/>
      <c r="AJ191" s="62"/>
    </row>
    <row r="192" spans="1:52" x14ac:dyDescent="0.4">
      <c r="A192" s="60"/>
      <c r="B192" s="69">
        <v>34</v>
      </c>
      <c r="C192" s="70">
        <f t="shared" si="2"/>
        <v>924</v>
      </c>
      <c r="D192" s="70">
        <f t="shared" si="43"/>
        <v>925</v>
      </c>
      <c r="E192" s="70">
        <f t="shared" si="44"/>
        <v>926</v>
      </c>
      <c r="F192" s="70">
        <f t="shared" si="45"/>
        <v>927</v>
      </c>
      <c r="G192" s="70">
        <f t="shared" si="46"/>
        <v>928</v>
      </c>
      <c r="H192" s="70">
        <f t="shared" si="47"/>
        <v>929</v>
      </c>
      <c r="I192" s="70">
        <f t="shared" si="48"/>
        <v>930</v>
      </c>
      <c r="J192" s="70">
        <f t="shared" si="49"/>
        <v>931</v>
      </c>
      <c r="K192" s="70">
        <f t="shared" si="50"/>
        <v>932</v>
      </c>
      <c r="L192" s="70">
        <f t="shared" si="51"/>
        <v>933</v>
      </c>
      <c r="M192" s="70">
        <f t="shared" si="52"/>
        <v>934</v>
      </c>
      <c r="N192" s="70">
        <f t="shared" si="53"/>
        <v>935</v>
      </c>
      <c r="O192" s="70">
        <f t="shared" si="54"/>
        <v>936</v>
      </c>
      <c r="P192" s="70">
        <f t="shared" si="55"/>
        <v>937</v>
      </c>
      <c r="Q192" s="70">
        <f t="shared" si="56"/>
        <v>938</v>
      </c>
      <c r="R192" s="70">
        <f t="shared" si="57"/>
        <v>939</v>
      </c>
      <c r="S192" s="70">
        <f t="shared" si="58"/>
        <v>940</v>
      </c>
      <c r="T192" s="70">
        <f t="shared" si="59"/>
        <v>941</v>
      </c>
      <c r="U192" s="70">
        <f t="shared" si="60"/>
        <v>942</v>
      </c>
      <c r="V192" s="70">
        <f t="shared" si="61"/>
        <v>943</v>
      </c>
      <c r="W192" s="70">
        <f t="shared" si="62"/>
        <v>944</v>
      </c>
      <c r="X192" s="70">
        <f t="shared" si="63"/>
        <v>945</v>
      </c>
      <c r="Y192" s="70">
        <f t="shared" si="64"/>
        <v>946</v>
      </c>
      <c r="Z192" s="70">
        <f t="shared" si="65"/>
        <v>947</v>
      </c>
      <c r="AA192" s="70">
        <f t="shared" si="66"/>
        <v>948</v>
      </c>
      <c r="AB192" s="70">
        <f t="shared" si="67"/>
        <v>949</v>
      </c>
      <c r="AC192" s="70">
        <f t="shared" si="68"/>
        <v>950</v>
      </c>
      <c r="AD192" s="70">
        <f t="shared" si="69"/>
        <v>951</v>
      </c>
      <c r="AE192" s="62"/>
      <c r="AF192" s="62"/>
      <c r="AG192" s="62"/>
      <c r="AH192" s="62"/>
      <c r="AI192" s="63"/>
      <c r="AJ192" s="62"/>
    </row>
    <row r="193" spans="1:36" x14ac:dyDescent="0.4">
      <c r="A193" s="60"/>
      <c r="B193" s="69">
        <v>35</v>
      </c>
      <c r="C193" s="70">
        <f t="shared" si="2"/>
        <v>952</v>
      </c>
      <c r="D193" s="70">
        <f t="shared" si="43"/>
        <v>953</v>
      </c>
      <c r="E193" s="70">
        <f t="shared" si="44"/>
        <v>954</v>
      </c>
      <c r="F193" s="70">
        <f t="shared" si="45"/>
        <v>955</v>
      </c>
      <c r="G193" s="70">
        <f t="shared" si="46"/>
        <v>956</v>
      </c>
      <c r="H193" s="70">
        <f t="shared" si="47"/>
        <v>957</v>
      </c>
      <c r="I193" s="70">
        <f t="shared" si="48"/>
        <v>958</v>
      </c>
      <c r="J193" s="70">
        <f t="shared" si="49"/>
        <v>959</v>
      </c>
      <c r="K193" s="70">
        <f t="shared" si="50"/>
        <v>960</v>
      </c>
      <c r="L193" s="70">
        <f t="shared" si="51"/>
        <v>961</v>
      </c>
      <c r="M193" s="70">
        <f t="shared" si="52"/>
        <v>962</v>
      </c>
      <c r="N193" s="70">
        <f t="shared" si="53"/>
        <v>963</v>
      </c>
      <c r="O193" s="70">
        <f t="shared" si="54"/>
        <v>964</v>
      </c>
      <c r="P193" s="70">
        <f t="shared" si="55"/>
        <v>965</v>
      </c>
      <c r="Q193" s="70">
        <f t="shared" si="56"/>
        <v>966</v>
      </c>
      <c r="R193" s="70">
        <f t="shared" si="57"/>
        <v>967</v>
      </c>
      <c r="S193" s="70">
        <f t="shared" si="58"/>
        <v>968</v>
      </c>
      <c r="T193" s="70">
        <f t="shared" si="59"/>
        <v>969</v>
      </c>
      <c r="U193" s="70">
        <f t="shared" si="60"/>
        <v>970</v>
      </c>
      <c r="V193" s="70">
        <f t="shared" si="61"/>
        <v>971</v>
      </c>
      <c r="W193" s="70">
        <f t="shared" si="62"/>
        <v>972</v>
      </c>
      <c r="X193" s="70">
        <f t="shared" si="63"/>
        <v>973</v>
      </c>
      <c r="Y193" s="70">
        <f t="shared" si="64"/>
        <v>974</v>
      </c>
      <c r="Z193" s="70">
        <f t="shared" si="65"/>
        <v>975</v>
      </c>
      <c r="AA193" s="70">
        <f t="shared" si="66"/>
        <v>976</v>
      </c>
      <c r="AB193" s="70">
        <f t="shared" si="67"/>
        <v>977</v>
      </c>
      <c r="AC193" s="70">
        <f t="shared" si="68"/>
        <v>978</v>
      </c>
      <c r="AD193" s="70">
        <f t="shared" si="69"/>
        <v>979</v>
      </c>
      <c r="AE193" s="62"/>
      <c r="AF193" s="62"/>
      <c r="AG193" s="62"/>
      <c r="AH193" s="62"/>
      <c r="AI193" s="63"/>
      <c r="AJ193" s="62"/>
    </row>
    <row r="194" spans="1:36" x14ac:dyDescent="0.4">
      <c r="A194" s="60"/>
      <c r="B194" s="69">
        <v>36</v>
      </c>
      <c r="C194" s="70">
        <f t="shared" si="2"/>
        <v>980</v>
      </c>
      <c r="D194" s="70">
        <f t="shared" si="43"/>
        <v>981</v>
      </c>
      <c r="E194" s="70">
        <f t="shared" si="44"/>
        <v>982</v>
      </c>
      <c r="F194" s="70">
        <f t="shared" si="45"/>
        <v>983</v>
      </c>
      <c r="G194" s="70">
        <f t="shared" si="46"/>
        <v>984</v>
      </c>
      <c r="H194" s="70">
        <f t="shared" si="47"/>
        <v>985</v>
      </c>
      <c r="I194" s="70">
        <f t="shared" si="48"/>
        <v>986</v>
      </c>
      <c r="J194" s="70">
        <f t="shared" si="49"/>
        <v>987</v>
      </c>
      <c r="K194" s="70">
        <f t="shared" si="50"/>
        <v>988</v>
      </c>
      <c r="L194" s="70">
        <f t="shared" si="51"/>
        <v>989</v>
      </c>
      <c r="M194" s="70">
        <f t="shared" si="52"/>
        <v>990</v>
      </c>
      <c r="N194" s="70">
        <f t="shared" si="53"/>
        <v>991</v>
      </c>
      <c r="O194" s="70">
        <f t="shared" si="54"/>
        <v>992</v>
      </c>
      <c r="P194" s="70">
        <f t="shared" si="55"/>
        <v>993</v>
      </c>
      <c r="Q194" s="70">
        <f t="shared" si="56"/>
        <v>994</v>
      </c>
      <c r="R194" s="70">
        <f t="shared" si="57"/>
        <v>995</v>
      </c>
      <c r="S194" s="70">
        <f t="shared" si="58"/>
        <v>996</v>
      </c>
      <c r="T194" s="70">
        <f t="shared" si="59"/>
        <v>997</v>
      </c>
      <c r="U194" s="70">
        <f t="shared" si="60"/>
        <v>998</v>
      </c>
      <c r="V194" s="70">
        <f t="shared" si="61"/>
        <v>999</v>
      </c>
      <c r="W194" s="70">
        <f t="shared" si="62"/>
        <v>1000</v>
      </c>
      <c r="X194" s="70">
        <f t="shared" si="63"/>
        <v>1001</v>
      </c>
      <c r="Y194" s="70">
        <f t="shared" si="64"/>
        <v>1002</v>
      </c>
      <c r="Z194" s="70">
        <f t="shared" si="65"/>
        <v>1003</v>
      </c>
      <c r="AA194" s="70">
        <f t="shared" si="66"/>
        <v>1004</v>
      </c>
      <c r="AB194" s="70">
        <f t="shared" si="67"/>
        <v>1005</v>
      </c>
      <c r="AC194" s="70">
        <f t="shared" si="68"/>
        <v>1006</v>
      </c>
      <c r="AD194" s="70">
        <f t="shared" si="69"/>
        <v>1007</v>
      </c>
      <c r="AE194" s="62"/>
      <c r="AF194" s="62"/>
      <c r="AG194" s="62"/>
      <c r="AH194" s="62"/>
      <c r="AI194" s="63"/>
      <c r="AJ194" s="62"/>
    </row>
    <row r="195" spans="1:36" x14ac:dyDescent="0.4">
      <c r="A195" s="60"/>
      <c r="B195" s="69">
        <v>37</v>
      </c>
      <c r="C195" s="70">
        <f t="shared" si="2"/>
        <v>1008</v>
      </c>
      <c r="D195" s="70">
        <f t="shared" si="43"/>
        <v>1009</v>
      </c>
      <c r="E195" s="70">
        <f t="shared" si="44"/>
        <v>1010</v>
      </c>
      <c r="F195" s="70">
        <f t="shared" si="45"/>
        <v>1011</v>
      </c>
      <c r="G195" s="70">
        <f t="shared" si="46"/>
        <v>1012</v>
      </c>
      <c r="H195" s="70">
        <f t="shared" si="47"/>
        <v>1013</v>
      </c>
      <c r="I195" s="70">
        <f t="shared" si="48"/>
        <v>1014</v>
      </c>
      <c r="J195" s="70">
        <f t="shared" si="49"/>
        <v>1015</v>
      </c>
      <c r="K195" s="70">
        <f t="shared" si="50"/>
        <v>1016</v>
      </c>
      <c r="L195" s="70">
        <f t="shared" si="51"/>
        <v>1017</v>
      </c>
      <c r="M195" s="70">
        <f t="shared" si="52"/>
        <v>1018</v>
      </c>
      <c r="N195" s="70">
        <f t="shared" si="53"/>
        <v>1019</v>
      </c>
      <c r="O195" s="70">
        <f t="shared" si="54"/>
        <v>1020</v>
      </c>
      <c r="P195" s="70">
        <f t="shared" si="55"/>
        <v>1021</v>
      </c>
      <c r="Q195" s="70">
        <f t="shared" si="56"/>
        <v>1022</v>
      </c>
      <c r="R195" s="70">
        <f t="shared" si="57"/>
        <v>1023</v>
      </c>
      <c r="S195" s="70">
        <f t="shared" si="58"/>
        <v>1024</v>
      </c>
      <c r="T195" s="70">
        <f t="shared" si="59"/>
        <v>1025</v>
      </c>
      <c r="U195" s="70">
        <f t="shared" si="60"/>
        <v>1026</v>
      </c>
      <c r="V195" s="70">
        <f t="shared" si="61"/>
        <v>1027</v>
      </c>
      <c r="W195" s="70">
        <f t="shared" si="62"/>
        <v>1028</v>
      </c>
      <c r="X195" s="70">
        <f t="shared" si="63"/>
        <v>1029</v>
      </c>
      <c r="Y195" s="70">
        <f t="shared" si="64"/>
        <v>1030</v>
      </c>
      <c r="Z195" s="70">
        <f t="shared" si="65"/>
        <v>1031</v>
      </c>
      <c r="AA195" s="70">
        <f t="shared" si="66"/>
        <v>1032</v>
      </c>
      <c r="AB195" s="70">
        <f t="shared" si="67"/>
        <v>1033</v>
      </c>
      <c r="AC195" s="70">
        <f t="shared" si="68"/>
        <v>1034</v>
      </c>
      <c r="AD195" s="70">
        <f t="shared" si="69"/>
        <v>1035</v>
      </c>
      <c r="AE195" s="62"/>
      <c r="AF195" s="62"/>
      <c r="AG195" s="62"/>
      <c r="AH195" s="62"/>
      <c r="AI195" s="63"/>
      <c r="AJ195" s="62"/>
    </row>
    <row r="196" spans="1:36" x14ac:dyDescent="0.4">
      <c r="A196" s="60"/>
      <c r="B196" s="69">
        <v>38</v>
      </c>
      <c r="C196" s="70">
        <f t="shared" si="2"/>
        <v>1036</v>
      </c>
      <c r="D196" s="70">
        <f t="shared" si="43"/>
        <v>1037</v>
      </c>
      <c r="E196" s="70">
        <f t="shared" si="44"/>
        <v>1038</v>
      </c>
      <c r="F196" s="70">
        <f t="shared" si="45"/>
        <v>1039</v>
      </c>
      <c r="G196" s="70">
        <f t="shared" si="46"/>
        <v>1040</v>
      </c>
      <c r="H196" s="70">
        <f t="shared" si="47"/>
        <v>1041</v>
      </c>
      <c r="I196" s="70">
        <f t="shared" si="48"/>
        <v>1042</v>
      </c>
      <c r="J196" s="70">
        <f t="shared" si="49"/>
        <v>1043</v>
      </c>
      <c r="K196" s="70">
        <f t="shared" si="50"/>
        <v>1044</v>
      </c>
      <c r="L196" s="70">
        <f t="shared" si="51"/>
        <v>1045</v>
      </c>
      <c r="M196" s="70">
        <f t="shared" si="52"/>
        <v>1046</v>
      </c>
      <c r="N196" s="70">
        <f t="shared" si="53"/>
        <v>1047</v>
      </c>
      <c r="O196" s="70">
        <f t="shared" si="54"/>
        <v>1048</v>
      </c>
      <c r="P196" s="70">
        <f t="shared" si="55"/>
        <v>1049</v>
      </c>
      <c r="Q196" s="70">
        <f t="shared" si="56"/>
        <v>1050</v>
      </c>
      <c r="R196" s="70">
        <f t="shared" si="57"/>
        <v>1051</v>
      </c>
      <c r="S196" s="70">
        <f t="shared" si="58"/>
        <v>1052</v>
      </c>
      <c r="T196" s="70">
        <f t="shared" si="59"/>
        <v>1053</v>
      </c>
      <c r="U196" s="70">
        <f t="shared" si="60"/>
        <v>1054</v>
      </c>
      <c r="V196" s="70">
        <f t="shared" si="61"/>
        <v>1055</v>
      </c>
      <c r="W196" s="70">
        <f t="shared" si="62"/>
        <v>1056</v>
      </c>
      <c r="X196" s="70">
        <f t="shared" si="63"/>
        <v>1057</v>
      </c>
      <c r="Y196" s="70">
        <f t="shared" si="64"/>
        <v>1058</v>
      </c>
      <c r="Z196" s="70">
        <f t="shared" si="65"/>
        <v>1059</v>
      </c>
      <c r="AA196" s="70">
        <f t="shared" si="66"/>
        <v>1060</v>
      </c>
      <c r="AB196" s="70">
        <f t="shared" si="67"/>
        <v>1061</v>
      </c>
      <c r="AC196" s="70">
        <f t="shared" si="68"/>
        <v>1062</v>
      </c>
      <c r="AD196" s="70">
        <f t="shared" si="69"/>
        <v>1063</v>
      </c>
      <c r="AE196" s="62"/>
      <c r="AF196" s="62"/>
      <c r="AG196" s="62"/>
      <c r="AH196" s="62"/>
      <c r="AI196" s="63"/>
      <c r="AJ196" s="62"/>
    </row>
    <row r="197" spans="1:36" x14ac:dyDescent="0.4">
      <c r="A197" s="60"/>
      <c r="B197" s="69">
        <v>39</v>
      </c>
      <c r="C197" s="70">
        <f t="shared" si="2"/>
        <v>1064</v>
      </c>
      <c r="D197" s="70">
        <f t="shared" si="43"/>
        <v>1065</v>
      </c>
      <c r="E197" s="70">
        <f t="shared" si="44"/>
        <v>1066</v>
      </c>
      <c r="F197" s="70">
        <f t="shared" si="45"/>
        <v>1067</v>
      </c>
      <c r="G197" s="70">
        <f t="shared" si="46"/>
        <v>1068</v>
      </c>
      <c r="H197" s="70">
        <f t="shared" si="47"/>
        <v>1069</v>
      </c>
      <c r="I197" s="70">
        <f t="shared" si="48"/>
        <v>1070</v>
      </c>
      <c r="J197" s="70">
        <f t="shared" si="49"/>
        <v>1071</v>
      </c>
      <c r="K197" s="70">
        <f t="shared" si="50"/>
        <v>1072</v>
      </c>
      <c r="L197" s="70">
        <f t="shared" si="51"/>
        <v>1073</v>
      </c>
      <c r="M197" s="70">
        <f t="shared" si="52"/>
        <v>1074</v>
      </c>
      <c r="N197" s="70">
        <f t="shared" si="53"/>
        <v>1075</v>
      </c>
      <c r="O197" s="70">
        <f t="shared" si="54"/>
        <v>1076</v>
      </c>
      <c r="P197" s="70">
        <f t="shared" si="55"/>
        <v>1077</v>
      </c>
      <c r="Q197" s="70">
        <f t="shared" si="56"/>
        <v>1078</v>
      </c>
      <c r="R197" s="70">
        <f t="shared" si="57"/>
        <v>1079</v>
      </c>
      <c r="S197" s="70">
        <f t="shared" si="58"/>
        <v>1080</v>
      </c>
      <c r="T197" s="70">
        <f t="shared" si="59"/>
        <v>1081</v>
      </c>
      <c r="U197" s="70">
        <f t="shared" si="60"/>
        <v>1082</v>
      </c>
      <c r="V197" s="70">
        <f t="shared" si="61"/>
        <v>1083</v>
      </c>
      <c r="W197" s="70">
        <f t="shared" si="62"/>
        <v>1084</v>
      </c>
      <c r="X197" s="70">
        <f t="shared" si="63"/>
        <v>1085</v>
      </c>
      <c r="Y197" s="70">
        <f t="shared" si="64"/>
        <v>1086</v>
      </c>
      <c r="Z197" s="70">
        <f t="shared" si="65"/>
        <v>1087</v>
      </c>
      <c r="AA197" s="70">
        <f t="shared" si="66"/>
        <v>1088</v>
      </c>
      <c r="AB197" s="70">
        <f t="shared" si="67"/>
        <v>1089</v>
      </c>
      <c r="AC197" s="70">
        <f t="shared" si="68"/>
        <v>1090</v>
      </c>
      <c r="AD197" s="70">
        <f t="shared" si="69"/>
        <v>1091</v>
      </c>
      <c r="AE197" s="62"/>
      <c r="AF197" s="62"/>
      <c r="AG197" s="62"/>
      <c r="AH197" s="62"/>
      <c r="AI197" s="63"/>
      <c r="AJ197" s="62"/>
    </row>
    <row r="198" spans="1:36" x14ac:dyDescent="0.4">
      <c r="A198" s="76"/>
      <c r="B198" s="77">
        <v>40</v>
      </c>
      <c r="C198" s="78">
        <f t="shared" si="2"/>
        <v>1092</v>
      </c>
      <c r="D198" s="78">
        <f t="shared" si="43"/>
        <v>1093</v>
      </c>
      <c r="E198" s="78">
        <f t="shared" si="44"/>
        <v>1094</v>
      </c>
      <c r="F198" s="78">
        <f t="shared" si="45"/>
        <v>1095</v>
      </c>
      <c r="G198" s="78">
        <f t="shared" si="46"/>
        <v>1096</v>
      </c>
      <c r="H198" s="78">
        <f t="shared" si="47"/>
        <v>1097</v>
      </c>
      <c r="I198" s="78">
        <f t="shared" si="48"/>
        <v>1098</v>
      </c>
      <c r="J198" s="78">
        <f t="shared" si="49"/>
        <v>1099</v>
      </c>
      <c r="K198" s="78">
        <f t="shared" si="50"/>
        <v>1100</v>
      </c>
      <c r="L198" s="78">
        <f t="shared" si="51"/>
        <v>1101</v>
      </c>
      <c r="M198" s="78">
        <f t="shared" si="52"/>
        <v>1102</v>
      </c>
      <c r="N198" s="78">
        <f t="shared" si="53"/>
        <v>1103</v>
      </c>
      <c r="O198" s="78">
        <f t="shared" si="54"/>
        <v>1104</v>
      </c>
      <c r="P198" s="78">
        <f t="shared" si="55"/>
        <v>1105</v>
      </c>
      <c r="Q198" s="78">
        <f t="shared" si="56"/>
        <v>1106</v>
      </c>
      <c r="R198" s="78">
        <f t="shared" si="57"/>
        <v>1107</v>
      </c>
      <c r="S198" s="78">
        <f t="shared" si="58"/>
        <v>1108</v>
      </c>
      <c r="T198" s="78">
        <f t="shared" si="59"/>
        <v>1109</v>
      </c>
      <c r="U198" s="78">
        <f t="shared" si="60"/>
        <v>1110</v>
      </c>
      <c r="V198" s="78">
        <f t="shared" si="61"/>
        <v>1111</v>
      </c>
      <c r="W198" s="78">
        <f t="shared" si="62"/>
        <v>1112</v>
      </c>
      <c r="X198" s="78">
        <f t="shared" si="63"/>
        <v>1113</v>
      </c>
      <c r="Y198" s="78">
        <f t="shared" si="64"/>
        <v>1114</v>
      </c>
      <c r="Z198" s="78">
        <f t="shared" si="65"/>
        <v>1115</v>
      </c>
      <c r="AA198" s="78">
        <f t="shared" si="66"/>
        <v>1116</v>
      </c>
      <c r="AB198" s="78">
        <f t="shared" si="67"/>
        <v>1117</v>
      </c>
      <c r="AC198" s="78">
        <f t="shared" si="68"/>
        <v>1118</v>
      </c>
      <c r="AD198" s="78">
        <f t="shared" si="69"/>
        <v>1119</v>
      </c>
      <c r="AE198" s="79"/>
      <c r="AF198" s="79"/>
      <c r="AG198" s="79"/>
      <c r="AH198" s="79"/>
      <c r="AI198" s="80"/>
      <c r="AJ198" s="62"/>
    </row>
    <row r="199" spans="1:36" x14ac:dyDescent="0.4">
      <c r="C199" s="70"/>
      <c r="D199" s="70"/>
      <c r="E199" s="70"/>
      <c r="F199" s="70"/>
      <c r="G199" s="70"/>
      <c r="H199" s="70"/>
      <c r="I199" s="70"/>
      <c r="J199" s="70"/>
      <c r="K199" s="70"/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  <c r="AC199" s="70"/>
      <c r="AD199" s="70"/>
    </row>
    <row r="200" spans="1:36" x14ac:dyDescent="0.4">
      <c r="C200" s="70"/>
      <c r="D200" s="70"/>
      <c r="E200" s="70"/>
      <c r="F200" s="70"/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  <c r="AC200" s="70"/>
      <c r="AD200" s="70"/>
    </row>
    <row r="201" spans="1:36" x14ac:dyDescent="0.4">
      <c r="C201" s="70"/>
      <c r="D201" s="70"/>
      <c r="E201" s="70"/>
      <c r="F201" s="70"/>
      <c r="G201" s="70"/>
      <c r="H201" s="70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/>
      <c r="AC201" s="70"/>
      <c r="AD201" s="70"/>
    </row>
    <row r="202" spans="1:36" x14ac:dyDescent="0.4">
      <c r="C202" s="70"/>
      <c r="D202" s="70"/>
      <c r="E202" s="70"/>
      <c r="F202" s="70"/>
      <c r="G202" s="70"/>
      <c r="H202" s="70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/>
      <c r="AC202" s="70"/>
      <c r="AD202" s="70"/>
    </row>
    <row r="203" spans="1:36" x14ac:dyDescent="0.4">
      <c r="C203" s="70"/>
    </row>
    <row r="204" spans="1:36" x14ac:dyDescent="0.4">
      <c r="C204" s="70"/>
    </row>
    <row r="205" spans="1:36" x14ac:dyDescent="0.4">
      <c r="C205" s="70"/>
    </row>
  </sheetData>
  <mergeCells count="276">
    <mergeCell ref="V10:V11"/>
    <mergeCell ref="F6:V7"/>
    <mergeCell ref="B6:E7"/>
    <mergeCell ref="F8:I9"/>
    <mergeCell ref="B8:E9"/>
    <mergeCell ref="J8:J9"/>
    <mergeCell ref="K8:N9"/>
    <mergeCell ref="A10:A11"/>
    <mergeCell ref="B10:F11"/>
    <mergeCell ref="K10:K11"/>
    <mergeCell ref="G10:J11"/>
    <mergeCell ref="L10:P11"/>
    <mergeCell ref="Q10:U11"/>
    <mergeCell ref="X9:X10"/>
    <mergeCell ref="Y7:Y8"/>
    <mergeCell ref="Y9:Y10"/>
    <mergeCell ref="Z7:AA8"/>
    <mergeCell ref="Z9:AA10"/>
    <mergeCell ref="AB9:AB10"/>
    <mergeCell ref="AC9:AC10"/>
    <mergeCell ref="AB6:AJ6"/>
    <mergeCell ref="X6:AA6"/>
    <mergeCell ref="X5:AJ5"/>
    <mergeCell ref="X7:X8"/>
    <mergeCell ref="D3:AI3"/>
    <mergeCell ref="AG129:AG132"/>
    <mergeCell ref="AJ129:AJ132"/>
    <mergeCell ref="AG133:AG134"/>
    <mergeCell ref="AJ133:AJ134"/>
    <mergeCell ref="AH136:AJ136"/>
    <mergeCell ref="AH137:AJ137"/>
    <mergeCell ref="AJ99:AJ102"/>
    <mergeCell ref="AG103:AG104"/>
    <mergeCell ref="AJ103:AJ104"/>
    <mergeCell ref="AG105:AG108"/>
    <mergeCell ref="AJ105:AJ108"/>
    <mergeCell ref="AG109:AG110"/>
    <mergeCell ref="AJ109:AJ110"/>
    <mergeCell ref="AG111:AG114"/>
    <mergeCell ref="AJ111:AJ114"/>
    <mergeCell ref="AJ85:AJ86"/>
    <mergeCell ref="AG87:AG90"/>
    <mergeCell ref="AJ87:AJ90"/>
    <mergeCell ref="AG91:AG92"/>
    <mergeCell ref="AJ91:AJ92"/>
    <mergeCell ref="AG93:AG96"/>
    <mergeCell ref="AJ115:AJ116"/>
    <mergeCell ref="AG117:AG120"/>
    <mergeCell ref="AJ117:AJ120"/>
    <mergeCell ref="AG121:AG122"/>
    <mergeCell ref="AJ121:AJ122"/>
    <mergeCell ref="AG123:AG126"/>
    <mergeCell ref="AJ123:AJ126"/>
    <mergeCell ref="AG127:AG128"/>
    <mergeCell ref="AJ127:AJ128"/>
    <mergeCell ref="AJ93:AJ96"/>
    <mergeCell ref="AG97:AG98"/>
    <mergeCell ref="AJ97:AJ98"/>
    <mergeCell ref="AJ69:AJ72"/>
    <mergeCell ref="AG73:AG74"/>
    <mergeCell ref="AJ73:AJ74"/>
    <mergeCell ref="AG75:AG78"/>
    <mergeCell ref="AJ75:AJ78"/>
    <mergeCell ref="AG79:AG80"/>
    <mergeCell ref="AJ79:AJ80"/>
    <mergeCell ref="AG81:AG84"/>
    <mergeCell ref="AJ81:AJ84"/>
    <mergeCell ref="AH69:AH72"/>
    <mergeCell ref="AG69:AG72"/>
    <mergeCell ref="AI69:AI72"/>
    <mergeCell ref="AJ55:AJ56"/>
    <mergeCell ref="AG57:AG60"/>
    <mergeCell ref="AJ57:AJ60"/>
    <mergeCell ref="AG61:AG62"/>
    <mergeCell ref="AJ61:AJ62"/>
    <mergeCell ref="AG63:AG66"/>
    <mergeCell ref="AJ63:AJ66"/>
    <mergeCell ref="AG67:AG68"/>
    <mergeCell ref="AJ67:AJ68"/>
    <mergeCell ref="AJ39:AJ42"/>
    <mergeCell ref="AG43:AG44"/>
    <mergeCell ref="AJ43:AJ44"/>
    <mergeCell ref="AG45:AG48"/>
    <mergeCell ref="AJ45:AJ48"/>
    <mergeCell ref="AG49:AG50"/>
    <mergeCell ref="AJ49:AJ50"/>
    <mergeCell ref="AG51:AG54"/>
    <mergeCell ref="AJ51:AJ54"/>
    <mergeCell ref="AH51:AH54"/>
    <mergeCell ref="AI51:AI54"/>
    <mergeCell ref="AG31:AG32"/>
    <mergeCell ref="AJ31:AJ32"/>
    <mergeCell ref="AG21:AG24"/>
    <mergeCell ref="AJ21:AJ24"/>
    <mergeCell ref="AG27:AG30"/>
    <mergeCell ref="AJ27:AJ30"/>
    <mergeCell ref="AG33:AG36"/>
    <mergeCell ref="AJ33:AJ36"/>
    <mergeCell ref="AG37:AG38"/>
    <mergeCell ref="AJ37:AJ38"/>
    <mergeCell ref="AH33:AH36"/>
    <mergeCell ref="AE135:AF135"/>
    <mergeCell ref="AH135:AI135"/>
    <mergeCell ref="Z136:AD136"/>
    <mergeCell ref="Z142:AD142"/>
    <mergeCell ref="Z140:AD140"/>
    <mergeCell ref="AA141:AC141"/>
    <mergeCell ref="AC137:AD137"/>
    <mergeCell ref="AC138:AD138"/>
    <mergeCell ref="AH140:AJ141"/>
    <mergeCell ref="AH142:AJ142"/>
    <mergeCell ref="AE142:AG142"/>
    <mergeCell ref="AE140:AG141"/>
    <mergeCell ref="AE139:AG139"/>
    <mergeCell ref="AE138:AG138"/>
    <mergeCell ref="AE137:AG137"/>
    <mergeCell ref="AE136:AG136"/>
    <mergeCell ref="AC139:AD139"/>
    <mergeCell ref="AH138:AJ138"/>
    <mergeCell ref="AH139:AJ139"/>
    <mergeCell ref="AE122:AF122"/>
    <mergeCell ref="AH122:AI122"/>
    <mergeCell ref="AG115:AG116"/>
    <mergeCell ref="A123:A128"/>
    <mergeCell ref="AE123:AE126"/>
    <mergeCell ref="AF123:AF126"/>
    <mergeCell ref="AH123:AH126"/>
    <mergeCell ref="AI123:AI126"/>
    <mergeCell ref="AE128:AF128"/>
    <mergeCell ref="AH128:AI128"/>
    <mergeCell ref="AH104:AI104"/>
    <mergeCell ref="AG85:AG86"/>
    <mergeCell ref="AH57:AH60"/>
    <mergeCell ref="AI57:AI60"/>
    <mergeCell ref="AE63:AE66"/>
    <mergeCell ref="A129:A134"/>
    <mergeCell ref="AE129:AE132"/>
    <mergeCell ref="AF129:AF132"/>
    <mergeCell ref="AH129:AH132"/>
    <mergeCell ref="AI129:AI132"/>
    <mergeCell ref="AE134:AF134"/>
    <mergeCell ref="AH134:AI134"/>
    <mergeCell ref="A105:A110"/>
    <mergeCell ref="AE105:AE108"/>
    <mergeCell ref="AF105:AF108"/>
    <mergeCell ref="AH105:AH108"/>
    <mergeCell ref="AI105:AI108"/>
    <mergeCell ref="AE110:AF110"/>
    <mergeCell ref="AH110:AI110"/>
    <mergeCell ref="A117:A122"/>
    <mergeCell ref="AE117:AE120"/>
    <mergeCell ref="AF117:AF120"/>
    <mergeCell ref="AH117:AH120"/>
    <mergeCell ref="AI117:AI120"/>
    <mergeCell ref="AE62:AF62"/>
    <mergeCell ref="AH62:AI62"/>
    <mergeCell ref="AI33:AI36"/>
    <mergeCell ref="AE50:AF50"/>
    <mergeCell ref="AG39:AG42"/>
    <mergeCell ref="AG55:AG56"/>
    <mergeCell ref="AG99:AG102"/>
    <mergeCell ref="A111:A116"/>
    <mergeCell ref="AE111:AE114"/>
    <mergeCell ref="AF111:AF114"/>
    <mergeCell ref="AH111:AH114"/>
    <mergeCell ref="AI111:AI114"/>
    <mergeCell ref="AE116:AF116"/>
    <mergeCell ref="AH116:AI116"/>
    <mergeCell ref="AH50:AI50"/>
    <mergeCell ref="AE51:AE54"/>
    <mergeCell ref="AF51:AF54"/>
    <mergeCell ref="A99:A104"/>
    <mergeCell ref="AE99:AE102"/>
    <mergeCell ref="AF99:AF102"/>
    <mergeCell ref="AH99:AH102"/>
    <mergeCell ref="AI99:AI102"/>
    <mergeCell ref="AE104:AF104"/>
    <mergeCell ref="AE81:AE84"/>
    <mergeCell ref="AF81:AF84"/>
    <mergeCell ref="AH81:AH84"/>
    <mergeCell ref="AI81:AI84"/>
    <mergeCell ref="AE74:AF74"/>
    <mergeCell ref="AH74:AI74"/>
    <mergeCell ref="AE75:AE78"/>
    <mergeCell ref="AF75:AF78"/>
    <mergeCell ref="AH75:AH78"/>
    <mergeCell ref="AI75:AI78"/>
    <mergeCell ref="A1:AI1"/>
    <mergeCell ref="AE98:AF98"/>
    <mergeCell ref="AH98:AI98"/>
    <mergeCell ref="AE92:AF92"/>
    <mergeCell ref="AH92:AI92"/>
    <mergeCell ref="AE93:AE96"/>
    <mergeCell ref="AF93:AF96"/>
    <mergeCell ref="AH93:AH96"/>
    <mergeCell ref="AI93:AI96"/>
    <mergeCell ref="AE86:AF86"/>
    <mergeCell ref="AH86:AI86"/>
    <mergeCell ref="AE87:AE90"/>
    <mergeCell ref="AF87:AF90"/>
    <mergeCell ref="AH87:AH90"/>
    <mergeCell ref="AI87:AI90"/>
    <mergeCell ref="AE80:AF80"/>
    <mergeCell ref="AH80:AI80"/>
    <mergeCell ref="AF63:AF66"/>
    <mergeCell ref="AH63:AH66"/>
    <mergeCell ref="AI63:AI66"/>
    <mergeCell ref="AE56:AF56"/>
    <mergeCell ref="AH56:AI56"/>
    <mergeCell ref="AE57:AE60"/>
    <mergeCell ref="AF57:AF60"/>
    <mergeCell ref="A75:A80"/>
    <mergeCell ref="A15:A20"/>
    <mergeCell ref="A21:A26"/>
    <mergeCell ref="A27:A32"/>
    <mergeCell ref="A33:A38"/>
    <mergeCell ref="A39:A44"/>
    <mergeCell ref="AH20:AI20"/>
    <mergeCell ref="AE21:AE24"/>
    <mergeCell ref="AF21:AF24"/>
    <mergeCell ref="AH21:AH24"/>
    <mergeCell ref="AI21:AI24"/>
    <mergeCell ref="AE38:AF38"/>
    <mergeCell ref="AH38:AI38"/>
    <mergeCell ref="AE39:AE42"/>
    <mergeCell ref="AF39:AF42"/>
    <mergeCell ref="AH39:AH42"/>
    <mergeCell ref="AI39:AI42"/>
    <mergeCell ref="AE32:AF32"/>
    <mergeCell ref="AH32:AI32"/>
    <mergeCell ref="AE33:AE36"/>
    <mergeCell ref="AE68:AF68"/>
    <mergeCell ref="AH68:AI68"/>
    <mergeCell ref="AE69:AE72"/>
    <mergeCell ref="AF69:AF72"/>
    <mergeCell ref="AC2:AI2"/>
    <mergeCell ref="X13:AD13"/>
    <mergeCell ref="A13:B14"/>
    <mergeCell ref="AE15:AE18"/>
    <mergeCell ref="AF15:AF18"/>
    <mergeCell ref="AH15:AH18"/>
    <mergeCell ref="A81:A86"/>
    <mergeCell ref="A87:A92"/>
    <mergeCell ref="A93:A98"/>
    <mergeCell ref="C13:I13"/>
    <mergeCell ref="J13:P13"/>
    <mergeCell ref="AE44:AF44"/>
    <mergeCell ref="AH44:AI44"/>
    <mergeCell ref="AE45:AE48"/>
    <mergeCell ref="AF45:AF48"/>
    <mergeCell ref="AI45:AI48"/>
    <mergeCell ref="AF33:AF36"/>
    <mergeCell ref="Q13:W13"/>
    <mergeCell ref="A45:A50"/>
    <mergeCell ref="A51:A56"/>
    <mergeCell ref="A57:A62"/>
    <mergeCell ref="AH45:AH48"/>
    <mergeCell ref="A63:A68"/>
    <mergeCell ref="A69:A74"/>
    <mergeCell ref="AM14:AN14"/>
    <mergeCell ref="AE26:AF26"/>
    <mergeCell ref="AH26:AI26"/>
    <mergeCell ref="AE27:AE30"/>
    <mergeCell ref="AF27:AF30"/>
    <mergeCell ref="AH27:AH30"/>
    <mergeCell ref="AI27:AI30"/>
    <mergeCell ref="AI15:AI18"/>
    <mergeCell ref="AE20:AF20"/>
    <mergeCell ref="AE13:AG14"/>
    <mergeCell ref="AH13:AJ14"/>
    <mergeCell ref="AG15:AG18"/>
    <mergeCell ref="AJ15:AJ18"/>
    <mergeCell ref="AG19:AG20"/>
    <mergeCell ref="AJ19:AJ20"/>
    <mergeCell ref="AG25:AG26"/>
    <mergeCell ref="AJ25:AJ26"/>
  </mergeCells>
  <phoneticPr fontId="1"/>
  <conditionalFormatting sqref="AM11 C17:AD17">
    <cfRule type="containsText" dxfId="3036" priority="2714" operator="containsText" text="日">
      <formula>NOT(ISERROR(SEARCH("日",C11)))</formula>
    </cfRule>
    <cfRule type="containsText" dxfId="3035" priority="2715" operator="containsText" text="土">
      <formula>NOT(ISERROR(SEARCH("土",C11)))</formula>
    </cfRule>
  </conditionalFormatting>
  <conditionalFormatting sqref="C19:AD19">
    <cfRule type="containsText" dxfId="3034" priority="2706" operator="containsText" text="正月">
      <formula>NOT(ISERROR(SEARCH("正月",C19)))</formula>
    </cfRule>
    <cfRule type="containsText" dxfId="3033" priority="2713" operator="containsText" text="夏休">
      <formula>NOT(ISERROR(SEARCH("夏休",C19)))</formula>
    </cfRule>
  </conditionalFormatting>
  <conditionalFormatting sqref="C20:AD20">
    <cfRule type="containsText" dxfId="3032" priority="2703" operator="containsText" text="正月">
      <formula>NOT(ISERROR(SEARCH("正月",C20)))</formula>
    </cfRule>
    <cfRule type="containsText" dxfId="3031" priority="2704" operator="containsText" text="夏休">
      <formula>NOT(ISERROR(SEARCH("夏休",C20)))</formula>
    </cfRule>
  </conditionalFormatting>
  <conditionalFormatting sqref="C59:AD59">
    <cfRule type="containsText" dxfId="3030" priority="2601" operator="containsText" text="日">
      <formula>NOT(ISERROR(SEARCH("日",C59)))</formula>
    </cfRule>
    <cfRule type="containsText" dxfId="3029" priority="2602" operator="containsText" text="土">
      <formula>NOT(ISERROR(SEARCH("土",C59)))</formula>
    </cfRule>
  </conditionalFormatting>
  <conditionalFormatting sqref="C95:AD95">
    <cfRule type="containsText" dxfId="3028" priority="2566" operator="containsText" text="日">
      <formula>NOT(ISERROR(SEARCH("日",C95)))</formula>
    </cfRule>
    <cfRule type="containsText" dxfId="3027" priority="2567" operator="containsText" text="土">
      <formula>NOT(ISERROR(SEARCH("土",C95)))</formula>
    </cfRule>
  </conditionalFormatting>
  <conditionalFormatting sqref="C125:AD125">
    <cfRule type="containsText" dxfId="3026" priority="2546" operator="containsText" text="日">
      <formula>NOT(ISERROR(SEARCH("日",C125)))</formula>
    </cfRule>
    <cfRule type="containsText" dxfId="3025" priority="2547" operator="containsText" text="土">
      <formula>NOT(ISERROR(SEARCH("土",C125)))</formula>
    </cfRule>
  </conditionalFormatting>
  <conditionalFormatting sqref="C19:AD20">
    <cfRule type="containsText" dxfId="3024" priority="2079" operator="containsText" text="休">
      <formula>NOT(ISERROR(SEARCH("休",C19)))</formula>
    </cfRule>
  </conditionalFormatting>
  <conditionalFormatting sqref="C17">
    <cfRule type="expression" priority="1807">
      <formula>IF($C$18&lt;&gt;""+$D$17,)</formula>
    </cfRule>
  </conditionalFormatting>
  <conditionalFormatting sqref="C17:AD17">
    <cfRule type="expression" dxfId="3023" priority="1803">
      <formula>IF(COUNTIF(C18,"*日*"),TRUE,FALSE)</formula>
    </cfRule>
  </conditionalFormatting>
  <conditionalFormatting sqref="C23:AD23">
    <cfRule type="containsText" dxfId="3022" priority="1801" operator="containsText" text="日">
      <formula>NOT(ISERROR(SEARCH("日",C23)))</formula>
    </cfRule>
    <cfRule type="containsText" dxfId="3021" priority="1802" operator="containsText" text="土">
      <formula>NOT(ISERROR(SEARCH("土",C23)))</formula>
    </cfRule>
  </conditionalFormatting>
  <conditionalFormatting sqref="C23:AD23">
    <cfRule type="expression" priority="1800">
      <formula>IF($C$18&lt;&gt;""+$D$17,)</formula>
    </cfRule>
  </conditionalFormatting>
  <conditionalFormatting sqref="C23:AD23">
    <cfRule type="expression" dxfId="3020" priority="1799">
      <formula>IF(COUNTIF(C24,"*日*"),TRUE,FALSE)</formula>
    </cfRule>
  </conditionalFormatting>
  <conditionalFormatting sqref="C29:AD29">
    <cfRule type="containsText" dxfId="3019" priority="1797" operator="containsText" text="日">
      <formula>NOT(ISERROR(SEARCH("日",C29)))</formula>
    </cfRule>
    <cfRule type="containsText" dxfId="3018" priority="1798" operator="containsText" text="土">
      <formula>NOT(ISERROR(SEARCH("土",C29)))</formula>
    </cfRule>
  </conditionalFormatting>
  <conditionalFormatting sqref="C29:AD29">
    <cfRule type="expression" priority="1796">
      <formula>IF($C$18&lt;&gt;""+$D$17,)</formula>
    </cfRule>
  </conditionalFormatting>
  <conditionalFormatting sqref="C29:AD29">
    <cfRule type="expression" dxfId="3017" priority="1795">
      <formula>IF(COUNTIF(C30,"*日*"),TRUE,FALSE)</formula>
    </cfRule>
  </conditionalFormatting>
  <conditionalFormatting sqref="C35:AD35">
    <cfRule type="containsText" dxfId="3016" priority="1793" operator="containsText" text="日">
      <formula>NOT(ISERROR(SEARCH("日",C35)))</formula>
    </cfRule>
    <cfRule type="containsText" dxfId="3015" priority="1794" operator="containsText" text="土">
      <formula>NOT(ISERROR(SEARCH("土",C35)))</formula>
    </cfRule>
  </conditionalFormatting>
  <conditionalFormatting sqref="C35:AD35">
    <cfRule type="expression" priority="1792">
      <formula>IF($C$18&lt;&gt;""+$D$17,)</formula>
    </cfRule>
  </conditionalFormatting>
  <conditionalFormatting sqref="C35:AD35">
    <cfRule type="expression" dxfId="3014" priority="1791">
      <formula>IF(COUNTIF(C36,"*日*"),TRUE,FALSE)</formula>
    </cfRule>
  </conditionalFormatting>
  <conditionalFormatting sqref="C41:AD41">
    <cfRule type="containsText" dxfId="3013" priority="1789" operator="containsText" text="日">
      <formula>NOT(ISERROR(SEARCH("日",C41)))</formula>
    </cfRule>
    <cfRule type="containsText" dxfId="3012" priority="1790" operator="containsText" text="土">
      <formula>NOT(ISERROR(SEARCH("土",C41)))</formula>
    </cfRule>
  </conditionalFormatting>
  <conditionalFormatting sqref="C41:AD41">
    <cfRule type="expression" priority="1788">
      <formula>IF($C$18&lt;&gt;""+$D$17,)</formula>
    </cfRule>
  </conditionalFormatting>
  <conditionalFormatting sqref="C41:AD41">
    <cfRule type="expression" dxfId="3011" priority="1787">
      <formula>IF(COUNTIF(C42,"*日*"),TRUE,FALSE)</formula>
    </cfRule>
  </conditionalFormatting>
  <conditionalFormatting sqref="C47:AD47">
    <cfRule type="containsText" dxfId="3010" priority="1785" operator="containsText" text="日">
      <formula>NOT(ISERROR(SEARCH("日",C47)))</formula>
    </cfRule>
    <cfRule type="containsText" dxfId="3009" priority="1786" operator="containsText" text="土">
      <formula>NOT(ISERROR(SEARCH("土",C47)))</formula>
    </cfRule>
  </conditionalFormatting>
  <conditionalFormatting sqref="C47:AD47">
    <cfRule type="expression" priority="1784">
      <formula>IF($C$18&lt;&gt;""+$D$17,)</formula>
    </cfRule>
  </conditionalFormatting>
  <conditionalFormatting sqref="C47:AD47">
    <cfRule type="expression" dxfId="3008" priority="1783">
      <formula>IF(COUNTIF(C48,"*日*"),TRUE,FALSE)</formula>
    </cfRule>
  </conditionalFormatting>
  <conditionalFormatting sqref="C53:AD53">
    <cfRule type="containsText" dxfId="3007" priority="1781" operator="containsText" text="日">
      <formula>NOT(ISERROR(SEARCH("日",C53)))</formula>
    </cfRule>
    <cfRule type="containsText" dxfId="3006" priority="1782" operator="containsText" text="土">
      <formula>NOT(ISERROR(SEARCH("土",C53)))</formula>
    </cfRule>
  </conditionalFormatting>
  <conditionalFormatting sqref="C53:AD53">
    <cfRule type="expression" priority="1780">
      <formula>IF($C$18&lt;&gt;""+$D$17,)</formula>
    </cfRule>
  </conditionalFormatting>
  <conditionalFormatting sqref="C53:AD53">
    <cfRule type="expression" dxfId="3005" priority="1779">
      <formula>IF(COUNTIF(C54,"*日*"),TRUE,FALSE)</formula>
    </cfRule>
  </conditionalFormatting>
  <conditionalFormatting sqref="C59:AD59">
    <cfRule type="expression" dxfId="3004" priority="1778">
      <formula>IF(COUNTIF(C60,"*日*"),TRUE,FALSE)</formula>
    </cfRule>
  </conditionalFormatting>
  <conditionalFormatting sqref="C65:AD65">
    <cfRule type="containsText" dxfId="3003" priority="1776" operator="containsText" text="日">
      <formula>NOT(ISERROR(SEARCH("日",C65)))</formula>
    </cfRule>
    <cfRule type="containsText" dxfId="3002" priority="1777" operator="containsText" text="土">
      <formula>NOT(ISERROR(SEARCH("土",C65)))</formula>
    </cfRule>
  </conditionalFormatting>
  <conditionalFormatting sqref="C65:AD65">
    <cfRule type="expression" dxfId="3001" priority="1775">
      <formula>IF(COUNTIF(C66,"*日*"),TRUE,FALSE)</formula>
    </cfRule>
  </conditionalFormatting>
  <conditionalFormatting sqref="C71:AD71">
    <cfRule type="containsText" dxfId="3000" priority="1773" operator="containsText" text="日">
      <formula>NOT(ISERROR(SEARCH("日",C71)))</formula>
    </cfRule>
    <cfRule type="containsText" dxfId="2999" priority="1774" operator="containsText" text="土">
      <formula>NOT(ISERROR(SEARCH("土",C71)))</formula>
    </cfRule>
  </conditionalFormatting>
  <conditionalFormatting sqref="C71:AD71">
    <cfRule type="expression" dxfId="2998" priority="1772">
      <formula>IF(COUNTIF(C72,"*日*"),TRUE,FALSE)</formula>
    </cfRule>
  </conditionalFormatting>
  <conditionalFormatting sqref="C77:AD77">
    <cfRule type="containsText" dxfId="2997" priority="1770" operator="containsText" text="日">
      <formula>NOT(ISERROR(SEARCH("日",C77)))</formula>
    </cfRule>
    <cfRule type="containsText" dxfId="2996" priority="1771" operator="containsText" text="土">
      <formula>NOT(ISERROR(SEARCH("土",C77)))</formula>
    </cfRule>
  </conditionalFormatting>
  <conditionalFormatting sqref="C77:AD77">
    <cfRule type="expression" dxfId="2995" priority="1769">
      <formula>IF(COUNTIF(C78,"*日*"),TRUE,FALSE)</formula>
    </cfRule>
  </conditionalFormatting>
  <conditionalFormatting sqref="C83:AD83">
    <cfRule type="containsText" dxfId="2994" priority="1767" operator="containsText" text="日">
      <formula>NOT(ISERROR(SEARCH("日",C83)))</formula>
    </cfRule>
    <cfRule type="containsText" dxfId="2993" priority="1768" operator="containsText" text="土">
      <formula>NOT(ISERROR(SEARCH("土",C83)))</formula>
    </cfRule>
  </conditionalFormatting>
  <conditionalFormatting sqref="C83:AD83">
    <cfRule type="expression" dxfId="2992" priority="1766">
      <formula>IF(COUNTIF(C84,"*日*"),TRUE,FALSE)</formula>
    </cfRule>
  </conditionalFormatting>
  <conditionalFormatting sqref="C89:AD89">
    <cfRule type="containsText" dxfId="2991" priority="1764" operator="containsText" text="日">
      <formula>NOT(ISERROR(SEARCH("日",C89)))</formula>
    </cfRule>
    <cfRule type="containsText" dxfId="2990" priority="1765" operator="containsText" text="土">
      <formula>NOT(ISERROR(SEARCH("土",C89)))</formula>
    </cfRule>
  </conditionalFormatting>
  <conditionalFormatting sqref="C89:AD89">
    <cfRule type="expression" dxfId="2989" priority="1763">
      <formula>IF(COUNTIF(C90,"*日*"),TRUE,FALSE)</formula>
    </cfRule>
  </conditionalFormatting>
  <conditionalFormatting sqref="C95:AD95">
    <cfRule type="expression" dxfId="2988" priority="1762">
      <formula>IF(COUNTIF(C96,"*日*"),TRUE,FALSE)</formula>
    </cfRule>
  </conditionalFormatting>
  <conditionalFormatting sqref="C101:AD101">
    <cfRule type="containsText" dxfId="2987" priority="1760" operator="containsText" text="日">
      <formula>NOT(ISERROR(SEARCH("日",C101)))</formula>
    </cfRule>
    <cfRule type="containsText" dxfId="2986" priority="1761" operator="containsText" text="土">
      <formula>NOT(ISERROR(SEARCH("土",C101)))</formula>
    </cfRule>
  </conditionalFormatting>
  <conditionalFormatting sqref="C101:AD101">
    <cfRule type="expression" dxfId="2985" priority="1759">
      <formula>IF(COUNTIF(C102,"*日*"),TRUE,FALSE)</formula>
    </cfRule>
  </conditionalFormatting>
  <conditionalFormatting sqref="C107:AD107">
    <cfRule type="containsText" dxfId="2984" priority="1757" operator="containsText" text="日">
      <formula>NOT(ISERROR(SEARCH("日",C107)))</formula>
    </cfRule>
    <cfRule type="containsText" dxfId="2983" priority="1758" operator="containsText" text="土">
      <formula>NOT(ISERROR(SEARCH("土",C107)))</formula>
    </cfRule>
  </conditionalFormatting>
  <conditionalFormatting sqref="C107:AD107">
    <cfRule type="expression" dxfId="2982" priority="1756">
      <formula>IF(COUNTIF(C108,"*日*"),TRUE,FALSE)</formula>
    </cfRule>
  </conditionalFormatting>
  <conditionalFormatting sqref="C113:AD113">
    <cfRule type="containsText" dxfId="2981" priority="1754" operator="containsText" text="日">
      <formula>NOT(ISERROR(SEARCH("日",C113)))</formula>
    </cfRule>
    <cfRule type="containsText" dxfId="2980" priority="1755" operator="containsText" text="土">
      <formula>NOT(ISERROR(SEARCH("土",C113)))</formula>
    </cfRule>
  </conditionalFormatting>
  <conditionalFormatting sqref="C113:AD113">
    <cfRule type="expression" dxfId="2979" priority="1753">
      <formula>IF(COUNTIF(C114,"*日*"),TRUE,FALSE)</formula>
    </cfRule>
  </conditionalFormatting>
  <conditionalFormatting sqref="C119:AD119">
    <cfRule type="containsText" dxfId="2978" priority="1751" operator="containsText" text="日">
      <formula>NOT(ISERROR(SEARCH("日",C119)))</formula>
    </cfRule>
    <cfRule type="containsText" dxfId="2977" priority="1752" operator="containsText" text="土">
      <formula>NOT(ISERROR(SEARCH("土",C119)))</formula>
    </cfRule>
  </conditionalFormatting>
  <conditionalFormatting sqref="C119:AD119">
    <cfRule type="expression" dxfId="2976" priority="1750">
      <formula>IF(COUNTIF(C120,"*日*"),TRUE,FALSE)</formula>
    </cfRule>
  </conditionalFormatting>
  <conditionalFormatting sqref="C125:AD125">
    <cfRule type="expression" dxfId="2975" priority="1749">
      <formula>IF(COUNTIF(C126,"*日*"),TRUE,FALSE)</formula>
    </cfRule>
  </conditionalFormatting>
  <conditionalFormatting sqref="C131:AD131">
    <cfRule type="containsText" dxfId="2974" priority="1747" operator="containsText" text="日">
      <formula>NOT(ISERROR(SEARCH("日",C131)))</formula>
    </cfRule>
    <cfRule type="containsText" dxfId="2973" priority="1748" operator="containsText" text="土">
      <formula>NOT(ISERROR(SEARCH("土",C131)))</formula>
    </cfRule>
  </conditionalFormatting>
  <conditionalFormatting sqref="C131:AD131">
    <cfRule type="expression" dxfId="2972" priority="1746">
      <formula>IF(COUNTIF(C132,"*日*"),TRUE,FALSE)</formula>
    </cfRule>
  </conditionalFormatting>
  <conditionalFormatting sqref="C25:AD25">
    <cfRule type="containsText" dxfId="2971" priority="300" operator="containsText" text="正月">
      <formula>NOT(ISERROR(SEARCH("正月",C25)))</formula>
    </cfRule>
    <cfRule type="containsText" dxfId="2970" priority="307" operator="containsText" text="夏休">
      <formula>NOT(ISERROR(SEARCH("夏休",C25)))</formula>
    </cfRule>
  </conditionalFormatting>
  <conditionalFormatting sqref="C26:AD26">
    <cfRule type="containsText" dxfId="2969" priority="297" operator="containsText" text="正月">
      <formula>NOT(ISERROR(SEARCH("正月",C26)))</formula>
    </cfRule>
    <cfRule type="containsText" dxfId="2968" priority="298" operator="containsText" text="夏休">
      <formula>NOT(ISERROR(SEARCH("夏休",C26)))</formula>
    </cfRule>
  </conditionalFormatting>
  <conditionalFormatting sqref="C25:AD26">
    <cfRule type="containsText" dxfId="2967" priority="295" operator="containsText" text="休日">
      <formula>NOT(ISERROR(SEARCH("休日",C25)))</formula>
    </cfRule>
  </conditionalFormatting>
  <conditionalFormatting sqref="C31:AD31">
    <cfRule type="containsText" dxfId="2966" priority="286" operator="containsText" text="正月">
      <formula>NOT(ISERROR(SEARCH("正月",C31)))</formula>
    </cfRule>
    <cfRule type="containsText" dxfId="2965" priority="293" operator="containsText" text="夏休">
      <formula>NOT(ISERROR(SEARCH("夏休",C31)))</formula>
    </cfRule>
  </conditionalFormatting>
  <conditionalFormatting sqref="C32:AD32">
    <cfRule type="containsText" dxfId="2964" priority="283" operator="containsText" text="正月">
      <formula>NOT(ISERROR(SEARCH("正月",C32)))</formula>
    </cfRule>
    <cfRule type="containsText" dxfId="2963" priority="284" operator="containsText" text="夏休">
      <formula>NOT(ISERROR(SEARCH("夏休",C32)))</formula>
    </cfRule>
  </conditionalFormatting>
  <conditionalFormatting sqref="C31:AD32">
    <cfRule type="containsText" dxfId="2962" priority="281" operator="containsText" text="休日">
      <formula>NOT(ISERROR(SEARCH("休日",C31)))</formula>
    </cfRule>
  </conditionalFormatting>
  <conditionalFormatting sqref="C37:AD37">
    <cfRule type="containsText" dxfId="2961" priority="272" operator="containsText" text="正月">
      <formula>NOT(ISERROR(SEARCH("正月",C37)))</formula>
    </cfRule>
    <cfRule type="containsText" dxfId="2960" priority="279" operator="containsText" text="夏休">
      <formula>NOT(ISERROR(SEARCH("夏休",C37)))</formula>
    </cfRule>
  </conditionalFormatting>
  <conditionalFormatting sqref="C38:AD38">
    <cfRule type="containsText" dxfId="2959" priority="269" operator="containsText" text="正月">
      <formula>NOT(ISERROR(SEARCH("正月",C38)))</formula>
    </cfRule>
    <cfRule type="containsText" dxfId="2958" priority="270" operator="containsText" text="夏休">
      <formula>NOT(ISERROR(SEARCH("夏休",C38)))</formula>
    </cfRule>
  </conditionalFormatting>
  <conditionalFormatting sqref="C37:AD38">
    <cfRule type="containsText" dxfId="2957" priority="267" operator="containsText" text="休日">
      <formula>NOT(ISERROR(SEARCH("休日",C37)))</formula>
    </cfRule>
  </conditionalFormatting>
  <conditionalFormatting sqref="C43:AD43">
    <cfRule type="containsText" dxfId="2956" priority="258" operator="containsText" text="正月">
      <formula>NOT(ISERROR(SEARCH("正月",C43)))</formula>
    </cfRule>
    <cfRule type="containsText" dxfId="2955" priority="265" operator="containsText" text="夏休">
      <formula>NOT(ISERROR(SEARCH("夏休",C43)))</formula>
    </cfRule>
  </conditionalFormatting>
  <conditionalFormatting sqref="C44:AD44">
    <cfRule type="containsText" dxfId="2954" priority="255" operator="containsText" text="正月">
      <formula>NOT(ISERROR(SEARCH("正月",C44)))</formula>
    </cfRule>
    <cfRule type="containsText" dxfId="2953" priority="256" operator="containsText" text="夏休">
      <formula>NOT(ISERROR(SEARCH("夏休",C44)))</formula>
    </cfRule>
  </conditionalFormatting>
  <conditionalFormatting sqref="C43:AD44">
    <cfRule type="containsText" dxfId="2952" priority="253" operator="containsText" text="休日">
      <formula>NOT(ISERROR(SEARCH("休日",C43)))</formula>
    </cfRule>
  </conditionalFormatting>
  <conditionalFormatting sqref="C49:AD49">
    <cfRule type="containsText" dxfId="2951" priority="244" operator="containsText" text="正月">
      <formula>NOT(ISERROR(SEARCH("正月",C49)))</formula>
    </cfRule>
    <cfRule type="containsText" dxfId="2950" priority="251" operator="containsText" text="夏休">
      <formula>NOT(ISERROR(SEARCH("夏休",C49)))</formula>
    </cfRule>
  </conditionalFormatting>
  <conditionalFormatting sqref="C50:AD50">
    <cfRule type="containsText" dxfId="2949" priority="241" operator="containsText" text="正月">
      <formula>NOT(ISERROR(SEARCH("正月",C50)))</formula>
    </cfRule>
    <cfRule type="containsText" dxfId="2948" priority="242" operator="containsText" text="夏休">
      <formula>NOT(ISERROR(SEARCH("夏休",C50)))</formula>
    </cfRule>
  </conditionalFormatting>
  <conditionalFormatting sqref="C49:AD50">
    <cfRule type="containsText" dxfId="2947" priority="239" operator="containsText" text="休日">
      <formula>NOT(ISERROR(SEARCH("休日",C49)))</formula>
    </cfRule>
  </conditionalFormatting>
  <conditionalFormatting sqref="C55:AD55">
    <cfRule type="containsText" dxfId="2946" priority="230" operator="containsText" text="正月">
      <formula>NOT(ISERROR(SEARCH("正月",C55)))</formula>
    </cfRule>
    <cfRule type="containsText" dxfId="2945" priority="237" operator="containsText" text="夏休">
      <formula>NOT(ISERROR(SEARCH("夏休",C55)))</formula>
    </cfRule>
  </conditionalFormatting>
  <conditionalFormatting sqref="C56:AD56">
    <cfRule type="containsText" dxfId="2944" priority="227" operator="containsText" text="正月">
      <formula>NOT(ISERROR(SEARCH("正月",C56)))</formula>
    </cfRule>
    <cfRule type="containsText" dxfId="2943" priority="228" operator="containsText" text="夏休">
      <formula>NOT(ISERROR(SEARCH("夏休",C56)))</formula>
    </cfRule>
  </conditionalFormatting>
  <conditionalFormatting sqref="C55:AD56">
    <cfRule type="containsText" dxfId="2942" priority="225" operator="containsText" text="休日">
      <formula>NOT(ISERROR(SEARCH("休日",C55)))</formula>
    </cfRule>
  </conditionalFormatting>
  <conditionalFormatting sqref="C61:AD61">
    <cfRule type="containsText" dxfId="2941" priority="216" operator="containsText" text="正月">
      <formula>NOT(ISERROR(SEARCH("正月",C61)))</formula>
    </cfRule>
    <cfRule type="containsText" dxfId="2940" priority="223" operator="containsText" text="夏休">
      <formula>NOT(ISERROR(SEARCH("夏休",C61)))</formula>
    </cfRule>
  </conditionalFormatting>
  <conditionalFormatting sqref="C62:AD62">
    <cfRule type="containsText" dxfId="2939" priority="213" operator="containsText" text="正月">
      <formula>NOT(ISERROR(SEARCH("正月",C62)))</formula>
    </cfRule>
    <cfRule type="containsText" dxfId="2938" priority="214" operator="containsText" text="夏休">
      <formula>NOT(ISERROR(SEARCH("夏休",C62)))</formula>
    </cfRule>
  </conditionalFormatting>
  <conditionalFormatting sqref="C61:AD62">
    <cfRule type="containsText" dxfId="2937" priority="211" operator="containsText" text="休日">
      <formula>NOT(ISERROR(SEARCH("休日",C61)))</formula>
    </cfRule>
  </conditionalFormatting>
  <conditionalFormatting sqref="C67:AD67">
    <cfRule type="containsText" dxfId="2936" priority="202" operator="containsText" text="正月">
      <formula>NOT(ISERROR(SEARCH("正月",C67)))</formula>
    </cfRule>
    <cfRule type="containsText" dxfId="2935" priority="209" operator="containsText" text="夏休">
      <formula>NOT(ISERROR(SEARCH("夏休",C67)))</formula>
    </cfRule>
  </conditionalFormatting>
  <conditionalFormatting sqref="C68:AD68">
    <cfRule type="containsText" dxfId="2934" priority="199" operator="containsText" text="正月">
      <formula>NOT(ISERROR(SEARCH("正月",C68)))</formula>
    </cfRule>
    <cfRule type="containsText" dxfId="2933" priority="200" operator="containsText" text="夏休">
      <formula>NOT(ISERROR(SEARCH("夏休",C68)))</formula>
    </cfRule>
  </conditionalFormatting>
  <conditionalFormatting sqref="C67:AD68">
    <cfRule type="containsText" dxfId="2932" priority="197" operator="containsText" text="休日">
      <formula>NOT(ISERROR(SEARCH("休日",C67)))</formula>
    </cfRule>
  </conditionalFormatting>
  <conditionalFormatting sqref="C73:AD73">
    <cfRule type="containsText" dxfId="2931" priority="188" operator="containsText" text="正月">
      <formula>NOT(ISERROR(SEARCH("正月",C73)))</formula>
    </cfRule>
    <cfRule type="containsText" dxfId="2930" priority="195" operator="containsText" text="夏休">
      <formula>NOT(ISERROR(SEARCH("夏休",C73)))</formula>
    </cfRule>
  </conditionalFormatting>
  <conditionalFormatting sqref="C74:AD74">
    <cfRule type="containsText" dxfId="2929" priority="185" operator="containsText" text="正月">
      <formula>NOT(ISERROR(SEARCH("正月",C74)))</formula>
    </cfRule>
    <cfRule type="containsText" dxfId="2928" priority="186" operator="containsText" text="夏休">
      <formula>NOT(ISERROR(SEARCH("夏休",C74)))</formula>
    </cfRule>
  </conditionalFormatting>
  <conditionalFormatting sqref="C73:AD74">
    <cfRule type="containsText" dxfId="2927" priority="183" operator="containsText" text="休日">
      <formula>NOT(ISERROR(SEARCH("休日",C73)))</formula>
    </cfRule>
  </conditionalFormatting>
  <conditionalFormatting sqref="C79:AD79">
    <cfRule type="containsText" dxfId="2926" priority="174" operator="containsText" text="正月">
      <formula>NOT(ISERROR(SEARCH("正月",C79)))</formula>
    </cfRule>
    <cfRule type="containsText" dxfId="2925" priority="181" operator="containsText" text="夏休">
      <formula>NOT(ISERROR(SEARCH("夏休",C79)))</formula>
    </cfRule>
  </conditionalFormatting>
  <conditionalFormatting sqref="C80:AD80">
    <cfRule type="containsText" dxfId="2924" priority="171" operator="containsText" text="正月">
      <formula>NOT(ISERROR(SEARCH("正月",C80)))</formula>
    </cfRule>
    <cfRule type="containsText" dxfId="2923" priority="172" operator="containsText" text="夏休">
      <formula>NOT(ISERROR(SEARCH("夏休",C80)))</formula>
    </cfRule>
  </conditionalFormatting>
  <conditionalFormatting sqref="C79:AD80">
    <cfRule type="containsText" dxfId="2922" priority="169" operator="containsText" text="休日">
      <formula>NOT(ISERROR(SEARCH("休日",C79)))</formula>
    </cfRule>
  </conditionalFormatting>
  <conditionalFormatting sqref="C85:AD85">
    <cfRule type="containsText" dxfId="2921" priority="160" operator="containsText" text="正月">
      <formula>NOT(ISERROR(SEARCH("正月",C85)))</formula>
    </cfRule>
    <cfRule type="containsText" dxfId="2920" priority="167" operator="containsText" text="夏休">
      <formula>NOT(ISERROR(SEARCH("夏休",C85)))</formula>
    </cfRule>
  </conditionalFormatting>
  <conditionalFormatting sqref="C86:AD86">
    <cfRule type="containsText" dxfId="2919" priority="157" operator="containsText" text="正月">
      <formula>NOT(ISERROR(SEARCH("正月",C86)))</formula>
    </cfRule>
    <cfRule type="containsText" dxfId="2918" priority="158" operator="containsText" text="夏休">
      <formula>NOT(ISERROR(SEARCH("夏休",C86)))</formula>
    </cfRule>
  </conditionalFormatting>
  <conditionalFormatting sqref="C85:AD86">
    <cfRule type="containsText" dxfId="2917" priority="155" operator="containsText" text="休日">
      <formula>NOT(ISERROR(SEARCH("休日",C85)))</formula>
    </cfRule>
  </conditionalFormatting>
  <conditionalFormatting sqref="C91:AD91">
    <cfRule type="containsText" dxfId="2916" priority="146" operator="containsText" text="正月">
      <formula>NOT(ISERROR(SEARCH("正月",C91)))</formula>
    </cfRule>
    <cfRule type="containsText" dxfId="2915" priority="153" operator="containsText" text="夏休">
      <formula>NOT(ISERROR(SEARCH("夏休",C91)))</formula>
    </cfRule>
  </conditionalFormatting>
  <conditionalFormatting sqref="C92:AD92">
    <cfRule type="containsText" dxfId="2914" priority="143" operator="containsText" text="正月">
      <formula>NOT(ISERROR(SEARCH("正月",C92)))</formula>
    </cfRule>
    <cfRule type="containsText" dxfId="2913" priority="144" operator="containsText" text="夏休">
      <formula>NOT(ISERROR(SEARCH("夏休",C92)))</formula>
    </cfRule>
  </conditionalFormatting>
  <conditionalFormatting sqref="C91:AD92">
    <cfRule type="containsText" dxfId="2912" priority="141" operator="containsText" text="休日">
      <formula>NOT(ISERROR(SEARCH("休日",C91)))</formula>
    </cfRule>
  </conditionalFormatting>
  <conditionalFormatting sqref="C97:AD97">
    <cfRule type="containsText" dxfId="2911" priority="132" operator="containsText" text="正月">
      <formula>NOT(ISERROR(SEARCH("正月",C97)))</formula>
    </cfRule>
    <cfRule type="containsText" dxfId="2910" priority="139" operator="containsText" text="夏休">
      <formula>NOT(ISERROR(SEARCH("夏休",C97)))</formula>
    </cfRule>
  </conditionalFormatting>
  <conditionalFormatting sqref="C98:AD98">
    <cfRule type="containsText" dxfId="2909" priority="129" operator="containsText" text="正月">
      <formula>NOT(ISERROR(SEARCH("正月",C98)))</formula>
    </cfRule>
    <cfRule type="containsText" dxfId="2908" priority="130" operator="containsText" text="夏休">
      <formula>NOT(ISERROR(SEARCH("夏休",C98)))</formula>
    </cfRule>
  </conditionalFormatting>
  <conditionalFormatting sqref="C97:AD98">
    <cfRule type="containsText" dxfId="2907" priority="127" operator="containsText" text="休日">
      <formula>NOT(ISERROR(SEARCH("休日",C97)))</formula>
    </cfRule>
  </conditionalFormatting>
  <conditionalFormatting sqref="C103:AD103">
    <cfRule type="containsText" dxfId="2906" priority="118" operator="containsText" text="正月">
      <formula>NOT(ISERROR(SEARCH("正月",C103)))</formula>
    </cfRule>
    <cfRule type="containsText" dxfId="2905" priority="125" operator="containsText" text="夏休">
      <formula>NOT(ISERROR(SEARCH("夏休",C103)))</formula>
    </cfRule>
  </conditionalFormatting>
  <conditionalFormatting sqref="C104:AD104">
    <cfRule type="containsText" dxfId="2904" priority="115" operator="containsText" text="正月">
      <formula>NOT(ISERROR(SEARCH("正月",C104)))</formula>
    </cfRule>
    <cfRule type="containsText" dxfId="2903" priority="116" operator="containsText" text="夏休">
      <formula>NOT(ISERROR(SEARCH("夏休",C104)))</formula>
    </cfRule>
  </conditionalFormatting>
  <conditionalFormatting sqref="C103:AD104">
    <cfRule type="containsText" dxfId="2902" priority="113" operator="containsText" text="休日">
      <formula>NOT(ISERROR(SEARCH("休日",C103)))</formula>
    </cfRule>
  </conditionalFormatting>
  <conditionalFormatting sqref="C109:AD109">
    <cfRule type="containsText" dxfId="2901" priority="104" operator="containsText" text="正月">
      <formula>NOT(ISERROR(SEARCH("正月",C109)))</formula>
    </cfRule>
    <cfRule type="containsText" dxfId="2900" priority="111" operator="containsText" text="夏休">
      <formula>NOT(ISERROR(SEARCH("夏休",C109)))</formula>
    </cfRule>
  </conditionalFormatting>
  <conditionalFormatting sqref="C110:AD110">
    <cfRule type="containsText" dxfId="2899" priority="101" operator="containsText" text="正月">
      <formula>NOT(ISERROR(SEARCH("正月",C110)))</formula>
    </cfRule>
    <cfRule type="containsText" dxfId="2898" priority="102" operator="containsText" text="夏休">
      <formula>NOT(ISERROR(SEARCH("夏休",C110)))</formula>
    </cfRule>
  </conditionalFormatting>
  <conditionalFormatting sqref="C109:AD110">
    <cfRule type="containsText" dxfId="2897" priority="99" operator="containsText" text="休日">
      <formula>NOT(ISERROR(SEARCH("休日",C109)))</formula>
    </cfRule>
  </conditionalFormatting>
  <conditionalFormatting sqref="C115:AD115">
    <cfRule type="containsText" dxfId="2896" priority="90" operator="containsText" text="正月">
      <formula>NOT(ISERROR(SEARCH("正月",C115)))</formula>
    </cfRule>
    <cfRule type="containsText" dxfId="2895" priority="97" operator="containsText" text="夏休">
      <formula>NOT(ISERROR(SEARCH("夏休",C115)))</formula>
    </cfRule>
  </conditionalFormatting>
  <conditionalFormatting sqref="C116:AD116">
    <cfRule type="containsText" dxfId="2894" priority="87" operator="containsText" text="正月">
      <formula>NOT(ISERROR(SEARCH("正月",C116)))</formula>
    </cfRule>
    <cfRule type="containsText" dxfId="2893" priority="88" operator="containsText" text="夏休">
      <formula>NOT(ISERROR(SEARCH("夏休",C116)))</formula>
    </cfRule>
  </conditionalFormatting>
  <conditionalFormatting sqref="C115:AD116">
    <cfRule type="containsText" dxfId="2892" priority="85" operator="containsText" text="休日">
      <formula>NOT(ISERROR(SEARCH("休日",C115)))</formula>
    </cfRule>
  </conditionalFormatting>
  <conditionalFormatting sqref="C121:AD121">
    <cfRule type="containsText" dxfId="2891" priority="76" operator="containsText" text="正月">
      <formula>NOT(ISERROR(SEARCH("正月",C121)))</formula>
    </cfRule>
    <cfRule type="containsText" dxfId="2890" priority="83" operator="containsText" text="夏休">
      <formula>NOT(ISERROR(SEARCH("夏休",C121)))</formula>
    </cfRule>
  </conditionalFormatting>
  <conditionalFormatting sqref="C122:AD122">
    <cfRule type="containsText" dxfId="2889" priority="73" operator="containsText" text="正月">
      <formula>NOT(ISERROR(SEARCH("正月",C122)))</formula>
    </cfRule>
    <cfRule type="containsText" dxfId="2888" priority="74" operator="containsText" text="夏休">
      <formula>NOT(ISERROR(SEARCH("夏休",C122)))</formula>
    </cfRule>
  </conditionalFormatting>
  <conditionalFormatting sqref="C127:AD127">
    <cfRule type="containsText" dxfId="2887" priority="62" operator="containsText" text="正月">
      <formula>NOT(ISERROR(SEARCH("正月",C127)))</formula>
    </cfRule>
    <cfRule type="containsText" dxfId="2886" priority="69" operator="containsText" text="夏休">
      <formula>NOT(ISERROR(SEARCH("夏休",C127)))</formula>
    </cfRule>
  </conditionalFormatting>
  <conditionalFormatting sqref="C128:AD128">
    <cfRule type="containsText" dxfId="2885" priority="59" operator="containsText" text="正月">
      <formula>NOT(ISERROR(SEARCH("正月",C128)))</formula>
    </cfRule>
    <cfRule type="containsText" dxfId="2884" priority="60" operator="containsText" text="夏休">
      <formula>NOT(ISERROR(SEARCH("夏休",C128)))</formula>
    </cfRule>
  </conditionalFormatting>
  <conditionalFormatting sqref="C127:AD128">
    <cfRule type="containsText" dxfId="2883" priority="57" operator="containsText" text="休日">
      <formula>NOT(ISERROR(SEARCH("休日",C127)))</formula>
    </cfRule>
  </conditionalFormatting>
  <conditionalFormatting sqref="C133:AD133">
    <cfRule type="containsText" dxfId="2882" priority="48" operator="containsText" text="正月">
      <formula>NOT(ISERROR(SEARCH("正月",C133)))</formula>
    </cfRule>
    <cfRule type="containsText" dxfId="2881" priority="55" operator="containsText" text="夏休">
      <formula>NOT(ISERROR(SEARCH("夏休",C133)))</formula>
    </cfRule>
  </conditionalFormatting>
  <conditionalFormatting sqref="C134:AD134">
    <cfRule type="containsText" dxfId="2880" priority="45" operator="containsText" text="正月">
      <formula>NOT(ISERROR(SEARCH("正月",C134)))</formula>
    </cfRule>
    <cfRule type="containsText" dxfId="2879" priority="46" operator="containsText" text="夏休">
      <formula>NOT(ISERROR(SEARCH("夏休",C134)))</formula>
    </cfRule>
  </conditionalFormatting>
  <conditionalFormatting sqref="C133:AD134">
    <cfRule type="containsText" dxfId="2878" priority="43" operator="containsText" text="休日">
      <formula>NOT(ISERROR(SEARCH("休日",C133)))</formula>
    </cfRule>
  </conditionalFormatting>
  <conditionalFormatting sqref="AJ19:AJ20">
    <cfRule type="containsText" dxfId="2877" priority="40" operator="containsText" text="未達成">
      <formula>NOT(ISERROR(SEARCH("未達成",AJ19)))</formula>
    </cfRule>
  </conditionalFormatting>
  <conditionalFormatting sqref="AG19:AG20">
    <cfRule type="containsText" dxfId="2876" priority="39" operator="containsText" text="休暇不足">
      <formula>NOT(ISERROR(SEARCH("休暇不足",AG19)))</formula>
    </cfRule>
  </conditionalFormatting>
  <conditionalFormatting sqref="AJ25:AJ26">
    <cfRule type="containsText" dxfId="2875" priority="38" operator="containsText" text="未達成">
      <formula>NOT(ISERROR(SEARCH("未達成",AJ25)))</formula>
    </cfRule>
  </conditionalFormatting>
  <conditionalFormatting sqref="AG25:AG26">
    <cfRule type="containsText" dxfId="2874" priority="37" operator="containsText" text="休暇不足">
      <formula>NOT(ISERROR(SEARCH("休暇不足",AG25)))</formula>
    </cfRule>
  </conditionalFormatting>
  <conditionalFormatting sqref="AJ31:AJ32">
    <cfRule type="containsText" dxfId="2873" priority="36" operator="containsText" text="未達成">
      <formula>NOT(ISERROR(SEARCH("未達成",AJ31)))</formula>
    </cfRule>
  </conditionalFormatting>
  <conditionalFormatting sqref="AG31:AG32">
    <cfRule type="containsText" dxfId="2872" priority="35" operator="containsText" text="休暇不足">
      <formula>NOT(ISERROR(SEARCH("休暇不足",AG31)))</formula>
    </cfRule>
  </conditionalFormatting>
  <conditionalFormatting sqref="AJ37:AJ38">
    <cfRule type="containsText" dxfId="2871" priority="34" operator="containsText" text="未達成">
      <formula>NOT(ISERROR(SEARCH("未達成",AJ37)))</formula>
    </cfRule>
  </conditionalFormatting>
  <conditionalFormatting sqref="AG37:AG38">
    <cfRule type="containsText" dxfId="2870" priority="33" operator="containsText" text="休暇不足">
      <formula>NOT(ISERROR(SEARCH("休暇不足",AG37)))</formula>
    </cfRule>
  </conditionalFormatting>
  <conditionalFormatting sqref="AJ43:AJ44">
    <cfRule type="containsText" dxfId="2869" priority="32" operator="containsText" text="未達成">
      <formula>NOT(ISERROR(SEARCH("未達成",AJ43)))</formula>
    </cfRule>
  </conditionalFormatting>
  <conditionalFormatting sqref="AG43:AG44">
    <cfRule type="containsText" dxfId="2868" priority="31" operator="containsText" text="休暇不足">
      <formula>NOT(ISERROR(SEARCH("休暇不足",AG43)))</formula>
    </cfRule>
  </conditionalFormatting>
  <conditionalFormatting sqref="AJ49:AJ50">
    <cfRule type="containsText" dxfId="2867" priority="30" operator="containsText" text="未達成">
      <formula>NOT(ISERROR(SEARCH("未達成",AJ49)))</formula>
    </cfRule>
  </conditionalFormatting>
  <conditionalFormatting sqref="AG49:AG50">
    <cfRule type="containsText" dxfId="2866" priority="29" operator="containsText" text="休暇不足">
      <formula>NOT(ISERROR(SEARCH("休暇不足",AG49)))</formula>
    </cfRule>
  </conditionalFormatting>
  <conditionalFormatting sqref="AJ55:AJ56">
    <cfRule type="containsText" dxfId="2865" priority="28" operator="containsText" text="未達成">
      <formula>NOT(ISERROR(SEARCH("未達成",AJ55)))</formula>
    </cfRule>
  </conditionalFormatting>
  <conditionalFormatting sqref="AG55:AG56">
    <cfRule type="containsText" dxfId="2864" priority="27" operator="containsText" text="休暇不足">
      <formula>NOT(ISERROR(SEARCH("休暇不足",AG55)))</formula>
    </cfRule>
  </conditionalFormatting>
  <conditionalFormatting sqref="AJ61:AJ62">
    <cfRule type="containsText" dxfId="2863" priority="26" operator="containsText" text="未達成">
      <formula>NOT(ISERROR(SEARCH("未達成",AJ61)))</formula>
    </cfRule>
  </conditionalFormatting>
  <conditionalFormatting sqref="AG61:AG62">
    <cfRule type="containsText" dxfId="2862" priority="25" operator="containsText" text="休暇不足">
      <formula>NOT(ISERROR(SEARCH("休暇不足",AG61)))</formula>
    </cfRule>
  </conditionalFormatting>
  <conditionalFormatting sqref="AJ67:AJ68">
    <cfRule type="containsText" dxfId="2861" priority="24" operator="containsText" text="未達成">
      <formula>NOT(ISERROR(SEARCH("未達成",AJ67)))</formula>
    </cfRule>
  </conditionalFormatting>
  <conditionalFormatting sqref="AG67:AG68">
    <cfRule type="containsText" dxfId="2860" priority="23" operator="containsText" text="休暇不足">
      <formula>NOT(ISERROR(SEARCH("休暇不足",AG67)))</formula>
    </cfRule>
  </conditionalFormatting>
  <conditionalFormatting sqref="AJ73:AJ74">
    <cfRule type="containsText" dxfId="2859" priority="22" operator="containsText" text="未達成">
      <formula>NOT(ISERROR(SEARCH("未達成",AJ73)))</formula>
    </cfRule>
  </conditionalFormatting>
  <conditionalFormatting sqref="AG73:AG74">
    <cfRule type="containsText" dxfId="2858" priority="21" operator="containsText" text="休暇不足">
      <formula>NOT(ISERROR(SEARCH("休暇不足",AG73)))</formula>
    </cfRule>
  </conditionalFormatting>
  <conditionalFormatting sqref="AJ79:AJ80">
    <cfRule type="containsText" dxfId="2857" priority="20" operator="containsText" text="未達成">
      <formula>NOT(ISERROR(SEARCH("未達成",AJ79)))</formula>
    </cfRule>
  </conditionalFormatting>
  <conditionalFormatting sqref="AG79:AG80">
    <cfRule type="containsText" dxfId="2856" priority="19" operator="containsText" text="休暇不足">
      <formula>NOT(ISERROR(SEARCH("休暇不足",AG79)))</formula>
    </cfRule>
  </conditionalFormatting>
  <conditionalFormatting sqref="AJ85:AJ86">
    <cfRule type="containsText" dxfId="2855" priority="18" operator="containsText" text="未達成">
      <formula>NOT(ISERROR(SEARCH("未達成",AJ85)))</formula>
    </cfRule>
  </conditionalFormatting>
  <conditionalFormatting sqref="AG85:AG86">
    <cfRule type="containsText" dxfId="2854" priority="17" operator="containsText" text="休暇不足">
      <formula>NOT(ISERROR(SEARCH("休暇不足",AG85)))</formula>
    </cfRule>
  </conditionalFormatting>
  <conditionalFormatting sqref="AJ91:AJ92">
    <cfRule type="containsText" dxfId="2853" priority="16" operator="containsText" text="未達成">
      <formula>NOT(ISERROR(SEARCH("未達成",AJ91)))</formula>
    </cfRule>
  </conditionalFormatting>
  <conditionalFormatting sqref="AG91:AG92">
    <cfRule type="containsText" dxfId="2852" priority="15" operator="containsText" text="休暇不足">
      <formula>NOT(ISERROR(SEARCH("休暇不足",AG91)))</formula>
    </cfRule>
  </conditionalFormatting>
  <conditionalFormatting sqref="AJ97:AJ98">
    <cfRule type="containsText" dxfId="2851" priority="14" operator="containsText" text="未達成">
      <formula>NOT(ISERROR(SEARCH("未達成",AJ97)))</formula>
    </cfRule>
  </conditionalFormatting>
  <conditionalFormatting sqref="AG97:AG98">
    <cfRule type="containsText" dxfId="2850" priority="13" operator="containsText" text="休暇不足">
      <formula>NOT(ISERROR(SEARCH("休暇不足",AG97)))</formula>
    </cfRule>
  </conditionalFormatting>
  <conditionalFormatting sqref="AJ103:AJ104">
    <cfRule type="containsText" dxfId="2849" priority="12" operator="containsText" text="未達成">
      <formula>NOT(ISERROR(SEARCH("未達成",AJ103)))</formula>
    </cfRule>
  </conditionalFormatting>
  <conditionalFormatting sqref="AG103:AG104">
    <cfRule type="containsText" dxfId="2848" priority="11" operator="containsText" text="休暇不足">
      <formula>NOT(ISERROR(SEARCH("休暇不足",AG103)))</formula>
    </cfRule>
  </conditionalFormatting>
  <conditionalFormatting sqref="AJ109:AJ110">
    <cfRule type="containsText" dxfId="2847" priority="10" operator="containsText" text="未達成">
      <formula>NOT(ISERROR(SEARCH("未達成",AJ109)))</formula>
    </cfRule>
  </conditionalFormatting>
  <conditionalFormatting sqref="AG109:AG110">
    <cfRule type="containsText" dxfId="2846" priority="9" operator="containsText" text="休暇不足">
      <formula>NOT(ISERROR(SEARCH("休暇不足",AG109)))</formula>
    </cfRule>
  </conditionalFormatting>
  <conditionalFormatting sqref="AJ115:AJ116">
    <cfRule type="containsText" dxfId="2845" priority="8" operator="containsText" text="未達成">
      <formula>NOT(ISERROR(SEARCH("未達成",AJ115)))</formula>
    </cfRule>
  </conditionalFormatting>
  <conditionalFormatting sqref="AG115:AG116">
    <cfRule type="containsText" dxfId="2844" priority="7" operator="containsText" text="休暇不足">
      <formula>NOT(ISERROR(SEARCH("休暇不足",AG115)))</formula>
    </cfRule>
  </conditionalFormatting>
  <conditionalFormatting sqref="AJ121:AJ122">
    <cfRule type="containsText" dxfId="2843" priority="6" operator="containsText" text="未達成">
      <formula>NOT(ISERROR(SEARCH("未達成",AJ121)))</formula>
    </cfRule>
  </conditionalFormatting>
  <conditionalFormatting sqref="AG121:AG122">
    <cfRule type="containsText" dxfId="2842" priority="5" operator="containsText" text="休暇不足">
      <formula>NOT(ISERROR(SEARCH("休暇不足",AG121)))</formula>
    </cfRule>
  </conditionalFormatting>
  <conditionalFormatting sqref="AJ127:AJ128">
    <cfRule type="containsText" dxfId="2841" priority="4" operator="containsText" text="未達成">
      <formula>NOT(ISERROR(SEARCH("未達成",AJ127)))</formula>
    </cfRule>
  </conditionalFormatting>
  <conditionalFormatting sqref="AG127:AG128">
    <cfRule type="containsText" dxfId="2840" priority="3" operator="containsText" text="休暇不足">
      <formula>NOT(ISERROR(SEARCH("休暇不足",AG127)))</formula>
    </cfRule>
  </conditionalFormatting>
  <conditionalFormatting sqref="AJ133:AJ134">
    <cfRule type="containsText" dxfId="2839" priority="2" operator="containsText" text="未達成">
      <formula>NOT(ISERROR(SEARCH("未達成",AJ133)))</formula>
    </cfRule>
  </conditionalFormatting>
  <conditionalFormatting sqref="AG133:AG134">
    <cfRule type="containsText" dxfId="2838" priority="1" operator="containsText" text="休暇不足">
      <formula>NOT(ISERROR(SEARCH("休暇不足",AG133)))</formula>
    </cfRule>
  </conditionalFormatting>
  <dataValidations count="4">
    <dataValidation type="list" allowBlank="1" showInputMessage="1" showErrorMessage="1" sqref="D4" xr:uid="{00000000-0002-0000-0000-000000000000}">
      <formula1>$J$145:$J$153</formula1>
    </dataValidation>
    <dataValidation type="list" allowBlank="1" showInputMessage="1" showErrorMessage="1" sqref="D3:AI3" xr:uid="{00000000-0002-0000-0000-000001000000}">
      <formula1>$J$146:$J$150</formula1>
    </dataValidation>
    <dataValidation type="list" allowBlank="1" showInputMessage="1" showErrorMessage="1" sqref="C133:AD133 C19:AD19 C31:AD31 C37:AD37 C43:AD43 C49:AD49 C55:AD55 C61:AD61 C67:AD67 C73:AD73 C79:AD79 C85:AD85 C91:AD91 C97:AD97 C103:AD103 C109:AD109 C115:AD115 C121:AD121 C127:AD127 C25:AD25" xr:uid="{00000000-0002-0000-0000-000002000000}">
      <formula1>$C$144:$C$149</formula1>
    </dataValidation>
    <dataValidation type="list" allowBlank="1" showInputMessage="1" showErrorMessage="1" sqref="C134:AD134 C20:AD20 C32:AD32 C38:AD38 C44:AD44 C50:AD50 C56:AD56 C62:AD62 C68:AD68 C74:AD74 C80:AD80 C86:AD86 C92:AD92 C98:AD98 C104:AD104 C110:AD110 C116:AD116 C122:AD122 C128:AD128 C26:AD26" xr:uid="{00000000-0002-0000-0000-000003000000}">
      <formula1>$D$144:$D$149</formula1>
    </dataValidation>
  </dataValidations>
  <pageMargins left="0.70866141732283472" right="0.31496062992125984" top="0.55118110236220474" bottom="0.35433070866141736" header="0.31496062992125984" footer="0"/>
  <pageSetup paperSize="9" scale="36" fitToHeight="0" orientation="portrait" r:id="rId1"/>
  <headerFooter>
    <oddFooter>&amp;C&amp;24&amp;P/&amp;N</oddFooter>
  </headerFooter>
  <rowBreaks count="1" manualBreakCount="1">
    <brk id="146" max="16383" man="1"/>
  </rowBreaks>
  <colBreaks count="1" manualBreakCount="1">
    <brk id="2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rgb="FFFF0000"/>
    <pageSetUpPr fitToPage="1"/>
  </sheetPr>
  <dimension ref="A1:BJ230"/>
  <sheetViews>
    <sheetView showGridLines="0" showZeros="0" view="pageBreakPreview" zoomScale="70" zoomScaleNormal="40" zoomScaleSheetLayoutView="70" workbookViewId="0">
      <pane xSplit="1" ySplit="15" topLeftCell="B16" activePane="bottomRight" state="frozen"/>
      <selection activeCell="BE18" sqref="BE18"/>
      <selection pane="topRight" activeCell="BE18" sqref="BE18"/>
      <selection pane="bottomLeft" activeCell="BE18" sqref="BE18"/>
      <selection pane="bottomRight" activeCell="B4" sqref="B4:F5"/>
    </sheetView>
  </sheetViews>
  <sheetFormatPr defaultColWidth="9" defaultRowHeight="15" x14ac:dyDescent="0.4"/>
  <cols>
    <col min="1" max="1" width="6.75" style="21" customWidth="1"/>
    <col min="2" max="2" width="7.25" style="31" customWidth="1"/>
    <col min="3" max="3" width="6.625" style="31" customWidth="1"/>
    <col min="4" max="30" width="6.625" style="21" customWidth="1"/>
    <col min="31" max="35" width="4.875" style="21" customWidth="1"/>
    <col min="36" max="36" width="4.75" style="21" customWidth="1"/>
    <col min="37" max="37" width="9" style="20"/>
    <col min="38" max="42" width="0" style="20" hidden="1" customWidth="1"/>
    <col min="43" max="50" width="0" style="21" hidden="1" customWidth="1"/>
    <col min="51" max="16384" width="9" style="21"/>
  </cols>
  <sheetData>
    <row r="1" spans="1:42" ht="39.75" customHeight="1" x14ac:dyDescent="0.4">
      <c r="A1" s="463" t="s">
        <v>109</v>
      </c>
      <c r="B1" s="463"/>
      <c r="C1" s="463"/>
      <c r="D1" s="463"/>
      <c r="E1" s="463"/>
      <c r="F1" s="463"/>
      <c r="G1" s="463"/>
      <c r="H1" s="463"/>
      <c r="I1" s="463"/>
      <c r="J1" s="463"/>
      <c r="K1" s="463"/>
      <c r="L1" s="463"/>
      <c r="M1" s="463"/>
      <c r="N1" s="463"/>
      <c r="O1" s="463"/>
      <c r="P1" s="463"/>
      <c r="Q1" s="463"/>
      <c r="R1" s="463"/>
      <c r="S1" s="463"/>
      <c r="T1" s="463"/>
      <c r="U1" s="463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460" t="s">
        <v>117</v>
      </c>
      <c r="AH1" s="461"/>
      <c r="AI1" s="461"/>
      <c r="AJ1" s="462"/>
    </row>
    <row r="2" spans="1:42" ht="16.5" customHeight="1" x14ac:dyDescent="0.4">
      <c r="A2" s="115"/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320"/>
      <c r="AD2" s="320"/>
      <c r="AE2" s="320"/>
      <c r="AF2" s="320"/>
      <c r="AG2" s="320"/>
      <c r="AH2" s="320"/>
      <c r="AI2" s="320"/>
      <c r="AJ2" s="117"/>
    </row>
    <row r="3" spans="1:42" ht="6" customHeight="1" x14ac:dyDescent="0.4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/>
      <c r="AI3" s="115"/>
      <c r="AJ3" s="100"/>
    </row>
    <row r="4" spans="1:42" ht="19.5" customHeight="1" x14ac:dyDescent="0.4">
      <c r="A4" s="403"/>
      <c r="B4" s="406" t="s">
        <v>119</v>
      </c>
      <c r="C4" s="406"/>
      <c r="D4" s="406"/>
      <c r="E4" s="406"/>
      <c r="F4" s="406"/>
      <c r="G4" s="410">
        <v>45383</v>
      </c>
      <c r="H4" s="410"/>
      <c r="I4" s="410"/>
      <c r="J4" s="410"/>
      <c r="K4" s="403"/>
      <c r="L4" s="406" t="s">
        <v>118</v>
      </c>
      <c r="M4" s="406"/>
      <c r="N4" s="406"/>
      <c r="O4" s="406"/>
      <c r="P4" s="406"/>
      <c r="Q4" s="410">
        <v>45443</v>
      </c>
      <c r="R4" s="410"/>
      <c r="S4" s="410"/>
      <c r="T4" s="410"/>
      <c r="U4" s="410"/>
      <c r="V4" s="4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21"/>
      <c r="AL4" s="21"/>
    </row>
    <row r="5" spans="1:42" ht="19.5" customHeight="1" x14ac:dyDescent="0.4">
      <c r="A5" s="403"/>
      <c r="B5" s="406"/>
      <c r="C5" s="406"/>
      <c r="D5" s="406"/>
      <c r="E5" s="406"/>
      <c r="F5" s="406"/>
      <c r="G5" s="410"/>
      <c r="H5" s="410"/>
      <c r="I5" s="410"/>
      <c r="J5" s="410"/>
      <c r="K5" s="403"/>
      <c r="L5" s="406"/>
      <c r="M5" s="406"/>
      <c r="N5" s="406"/>
      <c r="O5" s="406"/>
      <c r="P5" s="406"/>
      <c r="Q5" s="410"/>
      <c r="R5" s="410"/>
      <c r="S5" s="410"/>
      <c r="T5" s="410"/>
      <c r="U5" s="410"/>
      <c r="V5" s="403"/>
      <c r="W5" s="103"/>
      <c r="X5" s="103"/>
      <c r="Y5" s="103"/>
      <c r="Z5" s="103"/>
      <c r="AA5" s="103"/>
      <c r="AB5" s="103"/>
      <c r="AC5" s="103"/>
      <c r="AD5" s="103"/>
      <c r="AE5" s="103"/>
      <c r="AF5" s="103"/>
      <c r="AG5" s="103"/>
      <c r="AH5" s="103"/>
      <c r="AI5" s="103"/>
      <c r="AJ5" s="103"/>
      <c r="AK5" s="21"/>
      <c r="AL5" s="21"/>
    </row>
    <row r="6" spans="1:42" ht="14.25" customHeight="1" thickBot="1" x14ac:dyDescent="0.45">
      <c r="A6" s="130"/>
      <c r="B6" s="132"/>
      <c r="C6" s="132"/>
      <c r="D6" s="132"/>
      <c r="E6" s="132"/>
      <c r="F6" s="132"/>
      <c r="G6" s="137"/>
      <c r="H6" s="137"/>
      <c r="I6" s="137"/>
      <c r="J6" s="137"/>
      <c r="K6" s="132"/>
      <c r="L6" s="132"/>
      <c r="M6" s="132"/>
      <c r="N6" s="132"/>
      <c r="O6" s="132"/>
      <c r="P6" s="132"/>
      <c r="Q6" s="137"/>
      <c r="R6" s="137"/>
      <c r="S6" s="137"/>
      <c r="T6" s="137"/>
      <c r="U6" s="137"/>
      <c r="V6" s="130"/>
      <c r="W6" s="103"/>
      <c r="X6" s="103"/>
      <c r="Y6" s="103"/>
      <c r="Z6" s="103"/>
      <c r="AA6" s="103"/>
      <c r="AB6" s="103"/>
      <c r="AC6" s="103"/>
      <c r="AD6" s="103"/>
      <c r="AE6" s="103"/>
      <c r="AF6" s="103"/>
      <c r="AG6" s="103"/>
      <c r="AH6" s="103"/>
      <c r="AI6" s="103"/>
      <c r="AJ6" s="103"/>
      <c r="AK6" s="21"/>
      <c r="AL6" s="21"/>
    </row>
    <row r="7" spans="1:42" ht="16.5" customHeight="1" x14ac:dyDescent="0.4">
      <c r="B7" s="379" t="s">
        <v>90</v>
      </c>
      <c r="C7" s="380"/>
      <c r="D7" s="380"/>
      <c r="E7" s="380"/>
      <c r="F7" s="380"/>
      <c r="G7" s="380"/>
      <c r="H7" s="380"/>
      <c r="I7" s="380"/>
      <c r="J7" s="380"/>
      <c r="K7" s="380"/>
      <c r="L7" s="380"/>
      <c r="M7" s="380"/>
      <c r="N7" s="381"/>
      <c r="O7" s="131"/>
      <c r="P7" s="131"/>
      <c r="Q7" s="131"/>
      <c r="R7" s="131"/>
      <c r="S7" s="131"/>
      <c r="T7" s="131"/>
      <c r="U7" s="131"/>
      <c r="V7" s="131"/>
      <c r="W7" s="103"/>
      <c r="X7" s="103"/>
      <c r="Y7" s="103"/>
      <c r="Z7" s="323"/>
      <c r="AA7" s="324"/>
      <c r="AB7" s="324"/>
      <c r="AC7" s="324"/>
      <c r="AD7" s="464"/>
      <c r="AE7" s="468" t="s">
        <v>4</v>
      </c>
      <c r="AF7" s="469"/>
      <c r="AG7" s="470"/>
      <c r="AH7" s="474" t="s">
        <v>5</v>
      </c>
      <c r="AI7" s="475"/>
      <c r="AJ7" s="476"/>
      <c r="AK7" s="21"/>
      <c r="AL7" s="21"/>
      <c r="AP7" s="21"/>
    </row>
    <row r="8" spans="1:42" ht="16.5" customHeight="1" x14ac:dyDescent="0.4">
      <c r="B8" s="400" t="s">
        <v>91</v>
      </c>
      <c r="C8" s="401"/>
      <c r="D8" s="401"/>
      <c r="E8" s="402"/>
      <c r="F8" s="400" t="s">
        <v>92</v>
      </c>
      <c r="G8" s="401"/>
      <c r="H8" s="401"/>
      <c r="I8" s="401"/>
      <c r="J8" s="401"/>
      <c r="K8" s="401"/>
      <c r="L8" s="401"/>
      <c r="M8" s="401"/>
      <c r="N8" s="402"/>
      <c r="O8" s="109"/>
      <c r="P8" s="109"/>
      <c r="Q8" s="130"/>
      <c r="R8" s="130"/>
      <c r="S8" s="130"/>
      <c r="T8" s="140" t="s">
        <v>110</v>
      </c>
      <c r="Z8" s="465"/>
      <c r="AA8" s="466"/>
      <c r="AB8" s="466"/>
      <c r="AC8" s="466"/>
      <c r="AD8" s="467"/>
      <c r="AE8" s="471"/>
      <c r="AF8" s="472"/>
      <c r="AG8" s="473"/>
      <c r="AH8" s="477"/>
      <c r="AI8" s="478"/>
      <c r="AJ8" s="479"/>
      <c r="AK8" s="21"/>
      <c r="AL8" s="21"/>
      <c r="AP8" s="21"/>
    </row>
    <row r="9" spans="1:42" ht="16.5" customHeight="1" x14ac:dyDescent="0.4">
      <c r="B9" s="382" t="s">
        <v>87</v>
      </c>
      <c r="C9" s="389" t="s">
        <v>15</v>
      </c>
      <c r="D9" s="392" t="s">
        <v>61</v>
      </c>
      <c r="E9" s="393"/>
      <c r="F9" s="125" t="s">
        <v>99</v>
      </c>
      <c r="G9" s="125" t="s">
        <v>15</v>
      </c>
      <c r="H9" s="126" t="s">
        <v>93</v>
      </c>
      <c r="I9" s="126"/>
      <c r="J9" s="126"/>
      <c r="K9" s="126"/>
      <c r="L9" s="126"/>
      <c r="M9" s="126"/>
      <c r="N9" s="127"/>
      <c r="O9" s="130"/>
      <c r="P9" s="130"/>
      <c r="Q9" s="130"/>
      <c r="R9" s="130"/>
      <c r="S9" s="130"/>
      <c r="T9" s="435"/>
      <c r="U9" s="435"/>
      <c r="V9" s="412" t="s">
        <v>4</v>
      </c>
      <c r="W9" s="412"/>
      <c r="X9" s="408" t="s">
        <v>5</v>
      </c>
      <c r="Y9" s="409"/>
      <c r="Z9" s="447" t="s">
        <v>108</v>
      </c>
      <c r="AA9" s="448"/>
      <c r="AB9" s="448"/>
      <c r="AC9" s="448"/>
      <c r="AD9" s="449"/>
      <c r="AE9" s="415" t="str">
        <f>IF(AE21&gt;=0,IF(COUNTIF(AG20:AG135,"休暇不足")&gt;=1,"休暇不足","クリア"),0)</f>
        <v>クリア</v>
      </c>
      <c r="AF9" s="416"/>
      <c r="AG9" s="417"/>
      <c r="AH9" s="427" t="str">
        <f>IF(AH21&gt;=0,IF(COUNTIF(AJ20:AJ135,"未達成")&gt;=1,"未達成","達成"),0)</f>
        <v>達成</v>
      </c>
      <c r="AI9" s="427"/>
      <c r="AJ9" s="428"/>
      <c r="AK9" s="21"/>
      <c r="AL9" s="21"/>
      <c r="AP9" s="21"/>
    </row>
    <row r="10" spans="1:42" ht="16.5" customHeight="1" x14ac:dyDescent="0.4">
      <c r="B10" s="383"/>
      <c r="C10" s="390"/>
      <c r="D10" s="394"/>
      <c r="E10" s="395"/>
      <c r="F10" s="125" t="s">
        <v>88</v>
      </c>
      <c r="G10" s="125" t="s">
        <v>15</v>
      </c>
      <c r="H10" s="126" t="s">
        <v>94</v>
      </c>
      <c r="I10" s="126"/>
      <c r="J10" s="126"/>
      <c r="K10" s="126"/>
      <c r="L10" s="126"/>
      <c r="M10" s="126"/>
      <c r="N10" s="127"/>
      <c r="T10" s="435" t="s">
        <v>11</v>
      </c>
      <c r="U10" s="435"/>
      <c r="V10" s="412">
        <f>AE20+AE26+AE32+AE38+AE44+AE50+AE56+AE62+AE68+AE74+AE80+AE86+AE92+AE98+AE104+AE110+AE116+AE122+AE128+AE134</f>
        <v>0</v>
      </c>
      <c r="W10" s="412"/>
      <c r="X10" s="408">
        <f>AH20+AH26+AH32+AH38+AH44+AH50+AH56+AH62+AH68+AH74+AH80+AH86+AH92+AH98+AH104+AH110+AH116+AH122+AH128+AH134</f>
        <v>0</v>
      </c>
      <c r="Y10" s="409"/>
      <c r="Z10" s="453"/>
      <c r="AA10" s="454"/>
      <c r="AB10" s="454"/>
      <c r="AC10" s="454"/>
      <c r="AD10" s="455"/>
      <c r="AE10" s="418"/>
      <c r="AF10" s="419"/>
      <c r="AG10" s="420"/>
      <c r="AH10" s="429"/>
      <c r="AI10" s="429"/>
      <c r="AJ10" s="430"/>
      <c r="AK10" s="21"/>
      <c r="AL10" s="21"/>
      <c r="AP10" s="21"/>
    </row>
    <row r="11" spans="1:42" ht="16.5" customHeight="1" x14ac:dyDescent="0.3">
      <c r="B11" s="383" t="s">
        <v>19</v>
      </c>
      <c r="C11" s="390" t="s">
        <v>15</v>
      </c>
      <c r="D11" s="394" t="s">
        <v>19</v>
      </c>
      <c r="E11" s="395"/>
      <c r="F11" s="398" t="s">
        <v>89</v>
      </c>
      <c r="G11" s="390" t="s">
        <v>15</v>
      </c>
      <c r="H11" s="141" t="s">
        <v>95</v>
      </c>
      <c r="I11" s="126"/>
      <c r="J11" s="126"/>
      <c r="K11" s="126"/>
      <c r="L11" s="126"/>
      <c r="M11" s="126"/>
      <c r="N11" s="127"/>
      <c r="T11" s="435" t="s">
        <v>46</v>
      </c>
      <c r="U11" s="435"/>
      <c r="V11" s="412">
        <f>AF20+AF26+AF32+AF38+AF44+AF50+AF56+AF62+AF68+AF74+AF80+AF86+AF92+AF98+AF104+AF110+AF116+AF122+AF128+AF134</f>
        <v>0</v>
      </c>
      <c r="W11" s="412"/>
      <c r="X11" s="408">
        <f>AI20+AI26+AI32+AI38+AI44+AI50+AI56+AI62+AI68+AI74+AI80+AI86+AI92+AI98+AI104+AI110+AI116+AI122+AI128+AI134</f>
        <v>0</v>
      </c>
      <c r="Y11" s="409"/>
      <c r="Z11" s="447" t="s">
        <v>111</v>
      </c>
      <c r="AA11" s="448"/>
      <c r="AB11" s="448"/>
      <c r="AC11" s="448"/>
      <c r="AD11" s="449"/>
      <c r="AE11" s="421" t="str">
        <f>IF(V12&gt;=0.285,"クリア","休暇不足")</f>
        <v>休暇不足</v>
      </c>
      <c r="AF11" s="422"/>
      <c r="AG11" s="423"/>
      <c r="AH11" s="431" t="str">
        <f>IF(X12&gt;=0.285,"達成","未達成")</f>
        <v>未達成</v>
      </c>
      <c r="AI11" s="431"/>
      <c r="AJ11" s="432"/>
      <c r="AL11" s="21"/>
      <c r="AM11" s="83" t="str">
        <f>IFERROR(VLOOKUP(G4,DAY!$A$2:$E$1096,4,0),0)</f>
        <v>月</v>
      </c>
    </row>
    <row r="12" spans="1:42" ht="16.5" customHeight="1" thickBot="1" x14ac:dyDescent="0.45">
      <c r="A12" s="62"/>
      <c r="B12" s="388"/>
      <c r="C12" s="391"/>
      <c r="D12" s="396"/>
      <c r="E12" s="397"/>
      <c r="F12" s="399"/>
      <c r="G12" s="391"/>
      <c r="H12" s="142" t="s">
        <v>96</v>
      </c>
      <c r="I12" s="128"/>
      <c r="J12" s="128"/>
      <c r="K12" s="128"/>
      <c r="L12" s="128"/>
      <c r="M12" s="128"/>
      <c r="N12" s="129"/>
      <c r="O12" s="24"/>
      <c r="P12" s="24"/>
      <c r="Q12" s="24"/>
      <c r="T12" s="435" t="s">
        <v>47</v>
      </c>
      <c r="U12" s="435"/>
      <c r="V12" s="411">
        <f>IFERROR(ROUND(V11/V10,4),0)</f>
        <v>0</v>
      </c>
      <c r="W12" s="411"/>
      <c r="X12" s="413">
        <f>IFERROR(ROUND(X11/X10,4),0)</f>
        <v>0</v>
      </c>
      <c r="Y12" s="414"/>
      <c r="Z12" s="450"/>
      <c r="AA12" s="451"/>
      <c r="AB12" s="451"/>
      <c r="AC12" s="451"/>
      <c r="AD12" s="452"/>
      <c r="AE12" s="424"/>
      <c r="AF12" s="425"/>
      <c r="AG12" s="426"/>
      <c r="AH12" s="433"/>
      <c r="AI12" s="433"/>
      <c r="AJ12" s="434"/>
    </row>
    <row r="13" spans="1:42" ht="18.75" customHeight="1" thickBot="1" x14ac:dyDescent="0.45">
      <c r="A13" s="138"/>
      <c r="B13" s="134"/>
      <c r="C13" s="135"/>
      <c r="D13" s="135"/>
      <c r="E13" s="134"/>
      <c r="F13" s="134"/>
      <c r="G13" s="136"/>
      <c r="H13" s="135"/>
      <c r="I13" s="135"/>
      <c r="J13" s="135"/>
      <c r="K13" s="135"/>
      <c r="L13" s="135"/>
      <c r="M13" s="135"/>
      <c r="N13" s="24"/>
      <c r="O13" s="24"/>
      <c r="P13" s="24"/>
      <c r="Q13" s="24"/>
      <c r="R13" s="24"/>
      <c r="S13" s="24"/>
      <c r="T13" s="24"/>
      <c r="U13" s="24"/>
      <c r="V13" s="24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</row>
    <row r="14" spans="1:42" ht="29.25" customHeight="1" x14ac:dyDescent="0.4">
      <c r="A14" s="323"/>
      <c r="B14" s="324"/>
      <c r="C14" s="321" t="s">
        <v>7</v>
      </c>
      <c r="D14" s="321"/>
      <c r="E14" s="321"/>
      <c r="F14" s="321"/>
      <c r="G14" s="321"/>
      <c r="H14" s="321"/>
      <c r="I14" s="321"/>
      <c r="J14" s="321" t="s">
        <v>8</v>
      </c>
      <c r="K14" s="321"/>
      <c r="L14" s="321"/>
      <c r="M14" s="321"/>
      <c r="N14" s="321"/>
      <c r="O14" s="321"/>
      <c r="P14" s="321"/>
      <c r="Q14" s="321" t="s">
        <v>9</v>
      </c>
      <c r="R14" s="321"/>
      <c r="S14" s="321"/>
      <c r="T14" s="321"/>
      <c r="U14" s="321"/>
      <c r="V14" s="321"/>
      <c r="W14" s="321"/>
      <c r="X14" s="321" t="s">
        <v>10</v>
      </c>
      <c r="Y14" s="321"/>
      <c r="Z14" s="321"/>
      <c r="AA14" s="321"/>
      <c r="AB14" s="321"/>
      <c r="AC14" s="321"/>
      <c r="AD14" s="322"/>
      <c r="AE14" s="436" t="s">
        <v>4</v>
      </c>
      <c r="AF14" s="305"/>
      <c r="AG14" s="306"/>
      <c r="AH14" s="310" t="s">
        <v>5</v>
      </c>
      <c r="AI14" s="311"/>
      <c r="AJ14" s="312"/>
    </row>
    <row r="15" spans="1:42" ht="29.25" customHeight="1" thickBot="1" x14ac:dyDescent="0.45">
      <c r="A15" s="325"/>
      <c r="B15" s="326"/>
      <c r="C15" s="119">
        <v>1</v>
      </c>
      <c r="D15" s="119">
        <v>2</v>
      </c>
      <c r="E15" s="119">
        <v>3</v>
      </c>
      <c r="F15" s="119">
        <v>4</v>
      </c>
      <c r="G15" s="119">
        <v>5</v>
      </c>
      <c r="H15" s="119">
        <v>6</v>
      </c>
      <c r="I15" s="119">
        <v>7</v>
      </c>
      <c r="J15" s="119">
        <v>8</v>
      </c>
      <c r="K15" s="119">
        <v>9</v>
      </c>
      <c r="L15" s="119">
        <v>10</v>
      </c>
      <c r="M15" s="119">
        <v>11</v>
      </c>
      <c r="N15" s="119">
        <v>12</v>
      </c>
      <c r="O15" s="119">
        <v>13</v>
      </c>
      <c r="P15" s="119">
        <v>14</v>
      </c>
      <c r="Q15" s="119">
        <v>15</v>
      </c>
      <c r="R15" s="119">
        <v>16</v>
      </c>
      <c r="S15" s="119">
        <v>17</v>
      </c>
      <c r="T15" s="119">
        <v>18</v>
      </c>
      <c r="U15" s="119">
        <v>19</v>
      </c>
      <c r="V15" s="119">
        <v>20</v>
      </c>
      <c r="W15" s="119">
        <v>21</v>
      </c>
      <c r="X15" s="119">
        <v>22</v>
      </c>
      <c r="Y15" s="119">
        <v>23</v>
      </c>
      <c r="Z15" s="119">
        <v>24</v>
      </c>
      <c r="AA15" s="119">
        <v>25</v>
      </c>
      <c r="AB15" s="119">
        <v>26</v>
      </c>
      <c r="AC15" s="119">
        <v>27</v>
      </c>
      <c r="AD15" s="28">
        <v>28</v>
      </c>
      <c r="AE15" s="307"/>
      <c r="AF15" s="308"/>
      <c r="AG15" s="309"/>
      <c r="AH15" s="313"/>
      <c r="AI15" s="314"/>
      <c r="AJ15" s="315"/>
      <c r="AM15" s="292">
        <f>Q4+1</f>
        <v>45444</v>
      </c>
      <c r="AN15" s="293"/>
      <c r="AO15" s="25"/>
      <c r="AP15" s="26"/>
    </row>
    <row r="16" spans="1:42" ht="27.75" customHeight="1" thickBot="1" x14ac:dyDescent="0.45">
      <c r="A16" s="301" t="s">
        <v>62</v>
      </c>
      <c r="B16" s="32" t="s">
        <v>0</v>
      </c>
      <c r="C16" s="32">
        <f>IFERROR(VLOOKUP(C160,DAY!$A$2:$E$3000,2,0),0)</f>
        <v>4</v>
      </c>
      <c r="D16" s="32">
        <f>IFERROR(VLOOKUP(D160,DAY!$A$2:$E$3000,2,0),0)</f>
        <v>4</v>
      </c>
      <c r="E16" s="32">
        <f>IFERROR(VLOOKUP(E160,DAY!$A$2:$E$3000,2,0),0)</f>
        <v>4</v>
      </c>
      <c r="F16" s="32">
        <f>IFERROR(VLOOKUP(F160,DAY!$A$2:$E$3000,2,0),0)</f>
        <v>4</v>
      </c>
      <c r="G16" s="32">
        <f>IFERROR(VLOOKUP(G160,DAY!$A$2:$E$3000,2,0),0)</f>
        <v>4</v>
      </c>
      <c r="H16" s="32">
        <f>IFERROR(VLOOKUP(H160,DAY!$A$2:$E$3000,2,0),0)</f>
        <v>4</v>
      </c>
      <c r="I16" s="32">
        <f>IFERROR(VLOOKUP(I160,DAY!$A$2:$E$3000,2,0),0)</f>
        <v>4</v>
      </c>
      <c r="J16" s="32">
        <f>IFERROR(VLOOKUP(J160,DAY!$A$2:$E$3000,2,0),0)</f>
        <v>4</v>
      </c>
      <c r="K16" s="32">
        <f>IFERROR(VLOOKUP(K160,DAY!$A$2:$E$3000,2,0),0)</f>
        <v>4</v>
      </c>
      <c r="L16" s="32">
        <f>IFERROR(VLOOKUP(L160,DAY!$A$2:$E$3000,2,0),0)</f>
        <v>4</v>
      </c>
      <c r="M16" s="32">
        <f>IFERROR(VLOOKUP(M160,DAY!$A$2:$E$3000,2,0),0)</f>
        <v>4</v>
      </c>
      <c r="N16" s="32">
        <f>IFERROR(VLOOKUP(N160,DAY!$A$2:$E$3000,2,0),0)</f>
        <v>4</v>
      </c>
      <c r="O16" s="32">
        <f>IFERROR(VLOOKUP(O160,DAY!$A$2:$E$3000,2,0),0)</f>
        <v>4</v>
      </c>
      <c r="P16" s="32">
        <f>IFERROR(VLOOKUP(P160,DAY!$A$2:$E$3000,2,0),0)</f>
        <v>4</v>
      </c>
      <c r="Q16" s="32">
        <f>IFERROR(VLOOKUP(Q160,DAY!$A$2:$E$3000,2,0),0)</f>
        <v>4</v>
      </c>
      <c r="R16" s="32">
        <f>IFERROR(VLOOKUP(R160,DAY!$A$2:$E$3000,2,0),0)</f>
        <v>4</v>
      </c>
      <c r="S16" s="32">
        <f>IFERROR(VLOOKUP(S160,DAY!$A$2:$E$3000,2,0),0)</f>
        <v>4</v>
      </c>
      <c r="T16" s="32">
        <f>IFERROR(VLOOKUP(T160,DAY!$A$2:$E$3000,2,0),0)</f>
        <v>4</v>
      </c>
      <c r="U16" s="32">
        <f>IFERROR(VLOOKUP(U160,DAY!$A$2:$E$3000,2,0),0)</f>
        <v>4</v>
      </c>
      <c r="V16" s="32">
        <f>IFERROR(VLOOKUP(V160,DAY!$A$2:$E$3000,2,0),0)</f>
        <v>4</v>
      </c>
      <c r="W16" s="32">
        <f>IFERROR(VLOOKUP(W160,DAY!$A$2:$E$3000,2,0),0)</f>
        <v>4</v>
      </c>
      <c r="X16" s="32">
        <f>IFERROR(VLOOKUP(X160,DAY!$A$2:$E$3000,2,0),0)</f>
        <v>4</v>
      </c>
      <c r="Y16" s="32">
        <f>IFERROR(VLOOKUP(Y160,DAY!$A$2:$E$3000,2,0),0)</f>
        <v>4</v>
      </c>
      <c r="Z16" s="32">
        <f>IFERROR(VLOOKUP(Z160,DAY!$A$2:$E$3000,2,0),0)</f>
        <v>4</v>
      </c>
      <c r="AA16" s="32">
        <f>IFERROR(VLOOKUP(AA160,DAY!$A$2:$E$3000,2,0),0)</f>
        <v>4</v>
      </c>
      <c r="AB16" s="32">
        <f>IFERROR(VLOOKUP(AB160,DAY!$A$2:$E$3000,2,0),0)</f>
        <v>4</v>
      </c>
      <c r="AC16" s="32">
        <f>IFERROR(VLOOKUP(AC160,DAY!$A$2:$E$3000,2,0),0)</f>
        <v>4</v>
      </c>
      <c r="AD16" s="32">
        <f>IFERROR(VLOOKUP(AD160,DAY!$A$2:$E$3000,2,0),0)</f>
        <v>4</v>
      </c>
      <c r="AE16" s="445" t="s">
        <v>11</v>
      </c>
      <c r="AF16" s="446" t="s">
        <v>12</v>
      </c>
      <c r="AG16" s="316" t="s">
        <v>84</v>
      </c>
      <c r="AH16" s="445" t="s">
        <v>11</v>
      </c>
      <c r="AI16" s="446" t="s">
        <v>13</v>
      </c>
      <c r="AJ16" s="316" t="s">
        <v>84</v>
      </c>
    </row>
    <row r="17" spans="1:52" ht="27.75" customHeight="1" x14ac:dyDescent="0.4">
      <c r="A17" s="298"/>
      <c r="B17" s="35" t="s">
        <v>1</v>
      </c>
      <c r="C17" s="35">
        <f>IFERROR(VLOOKUP(C160,DAY!$A$2:$E$3000,3,0),0)</f>
        <v>1</v>
      </c>
      <c r="D17" s="35">
        <f>IFERROR(VLOOKUP(D160,DAY!$A$2:$E$3000,3,0),0)</f>
        <v>2</v>
      </c>
      <c r="E17" s="35">
        <f>IFERROR(VLOOKUP(E160,DAY!$A$2:$E$3000,3,0),0)</f>
        <v>3</v>
      </c>
      <c r="F17" s="35">
        <f>IFERROR(VLOOKUP(F160,DAY!$A$2:$E$3000,3,0),0)</f>
        <v>4</v>
      </c>
      <c r="G17" s="35">
        <f>IFERROR(VLOOKUP(G160,DAY!$A$2:$E$3000,3,0),0)</f>
        <v>5</v>
      </c>
      <c r="H17" s="35">
        <f>IFERROR(VLOOKUP(H160,DAY!$A$2:$E$3000,3,0),0)</f>
        <v>6</v>
      </c>
      <c r="I17" s="35">
        <f>IFERROR(VLOOKUP(I160,DAY!$A$2:$E$3000,3,0),0)</f>
        <v>7</v>
      </c>
      <c r="J17" s="35">
        <f>IFERROR(VLOOKUP(J160,DAY!$A$2:$E$3000,3,0),0)</f>
        <v>8</v>
      </c>
      <c r="K17" s="35">
        <f>IFERROR(VLOOKUP(K160,DAY!$A$2:$E$3000,3,0),0)</f>
        <v>9</v>
      </c>
      <c r="L17" s="35">
        <f>IFERROR(VLOOKUP(L160,DAY!$A$2:$E$3000,3,0),0)</f>
        <v>10</v>
      </c>
      <c r="M17" s="35">
        <f>IFERROR(VLOOKUP(M160,DAY!$A$2:$E$3000,3,0),0)</f>
        <v>11</v>
      </c>
      <c r="N17" s="35">
        <f>IFERROR(VLOOKUP(N160,DAY!$A$2:$E$3000,3,0),0)</f>
        <v>12</v>
      </c>
      <c r="O17" s="35">
        <f>IFERROR(VLOOKUP(O160,DAY!$A$2:$E$3000,3,0),0)</f>
        <v>13</v>
      </c>
      <c r="P17" s="35">
        <f>IFERROR(VLOOKUP(P160,DAY!$A$2:$E$3000,3,0),0)</f>
        <v>14</v>
      </c>
      <c r="Q17" s="35">
        <f>IFERROR(VLOOKUP(Q160,DAY!$A$2:$E$3000,3,0),0)</f>
        <v>15</v>
      </c>
      <c r="R17" s="35">
        <f>IFERROR(VLOOKUP(R160,DAY!$A$2:$E$3000,3,0),0)</f>
        <v>16</v>
      </c>
      <c r="S17" s="35">
        <f>IFERROR(VLOOKUP(S160,DAY!$A$2:$E$3000,3,0),0)</f>
        <v>17</v>
      </c>
      <c r="T17" s="35">
        <f>IFERROR(VLOOKUP(T160,DAY!$A$2:$E$3000,3,0),0)</f>
        <v>18</v>
      </c>
      <c r="U17" s="35">
        <f>IFERROR(VLOOKUP(U160,DAY!$A$2:$E$3000,3,0),0)</f>
        <v>19</v>
      </c>
      <c r="V17" s="35">
        <f>IFERROR(VLOOKUP(V160,DAY!$A$2:$E$3000,3,0),0)</f>
        <v>20</v>
      </c>
      <c r="W17" s="35">
        <f>IFERROR(VLOOKUP(W160,DAY!$A$2:$E$3000,3,0),0)</f>
        <v>21</v>
      </c>
      <c r="X17" s="35">
        <f>IFERROR(VLOOKUP(X160,DAY!$A$2:$E$3000,3,0),0)</f>
        <v>22</v>
      </c>
      <c r="Y17" s="35">
        <f>IFERROR(VLOOKUP(Y160,DAY!$A$2:$E$3000,3,0),0)</f>
        <v>23</v>
      </c>
      <c r="Z17" s="35">
        <f>IFERROR(VLOOKUP(Z160,DAY!$A$2:$E$3000,3,0),0)</f>
        <v>24</v>
      </c>
      <c r="AA17" s="35">
        <f>IFERROR(VLOOKUP(AA160,DAY!$A$2:$E$3000,3,0),0)</f>
        <v>25</v>
      </c>
      <c r="AB17" s="35">
        <f>IFERROR(VLOOKUP(AB160,DAY!$A$2:$E$3000,3,0),0)</f>
        <v>26</v>
      </c>
      <c r="AC17" s="35">
        <f>IFERROR(VLOOKUP(AC160,DAY!$A$2:$E$3000,3,0),0)</f>
        <v>27</v>
      </c>
      <c r="AD17" s="35">
        <f>IFERROR(VLOOKUP(AD160,DAY!$A$2:$E$3000,3,0),0)</f>
        <v>28</v>
      </c>
      <c r="AE17" s="442"/>
      <c r="AF17" s="444"/>
      <c r="AG17" s="316"/>
      <c r="AH17" s="442"/>
      <c r="AI17" s="444"/>
      <c r="AJ17" s="316"/>
      <c r="AM17" s="33"/>
      <c r="AN17" s="33"/>
      <c r="AQ17" s="118">
        <f>IFERROR(VLOOKUP(AQ161,DAY!$A$2:$E$744,2,0),0)</f>
        <v>0</v>
      </c>
    </row>
    <row r="18" spans="1:52" s="31" customFormat="1" ht="27.75" customHeight="1" x14ac:dyDescent="0.4">
      <c r="A18" s="298"/>
      <c r="B18" s="38" t="s">
        <v>2</v>
      </c>
      <c r="C18" s="38" t="str">
        <f>IFERROR(VLOOKUP(C160,DAY!$A$2:$E$3000,4,0),0)</f>
        <v>月</v>
      </c>
      <c r="D18" s="38" t="str">
        <f>IFERROR(VLOOKUP(D160,DAY!$A$2:$E$3000,4,0),0)</f>
        <v>火</v>
      </c>
      <c r="E18" s="38" t="str">
        <f>IFERROR(VLOOKUP(E160,DAY!$A$2:$E$3000,4,0),0)</f>
        <v>水</v>
      </c>
      <c r="F18" s="38" t="str">
        <f>IFERROR(VLOOKUP(F160,DAY!$A$2:$E$3000,4,0),0)</f>
        <v>木</v>
      </c>
      <c r="G18" s="38" t="str">
        <f>IFERROR(VLOOKUP(G160,DAY!$A$2:$E$3000,4,0),0)</f>
        <v>金</v>
      </c>
      <c r="H18" s="38" t="str">
        <f>IFERROR(VLOOKUP(H160,DAY!$A$2:$E$3000,4,0),0)</f>
        <v>土</v>
      </c>
      <c r="I18" s="38" t="str">
        <f>IFERROR(VLOOKUP(I160,DAY!$A$2:$E$3000,4,0),0)</f>
        <v>日</v>
      </c>
      <c r="J18" s="38" t="str">
        <f>IFERROR(VLOOKUP(J160,DAY!$A$2:$E$3000,4,0),0)</f>
        <v>月</v>
      </c>
      <c r="K18" s="38" t="str">
        <f>IFERROR(VLOOKUP(K160,DAY!$A$2:$E$3000,4,0),0)</f>
        <v>火</v>
      </c>
      <c r="L18" s="38" t="str">
        <f>IFERROR(VLOOKUP(L160,DAY!$A$2:$E$3000,4,0),0)</f>
        <v>水</v>
      </c>
      <c r="M18" s="38" t="str">
        <f>IFERROR(VLOOKUP(M160,DAY!$A$2:$E$3000,4,0),0)</f>
        <v>木</v>
      </c>
      <c r="N18" s="38" t="str">
        <f>IFERROR(VLOOKUP(N160,DAY!$A$2:$E$3000,4,0),0)</f>
        <v>金</v>
      </c>
      <c r="O18" s="38" t="str">
        <f>IFERROR(VLOOKUP(O160,DAY!$A$2:$E$3000,4,0),0)</f>
        <v>土</v>
      </c>
      <c r="P18" s="38" t="str">
        <f>IFERROR(VLOOKUP(P160,DAY!$A$2:$E$3000,4,0),0)</f>
        <v>日</v>
      </c>
      <c r="Q18" s="38" t="str">
        <f>IFERROR(VLOOKUP(Q160,DAY!$A$2:$E$3000,4,0),0)</f>
        <v>月</v>
      </c>
      <c r="R18" s="38" t="str">
        <f>IFERROR(VLOOKUP(R160,DAY!$A$2:$E$3000,4,0),0)</f>
        <v>火</v>
      </c>
      <c r="S18" s="38" t="str">
        <f>IFERROR(VLOOKUP(S160,DAY!$A$2:$E$3000,4,0),0)</f>
        <v>水</v>
      </c>
      <c r="T18" s="38" t="str">
        <f>IFERROR(VLOOKUP(T160,DAY!$A$2:$E$3000,4,0),0)</f>
        <v>木</v>
      </c>
      <c r="U18" s="38" t="str">
        <f>IFERROR(VLOOKUP(U160,DAY!$A$2:$E$3000,4,0),0)</f>
        <v>金</v>
      </c>
      <c r="V18" s="38" t="str">
        <f>IFERROR(VLOOKUP(V160,DAY!$A$2:$E$3000,4,0),0)</f>
        <v>土</v>
      </c>
      <c r="W18" s="38" t="str">
        <f>IFERROR(VLOOKUP(W160,DAY!$A$2:$E$3000,4,0),0)</f>
        <v>日</v>
      </c>
      <c r="X18" s="38" t="str">
        <f>IFERROR(VLOOKUP(X160,DAY!$A$2:$E$3000,4,0),0)</f>
        <v>月</v>
      </c>
      <c r="Y18" s="38" t="str">
        <f>IFERROR(VLOOKUP(Y160,DAY!$A$2:$E$3000,4,0),0)</f>
        <v>火</v>
      </c>
      <c r="Z18" s="38" t="str">
        <f>IFERROR(VLOOKUP(Z160,DAY!$A$2:$E$3000,4,0),0)</f>
        <v>水</v>
      </c>
      <c r="AA18" s="38" t="str">
        <f>IFERROR(VLOOKUP(AA160,DAY!$A$2:$E$3000,4,0),0)</f>
        <v>木</v>
      </c>
      <c r="AB18" s="38" t="str">
        <f>IFERROR(VLOOKUP(AB160,DAY!$A$2:$E$3000,4,0),0)</f>
        <v>金</v>
      </c>
      <c r="AC18" s="38" t="str">
        <f>IFERROR(VLOOKUP(AC160,DAY!$A$2:$E$3000,4,0),0)</f>
        <v>土</v>
      </c>
      <c r="AD18" s="38" t="str">
        <f>IFERROR(VLOOKUP(AD160,DAY!$A$2:$E$3000,4,0),0)</f>
        <v>日</v>
      </c>
      <c r="AE18" s="442"/>
      <c r="AF18" s="444"/>
      <c r="AG18" s="316"/>
      <c r="AH18" s="442"/>
      <c r="AI18" s="444"/>
      <c r="AJ18" s="316"/>
      <c r="AK18" s="29"/>
      <c r="AL18" s="20"/>
      <c r="AM18" s="33"/>
      <c r="AN18" s="33"/>
      <c r="AO18" s="20"/>
      <c r="AP18" s="20"/>
      <c r="AQ18" s="37">
        <f>IFERROR(VLOOKUP(AQ161,DAY!$A$2:$E$744,3,0),0)</f>
        <v>0</v>
      </c>
      <c r="AR18" s="21"/>
      <c r="AS18" s="21"/>
      <c r="AT18" s="21"/>
      <c r="AU18" s="21"/>
      <c r="AV18" s="21"/>
      <c r="AW18" s="21"/>
      <c r="AX18" s="21"/>
      <c r="AY18" s="21"/>
      <c r="AZ18" s="21"/>
    </row>
    <row r="19" spans="1:52" ht="88.5" customHeight="1" x14ac:dyDescent="0.4">
      <c r="A19" s="298"/>
      <c r="B19" s="39" t="s">
        <v>3</v>
      </c>
      <c r="C19" s="39" t="str">
        <f>IFERROR(VLOOKUP(C160,DAY!$A$2:$E$3000,5,0),0)</f>
        <v/>
      </c>
      <c r="D19" s="39" t="str">
        <f>IFERROR(VLOOKUP(D160,DAY!$A$2:$E$3000,5,0),0)</f>
        <v/>
      </c>
      <c r="E19" s="39" t="str">
        <f>IFERROR(VLOOKUP(E160,DAY!$A$2:$E$3000,5,0),0)</f>
        <v/>
      </c>
      <c r="F19" s="39" t="str">
        <f>IFERROR(VLOOKUP(F160,DAY!$A$2:$E$3000,5,0),0)</f>
        <v/>
      </c>
      <c r="G19" s="39" t="str">
        <f>IFERROR(VLOOKUP(G160,DAY!$A$2:$E$3000,5,0),0)</f>
        <v/>
      </c>
      <c r="H19" s="39" t="str">
        <f>IFERROR(VLOOKUP(H160,DAY!$A$2:$E$3000,5,0),0)</f>
        <v/>
      </c>
      <c r="I19" s="39" t="str">
        <f>IFERROR(VLOOKUP(I160,DAY!$A$2:$E$3000,5,0),0)</f>
        <v/>
      </c>
      <c r="J19" s="39" t="str">
        <f>IFERROR(VLOOKUP(J160,DAY!$A$2:$E$3000,5,0),0)</f>
        <v/>
      </c>
      <c r="K19" s="39" t="str">
        <f>IFERROR(VLOOKUP(K160,DAY!$A$2:$E$3000,5,0),0)</f>
        <v/>
      </c>
      <c r="L19" s="39" t="str">
        <f>IFERROR(VLOOKUP(L160,DAY!$A$2:$E$3000,5,0),0)</f>
        <v/>
      </c>
      <c r="M19" s="39" t="str">
        <f>IFERROR(VLOOKUP(M160,DAY!$A$2:$E$3000,5,0),0)</f>
        <v/>
      </c>
      <c r="N19" s="39" t="str">
        <f>IFERROR(VLOOKUP(N160,DAY!$A$2:$E$3000,5,0),0)</f>
        <v/>
      </c>
      <c r="O19" s="39" t="str">
        <f>IFERROR(VLOOKUP(O160,DAY!$A$2:$E$3000,5,0),0)</f>
        <v/>
      </c>
      <c r="P19" s="39" t="str">
        <f>IFERROR(VLOOKUP(P160,DAY!$A$2:$E$3000,5,0),0)</f>
        <v/>
      </c>
      <c r="Q19" s="39" t="str">
        <f>IFERROR(VLOOKUP(Q160,DAY!$A$2:$E$3000,5,0),0)</f>
        <v/>
      </c>
      <c r="R19" s="39" t="str">
        <f>IFERROR(VLOOKUP(R160,DAY!$A$2:$E$3000,5,0),0)</f>
        <v/>
      </c>
      <c r="S19" s="39" t="str">
        <f>IFERROR(VLOOKUP(S160,DAY!$A$2:$E$3000,5,0),0)</f>
        <v/>
      </c>
      <c r="T19" s="39" t="str">
        <f>IFERROR(VLOOKUP(T160,DAY!$A$2:$E$3000,5,0),0)</f>
        <v/>
      </c>
      <c r="U19" s="39" t="str">
        <f>IFERROR(VLOOKUP(U160,DAY!$A$2:$E$3000,5,0),0)</f>
        <v/>
      </c>
      <c r="V19" s="39" t="str">
        <f>IFERROR(VLOOKUP(V160,DAY!$A$2:$E$3000,5,0),0)</f>
        <v/>
      </c>
      <c r="W19" s="39" t="str">
        <f>IFERROR(VLOOKUP(W160,DAY!$A$2:$E$3000,5,0),0)</f>
        <v/>
      </c>
      <c r="X19" s="39" t="str">
        <f>IFERROR(VLOOKUP(X160,DAY!$A$2:$E$3000,5,0),0)</f>
        <v/>
      </c>
      <c r="Y19" s="39" t="str">
        <f>IFERROR(VLOOKUP(Y160,DAY!$A$2:$E$3000,5,0),0)</f>
        <v/>
      </c>
      <c r="Z19" s="39" t="str">
        <f>IFERROR(VLOOKUP(Z160,DAY!$A$2:$E$3000,5,0),0)</f>
        <v/>
      </c>
      <c r="AA19" s="39" t="str">
        <f>IFERROR(VLOOKUP(AA160,DAY!$A$2:$E$3000,5,0),0)</f>
        <v/>
      </c>
      <c r="AB19" s="39" t="str">
        <f>IFERROR(VLOOKUP(AB160,DAY!$A$2:$E$3000,5,0),0)</f>
        <v/>
      </c>
      <c r="AC19" s="39" t="str">
        <f>IFERROR(VLOOKUP(AC160,DAY!$A$2:$E$3000,5,0),0)</f>
        <v/>
      </c>
      <c r="AD19" s="39" t="str">
        <f>IFERROR(VLOOKUP(AD160,DAY!$A$2:$E$3000,5,0),0)</f>
        <v/>
      </c>
      <c r="AE19" s="442"/>
      <c r="AF19" s="444"/>
      <c r="AG19" s="317"/>
      <c r="AH19" s="442"/>
      <c r="AI19" s="444"/>
      <c r="AJ19" s="317"/>
      <c r="AM19" s="33"/>
      <c r="AN19" s="33"/>
      <c r="AQ19" s="37">
        <f>IFERROR(VLOOKUP(AQ161,DAY!$A$2:$E$744,4,0),0)</f>
        <v>0</v>
      </c>
    </row>
    <row r="20" spans="1:52" ht="27.75" customHeight="1" x14ac:dyDescent="0.4">
      <c r="A20" s="298"/>
      <c r="B20" s="120" t="s">
        <v>4</v>
      </c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44"/>
      <c r="AC20" s="144"/>
      <c r="AD20" s="144"/>
      <c r="AE20" s="122">
        <f>IF(COUNT(C20:AD20)=0,+(COUNTIF(C20:AD20,"作業"))+(COUNTIF(C20:AD20,"休日")),"")</f>
        <v>0</v>
      </c>
      <c r="AF20" s="123">
        <f>IF(+COUNT(C20:AD20)=0,(COUNTIF(C20:AD20,"休日")),"")</f>
        <v>0</v>
      </c>
      <c r="AG20" s="437">
        <f>IFERROR(IF(COUNTA(C20:AD20)=0,0,IF(COUNTA(C20:AD20)&lt;28,$F$150,IF(AM21&gt;0.284,$F$148,$F$149))),0)</f>
        <v>0</v>
      </c>
      <c r="AH20" s="122">
        <f>IF(COUNT(C21:AD21)=0,+(COUNTIF(C21:AD21,"作業"))+(COUNTIF(C21:AD21,"休日")),"")</f>
        <v>0</v>
      </c>
      <c r="AI20" s="123">
        <f>IF(COUNT(C21:AD21)=0,(COUNTIF(C21:AD21,"休日")),"")</f>
        <v>0</v>
      </c>
      <c r="AJ20" s="437">
        <f>IFERROR(IF(COUNTA(C21:AD21)=0,0,IF(COUNTA(C21:AD21)&lt;28,$F$150,IF(AN21&gt;0.284,$F$146,$F$147))),0)</f>
        <v>0</v>
      </c>
      <c r="AL20" s="40"/>
      <c r="AM20" s="33"/>
      <c r="AN20" s="33"/>
      <c r="AO20" s="40"/>
      <c r="AP20" s="40"/>
      <c r="AQ20" s="39">
        <f>IFERROR(VLOOKUP(AQ161,DAY!$A$2:$E$744,5,0),0)</f>
        <v>0</v>
      </c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52" ht="27.75" customHeight="1" thickBot="1" x14ac:dyDescent="0.45">
      <c r="A21" s="327"/>
      <c r="B21" s="121" t="s">
        <v>5</v>
      </c>
      <c r="C21" s="145"/>
      <c r="D21" s="145"/>
      <c r="E21" s="145"/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45"/>
      <c r="R21" s="145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145"/>
      <c r="AE21" s="439">
        <f>IFERROR(AM21,0)</f>
        <v>0</v>
      </c>
      <c r="AF21" s="440"/>
      <c r="AG21" s="438"/>
      <c r="AH21" s="439">
        <f>IFERROR(AN21,0)</f>
        <v>0</v>
      </c>
      <c r="AI21" s="440"/>
      <c r="AJ21" s="438"/>
      <c r="AM21" s="46" t="e">
        <f>ROUND(AF20/AE20,3)</f>
        <v>#DIV/0!</v>
      </c>
      <c r="AN21" s="47" t="e">
        <f>ROUND(AI20/AH20,3)</f>
        <v>#DIV/0!</v>
      </c>
      <c r="AQ21" s="43">
        <f>IFERROR(VLOOKUP(AQ161,DAY!$A$2:$E$744,6,0),0)</f>
        <v>0</v>
      </c>
    </row>
    <row r="22" spans="1:52" s="42" customFormat="1" ht="27.75" customHeight="1" thickBot="1" x14ac:dyDescent="0.45">
      <c r="A22" s="301" t="s">
        <v>63</v>
      </c>
      <c r="B22" s="32" t="s">
        <v>0</v>
      </c>
      <c r="C22" s="32">
        <f>IFERROR(VLOOKUP(C161,DAY!$A$2:$E$3000,2,0),0)</f>
        <v>4</v>
      </c>
      <c r="D22" s="32">
        <f>IFERROR(VLOOKUP(D161,DAY!$A$2:$E$3000,2,0),0)</f>
        <v>4</v>
      </c>
      <c r="E22" s="32">
        <f>IFERROR(VLOOKUP(E161,DAY!$A$2:$E$3000,2,0),0)</f>
        <v>5</v>
      </c>
      <c r="F22" s="32">
        <f>IFERROR(VLOOKUP(F161,DAY!$A$2:$E$3000,2,0),0)</f>
        <v>5</v>
      </c>
      <c r="G22" s="32">
        <f>IFERROR(VLOOKUP(G161,DAY!$A$2:$E$3000,2,0),0)</f>
        <v>5</v>
      </c>
      <c r="H22" s="32">
        <f>IFERROR(VLOOKUP(H161,DAY!$A$2:$E$3000,2,0),0)</f>
        <v>5</v>
      </c>
      <c r="I22" s="32">
        <f>IFERROR(VLOOKUP(I161,DAY!$A$2:$E$3000,2,0),0)</f>
        <v>5</v>
      </c>
      <c r="J22" s="32">
        <f>IFERROR(VLOOKUP(J161,DAY!$A$2:$E$3000,2,0),0)</f>
        <v>5</v>
      </c>
      <c r="K22" s="32">
        <f>IFERROR(VLOOKUP(K161,DAY!$A$2:$E$3000,2,0),0)</f>
        <v>5</v>
      </c>
      <c r="L22" s="32">
        <f>IFERROR(VLOOKUP(L161,DAY!$A$2:$E$3000,2,0),0)</f>
        <v>5</v>
      </c>
      <c r="M22" s="32">
        <f>IFERROR(VLOOKUP(M161,DAY!$A$2:$E$3000,2,0),0)</f>
        <v>5</v>
      </c>
      <c r="N22" s="32">
        <f>IFERROR(VLOOKUP(N161,DAY!$A$2:$E$3000,2,0),0)</f>
        <v>5</v>
      </c>
      <c r="O22" s="32">
        <f>IFERROR(VLOOKUP(O161,DAY!$A$2:$E$3000,2,0),0)</f>
        <v>5</v>
      </c>
      <c r="P22" s="32">
        <f>IFERROR(VLOOKUP(P161,DAY!$A$2:$E$3000,2,0),0)</f>
        <v>5</v>
      </c>
      <c r="Q22" s="32">
        <f>IFERROR(VLOOKUP(Q161,DAY!$A$2:$E$3000,2,0),0)</f>
        <v>5</v>
      </c>
      <c r="R22" s="32">
        <f>IFERROR(VLOOKUP(R161,DAY!$A$2:$E$3000,2,0),0)</f>
        <v>5</v>
      </c>
      <c r="S22" s="32">
        <f>IFERROR(VLOOKUP(S161,DAY!$A$2:$E$3000,2,0),0)</f>
        <v>5</v>
      </c>
      <c r="T22" s="32">
        <f>IFERROR(VLOOKUP(T161,DAY!$A$2:$E$3000,2,0),0)</f>
        <v>5</v>
      </c>
      <c r="U22" s="32">
        <f>IFERROR(VLOOKUP(U161,DAY!$A$2:$E$3000,2,0),0)</f>
        <v>5</v>
      </c>
      <c r="V22" s="32">
        <f>IFERROR(VLOOKUP(V161,DAY!$A$2:$E$3000,2,0),0)</f>
        <v>5</v>
      </c>
      <c r="W22" s="32">
        <f>IFERROR(VLOOKUP(W161,DAY!$A$2:$E$3000,2,0),0)</f>
        <v>5</v>
      </c>
      <c r="X22" s="32">
        <f>IFERROR(VLOOKUP(X161,DAY!$A$2:$E$3000,2,0),0)</f>
        <v>5</v>
      </c>
      <c r="Y22" s="32">
        <f>IFERROR(VLOOKUP(Y161,DAY!$A$2:$E$3000,2,0),0)</f>
        <v>5</v>
      </c>
      <c r="Z22" s="32">
        <f>IFERROR(VLOOKUP(Z161,DAY!$A$2:$E$3000,2,0),0)</f>
        <v>5</v>
      </c>
      <c r="AA22" s="32">
        <f>IFERROR(VLOOKUP(AA161,DAY!$A$2:$E$3000,2,0),0)</f>
        <v>5</v>
      </c>
      <c r="AB22" s="32">
        <f>IFERROR(VLOOKUP(AB161,DAY!$A$2:$E$3000,2,0),0)</f>
        <v>5</v>
      </c>
      <c r="AC22" s="32">
        <f>IFERROR(VLOOKUP(AC161,DAY!$A$2:$E$3000,2,0),0)</f>
        <v>5</v>
      </c>
      <c r="AD22" s="32">
        <f>IFERROR(VLOOKUP(AD161,DAY!$A$2:$E$3000,2,0),0)</f>
        <v>5</v>
      </c>
      <c r="AE22" s="441" t="s">
        <v>11</v>
      </c>
      <c r="AF22" s="443" t="s">
        <v>12</v>
      </c>
      <c r="AG22" s="316" t="s">
        <v>84</v>
      </c>
      <c r="AH22" s="445" t="s">
        <v>11</v>
      </c>
      <c r="AI22" s="446" t="s">
        <v>13</v>
      </c>
      <c r="AJ22" s="316" t="s">
        <v>84</v>
      </c>
      <c r="AK22" s="40"/>
      <c r="AL22" s="20"/>
      <c r="AM22" s="33"/>
      <c r="AN22" s="33"/>
      <c r="AO22" s="20"/>
      <c r="AP22" s="20"/>
      <c r="AQ22" s="45">
        <f>IFERROR(VLOOKUP(AQ161,DAY!$A$2:$E$744,7,0),0)</f>
        <v>0</v>
      </c>
      <c r="AR22" s="21"/>
      <c r="AS22" s="21"/>
      <c r="AT22" s="21"/>
      <c r="AU22" s="21"/>
      <c r="AV22" s="21"/>
      <c r="AW22" s="21"/>
      <c r="AX22" s="21"/>
      <c r="AY22" s="21"/>
      <c r="AZ22" s="21"/>
    </row>
    <row r="23" spans="1:52" ht="27.75" customHeight="1" x14ac:dyDescent="0.4">
      <c r="A23" s="298"/>
      <c r="B23" s="35" t="s">
        <v>1</v>
      </c>
      <c r="C23" s="35">
        <f>IFERROR(VLOOKUP(C161,DAY!$A$2:$E$3000,3,0),0)</f>
        <v>29</v>
      </c>
      <c r="D23" s="35">
        <f>IFERROR(VLOOKUP(D161,DAY!$A$2:$E$3000,3,0),0)</f>
        <v>30</v>
      </c>
      <c r="E23" s="35">
        <f>IFERROR(VLOOKUP(E161,DAY!$A$2:$E$3000,3,0),0)</f>
        <v>1</v>
      </c>
      <c r="F23" s="35">
        <f>IFERROR(VLOOKUP(F161,DAY!$A$2:$E$3000,3,0),0)</f>
        <v>2</v>
      </c>
      <c r="G23" s="35">
        <f>IFERROR(VLOOKUP(G161,DAY!$A$2:$E$3000,3,0),0)</f>
        <v>3</v>
      </c>
      <c r="H23" s="35">
        <f>IFERROR(VLOOKUP(H161,DAY!$A$2:$E$3000,3,0),0)</f>
        <v>4</v>
      </c>
      <c r="I23" s="35">
        <f>IFERROR(VLOOKUP(I161,DAY!$A$2:$E$3000,3,0),0)</f>
        <v>5</v>
      </c>
      <c r="J23" s="35">
        <f>IFERROR(VLOOKUP(J161,DAY!$A$2:$E$3000,3,0),0)</f>
        <v>6</v>
      </c>
      <c r="K23" s="35">
        <f>IFERROR(VLOOKUP(K161,DAY!$A$2:$E$3000,3,0),0)</f>
        <v>7</v>
      </c>
      <c r="L23" s="35">
        <f>IFERROR(VLOOKUP(L161,DAY!$A$2:$E$3000,3,0),0)</f>
        <v>8</v>
      </c>
      <c r="M23" s="35">
        <f>IFERROR(VLOOKUP(M161,DAY!$A$2:$E$3000,3,0),0)</f>
        <v>9</v>
      </c>
      <c r="N23" s="35">
        <f>IFERROR(VLOOKUP(N161,DAY!$A$2:$E$3000,3,0),0)</f>
        <v>10</v>
      </c>
      <c r="O23" s="35">
        <f>IFERROR(VLOOKUP(O161,DAY!$A$2:$E$3000,3,0),0)</f>
        <v>11</v>
      </c>
      <c r="P23" s="35">
        <f>IFERROR(VLOOKUP(P161,DAY!$A$2:$E$3000,3,0),0)</f>
        <v>12</v>
      </c>
      <c r="Q23" s="35">
        <f>IFERROR(VLOOKUP(Q161,DAY!$A$2:$E$3000,3,0),0)</f>
        <v>13</v>
      </c>
      <c r="R23" s="35">
        <f>IFERROR(VLOOKUP(R161,DAY!$A$2:$E$3000,3,0),0)</f>
        <v>14</v>
      </c>
      <c r="S23" s="35">
        <f>IFERROR(VLOOKUP(S161,DAY!$A$2:$E$3000,3,0),0)</f>
        <v>15</v>
      </c>
      <c r="T23" s="35">
        <f>IFERROR(VLOOKUP(T161,DAY!$A$2:$E$3000,3,0),0)</f>
        <v>16</v>
      </c>
      <c r="U23" s="35">
        <f>IFERROR(VLOOKUP(U161,DAY!$A$2:$E$3000,3,0),0)</f>
        <v>17</v>
      </c>
      <c r="V23" s="35">
        <f>IFERROR(VLOOKUP(V161,DAY!$A$2:$E$3000,3,0),0)</f>
        <v>18</v>
      </c>
      <c r="W23" s="35">
        <f>IFERROR(VLOOKUP(W161,DAY!$A$2:$E$3000,3,0),0)</f>
        <v>19</v>
      </c>
      <c r="X23" s="35">
        <f>IFERROR(VLOOKUP(X161,DAY!$A$2:$E$3000,3,0),0)</f>
        <v>20</v>
      </c>
      <c r="Y23" s="35">
        <f>IFERROR(VLOOKUP(Y161,DAY!$A$2:$E$3000,3,0),0)</f>
        <v>21</v>
      </c>
      <c r="Z23" s="35">
        <f>IFERROR(VLOOKUP(Z161,DAY!$A$2:$E$3000,3,0),0)</f>
        <v>22</v>
      </c>
      <c r="AA23" s="35">
        <f>IFERROR(VLOOKUP(AA161,DAY!$A$2:$E$3000,3,0),0)</f>
        <v>23</v>
      </c>
      <c r="AB23" s="35">
        <f>IFERROR(VLOOKUP(AB161,DAY!$A$2:$E$3000,3,0),0)</f>
        <v>24</v>
      </c>
      <c r="AC23" s="35">
        <f>IFERROR(VLOOKUP(AC161,DAY!$A$2:$E$3000,3,0),0)</f>
        <v>25</v>
      </c>
      <c r="AD23" s="36">
        <f>IFERROR(VLOOKUP(AD161,DAY!$A$2:$E$3000,3,0),0)</f>
        <v>26</v>
      </c>
      <c r="AE23" s="442"/>
      <c r="AF23" s="444"/>
      <c r="AG23" s="316"/>
      <c r="AH23" s="442"/>
      <c r="AI23" s="444"/>
      <c r="AJ23" s="316"/>
      <c r="AM23" s="33"/>
      <c r="AN23" s="33"/>
      <c r="AQ23" s="118">
        <f>IFERROR(VLOOKUP(AQ162,DAY!$A$2:$E$744,2,0),0)</f>
        <v>0</v>
      </c>
    </row>
    <row r="24" spans="1:52" ht="27.75" customHeight="1" x14ac:dyDescent="0.4">
      <c r="A24" s="298"/>
      <c r="B24" s="38" t="s">
        <v>2</v>
      </c>
      <c r="C24" s="38" t="str">
        <f>IFERROR(VLOOKUP(C161,DAY!$A$2:$E$3000,4,0),0)</f>
        <v>月</v>
      </c>
      <c r="D24" s="38" t="str">
        <f>IFERROR(VLOOKUP(D161,DAY!$A$2:$E$3000,4,0),0)</f>
        <v>火</v>
      </c>
      <c r="E24" s="38" t="str">
        <f>IFERROR(VLOOKUP(E161,DAY!$A$2:$E$3000,4,0),0)</f>
        <v>水</v>
      </c>
      <c r="F24" s="38" t="str">
        <f>IFERROR(VLOOKUP(F161,DAY!$A$2:$E$3000,4,0),0)</f>
        <v>木</v>
      </c>
      <c r="G24" s="38" t="str">
        <f>IFERROR(VLOOKUP(G161,DAY!$A$2:$E$3000,4,0),0)</f>
        <v>金</v>
      </c>
      <c r="H24" s="38" t="str">
        <f>IFERROR(VLOOKUP(H161,DAY!$A$2:$E$3000,4,0),0)</f>
        <v>土</v>
      </c>
      <c r="I24" s="38" t="str">
        <f>IFERROR(VLOOKUP(I161,DAY!$A$2:$E$3000,4,0),0)</f>
        <v>日</v>
      </c>
      <c r="J24" s="38" t="str">
        <f>IFERROR(VLOOKUP(J161,DAY!$A$2:$E$3000,4,0),0)</f>
        <v>月</v>
      </c>
      <c r="K24" s="38" t="str">
        <f>IFERROR(VLOOKUP(K161,DAY!$A$2:$E$3000,4,0),0)</f>
        <v>火</v>
      </c>
      <c r="L24" s="38" t="str">
        <f>IFERROR(VLOOKUP(L161,DAY!$A$2:$E$3000,4,0),0)</f>
        <v>水</v>
      </c>
      <c r="M24" s="38" t="str">
        <f>IFERROR(VLOOKUP(M161,DAY!$A$2:$E$3000,4,0),0)</f>
        <v>木</v>
      </c>
      <c r="N24" s="38" t="str">
        <f>IFERROR(VLOOKUP(N161,DAY!$A$2:$E$3000,4,0),0)</f>
        <v>金</v>
      </c>
      <c r="O24" s="38" t="str">
        <f>IFERROR(VLOOKUP(O161,DAY!$A$2:$E$3000,4,0),0)</f>
        <v>土</v>
      </c>
      <c r="P24" s="38" t="str">
        <f>IFERROR(VLOOKUP(P161,DAY!$A$2:$E$3000,4,0),0)</f>
        <v>日</v>
      </c>
      <c r="Q24" s="38" t="str">
        <f>IFERROR(VLOOKUP(Q161,DAY!$A$2:$E$3000,4,0),0)</f>
        <v>月</v>
      </c>
      <c r="R24" s="38" t="str">
        <f>IFERROR(VLOOKUP(R161,DAY!$A$2:$E$3000,4,0),0)</f>
        <v>火</v>
      </c>
      <c r="S24" s="38" t="str">
        <f>IFERROR(VLOOKUP(S161,DAY!$A$2:$E$3000,4,0),0)</f>
        <v>水</v>
      </c>
      <c r="T24" s="38" t="str">
        <f>IFERROR(VLOOKUP(T161,DAY!$A$2:$E$3000,4,0),0)</f>
        <v>木</v>
      </c>
      <c r="U24" s="38" t="str">
        <f>IFERROR(VLOOKUP(U161,DAY!$A$2:$E$3000,4,0),0)</f>
        <v>金</v>
      </c>
      <c r="V24" s="38" t="str">
        <f>IFERROR(VLOOKUP(V161,DAY!$A$2:$E$3000,4,0),0)</f>
        <v>土</v>
      </c>
      <c r="W24" s="38" t="str">
        <f>IFERROR(VLOOKUP(W161,DAY!$A$2:$E$3000,4,0),0)</f>
        <v>日</v>
      </c>
      <c r="X24" s="38" t="str">
        <f>IFERROR(VLOOKUP(X161,DAY!$A$2:$E$3000,4,0),0)</f>
        <v>月</v>
      </c>
      <c r="Y24" s="38" t="str">
        <f>IFERROR(VLOOKUP(Y161,DAY!$A$2:$E$3000,4,0),0)</f>
        <v>火</v>
      </c>
      <c r="Z24" s="38" t="str">
        <f>IFERROR(VLOOKUP(Z161,DAY!$A$2:$E$3000,4,0),0)</f>
        <v>水</v>
      </c>
      <c r="AA24" s="38" t="str">
        <f>IFERROR(VLOOKUP(AA161,DAY!$A$2:$E$3000,4,0),0)</f>
        <v>木</v>
      </c>
      <c r="AB24" s="38" t="str">
        <f>IFERROR(VLOOKUP(AB161,DAY!$A$2:$E$3000,4,0),0)</f>
        <v>金</v>
      </c>
      <c r="AC24" s="38" t="str">
        <f>IFERROR(VLOOKUP(AC161,DAY!$A$2:$E$3000,4,0),0)</f>
        <v>土</v>
      </c>
      <c r="AD24" s="38" t="str">
        <f>IFERROR(VLOOKUP(AD161,DAY!$A$2:$E$3000,4,0),0)</f>
        <v>日</v>
      </c>
      <c r="AE24" s="442"/>
      <c r="AF24" s="444"/>
      <c r="AG24" s="316"/>
      <c r="AH24" s="442"/>
      <c r="AI24" s="444"/>
      <c r="AJ24" s="316"/>
      <c r="AM24" s="33"/>
      <c r="AN24" s="33"/>
      <c r="AQ24" s="37">
        <f>IFERROR(VLOOKUP(AQ162,DAY!$A$2:$E$744,3,0),0)</f>
        <v>0</v>
      </c>
    </row>
    <row r="25" spans="1:52" ht="88.5" customHeight="1" x14ac:dyDescent="0.4">
      <c r="A25" s="298"/>
      <c r="B25" s="39" t="s">
        <v>3</v>
      </c>
      <c r="C25" s="39" t="str">
        <f>IFERROR(VLOOKUP(C161,DAY!$A$2:$E$3000,5,0),0)</f>
        <v>昭和の日</v>
      </c>
      <c r="D25" s="39" t="str">
        <f>IFERROR(VLOOKUP(D161,DAY!$A$2:$E$3000,5,0),0)</f>
        <v/>
      </c>
      <c r="E25" s="39" t="str">
        <f>IFERROR(VLOOKUP(E161,DAY!$A$2:$E$3000,5,0),0)</f>
        <v/>
      </c>
      <c r="F25" s="39" t="str">
        <f>IFERROR(VLOOKUP(F161,DAY!$A$2:$E$3000,5,0),0)</f>
        <v/>
      </c>
      <c r="G25" s="39" t="str">
        <f>IFERROR(VLOOKUP(G161,DAY!$A$2:$E$3000,5,0),0)</f>
        <v>憲法記念日</v>
      </c>
      <c r="H25" s="39" t="str">
        <f>IFERROR(VLOOKUP(H161,DAY!$A$2:$E$3000,5,0),0)</f>
        <v>みどりの日</v>
      </c>
      <c r="I25" s="39" t="str">
        <f>IFERROR(VLOOKUP(I161,DAY!$A$2:$E$3000,5,0),0)</f>
        <v>こどもの日</v>
      </c>
      <c r="J25" s="39" t="str">
        <f>IFERROR(VLOOKUP(J161,DAY!$A$2:$E$3000,5,0),0)</f>
        <v>振替休日</v>
      </c>
      <c r="K25" s="39" t="str">
        <f>IFERROR(VLOOKUP(K161,DAY!$A$2:$E$3000,5,0),0)</f>
        <v/>
      </c>
      <c r="L25" s="39" t="str">
        <f>IFERROR(VLOOKUP(L161,DAY!$A$2:$E$3000,5,0),0)</f>
        <v/>
      </c>
      <c r="M25" s="39" t="str">
        <f>IFERROR(VLOOKUP(M161,DAY!$A$2:$E$3000,5,0),0)</f>
        <v/>
      </c>
      <c r="N25" s="39" t="str">
        <f>IFERROR(VLOOKUP(N161,DAY!$A$2:$E$3000,5,0),0)</f>
        <v/>
      </c>
      <c r="O25" s="39" t="str">
        <f>IFERROR(VLOOKUP(O161,DAY!$A$2:$E$3000,5,0),0)</f>
        <v/>
      </c>
      <c r="P25" s="39" t="str">
        <f>IFERROR(VLOOKUP(P161,DAY!$A$2:$E$3000,5,0),0)</f>
        <v/>
      </c>
      <c r="Q25" s="39" t="str">
        <f>IFERROR(VLOOKUP(Q161,DAY!$A$2:$E$3000,5,0),0)</f>
        <v/>
      </c>
      <c r="R25" s="39" t="str">
        <f>IFERROR(VLOOKUP(R161,DAY!$A$2:$E$3000,5,0),0)</f>
        <v/>
      </c>
      <c r="S25" s="39" t="str">
        <f>IFERROR(VLOOKUP(S161,DAY!$A$2:$E$3000,5,0),0)</f>
        <v/>
      </c>
      <c r="T25" s="39" t="str">
        <f>IFERROR(VLOOKUP(T161,DAY!$A$2:$E$3000,5,0),0)</f>
        <v/>
      </c>
      <c r="U25" s="39" t="str">
        <f>IFERROR(VLOOKUP(U161,DAY!$A$2:$E$3000,5,0),0)</f>
        <v/>
      </c>
      <c r="V25" s="39" t="str">
        <f>IFERROR(VLOOKUP(V161,DAY!$A$2:$E$3000,5,0),0)</f>
        <v/>
      </c>
      <c r="W25" s="39" t="str">
        <f>IFERROR(VLOOKUP(W161,DAY!$A$2:$E$3000,5,0),0)</f>
        <v/>
      </c>
      <c r="X25" s="39" t="str">
        <f>IFERROR(VLOOKUP(X161,DAY!$A$2:$E$3000,5,0),0)</f>
        <v/>
      </c>
      <c r="Y25" s="39" t="str">
        <f>IFERROR(VLOOKUP(Y161,DAY!$A$2:$E$3000,5,0),0)</f>
        <v/>
      </c>
      <c r="Z25" s="39" t="str">
        <f>IFERROR(VLOOKUP(Z161,DAY!$A$2:$E$3000,5,0),0)</f>
        <v/>
      </c>
      <c r="AA25" s="39" t="str">
        <f>IFERROR(VLOOKUP(AA161,DAY!$A$2:$E$3000,5,0),0)</f>
        <v/>
      </c>
      <c r="AB25" s="39" t="str">
        <f>IFERROR(VLOOKUP(AB161,DAY!$A$2:$E$3000,5,0),0)</f>
        <v/>
      </c>
      <c r="AC25" s="39" t="str">
        <f>IFERROR(VLOOKUP(AC161,DAY!$A$2:$E$3000,5,0),0)</f>
        <v/>
      </c>
      <c r="AD25" s="39" t="str">
        <f>IFERROR(VLOOKUP(AD161,DAY!$A$2:$E$3000,5,0),0)</f>
        <v/>
      </c>
      <c r="AE25" s="442"/>
      <c r="AF25" s="444"/>
      <c r="AG25" s="317"/>
      <c r="AH25" s="442"/>
      <c r="AI25" s="444"/>
      <c r="AJ25" s="317"/>
      <c r="AM25" s="41"/>
      <c r="AN25" s="41"/>
      <c r="AQ25" s="37">
        <f>IFERROR(VLOOKUP(AQ162,DAY!$A$2:$E$744,4,0),0)</f>
        <v>0</v>
      </c>
    </row>
    <row r="26" spans="1:52" ht="27.75" customHeight="1" x14ac:dyDescent="0.4">
      <c r="A26" s="298"/>
      <c r="B26" s="120" t="s">
        <v>4</v>
      </c>
      <c r="C26" s="144"/>
      <c r="D26" s="144"/>
      <c r="E26" s="144"/>
      <c r="F26" s="144"/>
      <c r="G26" s="144"/>
      <c r="H26" s="144"/>
      <c r="I26" s="144"/>
      <c r="J26" s="144"/>
      <c r="K26" s="144"/>
      <c r="L26" s="144"/>
      <c r="M26" s="144"/>
      <c r="N26" s="144"/>
      <c r="O26" s="144"/>
      <c r="P26" s="144"/>
      <c r="Q26" s="144"/>
      <c r="R26" s="144"/>
      <c r="S26" s="144"/>
      <c r="T26" s="144"/>
      <c r="U26" s="144"/>
      <c r="V26" s="144"/>
      <c r="W26" s="144"/>
      <c r="X26" s="144"/>
      <c r="Y26" s="144"/>
      <c r="Z26" s="144"/>
      <c r="AA26" s="144"/>
      <c r="AB26" s="144"/>
      <c r="AC26" s="144"/>
      <c r="AD26" s="144"/>
      <c r="AE26" s="122">
        <f>IF(COUNT(C26:AD26)=0,+(COUNTIF(C26:AD26,"作業"))+(COUNTIF(C26:AD26,"休日")),"")</f>
        <v>0</v>
      </c>
      <c r="AF26" s="123">
        <f>IF(+COUNT(C26:AD26)=0,(COUNTIF(C26:AD26,"休日")),"")</f>
        <v>0</v>
      </c>
      <c r="AG26" s="437">
        <f>IFERROR(IF(COUNTA(C26:AD26)=0,0,IF(COUNTA(C26:AD26)&lt;28,$F$150,IF(AM27&gt;0.284,$F$148,$F$149))),0)</f>
        <v>0</v>
      </c>
      <c r="AH26" s="122">
        <f>IF(COUNT(C27:AD27)=0,+(COUNTIF(C27:AD27,"作業"))+(COUNTIF(C27:AD27,"休日")),"")</f>
        <v>0</v>
      </c>
      <c r="AI26" s="123">
        <f>IF(COUNT(C27:AD27)=0,(COUNTIF(C27:AD27,"休日")),"")</f>
        <v>0</v>
      </c>
      <c r="AJ26" s="437">
        <f>IFERROR(IF(COUNTA(C27:AD27)=0,0,IF(COUNTA(C27:AD27)&lt;28,$F$150,IF(AN27&gt;0.284,$F$146,$F$147))),0)</f>
        <v>0</v>
      </c>
      <c r="AL26" s="40"/>
      <c r="AM26" s="33"/>
      <c r="AN26" s="33"/>
      <c r="AO26" s="40"/>
      <c r="AP26" s="40"/>
      <c r="AQ26" s="39">
        <f>IFERROR(VLOOKUP(AQ162,DAY!$A$2:$E$744,5,0),0)</f>
        <v>0</v>
      </c>
      <c r="AR26" s="42"/>
      <c r="AS26" s="42"/>
      <c r="AT26" s="42"/>
      <c r="AU26" s="42"/>
      <c r="AV26" s="42"/>
      <c r="AW26" s="42"/>
      <c r="AX26" s="42"/>
      <c r="AY26" s="42"/>
      <c r="AZ26" s="42"/>
    </row>
    <row r="27" spans="1:52" ht="27.75" customHeight="1" thickBot="1" x14ac:dyDescent="0.45">
      <c r="A27" s="327"/>
      <c r="B27" s="121" t="s">
        <v>5</v>
      </c>
      <c r="C27" s="145"/>
      <c r="D27" s="145"/>
      <c r="E27" s="145"/>
      <c r="F27" s="145"/>
      <c r="G27" s="145"/>
      <c r="H27" s="145"/>
      <c r="I27" s="145"/>
      <c r="J27" s="145"/>
      <c r="K27" s="145"/>
      <c r="L27" s="145"/>
      <c r="M27" s="145"/>
      <c r="N27" s="145"/>
      <c r="O27" s="145"/>
      <c r="P27" s="145"/>
      <c r="Q27" s="145"/>
      <c r="R27" s="145"/>
      <c r="S27" s="145"/>
      <c r="T27" s="145"/>
      <c r="U27" s="145"/>
      <c r="V27" s="145"/>
      <c r="W27" s="145"/>
      <c r="X27" s="145"/>
      <c r="Y27" s="145"/>
      <c r="Z27" s="145"/>
      <c r="AA27" s="145"/>
      <c r="AB27" s="145"/>
      <c r="AC27" s="145"/>
      <c r="AD27" s="145"/>
      <c r="AE27" s="439">
        <f>IFERROR(AM27,0)</f>
        <v>0</v>
      </c>
      <c r="AF27" s="440"/>
      <c r="AG27" s="438"/>
      <c r="AH27" s="439">
        <f>IFERROR(AN27,0)</f>
        <v>0</v>
      </c>
      <c r="AI27" s="440"/>
      <c r="AJ27" s="438"/>
      <c r="AM27" s="46" t="e">
        <f>ROUND(AF26/AE26,3)</f>
        <v>#DIV/0!</v>
      </c>
      <c r="AN27" s="47" t="e">
        <f>ROUND(AI26/AH26,3)</f>
        <v>#DIV/0!</v>
      </c>
      <c r="AQ27" s="43">
        <f>IFERROR(VLOOKUP(AQ162,DAY!$A$2:$E$744,6,0),0)</f>
        <v>0</v>
      </c>
    </row>
    <row r="28" spans="1:52" s="42" customFormat="1" ht="27.75" customHeight="1" thickBot="1" x14ac:dyDescent="0.45">
      <c r="A28" s="301" t="s">
        <v>64</v>
      </c>
      <c r="B28" s="48" t="s">
        <v>0</v>
      </c>
      <c r="C28" s="48">
        <f>IFERROR(VLOOKUP(C162,DAY!$A$2:$E$3000,2,0),0)</f>
        <v>5</v>
      </c>
      <c r="D28" s="48">
        <f>IFERROR(VLOOKUP(D162,DAY!$A$2:$E$3000,2,0),0)</f>
        <v>5</v>
      </c>
      <c r="E28" s="48">
        <f>IFERROR(VLOOKUP(E162,DAY!$A$2:$E$3000,2,0),0)</f>
        <v>5</v>
      </c>
      <c r="F28" s="48">
        <f>IFERROR(VLOOKUP(F162,DAY!$A$2:$E$3000,2,0),0)</f>
        <v>5</v>
      </c>
      <c r="G28" s="48">
        <f>IFERROR(VLOOKUP(G162,DAY!$A$2:$E$3000,2,0),0)</f>
        <v>5</v>
      </c>
      <c r="H28" s="48">
        <f>IFERROR(VLOOKUP(H162,DAY!$A$2:$E$3000,2,0),0)</f>
        <v>6</v>
      </c>
      <c r="I28" s="48">
        <f>IFERROR(VLOOKUP(I162,DAY!$A$2:$E$3000,2,0),0)</f>
        <v>6</v>
      </c>
      <c r="J28" s="48">
        <f>IFERROR(VLOOKUP(J162,DAY!$A$2:$E$3000,2,0),0)</f>
        <v>6</v>
      </c>
      <c r="K28" s="48">
        <f>IFERROR(VLOOKUP(K162,DAY!$A$2:$E$3000,2,0),0)</f>
        <v>6</v>
      </c>
      <c r="L28" s="48">
        <f>IFERROR(VLOOKUP(L162,DAY!$A$2:$E$3000,2,0),0)</f>
        <v>6</v>
      </c>
      <c r="M28" s="48">
        <f>IFERROR(VLOOKUP(M162,DAY!$A$2:$E$3000,2,0),0)</f>
        <v>6</v>
      </c>
      <c r="N28" s="48">
        <f>IFERROR(VLOOKUP(N162,DAY!$A$2:$E$3000,2,0),0)</f>
        <v>6</v>
      </c>
      <c r="O28" s="48">
        <f>IFERROR(VLOOKUP(O162,DAY!$A$2:$E$3000,2,0),0)</f>
        <v>6</v>
      </c>
      <c r="P28" s="48">
        <f>IFERROR(VLOOKUP(P162,DAY!$A$2:$E$3000,2,0),0)</f>
        <v>6</v>
      </c>
      <c r="Q28" s="48">
        <f>IFERROR(VLOOKUP(Q162,DAY!$A$2:$E$3000,2,0),0)</f>
        <v>6</v>
      </c>
      <c r="R28" s="48">
        <f>IFERROR(VLOOKUP(R162,DAY!$A$2:$E$3000,2,0),0)</f>
        <v>6</v>
      </c>
      <c r="S28" s="48">
        <f>IFERROR(VLOOKUP(S162,DAY!$A$2:$E$3000,2,0),0)</f>
        <v>6</v>
      </c>
      <c r="T28" s="48">
        <f>IFERROR(VLOOKUP(T162,DAY!$A$2:$E$3000,2,0),0)</f>
        <v>6</v>
      </c>
      <c r="U28" s="48">
        <f>IFERROR(VLOOKUP(U162,DAY!$A$2:$E$3000,2,0),0)</f>
        <v>6</v>
      </c>
      <c r="V28" s="48">
        <f>IFERROR(VLOOKUP(V162,DAY!$A$2:$E$3000,2,0),0)</f>
        <v>6</v>
      </c>
      <c r="W28" s="48">
        <f>IFERROR(VLOOKUP(W162,DAY!$A$2:$E$3000,2,0),0)</f>
        <v>6</v>
      </c>
      <c r="X28" s="48">
        <f>IFERROR(VLOOKUP(X162,DAY!$A$2:$E$3000,2,0),0)</f>
        <v>6</v>
      </c>
      <c r="Y28" s="48">
        <f>IFERROR(VLOOKUP(Y162,DAY!$A$2:$E$3000,2,0),0)</f>
        <v>6</v>
      </c>
      <c r="Z28" s="48">
        <f>IFERROR(VLOOKUP(Z162,DAY!$A$2:$E$3000,2,0),0)</f>
        <v>6</v>
      </c>
      <c r="AA28" s="48">
        <f>IFERROR(VLOOKUP(AA162,DAY!$A$2:$E$3000,2,0),0)</f>
        <v>6</v>
      </c>
      <c r="AB28" s="48">
        <f>IFERROR(VLOOKUP(AB162,DAY!$A$2:$E$3000,2,0),0)</f>
        <v>6</v>
      </c>
      <c r="AC28" s="48">
        <f>IFERROR(VLOOKUP(AC162,DAY!$A$2:$E$3000,2,0),0)</f>
        <v>6</v>
      </c>
      <c r="AD28" s="48">
        <f>IFERROR(VLOOKUP(AD162,DAY!$A$2:$E$3000,2,0),0)</f>
        <v>6</v>
      </c>
      <c r="AE28" s="441" t="s">
        <v>11</v>
      </c>
      <c r="AF28" s="443" t="s">
        <v>12</v>
      </c>
      <c r="AG28" s="316" t="s">
        <v>84</v>
      </c>
      <c r="AH28" s="445" t="s">
        <v>11</v>
      </c>
      <c r="AI28" s="446" t="s">
        <v>13</v>
      </c>
      <c r="AJ28" s="316" t="s">
        <v>84</v>
      </c>
      <c r="AK28" s="40"/>
      <c r="AL28" s="20"/>
      <c r="AM28" s="33"/>
      <c r="AN28" s="33"/>
      <c r="AO28" s="20"/>
      <c r="AP28" s="20"/>
      <c r="AQ28" s="45">
        <f>IFERROR(VLOOKUP(AQ162,DAY!$A$2:$E$744,6,0),0)</f>
        <v>0</v>
      </c>
      <c r="AR28" s="21"/>
      <c r="AS28" s="21"/>
      <c r="AT28" s="21"/>
      <c r="AU28" s="21"/>
      <c r="AV28" s="21"/>
      <c r="AW28" s="21"/>
      <c r="AX28" s="21"/>
      <c r="AY28" s="21"/>
      <c r="AZ28" s="21"/>
    </row>
    <row r="29" spans="1:52" ht="27.75" customHeight="1" x14ac:dyDescent="0.4">
      <c r="A29" s="298"/>
      <c r="B29" s="35" t="s">
        <v>1</v>
      </c>
      <c r="C29" s="35">
        <f>IFERROR(VLOOKUP(C162,DAY!$A$2:$E$3000,3,0),0)</f>
        <v>27</v>
      </c>
      <c r="D29" s="35">
        <f>IFERROR(VLOOKUP(D162,DAY!$A$2:$E$3000,3,0),0)</f>
        <v>28</v>
      </c>
      <c r="E29" s="35">
        <f>IFERROR(VLOOKUP(E162,DAY!$A$2:$E$3000,3,0),0)</f>
        <v>29</v>
      </c>
      <c r="F29" s="35">
        <f>IFERROR(VLOOKUP(F162,DAY!$A$2:$E$3000,3,0),0)</f>
        <v>30</v>
      </c>
      <c r="G29" s="35">
        <f>IFERROR(VLOOKUP(G162,DAY!$A$2:$E$3000,3,0),0)</f>
        <v>31</v>
      </c>
      <c r="H29" s="35">
        <f>IFERROR(VLOOKUP(H162,DAY!$A$2:$E$3000,3,0),0)</f>
        <v>1</v>
      </c>
      <c r="I29" s="35">
        <f>IFERROR(VLOOKUP(I162,DAY!$A$2:$E$3000,3,0),0)</f>
        <v>2</v>
      </c>
      <c r="J29" s="35">
        <f>IFERROR(VLOOKUP(J162,DAY!$A$2:$E$3000,3,0),0)</f>
        <v>3</v>
      </c>
      <c r="K29" s="35">
        <f>IFERROR(VLOOKUP(K162,DAY!$A$2:$E$3000,3,0),0)</f>
        <v>4</v>
      </c>
      <c r="L29" s="35">
        <f>IFERROR(VLOOKUP(L162,DAY!$A$2:$E$3000,3,0),0)</f>
        <v>5</v>
      </c>
      <c r="M29" s="35">
        <f>IFERROR(VLOOKUP(M162,DAY!$A$2:$E$3000,3,0),0)</f>
        <v>6</v>
      </c>
      <c r="N29" s="35">
        <f>IFERROR(VLOOKUP(N162,DAY!$A$2:$E$3000,3,0),0)</f>
        <v>7</v>
      </c>
      <c r="O29" s="35">
        <f>IFERROR(VLOOKUP(O162,DAY!$A$2:$E$3000,3,0),0)</f>
        <v>8</v>
      </c>
      <c r="P29" s="35">
        <f>IFERROR(VLOOKUP(P162,DAY!$A$2:$E$3000,3,0),0)</f>
        <v>9</v>
      </c>
      <c r="Q29" s="35">
        <f>IFERROR(VLOOKUP(Q162,DAY!$A$2:$E$3000,3,0),0)</f>
        <v>10</v>
      </c>
      <c r="R29" s="35">
        <f>IFERROR(VLOOKUP(R162,DAY!$A$2:$E$3000,3,0),0)</f>
        <v>11</v>
      </c>
      <c r="S29" s="35">
        <f>IFERROR(VLOOKUP(S162,DAY!$A$2:$E$3000,3,0),0)</f>
        <v>12</v>
      </c>
      <c r="T29" s="35">
        <f>IFERROR(VLOOKUP(T162,DAY!$A$2:$E$3000,3,0),0)</f>
        <v>13</v>
      </c>
      <c r="U29" s="35">
        <f>IFERROR(VLOOKUP(U162,DAY!$A$2:$E$3000,3,0),0)</f>
        <v>14</v>
      </c>
      <c r="V29" s="35">
        <f>IFERROR(VLOOKUP(V162,DAY!$A$2:$E$3000,3,0),0)</f>
        <v>15</v>
      </c>
      <c r="W29" s="35">
        <f>IFERROR(VLOOKUP(W162,DAY!$A$2:$E$3000,3,0),0)</f>
        <v>16</v>
      </c>
      <c r="X29" s="35">
        <f>IFERROR(VLOOKUP(X162,DAY!$A$2:$E$3000,3,0),0)</f>
        <v>17</v>
      </c>
      <c r="Y29" s="35">
        <f>IFERROR(VLOOKUP(Y162,DAY!$A$2:$E$3000,3,0),0)</f>
        <v>18</v>
      </c>
      <c r="Z29" s="35">
        <f>IFERROR(VLOOKUP(Z162,DAY!$A$2:$E$3000,3,0),0)</f>
        <v>19</v>
      </c>
      <c r="AA29" s="35">
        <f>IFERROR(VLOOKUP(AA162,DAY!$A$2:$E$3000,3,0),0)</f>
        <v>20</v>
      </c>
      <c r="AB29" s="35">
        <f>IFERROR(VLOOKUP(AB162,DAY!$A$2:$E$3000,3,0),0)</f>
        <v>21</v>
      </c>
      <c r="AC29" s="35">
        <f>IFERROR(VLOOKUP(AC162,DAY!$A$2:$E$3000,3,0),0)</f>
        <v>22</v>
      </c>
      <c r="AD29" s="36">
        <f>IFERROR(VLOOKUP(AD162,DAY!$A$2:$E$3000,3,0),0)</f>
        <v>23</v>
      </c>
      <c r="AE29" s="442"/>
      <c r="AF29" s="444"/>
      <c r="AG29" s="316"/>
      <c r="AH29" s="442"/>
      <c r="AI29" s="444"/>
      <c r="AJ29" s="316"/>
      <c r="AM29" s="33"/>
      <c r="AN29" s="33"/>
      <c r="AQ29" s="38">
        <f>IFERROR(VLOOKUP(AQ163,DAY!$A$2:$E$744,2,0),0)</f>
        <v>0</v>
      </c>
    </row>
    <row r="30" spans="1:52" ht="27.75" customHeight="1" x14ac:dyDescent="0.4">
      <c r="A30" s="298"/>
      <c r="B30" s="38" t="s">
        <v>2</v>
      </c>
      <c r="C30" s="38" t="str">
        <f>IFERROR(VLOOKUP(C162,DAY!$A$2:$E$3000,4,0),0)</f>
        <v>月</v>
      </c>
      <c r="D30" s="38" t="str">
        <f>IFERROR(VLOOKUP(D162,DAY!$A$2:$E$3000,4,0),0)</f>
        <v>火</v>
      </c>
      <c r="E30" s="38" t="str">
        <f>IFERROR(VLOOKUP(E162,DAY!$A$2:$E$3000,4,0),0)</f>
        <v>水</v>
      </c>
      <c r="F30" s="38" t="str">
        <f>IFERROR(VLOOKUP(F162,DAY!$A$2:$E$3000,4,0),0)</f>
        <v>木</v>
      </c>
      <c r="G30" s="38" t="str">
        <f>IFERROR(VLOOKUP(G162,DAY!$A$2:$E$3000,4,0),0)</f>
        <v>金</v>
      </c>
      <c r="H30" s="38" t="str">
        <f>IFERROR(VLOOKUP(H162,DAY!$A$2:$E$3000,4,0),0)</f>
        <v>土</v>
      </c>
      <c r="I30" s="38" t="str">
        <f>IFERROR(VLOOKUP(I162,DAY!$A$2:$E$3000,4,0),0)</f>
        <v>日</v>
      </c>
      <c r="J30" s="38" t="str">
        <f>IFERROR(VLOOKUP(J162,DAY!$A$2:$E$3000,4,0),0)</f>
        <v>月</v>
      </c>
      <c r="K30" s="38" t="str">
        <f>IFERROR(VLOOKUP(K162,DAY!$A$2:$E$3000,4,0),0)</f>
        <v>火</v>
      </c>
      <c r="L30" s="38" t="str">
        <f>IFERROR(VLOOKUP(L162,DAY!$A$2:$E$3000,4,0),0)</f>
        <v>水</v>
      </c>
      <c r="M30" s="38" t="str">
        <f>IFERROR(VLOOKUP(M162,DAY!$A$2:$E$3000,4,0),0)</f>
        <v>木</v>
      </c>
      <c r="N30" s="38" t="str">
        <f>IFERROR(VLOOKUP(N162,DAY!$A$2:$E$3000,4,0),0)</f>
        <v>金</v>
      </c>
      <c r="O30" s="38" t="str">
        <f>IFERROR(VLOOKUP(O162,DAY!$A$2:$E$3000,4,0),0)</f>
        <v>土</v>
      </c>
      <c r="P30" s="38" t="str">
        <f>IFERROR(VLOOKUP(P162,DAY!$A$2:$E$3000,4,0),0)</f>
        <v>日</v>
      </c>
      <c r="Q30" s="38" t="str">
        <f>IFERROR(VLOOKUP(Q162,DAY!$A$2:$E$3000,4,0),0)</f>
        <v>月</v>
      </c>
      <c r="R30" s="38" t="str">
        <f>IFERROR(VLOOKUP(R162,DAY!$A$2:$E$3000,4,0),0)</f>
        <v>火</v>
      </c>
      <c r="S30" s="38" t="str">
        <f>IFERROR(VLOOKUP(S162,DAY!$A$2:$E$3000,4,0),0)</f>
        <v>水</v>
      </c>
      <c r="T30" s="38" t="str">
        <f>IFERROR(VLOOKUP(T162,DAY!$A$2:$E$3000,4,0),0)</f>
        <v>木</v>
      </c>
      <c r="U30" s="38" t="str">
        <f>IFERROR(VLOOKUP(U162,DAY!$A$2:$E$3000,4,0),0)</f>
        <v>金</v>
      </c>
      <c r="V30" s="38" t="str">
        <f>IFERROR(VLOOKUP(V162,DAY!$A$2:$E$3000,4,0),0)</f>
        <v>土</v>
      </c>
      <c r="W30" s="38" t="str">
        <f>IFERROR(VLOOKUP(W162,DAY!$A$2:$E$3000,4,0),0)</f>
        <v>日</v>
      </c>
      <c r="X30" s="38" t="str">
        <f>IFERROR(VLOOKUP(X162,DAY!$A$2:$E$3000,4,0),0)</f>
        <v>月</v>
      </c>
      <c r="Y30" s="38" t="str">
        <f>IFERROR(VLOOKUP(Y162,DAY!$A$2:$E$3000,4,0),0)</f>
        <v>火</v>
      </c>
      <c r="Z30" s="38" t="str">
        <f>IFERROR(VLOOKUP(Z162,DAY!$A$2:$E$3000,4,0),0)</f>
        <v>水</v>
      </c>
      <c r="AA30" s="38" t="str">
        <f>IFERROR(VLOOKUP(AA162,DAY!$A$2:$E$3000,4,0),0)</f>
        <v>木</v>
      </c>
      <c r="AB30" s="38" t="str">
        <f>IFERROR(VLOOKUP(AB162,DAY!$A$2:$E$3000,4,0),0)</f>
        <v>金</v>
      </c>
      <c r="AC30" s="38" t="str">
        <f>IFERROR(VLOOKUP(AC162,DAY!$A$2:$E$3000,4,0),0)</f>
        <v>土</v>
      </c>
      <c r="AD30" s="38" t="str">
        <f>IFERROR(VLOOKUP(AD162,DAY!$A$2:$E$3000,4,0),0)</f>
        <v>日</v>
      </c>
      <c r="AE30" s="442"/>
      <c r="AF30" s="444"/>
      <c r="AG30" s="316"/>
      <c r="AH30" s="442"/>
      <c r="AI30" s="444"/>
      <c r="AJ30" s="316"/>
      <c r="AM30" s="33"/>
      <c r="AN30" s="33"/>
      <c r="AQ30" s="37">
        <f>IFERROR(VLOOKUP(AQ163,DAY!$A$2:$E$744,3,0),0)</f>
        <v>0</v>
      </c>
    </row>
    <row r="31" spans="1:52" ht="88.5" customHeight="1" x14ac:dyDescent="0.4">
      <c r="A31" s="298"/>
      <c r="B31" s="39" t="s">
        <v>3</v>
      </c>
      <c r="C31" s="39" t="str">
        <f>IFERROR(VLOOKUP(C162,DAY!$A$2:$E$3000,5,0),0)</f>
        <v/>
      </c>
      <c r="D31" s="39" t="str">
        <f>IFERROR(VLOOKUP(D162,DAY!$A$2:$E$3000,5,0),0)</f>
        <v/>
      </c>
      <c r="E31" s="39" t="str">
        <f>IFERROR(VLOOKUP(E162,DAY!$A$2:$E$3000,5,0),0)</f>
        <v/>
      </c>
      <c r="F31" s="39" t="str">
        <f>IFERROR(VLOOKUP(F162,DAY!$A$2:$E$3000,5,0),0)</f>
        <v/>
      </c>
      <c r="G31" s="39" t="str">
        <f>IFERROR(VLOOKUP(G162,DAY!$A$2:$E$3000,5,0),0)</f>
        <v/>
      </c>
      <c r="H31" s="39" t="str">
        <f>IFERROR(VLOOKUP(H162,DAY!$A$2:$E$3000,5,0),0)</f>
        <v/>
      </c>
      <c r="I31" s="39" t="str">
        <f>IFERROR(VLOOKUP(I162,DAY!$A$2:$E$3000,5,0),0)</f>
        <v/>
      </c>
      <c r="J31" s="39" t="str">
        <f>IFERROR(VLOOKUP(J162,DAY!$A$2:$E$3000,5,0),0)</f>
        <v/>
      </c>
      <c r="K31" s="39" t="str">
        <f>IFERROR(VLOOKUP(K162,DAY!$A$2:$E$3000,5,0),0)</f>
        <v/>
      </c>
      <c r="L31" s="39" t="str">
        <f>IFERROR(VLOOKUP(L162,DAY!$A$2:$E$3000,5,0),0)</f>
        <v/>
      </c>
      <c r="M31" s="39" t="str">
        <f>IFERROR(VLOOKUP(M162,DAY!$A$2:$E$3000,5,0),0)</f>
        <v/>
      </c>
      <c r="N31" s="39" t="str">
        <f>IFERROR(VLOOKUP(N162,DAY!$A$2:$E$3000,5,0),0)</f>
        <v/>
      </c>
      <c r="O31" s="39" t="str">
        <f>IFERROR(VLOOKUP(O162,DAY!$A$2:$E$3000,5,0),0)</f>
        <v/>
      </c>
      <c r="P31" s="39" t="str">
        <f>IFERROR(VLOOKUP(P162,DAY!$A$2:$E$3000,5,0),0)</f>
        <v/>
      </c>
      <c r="Q31" s="39" t="str">
        <f>IFERROR(VLOOKUP(Q162,DAY!$A$2:$E$3000,5,0),0)</f>
        <v/>
      </c>
      <c r="R31" s="39" t="str">
        <f>IFERROR(VLOOKUP(R162,DAY!$A$2:$E$3000,5,0),0)</f>
        <v/>
      </c>
      <c r="S31" s="39" t="str">
        <f>IFERROR(VLOOKUP(S162,DAY!$A$2:$E$3000,5,0),0)</f>
        <v/>
      </c>
      <c r="T31" s="39" t="str">
        <f>IFERROR(VLOOKUP(T162,DAY!$A$2:$E$3000,5,0),0)</f>
        <v/>
      </c>
      <c r="U31" s="39" t="str">
        <f>IFERROR(VLOOKUP(U162,DAY!$A$2:$E$3000,5,0),0)</f>
        <v/>
      </c>
      <c r="V31" s="39" t="str">
        <f>IFERROR(VLOOKUP(V162,DAY!$A$2:$E$3000,5,0),0)</f>
        <v/>
      </c>
      <c r="W31" s="39" t="str">
        <f>IFERROR(VLOOKUP(W162,DAY!$A$2:$E$3000,5,0),0)</f>
        <v/>
      </c>
      <c r="X31" s="39" t="str">
        <f>IFERROR(VLOOKUP(X162,DAY!$A$2:$E$3000,5,0),0)</f>
        <v/>
      </c>
      <c r="Y31" s="39" t="str">
        <f>IFERROR(VLOOKUP(Y162,DAY!$A$2:$E$3000,5,0),0)</f>
        <v/>
      </c>
      <c r="Z31" s="39" t="str">
        <f>IFERROR(VLOOKUP(Z162,DAY!$A$2:$E$3000,5,0),0)</f>
        <v/>
      </c>
      <c r="AA31" s="39" t="str">
        <f>IFERROR(VLOOKUP(AA162,DAY!$A$2:$E$3000,5,0),0)</f>
        <v/>
      </c>
      <c r="AB31" s="39" t="str">
        <f>IFERROR(VLOOKUP(AB162,DAY!$A$2:$E$3000,5,0),0)</f>
        <v/>
      </c>
      <c r="AC31" s="39" t="str">
        <f>IFERROR(VLOOKUP(AC162,DAY!$A$2:$E$3000,5,0),0)</f>
        <v/>
      </c>
      <c r="AD31" s="39" t="str">
        <f>IFERROR(VLOOKUP(AD162,DAY!$A$2:$E$3000,5,0),0)</f>
        <v/>
      </c>
      <c r="AE31" s="442"/>
      <c r="AF31" s="444"/>
      <c r="AG31" s="317"/>
      <c r="AH31" s="442"/>
      <c r="AI31" s="444"/>
      <c r="AJ31" s="317"/>
      <c r="AM31" s="41"/>
      <c r="AN31" s="41"/>
      <c r="AQ31" s="37">
        <f>IFERROR(VLOOKUP(AQ163,DAY!$A$2:$E$744,4,0),0)</f>
        <v>0</v>
      </c>
    </row>
    <row r="32" spans="1:52" ht="27.75" customHeight="1" x14ac:dyDescent="0.4">
      <c r="A32" s="298"/>
      <c r="B32" s="120" t="s">
        <v>4</v>
      </c>
      <c r="C32" s="144"/>
      <c r="D32" s="144"/>
      <c r="E32" s="144"/>
      <c r="F32" s="144"/>
      <c r="G32" s="144"/>
      <c r="H32" s="144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  <c r="Y32" s="144"/>
      <c r="Z32" s="144"/>
      <c r="AA32" s="144"/>
      <c r="AB32" s="144"/>
      <c r="AC32" s="144"/>
      <c r="AD32" s="144"/>
      <c r="AE32" s="122">
        <f>IF(COUNT(C32:AD32)=0,+(COUNTIF(C32:AD32,"作業"))+(COUNTIF(C32:AD32,"休日")),"")</f>
        <v>0</v>
      </c>
      <c r="AF32" s="123">
        <f>IF(+COUNT(C32:AD32)=0,(COUNTIF(C32:AD32,"休日")),"")</f>
        <v>0</v>
      </c>
      <c r="AG32" s="437">
        <f>IFERROR(IF(COUNTA(C32:AD32)=0,0,IF(COUNTA(C32:AD32)&lt;28,$F$150,IF(AM33&gt;0.284,$F$148,$F$149))),0)</f>
        <v>0</v>
      </c>
      <c r="AH32" s="122">
        <f>IF(COUNT(C33:AD33)=0,+(COUNTIF(C33:AD33,"作業"))+(COUNTIF(C33:AD33,"休日")),"")</f>
        <v>0</v>
      </c>
      <c r="AI32" s="123">
        <f>IF(COUNT(C33:AD33)=0,(COUNTIF(C33:AD33,"休日")),"")</f>
        <v>0</v>
      </c>
      <c r="AJ32" s="437">
        <f>IFERROR(IF(COUNTA(C33:AD33)=0,0,IF(COUNTA(C33:AD33)&lt;28,$F$150,IF(AN33&gt;0.284,$F$146,$F$147))),0)</f>
        <v>0</v>
      </c>
      <c r="AL32" s="40"/>
      <c r="AM32" s="33"/>
      <c r="AN32" s="33"/>
      <c r="AO32" s="40"/>
      <c r="AP32" s="40"/>
      <c r="AQ32" s="39">
        <f>IFERROR(VLOOKUP(AQ163,DAY!$A$2:$E$744,5,0),0)</f>
        <v>0</v>
      </c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ht="27.75" customHeight="1" thickBot="1" x14ac:dyDescent="0.45">
      <c r="A33" s="327"/>
      <c r="B33" s="121" t="s">
        <v>5</v>
      </c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  <c r="Y33" s="145"/>
      <c r="Z33" s="145"/>
      <c r="AA33" s="145"/>
      <c r="AB33" s="145"/>
      <c r="AC33" s="145"/>
      <c r="AD33" s="145"/>
      <c r="AE33" s="439">
        <f>IFERROR(AM33,0)</f>
        <v>0</v>
      </c>
      <c r="AF33" s="440"/>
      <c r="AG33" s="438"/>
      <c r="AH33" s="439">
        <f>IFERROR(AN33,0)</f>
        <v>0</v>
      </c>
      <c r="AI33" s="440"/>
      <c r="AJ33" s="438"/>
      <c r="AM33" s="46" t="e">
        <f>ROUND(AF32/AE32,3)</f>
        <v>#DIV/0!</v>
      </c>
      <c r="AN33" s="47" t="e">
        <f>ROUND(AI32/AH32,3)</f>
        <v>#DIV/0!</v>
      </c>
      <c r="AQ33" s="43">
        <f>IFERROR(VLOOKUP(AQ163,DAY!$A$2:$E$744,6,0),0)</f>
        <v>0</v>
      </c>
    </row>
    <row r="34" spans="1:52" s="42" customFormat="1" ht="27.75" customHeight="1" thickBot="1" x14ac:dyDescent="0.45">
      <c r="A34" s="301" t="s">
        <v>65</v>
      </c>
      <c r="B34" s="32" t="s">
        <v>0</v>
      </c>
      <c r="C34" s="32">
        <f>IFERROR(VLOOKUP(C163,DAY!$A$2:$E$3000,2,0),0)</f>
        <v>6</v>
      </c>
      <c r="D34" s="32">
        <f>IFERROR(VLOOKUP(D163,DAY!$A$2:$E$3000,2,0),0)</f>
        <v>6</v>
      </c>
      <c r="E34" s="32">
        <f>IFERROR(VLOOKUP(E163,DAY!$A$2:$E$3000,2,0),0)</f>
        <v>6</v>
      </c>
      <c r="F34" s="32">
        <f>IFERROR(VLOOKUP(F163,DAY!$A$2:$E$3000,2,0),0)</f>
        <v>6</v>
      </c>
      <c r="G34" s="32">
        <f>IFERROR(VLOOKUP(G163,DAY!$A$2:$E$3000,2,0),0)</f>
        <v>6</v>
      </c>
      <c r="H34" s="32">
        <f>IFERROR(VLOOKUP(H163,DAY!$A$2:$E$3000,2,0),0)</f>
        <v>6</v>
      </c>
      <c r="I34" s="32">
        <f>IFERROR(VLOOKUP(I163,DAY!$A$2:$E$3000,2,0),0)</f>
        <v>6</v>
      </c>
      <c r="J34" s="32">
        <f>IFERROR(VLOOKUP(J163,DAY!$A$2:$E$3000,2,0),0)</f>
        <v>7</v>
      </c>
      <c r="K34" s="32">
        <f>IFERROR(VLOOKUP(K163,DAY!$A$2:$E$3000,2,0),0)</f>
        <v>7</v>
      </c>
      <c r="L34" s="32">
        <f>IFERROR(VLOOKUP(L163,DAY!$A$2:$E$3000,2,0),0)</f>
        <v>7</v>
      </c>
      <c r="M34" s="32">
        <f>IFERROR(VLOOKUP(M163,DAY!$A$2:$E$3000,2,0),0)</f>
        <v>7</v>
      </c>
      <c r="N34" s="32">
        <f>IFERROR(VLOOKUP(N163,DAY!$A$2:$E$3000,2,0),0)</f>
        <v>7</v>
      </c>
      <c r="O34" s="32">
        <f>IFERROR(VLOOKUP(O163,DAY!$A$2:$E$3000,2,0),0)</f>
        <v>7</v>
      </c>
      <c r="P34" s="32">
        <f>IFERROR(VLOOKUP(P163,DAY!$A$2:$E$3000,2,0),0)</f>
        <v>7</v>
      </c>
      <c r="Q34" s="32">
        <f>IFERROR(VLOOKUP(Q163,DAY!$A$2:$E$3000,2,0),0)</f>
        <v>7</v>
      </c>
      <c r="R34" s="32">
        <f>IFERROR(VLOOKUP(R163,DAY!$A$2:$E$3000,2,0),0)</f>
        <v>7</v>
      </c>
      <c r="S34" s="32">
        <f>IFERROR(VLOOKUP(S163,DAY!$A$2:$E$3000,2,0),0)</f>
        <v>7</v>
      </c>
      <c r="T34" s="32">
        <f>IFERROR(VLOOKUP(T163,DAY!$A$2:$E$3000,2,0),0)</f>
        <v>7</v>
      </c>
      <c r="U34" s="32">
        <f>IFERROR(VLOOKUP(U163,DAY!$A$2:$E$3000,2,0),0)</f>
        <v>7</v>
      </c>
      <c r="V34" s="32">
        <f>IFERROR(VLOOKUP(V163,DAY!$A$2:$E$3000,2,0),0)</f>
        <v>7</v>
      </c>
      <c r="W34" s="32">
        <f>IFERROR(VLOOKUP(W163,DAY!$A$2:$E$3000,2,0),0)</f>
        <v>7</v>
      </c>
      <c r="X34" s="32">
        <f>IFERROR(VLOOKUP(X163,DAY!$A$2:$E$3000,2,0),0)</f>
        <v>7</v>
      </c>
      <c r="Y34" s="32">
        <f>IFERROR(VLOOKUP(Y163,DAY!$A$2:$E$3000,2,0),0)</f>
        <v>7</v>
      </c>
      <c r="Z34" s="32">
        <f>IFERROR(VLOOKUP(Z163,DAY!$A$2:$E$3000,2,0),0)</f>
        <v>7</v>
      </c>
      <c r="AA34" s="32">
        <f>IFERROR(VLOOKUP(AA163,DAY!$A$2:$E$3000,2,0),0)</f>
        <v>7</v>
      </c>
      <c r="AB34" s="32">
        <f>IFERROR(VLOOKUP(AB163,DAY!$A$2:$E$3000,2,0),0)</f>
        <v>7</v>
      </c>
      <c r="AC34" s="32">
        <f>IFERROR(VLOOKUP(AC163,DAY!$A$2:$E$3000,2,0),0)</f>
        <v>7</v>
      </c>
      <c r="AD34" s="32">
        <f>IFERROR(VLOOKUP(AD163,DAY!$A$2:$E$3000,2,0),0)</f>
        <v>7</v>
      </c>
      <c r="AE34" s="441" t="s">
        <v>11</v>
      </c>
      <c r="AF34" s="443" t="s">
        <v>12</v>
      </c>
      <c r="AG34" s="316" t="s">
        <v>84</v>
      </c>
      <c r="AH34" s="445" t="s">
        <v>11</v>
      </c>
      <c r="AI34" s="446" t="s">
        <v>13</v>
      </c>
      <c r="AJ34" s="316" t="s">
        <v>84</v>
      </c>
      <c r="AK34" s="40"/>
      <c r="AL34" s="20"/>
      <c r="AM34" s="33"/>
      <c r="AN34" s="33"/>
      <c r="AO34" s="20"/>
      <c r="AP34" s="20"/>
      <c r="AQ34" s="50">
        <f>IFERROR(VLOOKUP(AQ163,DAY!$A$2:$E$744,7,0),0)</f>
        <v>0</v>
      </c>
      <c r="AR34" s="21"/>
      <c r="AS34" s="21"/>
      <c r="AT34" s="21"/>
      <c r="AU34" s="21"/>
      <c r="AV34" s="21"/>
      <c r="AW34" s="21"/>
      <c r="AX34" s="21"/>
      <c r="AY34" s="21"/>
      <c r="AZ34" s="21"/>
    </row>
    <row r="35" spans="1:52" ht="27.75" customHeight="1" x14ac:dyDescent="0.4">
      <c r="A35" s="298"/>
      <c r="B35" s="35" t="s">
        <v>1</v>
      </c>
      <c r="C35" s="35">
        <f>IFERROR(VLOOKUP(C163,DAY!$A$2:$E$3000,3,0),0)</f>
        <v>24</v>
      </c>
      <c r="D35" s="35">
        <f>IFERROR(VLOOKUP(D163,DAY!$A$2:$E$3000,3,0),0)</f>
        <v>25</v>
      </c>
      <c r="E35" s="35">
        <f>IFERROR(VLOOKUP(E163,DAY!$A$2:$E$3000,3,0),0)</f>
        <v>26</v>
      </c>
      <c r="F35" s="35">
        <f>IFERROR(VLOOKUP(F163,DAY!$A$2:$E$3000,3,0),0)</f>
        <v>27</v>
      </c>
      <c r="G35" s="35">
        <f>IFERROR(VLOOKUP(G163,DAY!$A$2:$E$3000,3,0),0)</f>
        <v>28</v>
      </c>
      <c r="H35" s="35">
        <f>IFERROR(VLOOKUP(H163,DAY!$A$2:$E$3000,3,0),0)</f>
        <v>29</v>
      </c>
      <c r="I35" s="35">
        <f>IFERROR(VLOOKUP(I163,DAY!$A$2:$E$3000,3,0),0)</f>
        <v>30</v>
      </c>
      <c r="J35" s="35">
        <f>IFERROR(VLOOKUP(J163,DAY!$A$2:$E$3000,3,0),0)</f>
        <v>1</v>
      </c>
      <c r="K35" s="35">
        <f>IFERROR(VLOOKUP(K163,DAY!$A$2:$E$3000,3,0),0)</f>
        <v>2</v>
      </c>
      <c r="L35" s="35">
        <f>IFERROR(VLOOKUP(L163,DAY!$A$2:$E$3000,3,0),0)</f>
        <v>3</v>
      </c>
      <c r="M35" s="35">
        <f>IFERROR(VLOOKUP(M163,DAY!$A$2:$E$3000,3,0),0)</f>
        <v>4</v>
      </c>
      <c r="N35" s="35">
        <f>IFERROR(VLOOKUP(N163,DAY!$A$2:$E$3000,3,0),0)</f>
        <v>5</v>
      </c>
      <c r="O35" s="35">
        <f>IFERROR(VLOOKUP(O163,DAY!$A$2:$E$3000,3,0),0)</f>
        <v>6</v>
      </c>
      <c r="P35" s="35">
        <f>IFERROR(VLOOKUP(P163,DAY!$A$2:$E$3000,3,0),0)</f>
        <v>7</v>
      </c>
      <c r="Q35" s="35">
        <f>IFERROR(VLOOKUP(Q163,DAY!$A$2:$E$3000,3,0),0)</f>
        <v>8</v>
      </c>
      <c r="R35" s="35">
        <f>IFERROR(VLOOKUP(R163,DAY!$A$2:$E$3000,3,0),0)</f>
        <v>9</v>
      </c>
      <c r="S35" s="35">
        <f>IFERROR(VLOOKUP(S163,DAY!$A$2:$E$3000,3,0),0)</f>
        <v>10</v>
      </c>
      <c r="T35" s="35">
        <f>IFERROR(VLOOKUP(T163,DAY!$A$2:$E$3000,3,0),0)</f>
        <v>11</v>
      </c>
      <c r="U35" s="35">
        <f>IFERROR(VLOOKUP(U163,DAY!$A$2:$E$3000,3,0),0)</f>
        <v>12</v>
      </c>
      <c r="V35" s="35">
        <f>IFERROR(VLOOKUP(V163,DAY!$A$2:$E$3000,3,0),0)</f>
        <v>13</v>
      </c>
      <c r="W35" s="35">
        <f>IFERROR(VLOOKUP(W163,DAY!$A$2:$E$3000,3,0),0)</f>
        <v>14</v>
      </c>
      <c r="X35" s="35">
        <f>IFERROR(VLOOKUP(X163,DAY!$A$2:$E$3000,3,0),0)</f>
        <v>15</v>
      </c>
      <c r="Y35" s="35">
        <f>IFERROR(VLOOKUP(Y163,DAY!$A$2:$E$3000,3,0),0)</f>
        <v>16</v>
      </c>
      <c r="Z35" s="35">
        <f>IFERROR(VLOOKUP(Z163,DAY!$A$2:$E$3000,3,0),0)</f>
        <v>17</v>
      </c>
      <c r="AA35" s="35">
        <f>IFERROR(VLOOKUP(AA163,DAY!$A$2:$E$3000,3,0),0)</f>
        <v>18</v>
      </c>
      <c r="AB35" s="35">
        <f>IFERROR(VLOOKUP(AB163,DAY!$A$2:$E$3000,3,0),0)</f>
        <v>19</v>
      </c>
      <c r="AC35" s="35">
        <f>IFERROR(VLOOKUP(AC163,DAY!$A$2:$E$3000,3,0),0)</f>
        <v>20</v>
      </c>
      <c r="AD35" s="36">
        <f>IFERROR(VLOOKUP(AD163,DAY!$A$2:$E$3000,3,0),0)</f>
        <v>21</v>
      </c>
      <c r="AE35" s="442"/>
      <c r="AF35" s="444"/>
      <c r="AG35" s="316"/>
      <c r="AH35" s="442"/>
      <c r="AI35" s="444"/>
      <c r="AJ35" s="316"/>
      <c r="AM35" s="33"/>
      <c r="AN35" s="33"/>
      <c r="AQ35" s="118">
        <f>IFERROR(VLOOKUP(AQ164,DAY!$A$2:$E$744,2,0),0)</f>
        <v>0</v>
      </c>
    </row>
    <row r="36" spans="1:52" ht="27.75" customHeight="1" x14ac:dyDescent="0.4">
      <c r="A36" s="298"/>
      <c r="B36" s="38" t="s">
        <v>2</v>
      </c>
      <c r="C36" s="38" t="str">
        <f>IFERROR(VLOOKUP(C163,DAY!$A$2:$E$3000,4,0),0)</f>
        <v>月</v>
      </c>
      <c r="D36" s="38" t="str">
        <f>IFERROR(VLOOKUP(D163,DAY!$A$2:$E$3000,4,0),0)</f>
        <v>火</v>
      </c>
      <c r="E36" s="38" t="str">
        <f>IFERROR(VLOOKUP(E163,DAY!$A$2:$E$3000,4,0),0)</f>
        <v>水</v>
      </c>
      <c r="F36" s="38" t="str">
        <f>IFERROR(VLOOKUP(F163,DAY!$A$2:$E$3000,4,0),0)</f>
        <v>木</v>
      </c>
      <c r="G36" s="38" t="str">
        <f>IFERROR(VLOOKUP(G163,DAY!$A$2:$E$3000,4,0),0)</f>
        <v>金</v>
      </c>
      <c r="H36" s="38" t="str">
        <f>IFERROR(VLOOKUP(H163,DAY!$A$2:$E$3000,4,0),0)</f>
        <v>土</v>
      </c>
      <c r="I36" s="38" t="str">
        <f>IFERROR(VLOOKUP(I163,DAY!$A$2:$E$3000,4,0),0)</f>
        <v>日</v>
      </c>
      <c r="J36" s="38" t="str">
        <f>IFERROR(VLOOKUP(J163,DAY!$A$2:$E$3000,4,0),0)</f>
        <v>月</v>
      </c>
      <c r="K36" s="38" t="str">
        <f>IFERROR(VLOOKUP(K163,DAY!$A$2:$E$3000,4,0),0)</f>
        <v>火</v>
      </c>
      <c r="L36" s="38" t="str">
        <f>IFERROR(VLOOKUP(L163,DAY!$A$2:$E$3000,4,0),0)</f>
        <v>水</v>
      </c>
      <c r="M36" s="38" t="str">
        <f>IFERROR(VLOOKUP(M163,DAY!$A$2:$E$3000,4,0),0)</f>
        <v>木</v>
      </c>
      <c r="N36" s="38" t="str">
        <f>IFERROR(VLOOKUP(N163,DAY!$A$2:$E$3000,4,0),0)</f>
        <v>金</v>
      </c>
      <c r="O36" s="38" t="str">
        <f>IFERROR(VLOOKUP(O163,DAY!$A$2:$E$3000,4,0),0)</f>
        <v>土</v>
      </c>
      <c r="P36" s="38" t="str">
        <f>IFERROR(VLOOKUP(P163,DAY!$A$2:$E$3000,4,0),0)</f>
        <v>日</v>
      </c>
      <c r="Q36" s="38" t="str">
        <f>IFERROR(VLOOKUP(Q163,DAY!$A$2:$E$3000,4,0),0)</f>
        <v>月</v>
      </c>
      <c r="R36" s="38" t="str">
        <f>IFERROR(VLOOKUP(R163,DAY!$A$2:$E$3000,4,0),0)</f>
        <v>火</v>
      </c>
      <c r="S36" s="38" t="str">
        <f>IFERROR(VLOOKUP(S163,DAY!$A$2:$E$3000,4,0),0)</f>
        <v>水</v>
      </c>
      <c r="T36" s="38" t="str">
        <f>IFERROR(VLOOKUP(T163,DAY!$A$2:$E$3000,4,0),0)</f>
        <v>木</v>
      </c>
      <c r="U36" s="38" t="str">
        <f>IFERROR(VLOOKUP(U163,DAY!$A$2:$E$3000,4,0),0)</f>
        <v>金</v>
      </c>
      <c r="V36" s="38" t="str">
        <f>IFERROR(VLOOKUP(V163,DAY!$A$2:$E$3000,4,0),0)</f>
        <v>土</v>
      </c>
      <c r="W36" s="38" t="str">
        <f>IFERROR(VLOOKUP(W163,DAY!$A$2:$E$3000,4,0),0)</f>
        <v>日</v>
      </c>
      <c r="X36" s="38" t="str">
        <f>IFERROR(VLOOKUP(X163,DAY!$A$2:$E$3000,4,0),0)</f>
        <v>月</v>
      </c>
      <c r="Y36" s="38" t="str">
        <f>IFERROR(VLOOKUP(Y163,DAY!$A$2:$E$3000,4,0),0)</f>
        <v>火</v>
      </c>
      <c r="Z36" s="38" t="str">
        <f>IFERROR(VLOOKUP(Z163,DAY!$A$2:$E$3000,4,0),0)</f>
        <v>水</v>
      </c>
      <c r="AA36" s="38" t="str">
        <f>IFERROR(VLOOKUP(AA163,DAY!$A$2:$E$3000,4,0),0)</f>
        <v>木</v>
      </c>
      <c r="AB36" s="38" t="str">
        <f>IFERROR(VLOOKUP(AB163,DAY!$A$2:$E$3000,4,0),0)</f>
        <v>金</v>
      </c>
      <c r="AC36" s="38" t="str">
        <f>IFERROR(VLOOKUP(AC163,DAY!$A$2:$E$3000,4,0),0)</f>
        <v>土</v>
      </c>
      <c r="AD36" s="38" t="str">
        <f>IFERROR(VLOOKUP(AD163,DAY!$A$2:$E$3000,4,0),0)</f>
        <v>日</v>
      </c>
      <c r="AE36" s="442"/>
      <c r="AF36" s="444"/>
      <c r="AG36" s="316"/>
      <c r="AH36" s="442"/>
      <c r="AI36" s="444"/>
      <c r="AJ36" s="316"/>
      <c r="AM36" s="33"/>
      <c r="AN36" s="33"/>
      <c r="AQ36" s="37">
        <f>IFERROR(VLOOKUP(AQ164,DAY!$A$2:$E$744,3,0),0)</f>
        <v>0</v>
      </c>
    </row>
    <row r="37" spans="1:52" ht="88.5" customHeight="1" x14ac:dyDescent="0.4">
      <c r="A37" s="298"/>
      <c r="B37" s="39" t="s">
        <v>3</v>
      </c>
      <c r="C37" s="39" t="str">
        <f>IFERROR(VLOOKUP(C163,DAY!$A$2:$E$3000,5,0),0)</f>
        <v/>
      </c>
      <c r="D37" s="39" t="str">
        <f>IFERROR(VLOOKUP(D163,DAY!$A$2:$E$3000,5,0),0)</f>
        <v/>
      </c>
      <c r="E37" s="39" t="str">
        <f>IFERROR(VLOOKUP(E163,DAY!$A$2:$E$3000,5,0),0)</f>
        <v/>
      </c>
      <c r="F37" s="39" t="str">
        <f>IFERROR(VLOOKUP(F163,DAY!$A$2:$E$3000,5,0),0)</f>
        <v/>
      </c>
      <c r="G37" s="39" t="str">
        <f>IFERROR(VLOOKUP(G163,DAY!$A$2:$E$3000,5,0),0)</f>
        <v/>
      </c>
      <c r="H37" s="39" t="str">
        <f>IFERROR(VLOOKUP(H163,DAY!$A$2:$E$3000,5,0),0)</f>
        <v/>
      </c>
      <c r="I37" s="39" t="str">
        <f>IFERROR(VLOOKUP(I163,DAY!$A$2:$E$3000,5,0),0)</f>
        <v/>
      </c>
      <c r="J37" s="39" t="str">
        <f>IFERROR(VLOOKUP(J163,DAY!$A$2:$E$3000,5,0),0)</f>
        <v/>
      </c>
      <c r="K37" s="39" t="str">
        <f>IFERROR(VLOOKUP(K163,DAY!$A$2:$E$3000,5,0),0)</f>
        <v/>
      </c>
      <c r="L37" s="39" t="str">
        <f>IFERROR(VLOOKUP(L163,DAY!$A$2:$E$3000,5,0),0)</f>
        <v/>
      </c>
      <c r="M37" s="39" t="str">
        <f>IFERROR(VLOOKUP(M163,DAY!$A$2:$E$3000,5,0),0)</f>
        <v/>
      </c>
      <c r="N37" s="39" t="str">
        <f>IFERROR(VLOOKUP(N163,DAY!$A$2:$E$3000,5,0),0)</f>
        <v/>
      </c>
      <c r="O37" s="39" t="str">
        <f>IFERROR(VLOOKUP(O163,DAY!$A$2:$E$3000,5,0),0)</f>
        <v/>
      </c>
      <c r="P37" s="39" t="str">
        <f>IFERROR(VLOOKUP(P163,DAY!$A$2:$E$3000,5,0),0)</f>
        <v/>
      </c>
      <c r="Q37" s="39" t="str">
        <f>IFERROR(VLOOKUP(Q163,DAY!$A$2:$E$3000,5,0),0)</f>
        <v/>
      </c>
      <c r="R37" s="39" t="str">
        <f>IFERROR(VLOOKUP(R163,DAY!$A$2:$E$3000,5,0),0)</f>
        <v/>
      </c>
      <c r="S37" s="39" t="str">
        <f>IFERROR(VLOOKUP(S163,DAY!$A$2:$E$3000,5,0),0)</f>
        <v/>
      </c>
      <c r="T37" s="39" t="str">
        <f>IFERROR(VLOOKUP(T163,DAY!$A$2:$E$3000,5,0),0)</f>
        <v/>
      </c>
      <c r="U37" s="39" t="str">
        <f>IFERROR(VLOOKUP(U163,DAY!$A$2:$E$3000,5,0),0)</f>
        <v/>
      </c>
      <c r="V37" s="39" t="str">
        <f>IFERROR(VLOOKUP(V163,DAY!$A$2:$E$3000,5,0),0)</f>
        <v/>
      </c>
      <c r="W37" s="39" t="str">
        <f>IFERROR(VLOOKUP(W163,DAY!$A$2:$E$3000,5,0),0)</f>
        <v/>
      </c>
      <c r="X37" s="39" t="str">
        <f>IFERROR(VLOOKUP(X163,DAY!$A$2:$E$3000,5,0),0)</f>
        <v>海の日</v>
      </c>
      <c r="Y37" s="39" t="str">
        <f>IFERROR(VLOOKUP(Y163,DAY!$A$2:$E$3000,5,0),0)</f>
        <v/>
      </c>
      <c r="Z37" s="39" t="str">
        <f>IFERROR(VLOOKUP(Z163,DAY!$A$2:$E$3000,5,0),0)</f>
        <v/>
      </c>
      <c r="AA37" s="39" t="str">
        <f>IFERROR(VLOOKUP(AA163,DAY!$A$2:$E$3000,5,0),0)</f>
        <v/>
      </c>
      <c r="AB37" s="39" t="str">
        <f>IFERROR(VLOOKUP(AB163,DAY!$A$2:$E$3000,5,0),0)</f>
        <v/>
      </c>
      <c r="AC37" s="39" t="str">
        <f>IFERROR(VLOOKUP(AC163,DAY!$A$2:$E$3000,5,0),0)</f>
        <v/>
      </c>
      <c r="AD37" s="39" t="str">
        <f>IFERROR(VLOOKUP(AD163,DAY!$A$2:$E$3000,5,0),0)</f>
        <v/>
      </c>
      <c r="AE37" s="442"/>
      <c r="AF37" s="444"/>
      <c r="AG37" s="317"/>
      <c r="AH37" s="442"/>
      <c r="AI37" s="444"/>
      <c r="AJ37" s="317"/>
      <c r="AM37" s="41"/>
      <c r="AN37" s="41"/>
      <c r="AQ37" s="37">
        <f>IFERROR(VLOOKUP(AQ164,DAY!$A$2:$E$744,4,0),0)</f>
        <v>0</v>
      </c>
    </row>
    <row r="38" spans="1:52" ht="27.75" customHeight="1" x14ac:dyDescent="0.4">
      <c r="A38" s="298"/>
      <c r="B38" s="120" t="s">
        <v>4</v>
      </c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  <c r="Y38" s="144"/>
      <c r="Z38" s="144"/>
      <c r="AA38" s="144"/>
      <c r="AB38" s="144"/>
      <c r="AC38" s="144"/>
      <c r="AD38" s="144"/>
      <c r="AE38" s="122">
        <f>IF(COUNT(C38:AD38)=0,+(COUNTIF(C38:AD38,"作業"))+(COUNTIF(C38:AD38,"休日")),"")</f>
        <v>0</v>
      </c>
      <c r="AF38" s="123">
        <f>IF(+COUNT(C38:AD38)=0,(COUNTIF(C38:AD38,"休日")),"")</f>
        <v>0</v>
      </c>
      <c r="AG38" s="437">
        <f>IFERROR(IF(COUNTA(C38:AD38)=0,0,IF(COUNTA(C38:AD38)&lt;28,$F$150,IF(AM39&gt;0.284,$F$148,$F$149))),0)</f>
        <v>0</v>
      </c>
      <c r="AH38" s="122">
        <f>IF(COUNT(C39:AD39)=0,+(COUNTIF(C39:AD39,"作業"))+(COUNTIF(C39:AD39,"休日")),"")</f>
        <v>0</v>
      </c>
      <c r="AI38" s="123">
        <f>IF(COUNT(C39:AD39)=0,(COUNTIF(C39:AD39,"休日")),"")</f>
        <v>0</v>
      </c>
      <c r="AJ38" s="437">
        <f>IFERROR(IF(COUNTA(C39:AD39)=0,0,IF(COUNTA(C39:AD39)&lt;28,$F$150,IF(AN39&gt;0.284,$F$146,$F$147))),0)</f>
        <v>0</v>
      </c>
      <c r="AL38" s="40"/>
      <c r="AM38" s="33"/>
      <c r="AN38" s="33"/>
      <c r="AO38" s="40"/>
      <c r="AP38" s="40"/>
      <c r="AQ38" s="39">
        <f>IFERROR(VLOOKUP(AQ164,DAY!$A$2:$E$744,5,0),0)</f>
        <v>0</v>
      </c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ht="27.75" customHeight="1" thickBot="1" x14ac:dyDescent="0.45">
      <c r="A39" s="327"/>
      <c r="B39" s="121" t="s">
        <v>5</v>
      </c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5"/>
      <c r="O39" s="145"/>
      <c r="P39" s="145"/>
      <c r="Q39" s="145"/>
      <c r="R39" s="145"/>
      <c r="S39" s="145"/>
      <c r="T39" s="145"/>
      <c r="U39" s="145"/>
      <c r="V39" s="145"/>
      <c r="W39" s="145"/>
      <c r="X39" s="145"/>
      <c r="Y39" s="145"/>
      <c r="Z39" s="145"/>
      <c r="AA39" s="145"/>
      <c r="AB39" s="145"/>
      <c r="AC39" s="145"/>
      <c r="AD39" s="145"/>
      <c r="AE39" s="439">
        <f>IFERROR(AM39,0)</f>
        <v>0</v>
      </c>
      <c r="AF39" s="440"/>
      <c r="AG39" s="438"/>
      <c r="AH39" s="439">
        <f>IFERROR(AN39,0)</f>
        <v>0</v>
      </c>
      <c r="AI39" s="440"/>
      <c r="AJ39" s="438"/>
      <c r="AM39" s="46" t="e">
        <f>ROUND(AF38/AE38,3)</f>
        <v>#DIV/0!</v>
      </c>
      <c r="AN39" s="47" t="e">
        <f>ROUND(AI38/AH38,3)</f>
        <v>#DIV/0!</v>
      </c>
      <c r="AQ39" s="43">
        <f>IFERROR(VLOOKUP(AQ164,DAY!$A$2:$E$744,6,0),0)</f>
        <v>0</v>
      </c>
    </row>
    <row r="40" spans="1:52" s="42" customFormat="1" ht="27.75" customHeight="1" thickBot="1" x14ac:dyDescent="0.45">
      <c r="A40" s="301" t="s">
        <v>66</v>
      </c>
      <c r="B40" s="48" t="s">
        <v>0</v>
      </c>
      <c r="C40" s="48">
        <f>IFERROR(VLOOKUP(C164,DAY!$A$2:$E$3000,2,0),0)</f>
        <v>7</v>
      </c>
      <c r="D40" s="48">
        <f>IFERROR(VLOOKUP(D164,DAY!$A$2:$E$744,2,0),0)</f>
        <v>7</v>
      </c>
      <c r="E40" s="48">
        <f>IFERROR(VLOOKUP(E164,DAY!$A$2:$E$744,2,0),0)</f>
        <v>7</v>
      </c>
      <c r="F40" s="48">
        <f>IFERROR(VLOOKUP(F164,DAY!$A$2:$E$744,2,0),0)</f>
        <v>7</v>
      </c>
      <c r="G40" s="48">
        <f>IFERROR(VLOOKUP(G164,DAY!$A$2:$E$744,2,0),0)</f>
        <v>7</v>
      </c>
      <c r="H40" s="48">
        <f>IFERROR(VLOOKUP(H164,DAY!$A$2:$E$744,2,0),0)</f>
        <v>7</v>
      </c>
      <c r="I40" s="48">
        <f>IFERROR(VLOOKUP(I164,DAY!$A$2:$E$744,2,0),0)</f>
        <v>7</v>
      </c>
      <c r="J40" s="48">
        <f>IFERROR(VLOOKUP(J164,DAY!$A$2:$E$744,2,0),0)</f>
        <v>7</v>
      </c>
      <c r="K40" s="48">
        <f>IFERROR(VLOOKUP(K164,DAY!$A$2:$E$744,2,0),0)</f>
        <v>7</v>
      </c>
      <c r="L40" s="48">
        <f>IFERROR(VLOOKUP(L164,DAY!$A$2:$E$744,2,0),0)</f>
        <v>7</v>
      </c>
      <c r="M40" s="48">
        <f>IFERROR(VLOOKUP(M164,DAY!$A$2:$E$744,2,0),0)</f>
        <v>8</v>
      </c>
      <c r="N40" s="48">
        <f>IFERROR(VLOOKUP(N164,DAY!$A$2:$E$744,2,0),0)</f>
        <v>8</v>
      </c>
      <c r="O40" s="48">
        <f>IFERROR(VLOOKUP(O164,DAY!$A$2:$E$744,2,0),0)</f>
        <v>8</v>
      </c>
      <c r="P40" s="48">
        <f>IFERROR(VLOOKUP(P164,DAY!$A$2:$E$744,2,0),0)</f>
        <v>8</v>
      </c>
      <c r="Q40" s="48">
        <f>IFERROR(VLOOKUP(Q164,DAY!$A$2:$E$744,2,0),0)</f>
        <v>8</v>
      </c>
      <c r="R40" s="48">
        <f>IFERROR(VLOOKUP(R164,DAY!$A$2:$E$744,2,0),0)</f>
        <v>8</v>
      </c>
      <c r="S40" s="48">
        <f>IFERROR(VLOOKUP(S164,DAY!$A$2:$E$744,2,0),0)</f>
        <v>8</v>
      </c>
      <c r="T40" s="48">
        <f>IFERROR(VLOOKUP(T164,DAY!$A$2:$E$744,2,0),0)</f>
        <v>8</v>
      </c>
      <c r="U40" s="48">
        <f>IFERROR(VLOOKUP(U164,DAY!$A$2:$E$744,2,0),0)</f>
        <v>8</v>
      </c>
      <c r="V40" s="48">
        <f>IFERROR(VLOOKUP(V164,DAY!$A$2:$E$744,2,0),0)</f>
        <v>8</v>
      </c>
      <c r="W40" s="48">
        <f>IFERROR(VLOOKUP(W164,DAY!$A$2:$E$744,2,0),0)</f>
        <v>8</v>
      </c>
      <c r="X40" s="48">
        <f>IFERROR(VLOOKUP(X164,DAY!$A$2:$E$744,2,0),0)</f>
        <v>8</v>
      </c>
      <c r="Y40" s="48">
        <f>IFERROR(VLOOKUP(Y164,DAY!$A$2:$E$744,2,0),0)</f>
        <v>8</v>
      </c>
      <c r="Z40" s="48">
        <f>IFERROR(VLOOKUP(Z164,DAY!$A$2:$E$744,2,0),0)</f>
        <v>8</v>
      </c>
      <c r="AA40" s="48">
        <f>IFERROR(VLOOKUP(AA164,DAY!$A$2:$E$744,2,0),0)</f>
        <v>8</v>
      </c>
      <c r="AB40" s="48">
        <f>IFERROR(VLOOKUP(AB164,DAY!$A$2:$E$744,2,0),0)</f>
        <v>8</v>
      </c>
      <c r="AC40" s="48">
        <f>IFERROR(VLOOKUP(AC164,DAY!$A$2:$E$744,2,0),0)</f>
        <v>8</v>
      </c>
      <c r="AD40" s="48">
        <f>IFERROR(VLOOKUP(AD164,DAY!$A$2:$E$744,2,0),0)</f>
        <v>8</v>
      </c>
      <c r="AE40" s="441" t="s">
        <v>11</v>
      </c>
      <c r="AF40" s="443" t="s">
        <v>12</v>
      </c>
      <c r="AG40" s="316" t="s">
        <v>84</v>
      </c>
      <c r="AH40" s="445" t="s">
        <v>11</v>
      </c>
      <c r="AI40" s="446" t="s">
        <v>13</v>
      </c>
      <c r="AJ40" s="316" t="s">
        <v>84</v>
      </c>
      <c r="AK40" s="40"/>
      <c r="AL40" s="20"/>
      <c r="AM40" s="33"/>
      <c r="AN40" s="33"/>
      <c r="AO40" s="20"/>
      <c r="AP40" s="20"/>
      <c r="AQ40" s="45">
        <f>IFERROR(VLOOKUP(AQ164,DAY!$A$2:$E$744,7,0),0)</f>
        <v>0</v>
      </c>
      <c r="AR40" s="21"/>
      <c r="AS40" s="21"/>
      <c r="AT40" s="21"/>
      <c r="AU40" s="21"/>
      <c r="AV40" s="21"/>
      <c r="AW40" s="21"/>
      <c r="AX40" s="21"/>
      <c r="AY40" s="21"/>
      <c r="AZ40" s="21"/>
    </row>
    <row r="41" spans="1:52" ht="27.75" customHeight="1" x14ac:dyDescent="0.4">
      <c r="A41" s="298"/>
      <c r="B41" s="35" t="s">
        <v>1</v>
      </c>
      <c r="C41" s="35">
        <f>IFERROR(VLOOKUP(C164,DAY!$A$2:$E$3000,3,0),0)</f>
        <v>22</v>
      </c>
      <c r="D41" s="35">
        <f>IFERROR(VLOOKUP(D164,DAY!$A$2:$E$744,3,0),0)</f>
        <v>23</v>
      </c>
      <c r="E41" s="35">
        <f>IFERROR(VLOOKUP(E164,DAY!$A$2:$E$744,3,0),0)</f>
        <v>24</v>
      </c>
      <c r="F41" s="35">
        <f>IFERROR(VLOOKUP(F164,DAY!$A$2:$E$744,3,0),0)</f>
        <v>25</v>
      </c>
      <c r="G41" s="35">
        <f>IFERROR(VLOOKUP(G164,DAY!$A$2:$E$744,3,0),0)</f>
        <v>26</v>
      </c>
      <c r="H41" s="35">
        <f>IFERROR(VLOOKUP(H164,DAY!$A$2:$E$744,3,0),0)</f>
        <v>27</v>
      </c>
      <c r="I41" s="35">
        <f>IFERROR(VLOOKUP(I164,DAY!$A$2:$E$744,3,0),0)</f>
        <v>28</v>
      </c>
      <c r="J41" s="35">
        <f>IFERROR(VLOOKUP(J164,DAY!$A$2:$E$744,3,0),0)</f>
        <v>29</v>
      </c>
      <c r="K41" s="35">
        <f>IFERROR(VLOOKUP(K164,DAY!$A$2:$E$744,3,0),0)</f>
        <v>30</v>
      </c>
      <c r="L41" s="35">
        <f>IFERROR(VLOOKUP(L164,DAY!$A$2:$E$744,3,0),0)</f>
        <v>31</v>
      </c>
      <c r="M41" s="35">
        <f>IFERROR(VLOOKUP(M164,DAY!$A$2:$E$744,3,0),0)</f>
        <v>1</v>
      </c>
      <c r="N41" s="35">
        <f>IFERROR(VLOOKUP(N164,DAY!$A$2:$E$744,3,0),0)</f>
        <v>2</v>
      </c>
      <c r="O41" s="35">
        <f>IFERROR(VLOOKUP(O164,DAY!$A$2:$E$744,3,0),0)</f>
        <v>3</v>
      </c>
      <c r="P41" s="35">
        <f>IFERROR(VLOOKUP(P164,DAY!$A$2:$E$744,3,0),0)</f>
        <v>4</v>
      </c>
      <c r="Q41" s="35">
        <f>IFERROR(VLOOKUP(Q164,DAY!$A$2:$E$744,3,0),0)</f>
        <v>5</v>
      </c>
      <c r="R41" s="35">
        <f>IFERROR(VLOOKUP(R164,DAY!$A$2:$E$744,3,0),0)</f>
        <v>6</v>
      </c>
      <c r="S41" s="35">
        <f>IFERROR(VLOOKUP(S164,DAY!$A$2:$E$744,3,0),0)</f>
        <v>7</v>
      </c>
      <c r="T41" s="35">
        <f>IFERROR(VLOOKUP(T164,DAY!$A$2:$E$744,3,0),0)</f>
        <v>8</v>
      </c>
      <c r="U41" s="35">
        <f>IFERROR(VLOOKUP(U164,DAY!$A$2:$E$744,3,0),0)</f>
        <v>9</v>
      </c>
      <c r="V41" s="35">
        <f>IFERROR(VLOOKUP(V164,DAY!$A$2:$E$744,3,0),0)</f>
        <v>10</v>
      </c>
      <c r="W41" s="35">
        <f>IFERROR(VLOOKUP(W164,DAY!$A$2:$E$744,3,0),0)</f>
        <v>11</v>
      </c>
      <c r="X41" s="35">
        <f>IFERROR(VLOOKUP(X164,DAY!$A$2:$E$744,3,0),0)</f>
        <v>12</v>
      </c>
      <c r="Y41" s="35">
        <f>IFERROR(VLOOKUP(Y164,DAY!$A$2:$E$744,3,0),0)</f>
        <v>13</v>
      </c>
      <c r="Z41" s="35">
        <f>IFERROR(VLOOKUP(Z164,DAY!$A$2:$E$744,3,0),0)</f>
        <v>14</v>
      </c>
      <c r="AA41" s="35">
        <f>IFERROR(VLOOKUP(AA164,DAY!$A$2:$E$744,3,0),0)</f>
        <v>15</v>
      </c>
      <c r="AB41" s="35">
        <f>IFERROR(VLOOKUP(AB164,DAY!$A$2:$E$744,3,0),0)</f>
        <v>16</v>
      </c>
      <c r="AC41" s="35">
        <f>IFERROR(VLOOKUP(AC164,DAY!$A$2:$E$744,3,0),0)</f>
        <v>17</v>
      </c>
      <c r="AD41" s="36">
        <f>IFERROR(VLOOKUP(AD164,DAY!$A$2:$E$744,3,0),0)</f>
        <v>18</v>
      </c>
      <c r="AE41" s="442"/>
      <c r="AF41" s="444"/>
      <c r="AG41" s="316"/>
      <c r="AH41" s="442"/>
      <c r="AI41" s="444"/>
      <c r="AJ41" s="316"/>
      <c r="AM41" s="33"/>
      <c r="AN41" s="33"/>
      <c r="AQ41" s="38">
        <f>IFERROR(VLOOKUP(AQ165,DAY!$A$2:$E$744,2,0),0)</f>
        <v>0</v>
      </c>
    </row>
    <row r="42" spans="1:52" ht="27.75" customHeight="1" x14ac:dyDescent="0.4">
      <c r="A42" s="298"/>
      <c r="B42" s="38" t="s">
        <v>2</v>
      </c>
      <c r="C42" s="38" t="str">
        <f>IFERROR(VLOOKUP(C164,DAY!$A$2:$E$3000,4,0),0)</f>
        <v>月</v>
      </c>
      <c r="D42" s="38" t="str">
        <f>IFERROR(VLOOKUP(D164,DAY!$A$2:$E$3000,4,0),0)</f>
        <v>火</v>
      </c>
      <c r="E42" s="38" t="str">
        <f>IFERROR(VLOOKUP(E164,DAY!$A$2:$E$3000,4,0),0)</f>
        <v>水</v>
      </c>
      <c r="F42" s="38" t="str">
        <f>IFERROR(VLOOKUP(F164,DAY!$A$2:$E$3000,4,0),0)</f>
        <v>木</v>
      </c>
      <c r="G42" s="38" t="str">
        <f>IFERROR(VLOOKUP(G164,DAY!$A$2:$E$3000,4,0),0)</f>
        <v>金</v>
      </c>
      <c r="H42" s="38" t="str">
        <f>IFERROR(VLOOKUP(H164,DAY!$A$2:$E$3000,4,0),0)</f>
        <v>土</v>
      </c>
      <c r="I42" s="38" t="str">
        <f>IFERROR(VLOOKUP(I164,DAY!$A$2:$E$3000,4,0),0)</f>
        <v>日</v>
      </c>
      <c r="J42" s="38" t="str">
        <f>IFERROR(VLOOKUP(J164,DAY!$A$2:$E$3000,4,0),0)</f>
        <v>月</v>
      </c>
      <c r="K42" s="38" t="str">
        <f>IFERROR(VLOOKUP(K164,DAY!$A$2:$E$3000,4,0),0)</f>
        <v>火</v>
      </c>
      <c r="L42" s="38" t="str">
        <f>IFERROR(VLOOKUP(L164,DAY!$A$2:$E$3000,4,0),0)</f>
        <v>水</v>
      </c>
      <c r="M42" s="38" t="str">
        <f>IFERROR(VLOOKUP(M164,DAY!$A$2:$E$3000,4,0),0)</f>
        <v>木</v>
      </c>
      <c r="N42" s="38" t="str">
        <f>IFERROR(VLOOKUP(N164,DAY!$A$2:$E$3000,4,0),0)</f>
        <v>金</v>
      </c>
      <c r="O42" s="38" t="str">
        <f>IFERROR(VLOOKUP(O164,DAY!$A$2:$E$3000,4,0),0)</f>
        <v>土</v>
      </c>
      <c r="P42" s="38" t="str">
        <f>IFERROR(VLOOKUP(P164,DAY!$A$2:$E$3000,4,0),0)</f>
        <v>日</v>
      </c>
      <c r="Q42" s="38" t="str">
        <f>IFERROR(VLOOKUP(Q164,DAY!$A$2:$E$3000,4,0),0)</f>
        <v>月</v>
      </c>
      <c r="R42" s="38" t="str">
        <f>IFERROR(VLOOKUP(R164,DAY!$A$2:$E$3000,4,0),0)</f>
        <v>火</v>
      </c>
      <c r="S42" s="38" t="str">
        <f>IFERROR(VLOOKUP(S164,DAY!$A$2:$E$3000,4,0),0)</f>
        <v>水</v>
      </c>
      <c r="T42" s="38" t="str">
        <f>IFERROR(VLOOKUP(T164,DAY!$A$2:$E$3000,4,0),0)</f>
        <v>木</v>
      </c>
      <c r="U42" s="38" t="str">
        <f>IFERROR(VLOOKUP(U164,DAY!$A$2:$E$3000,4,0),0)</f>
        <v>金</v>
      </c>
      <c r="V42" s="38" t="str">
        <f>IFERROR(VLOOKUP(V164,DAY!$A$2:$E$3000,4,0),0)</f>
        <v>土</v>
      </c>
      <c r="W42" s="38" t="str">
        <f>IFERROR(VLOOKUP(W164,DAY!$A$2:$E$3000,4,0),0)</f>
        <v>日</v>
      </c>
      <c r="X42" s="38" t="str">
        <f>IFERROR(VLOOKUP(X164,DAY!$A$2:$E$3000,4,0),0)</f>
        <v>月</v>
      </c>
      <c r="Y42" s="38" t="str">
        <f>IFERROR(VLOOKUP(Y164,DAY!$A$2:$E$3000,4,0),0)</f>
        <v>火</v>
      </c>
      <c r="Z42" s="38" t="str">
        <f>IFERROR(VLOOKUP(Z164,DAY!$A$2:$E$3000,4,0),0)</f>
        <v>水</v>
      </c>
      <c r="AA42" s="38" t="str">
        <f>IFERROR(VLOOKUP(AA164,DAY!$A$2:$E$3000,4,0),0)</f>
        <v>木</v>
      </c>
      <c r="AB42" s="38" t="str">
        <f>IFERROR(VLOOKUP(AB164,DAY!$A$2:$E$3000,4,0),0)</f>
        <v>金</v>
      </c>
      <c r="AC42" s="38" t="str">
        <f>IFERROR(VLOOKUP(AC164,DAY!$A$2:$E$3000,4,0),0)</f>
        <v>土</v>
      </c>
      <c r="AD42" s="38" t="str">
        <f>IFERROR(VLOOKUP(AD164,DAY!$A$2:$E$3000,4,0),0)</f>
        <v>日</v>
      </c>
      <c r="AE42" s="442"/>
      <c r="AF42" s="444"/>
      <c r="AG42" s="316"/>
      <c r="AH42" s="442"/>
      <c r="AI42" s="444"/>
      <c r="AJ42" s="316"/>
      <c r="AM42" s="33"/>
      <c r="AN42" s="33"/>
      <c r="AQ42" s="37">
        <f>IFERROR(VLOOKUP(AQ165,DAY!$A$2:$E$744,3,0),0)</f>
        <v>0</v>
      </c>
    </row>
    <row r="43" spans="1:52" ht="88.5" customHeight="1" x14ac:dyDescent="0.4">
      <c r="A43" s="298"/>
      <c r="B43" s="39" t="s">
        <v>3</v>
      </c>
      <c r="C43" s="39" t="str">
        <f>IFERROR(VLOOKUP(C164,DAY!$A$2:$E$3000,5,0),0)</f>
        <v/>
      </c>
      <c r="D43" s="39" t="str">
        <f>IFERROR(VLOOKUP(D164,DAY!$A$2:$E$3000,5,0),0)</f>
        <v/>
      </c>
      <c r="E43" s="39" t="str">
        <f>IFERROR(VLOOKUP(E164,DAY!$A$2:$E$3000,5,0),0)</f>
        <v/>
      </c>
      <c r="F43" s="39" t="str">
        <f>IFERROR(VLOOKUP(F164,DAY!$A$2:$E$3000,5,0),0)</f>
        <v/>
      </c>
      <c r="G43" s="39" t="str">
        <f>IFERROR(VLOOKUP(G164,DAY!$A$2:$E$3000,5,0),0)</f>
        <v/>
      </c>
      <c r="H43" s="39" t="str">
        <f>IFERROR(VLOOKUP(H164,DAY!$A$2:$E$3000,5,0),0)</f>
        <v/>
      </c>
      <c r="I43" s="39" t="str">
        <f>IFERROR(VLOOKUP(I164,DAY!$A$2:$E$3000,5,0),0)</f>
        <v/>
      </c>
      <c r="J43" s="39" t="str">
        <f>IFERROR(VLOOKUP(J164,DAY!$A$2:$E$3000,5,0),0)</f>
        <v/>
      </c>
      <c r="K43" s="39" t="str">
        <f>IFERROR(VLOOKUP(K164,DAY!$A$2:$E$3000,5,0),0)</f>
        <v/>
      </c>
      <c r="L43" s="39" t="str">
        <f>IFERROR(VLOOKUP(L164,DAY!$A$2:$E$3000,5,0),0)</f>
        <v/>
      </c>
      <c r="M43" s="39" t="str">
        <f>IFERROR(VLOOKUP(M164,DAY!$A$2:$E$3000,5,0),0)</f>
        <v/>
      </c>
      <c r="N43" s="39" t="str">
        <f>IFERROR(VLOOKUP(N164,DAY!$A$2:$E$3000,5,0),0)</f>
        <v/>
      </c>
      <c r="O43" s="39" t="str">
        <f>IFERROR(VLOOKUP(O164,DAY!$A$2:$E$3000,5,0),0)</f>
        <v/>
      </c>
      <c r="P43" s="39" t="str">
        <f>IFERROR(VLOOKUP(P164,DAY!$A$2:$E$3000,5,0),0)</f>
        <v/>
      </c>
      <c r="Q43" s="39" t="str">
        <f>IFERROR(VLOOKUP(Q164,DAY!$A$2:$E$3000,5,0),0)</f>
        <v/>
      </c>
      <c r="R43" s="39" t="str">
        <f>IFERROR(VLOOKUP(R164,DAY!$A$2:$E$3000,5,0),0)</f>
        <v/>
      </c>
      <c r="S43" s="39" t="str">
        <f>IFERROR(VLOOKUP(S164,DAY!$A$2:$E$3000,5,0),0)</f>
        <v/>
      </c>
      <c r="T43" s="39" t="str">
        <f>IFERROR(VLOOKUP(T164,DAY!$A$2:$E$3000,5,0),0)</f>
        <v/>
      </c>
      <c r="U43" s="39" t="str">
        <f>IFERROR(VLOOKUP(U164,DAY!$A$2:$E$3000,5,0),0)</f>
        <v/>
      </c>
      <c r="V43" s="39" t="str">
        <f>IFERROR(VLOOKUP(V164,DAY!$A$2:$E$3000,5,0),0)</f>
        <v/>
      </c>
      <c r="W43" s="39" t="str">
        <f>IFERROR(VLOOKUP(W164,DAY!$A$2:$E$3000,5,0),0)</f>
        <v>山の日</v>
      </c>
      <c r="X43" s="39" t="str">
        <f>IFERROR(VLOOKUP(X164,DAY!$A$2:$E$3000,5,0),0)</f>
        <v>振替休日</v>
      </c>
      <c r="Y43" s="39" t="str">
        <f>IFERROR(VLOOKUP(Y164,DAY!$A$2:$E$3000,5,0),0)</f>
        <v/>
      </c>
      <c r="Z43" s="39" t="str">
        <f>IFERROR(VLOOKUP(Z164,DAY!$A$2:$E$3000,5,0),0)</f>
        <v/>
      </c>
      <c r="AA43" s="39" t="str">
        <f>IFERROR(VLOOKUP(AA164,DAY!$A$2:$E$3000,5,0),0)</f>
        <v/>
      </c>
      <c r="AB43" s="39" t="str">
        <f>IFERROR(VLOOKUP(AB164,DAY!$A$2:$E$3000,5,0),0)</f>
        <v/>
      </c>
      <c r="AC43" s="39" t="str">
        <f>IFERROR(VLOOKUP(AC164,DAY!$A$2:$E$3000,5,0),0)</f>
        <v/>
      </c>
      <c r="AD43" s="39" t="str">
        <f>IFERROR(VLOOKUP(AD164,DAY!$A$2:$E$3000,5,0),0)</f>
        <v/>
      </c>
      <c r="AE43" s="442"/>
      <c r="AF43" s="444"/>
      <c r="AG43" s="317"/>
      <c r="AH43" s="442"/>
      <c r="AI43" s="444"/>
      <c r="AJ43" s="317"/>
      <c r="AM43" s="41"/>
      <c r="AN43" s="41"/>
      <c r="AQ43" s="37">
        <f>IFERROR(VLOOKUP(AQ165,DAY!$A$2:$E$744,4,0),0)</f>
        <v>0</v>
      </c>
    </row>
    <row r="44" spans="1:52" ht="27.75" customHeight="1" x14ac:dyDescent="0.4">
      <c r="A44" s="298"/>
      <c r="B44" s="120" t="s">
        <v>4</v>
      </c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  <c r="Y44" s="144"/>
      <c r="Z44" s="144"/>
      <c r="AA44" s="144"/>
      <c r="AB44" s="144"/>
      <c r="AC44" s="144"/>
      <c r="AD44" s="144"/>
      <c r="AE44" s="122">
        <f>IF(COUNT(C44:AD44)=0,+(COUNTIF(C44:AD44,"作業"))+(COUNTIF(C44:AD44,"休日")),"")</f>
        <v>0</v>
      </c>
      <c r="AF44" s="123">
        <f>IF(+COUNT(C44:AD44)=0,(COUNTIF(C44:AD44,"休日")),"")</f>
        <v>0</v>
      </c>
      <c r="AG44" s="437">
        <f>IFERROR(IF(COUNTA(C44:AD44)=0,0,IF(COUNTA(C44:AD44)&lt;28,$F$150,IF(AM45&gt;0.284,$F$148,$F$149))),0)</f>
        <v>0</v>
      </c>
      <c r="AH44" s="122">
        <f>IF(COUNT(C45:AD45)=0,+(COUNTIF(C45:AD45,"作業"))+(COUNTIF(C45:AD45,"休日")),"")</f>
        <v>0</v>
      </c>
      <c r="AI44" s="123">
        <f>IF(COUNT(C45:AD45)=0,(COUNTIF(C45:AD45,"休日")),"")</f>
        <v>0</v>
      </c>
      <c r="AJ44" s="437">
        <f>IFERROR(IF(COUNTA(C45:AD45)=0,0,IF(COUNTA(C45:AD45)&lt;28,$F$150,IF(AN45&gt;0.284,$F$146,$F$147))),0)</f>
        <v>0</v>
      </c>
      <c r="AL44" s="40"/>
      <c r="AM44" s="33"/>
      <c r="AN44" s="33"/>
      <c r="AO44" s="40"/>
      <c r="AP44" s="40"/>
      <c r="AQ44" s="39">
        <f>IFERROR(VLOOKUP(AQ165,DAY!$A$2:$E$744,5,0),0)</f>
        <v>0</v>
      </c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ht="27.75" customHeight="1" thickBot="1" x14ac:dyDescent="0.45">
      <c r="A45" s="327"/>
      <c r="B45" s="121" t="s">
        <v>5</v>
      </c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  <c r="R45" s="145"/>
      <c r="S45" s="145"/>
      <c r="T45" s="145"/>
      <c r="U45" s="145"/>
      <c r="V45" s="145"/>
      <c r="W45" s="145"/>
      <c r="X45" s="145"/>
      <c r="Y45" s="145"/>
      <c r="Z45" s="145"/>
      <c r="AA45" s="145"/>
      <c r="AB45" s="145"/>
      <c r="AC45" s="145"/>
      <c r="AD45" s="145"/>
      <c r="AE45" s="439">
        <f>IFERROR(AM45,0)</f>
        <v>0</v>
      </c>
      <c r="AF45" s="440"/>
      <c r="AG45" s="438"/>
      <c r="AH45" s="439">
        <f>IFERROR(AN45,0)</f>
        <v>0</v>
      </c>
      <c r="AI45" s="440"/>
      <c r="AJ45" s="438"/>
      <c r="AM45" s="46" t="e">
        <f>ROUND(AF44/AE44,3)</f>
        <v>#DIV/0!</v>
      </c>
      <c r="AN45" s="47" t="e">
        <f>ROUND(AI44/AH44,3)</f>
        <v>#DIV/0!</v>
      </c>
      <c r="AQ45" s="43">
        <f>IFERROR(VLOOKUP(AQ165,DAY!$A$2:$E$744,6,0),0)</f>
        <v>0</v>
      </c>
    </row>
    <row r="46" spans="1:52" s="42" customFormat="1" ht="27.75" customHeight="1" x14ac:dyDescent="0.4">
      <c r="A46" s="301" t="s">
        <v>67</v>
      </c>
      <c r="B46" s="32" t="s">
        <v>0</v>
      </c>
      <c r="C46" s="32">
        <f>IFERROR(VLOOKUP(C165,DAY!$A$2:$E$3000,2,0),0)</f>
        <v>8</v>
      </c>
      <c r="D46" s="32">
        <f>IFERROR(VLOOKUP(D165,DAY!$A$2:$E$744,2,0),0)</f>
        <v>8</v>
      </c>
      <c r="E46" s="32">
        <f>IFERROR(VLOOKUP(E165,DAY!$A$2:$E$744,2,0),0)</f>
        <v>8</v>
      </c>
      <c r="F46" s="32">
        <f>IFERROR(VLOOKUP(F165,DAY!$A$2:$E$744,2,0),0)</f>
        <v>8</v>
      </c>
      <c r="G46" s="32">
        <f>IFERROR(VLOOKUP(G165,DAY!$A$2:$E$744,2,0),0)</f>
        <v>8</v>
      </c>
      <c r="H46" s="32">
        <f>IFERROR(VLOOKUP(H165,DAY!$A$2:$E$744,2,0),0)</f>
        <v>8</v>
      </c>
      <c r="I46" s="32">
        <f>IFERROR(VLOOKUP(I165,DAY!$A$2:$E$744,2,0),0)</f>
        <v>8</v>
      </c>
      <c r="J46" s="32">
        <f>IFERROR(VLOOKUP(J165,DAY!$A$2:$E$744,2,0),0)</f>
        <v>8</v>
      </c>
      <c r="K46" s="32">
        <f>IFERROR(VLOOKUP(K165,DAY!$A$2:$E$744,2,0),0)</f>
        <v>8</v>
      </c>
      <c r="L46" s="32">
        <f>IFERROR(VLOOKUP(L165,DAY!$A$2:$E$744,2,0),0)</f>
        <v>8</v>
      </c>
      <c r="M46" s="32">
        <f>IFERROR(VLOOKUP(M165,DAY!$A$2:$E$744,2,0),0)</f>
        <v>8</v>
      </c>
      <c r="N46" s="32">
        <f>IFERROR(VLOOKUP(N165,DAY!$A$2:$E$744,2,0),0)</f>
        <v>8</v>
      </c>
      <c r="O46" s="32">
        <f>IFERROR(VLOOKUP(O165,DAY!$A$2:$E$744,2,0),0)</f>
        <v>8</v>
      </c>
      <c r="P46" s="32">
        <f>IFERROR(VLOOKUP(P165,DAY!$A$2:$E$744,2,0),0)</f>
        <v>9</v>
      </c>
      <c r="Q46" s="32">
        <f>IFERROR(VLOOKUP(Q165,DAY!$A$2:$E$744,2,0),0)</f>
        <v>9</v>
      </c>
      <c r="R46" s="32">
        <f>IFERROR(VLOOKUP(R165,DAY!$A$2:$E$744,2,0),0)</f>
        <v>9</v>
      </c>
      <c r="S46" s="32">
        <f>IFERROR(VLOOKUP(S165,DAY!$A$2:$E$744,2,0),0)</f>
        <v>9</v>
      </c>
      <c r="T46" s="32">
        <f>IFERROR(VLOOKUP(T165,DAY!$A$2:$E$744,2,0),0)</f>
        <v>9</v>
      </c>
      <c r="U46" s="32">
        <f>IFERROR(VLOOKUP(U165,DAY!$A$2:$E$744,2,0),0)</f>
        <v>9</v>
      </c>
      <c r="V46" s="32">
        <f>IFERROR(VLOOKUP(V165,DAY!$A$2:$E$744,2,0),0)</f>
        <v>9</v>
      </c>
      <c r="W46" s="32">
        <f>IFERROR(VLOOKUP(W165,DAY!$A$2:$E$744,2,0),0)</f>
        <v>9</v>
      </c>
      <c r="X46" s="32">
        <f>IFERROR(VLOOKUP(X165,DAY!$A$2:$E$744,2,0),0)</f>
        <v>9</v>
      </c>
      <c r="Y46" s="32">
        <f>IFERROR(VLOOKUP(Y165,DAY!$A$2:$E$744,2,0),0)</f>
        <v>9</v>
      </c>
      <c r="Z46" s="32">
        <f>IFERROR(VLOOKUP(Z165,DAY!$A$2:$E$744,2,0),0)</f>
        <v>9</v>
      </c>
      <c r="AA46" s="32">
        <f>IFERROR(VLOOKUP(AA165,DAY!$A$2:$E$744,2,0),0)</f>
        <v>9</v>
      </c>
      <c r="AB46" s="32">
        <f>IFERROR(VLOOKUP(AB165,DAY!$A$2:$E$744,2,0),0)</f>
        <v>9</v>
      </c>
      <c r="AC46" s="32">
        <f>IFERROR(VLOOKUP(AC165,DAY!$A$2:$E$744,2,0),0)</f>
        <v>9</v>
      </c>
      <c r="AD46" s="32">
        <f>IFERROR(VLOOKUP(AD165,DAY!$A$2:$E$744,2,0),0)</f>
        <v>9</v>
      </c>
      <c r="AE46" s="441" t="s">
        <v>11</v>
      </c>
      <c r="AF46" s="443" t="s">
        <v>12</v>
      </c>
      <c r="AG46" s="316" t="s">
        <v>84</v>
      </c>
      <c r="AH46" s="445" t="s">
        <v>11</v>
      </c>
      <c r="AI46" s="446" t="s">
        <v>13</v>
      </c>
      <c r="AJ46" s="316" t="s">
        <v>84</v>
      </c>
      <c r="AK46" s="40"/>
      <c r="AL46" s="20"/>
      <c r="AM46" s="33"/>
      <c r="AN46" s="33"/>
      <c r="AO46" s="20"/>
      <c r="AP46" s="20"/>
      <c r="AQ46" s="50">
        <f>IFERROR(VLOOKUP(AQ165,DAY!$A$2:$E$744,7,0),0)</f>
        <v>0</v>
      </c>
      <c r="AR46" s="21"/>
      <c r="AS46" s="21"/>
      <c r="AT46" s="21"/>
      <c r="AU46" s="21"/>
      <c r="AV46" s="21"/>
      <c r="AW46" s="21"/>
      <c r="AX46" s="21"/>
      <c r="AY46" s="21"/>
      <c r="AZ46" s="21"/>
    </row>
    <row r="47" spans="1:52" ht="27.75" customHeight="1" x14ac:dyDescent="0.4">
      <c r="A47" s="298"/>
      <c r="B47" s="35" t="s">
        <v>1</v>
      </c>
      <c r="C47" s="35">
        <f>IFERROR(VLOOKUP(C165,DAY!$A$2:$E$3000,3,0),0)</f>
        <v>19</v>
      </c>
      <c r="D47" s="35">
        <f>IFERROR(VLOOKUP(D165,DAY!$A$2:$E$744,3,0),0)</f>
        <v>20</v>
      </c>
      <c r="E47" s="35">
        <f>IFERROR(VLOOKUP(E165,DAY!$A$2:$E$744,3,0),0)</f>
        <v>21</v>
      </c>
      <c r="F47" s="35">
        <f>IFERROR(VLOOKUP(F165,DAY!$A$2:$E$744,3,0),0)</f>
        <v>22</v>
      </c>
      <c r="G47" s="35">
        <f>IFERROR(VLOOKUP(G165,DAY!$A$2:$E$744,3,0),0)</f>
        <v>23</v>
      </c>
      <c r="H47" s="35">
        <f>IFERROR(VLOOKUP(H165,DAY!$A$2:$E$744,3,0),0)</f>
        <v>24</v>
      </c>
      <c r="I47" s="35">
        <f>IFERROR(VLOOKUP(I165,DAY!$A$2:$E$744,3,0),0)</f>
        <v>25</v>
      </c>
      <c r="J47" s="35">
        <f>IFERROR(VLOOKUP(J165,DAY!$A$2:$E$744,3,0),0)</f>
        <v>26</v>
      </c>
      <c r="K47" s="35">
        <f>IFERROR(VLOOKUP(K165,DAY!$A$2:$E$744,3,0),0)</f>
        <v>27</v>
      </c>
      <c r="L47" s="35">
        <f>IFERROR(VLOOKUP(L165,DAY!$A$2:$E$744,3,0),0)</f>
        <v>28</v>
      </c>
      <c r="M47" s="35">
        <f>IFERROR(VLOOKUP(M165,DAY!$A$2:$E$744,3,0),0)</f>
        <v>29</v>
      </c>
      <c r="N47" s="35">
        <f>IFERROR(VLOOKUP(N165,DAY!$A$2:$E$744,3,0),0)</f>
        <v>30</v>
      </c>
      <c r="O47" s="35">
        <f>IFERROR(VLOOKUP(O165,DAY!$A$2:$E$744,3,0),0)</f>
        <v>31</v>
      </c>
      <c r="P47" s="35">
        <f>IFERROR(VLOOKUP(P165,DAY!$A$2:$E$744,3,0),0)</f>
        <v>1</v>
      </c>
      <c r="Q47" s="35">
        <f>IFERROR(VLOOKUP(Q165,DAY!$A$2:$E$744,3,0),0)</f>
        <v>2</v>
      </c>
      <c r="R47" s="35">
        <f>IFERROR(VLOOKUP(R165,DAY!$A$2:$E$744,3,0),0)</f>
        <v>3</v>
      </c>
      <c r="S47" s="35">
        <f>IFERROR(VLOOKUP(S165,DAY!$A$2:$E$744,3,0),0)</f>
        <v>4</v>
      </c>
      <c r="T47" s="35">
        <f>IFERROR(VLOOKUP(T165,DAY!$A$2:$E$744,3,0),0)</f>
        <v>5</v>
      </c>
      <c r="U47" s="35">
        <f>IFERROR(VLOOKUP(U165,DAY!$A$2:$E$744,3,0),0)</f>
        <v>6</v>
      </c>
      <c r="V47" s="35">
        <f>IFERROR(VLOOKUP(V165,DAY!$A$2:$E$744,3,0),0)</f>
        <v>7</v>
      </c>
      <c r="W47" s="35">
        <f>IFERROR(VLOOKUP(W165,DAY!$A$2:$E$744,3,0),0)</f>
        <v>8</v>
      </c>
      <c r="X47" s="35">
        <f>IFERROR(VLOOKUP(X165,DAY!$A$2:$E$744,3,0),0)</f>
        <v>9</v>
      </c>
      <c r="Y47" s="35">
        <f>IFERROR(VLOOKUP(Y165,DAY!$A$2:$E$744,3,0),0)</f>
        <v>10</v>
      </c>
      <c r="Z47" s="35">
        <f>IFERROR(VLOOKUP(Z165,DAY!$A$2:$E$744,3,0),0)</f>
        <v>11</v>
      </c>
      <c r="AA47" s="35">
        <f>IFERROR(VLOOKUP(AA165,DAY!$A$2:$E$744,3,0),0)</f>
        <v>12</v>
      </c>
      <c r="AB47" s="35">
        <f>IFERROR(VLOOKUP(AB165,DAY!$A$2:$E$744,3,0),0)</f>
        <v>13</v>
      </c>
      <c r="AC47" s="35">
        <f>IFERROR(VLOOKUP(AC165,DAY!$A$2:$E$744,3,0),0)</f>
        <v>14</v>
      </c>
      <c r="AD47" s="36">
        <f>IFERROR(VLOOKUP(AD165,DAY!$A$2:$E$744,3,0),0)</f>
        <v>15</v>
      </c>
      <c r="AE47" s="442"/>
      <c r="AF47" s="444"/>
      <c r="AG47" s="316"/>
      <c r="AH47" s="442"/>
      <c r="AI47" s="444"/>
      <c r="AJ47" s="316"/>
      <c r="AM47" s="33"/>
      <c r="AN47" s="33"/>
      <c r="AQ47" s="118">
        <f>IFERROR(VLOOKUP(AQ166,DAY!$A$2:$E$744,2,0),0)</f>
        <v>0</v>
      </c>
    </row>
    <row r="48" spans="1:52" ht="27.75" customHeight="1" x14ac:dyDescent="0.4">
      <c r="A48" s="298"/>
      <c r="B48" s="38" t="s">
        <v>2</v>
      </c>
      <c r="C48" s="38" t="str">
        <f>IFERROR(VLOOKUP(C165,DAY!$A$2:$E$3000,4,0),0)</f>
        <v>月</v>
      </c>
      <c r="D48" s="38" t="str">
        <f>IFERROR(VLOOKUP(D165,DAY!$A$2:$E$3000,4,0),0)</f>
        <v>火</v>
      </c>
      <c r="E48" s="38" t="str">
        <f>IFERROR(VLOOKUP(E165,DAY!$A$2:$E$3000,4,0),0)</f>
        <v>水</v>
      </c>
      <c r="F48" s="38" t="str">
        <f>IFERROR(VLOOKUP(F165,DAY!$A$2:$E$3000,4,0),0)</f>
        <v>木</v>
      </c>
      <c r="G48" s="38" t="str">
        <f>IFERROR(VLOOKUP(G165,DAY!$A$2:$E$3000,4,0),0)</f>
        <v>金</v>
      </c>
      <c r="H48" s="38" t="str">
        <f>IFERROR(VLOOKUP(H165,DAY!$A$2:$E$3000,4,0),0)</f>
        <v>土</v>
      </c>
      <c r="I48" s="38" t="str">
        <f>IFERROR(VLOOKUP(I165,DAY!$A$2:$E$3000,4,0),0)</f>
        <v>日</v>
      </c>
      <c r="J48" s="38" t="str">
        <f>IFERROR(VLOOKUP(J165,DAY!$A$2:$E$3000,4,0),0)</f>
        <v>月</v>
      </c>
      <c r="K48" s="38" t="str">
        <f>IFERROR(VLOOKUP(K165,DAY!$A$2:$E$3000,4,0),0)</f>
        <v>火</v>
      </c>
      <c r="L48" s="38" t="str">
        <f>IFERROR(VLOOKUP(L165,DAY!$A$2:$E$3000,4,0),0)</f>
        <v>水</v>
      </c>
      <c r="M48" s="38" t="str">
        <f>IFERROR(VLOOKUP(M165,DAY!$A$2:$E$3000,4,0),0)</f>
        <v>木</v>
      </c>
      <c r="N48" s="38" t="str">
        <f>IFERROR(VLOOKUP(N165,DAY!$A$2:$E$3000,4,0),0)</f>
        <v>金</v>
      </c>
      <c r="O48" s="38" t="str">
        <f>IFERROR(VLOOKUP(O165,DAY!$A$2:$E$3000,4,0),0)</f>
        <v>土</v>
      </c>
      <c r="P48" s="38" t="str">
        <f>IFERROR(VLOOKUP(P165,DAY!$A$2:$E$3000,4,0),0)</f>
        <v>日</v>
      </c>
      <c r="Q48" s="38" t="str">
        <f>IFERROR(VLOOKUP(Q165,DAY!$A$2:$E$3000,4,0),0)</f>
        <v>月</v>
      </c>
      <c r="R48" s="38" t="str">
        <f>IFERROR(VLOOKUP(R165,DAY!$A$2:$E$3000,4,0),0)</f>
        <v>火</v>
      </c>
      <c r="S48" s="38" t="str">
        <f>IFERROR(VLOOKUP(S165,DAY!$A$2:$E$3000,4,0),0)</f>
        <v>水</v>
      </c>
      <c r="T48" s="38" t="str">
        <f>IFERROR(VLOOKUP(T165,DAY!$A$2:$E$3000,4,0),0)</f>
        <v>木</v>
      </c>
      <c r="U48" s="38" t="str">
        <f>IFERROR(VLOOKUP(U165,DAY!$A$2:$E$3000,4,0),0)</f>
        <v>金</v>
      </c>
      <c r="V48" s="38" t="str">
        <f>IFERROR(VLOOKUP(V165,DAY!$A$2:$E$3000,4,0),0)</f>
        <v>土</v>
      </c>
      <c r="W48" s="38" t="str">
        <f>IFERROR(VLOOKUP(W165,DAY!$A$2:$E$3000,4,0),0)</f>
        <v>日</v>
      </c>
      <c r="X48" s="38" t="str">
        <f>IFERROR(VLOOKUP(X165,DAY!$A$2:$E$3000,4,0),0)</f>
        <v>月</v>
      </c>
      <c r="Y48" s="38" t="str">
        <f>IFERROR(VLOOKUP(Y165,DAY!$A$2:$E$3000,4,0),0)</f>
        <v>火</v>
      </c>
      <c r="Z48" s="38" t="str">
        <f>IFERROR(VLOOKUP(Z165,DAY!$A$2:$E$3000,4,0),0)</f>
        <v>水</v>
      </c>
      <c r="AA48" s="38" t="str">
        <f>IFERROR(VLOOKUP(AA165,DAY!$A$2:$E$3000,4,0),0)</f>
        <v>木</v>
      </c>
      <c r="AB48" s="38" t="str">
        <f>IFERROR(VLOOKUP(AB165,DAY!$A$2:$E$3000,4,0),0)</f>
        <v>金</v>
      </c>
      <c r="AC48" s="38" t="str">
        <f>IFERROR(VLOOKUP(AC165,DAY!$A$2:$E$3000,4,0),0)</f>
        <v>土</v>
      </c>
      <c r="AD48" s="38" t="str">
        <f>IFERROR(VLOOKUP(AD165,DAY!$A$2:$E$3000,4,0),0)</f>
        <v>日</v>
      </c>
      <c r="AE48" s="442"/>
      <c r="AF48" s="444"/>
      <c r="AG48" s="316"/>
      <c r="AH48" s="442"/>
      <c r="AI48" s="444"/>
      <c r="AJ48" s="316"/>
      <c r="AM48" s="33"/>
      <c r="AN48" s="33"/>
      <c r="AQ48" s="37">
        <f>IFERROR(VLOOKUP(AQ166,DAY!$A$2:$E$744,3,0),0)</f>
        <v>0</v>
      </c>
    </row>
    <row r="49" spans="1:43" ht="88.5" customHeight="1" x14ac:dyDescent="0.4">
      <c r="A49" s="298"/>
      <c r="B49" s="39" t="s">
        <v>3</v>
      </c>
      <c r="C49" s="39" t="str">
        <f>IFERROR(VLOOKUP(C165,DAY!$A$2:$E$3000,5,0),0)</f>
        <v/>
      </c>
      <c r="D49" s="39" t="str">
        <f>IFERROR(VLOOKUP(D165,DAY!$A$2:$E$3000,5,0),0)</f>
        <v/>
      </c>
      <c r="E49" s="39" t="str">
        <f>IFERROR(VLOOKUP(E165,DAY!$A$2:$E$3000,5,0),0)</f>
        <v/>
      </c>
      <c r="F49" s="39" t="str">
        <f>IFERROR(VLOOKUP(F165,DAY!$A$2:$E$3000,5,0),0)</f>
        <v/>
      </c>
      <c r="G49" s="39" t="str">
        <f>IFERROR(VLOOKUP(G165,DAY!$A$2:$E$3000,5,0),0)</f>
        <v/>
      </c>
      <c r="H49" s="39" t="str">
        <f>IFERROR(VLOOKUP(H165,DAY!$A$2:$E$3000,5,0),0)</f>
        <v/>
      </c>
      <c r="I49" s="39" t="str">
        <f>IFERROR(VLOOKUP(I165,DAY!$A$2:$E$3000,5,0),0)</f>
        <v/>
      </c>
      <c r="J49" s="39" t="str">
        <f>IFERROR(VLOOKUP(J165,DAY!$A$2:$E$3000,5,0),0)</f>
        <v/>
      </c>
      <c r="K49" s="39" t="str">
        <f>IFERROR(VLOOKUP(K165,DAY!$A$2:$E$3000,5,0),0)</f>
        <v/>
      </c>
      <c r="L49" s="39" t="str">
        <f>IFERROR(VLOOKUP(L165,DAY!$A$2:$E$3000,5,0),0)</f>
        <v/>
      </c>
      <c r="M49" s="39" t="str">
        <f>IFERROR(VLOOKUP(M165,DAY!$A$2:$E$3000,5,0),0)</f>
        <v/>
      </c>
      <c r="N49" s="39" t="str">
        <f>IFERROR(VLOOKUP(N165,DAY!$A$2:$E$3000,5,0),0)</f>
        <v/>
      </c>
      <c r="O49" s="39" t="str">
        <f>IFERROR(VLOOKUP(O165,DAY!$A$2:$E$3000,5,0),0)</f>
        <v/>
      </c>
      <c r="P49" s="39" t="str">
        <f>IFERROR(VLOOKUP(P165,DAY!$A$2:$E$3000,5,0),0)</f>
        <v/>
      </c>
      <c r="Q49" s="39" t="str">
        <f>IFERROR(VLOOKUP(Q165,DAY!$A$2:$E$3000,5,0),0)</f>
        <v/>
      </c>
      <c r="R49" s="39" t="str">
        <f>IFERROR(VLOOKUP(R165,DAY!$A$2:$E$3000,5,0),0)</f>
        <v/>
      </c>
      <c r="S49" s="39" t="str">
        <f>IFERROR(VLOOKUP(S165,DAY!$A$2:$E$3000,5,0),0)</f>
        <v/>
      </c>
      <c r="T49" s="39" t="str">
        <f>IFERROR(VLOOKUP(T165,DAY!$A$2:$E$3000,5,0),0)</f>
        <v/>
      </c>
      <c r="U49" s="39" t="str">
        <f>IFERROR(VLOOKUP(U165,DAY!$A$2:$E$3000,5,0),0)</f>
        <v/>
      </c>
      <c r="V49" s="39" t="str">
        <f>IFERROR(VLOOKUP(V165,DAY!$A$2:$E$3000,5,0),0)</f>
        <v/>
      </c>
      <c r="W49" s="39" t="str">
        <f>IFERROR(VLOOKUP(W165,DAY!$A$2:$E$3000,5,0),0)</f>
        <v/>
      </c>
      <c r="X49" s="39" t="str">
        <f>IFERROR(VLOOKUP(X165,DAY!$A$2:$E$3000,5,0),0)</f>
        <v/>
      </c>
      <c r="Y49" s="39" t="str">
        <f>IFERROR(VLOOKUP(Y165,DAY!$A$2:$E$3000,5,0),0)</f>
        <v/>
      </c>
      <c r="Z49" s="39" t="str">
        <f>IFERROR(VLOOKUP(Z165,DAY!$A$2:$E$3000,5,0),0)</f>
        <v/>
      </c>
      <c r="AA49" s="39" t="str">
        <f>IFERROR(VLOOKUP(AA165,DAY!$A$2:$E$3000,5,0),0)</f>
        <v/>
      </c>
      <c r="AB49" s="39" t="str">
        <f>IFERROR(VLOOKUP(AB165,DAY!$A$2:$E$3000,5,0),0)</f>
        <v/>
      </c>
      <c r="AC49" s="39" t="str">
        <f>IFERROR(VLOOKUP(AC165,DAY!$A$2:$E$3000,5,0),0)</f>
        <v/>
      </c>
      <c r="AD49" s="39" t="str">
        <f>IFERROR(VLOOKUP(AD165,DAY!$A$2:$E$3000,5,0),0)</f>
        <v/>
      </c>
      <c r="AE49" s="442"/>
      <c r="AF49" s="444"/>
      <c r="AG49" s="317"/>
      <c r="AH49" s="442"/>
      <c r="AI49" s="444"/>
      <c r="AJ49" s="317"/>
      <c r="AM49" s="41"/>
      <c r="AN49" s="41"/>
      <c r="AQ49" s="37">
        <f>IFERROR(VLOOKUP(AQ166,DAY!$A$2:$E$744,4,0),0)</f>
        <v>0</v>
      </c>
    </row>
    <row r="50" spans="1:43" ht="27.75" customHeight="1" x14ac:dyDescent="0.4">
      <c r="A50" s="298"/>
      <c r="B50" s="120" t="s">
        <v>4</v>
      </c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  <c r="Y50" s="144"/>
      <c r="Z50" s="144"/>
      <c r="AA50" s="144"/>
      <c r="AB50" s="144"/>
      <c r="AC50" s="144"/>
      <c r="AD50" s="144"/>
      <c r="AE50" s="122">
        <f>IF(COUNT(C50:AD50)=0,+(COUNTIF(C50:AD50,"作業"))+(COUNTIF(C50:AD50,"休日")),"")</f>
        <v>0</v>
      </c>
      <c r="AF50" s="123">
        <f>IF(+COUNT(C50:AD50)=0,(COUNTIF(C50:AD50,"休日")),"")</f>
        <v>0</v>
      </c>
      <c r="AG50" s="437">
        <f>IFERROR(IF(COUNTA(C50:AD50)=0,0,IF(COUNTA(C50:AD50)&lt;28,$F$150,IF(AM51&gt;0.284,$F$148,$F$149))),0)</f>
        <v>0</v>
      </c>
      <c r="AH50" s="122">
        <f>IF(COUNT(C51:AD51)=0,+(COUNTIF(C51:AD51,"作業"))+(COUNTIF(C51:AD51,"休日")),"")</f>
        <v>0</v>
      </c>
      <c r="AI50" s="123">
        <f>IF(COUNT(C51:AD51)=0,(COUNTIF(C51:AD51,"休日")),"")</f>
        <v>0</v>
      </c>
      <c r="AJ50" s="437">
        <f>IFERROR(IF(COUNTA(C51:AD51)=0,0,IF(COUNTA(C51:AD51)&lt;28,$F$150,IF(AN51&gt;0.284,$F$146,$F$147))),0)</f>
        <v>0</v>
      </c>
      <c r="AL50" s="40"/>
      <c r="AM50" s="33"/>
      <c r="AN50" s="33"/>
      <c r="AQ50" s="39">
        <f>IFERROR(VLOOKUP(AQ166,DAY!$A$2:$E$744,5,0),0)</f>
        <v>0</v>
      </c>
    </row>
    <row r="51" spans="1:43" ht="27.75" customHeight="1" thickBot="1" x14ac:dyDescent="0.45">
      <c r="A51" s="327"/>
      <c r="B51" s="121" t="s">
        <v>5</v>
      </c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  <c r="Y51" s="145"/>
      <c r="Z51" s="145"/>
      <c r="AA51" s="145"/>
      <c r="AB51" s="145"/>
      <c r="AC51" s="145"/>
      <c r="AD51" s="145"/>
      <c r="AE51" s="439">
        <f>IFERROR(AM51,0)</f>
        <v>0</v>
      </c>
      <c r="AF51" s="440"/>
      <c r="AG51" s="438"/>
      <c r="AH51" s="439">
        <f>IFERROR(AN51,0)</f>
        <v>0</v>
      </c>
      <c r="AI51" s="440"/>
      <c r="AJ51" s="438"/>
      <c r="AM51" s="46" t="e">
        <f>ROUND(AF50/AE50,3)</f>
        <v>#DIV/0!</v>
      </c>
      <c r="AN51" s="47" t="e">
        <f>ROUND(AI50/AH50,3)</f>
        <v>#DIV/0!</v>
      </c>
      <c r="AQ51" s="43">
        <f>IFERROR(VLOOKUP(AQ166,DAY!$A$2:$E$744,6,0),0)</f>
        <v>0</v>
      </c>
    </row>
    <row r="52" spans="1:43" ht="27.75" customHeight="1" thickBot="1" x14ac:dyDescent="0.45">
      <c r="A52" s="301" t="s">
        <v>68</v>
      </c>
      <c r="B52" s="32" t="s">
        <v>0</v>
      </c>
      <c r="C52" s="48">
        <f>IFERROR(VLOOKUP(C166,DAY!$A$2:$E$3000,2,0),0)</f>
        <v>9</v>
      </c>
      <c r="D52" s="48">
        <f>IFERROR(VLOOKUP(D166,DAY!$A$2:$E$744,2,0),0)</f>
        <v>9</v>
      </c>
      <c r="E52" s="48">
        <f>IFERROR(VLOOKUP(E166,DAY!$A$2:$E$744,2,0),0)</f>
        <v>9</v>
      </c>
      <c r="F52" s="48">
        <f>IFERROR(VLOOKUP(F166,DAY!$A$2:$E$744,2,0),0)</f>
        <v>9</v>
      </c>
      <c r="G52" s="48">
        <f>IFERROR(VLOOKUP(G166,DAY!$A$2:$E$744,2,0),0)</f>
        <v>9</v>
      </c>
      <c r="H52" s="48">
        <f>IFERROR(VLOOKUP(H166,DAY!$A$2:$E$744,2,0),0)</f>
        <v>9</v>
      </c>
      <c r="I52" s="48">
        <f>IFERROR(VLOOKUP(I166,DAY!$A$2:$E$744,2,0),0)</f>
        <v>9</v>
      </c>
      <c r="J52" s="48">
        <f>IFERROR(VLOOKUP(J166,DAY!$A$2:$E$744,2,0),0)</f>
        <v>9</v>
      </c>
      <c r="K52" s="48">
        <f>IFERROR(VLOOKUP(K166,DAY!$A$2:$E$744,2,0),0)</f>
        <v>9</v>
      </c>
      <c r="L52" s="48">
        <f>IFERROR(VLOOKUP(L166,DAY!$A$2:$E$744,2,0),0)</f>
        <v>9</v>
      </c>
      <c r="M52" s="48">
        <f>IFERROR(VLOOKUP(M166,DAY!$A$2:$E$744,2,0),0)</f>
        <v>9</v>
      </c>
      <c r="N52" s="48">
        <f>IFERROR(VLOOKUP(N166,DAY!$A$2:$E$744,2,0),0)</f>
        <v>9</v>
      </c>
      <c r="O52" s="48">
        <f>IFERROR(VLOOKUP(O166,DAY!$A$2:$E$744,2,0),0)</f>
        <v>9</v>
      </c>
      <c r="P52" s="48">
        <f>IFERROR(VLOOKUP(P166,DAY!$A$2:$E$744,2,0),0)</f>
        <v>9</v>
      </c>
      <c r="Q52" s="48">
        <f>IFERROR(VLOOKUP(Q166,DAY!$A$2:$E$744,2,0),0)</f>
        <v>9</v>
      </c>
      <c r="R52" s="48">
        <f>IFERROR(VLOOKUP(R166,DAY!$A$2:$E$744,2,0),0)</f>
        <v>10</v>
      </c>
      <c r="S52" s="48">
        <f>IFERROR(VLOOKUP(S166,DAY!$A$2:$E$744,2,0),0)</f>
        <v>10</v>
      </c>
      <c r="T52" s="48">
        <f>IFERROR(VLOOKUP(T166,DAY!$A$2:$E$744,2,0),0)</f>
        <v>10</v>
      </c>
      <c r="U52" s="48">
        <f>IFERROR(VLOOKUP(U166,DAY!$A$2:$E$744,2,0),0)</f>
        <v>10</v>
      </c>
      <c r="V52" s="48">
        <f>IFERROR(VLOOKUP(V166,DAY!$A$2:$E$744,2,0),0)</f>
        <v>10</v>
      </c>
      <c r="W52" s="48">
        <f>IFERROR(VLOOKUP(W166,DAY!$A$2:$E$744,2,0),0)</f>
        <v>10</v>
      </c>
      <c r="X52" s="48">
        <f>IFERROR(VLOOKUP(X166,DAY!$A$2:$E$744,2,0),0)</f>
        <v>10</v>
      </c>
      <c r="Y52" s="48">
        <f>IFERROR(VLOOKUP(Y166,DAY!$A$2:$E$744,2,0),0)</f>
        <v>10</v>
      </c>
      <c r="Z52" s="48">
        <f>IFERROR(VLOOKUP(Z166,DAY!$A$2:$E$744,2,0),0)</f>
        <v>10</v>
      </c>
      <c r="AA52" s="48">
        <f>IFERROR(VLOOKUP(AA166,DAY!$A$2:$E$744,2,0),0)</f>
        <v>10</v>
      </c>
      <c r="AB52" s="48">
        <f>IFERROR(VLOOKUP(AB166,DAY!$A$2:$E$744,2,0),0)</f>
        <v>10</v>
      </c>
      <c r="AC52" s="48">
        <f>IFERROR(VLOOKUP(AC166,DAY!$A$2:$E$744,2,0),0)</f>
        <v>10</v>
      </c>
      <c r="AD52" s="48">
        <f>IFERROR(VLOOKUP(AD166,DAY!$A$2:$E$744,2,0),0)</f>
        <v>10</v>
      </c>
      <c r="AE52" s="441" t="s">
        <v>11</v>
      </c>
      <c r="AF52" s="443" t="s">
        <v>12</v>
      </c>
      <c r="AG52" s="316" t="s">
        <v>84</v>
      </c>
      <c r="AH52" s="445" t="s">
        <v>11</v>
      </c>
      <c r="AI52" s="446" t="s">
        <v>13</v>
      </c>
      <c r="AJ52" s="316" t="s">
        <v>84</v>
      </c>
      <c r="AK52" s="40"/>
      <c r="AM52" s="33"/>
      <c r="AN52" s="33"/>
      <c r="AQ52" s="45">
        <f>IFERROR(VLOOKUP(AQ166,DAY!$A$2:$E$744,7,0),0)</f>
        <v>0</v>
      </c>
    </row>
    <row r="53" spans="1:43" ht="27.75" customHeight="1" x14ac:dyDescent="0.4">
      <c r="A53" s="298"/>
      <c r="B53" s="35" t="s">
        <v>1</v>
      </c>
      <c r="C53" s="35">
        <f>IFERROR(VLOOKUP(C166,DAY!$A$2:$E$3000,3,0),0)</f>
        <v>16</v>
      </c>
      <c r="D53" s="35">
        <f>IFERROR(VLOOKUP(D166,DAY!$A$2:$E$744,3,0),0)</f>
        <v>17</v>
      </c>
      <c r="E53" s="35">
        <f>IFERROR(VLOOKUP(E166,DAY!$A$2:$E$744,3,0),0)</f>
        <v>18</v>
      </c>
      <c r="F53" s="35">
        <f>IFERROR(VLOOKUP(F166,DAY!$A$2:$E$744,3,0),0)</f>
        <v>19</v>
      </c>
      <c r="G53" s="35">
        <f>IFERROR(VLOOKUP(G166,DAY!$A$2:$E$744,3,0),0)</f>
        <v>20</v>
      </c>
      <c r="H53" s="35">
        <f>IFERROR(VLOOKUP(H166,DAY!$A$2:$E$744,3,0),0)</f>
        <v>21</v>
      </c>
      <c r="I53" s="35">
        <f>IFERROR(VLOOKUP(I166,DAY!$A$2:$E$744,3,0),0)</f>
        <v>22</v>
      </c>
      <c r="J53" s="35">
        <f>IFERROR(VLOOKUP(J166,DAY!$A$2:$E$744,3,0),0)</f>
        <v>23</v>
      </c>
      <c r="K53" s="35">
        <f>IFERROR(VLOOKUP(K166,DAY!$A$2:$E$744,3,0),0)</f>
        <v>24</v>
      </c>
      <c r="L53" s="35">
        <f>IFERROR(VLOOKUP(L166,DAY!$A$2:$E$744,3,0),0)</f>
        <v>25</v>
      </c>
      <c r="M53" s="35">
        <f>IFERROR(VLOOKUP(M166,DAY!$A$2:$E$744,3,0),0)</f>
        <v>26</v>
      </c>
      <c r="N53" s="35">
        <f>IFERROR(VLOOKUP(N166,DAY!$A$2:$E$744,3,0),0)</f>
        <v>27</v>
      </c>
      <c r="O53" s="35">
        <f>IFERROR(VLOOKUP(O166,DAY!$A$2:$E$744,3,0),0)</f>
        <v>28</v>
      </c>
      <c r="P53" s="35">
        <f>IFERROR(VLOOKUP(P166,DAY!$A$2:$E$744,3,0),0)</f>
        <v>29</v>
      </c>
      <c r="Q53" s="35">
        <f>IFERROR(VLOOKUP(Q166,DAY!$A$2:$E$744,3,0),0)</f>
        <v>30</v>
      </c>
      <c r="R53" s="35">
        <f>IFERROR(VLOOKUP(R166,DAY!$A$2:$E$744,3,0),0)</f>
        <v>1</v>
      </c>
      <c r="S53" s="35">
        <f>IFERROR(VLOOKUP(S166,DAY!$A$2:$E$744,3,0),0)</f>
        <v>2</v>
      </c>
      <c r="T53" s="35">
        <f>IFERROR(VLOOKUP(T166,DAY!$A$2:$E$744,3,0),0)</f>
        <v>3</v>
      </c>
      <c r="U53" s="35">
        <f>IFERROR(VLOOKUP(U166,DAY!$A$2:$E$744,3,0),0)</f>
        <v>4</v>
      </c>
      <c r="V53" s="35">
        <f>IFERROR(VLOOKUP(V166,DAY!$A$2:$E$744,3,0),0)</f>
        <v>5</v>
      </c>
      <c r="W53" s="35">
        <f>IFERROR(VLOOKUP(W166,DAY!$A$2:$E$744,3,0),0)</f>
        <v>6</v>
      </c>
      <c r="X53" s="35">
        <f>IFERROR(VLOOKUP(X166,DAY!$A$2:$E$744,3,0),0)</f>
        <v>7</v>
      </c>
      <c r="Y53" s="35">
        <f>IFERROR(VLOOKUP(Y166,DAY!$A$2:$E$744,3,0),0)</f>
        <v>8</v>
      </c>
      <c r="Z53" s="35">
        <f>IFERROR(VLOOKUP(Z166,DAY!$A$2:$E$744,3,0),0)</f>
        <v>9</v>
      </c>
      <c r="AA53" s="35">
        <f>IFERROR(VLOOKUP(AA166,DAY!$A$2:$E$744,3,0),0)</f>
        <v>10</v>
      </c>
      <c r="AB53" s="35">
        <f>IFERROR(VLOOKUP(AB166,DAY!$A$2:$E$744,3,0),0)</f>
        <v>11</v>
      </c>
      <c r="AC53" s="35">
        <f>IFERROR(VLOOKUP(AC166,DAY!$A$2:$E$744,3,0),0)</f>
        <v>12</v>
      </c>
      <c r="AD53" s="36">
        <f>IFERROR(VLOOKUP(AD166,DAY!$A$2:$E$744,3,0),0)</f>
        <v>13</v>
      </c>
      <c r="AE53" s="442"/>
      <c r="AF53" s="444"/>
      <c r="AG53" s="316"/>
      <c r="AH53" s="442"/>
      <c r="AI53" s="444"/>
      <c r="AJ53" s="316"/>
      <c r="AM53" s="33"/>
      <c r="AN53" s="33"/>
      <c r="AQ53" s="38">
        <f>IFERROR(VLOOKUP(AQ167,DAY!$A$2:$E$744,2,0),0)</f>
        <v>0</v>
      </c>
    </row>
    <row r="54" spans="1:43" ht="27.75" customHeight="1" x14ac:dyDescent="0.4">
      <c r="A54" s="298"/>
      <c r="B54" s="38" t="s">
        <v>2</v>
      </c>
      <c r="C54" s="38" t="str">
        <f>IFERROR(VLOOKUP(C166,DAY!$A$2:$E$3000,4,0),0)</f>
        <v>月</v>
      </c>
      <c r="D54" s="38" t="str">
        <f>IFERROR(VLOOKUP(D166,DAY!$A$2:$E$3000,4,0),0)</f>
        <v>火</v>
      </c>
      <c r="E54" s="38" t="str">
        <f>IFERROR(VLOOKUP(E166,DAY!$A$2:$E$3000,4,0),0)</f>
        <v>水</v>
      </c>
      <c r="F54" s="38" t="str">
        <f>IFERROR(VLOOKUP(F166,DAY!$A$2:$E$3000,4,0),0)</f>
        <v>木</v>
      </c>
      <c r="G54" s="38" t="str">
        <f>IFERROR(VLOOKUP(G166,DAY!$A$2:$E$3000,4,0),0)</f>
        <v>金</v>
      </c>
      <c r="H54" s="38" t="str">
        <f>IFERROR(VLOOKUP(H166,DAY!$A$2:$E$3000,4,0),0)</f>
        <v>土</v>
      </c>
      <c r="I54" s="38" t="str">
        <f>IFERROR(VLOOKUP(I166,DAY!$A$2:$E$3000,4,0),0)</f>
        <v>日</v>
      </c>
      <c r="J54" s="38" t="str">
        <f>IFERROR(VLOOKUP(J166,DAY!$A$2:$E$3000,4,0),0)</f>
        <v>月</v>
      </c>
      <c r="K54" s="38" t="str">
        <f>IFERROR(VLOOKUP(K166,DAY!$A$2:$E$3000,4,0),0)</f>
        <v>火</v>
      </c>
      <c r="L54" s="38" t="str">
        <f>IFERROR(VLOOKUP(L166,DAY!$A$2:$E$3000,4,0),0)</f>
        <v>水</v>
      </c>
      <c r="M54" s="38" t="str">
        <f>IFERROR(VLOOKUP(M166,DAY!$A$2:$E$3000,4,0),0)</f>
        <v>木</v>
      </c>
      <c r="N54" s="38" t="str">
        <f>IFERROR(VLOOKUP(N166,DAY!$A$2:$E$3000,4,0),0)</f>
        <v>金</v>
      </c>
      <c r="O54" s="38" t="str">
        <f>IFERROR(VLOOKUP(O166,DAY!$A$2:$E$3000,4,0),0)</f>
        <v>土</v>
      </c>
      <c r="P54" s="38" t="str">
        <f>IFERROR(VLOOKUP(P166,DAY!$A$2:$E$3000,4,0),0)</f>
        <v>日</v>
      </c>
      <c r="Q54" s="38" t="str">
        <f>IFERROR(VLOOKUP(Q166,DAY!$A$2:$E$3000,4,0),0)</f>
        <v>月</v>
      </c>
      <c r="R54" s="38" t="str">
        <f>IFERROR(VLOOKUP(R166,DAY!$A$2:$E$3000,4,0),0)</f>
        <v>火</v>
      </c>
      <c r="S54" s="38" t="str">
        <f>IFERROR(VLOOKUP(S166,DAY!$A$2:$E$3000,4,0),0)</f>
        <v>水</v>
      </c>
      <c r="T54" s="38" t="str">
        <f>IFERROR(VLOOKUP(T166,DAY!$A$2:$E$3000,4,0),0)</f>
        <v>木</v>
      </c>
      <c r="U54" s="38" t="str">
        <f>IFERROR(VLOOKUP(U166,DAY!$A$2:$E$3000,4,0),0)</f>
        <v>金</v>
      </c>
      <c r="V54" s="38" t="str">
        <f>IFERROR(VLOOKUP(V166,DAY!$A$2:$E$3000,4,0),0)</f>
        <v>土</v>
      </c>
      <c r="W54" s="38" t="str">
        <f>IFERROR(VLOOKUP(W166,DAY!$A$2:$E$3000,4,0),0)</f>
        <v>日</v>
      </c>
      <c r="X54" s="38" t="str">
        <f>IFERROR(VLOOKUP(X166,DAY!$A$2:$E$3000,4,0),0)</f>
        <v>月</v>
      </c>
      <c r="Y54" s="38" t="str">
        <f>IFERROR(VLOOKUP(Y166,DAY!$A$2:$E$3000,4,0),0)</f>
        <v>火</v>
      </c>
      <c r="Z54" s="38" t="str">
        <f>IFERROR(VLOOKUP(Z166,DAY!$A$2:$E$3000,4,0),0)</f>
        <v>水</v>
      </c>
      <c r="AA54" s="38" t="str">
        <f>IFERROR(VLOOKUP(AA166,DAY!$A$2:$E$3000,4,0),0)</f>
        <v>木</v>
      </c>
      <c r="AB54" s="38" t="str">
        <f>IFERROR(VLOOKUP(AB166,DAY!$A$2:$E$3000,4,0),0)</f>
        <v>金</v>
      </c>
      <c r="AC54" s="38" t="str">
        <f>IFERROR(VLOOKUP(AC166,DAY!$A$2:$E$3000,4,0),0)</f>
        <v>土</v>
      </c>
      <c r="AD54" s="38" t="str">
        <f>IFERROR(VLOOKUP(AD166,DAY!$A$2:$E$3000,4,0),0)</f>
        <v>日</v>
      </c>
      <c r="AE54" s="442"/>
      <c r="AF54" s="444"/>
      <c r="AG54" s="316"/>
      <c r="AH54" s="442"/>
      <c r="AI54" s="444"/>
      <c r="AJ54" s="316"/>
      <c r="AM54" s="33"/>
      <c r="AN54" s="33"/>
      <c r="AQ54" s="37">
        <f>IFERROR(VLOOKUP(AQ167,DAY!$A$2:$E$744,3,0),0)</f>
        <v>0</v>
      </c>
    </row>
    <row r="55" spans="1:43" ht="88.5" customHeight="1" x14ac:dyDescent="0.4">
      <c r="A55" s="298"/>
      <c r="B55" s="39" t="s">
        <v>3</v>
      </c>
      <c r="C55" s="39" t="str">
        <f>IFERROR(VLOOKUP(C166,DAY!$A$2:$E$3000,5,0),0)</f>
        <v>敬老の日</v>
      </c>
      <c r="D55" s="39" t="str">
        <f>IFERROR(VLOOKUP(D166,DAY!$A$2:$E$3000,5,0),0)</f>
        <v/>
      </c>
      <c r="E55" s="39" t="str">
        <f>IFERROR(VLOOKUP(E166,DAY!$A$2:$E$3000,5,0),0)</f>
        <v/>
      </c>
      <c r="F55" s="39" t="str">
        <f>IFERROR(VLOOKUP(F166,DAY!$A$2:$E$3000,5,0),0)</f>
        <v/>
      </c>
      <c r="G55" s="39" t="str">
        <f>IFERROR(VLOOKUP(G166,DAY!$A$2:$E$3000,5,0),0)</f>
        <v/>
      </c>
      <c r="H55" s="39" t="str">
        <f>IFERROR(VLOOKUP(H166,DAY!$A$2:$E$3000,5,0),0)</f>
        <v/>
      </c>
      <c r="I55" s="39" t="str">
        <f>IFERROR(VLOOKUP(I166,DAY!$A$2:$E$3000,5,0),0)</f>
        <v>秋分の日</v>
      </c>
      <c r="J55" s="39" t="str">
        <f>IFERROR(VLOOKUP(J166,DAY!$A$2:$E$3000,5,0),0)</f>
        <v>振替休日</v>
      </c>
      <c r="K55" s="39" t="str">
        <f>IFERROR(VLOOKUP(K166,DAY!$A$2:$E$3000,5,0),0)</f>
        <v/>
      </c>
      <c r="L55" s="39" t="str">
        <f>IFERROR(VLOOKUP(L166,DAY!$A$2:$E$3000,5,0),0)</f>
        <v/>
      </c>
      <c r="M55" s="39" t="str">
        <f>IFERROR(VLOOKUP(M166,DAY!$A$2:$E$3000,5,0),0)</f>
        <v/>
      </c>
      <c r="N55" s="39" t="str">
        <f>IFERROR(VLOOKUP(N166,DAY!$A$2:$E$3000,5,0),0)</f>
        <v/>
      </c>
      <c r="O55" s="39" t="str">
        <f>IFERROR(VLOOKUP(O166,DAY!$A$2:$E$3000,5,0),0)</f>
        <v/>
      </c>
      <c r="P55" s="39" t="str">
        <f>IFERROR(VLOOKUP(P166,DAY!$A$2:$E$3000,5,0),0)</f>
        <v/>
      </c>
      <c r="Q55" s="39" t="str">
        <f>IFERROR(VLOOKUP(Q166,DAY!$A$2:$E$3000,5,0),0)</f>
        <v/>
      </c>
      <c r="R55" s="39" t="str">
        <f>IFERROR(VLOOKUP(R166,DAY!$A$2:$E$3000,5,0),0)</f>
        <v/>
      </c>
      <c r="S55" s="39" t="str">
        <f>IFERROR(VLOOKUP(S166,DAY!$A$2:$E$3000,5,0),0)</f>
        <v/>
      </c>
      <c r="T55" s="39" t="str">
        <f>IFERROR(VLOOKUP(T166,DAY!$A$2:$E$3000,5,0),0)</f>
        <v/>
      </c>
      <c r="U55" s="39" t="str">
        <f>IFERROR(VLOOKUP(U166,DAY!$A$2:$E$3000,5,0),0)</f>
        <v/>
      </c>
      <c r="V55" s="39" t="str">
        <f>IFERROR(VLOOKUP(V166,DAY!$A$2:$E$3000,5,0),0)</f>
        <v/>
      </c>
      <c r="W55" s="39" t="str">
        <f>IFERROR(VLOOKUP(W166,DAY!$A$2:$E$3000,5,0),0)</f>
        <v/>
      </c>
      <c r="X55" s="39" t="str">
        <f>IFERROR(VLOOKUP(X166,DAY!$A$2:$E$3000,5,0),0)</f>
        <v/>
      </c>
      <c r="Y55" s="39" t="str">
        <f>IFERROR(VLOOKUP(Y166,DAY!$A$2:$E$3000,5,0),0)</f>
        <v/>
      </c>
      <c r="Z55" s="39" t="str">
        <f>IFERROR(VLOOKUP(Z166,DAY!$A$2:$E$3000,5,0),0)</f>
        <v/>
      </c>
      <c r="AA55" s="39" t="str">
        <f>IFERROR(VLOOKUP(AA166,DAY!$A$2:$E$3000,5,0),0)</f>
        <v/>
      </c>
      <c r="AB55" s="39" t="str">
        <f>IFERROR(VLOOKUP(AB166,DAY!$A$2:$E$3000,5,0),0)</f>
        <v/>
      </c>
      <c r="AC55" s="39" t="str">
        <f>IFERROR(VLOOKUP(AC166,DAY!$A$2:$E$3000,5,0),0)</f>
        <v/>
      </c>
      <c r="AD55" s="39" t="str">
        <f>IFERROR(VLOOKUP(AD166,DAY!$A$2:$E$3000,5,0),0)</f>
        <v/>
      </c>
      <c r="AE55" s="442"/>
      <c r="AF55" s="444"/>
      <c r="AG55" s="317"/>
      <c r="AH55" s="442"/>
      <c r="AI55" s="444"/>
      <c r="AJ55" s="317"/>
      <c r="AM55" s="41"/>
      <c r="AN55" s="41"/>
      <c r="AQ55" s="37">
        <f>IFERROR(VLOOKUP(AQ167,DAY!$A$2:$E$744,4,0),0)</f>
        <v>0</v>
      </c>
    </row>
    <row r="56" spans="1:43" ht="29.25" customHeight="1" x14ac:dyDescent="0.4">
      <c r="A56" s="298"/>
      <c r="B56" s="120" t="s">
        <v>4</v>
      </c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  <c r="Y56" s="144"/>
      <c r="Z56" s="144"/>
      <c r="AA56" s="144"/>
      <c r="AB56" s="144"/>
      <c r="AC56" s="144"/>
      <c r="AD56" s="144"/>
      <c r="AE56" s="122">
        <f>IF(COUNT(C56:AD56)=0,+(COUNTIF(C56:AD56,"作業"))+(COUNTIF(C56:AD56,"休日")),"")</f>
        <v>0</v>
      </c>
      <c r="AF56" s="123">
        <f>IF(+COUNT(C56:AD56)=0,(COUNTIF(C56:AD56,"休日")),"")</f>
        <v>0</v>
      </c>
      <c r="AG56" s="437">
        <f>IFERROR(IF(COUNTA(C56:AD56)=0,0,IF(COUNTA(C56:AD56)&lt;28,$F$150,IF(AM57&gt;0.284,$F$148,$F$149))),0)</f>
        <v>0</v>
      </c>
      <c r="AH56" s="122">
        <f>IF(COUNT(C57:AD57)=0,+(COUNTIF(C57:AD57,"作業"))+(COUNTIF(C57:AD57,"休日")),"")</f>
        <v>0</v>
      </c>
      <c r="AI56" s="123">
        <f>IF(COUNT(C57:AD57)=0,(COUNTIF(C57:AD57,"休日")),"")</f>
        <v>0</v>
      </c>
      <c r="AJ56" s="437">
        <f>IFERROR(IF(COUNTA(C57:AD57)=0,0,IF(COUNTA(C57:AD57)&lt;28,$F$150,IF(AN57&gt;0.284,$F$146,$F$147))),0)</f>
        <v>0</v>
      </c>
      <c r="AL56" s="40"/>
      <c r="AM56" s="33"/>
      <c r="AN56" s="33"/>
      <c r="AQ56" s="39">
        <f>IFERROR(VLOOKUP(AQ167,DAY!$A$2:$E$744,5,0),0)</f>
        <v>0</v>
      </c>
    </row>
    <row r="57" spans="1:43" ht="29.25" customHeight="1" thickBot="1" x14ac:dyDescent="0.45">
      <c r="A57" s="327"/>
      <c r="B57" s="121" t="s">
        <v>5</v>
      </c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  <c r="R57" s="145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439">
        <f>IFERROR(AM57,0)</f>
        <v>0</v>
      </c>
      <c r="AF57" s="440"/>
      <c r="AG57" s="438"/>
      <c r="AH57" s="439">
        <f>IFERROR(AN57,0)</f>
        <v>0</v>
      </c>
      <c r="AI57" s="440"/>
      <c r="AJ57" s="438"/>
      <c r="AM57" s="46" t="e">
        <f>ROUND(AF56/AE56,3)</f>
        <v>#DIV/0!</v>
      </c>
      <c r="AN57" s="47" t="e">
        <f>ROUND(AI56/AH56,3)</f>
        <v>#DIV/0!</v>
      </c>
      <c r="AQ57" s="43">
        <f>IFERROR(VLOOKUP(AQ167,DAY!$A$2:$E$744,6,0),0)</f>
        <v>0</v>
      </c>
    </row>
    <row r="58" spans="1:43" ht="27.75" customHeight="1" x14ac:dyDescent="0.4">
      <c r="A58" s="301" t="s">
        <v>69</v>
      </c>
      <c r="B58" s="32" t="s">
        <v>0</v>
      </c>
      <c r="C58" s="86">
        <f>IFERROR(VLOOKUP(C167,DAY!$A$2:$E$3000,2,0),0)</f>
        <v>10</v>
      </c>
      <c r="D58" s="86">
        <f>IFERROR(VLOOKUP(D167,DAY!$A$2:$E$744,2,0),0)</f>
        <v>10</v>
      </c>
      <c r="E58" s="86">
        <f>IFERROR(VLOOKUP(E167,DAY!$A$2:$E$744,2,0),0)</f>
        <v>10</v>
      </c>
      <c r="F58" s="86">
        <f>IFERROR(VLOOKUP(F167,DAY!$A$2:$E$744,2,0),0)</f>
        <v>10</v>
      </c>
      <c r="G58" s="86">
        <f>IFERROR(VLOOKUP(G167,DAY!$A$2:$E$744,2,0),0)</f>
        <v>10</v>
      </c>
      <c r="H58" s="86">
        <f>IFERROR(VLOOKUP(H167,DAY!$A$2:$E$744,2,0),0)</f>
        <v>10</v>
      </c>
      <c r="I58" s="86">
        <f>IFERROR(VLOOKUP(I167,DAY!$A$2:$E$744,2,0),0)</f>
        <v>10</v>
      </c>
      <c r="J58" s="86">
        <f>IFERROR(VLOOKUP(J167,DAY!$A$2:$E$744,2,0),0)</f>
        <v>10</v>
      </c>
      <c r="K58" s="86">
        <f>IFERROR(VLOOKUP(K167,DAY!$A$2:$E$744,2,0),0)</f>
        <v>10</v>
      </c>
      <c r="L58" s="86">
        <f>IFERROR(VLOOKUP(L167,DAY!$A$2:$E$744,2,0),0)</f>
        <v>10</v>
      </c>
      <c r="M58" s="86">
        <f>IFERROR(VLOOKUP(M167,DAY!$A$2:$E$744,2,0),0)</f>
        <v>10</v>
      </c>
      <c r="N58" s="86">
        <f>IFERROR(VLOOKUP(N167,DAY!$A$2:$E$744,2,0),0)</f>
        <v>10</v>
      </c>
      <c r="O58" s="86">
        <f>IFERROR(VLOOKUP(O167,DAY!$A$2:$E$744,2,0),0)</f>
        <v>10</v>
      </c>
      <c r="P58" s="86">
        <f>IFERROR(VLOOKUP(P167,DAY!$A$2:$E$744,2,0),0)</f>
        <v>10</v>
      </c>
      <c r="Q58" s="86">
        <f>IFERROR(VLOOKUP(Q167,DAY!$A$2:$E$744,2,0),0)</f>
        <v>10</v>
      </c>
      <c r="R58" s="86">
        <f>IFERROR(VLOOKUP(R167,DAY!$A$2:$E$744,2,0),0)</f>
        <v>10</v>
      </c>
      <c r="S58" s="86">
        <f>IFERROR(VLOOKUP(S167,DAY!$A$2:$E$744,2,0),0)</f>
        <v>10</v>
      </c>
      <c r="T58" s="86">
        <f>IFERROR(VLOOKUP(T167,DAY!$A$2:$E$744,2,0),0)</f>
        <v>10</v>
      </c>
      <c r="U58" s="86">
        <f>IFERROR(VLOOKUP(U167,DAY!$A$2:$E$744,2,0),0)</f>
        <v>11</v>
      </c>
      <c r="V58" s="86">
        <f>IFERROR(VLOOKUP(V167,DAY!$A$2:$E$744,2,0),0)</f>
        <v>11</v>
      </c>
      <c r="W58" s="86">
        <f>IFERROR(VLOOKUP(W167,DAY!$A$2:$E$744,2,0),0)</f>
        <v>11</v>
      </c>
      <c r="X58" s="86">
        <f>IFERROR(VLOOKUP(X167,DAY!$A$2:$E$744,2,0),0)</f>
        <v>11</v>
      </c>
      <c r="Y58" s="86">
        <f>IFERROR(VLOOKUP(Y167,DAY!$A$2:$E$744,2,0),0)</f>
        <v>11</v>
      </c>
      <c r="Z58" s="86">
        <f>IFERROR(VLOOKUP(Z167,DAY!$A$2:$E$744,2,0),0)</f>
        <v>11</v>
      </c>
      <c r="AA58" s="86">
        <f>IFERROR(VLOOKUP(AA167,DAY!$A$2:$E$744,2,0),0)</f>
        <v>11</v>
      </c>
      <c r="AB58" s="86">
        <f>IFERROR(VLOOKUP(AB167,DAY!$A$2:$E$744,2,0),0)</f>
        <v>11</v>
      </c>
      <c r="AC58" s="86">
        <f>IFERROR(VLOOKUP(AC167,DAY!$A$2:$E$744,2,0),0)</f>
        <v>11</v>
      </c>
      <c r="AD58" s="86">
        <f>IFERROR(VLOOKUP(AD167,DAY!$A$2:$E$744,2,0),0)</f>
        <v>11</v>
      </c>
      <c r="AE58" s="441" t="s">
        <v>11</v>
      </c>
      <c r="AF58" s="443" t="s">
        <v>12</v>
      </c>
      <c r="AG58" s="316" t="s">
        <v>84</v>
      </c>
      <c r="AH58" s="445" t="s">
        <v>11</v>
      </c>
      <c r="AI58" s="446" t="s">
        <v>13</v>
      </c>
      <c r="AJ58" s="316" t="s">
        <v>84</v>
      </c>
      <c r="AK58" s="40"/>
      <c r="AM58" s="33"/>
      <c r="AN58" s="33"/>
      <c r="AQ58" s="50">
        <f>IFERROR(VLOOKUP(AQ167,DAY!$A$2:$E$744,7,0),0)</f>
        <v>0</v>
      </c>
    </row>
    <row r="59" spans="1:43" ht="27.75" customHeight="1" x14ac:dyDescent="0.4">
      <c r="A59" s="298"/>
      <c r="B59" s="35" t="s">
        <v>1</v>
      </c>
      <c r="C59" s="87">
        <f>IFERROR(VLOOKUP(C167,DAY!$A$2:$E$3000,3,0),0)</f>
        <v>14</v>
      </c>
      <c r="D59" s="87">
        <f>IFERROR(VLOOKUP(D167,DAY!$A$2:$E$744,3,0),0)</f>
        <v>15</v>
      </c>
      <c r="E59" s="87">
        <f>IFERROR(VLOOKUP(E167,DAY!$A$2:$E$744,3,0),0)</f>
        <v>16</v>
      </c>
      <c r="F59" s="87">
        <f>IFERROR(VLOOKUP(F167,DAY!$A$2:$E$744,3,0),0)</f>
        <v>17</v>
      </c>
      <c r="G59" s="87">
        <f>IFERROR(VLOOKUP(G167,DAY!$A$2:$E$744,3,0),0)</f>
        <v>18</v>
      </c>
      <c r="H59" s="87">
        <f>IFERROR(VLOOKUP(H167,DAY!$A$2:$E$744,3,0),0)</f>
        <v>19</v>
      </c>
      <c r="I59" s="87">
        <f>IFERROR(VLOOKUP(I167,DAY!$A$2:$E$744,3,0),0)</f>
        <v>20</v>
      </c>
      <c r="J59" s="87">
        <f>IFERROR(VLOOKUP(J167,DAY!$A$2:$E$744,3,0),0)</f>
        <v>21</v>
      </c>
      <c r="K59" s="87">
        <f>IFERROR(VLOOKUP(K167,DAY!$A$2:$E$744,3,0),0)</f>
        <v>22</v>
      </c>
      <c r="L59" s="87">
        <f>IFERROR(VLOOKUP(L167,DAY!$A$2:$E$744,3,0),0)</f>
        <v>23</v>
      </c>
      <c r="M59" s="87">
        <f>IFERROR(VLOOKUP(M167,DAY!$A$2:$E$744,3,0),0)</f>
        <v>24</v>
      </c>
      <c r="N59" s="87">
        <f>IFERROR(VLOOKUP(N167,DAY!$A$2:$E$744,3,0),0)</f>
        <v>25</v>
      </c>
      <c r="O59" s="87">
        <f>IFERROR(VLOOKUP(O167,DAY!$A$2:$E$744,3,0),0)</f>
        <v>26</v>
      </c>
      <c r="P59" s="87">
        <f>IFERROR(VLOOKUP(P167,DAY!$A$2:$E$744,3,0),0)</f>
        <v>27</v>
      </c>
      <c r="Q59" s="87">
        <f>IFERROR(VLOOKUP(Q167,DAY!$A$2:$E$744,3,0),0)</f>
        <v>28</v>
      </c>
      <c r="R59" s="87">
        <f>IFERROR(VLOOKUP(R167,DAY!$A$2:$E$744,3,0),0)</f>
        <v>29</v>
      </c>
      <c r="S59" s="87">
        <f>IFERROR(VLOOKUP(S167,DAY!$A$2:$E$744,3,0),0)</f>
        <v>30</v>
      </c>
      <c r="T59" s="87">
        <f>IFERROR(VLOOKUP(T167,DAY!$A$2:$E$744,3,0),0)</f>
        <v>31</v>
      </c>
      <c r="U59" s="87">
        <f>IFERROR(VLOOKUP(U167,DAY!$A$2:$E$744,3,0),0)</f>
        <v>1</v>
      </c>
      <c r="V59" s="87">
        <f>IFERROR(VLOOKUP(V167,DAY!$A$2:$E$744,3,0),0)</f>
        <v>2</v>
      </c>
      <c r="W59" s="87">
        <f>IFERROR(VLOOKUP(W167,DAY!$A$2:$E$744,3,0),0)</f>
        <v>3</v>
      </c>
      <c r="X59" s="87">
        <f>IFERROR(VLOOKUP(X167,DAY!$A$2:$E$744,3,0),0)</f>
        <v>4</v>
      </c>
      <c r="Y59" s="87">
        <f>IFERROR(VLOOKUP(Y167,DAY!$A$2:$E$744,3,0),0)</f>
        <v>5</v>
      </c>
      <c r="Z59" s="87">
        <f>IFERROR(VLOOKUP(Z167,DAY!$A$2:$E$744,3,0),0)</f>
        <v>6</v>
      </c>
      <c r="AA59" s="87">
        <f>IFERROR(VLOOKUP(AA167,DAY!$A$2:$E$744,3,0),0)</f>
        <v>7</v>
      </c>
      <c r="AB59" s="87">
        <f>IFERROR(VLOOKUP(AB167,DAY!$A$2:$E$744,3,0),0)</f>
        <v>8</v>
      </c>
      <c r="AC59" s="87">
        <f>IFERROR(VLOOKUP(AC167,DAY!$A$2:$E$744,3,0),0)</f>
        <v>9</v>
      </c>
      <c r="AD59" s="88">
        <f>IFERROR(VLOOKUP(AD167,DAY!$A$2:$E$744,3,0),0)</f>
        <v>10</v>
      </c>
      <c r="AE59" s="442"/>
      <c r="AF59" s="444"/>
      <c r="AG59" s="316"/>
      <c r="AH59" s="442"/>
      <c r="AI59" s="444"/>
      <c r="AJ59" s="316"/>
      <c r="AM59" s="33"/>
      <c r="AN59" s="33"/>
      <c r="AQ59" s="118">
        <f>IFERROR(VLOOKUP(AQ168,DAY!$A$2:$E$744,2,0),0)</f>
        <v>0</v>
      </c>
    </row>
    <row r="60" spans="1:43" ht="27.75" customHeight="1" x14ac:dyDescent="0.4">
      <c r="A60" s="298"/>
      <c r="B60" s="38" t="s">
        <v>2</v>
      </c>
      <c r="C60" s="89" t="str">
        <f>IFERROR(VLOOKUP(C167,DAY!$A$2:$E$3000,4,0),0)</f>
        <v>月</v>
      </c>
      <c r="D60" s="89" t="str">
        <f>IFERROR(VLOOKUP(D167,DAY!$A$2:$E$3000,4,0),0)</f>
        <v>火</v>
      </c>
      <c r="E60" s="89" t="str">
        <f>IFERROR(VLOOKUP(E167,DAY!$A$2:$E$3000,4,0),0)</f>
        <v>水</v>
      </c>
      <c r="F60" s="89" t="str">
        <f>IFERROR(VLOOKUP(F167,DAY!$A$2:$E$3000,4,0),0)</f>
        <v>木</v>
      </c>
      <c r="G60" s="89" t="str">
        <f>IFERROR(VLOOKUP(G167,DAY!$A$2:$E$3000,4,0),0)</f>
        <v>金</v>
      </c>
      <c r="H60" s="89" t="str">
        <f>IFERROR(VLOOKUP(H167,DAY!$A$2:$E$3000,4,0),0)</f>
        <v>土</v>
      </c>
      <c r="I60" s="89" t="str">
        <f>IFERROR(VLOOKUP(I167,DAY!$A$2:$E$3000,4,0),0)</f>
        <v>日</v>
      </c>
      <c r="J60" s="89" t="str">
        <f>IFERROR(VLOOKUP(J167,DAY!$A$2:$E$3000,4,0),0)</f>
        <v>月</v>
      </c>
      <c r="K60" s="89" t="str">
        <f>IFERROR(VLOOKUP(K167,DAY!$A$2:$E$3000,4,0),0)</f>
        <v>火</v>
      </c>
      <c r="L60" s="89" t="str">
        <f>IFERROR(VLOOKUP(L167,DAY!$A$2:$E$3000,4,0),0)</f>
        <v>水</v>
      </c>
      <c r="M60" s="89" t="str">
        <f>IFERROR(VLOOKUP(M167,DAY!$A$2:$E$3000,4,0),0)</f>
        <v>木</v>
      </c>
      <c r="N60" s="89" t="str">
        <f>IFERROR(VLOOKUP(N167,DAY!$A$2:$E$3000,4,0),0)</f>
        <v>金</v>
      </c>
      <c r="O60" s="89" t="str">
        <f>IFERROR(VLOOKUP(O167,DAY!$A$2:$E$3000,4,0),0)</f>
        <v>土</v>
      </c>
      <c r="P60" s="89" t="str">
        <f>IFERROR(VLOOKUP(P167,DAY!$A$2:$E$3000,4,0),0)</f>
        <v>日</v>
      </c>
      <c r="Q60" s="89" t="str">
        <f>IFERROR(VLOOKUP(Q167,DAY!$A$2:$E$3000,4,0),0)</f>
        <v>月</v>
      </c>
      <c r="R60" s="89" t="str">
        <f>IFERROR(VLOOKUP(R167,DAY!$A$2:$E$3000,4,0),0)</f>
        <v>火</v>
      </c>
      <c r="S60" s="89" t="str">
        <f>IFERROR(VLOOKUP(S167,DAY!$A$2:$E$3000,4,0),0)</f>
        <v>水</v>
      </c>
      <c r="T60" s="89" t="str">
        <f>IFERROR(VLOOKUP(T167,DAY!$A$2:$E$3000,4,0),0)</f>
        <v>木</v>
      </c>
      <c r="U60" s="89" t="str">
        <f>IFERROR(VLOOKUP(U167,DAY!$A$2:$E$3000,4,0),0)</f>
        <v>金</v>
      </c>
      <c r="V60" s="89" t="str">
        <f>IFERROR(VLOOKUP(V167,DAY!$A$2:$E$3000,4,0),0)</f>
        <v>土</v>
      </c>
      <c r="W60" s="89" t="str">
        <f>IFERROR(VLOOKUP(W167,DAY!$A$2:$E$3000,4,0),0)</f>
        <v>日</v>
      </c>
      <c r="X60" s="89" t="str">
        <f>IFERROR(VLOOKUP(X167,DAY!$A$2:$E$3000,4,0),0)</f>
        <v>月</v>
      </c>
      <c r="Y60" s="89" t="str">
        <f>IFERROR(VLOOKUP(Y167,DAY!$A$2:$E$3000,4,0),0)</f>
        <v>火</v>
      </c>
      <c r="Z60" s="89" t="str">
        <f>IFERROR(VLOOKUP(Z167,DAY!$A$2:$E$3000,4,0),0)</f>
        <v>水</v>
      </c>
      <c r="AA60" s="89" t="str">
        <f>IFERROR(VLOOKUP(AA167,DAY!$A$2:$E$3000,4,0),0)</f>
        <v>木</v>
      </c>
      <c r="AB60" s="89" t="str">
        <f>IFERROR(VLOOKUP(AB167,DAY!$A$2:$E$3000,4,0),0)</f>
        <v>金</v>
      </c>
      <c r="AC60" s="89" t="str">
        <f>IFERROR(VLOOKUP(AC167,DAY!$A$2:$E$3000,4,0),0)</f>
        <v>土</v>
      </c>
      <c r="AD60" s="89" t="str">
        <f>IFERROR(VLOOKUP(AD167,DAY!$A$2:$E$3000,4,0),0)</f>
        <v>日</v>
      </c>
      <c r="AE60" s="442"/>
      <c r="AF60" s="444"/>
      <c r="AG60" s="316"/>
      <c r="AH60" s="442"/>
      <c r="AI60" s="444"/>
      <c r="AJ60" s="316"/>
      <c r="AM60" s="33"/>
      <c r="AN60" s="33"/>
      <c r="AQ60" s="37">
        <f>IFERROR(VLOOKUP(AQ168,DAY!$A$2:$E$744,3,0),0)</f>
        <v>0</v>
      </c>
    </row>
    <row r="61" spans="1:43" ht="88.5" customHeight="1" x14ac:dyDescent="0.4">
      <c r="A61" s="298"/>
      <c r="B61" s="39" t="s">
        <v>3</v>
      </c>
      <c r="C61" s="90" t="str">
        <f>IFERROR(VLOOKUP(C167,DAY!$A$2:$E$3000,5,0),0)</f>
        <v>スポーツの日</v>
      </c>
      <c r="D61" s="90" t="str">
        <f>IFERROR(VLOOKUP(D167,DAY!$A$2:$E$3000,5,0),0)</f>
        <v/>
      </c>
      <c r="E61" s="90" t="str">
        <f>IFERROR(VLOOKUP(E167,DAY!$A$2:$E$3000,5,0),0)</f>
        <v/>
      </c>
      <c r="F61" s="90" t="str">
        <f>IFERROR(VLOOKUP(F167,DAY!$A$2:$E$3000,5,0),0)</f>
        <v/>
      </c>
      <c r="G61" s="90" t="str">
        <f>IFERROR(VLOOKUP(G167,DAY!$A$2:$E$3000,5,0),0)</f>
        <v/>
      </c>
      <c r="H61" s="90" t="str">
        <f>IFERROR(VLOOKUP(H167,DAY!$A$2:$E$3000,5,0),0)</f>
        <v/>
      </c>
      <c r="I61" s="90" t="str">
        <f>IFERROR(VLOOKUP(I167,DAY!$A$2:$E$3000,5,0),0)</f>
        <v/>
      </c>
      <c r="J61" s="90" t="str">
        <f>IFERROR(VLOOKUP(J167,DAY!$A$2:$E$3000,5,0),0)</f>
        <v/>
      </c>
      <c r="K61" s="90" t="str">
        <f>IFERROR(VLOOKUP(K167,DAY!$A$2:$E$3000,5,0),0)</f>
        <v/>
      </c>
      <c r="L61" s="90" t="str">
        <f>IFERROR(VLOOKUP(L167,DAY!$A$2:$E$3000,5,0),0)</f>
        <v/>
      </c>
      <c r="M61" s="90" t="str">
        <f>IFERROR(VLOOKUP(M167,DAY!$A$2:$E$3000,5,0),0)</f>
        <v/>
      </c>
      <c r="N61" s="90" t="str">
        <f>IFERROR(VLOOKUP(N167,DAY!$A$2:$E$3000,5,0),0)</f>
        <v/>
      </c>
      <c r="O61" s="90" t="str">
        <f>IFERROR(VLOOKUP(O167,DAY!$A$2:$E$3000,5,0),0)</f>
        <v/>
      </c>
      <c r="P61" s="90" t="str">
        <f>IFERROR(VLOOKUP(P167,DAY!$A$2:$E$3000,5,0),0)</f>
        <v/>
      </c>
      <c r="Q61" s="90" t="str">
        <f>IFERROR(VLOOKUP(Q167,DAY!$A$2:$E$3000,5,0),0)</f>
        <v/>
      </c>
      <c r="R61" s="90" t="str">
        <f>IFERROR(VLOOKUP(R167,DAY!$A$2:$E$3000,5,0),0)</f>
        <v/>
      </c>
      <c r="S61" s="90" t="str">
        <f>IFERROR(VLOOKUP(S167,DAY!$A$2:$E$3000,5,0),0)</f>
        <v/>
      </c>
      <c r="T61" s="90" t="str">
        <f>IFERROR(VLOOKUP(T167,DAY!$A$2:$E$3000,5,0),0)</f>
        <v/>
      </c>
      <c r="U61" s="90" t="str">
        <f>IFERROR(VLOOKUP(U167,DAY!$A$2:$E$3000,5,0),0)</f>
        <v/>
      </c>
      <c r="V61" s="90" t="str">
        <f>IFERROR(VLOOKUP(V167,DAY!$A$2:$E$3000,5,0),0)</f>
        <v/>
      </c>
      <c r="W61" s="90" t="str">
        <f>IFERROR(VLOOKUP(W167,DAY!$A$2:$E$3000,5,0),0)</f>
        <v>文化の日</v>
      </c>
      <c r="X61" s="90" t="str">
        <f>IFERROR(VLOOKUP(X167,DAY!$A$2:$E$3000,5,0),0)</f>
        <v>振替休日</v>
      </c>
      <c r="Y61" s="90" t="str">
        <f>IFERROR(VLOOKUP(Y167,DAY!$A$2:$E$3000,5,0),0)</f>
        <v/>
      </c>
      <c r="Z61" s="90" t="str">
        <f>IFERROR(VLOOKUP(Z167,DAY!$A$2:$E$3000,5,0),0)</f>
        <v/>
      </c>
      <c r="AA61" s="90" t="str">
        <f>IFERROR(VLOOKUP(AA167,DAY!$A$2:$E$3000,5,0),0)</f>
        <v/>
      </c>
      <c r="AB61" s="90" t="str">
        <f>IFERROR(VLOOKUP(AB167,DAY!$A$2:$E$3000,5,0),0)</f>
        <v/>
      </c>
      <c r="AC61" s="90" t="str">
        <f>IFERROR(VLOOKUP(AC167,DAY!$A$2:$E$3000,5,0),0)</f>
        <v/>
      </c>
      <c r="AD61" s="90" t="str">
        <f>IFERROR(VLOOKUP(AD167,DAY!$A$2:$E$3000,5,0),0)</f>
        <v/>
      </c>
      <c r="AE61" s="442"/>
      <c r="AF61" s="444"/>
      <c r="AG61" s="317"/>
      <c r="AH61" s="442"/>
      <c r="AI61" s="444"/>
      <c r="AJ61" s="317"/>
      <c r="AM61" s="41"/>
      <c r="AN61" s="41"/>
      <c r="AQ61" s="37">
        <f>IFERROR(VLOOKUP(AQ168,DAY!$A$2:$E$744,4,0),0)</f>
        <v>0</v>
      </c>
    </row>
    <row r="62" spans="1:43" ht="27.75" customHeight="1" x14ac:dyDescent="0.4">
      <c r="A62" s="298"/>
      <c r="B62" s="120" t="s">
        <v>4</v>
      </c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  <c r="Y62" s="144"/>
      <c r="Z62" s="144"/>
      <c r="AA62" s="144"/>
      <c r="AB62" s="144"/>
      <c r="AC62" s="144"/>
      <c r="AD62" s="144"/>
      <c r="AE62" s="122">
        <f>IF(COUNT(C62:AD62)=0,+(COUNTIF(C62:AD62,"作業"))+(COUNTIF(C62:AD62,"休日")),"")</f>
        <v>0</v>
      </c>
      <c r="AF62" s="123">
        <f>IF(+COUNT(C62:AD62)=0,(COUNTIF(C62:AD62,"休日")),"")</f>
        <v>0</v>
      </c>
      <c r="AG62" s="437">
        <f>IFERROR(IF(COUNTA(C62:AD62)=0,0,IF(COUNTA(C62:AD62)&lt;28,$F$150,IF(AM63&gt;0.284,$F$148,$F$149))),0)</f>
        <v>0</v>
      </c>
      <c r="AH62" s="122">
        <f>IF(COUNT(C63:AD63)=0,+(COUNTIF(C63:AD63,"作業"))+(COUNTIF(C63:AD63,"休日")),"")</f>
        <v>0</v>
      </c>
      <c r="AI62" s="123">
        <f>IF(COUNT(C63:AD63)=0,(COUNTIF(C63:AD63,"休日")),"")</f>
        <v>0</v>
      </c>
      <c r="AJ62" s="437">
        <f>IFERROR(IF(COUNTA(C63:AD63)=0,0,IF(COUNTA(C63:AD63)&lt;28,$F$150,IF(AN63&gt;0.284,$F$146,$F$147))),0)</f>
        <v>0</v>
      </c>
      <c r="AL62" s="40"/>
      <c r="AM62" s="33"/>
      <c r="AN62" s="33"/>
      <c r="AQ62" s="39">
        <f>IFERROR(VLOOKUP(AQ168,DAY!$A$2:$E$744,5,0),0)</f>
        <v>0</v>
      </c>
    </row>
    <row r="63" spans="1:43" ht="27.75" customHeight="1" thickBot="1" x14ac:dyDescent="0.45">
      <c r="A63" s="327"/>
      <c r="B63" s="121" t="s">
        <v>5</v>
      </c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  <c r="R63" s="145"/>
      <c r="S63" s="145"/>
      <c r="T63" s="145"/>
      <c r="U63" s="145"/>
      <c r="V63" s="145"/>
      <c r="W63" s="145"/>
      <c r="X63" s="145"/>
      <c r="Y63" s="145"/>
      <c r="Z63" s="145"/>
      <c r="AA63" s="145"/>
      <c r="AB63" s="145"/>
      <c r="AC63" s="145"/>
      <c r="AD63" s="145"/>
      <c r="AE63" s="439">
        <f>IFERROR(AM63,0)</f>
        <v>0</v>
      </c>
      <c r="AF63" s="440"/>
      <c r="AG63" s="438"/>
      <c r="AH63" s="439">
        <f>IFERROR(AN63,0)</f>
        <v>0</v>
      </c>
      <c r="AI63" s="440"/>
      <c r="AJ63" s="438"/>
      <c r="AM63" s="46" t="e">
        <f>ROUND(AF62/AE62,3)</f>
        <v>#DIV/0!</v>
      </c>
      <c r="AN63" s="47" t="e">
        <f>ROUND(AI62/AH62,3)</f>
        <v>#DIV/0!</v>
      </c>
      <c r="AQ63" s="43">
        <f>IFERROR(VLOOKUP(AQ168,DAY!$A$2:$E$744,6,0),0)</f>
        <v>0</v>
      </c>
    </row>
    <row r="64" spans="1:43" ht="27.75" customHeight="1" thickBot="1" x14ac:dyDescent="0.45">
      <c r="A64" s="301" t="s">
        <v>70</v>
      </c>
      <c r="B64" s="32" t="s">
        <v>0</v>
      </c>
      <c r="C64" s="91">
        <f>IFERROR(VLOOKUP(C168,DAY!$A$2:$E$3000,2,0),0)</f>
        <v>11</v>
      </c>
      <c r="D64" s="91">
        <f>IFERROR(VLOOKUP(D168,DAY!$A$2:$E$744,2,0),0)</f>
        <v>11</v>
      </c>
      <c r="E64" s="91">
        <f>IFERROR(VLOOKUP(E168,DAY!$A$2:$E$744,2,0),0)</f>
        <v>11</v>
      </c>
      <c r="F64" s="91">
        <f>IFERROR(VLOOKUP(F168,DAY!$A$2:$E$744,2,0),0)</f>
        <v>11</v>
      </c>
      <c r="G64" s="91">
        <f>IFERROR(VLOOKUP(G168,DAY!$A$2:$E$744,2,0),0)</f>
        <v>11</v>
      </c>
      <c r="H64" s="91">
        <f>IFERROR(VLOOKUP(H168,DAY!$A$2:$E$744,2,0),0)</f>
        <v>11</v>
      </c>
      <c r="I64" s="91">
        <f>IFERROR(VLOOKUP(I168,DAY!$A$2:$E$744,2,0),0)</f>
        <v>11</v>
      </c>
      <c r="J64" s="91">
        <f>IFERROR(VLOOKUP(J168,DAY!$A$2:$E$744,2,0),0)</f>
        <v>11</v>
      </c>
      <c r="K64" s="91">
        <f>IFERROR(VLOOKUP(K168,DAY!$A$2:$E$744,2,0),0)</f>
        <v>11</v>
      </c>
      <c r="L64" s="91">
        <f>IFERROR(VLOOKUP(L168,DAY!$A$2:$E$744,2,0),0)</f>
        <v>11</v>
      </c>
      <c r="M64" s="91">
        <f>IFERROR(VLOOKUP(M168,DAY!$A$2:$E$744,2,0),0)</f>
        <v>11</v>
      </c>
      <c r="N64" s="91">
        <f>IFERROR(VLOOKUP(N168,DAY!$A$2:$E$744,2,0),0)</f>
        <v>11</v>
      </c>
      <c r="O64" s="91">
        <f>IFERROR(VLOOKUP(O168,DAY!$A$2:$E$744,2,0),0)</f>
        <v>11</v>
      </c>
      <c r="P64" s="91">
        <f>IFERROR(VLOOKUP(P168,DAY!$A$2:$E$744,2,0),0)</f>
        <v>11</v>
      </c>
      <c r="Q64" s="91">
        <f>IFERROR(VLOOKUP(Q168,DAY!$A$2:$E$744,2,0),0)</f>
        <v>11</v>
      </c>
      <c r="R64" s="91">
        <f>IFERROR(VLOOKUP(R168,DAY!$A$2:$E$744,2,0),0)</f>
        <v>11</v>
      </c>
      <c r="S64" s="91">
        <f>IFERROR(VLOOKUP(S168,DAY!$A$2:$E$744,2,0),0)</f>
        <v>11</v>
      </c>
      <c r="T64" s="91">
        <f>IFERROR(VLOOKUP(T168,DAY!$A$2:$E$744,2,0),0)</f>
        <v>11</v>
      </c>
      <c r="U64" s="91">
        <f>IFERROR(VLOOKUP(U168,DAY!$A$2:$E$744,2,0),0)</f>
        <v>11</v>
      </c>
      <c r="V64" s="91">
        <f>IFERROR(VLOOKUP(V168,DAY!$A$2:$E$744,2,0),0)</f>
        <v>11</v>
      </c>
      <c r="W64" s="91">
        <f>IFERROR(VLOOKUP(W168,DAY!$A$2:$E$744,2,0),0)</f>
        <v>12</v>
      </c>
      <c r="X64" s="91">
        <f>IFERROR(VLOOKUP(X168,DAY!$A$2:$E$744,2,0),0)</f>
        <v>12</v>
      </c>
      <c r="Y64" s="91">
        <f>IFERROR(VLOOKUP(Y168,DAY!$A$2:$E$744,2,0),0)</f>
        <v>12</v>
      </c>
      <c r="Z64" s="91">
        <f>IFERROR(VLOOKUP(Z168,DAY!$A$2:$E$744,2,0),0)</f>
        <v>12</v>
      </c>
      <c r="AA64" s="91">
        <f>IFERROR(VLOOKUP(AA168,DAY!$A$2:$E$744,2,0),0)</f>
        <v>12</v>
      </c>
      <c r="AB64" s="91">
        <f>IFERROR(VLOOKUP(AB168,DAY!$A$2:$E$744,2,0),0)</f>
        <v>12</v>
      </c>
      <c r="AC64" s="91">
        <f>IFERROR(VLOOKUP(AC168,DAY!$A$2:$E$744,2,0),0)</f>
        <v>12</v>
      </c>
      <c r="AD64" s="91">
        <f>IFERROR(VLOOKUP(AD168,DAY!$A$2:$E$744,2,0),0)</f>
        <v>12</v>
      </c>
      <c r="AE64" s="441" t="s">
        <v>11</v>
      </c>
      <c r="AF64" s="443" t="s">
        <v>12</v>
      </c>
      <c r="AG64" s="316" t="s">
        <v>84</v>
      </c>
      <c r="AH64" s="445" t="s">
        <v>11</v>
      </c>
      <c r="AI64" s="446" t="s">
        <v>13</v>
      </c>
      <c r="AJ64" s="316" t="s">
        <v>84</v>
      </c>
      <c r="AK64" s="40"/>
      <c r="AM64" s="33"/>
      <c r="AN64" s="33"/>
      <c r="AQ64" s="45">
        <f>IFERROR(VLOOKUP(AQ168,DAY!$A$2:$E$744,7,0),0)</f>
        <v>0</v>
      </c>
    </row>
    <row r="65" spans="1:43" ht="27.75" customHeight="1" x14ac:dyDescent="0.4">
      <c r="A65" s="298"/>
      <c r="B65" s="35" t="s">
        <v>1</v>
      </c>
      <c r="C65" s="87">
        <f>IFERROR(VLOOKUP(C168,DAY!$A$2:$E$3000,3,0),0)</f>
        <v>11</v>
      </c>
      <c r="D65" s="87">
        <f>IFERROR(VLOOKUP(D168,DAY!$A$2:$E$744,3,0),0)</f>
        <v>12</v>
      </c>
      <c r="E65" s="87">
        <f>IFERROR(VLOOKUP(E168,DAY!$A$2:$E$744,3,0),0)</f>
        <v>13</v>
      </c>
      <c r="F65" s="87">
        <f>IFERROR(VLOOKUP(F168,DAY!$A$2:$E$744,3,0),0)</f>
        <v>14</v>
      </c>
      <c r="G65" s="87">
        <f>IFERROR(VLOOKUP(G168,DAY!$A$2:$E$744,3,0),0)</f>
        <v>15</v>
      </c>
      <c r="H65" s="87">
        <f>IFERROR(VLOOKUP(H168,DAY!$A$2:$E$744,3,0),0)</f>
        <v>16</v>
      </c>
      <c r="I65" s="87">
        <f>IFERROR(VLOOKUP(I168,DAY!$A$2:$E$744,3,0),0)</f>
        <v>17</v>
      </c>
      <c r="J65" s="87">
        <f>IFERROR(VLOOKUP(J168,DAY!$A$2:$E$744,3,0),0)</f>
        <v>18</v>
      </c>
      <c r="K65" s="87">
        <f>IFERROR(VLOOKUP(K168,DAY!$A$2:$E$744,3,0),0)</f>
        <v>19</v>
      </c>
      <c r="L65" s="87">
        <f>IFERROR(VLOOKUP(L168,DAY!$A$2:$E$744,3,0),0)</f>
        <v>20</v>
      </c>
      <c r="M65" s="87">
        <f>IFERROR(VLOOKUP(M168,DAY!$A$2:$E$744,3,0),0)</f>
        <v>21</v>
      </c>
      <c r="N65" s="87">
        <f>IFERROR(VLOOKUP(N168,DAY!$A$2:$E$744,3,0),0)</f>
        <v>22</v>
      </c>
      <c r="O65" s="87">
        <f>IFERROR(VLOOKUP(O168,DAY!$A$2:$E$744,3,0),0)</f>
        <v>23</v>
      </c>
      <c r="P65" s="87">
        <f>IFERROR(VLOOKUP(P168,DAY!$A$2:$E$744,3,0),0)</f>
        <v>24</v>
      </c>
      <c r="Q65" s="87">
        <f>IFERROR(VLOOKUP(Q168,DAY!$A$2:$E$744,3,0),0)</f>
        <v>25</v>
      </c>
      <c r="R65" s="87">
        <f>IFERROR(VLOOKUP(R168,DAY!$A$2:$E$744,3,0),0)</f>
        <v>26</v>
      </c>
      <c r="S65" s="87">
        <f>IFERROR(VLOOKUP(S168,DAY!$A$2:$E$744,3,0),0)</f>
        <v>27</v>
      </c>
      <c r="T65" s="87">
        <f>IFERROR(VLOOKUP(T168,DAY!$A$2:$E$744,3,0),0)</f>
        <v>28</v>
      </c>
      <c r="U65" s="87">
        <f>IFERROR(VLOOKUP(U168,DAY!$A$2:$E$744,3,0),0)</f>
        <v>29</v>
      </c>
      <c r="V65" s="87">
        <f>IFERROR(VLOOKUP(V168,DAY!$A$2:$E$744,3,0),0)</f>
        <v>30</v>
      </c>
      <c r="W65" s="87">
        <f>IFERROR(VLOOKUP(W168,DAY!$A$2:$E$744,3,0),0)</f>
        <v>1</v>
      </c>
      <c r="X65" s="87">
        <f>IFERROR(VLOOKUP(X168,DAY!$A$2:$E$744,3,0),0)</f>
        <v>2</v>
      </c>
      <c r="Y65" s="87">
        <f>IFERROR(VLOOKUP(Y168,DAY!$A$2:$E$744,3,0),0)</f>
        <v>3</v>
      </c>
      <c r="Z65" s="87">
        <f>IFERROR(VLOOKUP(Z168,DAY!$A$2:$E$744,3,0),0)</f>
        <v>4</v>
      </c>
      <c r="AA65" s="87">
        <f>IFERROR(VLOOKUP(AA168,DAY!$A$2:$E$744,3,0),0)</f>
        <v>5</v>
      </c>
      <c r="AB65" s="87">
        <f>IFERROR(VLOOKUP(AB168,DAY!$A$2:$E$744,3,0),0)</f>
        <v>6</v>
      </c>
      <c r="AC65" s="87">
        <f>IFERROR(VLOOKUP(AC168,DAY!$A$2:$E$744,3,0),0)</f>
        <v>7</v>
      </c>
      <c r="AD65" s="88">
        <f>IFERROR(VLOOKUP(AD168,DAY!$A$2:$E$744,3,0),0)</f>
        <v>8</v>
      </c>
      <c r="AE65" s="442"/>
      <c r="AF65" s="444"/>
      <c r="AG65" s="316"/>
      <c r="AH65" s="442"/>
      <c r="AI65" s="444"/>
      <c r="AJ65" s="316"/>
      <c r="AM65" s="33"/>
      <c r="AN65" s="33"/>
      <c r="AQ65" s="38">
        <f>IFERROR(VLOOKUP(AQ169,DAY!$A$2:$E$744,2,0),0)</f>
        <v>0</v>
      </c>
    </row>
    <row r="66" spans="1:43" ht="27.75" customHeight="1" x14ac:dyDescent="0.4">
      <c r="A66" s="298"/>
      <c r="B66" s="38" t="s">
        <v>2</v>
      </c>
      <c r="C66" s="89" t="str">
        <f>IFERROR(VLOOKUP(C168,DAY!$A$2:$E$3000,4,0),0)</f>
        <v>月</v>
      </c>
      <c r="D66" s="89" t="str">
        <f>IFERROR(VLOOKUP(D168,DAY!$A$2:$E$3000,4,0),0)</f>
        <v>火</v>
      </c>
      <c r="E66" s="89" t="str">
        <f>IFERROR(VLOOKUP(E168,DAY!$A$2:$E$3000,4,0),0)</f>
        <v>水</v>
      </c>
      <c r="F66" s="89" t="str">
        <f>IFERROR(VLOOKUP(F168,DAY!$A$2:$E$3000,4,0),0)</f>
        <v>木</v>
      </c>
      <c r="G66" s="89" t="str">
        <f>IFERROR(VLOOKUP(G168,DAY!$A$2:$E$3000,4,0),0)</f>
        <v>金</v>
      </c>
      <c r="H66" s="89" t="str">
        <f>IFERROR(VLOOKUP(H168,DAY!$A$2:$E$3000,4,0),0)</f>
        <v>土</v>
      </c>
      <c r="I66" s="89" t="str">
        <f>IFERROR(VLOOKUP(I168,DAY!$A$2:$E$3000,4,0),0)</f>
        <v>日</v>
      </c>
      <c r="J66" s="89" t="str">
        <f>IFERROR(VLOOKUP(J168,DAY!$A$2:$E$3000,4,0),0)</f>
        <v>月</v>
      </c>
      <c r="K66" s="89" t="str">
        <f>IFERROR(VLOOKUP(K168,DAY!$A$2:$E$3000,4,0),0)</f>
        <v>火</v>
      </c>
      <c r="L66" s="89" t="str">
        <f>IFERROR(VLOOKUP(L168,DAY!$A$2:$E$3000,4,0),0)</f>
        <v>水</v>
      </c>
      <c r="M66" s="89" t="str">
        <f>IFERROR(VLOOKUP(M168,DAY!$A$2:$E$3000,4,0),0)</f>
        <v>木</v>
      </c>
      <c r="N66" s="89" t="str">
        <f>IFERROR(VLOOKUP(N168,DAY!$A$2:$E$3000,4,0),0)</f>
        <v>金</v>
      </c>
      <c r="O66" s="89" t="str">
        <f>IFERROR(VLOOKUP(O168,DAY!$A$2:$E$3000,4,0),0)</f>
        <v>土</v>
      </c>
      <c r="P66" s="89" t="str">
        <f>IFERROR(VLOOKUP(P168,DAY!$A$2:$E$3000,4,0),0)</f>
        <v>日</v>
      </c>
      <c r="Q66" s="89" t="str">
        <f>IFERROR(VLOOKUP(Q168,DAY!$A$2:$E$3000,4,0),0)</f>
        <v>月</v>
      </c>
      <c r="R66" s="89" t="str">
        <f>IFERROR(VLOOKUP(R168,DAY!$A$2:$E$3000,4,0),0)</f>
        <v>火</v>
      </c>
      <c r="S66" s="89" t="str">
        <f>IFERROR(VLOOKUP(S168,DAY!$A$2:$E$3000,4,0),0)</f>
        <v>水</v>
      </c>
      <c r="T66" s="89" t="str">
        <f>IFERROR(VLOOKUP(T168,DAY!$A$2:$E$3000,4,0),0)</f>
        <v>木</v>
      </c>
      <c r="U66" s="89" t="str">
        <f>IFERROR(VLOOKUP(U168,DAY!$A$2:$E$3000,4,0),0)</f>
        <v>金</v>
      </c>
      <c r="V66" s="89" t="str">
        <f>IFERROR(VLOOKUP(V168,DAY!$A$2:$E$3000,4,0),0)</f>
        <v>土</v>
      </c>
      <c r="W66" s="89" t="str">
        <f>IFERROR(VLOOKUP(W168,DAY!$A$2:$E$3000,4,0),0)</f>
        <v>日</v>
      </c>
      <c r="X66" s="89" t="str">
        <f>IFERROR(VLOOKUP(X168,DAY!$A$2:$E$3000,4,0),0)</f>
        <v>月</v>
      </c>
      <c r="Y66" s="89" t="str">
        <f>IFERROR(VLOOKUP(Y168,DAY!$A$2:$E$3000,4,0),0)</f>
        <v>火</v>
      </c>
      <c r="Z66" s="89" t="str">
        <f>IFERROR(VLOOKUP(Z168,DAY!$A$2:$E$3000,4,0),0)</f>
        <v>水</v>
      </c>
      <c r="AA66" s="89" t="str">
        <f>IFERROR(VLOOKUP(AA168,DAY!$A$2:$E$3000,4,0),0)</f>
        <v>木</v>
      </c>
      <c r="AB66" s="89" t="str">
        <f>IFERROR(VLOOKUP(AB168,DAY!$A$2:$E$3000,4,0),0)</f>
        <v>金</v>
      </c>
      <c r="AC66" s="89" t="str">
        <f>IFERROR(VLOOKUP(AC168,DAY!$A$2:$E$3000,4,0),0)</f>
        <v>土</v>
      </c>
      <c r="AD66" s="89" t="str">
        <f>IFERROR(VLOOKUP(AD168,DAY!$A$2:$E$3000,4,0),0)</f>
        <v>日</v>
      </c>
      <c r="AE66" s="442"/>
      <c r="AF66" s="444"/>
      <c r="AG66" s="316"/>
      <c r="AH66" s="442"/>
      <c r="AI66" s="444"/>
      <c r="AJ66" s="316"/>
      <c r="AM66" s="33"/>
      <c r="AN66" s="33"/>
      <c r="AQ66" s="37">
        <f>IFERROR(VLOOKUP(AQ169,DAY!$A$2:$E$744,3,0),0)</f>
        <v>0</v>
      </c>
    </row>
    <row r="67" spans="1:43" ht="89.25" customHeight="1" x14ac:dyDescent="0.4">
      <c r="A67" s="298"/>
      <c r="B67" s="39" t="s">
        <v>3</v>
      </c>
      <c r="C67" s="90" t="str">
        <f>IFERROR(VLOOKUP(C168,DAY!$A$2:$E$3000,5,0),0)</f>
        <v/>
      </c>
      <c r="D67" s="90" t="str">
        <f>IFERROR(VLOOKUP(D168,DAY!$A$2:$E$3000,5,0),0)</f>
        <v/>
      </c>
      <c r="E67" s="90" t="str">
        <f>IFERROR(VLOOKUP(E168,DAY!$A$2:$E$3000,5,0),0)</f>
        <v/>
      </c>
      <c r="F67" s="90" t="str">
        <f>IFERROR(VLOOKUP(F168,DAY!$A$2:$E$3000,5,0),0)</f>
        <v/>
      </c>
      <c r="G67" s="90" t="str">
        <f>IFERROR(VLOOKUP(G168,DAY!$A$2:$E$3000,5,0),0)</f>
        <v/>
      </c>
      <c r="H67" s="90" t="str">
        <f>IFERROR(VLOOKUP(H168,DAY!$A$2:$E$3000,5,0),0)</f>
        <v/>
      </c>
      <c r="I67" s="90" t="str">
        <f>IFERROR(VLOOKUP(I168,DAY!$A$2:$E$3000,5,0),0)</f>
        <v/>
      </c>
      <c r="J67" s="90" t="str">
        <f>IFERROR(VLOOKUP(J168,DAY!$A$2:$E$3000,5,0),0)</f>
        <v/>
      </c>
      <c r="K67" s="90" t="str">
        <f>IFERROR(VLOOKUP(K168,DAY!$A$2:$E$3000,5,0),0)</f>
        <v/>
      </c>
      <c r="L67" s="90" t="str">
        <f>IFERROR(VLOOKUP(L168,DAY!$A$2:$E$3000,5,0),0)</f>
        <v/>
      </c>
      <c r="M67" s="90" t="str">
        <f>IFERROR(VLOOKUP(M168,DAY!$A$2:$E$3000,5,0),0)</f>
        <v/>
      </c>
      <c r="N67" s="90" t="str">
        <f>IFERROR(VLOOKUP(N168,DAY!$A$2:$E$3000,5,0),0)</f>
        <v/>
      </c>
      <c r="O67" s="90" t="str">
        <f>IFERROR(VLOOKUP(O168,DAY!$A$2:$E$3000,5,0),0)</f>
        <v>勤労感謝の日</v>
      </c>
      <c r="P67" s="90" t="str">
        <f>IFERROR(VLOOKUP(P168,DAY!$A$2:$E$3000,5,0),0)</f>
        <v/>
      </c>
      <c r="Q67" s="90" t="str">
        <f>IFERROR(VLOOKUP(Q168,DAY!$A$2:$E$3000,5,0),0)</f>
        <v/>
      </c>
      <c r="R67" s="90" t="str">
        <f>IFERROR(VLOOKUP(R168,DAY!$A$2:$E$3000,5,0),0)</f>
        <v/>
      </c>
      <c r="S67" s="90" t="str">
        <f>IFERROR(VLOOKUP(S168,DAY!$A$2:$E$3000,5,0),0)</f>
        <v/>
      </c>
      <c r="T67" s="90" t="str">
        <f>IFERROR(VLOOKUP(T168,DAY!$A$2:$E$3000,5,0),0)</f>
        <v/>
      </c>
      <c r="U67" s="90" t="str">
        <f>IFERROR(VLOOKUP(U168,DAY!$A$2:$E$3000,5,0),0)</f>
        <v/>
      </c>
      <c r="V67" s="90" t="str">
        <f>IFERROR(VLOOKUP(V168,DAY!$A$2:$E$3000,5,0),0)</f>
        <v/>
      </c>
      <c r="W67" s="90" t="str">
        <f>IFERROR(VLOOKUP(W168,DAY!$A$2:$E$3000,5,0),0)</f>
        <v/>
      </c>
      <c r="X67" s="90" t="str">
        <f>IFERROR(VLOOKUP(X168,DAY!$A$2:$E$3000,5,0),0)</f>
        <v/>
      </c>
      <c r="Y67" s="90" t="str">
        <f>IFERROR(VLOOKUP(Y168,DAY!$A$2:$E$3000,5,0),0)</f>
        <v/>
      </c>
      <c r="Z67" s="90" t="str">
        <f>IFERROR(VLOOKUP(Z168,DAY!$A$2:$E$3000,5,0),0)</f>
        <v/>
      </c>
      <c r="AA67" s="90" t="str">
        <f>IFERROR(VLOOKUP(AA168,DAY!$A$2:$E$3000,5,0),0)</f>
        <v/>
      </c>
      <c r="AB67" s="90" t="str">
        <f>IFERROR(VLOOKUP(AB168,DAY!$A$2:$E$3000,5,0),0)</f>
        <v/>
      </c>
      <c r="AC67" s="90" t="str">
        <f>IFERROR(VLOOKUP(AC168,DAY!$A$2:$E$3000,5,0),0)</f>
        <v/>
      </c>
      <c r="AD67" s="90" t="str">
        <f>IFERROR(VLOOKUP(AD168,DAY!$A$2:$E$3000,5,0),0)</f>
        <v/>
      </c>
      <c r="AE67" s="442"/>
      <c r="AF67" s="444"/>
      <c r="AG67" s="317"/>
      <c r="AH67" s="442"/>
      <c r="AI67" s="444"/>
      <c r="AJ67" s="317"/>
      <c r="AM67" s="41"/>
      <c r="AN67" s="41"/>
      <c r="AQ67" s="37">
        <f>IFERROR(VLOOKUP(AQ169,DAY!$A$2:$E$744,4,0),0)</f>
        <v>0</v>
      </c>
    </row>
    <row r="68" spans="1:43" ht="27.75" customHeight="1" x14ac:dyDescent="0.4">
      <c r="A68" s="298"/>
      <c r="B68" s="120" t="s">
        <v>4</v>
      </c>
      <c r="C68" s="144"/>
      <c r="D68" s="144"/>
      <c r="E68" s="144"/>
      <c r="F68" s="144"/>
      <c r="G68" s="144"/>
      <c r="H68" s="144"/>
      <c r="I68" s="144"/>
      <c r="J68" s="144"/>
      <c r="K68" s="144"/>
      <c r="L68" s="144"/>
      <c r="M68" s="144"/>
      <c r="N68" s="144"/>
      <c r="O68" s="144"/>
      <c r="P68" s="144"/>
      <c r="Q68" s="144"/>
      <c r="R68" s="144"/>
      <c r="S68" s="144"/>
      <c r="T68" s="144"/>
      <c r="U68" s="144"/>
      <c r="V68" s="144"/>
      <c r="W68" s="144"/>
      <c r="X68" s="144"/>
      <c r="Y68" s="144"/>
      <c r="Z68" s="144"/>
      <c r="AA68" s="144"/>
      <c r="AB68" s="144"/>
      <c r="AC68" s="144"/>
      <c r="AD68" s="144"/>
      <c r="AE68" s="122">
        <f>IF(COUNT(C68:AD68)=0,+(COUNTIF(C68:AD68,"作業"))+(COUNTIF(C68:AD68,"休日")),"")</f>
        <v>0</v>
      </c>
      <c r="AF68" s="123">
        <f>IF(+COUNT(C68:AD68)=0,(COUNTIF(C68:AD68,"休日")),"")</f>
        <v>0</v>
      </c>
      <c r="AG68" s="437">
        <f>IFERROR(IF(COUNTA(C68:AD68)=0,0,IF(COUNTA(C68:AD68)&lt;28,$F$150,IF(AM69&gt;0.284,$F$148,$F$149))),0)</f>
        <v>0</v>
      </c>
      <c r="AH68" s="122">
        <f>IF(COUNT(C69:AD69)=0,+(COUNTIF(C69:AD69,"作業"))+(COUNTIF(C69:AD69,"休日")),"")</f>
        <v>0</v>
      </c>
      <c r="AI68" s="123">
        <f>IF(COUNT(C69:AD69)=0,(COUNTIF(C69:AD69,"休日")),"")</f>
        <v>0</v>
      </c>
      <c r="AJ68" s="437">
        <f>IFERROR(IF(COUNTA(C69:AD69)=0,0,IF(COUNTA(C69:AD69)&lt;28,$F$150,IF(AN69&gt;0.284,$F$146,$F$147))),0)</f>
        <v>0</v>
      </c>
      <c r="AL68" s="41"/>
      <c r="AM68" s="33"/>
      <c r="AN68" s="33"/>
      <c r="AQ68" s="39">
        <f>IFERROR(VLOOKUP(AQ169,DAY!$A$2:$E$744,5,0),0)</f>
        <v>0</v>
      </c>
    </row>
    <row r="69" spans="1:43" ht="27.75" customHeight="1" thickBot="1" x14ac:dyDescent="0.45">
      <c r="A69" s="327"/>
      <c r="B69" s="121" t="s">
        <v>5</v>
      </c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  <c r="R69" s="145"/>
      <c r="S69" s="145"/>
      <c r="T69" s="145"/>
      <c r="U69" s="145"/>
      <c r="V69" s="145"/>
      <c r="W69" s="145"/>
      <c r="X69" s="145"/>
      <c r="Y69" s="145"/>
      <c r="Z69" s="145"/>
      <c r="AA69" s="145"/>
      <c r="AB69" s="145"/>
      <c r="AC69" s="145"/>
      <c r="AD69" s="145"/>
      <c r="AE69" s="439">
        <f>IFERROR(AM69,0)</f>
        <v>0</v>
      </c>
      <c r="AF69" s="440"/>
      <c r="AG69" s="438"/>
      <c r="AH69" s="439">
        <f>IFERROR(AN69,0)</f>
        <v>0</v>
      </c>
      <c r="AI69" s="440"/>
      <c r="AJ69" s="438"/>
      <c r="AM69" s="46" t="e">
        <f>ROUND(AF68/AE68,3)</f>
        <v>#DIV/0!</v>
      </c>
      <c r="AN69" s="47" t="e">
        <f>ROUND(AI68/AH68,3)</f>
        <v>#DIV/0!</v>
      </c>
      <c r="AQ69" s="43">
        <f>IFERROR(VLOOKUP(AQ169,DAY!$A$2:$E$744,6,0),0)</f>
        <v>0</v>
      </c>
    </row>
    <row r="70" spans="1:43" ht="27.75" customHeight="1" x14ac:dyDescent="0.4">
      <c r="A70" s="301" t="s">
        <v>71</v>
      </c>
      <c r="B70" s="32" t="s">
        <v>0</v>
      </c>
      <c r="C70" s="86">
        <f>IFERROR(VLOOKUP(C169,DAY!$A$2:$E$3000,2,0),0)</f>
        <v>12</v>
      </c>
      <c r="D70" s="86">
        <f>IFERROR(VLOOKUP(D169,DAY!$A$2:$E$744,2,0),0)</f>
        <v>12</v>
      </c>
      <c r="E70" s="86">
        <f>IFERROR(VLOOKUP(E169,DAY!$A$2:$E$744,2,0),0)</f>
        <v>12</v>
      </c>
      <c r="F70" s="86">
        <f>IFERROR(VLOOKUP(F169,DAY!$A$2:$E$744,2,0),0)</f>
        <v>12</v>
      </c>
      <c r="G70" s="86">
        <f>IFERROR(VLOOKUP(G169,DAY!$A$2:$E$744,2,0),0)</f>
        <v>12</v>
      </c>
      <c r="H70" s="86">
        <f>IFERROR(VLOOKUP(H169,DAY!$A$2:$E$744,2,0),0)</f>
        <v>12</v>
      </c>
      <c r="I70" s="86">
        <f>IFERROR(VLOOKUP(I169,DAY!$A$2:$E$744,2,0),0)</f>
        <v>12</v>
      </c>
      <c r="J70" s="86">
        <f>IFERROR(VLOOKUP(J169,DAY!$A$2:$E$744,2,0),0)</f>
        <v>12</v>
      </c>
      <c r="K70" s="86">
        <f>IFERROR(VLOOKUP(K169,DAY!$A$2:$E$744,2,0),0)</f>
        <v>12</v>
      </c>
      <c r="L70" s="86">
        <f>IFERROR(VLOOKUP(L169,DAY!$A$2:$E$744,2,0),0)</f>
        <v>12</v>
      </c>
      <c r="M70" s="86">
        <f>IFERROR(VLOOKUP(M169,DAY!$A$2:$E$744,2,0),0)</f>
        <v>12</v>
      </c>
      <c r="N70" s="86">
        <f>IFERROR(VLOOKUP(N169,DAY!$A$2:$E$744,2,0),0)</f>
        <v>12</v>
      </c>
      <c r="O70" s="86">
        <f>IFERROR(VLOOKUP(O169,DAY!$A$2:$E$744,2,0),0)</f>
        <v>12</v>
      </c>
      <c r="P70" s="86">
        <f>IFERROR(VLOOKUP(P169,DAY!$A$2:$E$744,2,0),0)</f>
        <v>12</v>
      </c>
      <c r="Q70" s="86">
        <f>IFERROR(VLOOKUP(Q169,DAY!$A$2:$E$744,2,0),0)</f>
        <v>12</v>
      </c>
      <c r="R70" s="86">
        <f>IFERROR(VLOOKUP(R169,DAY!$A$2:$E$744,2,0),0)</f>
        <v>12</v>
      </c>
      <c r="S70" s="86">
        <f>IFERROR(VLOOKUP(S169,DAY!$A$2:$E$744,2,0),0)</f>
        <v>12</v>
      </c>
      <c r="T70" s="86">
        <f>IFERROR(VLOOKUP(T169,DAY!$A$2:$E$744,2,0),0)</f>
        <v>12</v>
      </c>
      <c r="U70" s="86">
        <f>IFERROR(VLOOKUP(U169,DAY!$A$2:$E$744,2,0),0)</f>
        <v>12</v>
      </c>
      <c r="V70" s="86">
        <f>IFERROR(VLOOKUP(V169,DAY!$A$2:$E$744,2,0),0)</f>
        <v>12</v>
      </c>
      <c r="W70" s="86">
        <f>IFERROR(VLOOKUP(W169,DAY!$A$2:$E$744,2,0),0)</f>
        <v>12</v>
      </c>
      <c r="X70" s="86">
        <f>IFERROR(VLOOKUP(X169,DAY!$A$2:$E$744,2,0),0)</f>
        <v>12</v>
      </c>
      <c r="Y70" s="86">
        <f>IFERROR(VLOOKUP(Y169,DAY!$A$2:$E$744,2,0),0)</f>
        <v>12</v>
      </c>
      <c r="Z70" s="86">
        <f>IFERROR(VLOOKUP(Z169,DAY!$A$2:$E$744,2,0),0)</f>
        <v>1</v>
      </c>
      <c r="AA70" s="86">
        <f>IFERROR(VLOOKUP(AA169,DAY!$A$2:$E$744,2,0),0)</f>
        <v>1</v>
      </c>
      <c r="AB70" s="86">
        <f>IFERROR(VLOOKUP(AB169,DAY!$A$2:$E$744,2,0),0)</f>
        <v>1</v>
      </c>
      <c r="AC70" s="86">
        <f>IFERROR(VLOOKUP(AC169,DAY!$A$2:$E$744,2,0),0)</f>
        <v>1</v>
      </c>
      <c r="AD70" s="86">
        <f>IFERROR(VLOOKUP(AD169,DAY!$A$2:$E$744,2,0),0)</f>
        <v>1</v>
      </c>
      <c r="AE70" s="441" t="s">
        <v>11</v>
      </c>
      <c r="AF70" s="443" t="s">
        <v>12</v>
      </c>
      <c r="AG70" s="316" t="s">
        <v>84</v>
      </c>
      <c r="AH70" s="445" t="s">
        <v>11</v>
      </c>
      <c r="AI70" s="446" t="s">
        <v>13</v>
      </c>
      <c r="AJ70" s="316" t="s">
        <v>84</v>
      </c>
      <c r="AK70" s="40"/>
      <c r="AM70" s="33"/>
      <c r="AN70" s="33"/>
      <c r="AQ70" s="50">
        <f>IFERROR(VLOOKUP(AQ169,DAY!$A$2:$E$744,7,0),0)</f>
        <v>0</v>
      </c>
    </row>
    <row r="71" spans="1:43" ht="27.75" customHeight="1" x14ac:dyDescent="0.4">
      <c r="A71" s="298"/>
      <c r="B71" s="35" t="s">
        <v>1</v>
      </c>
      <c r="C71" s="87">
        <f>IFERROR(VLOOKUP(C169,DAY!$A$2:$E$3000,3,0),0)</f>
        <v>9</v>
      </c>
      <c r="D71" s="87">
        <f>IFERROR(VLOOKUP(D169,DAY!$A$2:$E$744,3,0),0)</f>
        <v>10</v>
      </c>
      <c r="E71" s="87">
        <f>IFERROR(VLOOKUP(E169,DAY!$A$2:$E$744,3,0),0)</f>
        <v>11</v>
      </c>
      <c r="F71" s="87">
        <f>IFERROR(VLOOKUP(F169,DAY!$A$2:$E$744,3,0),0)</f>
        <v>12</v>
      </c>
      <c r="G71" s="87">
        <f>IFERROR(VLOOKUP(G169,DAY!$A$2:$E$744,3,0),0)</f>
        <v>13</v>
      </c>
      <c r="H71" s="87">
        <f>IFERROR(VLOOKUP(H169,DAY!$A$2:$E$744,3,0),0)</f>
        <v>14</v>
      </c>
      <c r="I71" s="87">
        <f>IFERROR(VLOOKUP(I169,DAY!$A$2:$E$744,3,0),0)</f>
        <v>15</v>
      </c>
      <c r="J71" s="87">
        <f>IFERROR(VLOOKUP(J169,DAY!$A$2:$E$744,3,0),0)</f>
        <v>16</v>
      </c>
      <c r="K71" s="87">
        <f>IFERROR(VLOOKUP(K169,DAY!$A$2:$E$744,3,0),0)</f>
        <v>17</v>
      </c>
      <c r="L71" s="87">
        <f>IFERROR(VLOOKUP(L169,DAY!$A$2:$E$744,3,0),0)</f>
        <v>18</v>
      </c>
      <c r="M71" s="87">
        <f>IFERROR(VLOOKUP(M169,DAY!$A$2:$E$744,3,0),0)</f>
        <v>19</v>
      </c>
      <c r="N71" s="87">
        <f>IFERROR(VLOOKUP(N169,DAY!$A$2:$E$744,3,0),0)</f>
        <v>20</v>
      </c>
      <c r="O71" s="87">
        <f>IFERROR(VLOOKUP(O169,DAY!$A$2:$E$744,3,0),0)</f>
        <v>21</v>
      </c>
      <c r="P71" s="87">
        <f>IFERROR(VLOOKUP(P169,DAY!$A$2:$E$744,3,0),0)</f>
        <v>22</v>
      </c>
      <c r="Q71" s="87">
        <f>IFERROR(VLOOKUP(Q169,DAY!$A$2:$E$744,3,0),0)</f>
        <v>23</v>
      </c>
      <c r="R71" s="87">
        <f>IFERROR(VLOOKUP(R169,DAY!$A$2:$E$744,3,0),0)</f>
        <v>24</v>
      </c>
      <c r="S71" s="87">
        <f>IFERROR(VLOOKUP(S169,DAY!$A$2:$E$744,3,0),0)</f>
        <v>25</v>
      </c>
      <c r="T71" s="87">
        <f>IFERROR(VLOOKUP(T169,DAY!$A$2:$E$744,3,0),0)</f>
        <v>26</v>
      </c>
      <c r="U71" s="87">
        <f>IFERROR(VLOOKUP(U169,DAY!$A$2:$E$744,3,0),0)</f>
        <v>27</v>
      </c>
      <c r="V71" s="87">
        <f>IFERROR(VLOOKUP(V169,DAY!$A$2:$E$744,3,0),0)</f>
        <v>28</v>
      </c>
      <c r="W71" s="87">
        <f>IFERROR(VLOOKUP(W169,DAY!$A$2:$E$744,3,0),0)</f>
        <v>29</v>
      </c>
      <c r="X71" s="87">
        <f>IFERROR(VLOOKUP(X169,DAY!$A$2:$E$744,3,0),0)</f>
        <v>30</v>
      </c>
      <c r="Y71" s="87">
        <f>IFERROR(VLOOKUP(Y169,DAY!$A$2:$E$744,3,0),0)</f>
        <v>31</v>
      </c>
      <c r="Z71" s="87">
        <f>IFERROR(VLOOKUP(Z169,DAY!$A$2:$E$744,3,0),0)</f>
        <v>1</v>
      </c>
      <c r="AA71" s="87">
        <f>IFERROR(VLOOKUP(AA169,DAY!$A$2:$E$744,3,0),0)</f>
        <v>2</v>
      </c>
      <c r="AB71" s="87">
        <f>IFERROR(VLOOKUP(AB169,DAY!$A$2:$E$744,3,0),0)</f>
        <v>3</v>
      </c>
      <c r="AC71" s="87">
        <f>IFERROR(VLOOKUP(AC169,DAY!$A$2:$E$744,3,0),0)</f>
        <v>4</v>
      </c>
      <c r="AD71" s="88">
        <f>IFERROR(VLOOKUP(AD169,DAY!$A$2:$E$744,3,0),0)</f>
        <v>5</v>
      </c>
      <c r="AE71" s="442"/>
      <c r="AF71" s="444"/>
      <c r="AG71" s="316"/>
      <c r="AH71" s="442"/>
      <c r="AI71" s="444"/>
      <c r="AJ71" s="316"/>
      <c r="AM71" s="33"/>
      <c r="AN71" s="33"/>
      <c r="AQ71" s="118">
        <f>IFERROR(VLOOKUP(AQ170,DAY!$A$2:$E$744,2,0),0)</f>
        <v>0</v>
      </c>
    </row>
    <row r="72" spans="1:43" ht="27.75" customHeight="1" x14ac:dyDescent="0.4">
      <c r="A72" s="298"/>
      <c r="B72" s="38" t="s">
        <v>2</v>
      </c>
      <c r="C72" s="89" t="str">
        <f>IFERROR(VLOOKUP(C169,DAY!$A$2:$E$3000,4,0),0)</f>
        <v>月</v>
      </c>
      <c r="D72" s="89" t="str">
        <f>IFERROR(VLOOKUP(D169,DAY!$A$2:$E$3000,4,0),0)</f>
        <v>火</v>
      </c>
      <c r="E72" s="89" t="str">
        <f>IFERROR(VLOOKUP(E169,DAY!$A$2:$E$3000,4,0),0)</f>
        <v>水</v>
      </c>
      <c r="F72" s="89" t="str">
        <f>IFERROR(VLOOKUP(F169,DAY!$A$2:$E$3000,4,0),0)</f>
        <v>木</v>
      </c>
      <c r="G72" s="89" t="str">
        <f>IFERROR(VLOOKUP(G169,DAY!$A$2:$E$3000,4,0),0)</f>
        <v>金</v>
      </c>
      <c r="H72" s="89" t="str">
        <f>IFERROR(VLOOKUP(H169,DAY!$A$2:$E$3000,4,0),0)</f>
        <v>土</v>
      </c>
      <c r="I72" s="89" t="str">
        <f>IFERROR(VLOOKUP(I169,DAY!$A$2:$E$3000,4,0),0)</f>
        <v>日</v>
      </c>
      <c r="J72" s="89" t="str">
        <f>IFERROR(VLOOKUP(J169,DAY!$A$2:$E$3000,4,0),0)</f>
        <v>月</v>
      </c>
      <c r="K72" s="89" t="str">
        <f>IFERROR(VLOOKUP(K169,DAY!$A$2:$E$3000,4,0),0)</f>
        <v>火</v>
      </c>
      <c r="L72" s="89" t="str">
        <f>IFERROR(VLOOKUP(L169,DAY!$A$2:$E$3000,4,0),0)</f>
        <v>水</v>
      </c>
      <c r="M72" s="89" t="str">
        <f>IFERROR(VLOOKUP(M169,DAY!$A$2:$E$3000,4,0),0)</f>
        <v>木</v>
      </c>
      <c r="N72" s="89" t="str">
        <f>IFERROR(VLOOKUP(N169,DAY!$A$2:$E$3000,4,0),0)</f>
        <v>金</v>
      </c>
      <c r="O72" s="89" t="str">
        <f>IFERROR(VLOOKUP(O169,DAY!$A$2:$E$3000,4,0),0)</f>
        <v>土</v>
      </c>
      <c r="P72" s="89" t="str">
        <f>IFERROR(VLOOKUP(P169,DAY!$A$2:$E$3000,4,0),0)</f>
        <v>日</v>
      </c>
      <c r="Q72" s="89" t="str">
        <f>IFERROR(VLOOKUP(Q169,DAY!$A$2:$E$3000,4,0),0)</f>
        <v>月</v>
      </c>
      <c r="R72" s="89" t="str">
        <f>IFERROR(VLOOKUP(R169,DAY!$A$2:$E$3000,4,0),0)</f>
        <v>火</v>
      </c>
      <c r="S72" s="89" t="str">
        <f>IFERROR(VLOOKUP(S169,DAY!$A$2:$E$3000,4,0),0)</f>
        <v>水</v>
      </c>
      <c r="T72" s="89" t="str">
        <f>IFERROR(VLOOKUP(T169,DAY!$A$2:$E$3000,4,0),0)</f>
        <v>木</v>
      </c>
      <c r="U72" s="89" t="str">
        <f>IFERROR(VLOOKUP(U169,DAY!$A$2:$E$3000,4,0),0)</f>
        <v>金</v>
      </c>
      <c r="V72" s="89" t="str">
        <f>IFERROR(VLOOKUP(V169,DAY!$A$2:$E$3000,4,0),0)</f>
        <v>土</v>
      </c>
      <c r="W72" s="89" t="str">
        <f>IFERROR(VLOOKUP(W169,DAY!$A$2:$E$3000,4,0),0)</f>
        <v>日</v>
      </c>
      <c r="X72" s="89" t="str">
        <f>IFERROR(VLOOKUP(X169,DAY!$A$2:$E$3000,4,0),0)</f>
        <v>月</v>
      </c>
      <c r="Y72" s="89" t="str">
        <f>IFERROR(VLOOKUP(Y169,DAY!$A$2:$E$3000,4,0),0)</f>
        <v>火</v>
      </c>
      <c r="Z72" s="89" t="str">
        <f>IFERROR(VLOOKUP(Z169,DAY!$A$2:$E$3000,4,0),0)</f>
        <v>水</v>
      </c>
      <c r="AA72" s="89" t="str">
        <f>IFERROR(VLOOKUP(AA169,DAY!$A$2:$E$3000,4,0),0)</f>
        <v>木</v>
      </c>
      <c r="AB72" s="89" t="str">
        <f>IFERROR(VLOOKUP(AB169,DAY!$A$2:$E$3000,4,0),0)</f>
        <v>金</v>
      </c>
      <c r="AC72" s="89" t="str">
        <f>IFERROR(VLOOKUP(AC169,DAY!$A$2:$E$3000,4,0),0)</f>
        <v>土</v>
      </c>
      <c r="AD72" s="89" t="str">
        <f>IFERROR(VLOOKUP(AD169,DAY!$A$2:$E$3000,4,0),0)</f>
        <v>日</v>
      </c>
      <c r="AE72" s="442"/>
      <c r="AF72" s="444"/>
      <c r="AG72" s="316"/>
      <c r="AH72" s="442"/>
      <c r="AI72" s="444"/>
      <c r="AJ72" s="316"/>
      <c r="AM72" s="33"/>
      <c r="AN72" s="33"/>
      <c r="AQ72" s="37">
        <f>IFERROR(VLOOKUP(AQ170,DAY!$A$2:$E$744,3,0),0)</f>
        <v>0</v>
      </c>
    </row>
    <row r="73" spans="1:43" ht="89.25" customHeight="1" x14ac:dyDescent="0.4">
      <c r="A73" s="298"/>
      <c r="B73" s="39" t="s">
        <v>3</v>
      </c>
      <c r="C73" s="90" t="str">
        <f>IFERROR(VLOOKUP(C169,DAY!$A$2:$E$3000,5,0),0)</f>
        <v/>
      </c>
      <c r="D73" s="90" t="str">
        <f>IFERROR(VLOOKUP(D169,DAY!$A$2:$E$3000,5,0),0)</f>
        <v/>
      </c>
      <c r="E73" s="90" t="str">
        <f>IFERROR(VLOOKUP(E169,DAY!$A$2:$E$3000,5,0),0)</f>
        <v/>
      </c>
      <c r="F73" s="90" t="str">
        <f>IFERROR(VLOOKUP(F169,DAY!$A$2:$E$3000,5,0),0)</f>
        <v/>
      </c>
      <c r="G73" s="90" t="str">
        <f>IFERROR(VLOOKUP(G169,DAY!$A$2:$E$3000,5,0),0)</f>
        <v/>
      </c>
      <c r="H73" s="90" t="str">
        <f>IFERROR(VLOOKUP(H169,DAY!$A$2:$E$3000,5,0),0)</f>
        <v/>
      </c>
      <c r="I73" s="90" t="str">
        <f>IFERROR(VLOOKUP(I169,DAY!$A$2:$E$3000,5,0),0)</f>
        <v/>
      </c>
      <c r="J73" s="90" t="str">
        <f>IFERROR(VLOOKUP(J169,DAY!$A$2:$E$3000,5,0),0)</f>
        <v/>
      </c>
      <c r="K73" s="90" t="str">
        <f>IFERROR(VLOOKUP(K169,DAY!$A$2:$E$3000,5,0),0)</f>
        <v/>
      </c>
      <c r="L73" s="90" t="str">
        <f>IFERROR(VLOOKUP(L169,DAY!$A$2:$E$3000,5,0),0)</f>
        <v/>
      </c>
      <c r="M73" s="90" t="str">
        <f>IFERROR(VLOOKUP(M169,DAY!$A$2:$E$3000,5,0),0)</f>
        <v/>
      </c>
      <c r="N73" s="90" t="str">
        <f>IFERROR(VLOOKUP(N169,DAY!$A$2:$E$3000,5,0),0)</f>
        <v/>
      </c>
      <c r="O73" s="90" t="str">
        <f>IFERROR(VLOOKUP(O169,DAY!$A$2:$E$3000,5,0),0)</f>
        <v/>
      </c>
      <c r="P73" s="90" t="str">
        <f>IFERROR(VLOOKUP(P169,DAY!$A$2:$E$3000,5,0),0)</f>
        <v/>
      </c>
      <c r="Q73" s="90" t="str">
        <f>IFERROR(VLOOKUP(Q169,DAY!$A$2:$E$3000,5,0),0)</f>
        <v/>
      </c>
      <c r="R73" s="90" t="str">
        <f>IFERROR(VLOOKUP(R169,DAY!$A$2:$E$3000,5,0),0)</f>
        <v/>
      </c>
      <c r="S73" s="90" t="str">
        <f>IFERROR(VLOOKUP(S169,DAY!$A$2:$E$3000,5,0),0)</f>
        <v/>
      </c>
      <c r="T73" s="90" t="str">
        <f>IFERROR(VLOOKUP(T169,DAY!$A$2:$E$3000,5,0),0)</f>
        <v/>
      </c>
      <c r="U73" s="90" t="str">
        <f>IFERROR(VLOOKUP(U169,DAY!$A$2:$E$3000,5,0),0)</f>
        <v/>
      </c>
      <c r="V73" s="90" t="str">
        <f>IFERROR(VLOOKUP(V169,DAY!$A$2:$E$3000,5,0),0)</f>
        <v/>
      </c>
      <c r="W73" s="90" t="str">
        <f>IFERROR(VLOOKUP(W169,DAY!$A$2:$E$3000,5,0),0)</f>
        <v/>
      </c>
      <c r="X73" s="90" t="str">
        <f>IFERROR(VLOOKUP(X169,DAY!$A$2:$E$3000,5,0),0)</f>
        <v/>
      </c>
      <c r="Y73" s="90" t="str">
        <f>IFERROR(VLOOKUP(Y169,DAY!$A$2:$E$3000,5,0),0)</f>
        <v/>
      </c>
      <c r="Z73" s="90" t="str">
        <f>IFERROR(VLOOKUP(Z169,DAY!$A$2:$E$3000,5,0),0)</f>
        <v>元日</v>
      </c>
      <c r="AA73" s="90" t="str">
        <f>IFERROR(VLOOKUP(AA169,DAY!$A$2:$E$3000,5,0),0)</f>
        <v/>
      </c>
      <c r="AB73" s="90" t="str">
        <f>IFERROR(VLOOKUP(AB169,DAY!$A$2:$E$3000,5,0),0)</f>
        <v/>
      </c>
      <c r="AC73" s="90" t="str">
        <f>IFERROR(VLOOKUP(AC169,DAY!$A$2:$E$3000,5,0),0)</f>
        <v/>
      </c>
      <c r="AD73" s="90" t="str">
        <f>IFERROR(VLOOKUP(AD169,DAY!$A$2:$E$3000,5,0),0)</f>
        <v/>
      </c>
      <c r="AE73" s="442"/>
      <c r="AF73" s="444"/>
      <c r="AG73" s="317"/>
      <c r="AH73" s="442"/>
      <c r="AI73" s="444"/>
      <c r="AJ73" s="317"/>
      <c r="AM73" s="41"/>
      <c r="AN73" s="41"/>
      <c r="AQ73" s="37">
        <f>IFERROR(VLOOKUP(AQ170,DAY!$A$2:$E$744,4,0),0)</f>
        <v>0</v>
      </c>
    </row>
    <row r="74" spans="1:43" ht="27.75" customHeight="1" x14ac:dyDescent="0.4">
      <c r="A74" s="298"/>
      <c r="B74" s="120" t="s">
        <v>4</v>
      </c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  <c r="Y74" s="144"/>
      <c r="Z74" s="144"/>
      <c r="AA74" s="144"/>
      <c r="AB74" s="144"/>
      <c r="AC74" s="144"/>
      <c r="AD74" s="144"/>
      <c r="AE74" s="122">
        <f>IF(COUNT(C74:AD74)=0,+(COUNTIF(C74:AD74,"作業"))+(COUNTIF(C74:AD74,"休日")),"")</f>
        <v>0</v>
      </c>
      <c r="AF74" s="123">
        <f>IF(+COUNT(C74:AD74)=0,(COUNTIF(C74:AD74,"休日")),"")</f>
        <v>0</v>
      </c>
      <c r="AG74" s="437">
        <f>IFERROR(IF(COUNTA(C74:AD74)=0,0,IF(COUNTA(C74:AD74)&lt;28,$F$150,IF(AM75&gt;0.284,$F$148,$F$149))),0)</f>
        <v>0</v>
      </c>
      <c r="AH74" s="122">
        <f>IF(COUNT(C75:AD75)=0,+(COUNTIF(C75:AD75,"作業"))+(COUNTIF(C75:AD75,"休日")),"")</f>
        <v>0</v>
      </c>
      <c r="AI74" s="123">
        <f>IF(COUNT(C75:AD75)=0,(COUNTIF(C75:AD75,"休日")),"")</f>
        <v>0</v>
      </c>
      <c r="AJ74" s="437">
        <f>IFERROR(IF(COUNTA(C75:AD75)=0,0,IF(COUNTA(C75:AD75)&lt;28,$F$150,IF(AN75&gt;0.284,$F$146,$F$147))),0)</f>
        <v>0</v>
      </c>
      <c r="AL74" s="40"/>
      <c r="AM74" s="33"/>
      <c r="AN74" s="33"/>
      <c r="AQ74" s="39">
        <f>IFERROR(VLOOKUP(AQ170,DAY!$A$2:$E$744,5,0),0)</f>
        <v>0</v>
      </c>
    </row>
    <row r="75" spans="1:43" ht="27.75" customHeight="1" thickBot="1" x14ac:dyDescent="0.45">
      <c r="A75" s="327"/>
      <c r="B75" s="121" t="s">
        <v>5</v>
      </c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439">
        <f>IFERROR(AM75,0)</f>
        <v>0</v>
      </c>
      <c r="AF75" s="440"/>
      <c r="AG75" s="438"/>
      <c r="AH75" s="439">
        <f>IFERROR(AN75,0)</f>
        <v>0</v>
      </c>
      <c r="AI75" s="440"/>
      <c r="AJ75" s="438"/>
      <c r="AM75" s="46" t="e">
        <f>ROUND(AF74/AE74,3)</f>
        <v>#DIV/0!</v>
      </c>
      <c r="AN75" s="47" t="e">
        <f>ROUND(AI74/AH74,3)</f>
        <v>#DIV/0!</v>
      </c>
      <c r="AQ75" s="43">
        <f>IFERROR(VLOOKUP(AQ170,DAY!$A$2:$E$744,6,0),0)</f>
        <v>0</v>
      </c>
    </row>
    <row r="76" spans="1:43" ht="27.75" customHeight="1" thickBot="1" x14ac:dyDescent="0.45">
      <c r="A76" s="301" t="s">
        <v>72</v>
      </c>
      <c r="B76" s="48" t="s">
        <v>0</v>
      </c>
      <c r="C76" s="91">
        <f>IFERROR(VLOOKUP(C170,DAY!$A$2:$E$3000,2,0),0)</f>
        <v>1</v>
      </c>
      <c r="D76" s="91">
        <f>IFERROR(VLOOKUP(D170,DAY!$A$2:$E$744,2,0),0)</f>
        <v>1</v>
      </c>
      <c r="E76" s="91">
        <f>IFERROR(VLOOKUP(E170,DAY!$A$2:$E$744,2,0),0)</f>
        <v>1</v>
      </c>
      <c r="F76" s="91">
        <f>IFERROR(VLOOKUP(F170,DAY!$A$2:$E$744,2,0),0)</f>
        <v>1</v>
      </c>
      <c r="G76" s="91">
        <f>IFERROR(VLOOKUP(G170,DAY!$A$2:$E$744,2,0),0)</f>
        <v>1</v>
      </c>
      <c r="H76" s="91">
        <f>IFERROR(VLOOKUP(H170,DAY!$A$2:$E$744,2,0),0)</f>
        <v>1</v>
      </c>
      <c r="I76" s="91">
        <f>IFERROR(VLOOKUP(I170,DAY!$A$2:$E$744,2,0),0)</f>
        <v>1</v>
      </c>
      <c r="J76" s="91">
        <f>IFERROR(VLOOKUP(J170,DAY!$A$2:$E$744,2,0),0)</f>
        <v>1</v>
      </c>
      <c r="K76" s="91">
        <f>IFERROR(VLOOKUP(K170,DAY!$A$2:$E$744,2,0),0)</f>
        <v>1</v>
      </c>
      <c r="L76" s="91">
        <f>IFERROR(VLOOKUP(L170,DAY!$A$2:$E$744,2,0),0)</f>
        <v>1</v>
      </c>
      <c r="M76" s="91">
        <f>IFERROR(VLOOKUP(M170,DAY!$A$2:$E$744,2,0),0)</f>
        <v>1</v>
      </c>
      <c r="N76" s="91">
        <f>IFERROR(VLOOKUP(N170,DAY!$A$2:$E$744,2,0),0)</f>
        <v>1</v>
      </c>
      <c r="O76" s="91">
        <f>IFERROR(VLOOKUP(O170,DAY!$A$2:$E$744,2,0),0)</f>
        <v>1</v>
      </c>
      <c r="P76" s="91">
        <f>IFERROR(VLOOKUP(P170,DAY!$A$2:$E$744,2,0),0)</f>
        <v>1</v>
      </c>
      <c r="Q76" s="91">
        <f>IFERROR(VLOOKUP(Q170,DAY!$A$2:$E$744,2,0),0)</f>
        <v>1</v>
      </c>
      <c r="R76" s="91">
        <f>IFERROR(VLOOKUP(R170,DAY!$A$2:$E$744,2,0),0)</f>
        <v>1</v>
      </c>
      <c r="S76" s="91">
        <f>IFERROR(VLOOKUP(S170,DAY!$A$2:$E$744,2,0),0)</f>
        <v>1</v>
      </c>
      <c r="T76" s="91">
        <f>IFERROR(VLOOKUP(T170,DAY!$A$2:$E$744,2,0),0)</f>
        <v>1</v>
      </c>
      <c r="U76" s="91">
        <f>IFERROR(VLOOKUP(U170,DAY!$A$2:$E$744,2,0),0)</f>
        <v>1</v>
      </c>
      <c r="V76" s="91">
        <f>IFERROR(VLOOKUP(V170,DAY!$A$2:$E$744,2,0),0)</f>
        <v>1</v>
      </c>
      <c r="W76" s="91">
        <f>IFERROR(VLOOKUP(W170,DAY!$A$2:$E$744,2,0),0)</f>
        <v>1</v>
      </c>
      <c r="X76" s="91">
        <f>IFERROR(VLOOKUP(X170,DAY!$A$2:$E$744,2,0),0)</f>
        <v>1</v>
      </c>
      <c r="Y76" s="91">
        <f>IFERROR(VLOOKUP(Y170,DAY!$A$2:$E$744,2,0),0)</f>
        <v>1</v>
      </c>
      <c r="Z76" s="91">
        <f>IFERROR(VLOOKUP(Z170,DAY!$A$2:$E$744,2,0),0)</f>
        <v>1</v>
      </c>
      <c r="AA76" s="91">
        <f>IFERROR(VLOOKUP(AA170,DAY!$A$2:$E$744,2,0),0)</f>
        <v>1</v>
      </c>
      <c r="AB76" s="91">
        <f>IFERROR(VLOOKUP(AB170,DAY!$A$2:$E$744,2,0),0)</f>
        <v>1</v>
      </c>
      <c r="AC76" s="91">
        <f>IFERROR(VLOOKUP(AC170,DAY!$A$2:$E$744,2,0),0)</f>
        <v>2</v>
      </c>
      <c r="AD76" s="91">
        <f>IFERROR(VLOOKUP(AD170,DAY!$A$2:$E$744,2,0),0)</f>
        <v>2</v>
      </c>
      <c r="AE76" s="441" t="s">
        <v>11</v>
      </c>
      <c r="AF76" s="443" t="s">
        <v>12</v>
      </c>
      <c r="AG76" s="316" t="s">
        <v>84</v>
      </c>
      <c r="AH76" s="445" t="s">
        <v>11</v>
      </c>
      <c r="AI76" s="446" t="s">
        <v>13</v>
      </c>
      <c r="AJ76" s="316" t="s">
        <v>84</v>
      </c>
      <c r="AK76" s="40"/>
      <c r="AM76" s="33"/>
      <c r="AN76" s="33"/>
      <c r="AQ76" s="45">
        <f>IFERROR(VLOOKUP(AQ170,DAY!$A$2:$E$744,7,0),0)</f>
        <v>0</v>
      </c>
    </row>
    <row r="77" spans="1:43" ht="27.75" customHeight="1" x14ac:dyDescent="0.4">
      <c r="A77" s="298"/>
      <c r="B77" s="35" t="s">
        <v>1</v>
      </c>
      <c r="C77" s="87">
        <f>IFERROR(VLOOKUP(C170,DAY!$A$2:$E$3000,3,0),0)</f>
        <v>6</v>
      </c>
      <c r="D77" s="87">
        <f>IFERROR(VLOOKUP(D170,DAY!$A$2:$E$744,3,0),0)</f>
        <v>7</v>
      </c>
      <c r="E77" s="87">
        <f>IFERROR(VLOOKUP(E170,DAY!$A$2:$E$744,3,0),0)</f>
        <v>8</v>
      </c>
      <c r="F77" s="87">
        <f>IFERROR(VLOOKUP(F170,DAY!$A$2:$E$744,3,0),0)</f>
        <v>9</v>
      </c>
      <c r="G77" s="87">
        <f>IFERROR(VLOOKUP(G170,DAY!$A$2:$E$744,3,0),0)</f>
        <v>10</v>
      </c>
      <c r="H77" s="87">
        <f>IFERROR(VLOOKUP(H170,DAY!$A$2:$E$744,3,0),0)</f>
        <v>11</v>
      </c>
      <c r="I77" s="87">
        <f>IFERROR(VLOOKUP(I170,DAY!$A$2:$E$744,3,0),0)</f>
        <v>12</v>
      </c>
      <c r="J77" s="87">
        <f>IFERROR(VLOOKUP(J170,DAY!$A$2:$E$744,3,0),0)</f>
        <v>13</v>
      </c>
      <c r="K77" s="87">
        <f>IFERROR(VLOOKUP(K170,DAY!$A$2:$E$744,3,0),0)</f>
        <v>14</v>
      </c>
      <c r="L77" s="87">
        <f>IFERROR(VLOOKUP(L170,DAY!$A$2:$E$744,3,0),0)</f>
        <v>15</v>
      </c>
      <c r="M77" s="87">
        <f>IFERROR(VLOOKUP(M170,DAY!$A$2:$E$744,3,0),0)</f>
        <v>16</v>
      </c>
      <c r="N77" s="87">
        <f>IFERROR(VLOOKUP(N170,DAY!$A$2:$E$744,3,0),0)</f>
        <v>17</v>
      </c>
      <c r="O77" s="87">
        <f>IFERROR(VLOOKUP(O170,DAY!$A$2:$E$744,3,0),0)</f>
        <v>18</v>
      </c>
      <c r="P77" s="87">
        <f>IFERROR(VLOOKUP(P170,DAY!$A$2:$E$744,3,0),0)</f>
        <v>19</v>
      </c>
      <c r="Q77" s="87">
        <f>IFERROR(VLOOKUP(Q170,DAY!$A$2:$E$744,3,0),0)</f>
        <v>20</v>
      </c>
      <c r="R77" s="87">
        <f>IFERROR(VLOOKUP(R170,DAY!$A$2:$E$744,3,0),0)</f>
        <v>21</v>
      </c>
      <c r="S77" s="87">
        <f>IFERROR(VLOOKUP(S170,DAY!$A$2:$E$744,3,0),0)</f>
        <v>22</v>
      </c>
      <c r="T77" s="87">
        <f>IFERROR(VLOOKUP(T170,DAY!$A$2:$E$744,3,0),0)</f>
        <v>23</v>
      </c>
      <c r="U77" s="87">
        <f>IFERROR(VLOOKUP(U170,DAY!$A$2:$E$744,3,0),0)</f>
        <v>24</v>
      </c>
      <c r="V77" s="87">
        <f>IFERROR(VLOOKUP(V170,DAY!$A$2:$E$744,3,0),0)</f>
        <v>25</v>
      </c>
      <c r="W77" s="87">
        <f>IFERROR(VLOOKUP(W170,DAY!$A$2:$E$744,3,0),0)</f>
        <v>26</v>
      </c>
      <c r="X77" s="87">
        <f>IFERROR(VLOOKUP(X170,DAY!$A$2:$E$744,3,0),0)</f>
        <v>27</v>
      </c>
      <c r="Y77" s="87">
        <f>IFERROR(VLOOKUP(Y170,DAY!$A$2:$E$744,3,0),0)</f>
        <v>28</v>
      </c>
      <c r="Z77" s="87">
        <f>IFERROR(VLOOKUP(Z170,DAY!$A$2:$E$744,3,0),0)</f>
        <v>29</v>
      </c>
      <c r="AA77" s="87">
        <f>IFERROR(VLOOKUP(AA170,DAY!$A$2:$E$744,3,0),0)</f>
        <v>30</v>
      </c>
      <c r="AB77" s="87">
        <f>IFERROR(VLOOKUP(AB170,DAY!$A$2:$E$744,3,0),0)</f>
        <v>31</v>
      </c>
      <c r="AC77" s="87">
        <f>IFERROR(VLOOKUP(AC170,DAY!$A$2:$E$744,3,0),0)</f>
        <v>1</v>
      </c>
      <c r="AD77" s="88">
        <f>IFERROR(VLOOKUP(AD170,DAY!$A$2:$E$744,3,0),0)</f>
        <v>2</v>
      </c>
      <c r="AE77" s="442"/>
      <c r="AF77" s="444"/>
      <c r="AG77" s="316"/>
      <c r="AH77" s="442"/>
      <c r="AI77" s="444"/>
      <c r="AJ77" s="316"/>
      <c r="AM77" s="33"/>
      <c r="AN77" s="33"/>
      <c r="AQ77" s="38">
        <f>IFERROR(VLOOKUP(AQ171,DAY!$A$2:$E$744,2,0),0)</f>
        <v>0</v>
      </c>
    </row>
    <row r="78" spans="1:43" ht="27.75" customHeight="1" x14ac:dyDescent="0.4">
      <c r="A78" s="298"/>
      <c r="B78" s="38" t="s">
        <v>2</v>
      </c>
      <c r="C78" s="89" t="str">
        <f>IFERROR(VLOOKUP(C170,DAY!$A$2:$E$3000,4,0),0)</f>
        <v>月</v>
      </c>
      <c r="D78" s="89" t="str">
        <f>IFERROR(VLOOKUP(D170,DAY!$A$2:$E$3000,4,0),0)</f>
        <v>火</v>
      </c>
      <c r="E78" s="89" t="str">
        <f>IFERROR(VLOOKUP(E170,DAY!$A$2:$E$3000,4,0),0)</f>
        <v>水</v>
      </c>
      <c r="F78" s="89" t="str">
        <f>IFERROR(VLOOKUP(F170,DAY!$A$2:$E$3000,4,0),0)</f>
        <v>木</v>
      </c>
      <c r="G78" s="89" t="str">
        <f>IFERROR(VLOOKUP(G170,DAY!$A$2:$E$3000,4,0),0)</f>
        <v>金</v>
      </c>
      <c r="H78" s="89" t="str">
        <f>IFERROR(VLOOKUP(H170,DAY!$A$2:$E$3000,4,0),0)</f>
        <v>土</v>
      </c>
      <c r="I78" s="89" t="str">
        <f>IFERROR(VLOOKUP(I170,DAY!$A$2:$E$3000,4,0),0)</f>
        <v>日</v>
      </c>
      <c r="J78" s="89" t="str">
        <f>IFERROR(VLOOKUP(J170,DAY!$A$2:$E$3000,4,0),0)</f>
        <v>月</v>
      </c>
      <c r="K78" s="89" t="str">
        <f>IFERROR(VLOOKUP(K170,DAY!$A$2:$E$3000,4,0),0)</f>
        <v>火</v>
      </c>
      <c r="L78" s="89" t="str">
        <f>IFERROR(VLOOKUP(L170,DAY!$A$2:$E$3000,4,0),0)</f>
        <v>水</v>
      </c>
      <c r="M78" s="89" t="str">
        <f>IFERROR(VLOOKUP(M170,DAY!$A$2:$E$3000,4,0),0)</f>
        <v>木</v>
      </c>
      <c r="N78" s="89" t="str">
        <f>IFERROR(VLOOKUP(N170,DAY!$A$2:$E$3000,4,0),0)</f>
        <v>金</v>
      </c>
      <c r="O78" s="89" t="str">
        <f>IFERROR(VLOOKUP(O170,DAY!$A$2:$E$3000,4,0),0)</f>
        <v>土</v>
      </c>
      <c r="P78" s="89" t="str">
        <f>IFERROR(VLOOKUP(P170,DAY!$A$2:$E$3000,4,0),0)</f>
        <v>日</v>
      </c>
      <c r="Q78" s="89" t="str">
        <f>IFERROR(VLOOKUP(Q170,DAY!$A$2:$E$3000,4,0),0)</f>
        <v>月</v>
      </c>
      <c r="R78" s="89" t="str">
        <f>IFERROR(VLOOKUP(R170,DAY!$A$2:$E$3000,4,0),0)</f>
        <v>火</v>
      </c>
      <c r="S78" s="89" t="str">
        <f>IFERROR(VLOOKUP(S170,DAY!$A$2:$E$3000,4,0),0)</f>
        <v>水</v>
      </c>
      <c r="T78" s="89" t="str">
        <f>IFERROR(VLOOKUP(T170,DAY!$A$2:$E$3000,4,0),0)</f>
        <v>木</v>
      </c>
      <c r="U78" s="89" t="str">
        <f>IFERROR(VLOOKUP(U170,DAY!$A$2:$E$3000,4,0),0)</f>
        <v>金</v>
      </c>
      <c r="V78" s="89" t="str">
        <f>IFERROR(VLOOKUP(V170,DAY!$A$2:$E$3000,4,0),0)</f>
        <v>土</v>
      </c>
      <c r="W78" s="89" t="str">
        <f>IFERROR(VLOOKUP(W170,DAY!$A$2:$E$3000,4,0),0)</f>
        <v>日</v>
      </c>
      <c r="X78" s="89" t="str">
        <f>IFERROR(VLOOKUP(X170,DAY!$A$2:$E$3000,4,0),0)</f>
        <v>月</v>
      </c>
      <c r="Y78" s="89" t="str">
        <f>IFERROR(VLOOKUP(Y170,DAY!$A$2:$E$3000,4,0),0)</f>
        <v>火</v>
      </c>
      <c r="Z78" s="89" t="str">
        <f>IFERROR(VLOOKUP(Z170,DAY!$A$2:$E$3000,4,0),0)</f>
        <v>水</v>
      </c>
      <c r="AA78" s="89" t="str">
        <f>IFERROR(VLOOKUP(AA170,DAY!$A$2:$E$3000,4,0),0)</f>
        <v>木</v>
      </c>
      <c r="AB78" s="89" t="str">
        <f>IFERROR(VLOOKUP(AB170,DAY!$A$2:$E$3000,4,0),0)</f>
        <v>金</v>
      </c>
      <c r="AC78" s="89" t="str">
        <f>IFERROR(VLOOKUP(AC170,DAY!$A$2:$E$3000,4,0),0)</f>
        <v>土</v>
      </c>
      <c r="AD78" s="89" t="str">
        <f>IFERROR(VLOOKUP(AD170,DAY!$A$2:$E$3000,4,0),0)</f>
        <v>日</v>
      </c>
      <c r="AE78" s="442"/>
      <c r="AF78" s="444"/>
      <c r="AG78" s="316"/>
      <c r="AH78" s="442"/>
      <c r="AI78" s="444"/>
      <c r="AJ78" s="316"/>
      <c r="AM78" s="33"/>
      <c r="AN78" s="33"/>
      <c r="AQ78" s="37">
        <f>IFERROR(VLOOKUP(AQ171,DAY!$A$2:$E$744,3,0),0)</f>
        <v>0</v>
      </c>
    </row>
    <row r="79" spans="1:43" ht="89.25" customHeight="1" x14ac:dyDescent="0.4">
      <c r="A79" s="298"/>
      <c r="B79" s="39" t="s">
        <v>3</v>
      </c>
      <c r="C79" s="90" t="str">
        <f>IFERROR(VLOOKUP(C170,DAY!$A$2:$E$3000,5,0),0)</f>
        <v/>
      </c>
      <c r="D79" s="90" t="str">
        <f>IFERROR(VLOOKUP(D170,DAY!$A$2:$E$3000,5,0),0)</f>
        <v/>
      </c>
      <c r="E79" s="90" t="str">
        <f>IFERROR(VLOOKUP(E170,DAY!$A$2:$E$3000,5,0),0)</f>
        <v/>
      </c>
      <c r="F79" s="90" t="str">
        <f>IFERROR(VLOOKUP(F170,DAY!$A$2:$E$3000,5,0),0)</f>
        <v/>
      </c>
      <c r="G79" s="90" t="str">
        <f>IFERROR(VLOOKUP(G170,DAY!$A$2:$E$3000,5,0),0)</f>
        <v/>
      </c>
      <c r="H79" s="90" t="str">
        <f>IFERROR(VLOOKUP(H170,DAY!$A$2:$E$3000,5,0),0)</f>
        <v/>
      </c>
      <c r="I79" s="90" t="str">
        <f>IFERROR(VLOOKUP(I170,DAY!$A$2:$E$3000,5,0),0)</f>
        <v/>
      </c>
      <c r="J79" s="90" t="str">
        <f>IFERROR(VLOOKUP(J170,DAY!$A$2:$E$3000,5,0),0)</f>
        <v>成人の日</v>
      </c>
      <c r="K79" s="90" t="str">
        <f>IFERROR(VLOOKUP(K170,DAY!$A$2:$E$3000,5,0),0)</f>
        <v/>
      </c>
      <c r="L79" s="90" t="str">
        <f>IFERROR(VLOOKUP(L170,DAY!$A$2:$E$3000,5,0),0)</f>
        <v/>
      </c>
      <c r="M79" s="90" t="str">
        <f>IFERROR(VLOOKUP(M170,DAY!$A$2:$E$3000,5,0),0)</f>
        <v/>
      </c>
      <c r="N79" s="90" t="str">
        <f>IFERROR(VLOOKUP(N170,DAY!$A$2:$E$3000,5,0),0)</f>
        <v/>
      </c>
      <c r="O79" s="90" t="str">
        <f>IFERROR(VLOOKUP(O170,DAY!$A$2:$E$3000,5,0),0)</f>
        <v/>
      </c>
      <c r="P79" s="90" t="str">
        <f>IFERROR(VLOOKUP(P170,DAY!$A$2:$E$3000,5,0),0)</f>
        <v/>
      </c>
      <c r="Q79" s="90" t="str">
        <f>IFERROR(VLOOKUP(Q170,DAY!$A$2:$E$3000,5,0),0)</f>
        <v/>
      </c>
      <c r="R79" s="90" t="str">
        <f>IFERROR(VLOOKUP(R170,DAY!$A$2:$E$3000,5,0),0)</f>
        <v/>
      </c>
      <c r="S79" s="90" t="str">
        <f>IFERROR(VLOOKUP(S170,DAY!$A$2:$E$3000,5,0),0)</f>
        <v/>
      </c>
      <c r="T79" s="90" t="str">
        <f>IFERROR(VLOOKUP(T170,DAY!$A$2:$E$3000,5,0),0)</f>
        <v/>
      </c>
      <c r="U79" s="90" t="str">
        <f>IFERROR(VLOOKUP(U170,DAY!$A$2:$E$3000,5,0),0)</f>
        <v/>
      </c>
      <c r="V79" s="90" t="str">
        <f>IFERROR(VLOOKUP(V170,DAY!$A$2:$E$3000,5,0),0)</f>
        <v/>
      </c>
      <c r="W79" s="90" t="str">
        <f>IFERROR(VLOOKUP(W170,DAY!$A$2:$E$3000,5,0),0)</f>
        <v/>
      </c>
      <c r="X79" s="90" t="str">
        <f>IFERROR(VLOOKUP(X170,DAY!$A$2:$E$3000,5,0),0)</f>
        <v/>
      </c>
      <c r="Y79" s="90" t="str">
        <f>IFERROR(VLOOKUP(Y170,DAY!$A$2:$E$3000,5,0),0)</f>
        <v/>
      </c>
      <c r="Z79" s="90" t="str">
        <f>IFERROR(VLOOKUP(Z170,DAY!$A$2:$E$3000,5,0),0)</f>
        <v/>
      </c>
      <c r="AA79" s="90" t="str">
        <f>IFERROR(VLOOKUP(AA170,DAY!$A$2:$E$3000,5,0),0)</f>
        <v/>
      </c>
      <c r="AB79" s="90" t="str">
        <f>IFERROR(VLOOKUP(AB170,DAY!$A$2:$E$3000,5,0),0)</f>
        <v/>
      </c>
      <c r="AC79" s="90" t="str">
        <f>IFERROR(VLOOKUP(AC170,DAY!$A$2:$E$3000,5,0),0)</f>
        <v/>
      </c>
      <c r="AD79" s="90" t="str">
        <f>IFERROR(VLOOKUP(AD170,DAY!$A$2:$E$3000,5,0),0)</f>
        <v/>
      </c>
      <c r="AE79" s="442"/>
      <c r="AF79" s="444"/>
      <c r="AG79" s="317"/>
      <c r="AH79" s="442"/>
      <c r="AI79" s="444"/>
      <c r="AJ79" s="317"/>
      <c r="AM79" s="41"/>
      <c r="AN79" s="41"/>
      <c r="AQ79" s="37">
        <f>IFERROR(VLOOKUP(AQ171,DAY!$A$2:$E$744,4,0),0)</f>
        <v>0</v>
      </c>
    </row>
    <row r="80" spans="1:43" ht="27.75" customHeight="1" x14ac:dyDescent="0.4">
      <c r="A80" s="298"/>
      <c r="B80" s="120" t="s">
        <v>4</v>
      </c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  <c r="Y80" s="144"/>
      <c r="Z80" s="144"/>
      <c r="AA80" s="144"/>
      <c r="AB80" s="144"/>
      <c r="AC80" s="144"/>
      <c r="AD80" s="144"/>
      <c r="AE80" s="122">
        <f>IF(COUNT(C80:AD80)=0,+(COUNTIF(C80:AD80,"作業"))+(COUNTIF(C80:AD80,"休日")),"")</f>
        <v>0</v>
      </c>
      <c r="AF80" s="123">
        <f>IF(+COUNT(C80:AD80)=0,(COUNTIF(C80:AD80,"休日")),"")</f>
        <v>0</v>
      </c>
      <c r="AG80" s="437">
        <f>IFERROR(IF(COUNTA(C80:AD80)=0,0,IF(COUNTA(C80:AD80)&lt;28,$F$150,IF(AM81&gt;0.284,$F$148,$F$149))),0)</f>
        <v>0</v>
      </c>
      <c r="AH80" s="122">
        <f>IF(COUNT(C81:AD81)=0,+(COUNTIF(C81:AD81,"作業"))+(COUNTIF(C81:AD81,"休日")),"")</f>
        <v>0</v>
      </c>
      <c r="AI80" s="123">
        <f>IF(COUNT(C81:AD81)=0,(COUNTIF(C81:AD81,"休日")),"")</f>
        <v>0</v>
      </c>
      <c r="AJ80" s="437">
        <f>IFERROR(IF(COUNTA(C81:AD81)=0,0,IF(COUNTA(C81:AD81)&lt;28,$F$150,IF(AN81&gt;0.284,$F$146,$F$147))),0)</f>
        <v>0</v>
      </c>
      <c r="AL80" s="40"/>
      <c r="AM80" s="33"/>
      <c r="AN80" s="33"/>
      <c r="AQ80" s="39">
        <f>IFERROR(VLOOKUP(AQ171,DAY!$A$2:$E$744,5,0),0)</f>
        <v>0</v>
      </c>
    </row>
    <row r="81" spans="1:43" ht="27.75" customHeight="1" thickBot="1" x14ac:dyDescent="0.45">
      <c r="A81" s="327"/>
      <c r="B81" s="121" t="s">
        <v>5</v>
      </c>
      <c r="C81" s="145"/>
      <c r="D81" s="145"/>
      <c r="E81" s="145"/>
      <c r="F81" s="145"/>
      <c r="G81" s="145"/>
      <c r="H81" s="145"/>
      <c r="I81" s="145"/>
      <c r="J81" s="145"/>
      <c r="K81" s="145"/>
      <c r="L81" s="145"/>
      <c r="M81" s="145"/>
      <c r="N81" s="145"/>
      <c r="O81" s="145"/>
      <c r="P81" s="145"/>
      <c r="Q81" s="145"/>
      <c r="R81" s="145"/>
      <c r="S81" s="145"/>
      <c r="T81" s="145"/>
      <c r="U81" s="145"/>
      <c r="V81" s="145"/>
      <c r="W81" s="145"/>
      <c r="X81" s="145"/>
      <c r="Y81" s="145"/>
      <c r="Z81" s="145"/>
      <c r="AA81" s="145"/>
      <c r="AB81" s="145"/>
      <c r="AC81" s="145"/>
      <c r="AD81" s="145"/>
      <c r="AE81" s="439">
        <f>IFERROR(AM81,0)</f>
        <v>0</v>
      </c>
      <c r="AF81" s="440"/>
      <c r="AG81" s="438"/>
      <c r="AH81" s="439">
        <f>IFERROR(AN81,0)</f>
        <v>0</v>
      </c>
      <c r="AI81" s="440"/>
      <c r="AJ81" s="438"/>
      <c r="AM81" s="46" t="e">
        <f>ROUND(AF80/AE80,3)</f>
        <v>#DIV/0!</v>
      </c>
      <c r="AN81" s="47" t="e">
        <f>ROUND(AI80/AH80,3)</f>
        <v>#DIV/0!</v>
      </c>
      <c r="AQ81" s="43">
        <f>IFERROR(VLOOKUP(AQ171,DAY!$A$2:$E$744,6,0),0)</f>
        <v>0</v>
      </c>
    </row>
    <row r="82" spans="1:43" ht="27.75" customHeight="1" x14ac:dyDescent="0.4">
      <c r="A82" s="301" t="s">
        <v>73</v>
      </c>
      <c r="B82" s="32" t="s">
        <v>0</v>
      </c>
      <c r="C82" s="86">
        <f>IFERROR(VLOOKUP(C171,DAY!$A$2:$E$3000,2,0),0)</f>
        <v>2</v>
      </c>
      <c r="D82" s="86">
        <f>IFERROR(VLOOKUP(D171,DAY!$A$2:$E$744,2,0),0)</f>
        <v>2</v>
      </c>
      <c r="E82" s="86">
        <f>IFERROR(VLOOKUP(E171,DAY!$A$2:$E$744,2,0),0)</f>
        <v>2</v>
      </c>
      <c r="F82" s="86">
        <f>IFERROR(VLOOKUP(F171,DAY!$A$2:$E$744,2,0),0)</f>
        <v>2</v>
      </c>
      <c r="G82" s="86">
        <f>IFERROR(VLOOKUP(G171,DAY!$A$2:$E$744,2,0),0)</f>
        <v>2</v>
      </c>
      <c r="H82" s="86">
        <f>IFERROR(VLOOKUP(H171,DAY!$A$2:$E$744,2,0),0)</f>
        <v>2</v>
      </c>
      <c r="I82" s="86">
        <f>IFERROR(VLOOKUP(I171,DAY!$A$2:$E$744,2,0),0)</f>
        <v>2</v>
      </c>
      <c r="J82" s="86">
        <f>IFERROR(VLOOKUP(J171,DAY!$A$2:$E$744,2,0),0)</f>
        <v>2</v>
      </c>
      <c r="K82" s="86">
        <f>IFERROR(VLOOKUP(K171,DAY!$A$2:$E$744,2,0),0)</f>
        <v>2</v>
      </c>
      <c r="L82" s="86">
        <f>IFERROR(VLOOKUP(L171,DAY!$A$2:$E$744,2,0),0)</f>
        <v>2</v>
      </c>
      <c r="M82" s="86">
        <f>IFERROR(VLOOKUP(M171,DAY!$A$2:$E$744,2,0),0)</f>
        <v>2</v>
      </c>
      <c r="N82" s="86">
        <f>IFERROR(VLOOKUP(N171,DAY!$A$2:$E$744,2,0),0)</f>
        <v>2</v>
      </c>
      <c r="O82" s="86">
        <f>IFERROR(VLOOKUP(O171,DAY!$A$2:$E$744,2,0),0)</f>
        <v>2</v>
      </c>
      <c r="P82" s="86">
        <f>IFERROR(VLOOKUP(P171,DAY!$A$2:$E$744,2,0),0)</f>
        <v>2</v>
      </c>
      <c r="Q82" s="86">
        <f>IFERROR(VLOOKUP(Q171,DAY!$A$2:$E$744,2,0),0)</f>
        <v>2</v>
      </c>
      <c r="R82" s="86">
        <f>IFERROR(VLOOKUP(R171,DAY!$A$2:$E$744,2,0),0)</f>
        <v>2</v>
      </c>
      <c r="S82" s="86">
        <f>IFERROR(VLOOKUP(S171,DAY!$A$2:$E$744,2,0),0)</f>
        <v>2</v>
      </c>
      <c r="T82" s="86">
        <f>IFERROR(VLOOKUP(T171,DAY!$A$2:$E$744,2,0),0)</f>
        <v>2</v>
      </c>
      <c r="U82" s="86">
        <f>IFERROR(VLOOKUP(U171,DAY!$A$2:$E$744,2,0),0)</f>
        <v>2</v>
      </c>
      <c r="V82" s="86">
        <f>IFERROR(VLOOKUP(V171,DAY!$A$2:$E$744,2,0),0)</f>
        <v>2</v>
      </c>
      <c r="W82" s="86">
        <f>IFERROR(VLOOKUP(W171,DAY!$A$2:$E$744,2,0),0)</f>
        <v>2</v>
      </c>
      <c r="X82" s="86">
        <f>IFERROR(VLOOKUP(X171,DAY!$A$2:$E$744,2,0),0)</f>
        <v>2</v>
      </c>
      <c r="Y82" s="86">
        <f>IFERROR(VLOOKUP(Y171,DAY!$A$2:$E$744,2,0),0)</f>
        <v>2</v>
      </c>
      <c r="Z82" s="86">
        <f>IFERROR(VLOOKUP(Z171,DAY!$A$2:$E$744,2,0),0)</f>
        <v>2</v>
      </c>
      <c r="AA82" s="86">
        <f>IFERROR(VLOOKUP(AA171,DAY!$A$2:$E$744,2,0),0)</f>
        <v>2</v>
      </c>
      <c r="AB82" s="86">
        <f>IFERROR(VLOOKUP(AB171,DAY!$A$2:$E$744,2,0),0)</f>
        <v>2</v>
      </c>
      <c r="AC82" s="86">
        <f>IFERROR(VLOOKUP(AC171,DAY!$A$2:$E$744,2,0),0)</f>
        <v>3</v>
      </c>
      <c r="AD82" s="86">
        <f>IFERROR(VLOOKUP(AD171,DAY!$A$2:$E$744,2,0),0)</f>
        <v>3</v>
      </c>
      <c r="AE82" s="441" t="s">
        <v>11</v>
      </c>
      <c r="AF82" s="443" t="s">
        <v>12</v>
      </c>
      <c r="AG82" s="316" t="s">
        <v>84</v>
      </c>
      <c r="AH82" s="445" t="s">
        <v>11</v>
      </c>
      <c r="AI82" s="446" t="s">
        <v>13</v>
      </c>
      <c r="AJ82" s="316" t="s">
        <v>84</v>
      </c>
      <c r="AK82" s="40"/>
      <c r="AM82" s="33"/>
      <c r="AN82" s="33"/>
      <c r="AQ82" s="50">
        <f>IFERROR(VLOOKUP(AQ171,DAY!$A$2:$E$744,7,0),0)</f>
        <v>0</v>
      </c>
    </row>
    <row r="83" spans="1:43" ht="27.75" customHeight="1" x14ac:dyDescent="0.4">
      <c r="A83" s="298"/>
      <c r="B83" s="35" t="s">
        <v>1</v>
      </c>
      <c r="C83" s="87">
        <f>IFERROR(VLOOKUP(C171,DAY!$A$2:$E$3000,3,0),0)</f>
        <v>3</v>
      </c>
      <c r="D83" s="87">
        <f>IFERROR(VLOOKUP(D171,DAY!$A$2:$E$744,3,0),0)</f>
        <v>4</v>
      </c>
      <c r="E83" s="87">
        <f>IFERROR(VLOOKUP(E171,DAY!$A$2:$E$744,3,0),0)</f>
        <v>5</v>
      </c>
      <c r="F83" s="87">
        <f>IFERROR(VLOOKUP(F171,DAY!$A$2:$E$744,3,0),0)</f>
        <v>6</v>
      </c>
      <c r="G83" s="87">
        <f>IFERROR(VLOOKUP(G171,DAY!$A$2:$E$744,3,0),0)</f>
        <v>7</v>
      </c>
      <c r="H83" s="87">
        <f>IFERROR(VLOOKUP(H171,DAY!$A$2:$E$744,3,0),0)</f>
        <v>8</v>
      </c>
      <c r="I83" s="87">
        <f>IFERROR(VLOOKUP(I171,DAY!$A$2:$E$744,3,0),0)</f>
        <v>9</v>
      </c>
      <c r="J83" s="87">
        <f>IFERROR(VLOOKUP(J171,DAY!$A$2:$E$744,3,0),0)</f>
        <v>10</v>
      </c>
      <c r="K83" s="87">
        <f>IFERROR(VLOOKUP(K171,DAY!$A$2:$E$744,3,0),0)</f>
        <v>11</v>
      </c>
      <c r="L83" s="87">
        <f>IFERROR(VLOOKUP(L171,DAY!$A$2:$E$744,3,0),0)</f>
        <v>12</v>
      </c>
      <c r="M83" s="87">
        <f>IFERROR(VLOOKUP(M171,DAY!$A$2:$E$744,3,0),0)</f>
        <v>13</v>
      </c>
      <c r="N83" s="87">
        <f>IFERROR(VLOOKUP(N171,DAY!$A$2:$E$744,3,0),0)</f>
        <v>14</v>
      </c>
      <c r="O83" s="87">
        <f>IFERROR(VLOOKUP(O171,DAY!$A$2:$E$744,3,0),0)</f>
        <v>15</v>
      </c>
      <c r="P83" s="87">
        <f>IFERROR(VLOOKUP(P171,DAY!$A$2:$E$744,3,0),0)</f>
        <v>16</v>
      </c>
      <c r="Q83" s="87">
        <f>IFERROR(VLOOKUP(Q171,DAY!$A$2:$E$744,3,0),0)</f>
        <v>17</v>
      </c>
      <c r="R83" s="87">
        <f>IFERROR(VLOOKUP(R171,DAY!$A$2:$E$744,3,0),0)</f>
        <v>18</v>
      </c>
      <c r="S83" s="87">
        <f>IFERROR(VLOOKUP(S171,DAY!$A$2:$E$744,3,0),0)</f>
        <v>19</v>
      </c>
      <c r="T83" s="87">
        <f>IFERROR(VLOOKUP(T171,DAY!$A$2:$E$744,3,0),0)</f>
        <v>20</v>
      </c>
      <c r="U83" s="87">
        <f>IFERROR(VLOOKUP(U171,DAY!$A$2:$E$744,3,0),0)</f>
        <v>21</v>
      </c>
      <c r="V83" s="87">
        <f>IFERROR(VLOOKUP(V171,DAY!$A$2:$E$744,3,0),0)</f>
        <v>22</v>
      </c>
      <c r="W83" s="87">
        <f>IFERROR(VLOOKUP(W171,DAY!$A$2:$E$744,3,0),0)</f>
        <v>23</v>
      </c>
      <c r="X83" s="87">
        <f>IFERROR(VLOOKUP(X171,DAY!$A$2:$E$744,3,0),0)</f>
        <v>24</v>
      </c>
      <c r="Y83" s="87">
        <f>IFERROR(VLOOKUP(Y171,DAY!$A$2:$E$744,3,0),0)</f>
        <v>25</v>
      </c>
      <c r="Z83" s="87">
        <f>IFERROR(VLOOKUP(Z171,DAY!$A$2:$E$744,3,0),0)</f>
        <v>26</v>
      </c>
      <c r="AA83" s="87">
        <f>IFERROR(VLOOKUP(AA171,DAY!$A$2:$E$744,3,0),0)</f>
        <v>27</v>
      </c>
      <c r="AB83" s="87">
        <f>IFERROR(VLOOKUP(AB171,DAY!$A$2:$E$744,3,0),0)</f>
        <v>28</v>
      </c>
      <c r="AC83" s="87">
        <f>IFERROR(VLOOKUP(AC171,DAY!$A$2:$E$744,3,0),0)</f>
        <v>1</v>
      </c>
      <c r="AD83" s="88">
        <f>IFERROR(VLOOKUP(AD171,DAY!$A$2:$E$744,3,0),0)</f>
        <v>2</v>
      </c>
      <c r="AE83" s="442"/>
      <c r="AF83" s="444"/>
      <c r="AG83" s="316"/>
      <c r="AH83" s="442"/>
      <c r="AI83" s="444"/>
      <c r="AJ83" s="316"/>
      <c r="AM83" s="33"/>
      <c r="AN83" s="33"/>
      <c r="AQ83" s="118">
        <f>IFERROR(VLOOKUP(AQ172,DAY!$A$2:$E$744,2,0),0)</f>
        <v>0</v>
      </c>
    </row>
    <row r="84" spans="1:43" ht="27.75" customHeight="1" x14ac:dyDescent="0.4">
      <c r="A84" s="298"/>
      <c r="B84" s="38" t="s">
        <v>2</v>
      </c>
      <c r="C84" s="89" t="str">
        <f>IFERROR(VLOOKUP(C171,DAY!$A$2:$E$3000,4,0),0)</f>
        <v>月</v>
      </c>
      <c r="D84" s="89" t="str">
        <f>IFERROR(VLOOKUP(D171,DAY!$A$2:$E$3000,4,0),0)</f>
        <v>火</v>
      </c>
      <c r="E84" s="89" t="str">
        <f>IFERROR(VLOOKUP(E171,DAY!$A$2:$E$3000,4,0),0)</f>
        <v>水</v>
      </c>
      <c r="F84" s="89" t="str">
        <f>IFERROR(VLOOKUP(F171,DAY!$A$2:$E$3000,4,0),0)</f>
        <v>木</v>
      </c>
      <c r="G84" s="89" t="str">
        <f>IFERROR(VLOOKUP(G171,DAY!$A$2:$E$3000,4,0),0)</f>
        <v>金</v>
      </c>
      <c r="H84" s="89" t="str">
        <f>IFERROR(VLOOKUP(H171,DAY!$A$2:$E$3000,4,0),0)</f>
        <v>土</v>
      </c>
      <c r="I84" s="89" t="str">
        <f>IFERROR(VLOOKUP(I171,DAY!$A$2:$E$3000,4,0),0)</f>
        <v>日</v>
      </c>
      <c r="J84" s="89" t="str">
        <f>IFERROR(VLOOKUP(J171,DAY!$A$2:$E$3000,4,0),0)</f>
        <v>月</v>
      </c>
      <c r="K84" s="89" t="str">
        <f>IFERROR(VLOOKUP(K171,DAY!$A$2:$E$3000,4,0),0)</f>
        <v>火</v>
      </c>
      <c r="L84" s="89" t="str">
        <f>IFERROR(VLOOKUP(L171,DAY!$A$2:$E$3000,4,0),0)</f>
        <v>水</v>
      </c>
      <c r="M84" s="89" t="str">
        <f>IFERROR(VLOOKUP(M171,DAY!$A$2:$E$3000,4,0),0)</f>
        <v>木</v>
      </c>
      <c r="N84" s="89" t="str">
        <f>IFERROR(VLOOKUP(N171,DAY!$A$2:$E$3000,4,0),0)</f>
        <v>金</v>
      </c>
      <c r="O84" s="89" t="str">
        <f>IFERROR(VLOOKUP(O171,DAY!$A$2:$E$3000,4,0),0)</f>
        <v>土</v>
      </c>
      <c r="P84" s="89" t="str">
        <f>IFERROR(VLOOKUP(P171,DAY!$A$2:$E$3000,4,0),0)</f>
        <v>日</v>
      </c>
      <c r="Q84" s="89" t="str">
        <f>IFERROR(VLOOKUP(Q171,DAY!$A$2:$E$3000,4,0),0)</f>
        <v>月</v>
      </c>
      <c r="R84" s="89" t="str">
        <f>IFERROR(VLOOKUP(R171,DAY!$A$2:$E$3000,4,0),0)</f>
        <v>火</v>
      </c>
      <c r="S84" s="89" t="str">
        <f>IFERROR(VLOOKUP(S171,DAY!$A$2:$E$3000,4,0),0)</f>
        <v>水</v>
      </c>
      <c r="T84" s="89" t="str">
        <f>IFERROR(VLOOKUP(T171,DAY!$A$2:$E$3000,4,0),0)</f>
        <v>木</v>
      </c>
      <c r="U84" s="89" t="str">
        <f>IFERROR(VLOOKUP(U171,DAY!$A$2:$E$3000,4,0),0)</f>
        <v>金</v>
      </c>
      <c r="V84" s="89" t="str">
        <f>IFERROR(VLOOKUP(V171,DAY!$A$2:$E$3000,4,0),0)</f>
        <v>土</v>
      </c>
      <c r="W84" s="89" t="str">
        <f>IFERROR(VLOOKUP(W171,DAY!$A$2:$E$3000,4,0),0)</f>
        <v>日</v>
      </c>
      <c r="X84" s="89" t="str">
        <f>IFERROR(VLOOKUP(X171,DAY!$A$2:$E$3000,4,0),0)</f>
        <v>月</v>
      </c>
      <c r="Y84" s="89" t="str">
        <f>IFERROR(VLOOKUP(Y171,DAY!$A$2:$E$3000,4,0),0)</f>
        <v>火</v>
      </c>
      <c r="Z84" s="89" t="str">
        <f>IFERROR(VLOOKUP(Z171,DAY!$A$2:$E$3000,4,0),0)</f>
        <v>水</v>
      </c>
      <c r="AA84" s="89" t="str">
        <f>IFERROR(VLOOKUP(AA171,DAY!$A$2:$E$3000,4,0),0)</f>
        <v>木</v>
      </c>
      <c r="AB84" s="89" t="str">
        <f>IFERROR(VLOOKUP(AB171,DAY!$A$2:$E$3000,4,0),0)</f>
        <v>金</v>
      </c>
      <c r="AC84" s="89" t="str">
        <f>IFERROR(VLOOKUP(AC171,DAY!$A$2:$E$3000,4,0),0)</f>
        <v>土</v>
      </c>
      <c r="AD84" s="89" t="str">
        <f>IFERROR(VLOOKUP(AD171,DAY!$A$2:$E$3000,4,0),0)</f>
        <v>日</v>
      </c>
      <c r="AE84" s="442"/>
      <c r="AF84" s="444"/>
      <c r="AG84" s="316"/>
      <c r="AH84" s="442"/>
      <c r="AI84" s="444"/>
      <c r="AJ84" s="316"/>
      <c r="AM84" s="33"/>
      <c r="AN84" s="33"/>
      <c r="AQ84" s="37">
        <f>IFERROR(VLOOKUP(AQ172,DAY!$A$2:$E$744,3,0),0)</f>
        <v>0</v>
      </c>
    </row>
    <row r="85" spans="1:43" ht="89.25" customHeight="1" x14ac:dyDescent="0.4">
      <c r="A85" s="298"/>
      <c r="B85" s="39" t="s">
        <v>3</v>
      </c>
      <c r="C85" s="90" t="str">
        <f>IFERROR(VLOOKUP(C171,DAY!$A$2:$E$3000,5,0),0)</f>
        <v/>
      </c>
      <c r="D85" s="90" t="str">
        <f>IFERROR(VLOOKUP(D171,DAY!$A$2:$E$3000,5,0),0)</f>
        <v/>
      </c>
      <c r="E85" s="90" t="str">
        <f>IFERROR(VLOOKUP(E171,DAY!$A$2:$E$3000,5,0),0)</f>
        <v/>
      </c>
      <c r="F85" s="90" t="str">
        <f>IFERROR(VLOOKUP(F171,DAY!$A$2:$E$3000,5,0),0)</f>
        <v/>
      </c>
      <c r="G85" s="90" t="str">
        <f>IFERROR(VLOOKUP(G171,DAY!$A$2:$E$3000,5,0),0)</f>
        <v/>
      </c>
      <c r="H85" s="90" t="str">
        <f>IFERROR(VLOOKUP(H171,DAY!$A$2:$E$3000,5,0),0)</f>
        <v/>
      </c>
      <c r="I85" s="90" t="str">
        <f>IFERROR(VLOOKUP(I171,DAY!$A$2:$E$3000,5,0),0)</f>
        <v/>
      </c>
      <c r="J85" s="90" t="str">
        <f>IFERROR(VLOOKUP(J171,DAY!$A$2:$E$3000,5,0),0)</f>
        <v/>
      </c>
      <c r="K85" s="90" t="str">
        <f>IFERROR(VLOOKUP(K171,DAY!$A$2:$E$3000,5,0),0)</f>
        <v>建国記念の日</v>
      </c>
      <c r="L85" s="90" t="str">
        <f>IFERROR(VLOOKUP(L171,DAY!$A$2:$E$3000,5,0),0)</f>
        <v/>
      </c>
      <c r="M85" s="90" t="str">
        <f>IFERROR(VLOOKUP(M171,DAY!$A$2:$E$3000,5,0),0)</f>
        <v/>
      </c>
      <c r="N85" s="90" t="str">
        <f>IFERROR(VLOOKUP(N171,DAY!$A$2:$E$3000,5,0),0)</f>
        <v/>
      </c>
      <c r="O85" s="90" t="str">
        <f>IFERROR(VLOOKUP(O171,DAY!$A$2:$E$3000,5,0),0)</f>
        <v/>
      </c>
      <c r="P85" s="90" t="str">
        <f>IFERROR(VLOOKUP(P171,DAY!$A$2:$E$3000,5,0),0)</f>
        <v/>
      </c>
      <c r="Q85" s="90" t="str">
        <f>IFERROR(VLOOKUP(Q171,DAY!$A$2:$E$3000,5,0),0)</f>
        <v/>
      </c>
      <c r="R85" s="90" t="str">
        <f>IFERROR(VLOOKUP(R171,DAY!$A$2:$E$3000,5,0),0)</f>
        <v/>
      </c>
      <c r="S85" s="90" t="str">
        <f>IFERROR(VLOOKUP(S171,DAY!$A$2:$E$3000,5,0),0)</f>
        <v/>
      </c>
      <c r="T85" s="90" t="str">
        <f>IFERROR(VLOOKUP(T171,DAY!$A$2:$E$3000,5,0),0)</f>
        <v/>
      </c>
      <c r="U85" s="90" t="str">
        <f>IFERROR(VLOOKUP(U171,DAY!$A$2:$E$3000,5,0),0)</f>
        <v/>
      </c>
      <c r="V85" s="90" t="str">
        <f>IFERROR(VLOOKUP(V171,DAY!$A$2:$E$3000,5,0),0)</f>
        <v/>
      </c>
      <c r="W85" s="90" t="str">
        <f>IFERROR(VLOOKUP(W171,DAY!$A$2:$E$3000,5,0),0)</f>
        <v>天皇誕生日</v>
      </c>
      <c r="X85" s="90" t="str">
        <f>IFERROR(VLOOKUP(X171,DAY!$A$2:$E$3000,5,0),0)</f>
        <v>振替休日</v>
      </c>
      <c r="Y85" s="90" t="str">
        <f>IFERROR(VLOOKUP(Y171,DAY!$A$2:$E$3000,5,0),0)</f>
        <v/>
      </c>
      <c r="Z85" s="90" t="str">
        <f>IFERROR(VLOOKUP(Z171,DAY!$A$2:$E$3000,5,0),0)</f>
        <v/>
      </c>
      <c r="AA85" s="90" t="str">
        <f>IFERROR(VLOOKUP(AA171,DAY!$A$2:$E$3000,5,0),0)</f>
        <v/>
      </c>
      <c r="AB85" s="90" t="str">
        <f>IFERROR(VLOOKUP(AB171,DAY!$A$2:$E$3000,5,0),0)</f>
        <v/>
      </c>
      <c r="AC85" s="90" t="str">
        <f>IFERROR(VLOOKUP(AC171,DAY!$A$2:$E$3000,5,0),0)</f>
        <v/>
      </c>
      <c r="AD85" s="90" t="str">
        <f>IFERROR(VLOOKUP(AD171,DAY!$A$2:$E$3000,5,0),0)</f>
        <v/>
      </c>
      <c r="AE85" s="442"/>
      <c r="AF85" s="444"/>
      <c r="AG85" s="317"/>
      <c r="AH85" s="442"/>
      <c r="AI85" s="444"/>
      <c r="AJ85" s="317"/>
      <c r="AM85" s="41"/>
      <c r="AN85" s="41"/>
      <c r="AQ85" s="37">
        <f>IFERROR(VLOOKUP(AQ172,DAY!$A$2:$E$744,4,0),0)</f>
        <v>0</v>
      </c>
    </row>
    <row r="86" spans="1:43" ht="27.75" customHeight="1" x14ac:dyDescent="0.4">
      <c r="A86" s="298"/>
      <c r="B86" s="120" t="s">
        <v>4</v>
      </c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  <c r="Y86" s="144"/>
      <c r="Z86" s="144"/>
      <c r="AA86" s="144"/>
      <c r="AB86" s="144"/>
      <c r="AC86" s="144"/>
      <c r="AD86" s="144"/>
      <c r="AE86" s="122">
        <f>IF(COUNT(C86:AD86)=0,+(COUNTIF(C86:AD86,"作業"))+(COUNTIF(C86:AD86,"休日")),"")</f>
        <v>0</v>
      </c>
      <c r="AF86" s="123">
        <f>IF(+COUNT(C86:AD86)=0,(COUNTIF(C86:AD86,"休日")),"")</f>
        <v>0</v>
      </c>
      <c r="AG86" s="437">
        <f>IFERROR(IF(COUNTA(C86:AD86)=0,0,IF(COUNTA(C86:AD86)&lt;28,$F$150,IF(AM87&gt;0.284,$F$148,$F$149))),0)</f>
        <v>0</v>
      </c>
      <c r="AH86" s="122">
        <f>IF(COUNT(C87:AD87)=0,+(COUNTIF(C87:AD87,"作業"))+(COUNTIF(C87:AD87,"休日")),"")</f>
        <v>0</v>
      </c>
      <c r="AI86" s="123">
        <f>IF(COUNT(C87:AD87)=0,(COUNTIF(C87:AD87,"休日")),"")</f>
        <v>0</v>
      </c>
      <c r="AJ86" s="437">
        <f>IFERROR(IF(COUNTA(C87:AD87)=0,0,IF(COUNTA(C87:AD87)&lt;28,$F$150,IF(AN87&gt;0.284,$F$146,$F$147))),0)</f>
        <v>0</v>
      </c>
      <c r="AL86" s="40"/>
      <c r="AM86" s="33"/>
      <c r="AN86" s="33"/>
      <c r="AQ86" s="39">
        <f>IFERROR(VLOOKUP(AQ172,DAY!$A$2:$E$744,5,0),0)</f>
        <v>0</v>
      </c>
    </row>
    <row r="87" spans="1:43" ht="27.75" customHeight="1" thickBot="1" x14ac:dyDescent="0.45">
      <c r="A87" s="327"/>
      <c r="B87" s="121" t="s">
        <v>5</v>
      </c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  <c r="R87" s="145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439">
        <f>IFERROR(AM87,0)</f>
        <v>0</v>
      </c>
      <c r="AF87" s="440"/>
      <c r="AG87" s="438"/>
      <c r="AH87" s="439">
        <f>IFERROR(AN87,0)</f>
        <v>0</v>
      </c>
      <c r="AI87" s="440"/>
      <c r="AJ87" s="438"/>
      <c r="AM87" s="46" t="e">
        <f>ROUND(AF86/AE86,3)</f>
        <v>#DIV/0!</v>
      </c>
      <c r="AN87" s="47" t="e">
        <f>ROUND(AI86/AH86,3)</f>
        <v>#DIV/0!</v>
      </c>
      <c r="AQ87" s="43">
        <f>IFERROR(VLOOKUP(AQ172,DAY!$A$2:$E$744,6,0),0)</f>
        <v>0</v>
      </c>
    </row>
    <row r="88" spans="1:43" ht="27.75" customHeight="1" thickBot="1" x14ac:dyDescent="0.45">
      <c r="A88" s="301" t="s">
        <v>74</v>
      </c>
      <c r="B88" s="48" t="s">
        <v>0</v>
      </c>
      <c r="C88" s="91">
        <f>IFERROR(VLOOKUP(C172,DAY!$A$2:$E$3000,2,0),0)</f>
        <v>3</v>
      </c>
      <c r="D88" s="91">
        <f>IFERROR(VLOOKUP(D172,DAY!$A$2:$E$744,2,0),0)</f>
        <v>3</v>
      </c>
      <c r="E88" s="91">
        <f>IFERROR(VLOOKUP(E172,DAY!$A$2:$E$744,2,0),0)</f>
        <v>3</v>
      </c>
      <c r="F88" s="91">
        <f>IFERROR(VLOOKUP(F172,DAY!$A$2:$E$744,2,0),0)</f>
        <v>3</v>
      </c>
      <c r="G88" s="91">
        <f>IFERROR(VLOOKUP(G172,DAY!$A$2:$E$744,2,0),0)</f>
        <v>3</v>
      </c>
      <c r="H88" s="91">
        <f>IFERROR(VLOOKUP(H172,DAY!$A$2:$E$744,2,0),0)</f>
        <v>3</v>
      </c>
      <c r="I88" s="91">
        <f>IFERROR(VLOOKUP(I172,DAY!$A$2:$E$744,2,0),0)</f>
        <v>3</v>
      </c>
      <c r="J88" s="91">
        <f>IFERROR(VLOOKUP(J172,DAY!$A$2:$E$744,2,0),0)</f>
        <v>3</v>
      </c>
      <c r="K88" s="91">
        <f>IFERROR(VLOOKUP(K172,DAY!$A$2:$E$744,2,0),0)</f>
        <v>3</v>
      </c>
      <c r="L88" s="91">
        <f>IFERROR(VLOOKUP(L172,DAY!$A$2:$E$744,2,0),0)</f>
        <v>3</v>
      </c>
      <c r="M88" s="91">
        <f>IFERROR(VLOOKUP(M172,DAY!$A$2:$E$744,2,0),0)</f>
        <v>3</v>
      </c>
      <c r="N88" s="91">
        <f>IFERROR(VLOOKUP(N172,DAY!$A$2:$E$744,2,0),0)</f>
        <v>3</v>
      </c>
      <c r="O88" s="91">
        <f>IFERROR(VLOOKUP(O172,DAY!$A$2:$E$744,2,0),0)</f>
        <v>3</v>
      </c>
      <c r="P88" s="91">
        <f>IFERROR(VLOOKUP(P172,DAY!$A$2:$E$744,2,0),0)</f>
        <v>3</v>
      </c>
      <c r="Q88" s="91">
        <f>IFERROR(VLOOKUP(Q172,DAY!$A$2:$E$744,2,0),0)</f>
        <v>3</v>
      </c>
      <c r="R88" s="91">
        <f>IFERROR(VLOOKUP(R172,DAY!$A$2:$E$744,2,0),0)</f>
        <v>3</v>
      </c>
      <c r="S88" s="91">
        <f>IFERROR(VLOOKUP(S172,DAY!$A$2:$E$744,2,0),0)</f>
        <v>3</v>
      </c>
      <c r="T88" s="91">
        <f>IFERROR(VLOOKUP(T172,DAY!$A$2:$E$744,2,0),0)</f>
        <v>3</v>
      </c>
      <c r="U88" s="91">
        <f>IFERROR(VLOOKUP(U172,DAY!$A$2:$E$744,2,0),0)</f>
        <v>3</v>
      </c>
      <c r="V88" s="91">
        <f>IFERROR(VLOOKUP(V172,DAY!$A$2:$E$744,2,0),0)</f>
        <v>3</v>
      </c>
      <c r="W88" s="91">
        <f>IFERROR(VLOOKUP(W172,DAY!$A$2:$E$744,2,0),0)</f>
        <v>3</v>
      </c>
      <c r="X88" s="91">
        <f>IFERROR(VLOOKUP(X172,DAY!$A$2:$E$744,2,0),0)</f>
        <v>3</v>
      </c>
      <c r="Y88" s="91">
        <f>IFERROR(VLOOKUP(Y172,DAY!$A$2:$E$744,2,0),0)</f>
        <v>3</v>
      </c>
      <c r="Z88" s="91">
        <f>IFERROR(VLOOKUP(Z172,DAY!$A$2:$E$744,2,0),0)</f>
        <v>3</v>
      </c>
      <c r="AA88" s="91">
        <f>IFERROR(VLOOKUP(AA172,DAY!$A$2:$E$744,2,0),0)</f>
        <v>3</v>
      </c>
      <c r="AB88" s="91">
        <f>IFERROR(VLOOKUP(AB172,DAY!$A$2:$E$744,2,0),0)</f>
        <v>3</v>
      </c>
      <c r="AC88" s="91">
        <f>IFERROR(VLOOKUP(AC172,DAY!$A$2:$E$744,2,0),0)</f>
        <v>3</v>
      </c>
      <c r="AD88" s="91">
        <f>IFERROR(VLOOKUP(AD172,DAY!$A$2:$E$744,2,0),0)</f>
        <v>3</v>
      </c>
      <c r="AE88" s="441" t="s">
        <v>11</v>
      </c>
      <c r="AF88" s="443" t="s">
        <v>12</v>
      </c>
      <c r="AG88" s="316" t="s">
        <v>84</v>
      </c>
      <c r="AH88" s="445" t="s">
        <v>11</v>
      </c>
      <c r="AI88" s="446" t="s">
        <v>13</v>
      </c>
      <c r="AJ88" s="316" t="s">
        <v>84</v>
      </c>
      <c r="AK88" s="40"/>
      <c r="AM88" s="33"/>
      <c r="AN88" s="33"/>
      <c r="AQ88" s="45">
        <f>IFERROR(VLOOKUP(AQ172,DAY!$A$2:$E$744,7,0),0)</f>
        <v>0</v>
      </c>
    </row>
    <row r="89" spans="1:43" ht="27.75" customHeight="1" x14ac:dyDescent="0.4">
      <c r="A89" s="298"/>
      <c r="B89" s="35" t="s">
        <v>1</v>
      </c>
      <c r="C89" s="87">
        <f>IFERROR(VLOOKUP(C172,DAY!$A$2:$E$3000,3,0),0)</f>
        <v>3</v>
      </c>
      <c r="D89" s="87">
        <f>IFERROR(VLOOKUP(D172,DAY!$A$2:$E$744,3,0),0)</f>
        <v>4</v>
      </c>
      <c r="E89" s="87">
        <f>IFERROR(VLOOKUP(E172,DAY!$A$2:$E$744,3,0),0)</f>
        <v>5</v>
      </c>
      <c r="F89" s="87">
        <f>IFERROR(VLOOKUP(F172,DAY!$A$2:$E$744,3,0),0)</f>
        <v>6</v>
      </c>
      <c r="G89" s="87">
        <f>IFERROR(VLOOKUP(G172,DAY!$A$2:$E$744,3,0),0)</f>
        <v>7</v>
      </c>
      <c r="H89" s="87">
        <f>IFERROR(VLOOKUP(H172,DAY!$A$2:$E$744,3,0),0)</f>
        <v>8</v>
      </c>
      <c r="I89" s="87">
        <f>IFERROR(VLOOKUP(I172,DAY!$A$2:$E$744,3,0),0)</f>
        <v>9</v>
      </c>
      <c r="J89" s="87">
        <f>IFERROR(VLOOKUP(J172,DAY!$A$2:$E$744,3,0),0)</f>
        <v>10</v>
      </c>
      <c r="K89" s="87">
        <f>IFERROR(VLOOKUP(K172,DAY!$A$2:$E$744,3,0),0)</f>
        <v>11</v>
      </c>
      <c r="L89" s="87">
        <f>IFERROR(VLOOKUP(L172,DAY!$A$2:$E$744,3,0),0)</f>
        <v>12</v>
      </c>
      <c r="M89" s="87">
        <f>IFERROR(VLOOKUP(M172,DAY!$A$2:$E$744,3,0),0)</f>
        <v>13</v>
      </c>
      <c r="N89" s="87">
        <f>IFERROR(VLOOKUP(N172,DAY!$A$2:$E$744,3,0),0)</f>
        <v>14</v>
      </c>
      <c r="O89" s="87">
        <f>IFERROR(VLOOKUP(O172,DAY!$A$2:$E$744,3,0),0)</f>
        <v>15</v>
      </c>
      <c r="P89" s="87">
        <f>IFERROR(VLOOKUP(P172,DAY!$A$2:$E$744,3,0),0)</f>
        <v>16</v>
      </c>
      <c r="Q89" s="87">
        <f>IFERROR(VLOOKUP(Q172,DAY!$A$2:$E$744,3,0),0)</f>
        <v>17</v>
      </c>
      <c r="R89" s="87">
        <f>IFERROR(VLOOKUP(R172,DAY!$A$2:$E$744,3,0),0)</f>
        <v>18</v>
      </c>
      <c r="S89" s="87">
        <f>IFERROR(VLOOKUP(S172,DAY!$A$2:$E$744,3,0),0)</f>
        <v>19</v>
      </c>
      <c r="T89" s="87">
        <f>IFERROR(VLOOKUP(T172,DAY!$A$2:$E$744,3,0),0)</f>
        <v>20</v>
      </c>
      <c r="U89" s="87">
        <f>IFERROR(VLOOKUP(U172,DAY!$A$2:$E$744,3,0),0)</f>
        <v>21</v>
      </c>
      <c r="V89" s="87">
        <f>IFERROR(VLOOKUP(V172,DAY!$A$2:$E$744,3,0),0)</f>
        <v>22</v>
      </c>
      <c r="W89" s="87">
        <f>IFERROR(VLOOKUP(W172,DAY!$A$2:$E$744,3,0),0)</f>
        <v>23</v>
      </c>
      <c r="X89" s="87">
        <f>IFERROR(VLOOKUP(X172,DAY!$A$2:$E$744,3,0),0)</f>
        <v>24</v>
      </c>
      <c r="Y89" s="87">
        <f>IFERROR(VLOOKUP(Y172,DAY!$A$2:$E$744,3,0),0)</f>
        <v>25</v>
      </c>
      <c r="Z89" s="87">
        <f>IFERROR(VLOOKUP(Z172,DAY!$A$2:$E$744,3,0),0)</f>
        <v>26</v>
      </c>
      <c r="AA89" s="87">
        <f>IFERROR(VLOOKUP(AA172,DAY!$A$2:$E$744,3,0),0)</f>
        <v>27</v>
      </c>
      <c r="AB89" s="87">
        <f>IFERROR(VLOOKUP(AB172,DAY!$A$2:$E$744,3,0),0)</f>
        <v>28</v>
      </c>
      <c r="AC89" s="87">
        <f>IFERROR(VLOOKUP(AC172,DAY!$A$2:$E$744,3,0),0)</f>
        <v>29</v>
      </c>
      <c r="AD89" s="88">
        <f>IFERROR(VLOOKUP(AD172,DAY!$A$2:$E$744,3,0),0)</f>
        <v>30</v>
      </c>
      <c r="AE89" s="442"/>
      <c r="AF89" s="444"/>
      <c r="AG89" s="316"/>
      <c r="AH89" s="442"/>
      <c r="AI89" s="444"/>
      <c r="AJ89" s="316"/>
      <c r="AM89" s="33"/>
      <c r="AN89" s="33"/>
      <c r="AQ89" s="38">
        <f>IFERROR(VLOOKUP(AQ173,DAY!$A$2:$E$744,2,0),0)</f>
        <v>0</v>
      </c>
    </row>
    <row r="90" spans="1:43" ht="27.75" customHeight="1" x14ac:dyDescent="0.4">
      <c r="A90" s="298"/>
      <c r="B90" s="38" t="s">
        <v>2</v>
      </c>
      <c r="C90" s="89" t="str">
        <f>IFERROR(VLOOKUP(C172,DAY!$A$2:$E$3000,4,0),0)</f>
        <v>月</v>
      </c>
      <c r="D90" s="89" t="str">
        <f>IFERROR(VLOOKUP(D172,DAY!$A$2:$E$3000,4,0),0)</f>
        <v>火</v>
      </c>
      <c r="E90" s="89" t="str">
        <f>IFERROR(VLOOKUP(E172,DAY!$A$2:$E$3000,4,0),0)</f>
        <v>水</v>
      </c>
      <c r="F90" s="89" t="str">
        <f>IFERROR(VLOOKUP(F172,DAY!$A$2:$E$3000,4,0),0)</f>
        <v>木</v>
      </c>
      <c r="G90" s="89" t="str">
        <f>IFERROR(VLOOKUP(G172,DAY!$A$2:$E$3000,4,0),0)</f>
        <v>金</v>
      </c>
      <c r="H90" s="89" t="str">
        <f>IFERROR(VLOOKUP(H172,DAY!$A$2:$E$3000,4,0),0)</f>
        <v>土</v>
      </c>
      <c r="I90" s="89" t="str">
        <f>IFERROR(VLOOKUP(I172,DAY!$A$2:$E$3000,4,0),0)</f>
        <v>日</v>
      </c>
      <c r="J90" s="89" t="str">
        <f>IFERROR(VLOOKUP(J172,DAY!$A$2:$E$3000,4,0),0)</f>
        <v>月</v>
      </c>
      <c r="K90" s="89" t="str">
        <f>IFERROR(VLOOKUP(K172,DAY!$A$2:$E$3000,4,0),0)</f>
        <v>火</v>
      </c>
      <c r="L90" s="89" t="str">
        <f>IFERROR(VLOOKUP(L172,DAY!$A$2:$E$3000,4,0),0)</f>
        <v>水</v>
      </c>
      <c r="M90" s="89" t="str">
        <f>IFERROR(VLOOKUP(M172,DAY!$A$2:$E$3000,4,0),0)</f>
        <v>木</v>
      </c>
      <c r="N90" s="89" t="str">
        <f>IFERROR(VLOOKUP(N172,DAY!$A$2:$E$3000,4,0),0)</f>
        <v>金</v>
      </c>
      <c r="O90" s="89" t="str">
        <f>IFERROR(VLOOKUP(O172,DAY!$A$2:$E$3000,4,0),0)</f>
        <v>土</v>
      </c>
      <c r="P90" s="89" t="str">
        <f>IFERROR(VLOOKUP(P172,DAY!$A$2:$E$3000,4,0),0)</f>
        <v>日</v>
      </c>
      <c r="Q90" s="89" t="str">
        <f>IFERROR(VLOOKUP(Q172,DAY!$A$2:$E$3000,4,0),0)</f>
        <v>月</v>
      </c>
      <c r="R90" s="89" t="str">
        <f>IFERROR(VLOOKUP(R172,DAY!$A$2:$E$3000,4,0),0)</f>
        <v>火</v>
      </c>
      <c r="S90" s="89" t="str">
        <f>IFERROR(VLOOKUP(S172,DAY!$A$2:$E$3000,4,0),0)</f>
        <v>水</v>
      </c>
      <c r="T90" s="89" t="str">
        <f>IFERROR(VLOOKUP(T172,DAY!$A$2:$E$3000,4,0),0)</f>
        <v>木</v>
      </c>
      <c r="U90" s="89" t="str">
        <f>IFERROR(VLOOKUP(U172,DAY!$A$2:$E$3000,4,0),0)</f>
        <v>金</v>
      </c>
      <c r="V90" s="89" t="str">
        <f>IFERROR(VLOOKUP(V172,DAY!$A$2:$E$3000,4,0),0)</f>
        <v>土</v>
      </c>
      <c r="W90" s="89" t="str">
        <f>IFERROR(VLOOKUP(W172,DAY!$A$2:$E$3000,4,0),0)</f>
        <v>日</v>
      </c>
      <c r="X90" s="89" t="str">
        <f>IFERROR(VLOOKUP(X172,DAY!$A$2:$E$3000,4,0),0)</f>
        <v>月</v>
      </c>
      <c r="Y90" s="89" t="str">
        <f>IFERROR(VLOOKUP(Y172,DAY!$A$2:$E$3000,4,0),0)</f>
        <v>火</v>
      </c>
      <c r="Z90" s="89" t="str">
        <f>IFERROR(VLOOKUP(Z172,DAY!$A$2:$E$3000,4,0),0)</f>
        <v>水</v>
      </c>
      <c r="AA90" s="89" t="str">
        <f>IFERROR(VLOOKUP(AA172,DAY!$A$2:$E$3000,4,0),0)</f>
        <v>木</v>
      </c>
      <c r="AB90" s="89" t="str">
        <f>IFERROR(VLOOKUP(AB172,DAY!$A$2:$E$3000,4,0),0)</f>
        <v>金</v>
      </c>
      <c r="AC90" s="89" t="str">
        <f>IFERROR(VLOOKUP(AC172,DAY!$A$2:$E$3000,4,0),0)</f>
        <v>土</v>
      </c>
      <c r="AD90" s="89" t="str">
        <f>IFERROR(VLOOKUP(AD172,DAY!$A$2:$E$3000,4,0),0)</f>
        <v>日</v>
      </c>
      <c r="AE90" s="442"/>
      <c r="AF90" s="444"/>
      <c r="AG90" s="316"/>
      <c r="AH90" s="442"/>
      <c r="AI90" s="444"/>
      <c r="AJ90" s="316"/>
      <c r="AM90" s="33"/>
      <c r="AN90" s="33"/>
      <c r="AQ90" s="37">
        <f>IFERROR(VLOOKUP(AQ173,DAY!$A$2:$E$744,3,0),0)</f>
        <v>0</v>
      </c>
    </row>
    <row r="91" spans="1:43" ht="89.25" customHeight="1" x14ac:dyDescent="0.4">
      <c r="A91" s="298"/>
      <c r="B91" s="39" t="s">
        <v>3</v>
      </c>
      <c r="C91" s="90" t="str">
        <f>IFERROR(VLOOKUP(C172,DAY!$A$2:$E$3000,5,0),0)</f>
        <v/>
      </c>
      <c r="D91" s="90" t="str">
        <f>IFERROR(VLOOKUP(D172,DAY!$A$2:$E$3000,5,0),0)</f>
        <v/>
      </c>
      <c r="E91" s="90" t="str">
        <f>IFERROR(VLOOKUP(E172,DAY!$A$2:$E$3000,5,0),0)</f>
        <v/>
      </c>
      <c r="F91" s="90" t="str">
        <f>IFERROR(VLOOKUP(F172,DAY!$A$2:$E$3000,5,0),0)</f>
        <v/>
      </c>
      <c r="G91" s="90" t="str">
        <f>IFERROR(VLOOKUP(G172,DAY!$A$2:$E$3000,5,0),0)</f>
        <v/>
      </c>
      <c r="H91" s="90" t="str">
        <f>IFERROR(VLOOKUP(H172,DAY!$A$2:$E$3000,5,0),0)</f>
        <v/>
      </c>
      <c r="I91" s="90" t="str">
        <f>IFERROR(VLOOKUP(I172,DAY!$A$2:$E$3000,5,0),0)</f>
        <v/>
      </c>
      <c r="J91" s="90" t="str">
        <f>IFERROR(VLOOKUP(J172,DAY!$A$2:$E$3000,5,0),0)</f>
        <v/>
      </c>
      <c r="K91" s="90" t="str">
        <f>IFERROR(VLOOKUP(K172,DAY!$A$2:$E$3000,5,0),0)</f>
        <v/>
      </c>
      <c r="L91" s="90" t="str">
        <f>IFERROR(VLOOKUP(L172,DAY!$A$2:$E$3000,5,0),0)</f>
        <v/>
      </c>
      <c r="M91" s="90" t="str">
        <f>IFERROR(VLOOKUP(M172,DAY!$A$2:$E$3000,5,0),0)</f>
        <v/>
      </c>
      <c r="N91" s="90" t="str">
        <f>IFERROR(VLOOKUP(N172,DAY!$A$2:$E$3000,5,0),0)</f>
        <v/>
      </c>
      <c r="O91" s="90" t="str">
        <f>IFERROR(VLOOKUP(O172,DAY!$A$2:$E$3000,5,0),0)</f>
        <v/>
      </c>
      <c r="P91" s="90" t="str">
        <f>IFERROR(VLOOKUP(P172,DAY!$A$2:$E$3000,5,0),0)</f>
        <v/>
      </c>
      <c r="Q91" s="90" t="str">
        <f>IFERROR(VLOOKUP(Q172,DAY!$A$2:$E$3000,5,0),0)</f>
        <v/>
      </c>
      <c r="R91" s="90" t="str">
        <f>IFERROR(VLOOKUP(R172,DAY!$A$2:$E$3000,5,0),0)</f>
        <v/>
      </c>
      <c r="S91" s="90" t="str">
        <f>IFERROR(VLOOKUP(S172,DAY!$A$2:$E$3000,5,0),0)</f>
        <v/>
      </c>
      <c r="T91" s="90" t="str">
        <f>IFERROR(VLOOKUP(T172,DAY!$A$2:$E$3000,5,0),0)</f>
        <v>春分の日</v>
      </c>
      <c r="U91" s="90" t="str">
        <f>IFERROR(VLOOKUP(U172,DAY!$A$2:$E$3000,5,0),0)</f>
        <v/>
      </c>
      <c r="V91" s="90" t="str">
        <f>IFERROR(VLOOKUP(V172,DAY!$A$2:$E$3000,5,0),0)</f>
        <v/>
      </c>
      <c r="W91" s="90" t="str">
        <f>IFERROR(VLOOKUP(W172,DAY!$A$2:$E$3000,5,0),0)</f>
        <v/>
      </c>
      <c r="X91" s="90" t="str">
        <f>IFERROR(VLOOKUP(X172,DAY!$A$2:$E$3000,5,0),0)</f>
        <v/>
      </c>
      <c r="Y91" s="90" t="str">
        <f>IFERROR(VLOOKUP(Y172,DAY!$A$2:$E$3000,5,0),0)</f>
        <v/>
      </c>
      <c r="Z91" s="90" t="str">
        <f>IFERROR(VLOOKUP(Z172,DAY!$A$2:$E$3000,5,0),0)</f>
        <v/>
      </c>
      <c r="AA91" s="90" t="str">
        <f>IFERROR(VLOOKUP(AA172,DAY!$A$2:$E$3000,5,0),0)</f>
        <v/>
      </c>
      <c r="AB91" s="90" t="str">
        <f>IFERROR(VLOOKUP(AB172,DAY!$A$2:$E$3000,5,0),0)</f>
        <v/>
      </c>
      <c r="AC91" s="90" t="str">
        <f>IFERROR(VLOOKUP(AC172,DAY!$A$2:$E$3000,5,0),0)</f>
        <v/>
      </c>
      <c r="AD91" s="90" t="str">
        <f>IFERROR(VLOOKUP(AD172,DAY!$A$2:$E$3000,5,0),0)</f>
        <v/>
      </c>
      <c r="AE91" s="442"/>
      <c r="AF91" s="444"/>
      <c r="AG91" s="317"/>
      <c r="AH91" s="442"/>
      <c r="AI91" s="444"/>
      <c r="AJ91" s="317"/>
      <c r="AM91" s="41"/>
      <c r="AN91" s="41"/>
      <c r="AQ91" s="37">
        <f>IFERROR(VLOOKUP(AQ173,DAY!$A$2:$E$744,4,0),0)</f>
        <v>0</v>
      </c>
    </row>
    <row r="92" spans="1:43" ht="27.75" customHeight="1" x14ac:dyDescent="0.4">
      <c r="A92" s="298"/>
      <c r="B92" s="120" t="s">
        <v>4</v>
      </c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  <c r="Y92" s="144"/>
      <c r="Z92" s="144"/>
      <c r="AA92" s="144"/>
      <c r="AB92" s="144"/>
      <c r="AC92" s="144"/>
      <c r="AD92" s="144"/>
      <c r="AE92" s="122">
        <f>IF(COUNT(C92:AD92)=0,+(COUNTIF(C92:AD92,"作業"))+(COUNTIF(C92:AD92,"休日")),"")</f>
        <v>0</v>
      </c>
      <c r="AF92" s="123">
        <f>IF(+COUNT(C92:AD92)=0,(COUNTIF(C92:AD92,"休日")),"")</f>
        <v>0</v>
      </c>
      <c r="AG92" s="437">
        <f>IFERROR(IF(COUNTA(C92:AD92)=0,0,IF(COUNTA(C92:AD92)&lt;28,$F$150,IF(AM93&gt;0.284,$F$148,$F$149))),0)</f>
        <v>0</v>
      </c>
      <c r="AH92" s="122">
        <f>IF(COUNT(C93:AD93)=0,+(COUNTIF(C93:AD93,"作業"))+(COUNTIF(C93:AD93,"休日")),"")</f>
        <v>0</v>
      </c>
      <c r="AI92" s="123">
        <f>IF(COUNT(C93:AD93)=0,(COUNTIF(C93:AD93,"休日")),"")</f>
        <v>0</v>
      </c>
      <c r="AJ92" s="437">
        <f>IFERROR(IF(COUNTA(C93:AD93)=0,0,IF(COUNTA(C93:AD93)&lt;28,$F$150,IF(AN93&gt;0.284,$F$146,$F$147))),0)</f>
        <v>0</v>
      </c>
      <c r="AL92" s="40"/>
      <c r="AM92" s="33"/>
      <c r="AN92" s="33"/>
      <c r="AQ92" s="39">
        <f>IFERROR(VLOOKUP(AQ173,DAY!$A$2:$E$744,5,0),0)</f>
        <v>0</v>
      </c>
    </row>
    <row r="93" spans="1:43" ht="27.75" customHeight="1" thickBot="1" x14ac:dyDescent="0.45">
      <c r="A93" s="327"/>
      <c r="B93" s="121" t="s">
        <v>5</v>
      </c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  <c r="R93" s="145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439">
        <f>IFERROR(AM93,0)</f>
        <v>0</v>
      </c>
      <c r="AF93" s="440"/>
      <c r="AG93" s="438"/>
      <c r="AH93" s="439">
        <f>IFERROR(AN93,0)</f>
        <v>0</v>
      </c>
      <c r="AI93" s="440"/>
      <c r="AJ93" s="438"/>
      <c r="AM93" s="46" t="e">
        <f>ROUND(AF92/AE92,3)</f>
        <v>#DIV/0!</v>
      </c>
      <c r="AN93" s="47" t="e">
        <f>ROUND(AI92/AH92,3)</f>
        <v>#DIV/0!</v>
      </c>
      <c r="AQ93" s="43">
        <f>IFERROR(VLOOKUP(AQ173,DAY!$A$2:$E$744,6,0),0)</f>
        <v>0</v>
      </c>
    </row>
    <row r="94" spans="1:43" ht="27.75" customHeight="1" x14ac:dyDescent="0.4">
      <c r="A94" s="301" t="s">
        <v>75</v>
      </c>
      <c r="B94" s="32" t="s">
        <v>0</v>
      </c>
      <c r="C94" s="86">
        <f>IFERROR(VLOOKUP(C173,DAY!$A$2:$E$3000,2,0),0)</f>
        <v>3</v>
      </c>
      <c r="D94" s="86">
        <f>IFERROR(VLOOKUP(D173,DAY!$A$2:$E$744,2,0),0)</f>
        <v>4</v>
      </c>
      <c r="E94" s="86">
        <f>IFERROR(VLOOKUP(E173,DAY!$A$2:$E$744,2,0),0)</f>
        <v>4</v>
      </c>
      <c r="F94" s="86">
        <f>IFERROR(VLOOKUP(F173,DAY!$A$2:$E$744,2,0),0)</f>
        <v>4</v>
      </c>
      <c r="G94" s="86">
        <f>IFERROR(VLOOKUP(G173,DAY!$A$2:$E$744,2,0),0)</f>
        <v>4</v>
      </c>
      <c r="H94" s="86">
        <f>IFERROR(VLOOKUP(H173,DAY!$A$2:$E$744,2,0),0)</f>
        <v>4</v>
      </c>
      <c r="I94" s="86">
        <f>IFERROR(VLOOKUP(I173,DAY!$A$2:$E$744,2,0),0)</f>
        <v>4</v>
      </c>
      <c r="J94" s="86">
        <f>IFERROR(VLOOKUP(J173,DAY!$A$2:$E$744,2,0),0)</f>
        <v>4</v>
      </c>
      <c r="K94" s="86">
        <f>IFERROR(VLOOKUP(K173,DAY!$A$2:$E$744,2,0),0)</f>
        <v>4</v>
      </c>
      <c r="L94" s="86">
        <f>IFERROR(VLOOKUP(L173,DAY!$A$2:$E$744,2,0),0)</f>
        <v>4</v>
      </c>
      <c r="M94" s="86">
        <f>IFERROR(VLOOKUP(M173,DAY!$A$2:$E$744,2,0),0)</f>
        <v>4</v>
      </c>
      <c r="N94" s="86">
        <f>IFERROR(VLOOKUP(N173,DAY!$A$2:$E$744,2,0),0)</f>
        <v>4</v>
      </c>
      <c r="O94" s="86">
        <f>IFERROR(VLOOKUP(O173,DAY!$A$2:$E$744,2,0),0)</f>
        <v>4</v>
      </c>
      <c r="P94" s="86">
        <f>IFERROR(VLOOKUP(P173,DAY!$A$2:$E$744,2,0),0)</f>
        <v>4</v>
      </c>
      <c r="Q94" s="86">
        <f>IFERROR(VLOOKUP(Q173,DAY!$A$2:$E$744,2,0),0)</f>
        <v>4</v>
      </c>
      <c r="R94" s="86">
        <f>IFERROR(VLOOKUP(R173,DAY!$A$2:$E$744,2,0),0)</f>
        <v>4</v>
      </c>
      <c r="S94" s="86">
        <f>IFERROR(VLOOKUP(S173,DAY!$A$2:$E$744,2,0),0)</f>
        <v>4</v>
      </c>
      <c r="T94" s="86">
        <f>IFERROR(VLOOKUP(T173,DAY!$A$2:$E$744,2,0),0)</f>
        <v>4</v>
      </c>
      <c r="U94" s="86">
        <f>IFERROR(VLOOKUP(U173,DAY!$A$2:$E$744,2,0),0)</f>
        <v>4</v>
      </c>
      <c r="V94" s="86">
        <f>IFERROR(VLOOKUP(V173,DAY!$A$2:$E$744,2,0),0)</f>
        <v>4</v>
      </c>
      <c r="W94" s="86">
        <f>IFERROR(VLOOKUP(W173,DAY!$A$2:$E$744,2,0),0)</f>
        <v>4</v>
      </c>
      <c r="X94" s="86">
        <f>IFERROR(VLOOKUP(X173,DAY!$A$2:$E$744,2,0),0)</f>
        <v>4</v>
      </c>
      <c r="Y94" s="86">
        <f>IFERROR(VLOOKUP(Y173,DAY!$A$2:$E$744,2,0),0)</f>
        <v>4</v>
      </c>
      <c r="Z94" s="86">
        <f>IFERROR(VLOOKUP(Z173,DAY!$A$2:$E$744,2,0),0)</f>
        <v>4</v>
      </c>
      <c r="AA94" s="86">
        <f>IFERROR(VLOOKUP(AA173,DAY!$A$2:$E$744,2,0),0)</f>
        <v>4</v>
      </c>
      <c r="AB94" s="86">
        <f>IFERROR(VLOOKUP(AB173,DAY!$A$2:$E$744,2,0),0)</f>
        <v>4</v>
      </c>
      <c r="AC94" s="86">
        <f>IFERROR(VLOOKUP(AC173,DAY!$A$2:$E$744,2,0),0)</f>
        <v>4</v>
      </c>
      <c r="AD94" s="86">
        <f>IFERROR(VLOOKUP(AD173,DAY!$A$2:$E$744,2,0),0)</f>
        <v>4</v>
      </c>
      <c r="AE94" s="441" t="s">
        <v>11</v>
      </c>
      <c r="AF94" s="443" t="s">
        <v>12</v>
      </c>
      <c r="AG94" s="316" t="s">
        <v>84</v>
      </c>
      <c r="AH94" s="445" t="s">
        <v>11</v>
      </c>
      <c r="AI94" s="446" t="s">
        <v>13</v>
      </c>
      <c r="AJ94" s="316" t="s">
        <v>84</v>
      </c>
      <c r="AK94" s="40"/>
      <c r="AM94" s="33"/>
      <c r="AN94" s="33"/>
      <c r="AQ94" s="50">
        <f>IFERROR(VLOOKUP(AQ173,DAY!$A$2:$E$744,7,0),0)</f>
        <v>0</v>
      </c>
    </row>
    <row r="95" spans="1:43" ht="27.75" customHeight="1" x14ac:dyDescent="0.4">
      <c r="A95" s="298"/>
      <c r="B95" s="35" t="s">
        <v>1</v>
      </c>
      <c r="C95" s="87">
        <f>IFERROR(VLOOKUP(C173,DAY!$A$2:$E$3000,3,0),0)</f>
        <v>31</v>
      </c>
      <c r="D95" s="87">
        <f>IFERROR(VLOOKUP(D173,DAY!$A$2:$E$744,3,0),0)</f>
        <v>1</v>
      </c>
      <c r="E95" s="87">
        <f>IFERROR(VLOOKUP(E173,DAY!$A$2:$E$744,3,0),0)</f>
        <v>2</v>
      </c>
      <c r="F95" s="87">
        <f>IFERROR(VLOOKUP(F173,DAY!$A$2:$E$744,3,0),0)</f>
        <v>3</v>
      </c>
      <c r="G95" s="87">
        <f>IFERROR(VLOOKUP(G173,DAY!$A$2:$E$744,3,0),0)</f>
        <v>4</v>
      </c>
      <c r="H95" s="87">
        <f>IFERROR(VLOOKUP(H173,DAY!$A$2:$E$744,3,0),0)</f>
        <v>5</v>
      </c>
      <c r="I95" s="87">
        <f>IFERROR(VLOOKUP(I173,DAY!$A$2:$E$744,3,0),0)</f>
        <v>6</v>
      </c>
      <c r="J95" s="87">
        <f>IFERROR(VLOOKUP(J173,DAY!$A$2:$E$744,3,0),0)</f>
        <v>7</v>
      </c>
      <c r="K95" s="87">
        <f>IFERROR(VLOOKUP(K173,DAY!$A$2:$E$744,3,0),0)</f>
        <v>8</v>
      </c>
      <c r="L95" s="87">
        <f>IFERROR(VLOOKUP(L173,DAY!$A$2:$E$744,3,0),0)</f>
        <v>9</v>
      </c>
      <c r="M95" s="87">
        <f>IFERROR(VLOOKUP(M173,DAY!$A$2:$E$744,3,0),0)</f>
        <v>10</v>
      </c>
      <c r="N95" s="87">
        <f>IFERROR(VLOOKUP(N173,DAY!$A$2:$E$744,3,0),0)</f>
        <v>11</v>
      </c>
      <c r="O95" s="87">
        <f>IFERROR(VLOOKUP(O173,DAY!$A$2:$E$744,3,0),0)</f>
        <v>12</v>
      </c>
      <c r="P95" s="87">
        <f>IFERROR(VLOOKUP(P173,DAY!$A$2:$E$744,3,0),0)</f>
        <v>13</v>
      </c>
      <c r="Q95" s="87">
        <f>IFERROR(VLOOKUP(Q173,DAY!$A$2:$E$744,3,0),0)</f>
        <v>14</v>
      </c>
      <c r="R95" s="87">
        <f>IFERROR(VLOOKUP(R173,DAY!$A$2:$E$744,3,0),0)</f>
        <v>15</v>
      </c>
      <c r="S95" s="87">
        <f>IFERROR(VLOOKUP(S173,DAY!$A$2:$E$744,3,0),0)</f>
        <v>16</v>
      </c>
      <c r="T95" s="87">
        <f>IFERROR(VLOOKUP(T173,DAY!$A$2:$E$744,3,0),0)</f>
        <v>17</v>
      </c>
      <c r="U95" s="87">
        <f>IFERROR(VLOOKUP(U173,DAY!$A$2:$E$744,3,0),0)</f>
        <v>18</v>
      </c>
      <c r="V95" s="87">
        <f>IFERROR(VLOOKUP(V173,DAY!$A$2:$E$744,3,0),0)</f>
        <v>19</v>
      </c>
      <c r="W95" s="87">
        <f>IFERROR(VLOOKUP(W173,DAY!$A$2:$E$744,3,0),0)</f>
        <v>20</v>
      </c>
      <c r="X95" s="87">
        <f>IFERROR(VLOOKUP(X173,DAY!$A$2:$E$744,3,0),0)</f>
        <v>21</v>
      </c>
      <c r="Y95" s="87">
        <f>IFERROR(VLOOKUP(Y173,DAY!$A$2:$E$744,3,0),0)</f>
        <v>22</v>
      </c>
      <c r="Z95" s="87">
        <f>IFERROR(VLOOKUP(Z173,DAY!$A$2:$E$744,3,0),0)</f>
        <v>23</v>
      </c>
      <c r="AA95" s="87">
        <f>IFERROR(VLOOKUP(AA173,DAY!$A$2:$E$744,3,0),0)</f>
        <v>24</v>
      </c>
      <c r="AB95" s="87">
        <f>IFERROR(VLOOKUP(AB173,DAY!$A$2:$E$744,3,0),0)</f>
        <v>25</v>
      </c>
      <c r="AC95" s="87">
        <f>IFERROR(VLOOKUP(AC173,DAY!$A$2:$E$744,3,0),0)</f>
        <v>26</v>
      </c>
      <c r="AD95" s="88">
        <f>IFERROR(VLOOKUP(AD173,DAY!$A$2:$E$744,3,0),0)</f>
        <v>27</v>
      </c>
      <c r="AE95" s="442"/>
      <c r="AF95" s="444"/>
      <c r="AG95" s="316"/>
      <c r="AH95" s="442"/>
      <c r="AI95" s="444"/>
      <c r="AJ95" s="316"/>
      <c r="AM95" s="33"/>
      <c r="AN95" s="33"/>
      <c r="AQ95" s="118">
        <f>IFERROR(VLOOKUP(AQ174,DAY!$A$2:$E$744,2,0),0)</f>
        <v>0</v>
      </c>
    </row>
    <row r="96" spans="1:43" ht="27.75" customHeight="1" x14ac:dyDescent="0.4">
      <c r="A96" s="298"/>
      <c r="B96" s="38" t="s">
        <v>2</v>
      </c>
      <c r="C96" s="89" t="str">
        <f>IFERROR(VLOOKUP(C173,DAY!$A$2:$E$3000,4,0),0)</f>
        <v>月</v>
      </c>
      <c r="D96" s="89" t="str">
        <f>IFERROR(VLOOKUP(D173,DAY!$A$2:$E$3000,4,0),0)</f>
        <v>火</v>
      </c>
      <c r="E96" s="89" t="str">
        <f>IFERROR(VLOOKUP(E173,DAY!$A$2:$E$3000,4,0),0)</f>
        <v>水</v>
      </c>
      <c r="F96" s="89" t="str">
        <f>IFERROR(VLOOKUP(F173,DAY!$A$2:$E$3000,4,0),0)</f>
        <v>木</v>
      </c>
      <c r="G96" s="89" t="str">
        <f>IFERROR(VLOOKUP(G173,DAY!$A$2:$E$3000,4,0),0)</f>
        <v>金</v>
      </c>
      <c r="H96" s="89" t="str">
        <f>IFERROR(VLOOKUP(H173,DAY!$A$2:$E$3000,4,0),0)</f>
        <v>土</v>
      </c>
      <c r="I96" s="89" t="str">
        <f>IFERROR(VLOOKUP(I173,DAY!$A$2:$E$3000,4,0),0)</f>
        <v>日</v>
      </c>
      <c r="J96" s="89" t="str">
        <f>IFERROR(VLOOKUP(J173,DAY!$A$2:$E$3000,4,0),0)</f>
        <v>月</v>
      </c>
      <c r="K96" s="89" t="str">
        <f>IFERROR(VLOOKUP(K173,DAY!$A$2:$E$3000,4,0),0)</f>
        <v>火</v>
      </c>
      <c r="L96" s="89" t="str">
        <f>IFERROR(VLOOKUP(L173,DAY!$A$2:$E$3000,4,0),0)</f>
        <v>水</v>
      </c>
      <c r="M96" s="89" t="str">
        <f>IFERROR(VLOOKUP(M173,DAY!$A$2:$E$3000,4,0),0)</f>
        <v>木</v>
      </c>
      <c r="N96" s="89" t="str">
        <f>IFERROR(VLOOKUP(N173,DAY!$A$2:$E$3000,4,0),0)</f>
        <v>金</v>
      </c>
      <c r="O96" s="89" t="str">
        <f>IFERROR(VLOOKUP(O173,DAY!$A$2:$E$3000,4,0),0)</f>
        <v>土</v>
      </c>
      <c r="P96" s="89" t="str">
        <f>IFERROR(VLOOKUP(P173,DAY!$A$2:$E$3000,4,0),0)</f>
        <v>日</v>
      </c>
      <c r="Q96" s="89" t="str">
        <f>IFERROR(VLOOKUP(Q173,DAY!$A$2:$E$3000,4,0),0)</f>
        <v>月</v>
      </c>
      <c r="R96" s="89" t="str">
        <f>IFERROR(VLOOKUP(R173,DAY!$A$2:$E$3000,4,0),0)</f>
        <v>火</v>
      </c>
      <c r="S96" s="89" t="str">
        <f>IFERROR(VLOOKUP(S173,DAY!$A$2:$E$3000,4,0),0)</f>
        <v>水</v>
      </c>
      <c r="T96" s="89" t="str">
        <f>IFERROR(VLOOKUP(T173,DAY!$A$2:$E$3000,4,0),0)</f>
        <v>木</v>
      </c>
      <c r="U96" s="89" t="str">
        <f>IFERROR(VLOOKUP(U173,DAY!$A$2:$E$3000,4,0),0)</f>
        <v>金</v>
      </c>
      <c r="V96" s="89" t="str">
        <f>IFERROR(VLOOKUP(V173,DAY!$A$2:$E$3000,4,0),0)</f>
        <v>土</v>
      </c>
      <c r="W96" s="89" t="str">
        <f>IFERROR(VLOOKUP(W173,DAY!$A$2:$E$3000,4,0),0)</f>
        <v>日</v>
      </c>
      <c r="X96" s="89" t="str">
        <f>IFERROR(VLOOKUP(X173,DAY!$A$2:$E$3000,4,0),0)</f>
        <v>月</v>
      </c>
      <c r="Y96" s="89" t="str">
        <f>IFERROR(VLOOKUP(Y173,DAY!$A$2:$E$3000,4,0),0)</f>
        <v>火</v>
      </c>
      <c r="Z96" s="89" t="str">
        <f>IFERROR(VLOOKUP(Z173,DAY!$A$2:$E$3000,4,0),0)</f>
        <v>水</v>
      </c>
      <c r="AA96" s="89" t="str">
        <f>IFERROR(VLOOKUP(AA173,DAY!$A$2:$E$3000,4,0),0)</f>
        <v>木</v>
      </c>
      <c r="AB96" s="89" t="str">
        <f>IFERROR(VLOOKUP(AB173,DAY!$A$2:$E$3000,4,0),0)</f>
        <v>金</v>
      </c>
      <c r="AC96" s="89" t="str">
        <f>IFERROR(VLOOKUP(AC173,DAY!$A$2:$E$3000,4,0),0)</f>
        <v>土</v>
      </c>
      <c r="AD96" s="89" t="str">
        <f>IFERROR(VLOOKUP(AD173,DAY!$A$2:$E$3000,4,0),0)</f>
        <v>日</v>
      </c>
      <c r="AE96" s="442"/>
      <c r="AF96" s="444"/>
      <c r="AG96" s="316"/>
      <c r="AH96" s="442"/>
      <c r="AI96" s="444"/>
      <c r="AJ96" s="316"/>
      <c r="AM96" s="33"/>
      <c r="AN96" s="33"/>
      <c r="AQ96" s="37">
        <f>IFERROR(VLOOKUP(AQ174,DAY!$A$2:$E$744,3,0),0)</f>
        <v>0</v>
      </c>
    </row>
    <row r="97" spans="1:43" ht="89.25" customHeight="1" x14ac:dyDescent="0.4">
      <c r="A97" s="298"/>
      <c r="B97" s="39" t="s">
        <v>3</v>
      </c>
      <c r="C97" s="90" t="str">
        <f>IFERROR(VLOOKUP(C173,DAY!$A$2:$E$3000,5,0),0)</f>
        <v/>
      </c>
      <c r="D97" s="90" t="str">
        <f>IFERROR(VLOOKUP(D173,DAY!$A$2:$E$3000,5,0),0)</f>
        <v/>
      </c>
      <c r="E97" s="90" t="str">
        <f>IFERROR(VLOOKUP(E173,DAY!$A$2:$E$3000,5,0),0)</f>
        <v/>
      </c>
      <c r="F97" s="90" t="str">
        <f>IFERROR(VLOOKUP(F173,DAY!$A$2:$E$3000,5,0),0)</f>
        <v/>
      </c>
      <c r="G97" s="90" t="str">
        <f>IFERROR(VLOOKUP(G173,DAY!$A$2:$E$3000,5,0),0)</f>
        <v/>
      </c>
      <c r="H97" s="90" t="str">
        <f>IFERROR(VLOOKUP(H173,DAY!$A$2:$E$3000,5,0),0)</f>
        <v/>
      </c>
      <c r="I97" s="90" t="str">
        <f>IFERROR(VLOOKUP(I173,DAY!$A$2:$E$3000,5,0),0)</f>
        <v/>
      </c>
      <c r="J97" s="90" t="str">
        <f>IFERROR(VLOOKUP(J173,DAY!$A$2:$E$3000,5,0),0)</f>
        <v/>
      </c>
      <c r="K97" s="90" t="str">
        <f>IFERROR(VLOOKUP(K173,DAY!$A$2:$E$3000,5,0),0)</f>
        <v/>
      </c>
      <c r="L97" s="90" t="str">
        <f>IFERROR(VLOOKUP(L173,DAY!$A$2:$E$3000,5,0),0)</f>
        <v/>
      </c>
      <c r="M97" s="90" t="str">
        <f>IFERROR(VLOOKUP(M173,DAY!$A$2:$E$3000,5,0),0)</f>
        <v/>
      </c>
      <c r="N97" s="90" t="str">
        <f>IFERROR(VLOOKUP(N173,DAY!$A$2:$E$3000,5,0),0)</f>
        <v/>
      </c>
      <c r="O97" s="90" t="str">
        <f>IFERROR(VLOOKUP(O173,DAY!$A$2:$E$3000,5,0),0)</f>
        <v/>
      </c>
      <c r="P97" s="90" t="str">
        <f>IFERROR(VLOOKUP(P173,DAY!$A$2:$E$3000,5,0),0)</f>
        <v/>
      </c>
      <c r="Q97" s="90" t="str">
        <f>IFERROR(VLOOKUP(Q173,DAY!$A$2:$E$3000,5,0),0)</f>
        <v/>
      </c>
      <c r="R97" s="90" t="str">
        <f>IFERROR(VLOOKUP(R173,DAY!$A$2:$E$3000,5,0),0)</f>
        <v/>
      </c>
      <c r="S97" s="90" t="str">
        <f>IFERROR(VLOOKUP(S173,DAY!$A$2:$E$3000,5,0),0)</f>
        <v/>
      </c>
      <c r="T97" s="90" t="str">
        <f>IFERROR(VLOOKUP(T173,DAY!$A$2:$E$3000,5,0),0)</f>
        <v/>
      </c>
      <c r="U97" s="90" t="str">
        <f>IFERROR(VLOOKUP(U173,DAY!$A$2:$E$3000,5,0),0)</f>
        <v/>
      </c>
      <c r="V97" s="90" t="str">
        <f>IFERROR(VLOOKUP(V173,DAY!$A$2:$E$3000,5,0),0)</f>
        <v/>
      </c>
      <c r="W97" s="90" t="str">
        <f>IFERROR(VLOOKUP(W173,DAY!$A$2:$E$3000,5,0),0)</f>
        <v/>
      </c>
      <c r="X97" s="90" t="str">
        <f>IFERROR(VLOOKUP(X173,DAY!$A$2:$E$3000,5,0),0)</f>
        <v/>
      </c>
      <c r="Y97" s="90" t="str">
        <f>IFERROR(VLOOKUP(Y173,DAY!$A$2:$E$3000,5,0),0)</f>
        <v/>
      </c>
      <c r="Z97" s="90" t="str">
        <f>IFERROR(VLOOKUP(Z173,DAY!$A$2:$E$3000,5,0),0)</f>
        <v/>
      </c>
      <c r="AA97" s="90" t="str">
        <f>IFERROR(VLOOKUP(AA173,DAY!$A$2:$E$3000,5,0),0)</f>
        <v/>
      </c>
      <c r="AB97" s="90" t="str">
        <f>IFERROR(VLOOKUP(AB173,DAY!$A$2:$E$3000,5,0),0)</f>
        <v/>
      </c>
      <c r="AC97" s="90" t="str">
        <f>IFERROR(VLOOKUP(AC173,DAY!$A$2:$E$3000,5,0),0)</f>
        <v/>
      </c>
      <c r="AD97" s="90" t="str">
        <f>IFERROR(VLOOKUP(AD173,DAY!$A$2:$E$3000,5,0),0)</f>
        <v/>
      </c>
      <c r="AE97" s="442"/>
      <c r="AF97" s="444"/>
      <c r="AG97" s="317"/>
      <c r="AH97" s="442"/>
      <c r="AI97" s="444"/>
      <c r="AJ97" s="317"/>
      <c r="AM97" s="41"/>
      <c r="AN97" s="41"/>
      <c r="AQ97" s="37">
        <f>IFERROR(VLOOKUP(AQ174,DAY!$A$2:$E$744,4,0),0)</f>
        <v>0</v>
      </c>
    </row>
    <row r="98" spans="1:43" ht="27.75" customHeight="1" x14ac:dyDescent="0.4">
      <c r="A98" s="298"/>
      <c r="B98" s="120" t="s">
        <v>4</v>
      </c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  <c r="Y98" s="144"/>
      <c r="Z98" s="144"/>
      <c r="AA98" s="144"/>
      <c r="AB98" s="144"/>
      <c r="AC98" s="144"/>
      <c r="AD98" s="144"/>
      <c r="AE98" s="122">
        <f>IF(COUNT(C98:AD98)=0,+(COUNTIF(C98:AD98,"作業"))+(COUNTIF(C98:AD98,"休日")),"")</f>
        <v>0</v>
      </c>
      <c r="AF98" s="123">
        <f>IF(+COUNT(C98:AD98)=0,(COUNTIF(C98:AD98,"休日")),"")</f>
        <v>0</v>
      </c>
      <c r="AG98" s="437">
        <f>IFERROR(IF(COUNTA(C98:AD98)=0,0,IF(COUNTA(C98:AD98)&lt;28,$F$150,IF(AM99&gt;0.284,$F$148,$F$149))),0)</f>
        <v>0</v>
      </c>
      <c r="AH98" s="122">
        <f>IF(COUNT(C99:AD99)=0,+(COUNTIF(C99:AD99,"作業"))+(COUNTIF(C99:AD99,"休日")),"")</f>
        <v>0</v>
      </c>
      <c r="AI98" s="123">
        <f>IF(COUNT(C99:AD99)=0,(COUNTIF(C99:AD99,"休日")),"")</f>
        <v>0</v>
      </c>
      <c r="AJ98" s="437">
        <f>IFERROR(IF(COUNTA(C99:AD99)=0,0,IF(COUNTA(C99:AD99)&lt;28,$F$150,IF(AN99&gt;0.284,$F$146,$F$147))),0)</f>
        <v>0</v>
      </c>
      <c r="AL98" s="40"/>
      <c r="AM98" s="33"/>
      <c r="AN98" s="33"/>
      <c r="AQ98" s="39">
        <f>IFERROR(VLOOKUP(AQ174,DAY!$A$2:$E$744,5,0),0)</f>
        <v>0</v>
      </c>
    </row>
    <row r="99" spans="1:43" ht="27.75" customHeight="1" thickBot="1" x14ac:dyDescent="0.45">
      <c r="A99" s="327"/>
      <c r="B99" s="121" t="s">
        <v>5</v>
      </c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R99" s="145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439">
        <f>IFERROR(AM99,0)</f>
        <v>0</v>
      </c>
      <c r="AF99" s="440"/>
      <c r="AG99" s="438"/>
      <c r="AH99" s="439">
        <f>IFERROR(AN99,0)</f>
        <v>0</v>
      </c>
      <c r="AI99" s="440"/>
      <c r="AJ99" s="438"/>
      <c r="AM99" s="46" t="e">
        <f>ROUND(AF98/AE98,3)</f>
        <v>#DIV/0!</v>
      </c>
      <c r="AN99" s="47" t="e">
        <f>ROUND(AI98/AH98,3)</f>
        <v>#DIV/0!</v>
      </c>
      <c r="AQ99" s="43">
        <f>IFERROR(VLOOKUP(AQ174,DAY!$A$2:$E$744,6,0),0)</f>
        <v>0</v>
      </c>
    </row>
    <row r="100" spans="1:43" ht="27.75" customHeight="1" thickBot="1" x14ac:dyDescent="0.45">
      <c r="A100" s="301" t="s">
        <v>76</v>
      </c>
      <c r="B100" s="32" t="s">
        <v>0</v>
      </c>
      <c r="C100" s="86">
        <f>IFERROR(VLOOKUP(C174,DAY!$A$2:$E$3000,2,0),0)</f>
        <v>4</v>
      </c>
      <c r="D100" s="86">
        <f>IFERROR(VLOOKUP(D174,DAY!$A$2:$E$744,2,0),0)</f>
        <v>4</v>
      </c>
      <c r="E100" s="86">
        <f>IFERROR(VLOOKUP(E174,DAY!$A$2:$E$744,2,0),0)</f>
        <v>4</v>
      </c>
      <c r="F100" s="86">
        <f>IFERROR(VLOOKUP(F174,DAY!$A$2:$E$744,2,0),0)</f>
        <v>5</v>
      </c>
      <c r="G100" s="86">
        <f>IFERROR(VLOOKUP(G174,DAY!$A$2:$E$744,2,0),0)</f>
        <v>5</v>
      </c>
      <c r="H100" s="86">
        <f>IFERROR(VLOOKUP(H174,DAY!$A$2:$E$744,2,0),0)</f>
        <v>5</v>
      </c>
      <c r="I100" s="86">
        <f>IFERROR(VLOOKUP(I174,DAY!$A$2:$E$744,2,0),0)</f>
        <v>5</v>
      </c>
      <c r="J100" s="86">
        <f>IFERROR(VLOOKUP(J174,DAY!$A$2:$E$744,2,0),0)</f>
        <v>5</v>
      </c>
      <c r="K100" s="86">
        <f>IFERROR(VLOOKUP(K174,DAY!$A$2:$E$744,2,0),0)</f>
        <v>5</v>
      </c>
      <c r="L100" s="86">
        <f>IFERROR(VLOOKUP(L174,DAY!$A$2:$E$744,2,0),0)</f>
        <v>5</v>
      </c>
      <c r="M100" s="86">
        <f>IFERROR(VLOOKUP(M174,DAY!$A$2:$E$744,2,0),0)</f>
        <v>5</v>
      </c>
      <c r="N100" s="86">
        <f>IFERROR(VLOOKUP(N174,DAY!$A$2:$E$744,2,0),0)</f>
        <v>5</v>
      </c>
      <c r="O100" s="86">
        <f>IFERROR(VLOOKUP(O174,DAY!$A$2:$E$744,2,0),0)</f>
        <v>5</v>
      </c>
      <c r="P100" s="86">
        <f>IFERROR(VLOOKUP(P174,DAY!$A$2:$E$744,2,0),0)</f>
        <v>5</v>
      </c>
      <c r="Q100" s="86">
        <f>IFERROR(VLOOKUP(Q174,DAY!$A$2:$E$744,2,0),0)</f>
        <v>5</v>
      </c>
      <c r="R100" s="86">
        <f>IFERROR(VLOOKUP(R174,DAY!$A$2:$E$744,2,0),0)</f>
        <v>5</v>
      </c>
      <c r="S100" s="86">
        <f>IFERROR(VLOOKUP(S174,DAY!$A$2:$E$744,2,0),0)</f>
        <v>5</v>
      </c>
      <c r="T100" s="86">
        <f>IFERROR(VLOOKUP(T174,DAY!$A$2:$E$744,2,0),0)</f>
        <v>5</v>
      </c>
      <c r="U100" s="86">
        <f>IFERROR(VLOOKUP(U174,DAY!$A$2:$E$744,2,0),0)</f>
        <v>5</v>
      </c>
      <c r="V100" s="86">
        <f>IFERROR(VLOOKUP(V174,DAY!$A$2:$E$744,2,0),0)</f>
        <v>5</v>
      </c>
      <c r="W100" s="86">
        <f>IFERROR(VLOOKUP(W174,DAY!$A$2:$E$744,2,0),0)</f>
        <v>5</v>
      </c>
      <c r="X100" s="86">
        <f>IFERROR(VLOOKUP(X174,DAY!$A$2:$E$744,2,0),0)</f>
        <v>5</v>
      </c>
      <c r="Y100" s="86">
        <f>IFERROR(VLOOKUP(Y174,DAY!$A$2:$E$744,2,0),0)</f>
        <v>5</v>
      </c>
      <c r="Z100" s="86">
        <f>IFERROR(VLOOKUP(Z174,DAY!$A$2:$E$744,2,0),0)</f>
        <v>5</v>
      </c>
      <c r="AA100" s="86">
        <f>IFERROR(VLOOKUP(AA174,DAY!$A$2:$E$744,2,0),0)</f>
        <v>5</v>
      </c>
      <c r="AB100" s="86">
        <f>IFERROR(VLOOKUP(AB174,DAY!$A$2:$E$744,2,0),0)</f>
        <v>5</v>
      </c>
      <c r="AC100" s="86">
        <f>IFERROR(VLOOKUP(AC174,DAY!$A$2:$E$744,2,0),0)</f>
        <v>5</v>
      </c>
      <c r="AD100" s="86">
        <f>IFERROR(VLOOKUP(AD174,DAY!$A$2:$E$744,2,0),0)</f>
        <v>5</v>
      </c>
      <c r="AE100" s="441" t="s">
        <v>11</v>
      </c>
      <c r="AF100" s="443" t="s">
        <v>12</v>
      </c>
      <c r="AG100" s="316" t="s">
        <v>84</v>
      </c>
      <c r="AH100" s="445" t="s">
        <v>11</v>
      </c>
      <c r="AI100" s="446" t="s">
        <v>13</v>
      </c>
      <c r="AJ100" s="316" t="s">
        <v>84</v>
      </c>
      <c r="AK100" s="40"/>
      <c r="AM100" s="33"/>
      <c r="AN100" s="33"/>
      <c r="AQ100" s="45">
        <f>IFERROR(VLOOKUP(AQ174,DAY!$A$2:$E$744,7,0),0)</f>
        <v>0</v>
      </c>
    </row>
    <row r="101" spans="1:43" ht="27.75" customHeight="1" x14ac:dyDescent="0.4">
      <c r="A101" s="298"/>
      <c r="B101" s="35" t="s">
        <v>1</v>
      </c>
      <c r="C101" s="87">
        <f>IFERROR(VLOOKUP(C174,DAY!$A$2:$E$3000,3,0),0)</f>
        <v>28</v>
      </c>
      <c r="D101" s="87">
        <f>IFERROR(VLOOKUP(D174,DAY!$A$2:$E$744,3,0),0)</f>
        <v>29</v>
      </c>
      <c r="E101" s="87">
        <f>IFERROR(VLOOKUP(E174,DAY!$A$2:$E$744,3,0),0)</f>
        <v>30</v>
      </c>
      <c r="F101" s="87">
        <f>IFERROR(VLOOKUP(F174,DAY!$A$2:$E$744,3,0),0)</f>
        <v>1</v>
      </c>
      <c r="G101" s="87">
        <f>IFERROR(VLOOKUP(G174,DAY!$A$2:$E$744,3,0),0)</f>
        <v>2</v>
      </c>
      <c r="H101" s="87">
        <f>IFERROR(VLOOKUP(H174,DAY!$A$2:$E$744,3,0),0)</f>
        <v>3</v>
      </c>
      <c r="I101" s="87">
        <f>IFERROR(VLOOKUP(I174,DAY!$A$2:$E$744,3,0),0)</f>
        <v>4</v>
      </c>
      <c r="J101" s="87">
        <f>IFERROR(VLOOKUP(J174,DAY!$A$2:$E$744,3,0),0)</f>
        <v>5</v>
      </c>
      <c r="K101" s="87">
        <f>IFERROR(VLOOKUP(K174,DAY!$A$2:$E$744,3,0),0)</f>
        <v>6</v>
      </c>
      <c r="L101" s="87">
        <f>IFERROR(VLOOKUP(L174,DAY!$A$2:$E$744,3,0),0)</f>
        <v>7</v>
      </c>
      <c r="M101" s="87">
        <f>IFERROR(VLOOKUP(M174,DAY!$A$2:$E$744,3,0),0)</f>
        <v>8</v>
      </c>
      <c r="N101" s="87">
        <f>IFERROR(VLOOKUP(N174,DAY!$A$2:$E$744,3,0),0)</f>
        <v>9</v>
      </c>
      <c r="O101" s="87">
        <f>IFERROR(VLOOKUP(O174,DAY!$A$2:$E$744,3,0),0)</f>
        <v>10</v>
      </c>
      <c r="P101" s="87">
        <f>IFERROR(VLOOKUP(P174,DAY!$A$2:$E$744,3,0),0)</f>
        <v>11</v>
      </c>
      <c r="Q101" s="87">
        <f>IFERROR(VLOOKUP(Q174,DAY!$A$2:$E$744,3,0),0)</f>
        <v>12</v>
      </c>
      <c r="R101" s="87">
        <f>IFERROR(VLOOKUP(R174,DAY!$A$2:$E$744,3,0),0)</f>
        <v>13</v>
      </c>
      <c r="S101" s="87">
        <f>IFERROR(VLOOKUP(S174,DAY!$A$2:$E$744,3,0),0)</f>
        <v>14</v>
      </c>
      <c r="T101" s="87">
        <f>IFERROR(VLOOKUP(T174,DAY!$A$2:$E$744,3,0),0)</f>
        <v>15</v>
      </c>
      <c r="U101" s="87">
        <f>IFERROR(VLOOKUP(U174,DAY!$A$2:$E$744,3,0),0)</f>
        <v>16</v>
      </c>
      <c r="V101" s="87">
        <f>IFERROR(VLOOKUP(V174,DAY!$A$2:$E$744,3,0),0)</f>
        <v>17</v>
      </c>
      <c r="W101" s="87">
        <f>IFERROR(VLOOKUP(W174,DAY!$A$2:$E$744,3,0),0)</f>
        <v>18</v>
      </c>
      <c r="X101" s="87">
        <f>IFERROR(VLOOKUP(X174,DAY!$A$2:$E$744,3,0),0)</f>
        <v>19</v>
      </c>
      <c r="Y101" s="87">
        <f>IFERROR(VLOOKUP(Y174,DAY!$A$2:$E$744,3,0),0)</f>
        <v>20</v>
      </c>
      <c r="Z101" s="87">
        <f>IFERROR(VLOOKUP(Z174,DAY!$A$2:$E$744,3,0),0)</f>
        <v>21</v>
      </c>
      <c r="AA101" s="87">
        <f>IFERROR(VLOOKUP(AA174,DAY!$A$2:$E$744,3,0),0)</f>
        <v>22</v>
      </c>
      <c r="AB101" s="87">
        <f>IFERROR(VLOOKUP(AB174,DAY!$A$2:$E$744,3,0),0)</f>
        <v>23</v>
      </c>
      <c r="AC101" s="87">
        <f>IFERROR(VLOOKUP(AC174,DAY!$A$2:$E$744,3,0),0)</f>
        <v>24</v>
      </c>
      <c r="AD101" s="88">
        <f>IFERROR(VLOOKUP(AD174,DAY!$A$2:$E$744,3,0),0)</f>
        <v>25</v>
      </c>
      <c r="AE101" s="442"/>
      <c r="AF101" s="444"/>
      <c r="AG101" s="316"/>
      <c r="AH101" s="442"/>
      <c r="AI101" s="444"/>
      <c r="AJ101" s="316"/>
      <c r="AM101" s="33"/>
      <c r="AN101" s="33"/>
      <c r="AQ101" s="118">
        <f>IFERROR(VLOOKUP(AQ180,DAY!$A$2:$E$744,2,0),0)</f>
        <v>0</v>
      </c>
    </row>
    <row r="102" spans="1:43" ht="27.75" customHeight="1" x14ac:dyDescent="0.4">
      <c r="A102" s="298"/>
      <c r="B102" s="38" t="s">
        <v>2</v>
      </c>
      <c r="C102" s="89" t="str">
        <f>IFERROR(VLOOKUP(C174,DAY!$A$2:$E$3000,4,0),0)</f>
        <v>月</v>
      </c>
      <c r="D102" s="89" t="str">
        <f>IFERROR(VLOOKUP(D174,DAY!$A$2:$E$3000,4,0),0)</f>
        <v>火</v>
      </c>
      <c r="E102" s="89" t="str">
        <f>IFERROR(VLOOKUP(E174,DAY!$A$2:$E$3000,4,0),0)</f>
        <v>水</v>
      </c>
      <c r="F102" s="89" t="str">
        <f>IFERROR(VLOOKUP(F174,DAY!$A$2:$E$3000,4,0),0)</f>
        <v>木</v>
      </c>
      <c r="G102" s="89" t="str">
        <f>IFERROR(VLOOKUP(G174,DAY!$A$2:$E$3000,4,0),0)</f>
        <v>金</v>
      </c>
      <c r="H102" s="89" t="str">
        <f>IFERROR(VLOOKUP(H174,DAY!$A$2:$E$3000,4,0),0)</f>
        <v>土</v>
      </c>
      <c r="I102" s="89" t="str">
        <f>IFERROR(VLOOKUP(I174,DAY!$A$2:$E$3000,4,0),0)</f>
        <v>日</v>
      </c>
      <c r="J102" s="89" t="str">
        <f>IFERROR(VLOOKUP(J174,DAY!$A$2:$E$3000,4,0),0)</f>
        <v>月</v>
      </c>
      <c r="K102" s="89" t="str">
        <f>IFERROR(VLOOKUP(K174,DAY!$A$2:$E$3000,4,0),0)</f>
        <v>火</v>
      </c>
      <c r="L102" s="89" t="str">
        <f>IFERROR(VLOOKUP(L174,DAY!$A$2:$E$3000,4,0),0)</f>
        <v>水</v>
      </c>
      <c r="M102" s="89" t="str">
        <f>IFERROR(VLOOKUP(M174,DAY!$A$2:$E$3000,4,0),0)</f>
        <v>木</v>
      </c>
      <c r="N102" s="89" t="str">
        <f>IFERROR(VLOOKUP(N174,DAY!$A$2:$E$3000,4,0),0)</f>
        <v>金</v>
      </c>
      <c r="O102" s="89" t="str">
        <f>IFERROR(VLOOKUP(O174,DAY!$A$2:$E$3000,4,0),0)</f>
        <v>土</v>
      </c>
      <c r="P102" s="89" t="str">
        <f>IFERROR(VLOOKUP(P174,DAY!$A$2:$E$3000,4,0),0)</f>
        <v>日</v>
      </c>
      <c r="Q102" s="89" t="str">
        <f>IFERROR(VLOOKUP(Q174,DAY!$A$2:$E$3000,4,0),0)</f>
        <v>月</v>
      </c>
      <c r="R102" s="89" t="str">
        <f>IFERROR(VLOOKUP(R174,DAY!$A$2:$E$3000,4,0),0)</f>
        <v>火</v>
      </c>
      <c r="S102" s="89" t="str">
        <f>IFERROR(VLOOKUP(S174,DAY!$A$2:$E$3000,4,0),0)</f>
        <v>水</v>
      </c>
      <c r="T102" s="89" t="str">
        <f>IFERROR(VLOOKUP(T174,DAY!$A$2:$E$3000,4,0),0)</f>
        <v>木</v>
      </c>
      <c r="U102" s="89" t="str">
        <f>IFERROR(VLOOKUP(U174,DAY!$A$2:$E$3000,4,0),0)</f>
        <v>金</v>
      </c>
      <c r="V102" s="89" t="str">
        <f>IFERROR(VLOOKUP(V174,DAY!$A$2:$E$3000,4,0),0)</f>
        <v>土</v>
      </c>
      <c r="W102" s="89" t="str">
        <f>IFERROR(VLOOKUP(W174,DAY!$A$2:$E$3000,4,0),0)</f>
        <v>日</v>
      </c>
      <c r="X102" s="89" t="str">
        <f>IFERROR(VLOOKUP(X174,DAY!$A$2:$E$3000,4,0),0)</f>
        <v>月</v>
      </c>
      <c r="Y102" s="89" t="str">
        <f>IFERROR(VLOOKUP(Y174,DAY!$A$2:$E$3000,4,0),0)</f>
        <v>火</v>
      </c>
      <c r="Z102" s="89" t="str">
        <f>IFERROR(VLOOKUP(Z174,DAY!$A$2:$E$3000,4,0),0)</f>
        <v>水</v>
      </c>
      <c r="AA102" s="89" t="str">
        <f>IFERROR(VLOOKUP(AA174,DAY!$A$2:$E$3000,4,0),0)</f>
        <v>木</v>
      </c>
      <c r="AB102" s="89" t="str">
        <f>IFERROR(VLOOKUP(AB174,DAY!$A$2:$E$3000,4,0),0)</f>
        <v>金</v>
      </c>
      <c r="AC102" s="89" t="str">
        <f>IFERROR(VLOOKUP(AC174,DAY!$A$2:$E$3000,4,0),0)</f>
        <v>土</v>
      </c>
      <c r="AD102" s="89" t="str">
        <f>IFERROR(VLOOKUP(AD174,DAY!$A$2:$E$3000,4,0),0)</f>
        <v>日</v>
      </c>
      <c r="AE102" s="442"/>
      <c r="AF102" s="444"/>
      <c r="AG102" s="316"/>
      <c r="AH102" s="442"/>
      <c r="AI102" s="444"/>
      <c r="AJ102" s="316"/>
      <c r="AM102" s="33"/>
      <c r="AN102" s="33"/>
      <c r="AQ102" s="37">
        <f>IFERROR(VLOOKUP(AQ180,DAY!$A$2:$E$744,3,0),0)</f>
        <v>0</v>
      </c>
    </row>
    <row r="103" spans="1:43" ht="89.25" customHeight="1" x14ac:dyDescent="0.4">
      <c r="A103" s="298"/>
      <c r="B103" s="39" t="s">
        <v>3</v>
      </c>
      <c r="C103" s="90" t="str">
        <f>IFERROR(VLOOKUP(C174,DAY!$A$2:$E$3000,5,0),0)</f>
        <v/>
      </c>
      <c r="D103" s="90" t="str">
        <f>IFERROR(VLOOKUP(D174,DAY!$A$2:$E$3000,5,0),0)</f>
        <v>昭和の日</v>
      </c>
      <c r="E103" s="90" t="str">
        <f>IFERROR(VLOOKUP(E174,DAY!$A$2:$E$3000,5,0),0)</f>
        <v/>
      </c>
      <c r="F103" s="90" t="str">
        <f>IFERROR(VLOOKUP(F174,DAY!$A$2:$E$3000,5,0),0)</f>
        <v/>
      </c>
      <c r="G103" s="90" t="str">
        <f>IFERROR(VLOOKUP(G174,DAY!$A$2:$E$3000,5,0),0)</f>
        <v/>
      </c>
      <c r="H103" s="90" t="str">
        <f>IFERROR(VLOOKUP(H174,DAY!$A$2:$E$3000,5,0),0)</f>
        <v>憲法記念日</v>
      </c>
      <c r="I103" s="90" t="str">
        <f>IFERROR(VLOOKUP(I174,DAY!$A$2:$E$3000,5,0),0)</f>
        <v>みどりの日</v>
      </c>
      <c r="J103" s="90" t="str">
        <f>IFERROR(VLOOKUP(J174,DAY!$A$2:$E$3000,5,0),0)</f>
        <v>こどもの日</v>
      </c>
      <c r="K103" s="90" t="str">
        <f>IFERROR(VLOOKUP(K174,DAY!$A$2:$E$3000,5,0),0)</f>
        <v>振替休日</v>
      </c>
      <c r="L103" s="90" t="str">
        <f>IFERROR(VLOOKUP(L174,DAY!$A$2:$E$3000,5,0),0)</f>
        <v/>
      </c>
      <c r="M103" s="90" t="str">
        <f>IFERROR(VLOOKUP(M174,DAY!$A$2:$E$3000,5,0),0)</f>
        <v/>
      </c>
      <c r="N103" s="90" t="str">
        <f>IFERROR(VLOOKUP(N174,DAY!$A$2:$E$3000,5,0),0)</f>
        <v/>
      </c>
      <c r="O103" s="90" t="str">
        <f>IFERROR(VLOOKUP(O174,DAY!$A$2:$E$3000,5,0),0)</f>
        <v/>
      </c>
      <c r="P103" s="90" t="str">
        <f>IFERROR(VLOOKUP(P174,DAY!$A$2:$E$3000,5,0),0)</f>
        <v/>
      </c>
      <c r="Q103" s="90" t="str">
        <f>IFERROR(VLOOKUP(Q174,DAY!$A$2:$E$3000,5,0),0)</f>
        <v/>
      </c>
      <c r="R103" s="90" t="str">
        <f>IFERROR(VLOOKUP(R174,DAY!$A$2:$E$3000,5,0),0)</f>
        <v/>
      </c>
      <c r="S103" s="90" t="str">
        <f>IFERROR(VLOOKUP(S174,DAY!$A$2:$E$3000,5,0),0)</f>
        <v/>
      </c>
      <c r="T103" s="90" t="str">
        <f>IFERROR(VLOOKUP(T174,DAY!$A$2:$E$3000,5,0),0)</f>
        <v/>
      </c>
      <c r="U103" s="90" t="str">
        <f>IFERROR(VLOOKUP(U174,DAY!$A$2:$E$3000,5,0),0)</f>
        <v/>
      </c>
      <c r="V103" s="90" t="str">
        <f>IFERROR(VLOOKUP(V174,DAY!$A$2:$E$3000,5,0),0)</f>
        <v/>
      </c>
      <c r="W103" s="90" t="str">
        <f>IFERROR(VLOOKUP(W174,DAY!$A$2:$E$3000,5,0),0)</f>
        <v/>
      </c>
      <c r="X103" s="90" t="str">
        <f>IFERROR(VLOOKUP(X174,DAY!$A$2:$E$3000,5,0),0)</f>
        <v/>
      </c>
      <c r="Y103" s="90" t="str">
        <f>IFERROR(VLOOKUP(Y174,DAY!$A$2:$E$3000,5,0),0)</f>
        <v/>
      </c>
      <c r="Z103" s="90" t="str">
        <f>IFERROR(VLOOKUP(Z174,DAY!$A$2:$E$3000,5,0),0)</f>
        <v/>
      </c>
      <c r="AA103" s="90" t="str">
        <f>IFERROR(VLOOKUP(AA174,DAY!$A$2:$E$3000,5,0),0)</f>
        <v/>
      </c>
      <c r="AB103" s="90" t="str">
        <f>IFERROR(VLOOKUP(AB174,DAY!$A$2:$E$3000,5,0),0)</f>
        <v/>
      </c>
      <c r="AC103" s="90" t="str">
        <f>IFERROR(VLOOKUP(AC174,DAY!$A$2:$E$3000,5,0),0)</f>
        <v/>
      </c>
      <c r="AD103" s="90" t="str">
        <f>IFERROR(VLOOKUP(AD174,DAY!$A$2:$E$3000,5,0),0)</f>
        <v/>
      </c>
      <c r="AE103" s="442"/>
      <c r="AF103" s="444"/>
      <c r="AG103" s="317"/>
      <c r="AH103" s="442"/>
      <c r="AI103" s="444"/>
      <c r="AJ103" s="317"/>
      <c r="AM103" s="41"/>
      <c r="AN103" s="41"/>
      <c r="AQ103" s="37">
        <f>IFERROR(VLOOKUP(AQ180,DAY!$A$2:$E$744,4,0),0)</f>
        <v>0</v>
      </c>
    </row>
    <row r="104" spans="1:43" ht="27.75" customHeight="1" x14ac:dyDescent="0.4">
      <c r="A104" s="298"/>
      <c r="B104" s="120" t="s">
        <v>4</v>
      </c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  <c r="Y104" s="144"/>
      <c r="Z104" s="144"/>
      <c r="AA104" s="144"/>
      <c r="AB104" s="144"/>
      <c r="AC104" s="144"/>
      <c r="AD104" s="144"/>
      <c r="AE104" s="122">
        <f>IF(COUNT(C104:AD104)=0,+(COUNTIF(C104:AD104,"作業"))+(COUNTIF(C104:AD104,"休日")),"")</f>
        <v>0</v>
      </c>
      <c r="AF104" s="123">
        <f>IF(+COUNT(C104:AD104)=0,(COUNTIF(C104:AD104,"休日")),"")</f>
        <v>0</v>
      </c>
      <c r="AG104" s="437">
        <f>IFERROR(IF(COUNTA(C104:AD104)=0,0,IF(COUNTA(C104:AD104)&lt;28,$F$150,IF(AM105&gt;0.284,$F$148,$F$149))),0)</f>
        <v>0</v>
      </c>
      <c r="AH104" s="122">
        <f>IF(COUNT(C105:AD105)=0,+(COUNTIF(C105:AD105,"作業"))+(COUNTIF(C105:AD105,"休日")),"")</f>
        <v>0</v>
      </c>
      <c r="AI104" s="123">
        <f>IF(COUNT(C105:AD105)=0,(COUNTIF(C105:AD105,"休日")),"")</f>
        <v>0</v>
      </c>
      <c r="AJ104" s="437">
        <f>IFERROR(IF(COUNTA(C105:AD105)=0,0,IF(COUNTA(C105:AD105)&lt;28,$F$150,IF(AN105&gt;0.284,$F$146,$F$147))),0)</f>
        <v>0</v>
      </c>
      <c r="AL104" s="40"/>
      <c r="AM104" s="33"/>
      <c r="AN104" s="33"/>
      <c r="AQ104" s="39">
        <f>IFERROR(VLOOKUP(AQ180,DAY!$A$2:$E$744,5,0),0)</f>
        <v>0</v>
      </c>
    </row>
    <row r="105" spans="1:43" ht="27.75" customHeight="1" thickBot="1" x14ac:dyDescent="0.45">
      <c r="A105" s="327"/>
      <c r="B105" s="121" t="s">
        <v>5</v>
      </c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439">
        <f>IFERROR(AM105,0)</f>
        <v>0</v>
      </c>
      <c r="AF105" s="440"/>
      <c r="AG105" s="438"/>
      <c r="AH105" s="439">
        <f>IFERROR(AN105,0)</f>
        <v>0</v>
      </c>
      <c r="AI105" s="440"/>
      <c r="AJ105" s="438"/>
      <c r="AM105" s="46" t="e">
        <f>ROUND(AF104/AE104,3)</f>
        <v>#DIV/0!</v>
      </c>
      <c r="AN105" s="47" t="e">
        <f>ROUND(AI104/AH104,3)</f>
        <v>#DIV/0!</v>
      </c>
      <c r="AQ105" s="43">
        <f>IFERROR(VLOOKUP(AQ180,DAY!$A$2:$E$744,6,0),0)</f>
        <v>0</v>
      </c>
    </row>
    <row r="106" spans="1:43" ht="27.75" customHeight="1" thickBot="1" x14ac:dyDescent="0.45">
      <c r="A106" s="301" t="s">
        <v>77</v>
      </c>
      <c r="B106" s="32" t="s">
        <v>0</v>
      </c>
      <c r="C106" s="86">
        <f>IFERROR(VLOOKUP(C175,DAY!$A$2:$E$3000,2,0),0)</f>
        <v>5</v>
      </c>
      <c r="D106" s="86">
        <f>IFERROR(VLOOKUP(D175,DAY!$A$2:$E$3000,2,0),0)</f>
        <v>5</v>
      </c>
      <c r="E106" s="86">
        <f>IFERROR(VLOOKUP(E175,DAY!$A$2:$E$3000,2,0),0)</f>
        <v>5</v>
      </c>
      <c r="F106" s="86">
        <f>IFERROR(VLOOKUP(F175,DAY!$A$2:$E$3000,2,0),0)</f>
        <v>5</v>
      </c>
      <c r="G106" s="86">
        <f>IFERROR(VLOOKUP(G175,DAY!$A$2:$E$3000,2,0),0)</f>
        <v>5</v>
      </c>
      <c r="H106" s="86">
        <f>IFERROR(VLOOKUP(H175,DAY!$A$2:$E$3000,2,0),0)</f>
        <v>5</v>
      </c>
      <c r="I106" s="86">
        <f>IFERROR(VLOOKUP(I175,DAY!$A$2:$E$3000,2,0),0)</f>
        <v>6</v>
      </c>
      <c r="J106" s="86">
        <f>IFERROR(VLOOKUP(J175,DAY!$A$2:$E$3000,2,0),0)</f>
        <v>6</v>
      </c>
      <c r="K106" s="86">
        <f>IFERROR(VLOOKUP(K175,DAY!$A$2:$E$3000,2,0),0)</f>
        <v>6</v>
      </c>
      <c r="L106" s="86">
        <f>IFERROR(VLOOKUP(L175,DAY!$A$2:$E$3000,2,0),0)</f>
        <v>6</v>
      </c>
      <c r="M106" s="86">
        <f>IFERROR(VLOOKUP(M175,DAY!$A$2:$E$3000,2,0),0)</f>
        <v>6</v>
      </c>
      <c r="N106" s="86">
        <f>IFERROR(VLOOKUP(N175,DAY!$A$2:$E$3000,2,0),0)</f>
        <v>6</v>
      </c>
      <c r="O106" s="86">
        <f>IFERROR(VLOOKUP(O175,DAY!$A$2:$E$3000,2,0),0)</f>
        <v>6</v>
      </c>
      <c r="P106" s="86">
        <f>IFERROR(VLOOKUP(P175,DAY!$A$2:$E$3000,2,0),0)</f>
        <v>6</v>
      </c>
      <c r="Q106" s="86">
        <f>IFERROR(VLOOKUP(Q175,DAY!$A$2:$E$3000,2,0),0)</f>
        <v>6</v>
      </c>
      <c r="R106" s="86">
        <f>IFERROR(VLOOKUP(R175,DAY!$A$2:$E$3000,2,0),0)</f>
        <v>6</v>
      </c>
      <c r="S106" s="86">
        <f>IFERROR(VLOOKUP(S175,DAY!$A$2:$E$3000,2,0),0)</f>
        <v>6</v>
      </c>
      <c r="T106" s="86">
        <f>IFERROR(VLOOKUP(T175,DAY!$A$2:$E$3000,2,0),0)</f>
        <v>6</v>
      </c>
      <c r="U106" s="86">
        <f>IFERROR(VLOOKUP(U175,DAY!$A$2:$E$3000,2,0),0)</f>
        <v>6</v>
      </c>
      <c r="V106" s="86">
        <f>IFERROR(VLOOKUP(V175,DAY!$A$2:$E$3000,2,0),0)</f>
        <v>6</v>
      </c>
      <c r="W106" s="86">
        <f>IFERROR(VLOOKUP(W175,DAY!$A$2:$E$3000,2,0),0)</f>
        <v>6</v>
      </c>
      <c r="X106" s="86">
        <f>IFERROR(VLOOKUP(X175,DAY!$A$2:$E$3000,2,0),0)</f>
        <v>6</v>
      </c>
      <c r="Y106" s="86">
        <f>IFERROR(VLOOKUP(Y175,DAY!$A$2:$E$3000,2,0),0)</f>
        <v>6</v>
      </c>
      <c r="Z106" s="86">
        <f>IFERROR(VLOOKUP(Z175,DAY!$A$2:$E$3000,2,0),0)</f>
        <v>6</v>
      </c>
      <c r="AA106" s="86">
        <f>IFERROR(VLOOKUP(AA175,DAY!$A$2:$E$3000,2,0),0)</f>
        <v>6</v>
      </c>
      <c r="AB106" s="86">
        <f>IFERROR(VLOOKUP(AB175,DAY!$A$2:$E$3000,2,0),0)</f>
        <v>6</v>
      </c>
      <c r="AC106" s="86">
        <f>IFERROR(VLOOKUP(AC175,DAY!$A$2:$E$3000,2,0),0)</f>
        <v>6</v>
      </c>
      <c r="AD106" s="86">
        <f>IFERROR(VLOOKUP(AD175,DAY!$A$2:$E$3000,2,0),0)</f>
        <v>6</v>
      </c>
      <c r="AE106" s="441" t="s">
        <v>11</v>
      </c>
      <c r="AF106" s="443" t="s">
        <v>12</v>
      </c>
      <c r="AG106" s="316" t="s">
        <v>84</v>
      </c>
      <c r="AH106" s="445" t="s">
        <v>11</v>
      </c>
      <c r="AI106" s="446" t="s">
        <v>13</v>
      </c>
      <c r="AJ106" s="316" t="s">
        <v>84</v>
      </c>
      <c r="AK106" s="40"/>
      <c r="AM106" s="33"/>
      <c r="AN106" s="33"/>
      <c r="AQ106" s="45">
        <f>IFERROR(VLOOKUP(AQ180,DAY!$A$2:$E$744,7,0),0)</f>
        <v>0</v>
      </c>
    </row>
    <row r="107" spans="1:43" ht="27.75" customHeight="1" x14ac:dyDescent="0.4">
      <c r="A107" s="298"/>
      <c r="B107" s="35" t="s">
        <v>1</v>
      </c>
      <c r="C107" s="87">
        <f>IFERROR(VLOOKUP(C175,DAY!$A$2:$E$3000,3,0),0)</f>
        <v>26</v>
      </c>
      <c r="D107" s="87">
        <f>IFERROR(VLOOKUP(D175,DAY!$A$2:$E$3000,3,0),0)</f>
        <v>27</v>
      </c>
      <c r="E107" s="87">
        <f>IFERROR(VLOOKUP(E175,DAY!$A$2:$E$3000,3,0),0)</f>
        <v>28</v>
      </c>
      <c r="F107" s="87">
        <f>IFERROR(VLOOKUP(F175,DAY!$A$2:$E$3000,3,0),0)</f>
        <v>29</v>
      </c>
      <c r="G107" s="87">
        <f>IFERROR(VLOOKUP(G175,DAY!$A$2:$E$3000,3,0),0)</f>
        <v>30</v>
      </c>
      <c r="H107" s="87">
        <f>IFERROR(VLOOKUP(H175,DAY!$A$2:$E$3000,3,0),0)</f>
        <v>31</v>
      </c>
      <c r="I107" s="87">
        <f>IFERROR(VLOOKUP(I175,DAY!$A$2:$E$3000,3,0),0)</f>
        <v>1</v>
      </c>
      <c r="J107" s="87">
        <f>IFERROR(VLOOKUP(J175,DAY!$A$2:$E$3000,3,0),0)</f>
        <v>2</v>
      </c>
      <c r="K107" s="87">
        <f>IFERROR(VLOOKUP(K175,DAY!$A$2:$E$3000,3,0),0)</f>
        <v>3</v>
      </c>
      <c r="L107" s="87">
        <f>IFERROR(VLOOKUP(L175,DAY!$A$2:$E$3000,3,0),0)</f>
        <v>4</v>
      </c>
      <c r="M107" s="87">
        <f>IFERROR(VLOOKUP(M175,DAY!$A$2:$E$3000,3,0),0)</f>
        <v>5</v>
      </c>
      <c r="N107" s="87">
        <f>IFERROR(VLOOKUP(N175,DAY!$A$2:$E$3000,3,0),0)</f>
        <v>6</v>
      </c>
      <c r="O107" s="87">
        <f>IFERROR(VLOOKUP(O175,DAY!$A$2:$E$3000,3,0),0)</f>
        <v>7</v>
      </c>
      <c r="P107" s="87">
        <f>IFERROR(VLOOKUP(P175,DAY!$A$2:$E$3000,3,0),0)</f>
        <v>8</v>
      </c>
      <c r="Q107" s="87">
        <f>IFERROR(VLOOKUP(Q175,DAY!$A$2:$E$3000,3,0),0)</f>
        <v>9</v>
      </c>
      <c r="R107" s="87">
        <f>IFERROR(VLOOKUP(R175,DAY!$A$2:$E$3000,3,0),0)</f>
        <v>10</v>
      </c>
      <c r="S107" s="87">
        <f>IFERROR(VLOOKUP(S175,DAY!$A$2:$E$3000,3,0),0)</f>
        <v>11</v>
      </c>
      <c r="T107" s="87">
        <f>IFERROR(VLOOKUP(T175,DAY!$A$2:$E$3000,3,0),0)</f>
        <v>12</v>
      </c>
      <c r="U107" s="87">
        <f>IFERROR(VLOOKUP(U175,DAY!$A$2:$E$3000,3,0),0)</f>
        <v>13</v>
      </c>
      <c r="V107" s="87">
        <f>IFERROR(VLOOKUP(V175,DAY!$A$2:$E$3000,3,0),0)</f>
        <v>14</v>
      </c>
      <c r="W107" s="87">
        <f>IFERROR(VLOOKUP(W175,DAY!$A$2:$E$3000,3,0),0)</f>
        <v>15</v>
      </c>
      <c r="X107" s="87">
        <f>IFERROR(VLOOKUP(X175,DAY!$A$2:$E$3000,3,0),0)</f>
        <v>16</v>
      </c>
      <c r="Y107" s="87">
        <f>IFERROR(VLOOKUP(Y175,DAY!$A$2:$E$3000,3,0),0)</f>
        <v>17</v>
      </c>
      <c r="Z107" s="87">
        <f>IFERROR(VLOOKUP(Z175,DAY!$A$2:$E$3000,3,0),0)</f>
        <v>18</v>
      </c>
      <c r="AA107" s="87">
        <f>IFERROR(VLOOKUP(AA175,DAY!$A$2:$E$3000,3,0),0)</f>
        <v>19</v>
      </c>
      <c r="AB107" s="87">
        <f>IFERROR(VLOOKUP(AB175,DAY!$A$2:$E$3000,3,0),0)</f>
        <v>20</v>
      </c>
      <c r="AC107" s="87">
        <f>IFERROR(VLOOKUP(AC175,DAY!$A$2:$E$3000,3,0),0)</f>
        <v>21</v>
      </c>
      <c r="AD107" s="88">
        <f>IFERROR(VLOOKUP(AD175,DAY!$A$2:$E$3000,3,0),0)</f>
        <v>22</v>
      </c>
      <c r="AE107" s="442"/>
      <c r="AF107" s="444"/>
      <c r="AG107" s="316"/>
      <c r="AH107" s="442"/>
      <c r="AI107" s="444"/>
      <c r="AJ107" s="316"/>
      <c r="AM107" s="33"/>
      <c r="AN107" s="33"/>
      <c r="AQ107" s="118">
        <f>IFERROR(VLOOKUP(AQ186,DAY!$A$2:$E$744,2,0),0)</f>
        <v>0</v>
      </c>
    </row>
    <row r="108" spans="1:43" ht="27.75" customHeight="1" x14ac:dyDescent="0.4">
      <c r="A108" s="298"/>
      <c r="B108" s="38" t="s">
        <v>2</v>
      </c>
      <c r="C108" s="89" t="str">
        <f>IFERROR(VLOOKUP(C175,DAY!$A$2:$E$3000,4,0),0)</f>
        <v>月</v>
      </c>
      <c r="D108" s="89" t="str">
        <f>IFERROR(VLOOKUP(D175,DAY!$A$2:$E$3000,4,0),0)</f>
        <v>火</v>
      </c>
      <c r="E108" s="89" t="str">
        <f>IFERROR(VLOOKUP(E175,DAY!$A$2:$E$3000,4,0),0)</f>
        <v>水</v>
      </c>
      <c r="F108" s="89" t="str">
        <f>IFERROR(VLOOKUP(F175,DAY!$A$2:$E$3000,4,0),0)</f>
        <v>木</v>
      </c>
      <c r="G108" s="89" t="str">
        <f>IFERROR(VLOOKUP(G175,DAY!$A$2:$E$3000,4,0),0)</f>
        <v>金</v>
      </c>
      <c r="H108" s="89" t="str">
        <f>IFERROR(VLOOKUP(H175,DAY!$A$2:$E$3000,4,0),0)</f>
        <v>土</v>
      </c>
      <c r="I108" s="89" t="str">
        <f>IFERROR(VLOOKUP(I175,DAY!$A$2:$E$3000,4,0),0)</f>
        <v>日</v>
      </c>
      <c r="J108" s="89" t="str">
        <f>IFERROR(VLOOKUP(J175,DAY!$A$2:$E$3000,4,0),0)</f>
        <v>月</v>
      </c>
      <c r="K108" s="89" t="str">
        <f>IFERROR(VLOOKUP(K175,DAY!$A$2:$E$3000,4,0),0)</f>
        <v>火</v>
      </c>
      <c r="L108" s="89" t="str">
        <f>IFERROR(VLOOKUP(L175,DAY!$A$2:$E$3000,4,0),0)</f>
        <v>水</v>
      </c>
      <c r="M108" s="89" t="str">
        <f>IFERROR(VLOOKUP(M175,DAY!$A$2:$E$3000,4,0),0)</f>
        <v>木</v>
      </c>
      <c r="N108" s="89" t="str">
        <f>IFERROR(VLOOKUP(N175,DAY!$A$2:$E$3000,4,0),0)</f>
        <v>金</v>
      </c>
      <c r="O108" s="89" t="str">
        <f>IFERROR(VLOOKUP(O175,DAY!$A$2:$E$3000,4,0),0)</f>
        <v>土</v>
      </c>
      <c r="P108" s="89" t="str">
        <f>IFERROR(VLOOKUP(P175,DAY!$A$2:$E$3000,4,0),0)</f>
        <v>日</v>
      </c>
      <c r="Q108" s="89" t="str">
        <f>IFERROR(VLOOKUP(Q175,DAY!$A$2:$E$3000,4,0),0)</f>
        <v>月</v>
      </c>
      <c r="R108" s="89" t="str">
        <f>IFERROR(VLOOKUP(R175,DAY!$A$2:$E$3000,4,0),0)</f>
        <v>火</v>
      </c>
      <c r="S108" s="89" t="str">
        <f>IFERROR(VLOOKUP(S175,DAY!$A$2:$E$3000,4,0),0)</f>
        <v>水</v>
      </c>
      <c r="T108" s="89" t="str">
        <f>IFERROR(VLOOKUP(T175,DAY!$A$2:$E$3000,4,0),0)</f>
        <v>木</v>
      </c>
      <c r="U108" s="89" t="str">
        <f>IFERROR(VLOOKUP(U175,DAY!$A$2:$E$3000,4,0),0)</f>
        <v>金</v>
      </c>
      <c r="V108" s="89" t="str">
        <f>IFERROR(VLOOKUP(V175,DAY!$A$2:$E$3000,4,0),0)</f>
        <v>土</v>
      </c>
      <c r="W108" s="89" t="str">
        <f>IFERROR(VLOOKUP(W175,DAY!$A$2:$E$3000,4,0),0)</f>
        <v>日</v>
      </c>
      <c r="X108" s="89" t="str">
        <f>IFERROR(VLOOKUP(X175,DAY!$A$2:$E$3000,4,0),0)</f>
        <v>月</v>
      </c>
      <c r="Y108" s="89" t="str">
        <f>IFERROR(VLOOKUP(Y175,DAY!$A$2:$E$3000,4,0),0)</f>
        <v>火</v>
      </c>
      <c r="Z108" s="89" t="str">
        <f>IFERROR(VLOOKUP(Z175,DAY!$A$2:$E$3000,4,0),0)</f>
        <v>水</v>
      </c>
      <c r="AA108" s="89" t="str">
        <f>IFERROR(VLOOKUP(AA175,DAY!$A$2:$E$3000,4,0),0)</f>
        <v>木</v>
      </c>
      <c r="AB108" s="89" t="str">
        <f>IFERROR(VLOOKUP(AB175,DAY!$A$2:$E$3000,4,0),0)</f>
        <v>金</v>
      </c>
      <c r="AC108" s="89" t="str">
        <f>IFERROR(VLOOKUP(AC175,DAY!$A$2:$E$3000,4,0),0)</f>
        <v>土</v>
      </c>
      <c r="AD108" s="89" t="str">
        <f>IFERROR(VLOOKUP(AD175,DAY!$A$2:$E$3000,4,0),0)</f>
        <v>日</v>
      </c>
      <c r="AE108" s="442"/>
      <c r="AF108" s="444"/>
      <c r="AG108" s="316"/>
      <c r="AH108" s="442"/>
      <c r="AI108" s="444"/>
      <c r="AJ108" s="316"/>
      <c r="AM108" s="33"/>
      <c r="AN108" s="33"/>
      <c r="AQ108" s="37">
        <f>IFERROR(VLOOKUP(AQ186,DAY!$A$2:$E$744,3,0),0)</f>
        <v>0</v>
      </c>
    </row>
    <row r="109" spans="1:43" ht="89.25" customHeight="1" x14ac:dyDescent="0.4">
      <c r="A109" s="298"/>
      <c r="B109" s="39" t="s">
        <v>3</v>
      </c>
      <c r="C109" s="90" t="str">
        <f>IFERROR(VLOOKUP(C175,DAY!$A$2:$E$3000,5,0),0)</f>
        <v/>
      </c>
      <c r="D109" s="90" t="str">
        <f>IFERROR(VLOOKUP(D175,DAY!$A$2:$E$3000,5,0),0)</f>
        <v/>
      </c>
      <c r="E109" s="90" t="str">
        <f>IFERROR(VLOOKUP(E175,DAY!$A$2:$E$3000,5,0),0)</f>
        <v/>
      </c>
      <c r="F109" s="90" t="str">
        <f>IFERROR(VLOOKUP(F175,DAY!$A$2:$E$3000,5,0),0)</f>
        <v/>
      </c>
      <c r="G109" s="90" t="str">
        <f>IFERROR(VLOOKUP(G175,DAY!$A$2:$E$3000,5,0),0)</f>
        <v/>
      </c>
      <c r="H109" s="90" t="str">
        <f>IFERROR(VLOOKUP(H175,DAY!$A$2:$E$3000,5,0),0)</f>
        <v/>
      </c>
      <c r="I109" s="90" t="str">
        <f>IFERROR(VLOOKUP(I175,DAY!$A$2:$E$3000,5,0),0)</f>
        <v/>
      </c>
      <c r="J109" s="90" t="str">
        <f>IFERROR(VLOOKUP(J175,DAY!$A$2:$E$3000,5,0),0)</f>
        <v/>
      </c>
      <c r="K109" s="90" t="str">
        <f>IFERROR(VLOOKUP(K175,DAY!$A$2:$E$3000,5,0),0)</f>
        <v/>
      </c>
      <c r="L109" s="90" t="str">
        <f>IFERROR(VLOOKUP(L175,DAY!$A$2:$E$3000,5,0),0)</f>
        <v/>
      </c>
      <c r="M109" s="90" t="str">
        <f>IFERROR(VLOOKUP(M175,DAY!$A$2:$E$3000,5,0),0)</f>
        <v/>
      </c>
      <c r="N109" s="90" t="str">
        <f>IFERROR(VLOOKUP(N175,DAY!$A$2:$E$3000,5,0),0)</f>
        <v/>
      </c>
      <c r="O109" s="90" t="str">
        <f>IFERROR(VLOOKUP(O175,DAY!$A$2:$E$3000,5,0),0)</f>
        <v/>
      </c>
      <c r="P109" s="90" t="str">
        <f>IFERROR(VLOOKUP(P175,DAY!$A$2:$E$3000,5,0),0)</f>
        <v/>
      </c>
      <c r="Q109" s="90" t="str">
        <f>IFERROR(VLOOKUP(Q175,DAY!$A$2:$E$3000,5,0),0)</f>
        <v/>
      </c>
      <c r="R109" s="90" t="str">
        <f>IFERROR(VLOOKUP(R175,DAY!$A$2:$E$3000,5,0),0)</f>
        <v/>
      </c>
      <c r="S109" s="90" t="str">
        <f>IFERROR(VLOOKUP(S175,DAY!$A$2:$E$3000,5,0),0)</f>
        <v/>
      </c>
      <c r="T109" s="90" t="str">
        <f>IFERROR(VLOOKUP(T175,DAY!$A$2:$E$3000,5,0),0)</f>
        <v/>
      </c>
      <c r="U109" s="90" t="str">
        <f>IFERROR(VLOOKUP(U175,DAY!$A$2:$E$3000,5,0),0)</f>
        <v/>
      </c>
      <c r="V109" s="90" t="str">
        <f>IFERROR(VLOOKUP(V175,DAY!$A$2:$E$3000,5,0),0)</f>
        <v/>
      </c>
      <c r="W109" s="90" t="str">
        <f>IFERROR(VLOOKUP(W175,DAY!$A$2:$E$3000,5,0),0)</f>
        <v/>
      </c>
      <c r="X109" s="90" t="str">
        <f>IFERROR(VLOOKUP(X175,DAY!$A$2:$E$3000,5,0),0)</f>
        <v/>
      </c>
      <c r="Y109" s="90" t="str">
        <f>IFERROR(VLOOKUP(Y175,DAY!$A$2:$E$3000,5,0),0)</f>
        <v/>
      </c>
      <c r="Z109" s="90" t="str">
        <f>IFERROR(VLOOKUP(Z175,DAY!$A$2:$E$3000,5,0),0)</f>
        <v/>
      </c>
      <c r="AA109" s="90" t="str">
        <f>IFERROR(VLOOKUP(AA175,DAY!$A$2:$E$3000,5,0),0)</f>
        <v/>
      </c>
      <c r="AB109" s="90" t="str">
        <f>IFERROR(VLOOKUP(AB175,DAY!$A$2:$E$3000,5,0),0)</f>
        <v/>
      </c>
      <c r="AC109" s="90" t="str">
        <f>IFERROR(VLOOKUP(AC175,DAY!$A$2:$E$3000,5,0),0)</f>
        <v/>
      </c>
      <c r="AD109" s="90" t="str">
        <f>IFERROR(VLOOKUP(AD175,DAY!$A$2:$E$3000,5,0),0)</f>
        <v/>
      </c>
      <c r="AE109" s="442"/>
      <c r="AF109" s="444"/>
      <c r="AG109" s="317"/>
      <c r="AH109" s="442"/>
      <c r="AI109" s="444"/>
      <c r="AJ109" s="317"/>
      <c r="AM109" s="41"/>
      <c r="AN109" s="41"/>
      <c r="AQ109" s="37">
        <f>IFERROR(VLOOKUP(AQ186,DAY!$A$2:$E$744,4,0),0)</f>
        <v>0</v>
      </c>
    </row>
    <row r="110" spans="1:43" ht="27.75" customHeight="1" x14ac:dyDescent="0.4">
      <c r="A110" s="298"/>
      <c r="B110" s="120" t="s">
        <v>4</v>
      </c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  <c r="Y110" s="144"/>
      <c r="Z110" s="144"/>
      <c r="AA110" s="144"/>
      <c r="AB110" s="144"/>
      <c r="AC110" s="144"/>
      <c r="AD110" s="144"/>
      <c r="AE110" s="122">
        <f>IF(COUNT(C110:AD110)=0,+(COUNTIF(C110:AD110,"作業"))+(COUNTIF(C110:AD110,"休日")),"")</f>
        <v>0</v>
      </c>
      <c r="AF110" s="123">
        <f>IF(+COUNT(C110:AD110)=0,(COUNTIF(C110:AD110,"休日")),"")</f>
        <v>0</v>
      </c>
      <c r="AG110" s="437">
        <f>IFERROR(IF(COUNTA(C110:AD110)=0,0,IF(COUNTA(C110:AD110)&lt;28,$F$150,IF(AM111&gt;0.284,$F$148,$F$149))),0)</f>
        <v>0</v>
      </c>
      <c r="AH110" s="122">
        <f>IF(COUNT(C111:AD111)=0,+(COUNTIF(C111:AD111,"作業"))+(COUNTIF(C111:AD111,"休日")),"")</f>
        <v>0</v>
      </c>
      <c r="AI110" s="123">
        <f>IF(COUNT(C111:AD111)=0,(COUNTIF(C111:AD111,"休日")),"")</f>
        <v>0</v>
      </c>
      <c r="AJ110" s="437">
        <f>IFERROR(IF(COUNTA(C111:AD111)=0,0,IF(COUNTA(C111:AD111)&lt;28,$F$150,IF(AN111&gt;0.284,$F$146,$F$147))),0)</f>
        <v>0</v>
      </c>
      <c r="AL110" s="40"/>
      <c r="AM110" s="33"/>
      <c r="AN110" s="33"/>
      <c r="AQ110" s="39">
        <f>IFERROR(VLOOKUP(AQ186,DAY!$A$2:$E$744,5,0),0)</f>
        <v>0</v>
      </c>
    </row>
    <row r="111" spans="1:43" ht="27.75" customHeight="1" thickBot="1" x14ac:dyDescent="0.45">
      <c r="A111" s="327"/>
      <c r="B111" s="121" t="s">
        <v>5</v>
      </c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  <c r="R111" s="145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439">
        <f>IFERROR(AM111,0)</f>
        <v>0</v>
      </c>
      <c r="AF111" s="440"/>
      <c r="AG111" s="438"/>
      <c r="AH111" s="439">
        <f>IFERROR(AN111,0)</f>
        <v>0</v>
      </c>
      <c r="AI111" s="440"/>
      <c r="AJ111" s="438"/>
      <c r="AM111" s="46" t="e">
        <f>ROUND(AF110/AE110,3)</f>
        <v>#DIV/0!</v>
      </c>
      <c r="AN111" s="47" t="e">
        <f>ROUND(AI110/AH110,3)</f>
        <v>#DIV/0!</v>
      </c>
      <c r="AQ111" s="43">
        <f>IFERROR(VLOOKUP(AQ186,DAY!$A$2:$E$744,6,0),0)</f>
        <v>0</v>
      </c>
    </row>
    <row r="112" spans="1:43" ht="27.75" customHeight="1" thickBot="1" x14ac:dyDescent="0.45">
      <c r="A112" s="301" t="s">
        <v>78</v>
      </c>
      <c r="B112" s="32" t="s">
        <v>0</v>
      </c>
      <c r="C112" s="86">
        <f>IFERROR(VLOOKUP(C176,DAY!$A$2:$E$3000,2,0),0)</f>
        <v>6</v>
      </c>
      <c r="D112" s="86">
        <f>IFERROR(VLOOKUP(D176,DAY!$A$2:$E$3000,2,0),0)</f>
        <v>6</v>
      </c>
      <c r="E112" s="86">
        <f>IFERROR(VLOOKUP(E176,DAY!$A$2:$E$3000,2,0),0)</f>
        <v>6</v>
      </c>
      <c r="F112" s="86">
        <f>IFERROR(VLOOKUP(F176,DAY!$A$2:$E$3000,2,0),0)</f>
        <v>6</v>
      </c>
      <c r="G112" s="86">
        <f>IFERROR(VLOOKUP(G176,DAY!$A$2:$E$3000,2,0),0)</f>
        <v>6</v>
      </c>
      <c r="H112" s="86">
        <f>IFERROR(VLOOKUP(H176,DAY!$A$2:$E$3000,2,0),0)</f>
        <v>6</v>
      </c>
      <c r="I112" s="86">
        <f>IFERROR(VLOOKUP(I176,DAY!$A$2:$E$3000,2,0),0)</f>
        <v>6</v>
      </c>
      <c r="J112" s="86">
        <f>IFERROR(VLOOKUP(J176,DAY!$A$2:$E$3000,2,0),0)</f>
        <v>6</v>
      </c>
      <c r="K112" s="86">
        <f>IFERROR(VLOOKUP(K176,DAY!$A$2:$E$3000,2,0),0)</f>
        <v>7</v>
      </c>
      <c r="L112" s="86">
        <f>IFERROR(VLOOKUP(L176,DAY!$A$2:$E$3000,2,0),0)</f>
        <v>7</v>
      </c>
      <c r="M112" s="86">
        <f>IFERROR(VLOOKUP(M176,DAY!$A$2:$E$3000,2,0),0)</f>
        <v>7</v>
      </c>
      <c r="N112" s="86">
        <f>IFERROR(VLOOKUP(N176,DAY!$A$2:$E$3000,2,0),0)</f>
        <v>7</v>
      </c>
      <c r="O112" s="86">
        <f>IFERROR(VLOOKUP(O176,DAY!$A$2:$E$3000,2,0),0)</f>
        <v>7</v>
      </c>
      <c r="P112" s="86">
        <f>IFERROR(VLOOKUP(P176,DAY!$A$2:$E$3000,2,0),0)</f>
        <v>7</v>
      </c>
      <c r="Q112" s="86">
        <f>IFERROR(VLOOKUP(Q176,DAY!$A$2:$E$3000,2,0),0)</f>
        <v>7</v>
      </c>
      <c r="R112" s="86">
        <f>IFERROR(VLOOKUP(R176,DAY!$A$2:$E$3000,2,0),0)</f>
        <v>7</v>
      </c>
      <c r="S112" s="86">
        <f>IFERROR(VLOOKUP(S176,DAY!$A$2:$E$3000,2,0),0)</f>
        <v>7</v>
      </c>
      <c r="T112" s="86">
        <f>IFERROR(VLOOKUP(T176,DAY!$A$2:$E$3000,2,0),0)</f>
        <v>7</v>
      </c>
      <c r="U112" s="86">
        <f>IFERROR(VLOOKUP(U176,DAY!$A$2:$E$3000,2,0),0)</f>
        <v>7</v>
      </c>
      <c r="V112" s="86">
        <f>IFERROR(VLOOKUP(V176,DAY!$A$2:$E$3000,2,0),0)</f>
        <v>7</v>
      </c>
      <c r="W112" s="86">
        <f>IFERROR(VLOOKUP(W176,DAY!$A$2:$E$3000,2,0),0)</f>
        <v>7</v>
      </c>
      <c r="X112" s="86">
        <f>IFERROR(VLOOKUP(X176,DAY!$A$2:$E$3000,2,0),0)</f>
        <v>7</v>
      </c>
      <c r="Y112" s="86">
        <f>IFERROR(VLOOKUP(Y176,DAY!$A$2:$E$3000,2,0),0)</f>
        <v>7</v>
      </c>
      <c r="Z112" s="86">
        <f>IFERROR(VLOOKUP(Z176,DAY!$A$2:$E$3000,2,0),0)</f>
        <v>7</v>
      </c>
      <c r="AA112" s="86">
        <f>IFERROR(VLOOKUP(AA176,DAY!$A$2:$E$3000,2,0),0)</f>
        <v>7</v>
      </c>
      <c r="AB112" s="86">
        <f>IFERROR(VLOOKUP(AB176,DAY!$A$2:$E$3000,2,0),0)</f>
        <v>7</v>
      </c>
      <c r="AC112" s="86">
        <f>IFERROR(VLOOKUP(AC176,DAY!$A$2:$E$3000,2,0),0)</f>
        <v>7</v>
      </c>
      <c r="AD112" s="86">
        <f>IFERROR(VLOOKUP(AD176,DAY!$A$2:$E$3000,2,0),0)</f>
        <v>7</v>
      </c>
      <c r="AE112" s="441" t="s">
        <v>11</v>
      </c>
      <c r="AF112" s="443" t="s">
        <v>12</v>
      </c>
      <c r="AG112" s="316" t="s">
        <v>84</v>
      </c>
      <c r="AH112" s="445" t="s">
        <v>11</v>
      </c>
      <c r="AI112" s="446" t="s">
        <v>13</v>
      </c>
      <c r="AJ112" s="316" t="s">
        <v>84</v>
      </c>
      <c r="AK112" s="40"/>
      <c r="AM112" s="33"/>
      <c r="AN112" s="33"/>
      <c r="AQ112" s="45">
        <f>IFERROR(VLOOKUP(AQ186,DAY!$A$2:$E$744,7,0),0)</f>
        <v>0</v>
      </c>
    </row>
    <row r="113" spans="1:43" ht="27.75" customHeight="1" x14ac:dyDescent="0.4">
      <c r="A113" s="298"/>
      <c r="B113" s="35" t="s">
        <v>1</v>
      </c>
      <c r="C113" s="87">
        <f>IFERROR(VLOOKUP(C176,DAY!$A$2:$E$3000,3,0),0)</f>
        <v>23</v>
      </c>
      <c r="D113" s="87">
        <f>IFERROR(VLOOKUP(D176,DAY!$A$2:$E$3000,3,0),0)</f>
        <v>24</v>
      </c>
      <c r="E113" s="87">
        <f>IFERROR(VLOOKUP(E176,DAY!$A$2:$E$3000,3,0),0)</f>
        <v>25</v>
      </c>
      <c r="F113" s="87">
        <f>IFERROR(VLOOKUP(F176,DAY!$A$2:$E$3000,3,0),0)</f>
        <v>26</v>
      </c>
      <c r="G113" s="87">
        <f>IFERROR(VLOOKUP(G176,DAY!$A$2:$E$3000,3,0),0)</f>
        <v>27</v>
      </c>
      <c r="H113" s="87">
        <f>IFERROR(VLOOKUP(H176,DAY!$A$2:$E$3000,3,0),0)</f>
        <v>28</v>
      </c>
      <c r="I113" s="87">
        <f>IFERROR(VLOOKUP(I176,DAY!$A$2:$E$3000,3,0),0)</f>
        <v>29</v>
      </c>
      <c r="J113" s="87">
        <f>IFERROR(VLOOKUP(J176,DAY!$A$2:$E$3000,3,0),0)</f>
        <v>30</v>
      </c>
      <c r="K113" s="87">
        <f>IFERROR(VLOOKUP(K176,DAY!$A$2:$E$3000,3,0),0)</f>
        <v>1</v>
      </c>
      <c r="L113" s="87">
        <f>IFERROR(VLOOKUP(L176,DAY!$A$2:$E$3000,3,0),0)</f>
        <v>2</v>
      </c>
      <c r="M113" s="87">
        <f>IFERROR(VLOOKUP(M176,DAY!$A$2:$E$3000,3,0),0)</f>
        <v>3</v>
      </c>
      <c r="N113" s="87">
        <f>IFERROR(VLOOKUP(N176,DAY!$A$2:$E$3000,3,0),0)</f>
        <v>4</v>
      </c>
      <c r="O113" s="87">
        <f>IFERROR(VLOOKUP(O176,DAY!$A$2:$E$3000,3,0),0)</f>
        <v>5</v>
      </c>
      <c r="P113" s="87">
        <f>IFERROR(VLOOKUP(P176,DAY!$A$2:$E$3000,3,0),0)</f>
        <v>6</v>
      </c>
      <c r="Q113" s="87">
        <f>IFERROR(VLOOKUP(Q176,DAY!$A$2:$E$3000,3,0),0)</f>
        <v>7</v>
      </c>
      <c r="R113" s="87">
        <f>IFERROR(VLOOKUP(R176,DAY!$A$2:$E$3000,3,0),0)</f>
        <v>8</v>
      </c>
      <c r="S113" s="87">
        <f>IFERROR(VLOOKUP(S176,DAY!$A$2:$E$3000,3,0),0)</f>
        <v>9</v>
      </c>
      <c r="T113" s="87">
        <f>IFERROR(VLOOKUP(T176,DAY!$A$2:$E$3000,3,0),0)</f>
        <v>10</v>
      </c>
      <c r="U113" s="87">
        <f>IFERROR(VLOOKUP(U176,DAY!$A$2:$E$3000,3,0),0)</f>
        <v>11</v>
      </c>
      <c r="V113" s="87">
        <f>IFERROR(VLOOKUP(V176,DAY!$A$2:$E$3000,3,0),0)</f>
        <v>12</v>
      </c>
      <c r="W113" s="87">
        <f>IFERROR(VLOOKUP(W176,DAY!$A$2:$E$3000,3,0),0)</f>
        <v>13</v>
      </c>
      <c r="X113" s="87">
        <f>IFERROR(VLOOKUP(X176,DAY!$A$2:$E$3000,3,0),0)</f>
        <v>14</v>
      </c>
      <c r="Y113" s="87">
        <f>IFERROR(VLOOKUP(Y176,DAY!$A$2:$E$3000,3,0),0)</f>
        <v>15</v>
      </c>
      <c r="Z113" s="87">
        <f>IFERROR(VLOOKUP(Z176,DAY!$A$2:$E$3000,3,0),0)</f>
        <v>16</v>
      </c>
      <c r="AA113" s="87">
        <f>IFERROR(VLOOKUP(AA176,DAY!$A$2:$E$3000,3,0),0)</f>
        <v>17</v>
      </c>
      <c r="AB113" s="87">
        <f>IFERROR(VLOOKUP(AB176,DAY!$A$2:$E$3000,3,0),0)</f>
        <v>18</v>
      </c>
      <c r="AC113" s="87">
        <f>IFERROR(VLOOKUP(AC176,DAY!$A$2:$E$3000,3,0),0)</f>
        <v>19</v>
      </c>
      <c r="AD113" s="88">
        <f>IFERROR(VLOOKUP(AD176,DAY!$A$2:$E$3000,3,0),0)</f>
        <v>20</v>
      </c>
      <c r="AE113" s="442"/>
      <c r="AF113" s="444"/>
      <c r="AG113" s="316"/>
      <c r="AH113" s="442"/>
      <c r="AI113" s="444"/>
      <c r="AJ113" s="316"/>
      <c r="AM113" s="33"/>
      <c r="AN113" s="33"/>
      <c r="AQ113" s="118">
        <f>IFERROR(VLOOKUP(AQ192,DAY!$A$2:$E$744,2,0),0)</f>
        <v>0</v>
      </c>
    </row>
    <row r="114" spans="1:43" ht="27.75" customHeight="1" x14ac:dyDescent="0.4">
      <c r="A114" s="298"/>
      <c r="B114" s="38" t="s">
        <v>2</v>
      </c>
      <c r="C114" s="89" t="str">
        <f>IFERROR(VLOOKUP(C176,DAY!$A$2:$E$3000,4,0),0)</f>
        <v>月</v>
      </c>
      <c r="D114" s="89" t="str">
        <f>IFERROR(VLOOKUP(D176,DAY!$A$2:$E$3000,4,0),0)</f>
        <v>火</v>
      </c>
      <c r="E114" s="89" t="str">
        <f>IFERROR(VLOOKUP(E176,DAY!$A$2:$E$3000,4,0),0)</f>
        <v>水</v>
      </c>
      <c r="F114" s="89" t="str">
        <f>IFERROR(VLOOKUP(F176,DAY!$A$2:$E$3000,4,0),0)</f>
        <v>木</v>
      </c>
      <c r="G114" s="89" t="str">
        <f>IFERROR(VLOOKUP(G176,DAY!$A$2:$E$3000,4,0),0)</f>
        <v>金</v>
      </c>
      <c r="H114" s="89" t="str">
        <f>IFERROR(VLOOKUP(H176,DAY!$A$2:$E$3000,4,0),0)</f>
        <v>土</v>
      </c>
      <c r="I114" s="89" t="str">
        <f>IFERROR(VLOOKUP(I176,DAY!$A$2:$E$3000,4,0),0)</f>
        <v>日</v>
      </c>
      <c r="J114" s="89" t="str">
        <f>IFERROR(VLOOKUP(J176,DAY!$A$2:$E$3000,4,0),0)</f>
        <v>月</v>
      </c>
      <c r="K114" s="89" t="str">
        <f>IFERROR(VLOOKUP(K176,DAY!$A$2:$E$3000,4,0),0)</f>
        <v>火</v>
      </c>
      <c r="L114" s="89" t="str">
        <f>IFERROR(VLOOKUP(L176,DAY!$A$2:$E$3000,4,0),0)</f>
        <v>水</v>
      </c>
      <c r="M114" s="89" t="str">
        <f>IFERROR(VLOOKUP(M176,DAY!$A$2:$E$3000,4,0),0)</f>
        <v>木</v>
      </c>
      <c r="N114" s="89" t="str">
        <f>IFERROR(VLOOKUP(N176,DAY!$A$2:$E$3000,4,0),0)</f>
        <v>金</v>
      </c>
      <c r="O114" s="89" t="str">
        <f>IFERROR(VLOOKUP(O176,DAY!$A$2:$E$3000,4,0),0)</f>
        <v>土</v>
      </c>
      <c r="P114" s="89" t="str">
        <f>IFERROR(VLOOKUP(P176,DAY!$A$2:$E$3000,4,0),0)</f>
        <v>日</v>
      </c>
      <c r="Q114" s="89" t="str">
        <f>IFERROR(VLOOKUP(Q176,DAY!$A$2:$E$3000,4,0),0)</f>
        <v>月</v>
      </c>
      <c r="R114" s="89" t="str">
        <f>IFERROR(VLOOKUP(R176,DAY!$A$2:$E$3000,4,0),0)</f>
        <v>火</v>
      </c>
      <c r="S114" s="89" t="str">
        <f>IFERROR(VLOOKUP(S176,DAY!$A$2:$E$3000,4,0),0)</f>
        <v>水</v>
      </c>
      <c r="T114" s="89" t="str">
        <f>IFERROR(VLOOKUP(T176,DAY!$A$2:$E$3000,4,0),0)</f>
        <v>木</v>
      </c>
      <c r="U114" s="89" t="str">
        <f>IFERROR(VLOOKUP(U176,DAY!$A$2:$E$3000,4,0),0)</f>
        <v>金</v>
      </c>
      <c r="V114" s="89" t="str">
        <f>IFERROR(VLOOKUP(V176,DAY!$A$2:$E$3000,4,0),0)</f>
        <v>土</v>
      </c>
      <c r="W114" s="89" t="str">
        <f>IFERROR(VLOOKUP(W176,DAY!$A$2:$E$3000,4,0),0)</f>
        <v>日</v>
      </c>
      <c r="X114" s="89" t="str">
        <f>IFERROR(VLOOKUP(X176,DAY!$A$2:$E$3000,4,0),0)</f>
        <v>月</v>
      </c>
      <c r="Y114" s="89" t="str">
        <f>IFERROR(VLOOKUP(Y176,DAY!$A$2:$E$3000,4,0),0)</f>
        <v>火</v>
      </c>
      <c r="Z114" s="89" t="str">
        <f>IFERROR(VLOOKUP(Z176,DAY!$A$2:$E$3000,4,0),0)</f>
        <v>水</v>
      </c>
      <c r="AA114" s="89" t="str">
        <f>IFERROR(VLOOKUP(AA176,DAY!$A$2:$E$3000,4,0),0)</f>
        <v>木</v>
      </c>
      <c r="AB114" s="89" t="str">
        <f>IFERROR(VLOOKUP(AB176,DAY!$A$2:$E$3000,4,0),0)</f>
        <v>金</v>
      </c>
      <c r="AC114" s="89" t="str">
        <f>IFERROR(VLOOKUP(AC176,DAY!$A$2:$E$3000,4,0),0)</f>
        <v>土</v>
      </c>
      <c r="AD114" s="89" t="str">
        <f>IFERROR(VLOOKUP(AD176,DAY!$A$2:$E$3000,4,0),0)</f>
        <v>日</v>
      </c>
      <c r="AE114" s="442"/>
      <c r="AF114" s="444"/>
      <c r="AG114" s="316"/>
      <c r="AH114" s="442"/>
      <c r="AI114" s="444"/>
      <c r="AJ114" s="316"/>
      <c r="AM114" s="33"/>
      <c r="AN114" s="33"/>
      <c r="AQ114" s="37">
        <f>IFERROR(VLOOKUP(AQ192,DAY!$A$2:$E$744,3,0),0)</f>
        <v>0</v>
      </c>
    </row>
    <row r="115" spans="1:43" ht="89.25" customHeight="1" x14ac:dyDescent="0.4">
      <c r="A115" s="298"/>
      <c r="B115" s="39" t="s">
        <v>3</v>
      </c>
      <c r="C115" s="90" t="str">
        <f>IFERROR(VLOOKUP(C176,DAY!$A$2:$E$3000,5,0),0)</f>
        <v/>
      </c>
      <c r="D115" s="90" t="str">
        <f>IFERROR(VLOOKUP(D176,DAY!$A$2:$E$3000,5,0),0)</f>
        <v/>
      </c>
      <c r="E115" s="90" t="str">
        <f>IFERROR(VLOOKUP(E176,DAY!$A$2:$E$3000,5,0),0)</f>
        <v/>
      </c>
      <c r="F115" s="90" t="str">
        <f>IFERROR(VLOOKUP(F176,DAY!$A$2:$E$3000,5,0),0)</f>
        <v/>
      </c>
      <c r="G115" s="90" t="str">
        <f>IFERROR(VLOOKUP(G176,DAY!$A$2:$E$3000,5,0),0)</f>
        <v/>
      </c>
      <c r="H115" s="90" t="str">
        <f>IFERROR(VLOOKUP(H176,DAY!$A$2:$E$3000,5,0),0)</f>
        <v/>
      </c>
      <c r="I115" s="90" t="str">
        <f>IFERROR(VLOOKUP(I176,DAY!$A$2:$E$3000,5,0),0)</f>
        <v/>
      </c>
      <c r="J115" s="90" t="str">
        <f>IFERROR(VLOOKUP(J176,DAY!$A$2:$E$3000,5,0),0)</f>
        <v/>
      </c>
      <c r="K115" s="90" t="str">
        <f>IFERROR(VLOOKUP(K176,DAY!$A$2:$E$3000,5,0),0)</f>
        <v/>
      </c>
      <c r="L115" s="90" t="str">
        <f>IFERROR(VLOOKUP(L176,DAY!$A$2:$E$3000,5,0),0)</f>
        <v/>
      </c>
      <c r="M115" s="90" t="str">
        <f>IFERROR(VLOOKUP(M176,DAY!$A$2:$E$3000,5,0),0)</f>
        <v/>
      </c>
      <c r="N115" s="90" t="str">
        <f>IFERROR(VLOOKUP(N176,DAY!$A$2:$E$3000,5,0),0)</f>
        <v/>
      </c>
      <c r="O115" s="90" t="str">
        <f>IFERROR(VLOOKUP(O176,DAY!$A$2:$E$3000,5,0),0)</f>
        <v/>
      </c>
      <c r="P115" s="90" t="str">
        <f>IFERROR(VLOOKUP(P176,DAY!$A$2:$E$3000,5,0),0)</f>
        <v/>
      </c>
      <c r="Q115" s="90" t="str">
        <f>IFERROR(VLOOKUP(Q176,DAY!$A$2:$E$3000,5,0),0)</f>
        <v/>
      </c>
      <c r="R115" s="90" t="str">
        <f>IFERROR(VLOOKUP(R176,DAY!$A$2:$E$3000,5,0),0)</f>
        <v/>
      </c>
      <c r="S115" s="90" t="str">
        <f>IFERROR(VLOOKUP(S176,DAY!$A$2:$E$3000,5,0),0)</f>
        <v/>
      </c>
      <c r="T115" s="90" t="str">
        <f>IFERROR(VLOOKUP(T176,DAY!$A$2:$E$3000,5,0),0)</f>
        <v/>
      </c>
      <c r="U115" s="90" t="str">
        <f>IFERROR(VLOOKUP(U176,DAY!$A$2:$E$3000,5,0),0)</f>
        <v/>
      </c>
      <c r="V115" s="90" t="str">
        <f>IFERROR(VLOOKUP(V176,DAY!$A$2:$E$3000,5,0),0)</f>
        <v/>
      </c>
      <c r="W115" s="90" t="str">
        <f>IFERROR(VLOOKUP(W176,DAY!$A$2:$E$3000,5,0),0)</f>
        <v/>
      </c>
      <c r="X115" s="90" t="str">
        <f>IFERROR(VLOOKUP(X176,DAY!$A$2:$E$3000,5,0),0)</f>
        <v/>
      </c>
      <c r="Y115" s="90" t="str">
        <f>IFERROR(VLOOKUP(Y176,DAY!$A$2:$E$3000,5,0),0)</f>
        <v/>
      </c>
      <c r="Z115" s="90" t="str">
        <f>IFERROR(VLOOKUP(Z176,DAY!$A$2:$E$3000,5,0),0)</f>
        <v/>
      </c>
      <c r="AA115" s="90" t="str">
        <f>IFERROR(VLOOKUP(AA176,DAY!$A$2:$E$3000,5,0),0)</f>
        <v/>
      </c>
      <c r="AB115" s="90" t="str">
        <f>IFERROR(VLOOKUP(AB176,DAY!$A$2:$E$3000,5,0),0)</f>
        <v/>
      </c>
      <c r="AC115" s="90" t="str">
        <f>IFERROR(VLOOKUP(AC176,DAY!$A$2:$E$3000,5,0),0)</f>
        <v/>
      </c>
      <c r="AD115" s="90" t="str">
        <f>IFERROR(VLOOKUP(AD176,DAY!$A$2:$E$3000,5,0),0)</f>
        <v/>
      </c>
      <c r="AE115" s="442"/>
      <c r="AF115" s="444"/>
      <c r="AG115" s="317"/>
      <c r="AH115" s="442"/>
      <c r="AI115" s="444"/>
      <c r="AJ115" s="317"/>
      <c r="AM115" s="41"/>
      <c r="AN115" s="41"/>
      <c r="AQ115" s="37">
        <f>IFERROR(VLOOKUP(AQ192,DAY!$A$2:$E$744,4,0),0)</f>
        <v>0</v>
      </c>
    </row>
    <row r="116" spans="1:43" ht="27.75" customHeight="1" x14ac:dyDescent="0.4">
      <c r="A116" s="298"/>
      <c r="B116" s="120" t="s">
        <v>4</v>
      </c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  <c r="Y116" s="144"/>
      <c r="Z116" s="144"/>
      <c r="AA116" s="144"/>
      <c r="AB116" s="144"/>
      <c r="AC116" s="144"/>
      <c r="AD116" s="144"/>
      <c r="AE116" s="122">
        <f>IF(COUNT(C116:AD116)=0,+(COUNTIF(C116:AD116,"作業"))+(COUNTIF(C116:AD116,"休日")),"")</f>
        <v>0</v>
      </c>
      <c r="AF116" s="123">
        <f>IF(+COUNT(C116:AD116)=0,(COUNTIF(C116:AD116,"休日")),"")</f>
        <v>0</v>
      </c>
      <c r="AG116" s="437">
        <f>IFERROR(IF(COUNTA(C116:AD116)=0,0,IF(COUNTA(C116:AD116)&lt;28,$F$150,IF(AM117&gt;0.284,$F$148,$F$149))),0)</f>
        <v>0</v>
      </c>
      <c r="AH116" s="122">
        <f>IF(COUNT(C117:AD117)=0,+(COUNTIF(C117:AD117,"作業"))+(COUNTIF(C117:AD117,"休日")),"")</f>
        <v>0</v>
      </c>
      <c r="AI116" s="123">
        <f>IF(COUNT(C117:AD117)=0,(COUNTIF(C117:AD117,"休日")),"")</f>
        <v>0</v>
      </c>
      <c r="AJ116" s="437">
        <f>IFERROR(IF(COUNTA(C117:AD117)=0,0,IF(COUNTA(C117:AD117)&lt;28,$F$150,IF(AN117&gt;0.284,$F$146,$F$147))),0)</f>
        <v>0</v>
      </c>
      <c r="AL116" s="40"/>
      <c r="AM116" s="33"/>
      <c r="AN116" s="33"/>
      <c r="AQ116" s="39">
        <f>IFERROR(VLOOKUP(AQ192,DAY!$A$2:$E$744,5,0),0)</f>
        <v>0</v>
      </c>
    </row>
    <row r="117" spans="1:43" ht="27.75" customHeight="1" thickBot="1" x14ac:dyDescent="0.45">
      <c r="A117" s="327"/>
      <c r="B117" s="121" t="s">
        <v>5</v>
      </c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145"/>
      <c r="S117" s="145"/>
      <c r="T117" s="145"/>
      <c r="U117" s="145"/>
      <c r="V117" s="145"/>
      <c r="W117" s="145"/>
      <c r="X117" s="145"/>
      <c r="Y117" s="145"/>
      <c r="Z117" s="145"/>
      <c r="AA117" s="145"/>
      <c r="AB117" s="145"/>
      <c r="AC117" s="145"/>
      <c r="AD117" s="145"/>
      <c r="AE117" s="439">
        <f>IFERROR(AM117,0)</f>
        <v>0</v>
      </c>
      <c r="AF117" s="440"/>
      <c r="AG117" s="438"/>
      <c r="AH117" s="439">
        <f>IFERROR(AN117,0)</f>
        <v>0</v>
      </c>
      <c r="AI117" s="440"/>
      <c r="AJ117" s="438"/>
      <c r="AM117" s="46" t="e">
        <f>ROUND(AF116/AE116,3)</f>
        <v>#DIV/0!</v>
      </c>
      <c r="AN117" s="47" t="e">
        <f>ROUND(AI116/AH116,3)</f>
        <v>#DIV/0!</v>
      </c>
      <c r="AQ117" s="43">
        <f>IFERROR(VLOOKUP(AQ192,DAY!$A$2:$E$744,6,0),0)</f>
        <v>0</v>
      </c>
    </row>
    <row r="118" spans="1:43" ht="27.75" customHeight="1" thickBot="1" x14ac:dyDescent="0.45">
      <c r="A118" s="301" t="s">
        <v>79</v>
      </c>
      <c r="B118" s="32" t="s">
        <v>0</v>
      </c>
      <c r="C118" s="86">
        <f>IFERROR(VLOOKUP(C177,DAY!$A$2:$E$3000,2,0),0)</f>
        <v>7</v>
      </c>
      <c r="D118" s="86">
        <f>IFERROR(VLOOKUP(D177,DAY!$A$2:$E$3000,2,0),0)</f>
        <v>7</v>
      </c>
      <c r="E118" s="86">
        <f>IFERROR(VLOOKUP(E177,DAY!$A$2:$E$3000,2,0),0)</f>
        <v>7</v>
      </c>
      <c r="F118" s="86">
        <f>IFERROR(VLOOKUP(F177,DAY!$A$2:$E$3000,2,0),0)</f>
        <v>7</v>
      </c>
      <c r="G118" s="86">
        <f>IFERROR(VLOOKUP(G177,DAY!$A$2:$E$3000,2,0),0)</f>
        <v>7</v>
      </c>
      <c r="H118" s="86">
        <f>IFERROR(VLOOKUP(H177,DAY!$A$2:$E$3000,2,0),0)</f>
        <v>7</v>
      </c>
      <c r="I118" s="86">
        <f>IFERROR(VLOOKUP(I177,DAY!$A$2:$E$3000,2,0),0)</f>
        <v>7</v>
      </c>
      <c r="J118" s="86">
        <f>IFERROR(VLOOKUP(J177,DAY!$A$2:$E$3000,2,0),0)</f>
        <v>7</v>
      </c>
      <c r="K118" s="86">
        <f>IFERROR(VLOOKUP(K177,DAY!$A$2:$E$3000,2,0),0)</f>
        <v>7</v>
      </c>
      <c r="L118" s="86">
        <f>IFERROR(VLOOKUP(L177,DAY!$A$2:$E$3000,2,0),0)</f>
        <v>7</v>
      </c>
      <c r="M118" s="86">
        <f>IFERROR(VLOOKUP(M177,DAY!$A$2:$E$3000,2,0),0)</f>
        <v>7</v>
      </c>
      <c r="N118" s="86">
        <f>IFERROR(VLOOKUP(N177,DAY!$A$2:$E$3000,2,0),0)</f>
        <v>8</v>
      </c>
      <c r="O118" s="86">
        <f>IFERROR(VLOOKUP(O177,DAY!$A$2:$E$3000,2,0),0)</f>
        <v>8</v>
      </c>
      <c r="P118" s="86">
        <f>IFERROR(VLOOKUP(P177,DAY!$A$2:$E$3000,2,0),0)</f>
        <v>8</v>
      </c>
      <c r="Q118" s="86">
        <f>IFERROR(VLOOKUP(Q177,DAY!$A$2:$E$3000,2,0),0)</f>
        <v>8</v>
      </c>
      <c r="R118" s="86">
        <f>IFERROR(VLOOKUP(R177,DAY!$A$2:$E$3000,2,0),0)</f>
        <v>8</v>
      </c>
      <c r="S118" s="86">
        <f>IFERROR(VLOOKUP(S177,DAY!$A$2:$E$3000,2,0),0)</f>
        <v>8</v>
      </c>
      <c r="T118" s="86">
        <f>IFERROR(VLOOKUP(T177,DAY!$A$2:$E$3000,2,0),0)</f>
        <v>8</v>
      </c>
      <c r="U118" s="86">
        <f>IFERROR(VLOOKUP(U177,DAY!$A$2:$E$3000,2,0),0)</f>
        <v>8</v>
      </c>
      <c r="V118" s="86">
        <f>IFERROR(VLOOKUP(V177,DAY!$A$2:$E$3000,2,0),0)</f>
        <v>8</v>
      </c>
      <c r="W118" s="86">
        <f>IFERROR(VLOOKUP(W177,DAY!$A$2:$E$3000,2,0),0)</f>
        <v>8</v>
      </c>
      <c r="X118" s="86">
        <f>IFERROR(VLOOKUP(X177,DAY!$A$2:$E$3000,2,0),0)</f>
        <v>8</v>
      </c>
      <c r="Y118" s="86">
        <f>IFERROR(VLOOKUP(Y177,DAY!$A$2:$E$3000,2,0),0)</f>
        <v>8</v>
      </c>
      <c r="Z118" s="86">
        <f>IFERROR(VLOOKUP(Z177,DAY!$A$2:$E$3000,2,0),0)</f>
        <v>8</v>
      </c>
      <c r="AA118" s="86">
        <f>IFERROR(VLOOKUP(AA177,DAY!$A$2:$E$3000,2,0),0)</f>
        <v>8</v>
      </c>
      <c r="AB118" s="86">
        <f>IFERROR(VLOOKUP(AB177,DAY!$A$2:$E$3000,2,0),0)</f>
        <v>8</v>
      </c>
      <c r="AC118" s="86">
        <f>IFERROR(VLOOKUP(AC177,DAY!$A$2:$E$3000,2,0),0)</f>
        <v>8</v>
      </c>
      <c r="AD118" s="86">
        <f>IFERROR(VLOOKUP(AD177,DAY!$A$2:$E$3000,2,0),0)</f>
        <v>8</v>
      </c>
      <c r="AE118" s="456" t="s">
        <v>11</v>
      </c>
      <c r="AF118" s="458" t="s">
        <v>12</v>
      </c>
      <c r="AG118" s="378" t="s">
        <v>84</v>
      </c>
      <c r="AH118" s="456" t="s">
        <v>11</v>
      </c>
      <c r="AI118" s="458" t="s">
        <v>13</v>
      </c>
      <c r="AJ118" s="378" t="s">
        <v>84</v>
      </c>
      <c r="AK118" s="40"/>
      <c r="AM118" s="33"/>
      <c r="AN118" s="33"/>
      <c r="AQ118" s="45">
        <f>IFERROR(VLOOKUP(AQ192,DAY!$A$2:$E$744,7,0),0)</f>
        <v>0</v>
      </c>
    </row>
    <row r="119" spans="1:43" ht="27.75" customHeight="1" x14ac:dyDescent="0.4">
      <c r="A119" s="298"/>
      <c r="B119" s="35" t="s">
        <v>1</v>
      </c>
      <c r="C119" s="87">
        <f>IFERROR(VLOOKUP(C177,DAY!$A$2:$E$3000,3,0),0)</f>
        <v>21</v>
      </c>
      <c r="D119" s="87">
        <f>IFERROR(VLOOKUP(D177,DAY!$A$2:$E$3000,3,0),0)</f>
        <v>22</v>
      </c>
      <c r="E119" s="87">
        <f>IFERROR(VLOOKUP(E177,DAY!$A$2:$E$3000,3,0),0)</f>
        <v>23</v>
      </c>
      <c r="F119" s="87">
        <f>IFERROR(VLOOKUP(F177,DAY!$A$2:$E$3000,3,0),0)</f>
        <v>24</v>
      </c>
      <c r="G119" s="87">
        <f>IFERROR(VLOOKUP(G177,DAY!$A$2:$E$3000,3,0),0)</f>
        <v>25</v>
      </c>
      <c r="H119" s="87">
        <f>IFERROR(VLOOKUP(H177,DAY!$A$2:$E$3000,3,0),0)</f>
        <v>26</v>
      </c>
      <c r="I119" s="87">
        <f>IFERROR(VLOOKUP(I177,DAY!$A$2:$E$3000,3,0),0)</f>
        <v>27</v>
      </c>
      <c r="J119" s="87">
        <f>IFERROR(VLOOKUP(J177,DAY!$A$2:$E$3000,3,0),0)</f>
        <v>28</v>
      </c>
      <c r="K119" s="87">
        <f>IFERROR(VLOOKUP(K177,DAY!$A$2:$E$3000,3,0),0)</f>
        <v>29</v>
      </c>
      <c r="L119" s="87">
        <f>IFERROR(VLOOKUP(L177,DAY!$A$2:$E$3000,3,0),0)</f>
        <v>30</v>
      </c>
      <c r="M119" s="87">
        <f>IFERROR(VLOOKUP(M177,DAY!$A$2:$E$3000,3,0),0)</f>
        <v>31</v>
      </c>
      <c r="N119" s="87">
        <f>IFERROR(VLOOKUP(N177,DAY!$A$2:$E$3000,3,0),0)</f>
        <v>1</v>
      </c>
      <c r="O119" s="87">
        <f>IFERROR(VLOOKUP(O177,DAY!$A$2:$E$3000,3,0),0)</f>
        <v>2</v>
      </c>
      <c r="P119" s="87">
        <f>IFERROR(VLOOKUP(P177,DAY!$A$2:$E$3000,3,0),0)</f>
        <v>3</v>
      </c>
      <c r="Q119" s="87">
        <f>IFERROR(VLOOKUP(Q177,DAY!$A$2:$E$3000,3,0),0)</f>
        <v>4</v>
      </c>
      <c r="R119" s="87">
        <f>IFERROR(VLOOKUP(R177,DAY!$A$2:$E$3000,3,0),0)</f>
        <v>5</v>
      </c>
      <c r="S119" s="87">
        <f>IFERROR(VLOOKUP(S177,DAY!$A$2:$E$3000,3,0),0)</f>
        <v>6</v>
      </c>
      <c r="T119" s="87">
        <f>IFERROR(VLOOKUP(T177,DAY!$A$2:$E$3000,3,0),0)</f>
        <v>7</v>
      </c>
      <c r="U119" s="87">
        <f>IFERROR(VLOOKUP(U177,DAY!$A$2:$E$3000,3,0),0)</f>
        <v>8</v>
      </c>
      <c r="V119" s="87">
        <f>IFERROR(VLOOKUP(V177,DAY!$A$2:$E$3000,3,0),0)</f>
        <v>9</v>
      </c>
      <c r="W119" s="87">
        <f>IFERROR(VLOOKUP(W177,DAY!$A$2:$E$3000,3,0),0)</f>
        <v>10</v>
      </c>
      <c r="X119" s="87">
        <f>IFERROR(VLOOKUP(X177,DAY!$A$2:$E$3000,3,0),0)</f>
        <v>11</v>
      </c>
      <c r="Y119" s="87">
        <f>IFERROR(VLOOKUP(Y177,DAY!$A$2:$E$3000,3,0),0)</f>
        <v>12</v>
      </c>
      <c r="Z119" s="87">
        <f>IFERROR(VLOOKUP(Z177,DAY!$A$2:$E$3000,3,0),0)</f>
        <v>13</v>
      </c>
      <c r="AA119" s="87">
        <f>IFERROR(VLOOKUP(AA177,DAY!$A$2:$E$3000,3,0),0)</f>
        <v>14</v>
      </c>
      <c r="AB119" s="87">
        <f>IFERROR(VLOOKUP(AB177,DAY!$A$2:$E$3000,3,0),0)</f>
        <v>15</v>
      </c>
      <c r="AC119" s="87">
        <f>IFERROR(VLOOKUP(AC177,DAY!$A$2:$E$3000,3,0),0)</f>
        <v>16</v>
      </c>
      <c r="AD119" s="88">
        <f>IFERROR(VLOOKUP(AD177,DAY!$A$2:$E$3000,3,0),0)</f>
        <v>17</v>
      </c>
      <c r="AE119" s="457"/>
      <c r="AF119" s="459"/>
      <c r="AG119" s="316"/>
      <c r="AH119" s="457"/>
      <c r="AI119" s="459"/>
      <c r="AJ119" s="316"/>
      <c r="AM119" s="33"/>
      <c r="AN119" s="33"/>
      <c r="AQ119" s="118">
        <f>IFERROR(VLOOKUP(AQ198,DAY!$A$2:$E$744,2,0),0)</f>
        <v>0</v>
      </c>
    </row>
    <row r="120" spans="1:43" ht="27.75" customHeight="1" x14ac:dyDescent="0.4">
      <c r="A120" s="298"/>
      <c r="B120" s="38" t="s">
        <v>2</v>
      </c>
      <c r="C120" s="89" t="str">
        <f>IFERROR(VLOOKUP(C177,DAY!$A$2:$E$3000,4,0),0)</f>
        <v>月</v>
      </c>
      <c r="D120" s="89" t="str">
        <f>IFERROR(VLOOKUP(D177,DAY!$A$2:$E$3000,4,0),0)</f>
        <v>火</v>
      </c>
      <c r="E120" s="89" t="str">
        <f>IFERROR(VLOOKUP(E177,DAY!$A$2:$E$3000,4,0),0)</f>
        <v>水</v>
      </c>
      <c r="F120" s="89" t="str">
        <f>IFERROR(VLOOKUP(F177,DAY!$A$2:$E$3000,4,0),0)</f>
        <v>木</v>
      </c>
      <c r="G120" s="89" t="str">
        <f>IFERROR(VLOOKUP(G177,DAY!$A$2:$E$3000,4,0),0)</f>
        <v>金</v>
      </c>
      <c r="H120" s="89" t="str">
        <f>IFERROR(VLOOKUP(H177,DAY!$A$2:$E$3000,4,0),0)</f>
        <v>土</v>
      </c>
      <c r="I120" s="89" t="str">
        <f>IFERROR(VLOOKUP(I177,DAY!$A$2:$E$3000,4,0),0)</f>
        <v>日</v>
      </c>
      <c r="J120" s="89" t="str">
        <f>IFERROR(VLOOKUP(J177,DAY!$A$2:$E$3000,4,0),0)</f>
        <v>月</v>
      </c>
      <c r="K120" s="89" t="str">
        <f>IFERROR(VLOOKUP(K177,DAY!$A$2:$E$3000,4,0),0)</f>
        <v>火</v>
      </c>
      <c r="L120" s="89" t="str">
        <f>IFERROR(VLOOKUP(L177,DAY!$A$2:$E$3000,4,0),0)</f>
        <v>水</v>
      </c>
      <c r="M120" s="89" t="str">
        <f>IFERROR(VLOOKUP(M177,DAY!$A$2:$E$3000,4,0),0)</f>
        <v>木</v>
      </c>
      <c r="N120" s="89" t="str">
        <f>IFERROR(VLOOKUP(N177,DAY!$A$2:$E$3000,4,0),0)</f>
        <v>金</v>
      </c>
      <c r="O120" s="89" t="str">
        <f>IFERROR(VLOOKUP(O177,DAY!$A$2:$E$3000,4,0),0)</f>
        <v>土</v>
      </c>
      <c r="P120" s="89" t="str">
        <f>IFERROR(VLOOKUP(P177,DAY!$A$2:$E$3000,4,0),0)</f>
        <v>日</v>
      </c>
      <c r="Q120" s="89" t="str">
        <f>IFERROR(VLOOKUP(Q177,DAY!$A$2:$E$3000,4,0),0)</f>
        <v>月</v>
      </c>
      <c r="R120" s="89" t="str">
        <f>IFERROR(VLOOKUP(R177,DAY!$A$2:$E$3000,4,0),0)</f>
        <v>火</v>
      </c>
      <c r="S120" s="89" t="str">
        <f>IFERROR(VLOOKUP(S177,DAY!$A$2:$E$3000,4,0),0)</f>
        <v>水</v>
      </c>
      <c r="T120" s="89" t="str">
        <f>IFERROR(VLOOKUP(T177,DAY!$A$2:$E$3000,4,0),0)</f>
        <v>木</v>
      </c>
      <c r="U120" s="89" t="str">
        <f>IFERROR(VLOOKUP(U177,DAY!$A$2:$E$3000,4,0),0)</f>
        <v>金</v>
      </c>
      <c r="V120" s="89" t="str">
        <f>IFERROR(VLOOKUP(V177,DAY!$A$2:$E$3000,4,0),0)</f>
        <v>土</v>
      </c>
      <c r="W120" s="89" t="str">
        <f>IFERROR(VLOOKUP(W177,DAY!$A$2:$E$3000,4,0),0)</f>
        <v>日</v>
      </c>
      <c r="X120" s="89" t="str">
        <f>IFERROR(VLOOKUP(X177,DAY!$A$2:$E$3000,4,0),0)</f>
        <v>月</v>
      </c>
      <c r="Y120" s="89" t="str">
        <f>IFERROR(VLOOKUP(Y177,DAY!$A$2:$E$3000,4,0),0)</f>
        <v>火</v>
      </c>
      <c r="Z120" s="89" t="str">
        <f>IFERROR(VLOOKUP(Z177,DAY!$A$2:$E$3000,4,0),0)</f>
        <v>水</v>
      </c>
      <c r="AA120" s="89" t="str">
        <f>IFERROR(VLOOKUP(AA177,DAY!$A$2:$E$3000,4,0),0)</f>
        <v>木</v>
      </c>
      <c r="AB120" s="89" t="str">
        <f>IFERROR(VLOOKUP(AB177,DAY!$A$2:$E$3000,4,0),0)</f>
        <v>金</v>
      </c>
      <c r="AC120" s="89" t="str">
        <f>IFERROR(VLOOKUP(AC177,DAY!$A$2:$E$3000,4,0),0)</f>
        <v>土</v>
      </c>
      <c r="AD120" s="89" t="str">
        <f>IFERROR(VLOOKUP(AD177,DAY!$A$2:$E$3000,4,0),0)</f>
        <v>日</v>
      </c>
      <c r="AE120" s="457"/>
      <c r="AF120" s="459"/>
      <c r="AG120" s="316"/>
      <c r="AH120" s="457"/>
      <c r="AI120" s="459"/>
      <c r="AJ120" s="316"/>
      <c r="AM120" s="33"/>
      <c r="AN120" s="33"/>
      <c r="AQ120" s="37">
        <f>IFERROR(VLOOKUP(AQ198,DAY!$A$2:$E$744,3,0),0)</f>
        <v>0</v>
      </c>
    </row>
    <row r="121" spans="1:43" ht="89.25" customHeight="1" x14ac:dyDescent="0.4">
      <c r="A121" s="298"/>
      <c r="B121" s="39" t="s">
        <v>3</v>
      </c>
      <c r="C121" s="90" t="str">
        <f>IFERROR(VLOOKUP(C177,DAY!$A$2:$E$3000,5,0),0)</f>
        <v>海の日</v>
      </c>
      <c r="D121" s="90" t="str">
        <f>IFERROR(VLOOKUP(D177,DAY!$A$2:$E$3000,5,0),0)</f>
        <v/>
      </c>
      <c r="E121" s="90" t="str">
        <f>IFERROR(VLOOKUP(E177,DAY!$A$2:$E$3000,5,0),0)</f>
        <v/>
      </c>
      <c r="F121" s="90" t="str">
        <f>IFERROR(VLOOKUP(F177,DAY!$A$2:$E$3000,5,0),0)</f>
        <v/>
      </c>
      <c r="G121" s="90" t="str">
        <f>IFERROR(VLOOKUP(G177,DAY!$A$2:$E$3000,5,0),0)</f>
        <v/>
      </c>
      <c r="H121" s="90" t="str">
        <f>IFERROR(VLOOKUP(H177,DAY!$A$2:$E$3000,5,0),0)</f>
        <v/>
      </c>
      <c r="I121" s="90" t="str">
        <f>IFERROR(VLOOKUP(I177,DAY!$A$2:$E$3000,5,0),0)</f>
        <v/>
      </c>
      <c r="J121" s="90" t="str">
        <f>IFERROR(VLOOKUP(J177,DAY!$A$2:$E$3000,5,0),0)</f>
        <v/>
      </c>
      <c r="K121" s="90" t="str">
        <f>IFERROR(VLOOKUP(K177,DAY!$A$2:$E$3000,5,0),0)</f>
        <v/>
      </c>
      <c r="L121" s="90" t="str">
        <f>IFERROR(VLOOKUP(L177,DAY!$A$2:$E$3000,5,0),0)</f>
        <v/>
      </c>
      <c r="M121" s="90" t="str">
        <f>IFERROR(VLOOKUP(M177,DAY!$A$2:$E$3000,5,0),0)</f>
        <v/>
      </c>
      <c r="N121" s="90" t="str">
        <f>IFERROR(VLOOKUP(N177,DAY!$A$2:$E$3000,5,0),0)</f>
        <v/>
      </c>
      <c r="O121" s="90" t="str">
        <f>IFERROR(VLOOKUP(O177,DAY!$A$2:$E$3000,5,0),0)</f>
        <v/>
      </c>
      <c r="P121" s="90" t="str">
        <f>IFERROR(VLOOKUP(P177,DAY!$A$2:$E$3000,5,0),0)</f>
        <v/>
      </c>
      <c r="Q121" s="90" t="str">
        <f>IFERROR(VLOOKUP(Q177,DAY!$A$2:$E$3000,5,0),0)</f>
        <v/>
      </c>
      <c r="R121" s="90" t="str">
        <f>IFERROR(VLOOKUP(R177,DAY!$A$2:$E$3000,5,0),0)</f>
        <v/>
      </c>
      <c r="S121" s="90" t="str">
        <f>IFERROR(VLOOKUP(S177,DAY!$A$2:$E$3000,5,0),0)</f>
        <v/>
      </c>
      <c r="T121" s="90" t="str">
        <f>IFERROR(VLOOKUP(T177,DAY!$A$2:$E$3000,5,0),0)</f>
        <v/>
      </c>
      <c r="U121" s="90" t="str">
        <f>IFERROR(VLOOKUP(U177,DAY!$A$2:$E$3000,5,0),0)</f>
        <v/>
      </c>
      <c r="V121" s="90" t="str">
        <f>IFERROR(VLOOKUP(V177,DAY!$A$2:$E$3000,5,0),0)</f>
        <v/>
      </c>
      <c r="W121" s="90" t="str">
        <f>IFERROR(VLOOKUP(W177,DAY!$A$2:$E$3000,5,0),0)</f>
        <v/>
      </c>
      <c r="X121" s="90" t="str">
        <f>IFERROR(VLOOKUP(X177,DAY!$A$2:$E$3000,5,0),0)</f>
        <v>山の日</v>
      </c>
      <c r="Y121" s="90" t="str">
        <f>IFERROR(VLOOKUP(Y177,DAY!$A$2:$E$3000,5,0),0)</f>
        <v/>
      </c>
      <c r="Z121" s="90" t="str">
        <f>IFERROR(VLOOKUP(Z177,DAY!$A$2:$E$3000,5,0),0)</f>
        <v/>
      </c>
      <c r="AA121" s="90" t="str">
        <f>IFERROR(VLOOKUP(AA177,DAY!$A$2:$E$3000,5,0),0)</f>
        <v/>
      </c>
      <c r="AB121" s="90" t="str">
        <f>IFERROR(VLOOKUP(AB177,DAY!$A$2:$E$3000,5,0),0)</f>
        <v/>
      </c>
      <c r="AC121" s="90" t="str">
        <f>IFERROR(VLOOKUP(AC177,DAY!$A$2:$E$3000,5,0),0)</f>
        <v/>
      </c>
      <c r="AD121" s="90" t="str">
        <f>IFERROR(VLOOKUP(AD177,DAY!$A$2:$E$3000,5,0),0)</f>
        <v/>
      </c>
      <c r="AE121" s="441"/>
      <c r="AF121" s="443"/>
      <c r="AG121" s="317"/>
      <c r="AH121" s="441"/>
      <c r="AI121" s="443"/>
      <c r="AJ121" s="317"/>
      <c r="AM121" s="41"/>
      <c r="AN121" s="41"/>
      <c r="AQ121" s="37">
        <f>IFERROR(VLOOKUP(AQ198,DAY!$A$2:$E$744,4,0),0)</f>
        <v>0</v>
      </c>
    </row>
    <row r="122" spans="1:43" ht="27.75" customHeight="1" x14ac:dyDescent="0.4">
      <c r="A122" s="298"/>
      <c r="B122" s="120" t="s">
        <v>4</v>
      </c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  <c r="Y122" s="144"/>
      <c r="Z122" s="144"/>
      <c r="AA122" s="144"/>
      <c r="AB122" s="144"/>
      <c r="AC122" s="144"/>
      <c r="AD122" s="144"/>
      <c r="AE122" s="122">
        <f>IF(COUNT(C122:AD122)=0,+(COUNTIF(C122:AD122,"作業"))+(COUNTIF(C122:AD122,"休日")),"")</f>
        <v>0</v>
      </c>
      <c r="AF122" s="123">
        <f>IF(+COUNT(C122:AD122)=0,(COUNTIF(C122:AD122,"休日")),"")</f>
        <v>0</v>
      </c>
      <c r="AG122" s="437">
        <f>IFERROR(IF(COUNTA(C122:AD122)=0,0,IF(COUNTA(C122:AD122)&lt;28,$F$150,IF(AM123&gt;0.284,$F$148,$F$149))),0)</f>
        <v>0</v>
      </c>
      <c r="AH122" s="122">
        <f>IF(COUNT(C123:AD123)=0,+(COUNTIF(C123:AD123,"作業"))+(COUNTIF(C123:AD123,"休日")),"")</f>
        <v>0</v>
      </c>
      <c r="AI122" s="123">
        <f>IF(COUNT(C123:AD123)=0,(COUNTIF(C123:AD123,"休日")),"")</f>
        <v>0</v>
      </c>
      <c r="AJ122" s="437">
        <f>IFERROR(IF(COUNTA(C123:AD123)=0,0,IF(COUNTA(C123:AD123)&lt;28,$F$150,IF(AN123&gt;0.284,$F$146,$F$147))),0)</f>
        <v>0</v>
      </c>
      <c r="AL122" s="40"/>
      <c r="AM122" s="33"/>
      <c r="AN122" s="33"/>
      <c r="AQ122" s="39">
        <f>IFERROR(VLOOKUP(AQ198,DAY!$A$2:$E$744,5,0),0)</f>
        <v>0</v>
      </c>
    </row>
    <row r="123" spans="1:43" ht="27.75" customHeight="1" thickBot="1" x14ac:dyDescent="0.45">
      <c r="A123" s="327"/>
      <c r="B123" s="121" t="s">
        <v>5</v>
      </c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  <c r="Y123" s="145"/>
      <c r="Z123" s="145"/>
      <c r="AA123" s="145"/>
      <c r="AB123" s="145"/>
      <c r="AC123" s="145"/>
      <c r="AD123" s="145"/>
      <c r="AE123" s="439">
        <f>IFERROR(AM123,0)</f>
        <v>0</v>
      </c>
      <c r="AF123" s="440"/>
      <c r="AG123" s="438"/>
      <c r="AH123" s="439">
        <f>IFERROR(AN123,0)</f>
        <v>0</v>
      </c>
      <c r="AI123" s="440"/>
      <c r="AJ123" s="438"/>
      <c r="AM123" s="46" t="e">
        <f>ROUND(AF122/AE122,3)</f>
        <v>#DIV/0!</v>
      </c>
      <c r="AN123" s="47" t="e">
        <f>ROUND(AI122/AH122,3)</f>
        <v>#DIV/0!</v>
      </c>
      <c r="AQ123" s="43">
        <f>IFERROR(VLOOKUP(AQ198,DAY!$A$2:$E$744,6,0),0)</f>
        <v>0</v>
      </c>
    </row>
    <row r="124" spans="1:43" ht="27.75" customHeight="1" thickBot="1" x14ac:dyDescent="0.45">
      <c r="A124" s="301" t="s">
        <v>80</v>
      </c>
      <c r="B124" s="32" t="s">
        <v>0</v>
      </c>
      <c r="C124" s="86">
        <f>IFERROR(VLOOKUP(C178,DAY!$A$2:$E$3000,2,0),0)</f>
        <v>8</v>
      </c>
      <c r="D124" s="86">
        <f>IFERROR(VLOOKUP(D178,DAY!$A$2:$E$3000,2,0),0)</f>
        <v>8</v>
      </c>
      <c r="E124" s="86">
        <f>IFERROR(VLOOKUP(E178,DAY!$A$2:$E$3000,2,0),0)</f>
        <v>8</v>
      </c>
      <c r="F124" s="86">
        <f>IFERROR(VLOOKUP(F178,DAY!$A$2:$E$3000,2,0),0)</f>
        <v>8</v>
      </c>
      <c r="G124" s="86">
        <f>IFERROR(VLOOKUP(G178,DAY!$A$2:$E$3000,2,0),0)</f>
        <v>8</v>
      </c>
      <c r="H124" s="86">
        <f>IFERROR(VLOOKUP(H178,DAY!$A$2:$E$3000,2,0),0)</f>
        <v>8</v>
      </c>
      <c r="I124" s="86">
        <f>IFERROR(VLOOKUP(I178,DAY!$A$2:$E$3000,2,0),0)</f>
        <v>8</v>
      </c>
      <c r="J124" s="86">
        <f>IFERROR(VLOOKUP(J178,DAY!$A$2:$E$3000,2,0),0)</f>
        <v>8</v>
      </c>
      <c r="K124" s="86">
        <f>IFERROR(VLOOKUP(K178,DAY!$A$2:$E$3000,2,0),0)</f>
        <v>8</v>
      </c>
      <c r="L124" s="86">
        <f>IFERROR(VLOOKUP(L178,DAY!$A$2:$E$3000,2,0),0)</f>
        <v>8</v>
      </c>
      <c r="M124" s="86">
        <f>IFERROR(VLOOKUP(M178,DAY!$A$2:$E$3000,2,0),0)</f>
        <v>8</v>
      </c>
      <c r="N124" s="86">
        <f>IFERROR(VLOOKUP(N178,DAY!$A$2:$E$3000,2,0),0)</f>
        <v>8</v>
      </c>
      <c r="O124" s="86">
        <f>IFERROR(VLOOKUP(O178,DAY!$A$2:$E$3000,2,0),0)</f>
        <v>8</v>
      </c>
      <c r="P124" s="86">
        <f>IFERROR(VLOOKUP(P178,DAY!$A$2:$E$3000,2,0),0)</f>
        <v>8</v>
      </c>
      <c r="Q124" s="86">
        <f>IFERROR(VLOOKUP(Q178,DAY!$A$2:$E$3000,2,0),0)</f>
        <v>9</v>
      </c>
      <c r="R124" s="86">
        <f>IFERROR(VLOOKUP(R178,DAY!$A$2:$E$3000,2,0),0)</f>
        <v>9</v>
      </c>
      <c r="S124" s="86">
        <f>IFERROR(VLOOKUP(S178,DAY!$A$2:$E$3000,2,0),0)</f>
        <v>9</v>
      </c>
      <c r="T124" s="86">
        <f>IFERROR(VLOOKUP(T178,DAY!$A$2:$E$3000,2,0),0)</f>
        <v>9</v>
      </c>
      <c r="U124" s="86">
        <f>IFERROR(VLOOKUP(U178,DAY!$A$2:$E$3000,2,0),0)</f>
        <v>9</v>
      </c>
      <c r="V124" s="86">
        <f>IFERROR(VLOOKUP(V178,DAY!$A$2:$E$3000,2,0),0)</f>
        <v>9</v>
      </c>
      <c r="W124" s="86">
        <f>IFERROR(VLOOKUP(W178,DAY!$A$2:$E$3000,2,0),0)</f>
        <v>9</v>
      </c>
      <c r="X124" s="86">
        <f>IFERROR(VLOOKUP(X178,DAY!$A$2:$E$3000,2,0),0)</f>
        <v>9</v>
      </c>
      <c r="Y124" s="86">
        <f>IFERROR(VLOOKUP(Y178,DAY!$A$2:$E$3000,2,0),0)</f>
        <v>9</v>
      </c>
      <c r="Z124" s="86">
        <f>IFERROR(VLOOKUP(Z178,DAY!$A$2:$E$3000,2,0),0)</f>
        <v>9</v>
      </c>
      <c r="AA124" s="86">
        <f>IFERROR(VLOOKUP(AA178,DAY!$A$2:$E$3000,2,0),0)</f>
        <v>9</v>
      </c>
      <c r="AB124" s="86">
        <f>IFERROR(VLOOKUP(AB178,DAY!$A$2:$E$3000,2,0),0)</f>
        <v>9</v>
      </c>
      <c r="AC124" s="86">
        <f>IFERROR(VLOOKUP(AC178,DAY!$A$2:$E$3000,2,0),0)</f>
        <v>9</v>
      </c>
      <c r="AD124" s="86">
        <f>IFERROR(VLOOKUP(AD178,DAY!$A$2:$E$3000,2,0),0)</f>
        <v>9</v>
      </c>
      <c r="AE124" s="441" t="s">
        <v>11</v>
      </c>
      <c r="AF124" s="443" t="s">
        <v>12</v>
      </c>
      <c r="AG124" s="316" t="s">
        <v>84</v>
      </c>
      <c r="AH124" s="445" t="s">
        <v>11</v>
      </c>
      <c r="AI124" s="446" t="s">
        <v>13</v>
      </c>
      <c r="AJ124" s="316" t="s">
        <v>84</v>
      </c>
      <c r="AK124" s="40"/>
      <c r="AM124" s="33"/>
      <c r="AN124" s="33"/>
      <c r="AQ124" s="45">
        <f>IFERROR(VLOOKUP(AQ198,DAY!$A$2:$E$744,7,0),0)</f>
        <v>0</v>
      </c>
    </row>
    <row r="125" spans="1:43" ht="27.75" customHeight="1" x14ac:dyDescent="0.4">
      <c r="A125" s="298"/>
      <c r="B125" s="35" t="s">
        <v>1</v>
      </c>
      <c r="C125" s="87">
        <f>IFERROR(VLOOKUP(C178,DAY!$A$2:$E$3000,3,0),0)</f>
        <v>18</v>
      </c>
      <c r="D125" s="87">
        <f>IFERROR(VLOOKUP(D178,DAY!$A$2:$E$3000,3,0),0)</f>
        <v>19</v>
      </c>
      <c r="E125" s="87">
        <f>IFERROR(VLOOKUP(E178,DAY!$A$2:$E$3000,3,0),0)</f>
        <v>20</v>
      </c>
      <c r="F125" s="87">
        <f>IFERROR(VLOOKUP(F178,DAY!$A$2:$E$3000,3,0),0)</f>
        <v>21</v>
      </c>
      <c r="G125" s="87">
        <f>IFERROR(VLOOKUP(G178,DAY!$A$2:$E$3000,3,0),0)</f>
        <v>22</v>
      </c>
      <c r="H125" s="87">
        <f>IFERROR(VLOOKUP(H178,DAY!$A$2:$E$3000,3,0),0)</f>
        <v>23</v>
      </c>
      <c r="I125" s="87">
        <f>IFERROR(VLOOKUP(I178,DAY!$A$2:$E$3000,3,0),0)</f>
        <v>24</v>
      </c>
      <c r="J125" s="87">
        <f>IFERROR(VLOOKUP(J178,DAY!$A$2:$E$3000,3,0),0)</f>
        <v>25</v>
      </c>
      <c r="K125" s="87">
        <f>IFERROR(VLOOKUP(K178,DAY!$A$2:$E$3000,3,0),0)</f>
        <v>26</v>
      </c>
      <c r="L125" s="87">
        <f>IFERROR(VLOOKUP(L178,DAY!$A$2:$E$3000,3,0),0)</f>
        <v>27</v>
      </c>
      <c r="M125" s="87">
        <f>IFERROR(VLOOKUP(M178,DAY!$A$2:$E$3000,3,0),0)</f>
        <v>28</v>
      </c>
      <c r="N125" s="87">
        <f>IFERROR(VLOOKUP(N178,DAY!$A$2:$E$3000,3,0),0)</f>
        <v>29</v>
      </c>
      <c r="O125" s="87">
        <f>IFERROR(VLOOKUP(O178,DAY!$A$2:$E$3000,3,0),0)</f>
        <v>30</v>
      </c>
      <c r="P125" s="87">
        <f>IFERROR(VLOOKUP(P178,DAY!$A$2:$E$3000,3,0),0)</f>
        <v>31</v>
      </c>
      <c r="Q125" s="87">
        <f>IFERROR(VLOOKUP(Q178,DAY!$A$2:$E$3000,3,0),0)</f>
        <v>1</v>
      </c>
      <c r="R125" s="87">
        <f>IFERROR(VLOOKUP(R178,DAY!$A$2:$E$3000,3,0),0)</f>
        <v>2</v>
      </c>
      <c r="S125" s="87">
        <f>IFERROR(VLOOKUP(S178,DAY!$A$2:$E$3000,3,0),0)</f>
        <v>3</v>
      </c>
      <c r="T125" s="87">
        <f>IFERROR(VLOOKUP(T178,DAY!$A$2:$E$3000,3,0),0)</f>
        <v>4</v>
      </c>
      <c r="U125" s="87">
        <f>IFERROR(VLOOKUP(U178,DAY!$A$2:$E$3000,3,0),0)</f>
        <v>5</v>
      </c>
      <c r="V125" s="87">
        <f>IFERROR(VLOOKUP(V178,DAY!$A$2:$E$3000,3,0),0)</f>
        <v>6</v>
      </c>
      <c r="W125" s="87">
        <f>IFERROR(VLOOKUP(W178,DAY!$A$2:$E$3000,3,0),0)</f>
        <v>7</v>
      </c>
      <c r="X125" s="87">
        <f>IFERROR(VLOOKUP(X178,DAY!$A$2:$E$3000,3,0),0)</f>
        <v>8</v>
      </c>
      <c r="Y125" s="87">
        <f>IFERROR(VLOOKUP(Y178,DAY!$A$2:$E$3000,3,0),0)</f>
        <v>9</v>
      </c>
      <c r="Z125" s="87">
        <f>IFERROR(VLOOKUP(Z178,DAY!$A$2:$E$3000,3,0),0)</f>
        <v>10</v>
      </c>
      <c r="AA125" s="87">
        <f>IFERROR(VLOOKUP(AA178,DAY!$A$2:$E$3000,3,0),0)</f>
        <v>11</v>
      </c>
      <c r="AB125" s="87">
        <f>IFERROR(VLOOKUP(AB178,DAY!$A$2:$E$3000,3,0),0)</f>
        <v>12</v>
      </c>
      <c r="AC125" s="87">
        <f>IFERROR(VLOOKUP(AC178,DAY!$A$2:$E$3000,3,0),0)</f>
        <v>13</v>
      </c>
      <c r="AD125" s="88">
        <f>IFERROR(VLOOKUP(AD178,DAY!$A$2:$E$3000,3,0),0)</f>
        <v>14</v>
      </c>
      <c r="AE125" s="442"/>
      <c r="AF125" s="444"/>
      <c r="AG125" s="316"/>
      <c r="AH125" s="442"/>
      <c r="AI125" s="444"/>
      <c r="AJ125" s="316"/>
      <c r="AM125" s="33"/>
      <c r="AN125" s="33"/>
      <c r="AQ125" s="118">
        <f>IFERROR(VLOOKUP(AQ204,DAY!$A$2:$E$744,2,0),0)</f>
        <v>0</v>
      </c>
    </row>
    <row r="126" spans="1:43" ht="27.75" customHeight="1" x14ac:dyDescent="0.4">
      <c r="A126" s="298"/>
      <c r="B126" s="38" t="s">
        <v>2</v>
      </c>
      <c r="C126" s="89" t="str">
        <f>IFERROR(VLOOKUP(C178,DAY!$A$2:$E$3000,4,0),0)</f>
        <v>月</v>
      </c>
      <c r="D126" s="89" t="str">
        <f>IFERROR(VLOOKUP(D178,DAY!$A$2:$E$3000,4,0),0)</f>
        <v>火</v>
      </c>
      <c r="E126" s="89" t="str">
        <f>IFERROR(VLOOKUP(E178,DAY!$A$2:$E$3000,4,0),0)</f>
        <v>水</v>
      </c>
      <c r="F126" s="89" t="str">
        <f>IFERROR(VLOOKUP(F178,DAY!$A$2:$E$3000,4,0),0)</f>
        <v>木</v>
      </c>
      <c r="G126" s="89" t="str">
        <f>IFERROR(VLOOKUP(G178,DAY!$A$2:$E$3000,4,0),0)</f>
        <v>金</v>
      </c>
      <c r="H126" s="89" t="str">
        <f>IFERROR(VLOOKUP(H178,DAY!$A$2:$E$3000,4,0),0)</f>
        <v>土</v>
      </c>
      <c r="I126" s="89" t="str">
        <f>IFERROR(VLOOKUP(I178,DAY!$A$2:$E$3000,4,0),0)</f>
        <v>日</v>
      </c>
      <c r="J126" s="89" t="str">
        <f>IFERROR(VLOOKUP(J178,DAY!$A$2:$E$3000,4,0),0)</f>
        <v>月</v>
      </c>
      <c r="K126" s="89" t="str">
        <f>IFERROR(VLOOKUP(K178,DAY!$A$2:$E$3000,4,0),0)</f>
        <v>火</v>
      </c>
      <c r="L126" s="89" t="str">
        <f>IFERROR(VLOOKUP(L178,DAY!$A$2:$E$3000,4,0),0)</f>
        <v>水</v>
      </c>
      <c r="M126" s="89" t="str">
        <f>IFERROR(VLOOKUP(M178,DAY!$A$2:$E$3000,4,0),0)</f>
        <v>木</v>
      </c>
      <c r="N126" s="89" t="str">
        <f>IFERROR(VLOOKUP(N178,DAY!$A$2:$E$3000,4,0),0)</f>
        <v>金</v>
      </c>
      <c r="O126" s="89" t="str">
        <f>IFERROR(VLOOKUP(O178,DAY!$A$2:$E$3000,4,0),0)</f>
        <v>土</v>
      </c>
      <c r="P126" s="89" t="str">
        <f>IFERROR(VLOOKUP(P178,DAY!$A$2:$E$3000,4,0),0)</f>
        <v>日</v>
      </c>
      <c r="Q126" s="89" t="str">
        <f>IFERROR(VLOOKUP(Q178,DAY!$A$2:$E$3000,4,0),0)</f>
        <v>月</v>
      </c>
      <c r="R126" s="89" t="str">
        <f>IFERROR(VLOOKUP(R178,DAY!$A$2:$E$3000,4,0),0)</f>
        <v>火</v>
      </c>
      <c r="S126" s="89" t="str">
        <f>IFERROR(VLOOKUP(S178,DAY!$A$2:$E$3000,4,0),0)</f>
        <v>水</v>
      </c>
      <c r="T126" s="89" t="str">
        <f>IFERROR(VLOOKUP(T178,DAY!$A$2:$E$3000,4,0),0)</f>
        <v>木</v>
      </c>
      <c r="U126" s="89" t="str">
        <f>IFERROR(VLOOKUP(U178,DAY!$A$2:$E$3000,4,0),0)</f>
        <v>金</v>
      </c>
      <c r="V126" s="89" t="str">
        <f>IFERROR(VLOOKUP(V178,DAY!$A$2:$E$3000,4,0),0)</f>
        <v>土</v>
      </c>
      <c r="W126" s="89" t="str">
        <f>IFERROR(VLOOKUP(W178,DAY!$A$2:$E$3000,4,0),0)</f>
        <v>日</v>
      </c>
      <c r="X126" s="89" t="str">
        <f>IFERROR(VLOOKUP(X178,DAY!$A$2:$E$3000,4,0),0)</f>
        <v>月</v>
      </c>
      <c r="Y126" s="89" t="str">
        <f>IFERROR(VLOOKUP(Y178,DAY!$A$2:$E$3000,4,0),0)</f>
        <v>火</v>
      </c>
      <c r="Z126" s="89" t="str">
        <f>IFERROR(VLOOKUP(Z178,DAY!$A$2:$E$3000,4,0),0)</f>
        <v>水</v>
      </c>
      <c r="AA126" s="89" t="str">
        <f>IFERROR(VLOOKUP(AA178,DAY!$A$2:$E$3000,4,0),0)</f>
        <v>木</v>
      </c>
      <c r="AB126" s="89" t="str">
        <f>IFERROR(VLOOKUP(AB178,DAY!$A$2:$E$3000,4,0),0)</f>
        <v>金</v>
      </c>
      <c r="AC126" s="89" t="str">
        <f>IFERROR(VLOOKUP(AC178,DAY!$A$2:$E$3000,4,0),0)</f>
        <v>土</v>
      </c>
      <c r="AD126" s="89" t="str">
        <f>IFERROR(VLOOKUP(AD178,DAY!$A$2:$E$3000,4,0),0)</f>
        <v>日</v>
      </c>
      <c r="AE126" s="442"/>
      <c r="AF126" s="444"/>
      <c r="AG126" s="316"/>
      <c r="AH126" s="442"/>
      <c r="AI126" s="444"/>
      <c r="AJ126" s="316"/>
      <c r="AM126" s="33"/>
      <c r="AN126" s="33"/>
      <c r="AQ126" s="37">
        <f>IFERROR(VLOOKUP(AQ204,DAY!$A$2:$E$744,3,0),0)</f>
        <v>0</v>
      </c>
    </row>
    <row r="127" spans="1:43" ht="89.25" customHeight="1" x14ac:dyDescent="0.4">
      <c r="A127" s="298"/>
      <c r="B127" s="39" t="s">
        <v>3</v>
      </c>
      <c r="C127" s="90" t="str">
        <f>IFERROR(VLOOKUP(C178,DAY!$A$2:$E$3000,5,0),0)</f>
        <v/>
      </c>
      <c r="D127" s="90" t="str">
        <f>IFERROR(VLOOKUP(D178,DAY!$A$2:$E$3000,5,0),0)</f>
        <v/>
      </c>
      <c r="E127" s="90" t="str">
        <f>IFERROR(VLOOKUP(E178,DAY!$A$2:$E$3000,5,0),0)</f>
        <v/>
      </c>
      <c r="F127" s="90" t="str">
        <f>IFERROR(VLOOKUP(F178,DAY!$A$2:$E$3000,5,0),0)</f>
        <v/>
      </c>
      <c r="G127" s="90" t="str">
        <f>IFERROR(VLOOKUP(G178,DAY!$A$2:$E$3000,5,0),0)</f>
        <v/>
      </c>
      <c r="H127" s="90" t="str">
        <f>IFERROR(VLOOKUP(H178,DAY!$A$2:$E$3000,5,0),0)</f>
        <v/>
      </c>
      <c r="I127" s="90" t="str">
        <f>IFERROR(VLOOKUP(I178,DAY!$A$2:$E$3000,5,0),0)</f>
        <v/>
      </c>
      <c r="J127" s="90" t="str">
        <f>IFERROR(VLOOKUP(J178,DAY!$A$2:$E$3000,5,0),0)</f>
        <v/>
      </c>
      <c r="K127" s="90" t="str">
        <f>IFERROR(VLOOKUP(K178,DAY!$A$2:$E$3000,5,0),0)</f>
        <v/>
      </c>
      <c r="L127" s="90" t="str">
        <f>IFERROR(VLOOKUP(L178,DAY!$A$2:$E$3000,5,0),0)</f>
        <v/>
      </c>
      <c r="M127" s="90" t="str">
        <f>IFERROR(VLOOKUP(M178,DAY!$A$2:$E$3000,5,0),0)</f>
        <v/>
      </c>
      <c r="N127" s="90" t="str">
        <f>IFERROR(VLOOKUP(N178,DAY!$A$2:$E$3000,5,0),0)</f>
        <v/>
      </c>
      <c r="O127" s="90" t="str">
        <f>IFERROR(VLOOKUP(O178,DAY!$A$2:$E$3000,5,0),0)</f>
        <v/>
      </c>
      <c r="P127" s="90" t="str">
        <f>IFERROR(VLOOKUP(P178,DAY!$A$2:$E$3000,5,0),0)</f>
        <v/>
      </c>
      <c r="Q127" s="90" t="str">
        <f>IFERROR(VLOOKUP(Q178,DAY!$A$2:$E$3000,5,0),0)</f>
        <v/>
      </c>
      <c r="R127" s="90" t="str">
        <f>IFERROR(VLOOKUP(R178,DAY!$A$2:$E$3000,5,0),0)</f>
        <v/>
      </c>
      <c r="S127" s="90" t="str">
        <f>IFERROR(VLOOKUP(S178,DAY!$A$2:$E$3000,5,0),0)</f>
        <v/>
      </c>
      <c r="T127" s="90" t="str">
        <f>IFERROR(VLOOKUP(T178,DAY!$A$2:$E$3000,5,0),0)</f>
        <v/>
      </c>
      <c r="U127" s="90" t="str">
        <f>IFERROR(VLOOKUP(U178,DAY!$A$2:$E$3000,5,0),0)</f>
        <v/>
      </c>
      <c r="V127" s="90" t="str">
        <f>IFERROR(VLOOKUP(V178,DAY!$A$2:$E$3000,5,0),0)</f>
        <v/>
      </c>
      <c r="W127" s="90" t="str">
        <f>IFERROR(VLOOKUP(W178,DAY!$A$2:$E$3000,5,0),0)</f>
        <v/>
      </c>
      <c r="X127" s="90" t="str">
        <f>IFERROR(VLOOKUP(X178,DAY!$A$2:$E$3000,5,0),0)</f>
        <v/>
      </c>
      <c r="Y127" s="90" t="str">
        <f>IFERROR(VLOOKUP(Y178,DAY!$A$2:$E$3000,5,0),0)</f>
        <v/>
      </c>
      <c r="Z127" s="90" t="str">
        <f>IFERROR(VLOOKUP(Z178,DAY!$A$2:$E$3000,5,0),0)</f>
        <v/>
      </c>
      <c r="AA127" s="90" t="str">
        <f>IFERROR(VLOOKUP(AA178,DAY!$A$2:$E$3000,5,0),0)</f>
        <v/>
      </c>
      <c r="AB127" s="90" t="str">
        <f>IFERROR(VLOOKUP(AB178,DAY!$A$2:$E$3000,5,0),0)</f>
        <v/>
      </c>
      <c r="AC127" s="90" t="str">
        <f>IFERROR(VLOOKUP(AC178,DAY!$A$2:$E$3000,5,0),0)</f>
        <v/>
      </c>
      <c r="AD127" s="90" t="str">
        <f>IFERROR(VLOOKUP(AD178,DAY!$A$2:$E$3000,5,0),0)</f>
        <v/>
      </c>
      <c r="AE127" s="442"/>
      <c r="AF127" s="444"/>
      <c r="AG127" s="317"/>
      <c r="AH127" s="442"/>
      <c r="AI127" s="444"/>
      <c r="AJ127" s="317"/>
      <c r="AM127" s="41"/>
      <c r="AN127" s="41"/>
      <c r="AQ127" s="37">
        <f>IFERROR(VLOOKUP(AQ204,DAY!$A$2:$E$744,4,0),0)</f>
        <v>0</v>
      </c>
    </row>
    <row r="128" spans="1:43" ht="27.75" customHeight="1" x14ac:dyDescent="0.4">
      <c r="A128" s="298"/>
      <c r="B128" s="120" t="s">
        <v>4</v>
      </c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  <c r="Y128" s="144"/>
      <c r="Z128" s="144"/>
      <c r="AA128" s="144"/>
      <c r="AB128" s="144"/>
      <c r="AC128" s="144"/>
      <c r="AD128" s="144"/>
      <c r="AE128" s="122">
        <f>IF(COUNT(C128:AD128)=0,+(COUNTIF(C128:AD128,"作業"))+(COUNTIF(C128:AD128,"休日")),"")</f>
        <v>0</v>
      </c>
      <c r="AF128" s="123">
        <f>IF(+COUNT(C128:AD128)=0,(COUNTIF(C128:AD128,"休日")),"")</f>
        <v>0</v>
      </c>
      <c r="AG128" s="437">
        <f>IFERROR(IF(COUNTA(C128:AD128)=0,0,IF(COUNTA(C128:AD128)&lt;28,$F$150,IF(AM129&gt;0.284,$F$148,$F$149))),0)</f>
        <v>0</v>
      </c>
      <c r="AH128" s="122">
        <f>IF(COUNT(C129:AD129)=0,+(COUNTIF(C129:AD129,"作業"))+(COUNTIF(C129:AD129,"休日")),"")</f>
        <v>0</v>
      </c>
      <c r="AI128" s="123">
        <f>IF(COUNT(C129:AD129)=0,(COUNTIF(C129:AD129,"休日")),"")</f>
        <v>0</v>
      </c>
      <c r="AJ128" s="437">
        <f>IFERROR(IF(COUNTA(C129:AD129)=0,0,IF(COUNTA(C129:AD129)&lt;28,$F$150,IF(AN129&gt;0.284,$F$146,$F$147))),0)</f>
        <v>0</v>
      </c>
      <c r="AL128" s="40"/>
      <c r="AM128" s="33"/>
      <c r="AN128" s="33"/>
      <c r="AQ128" s="39">
        <f>IFERROR(VLOOKUP(AQ204,DAY!$A$2:$E$744,5,0),0)</f>
        <v>0</v>
      </c>
    </row>
    <row r="129" spans="1:62" ht="27.75" customHeight="1" thickBot="1" x14ac:dyDescent="0.45">
      <c r="A129" s="327"/>
      <c r="B129" s="121" t="s">
        <v>5</v>
      </c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  <c r="Y129" s="145"/>
      <c r="Z129" s="145"/>
      <c r="AA129" s="145"/>
      <c r="AB129" s="145"/>
      <c r="AC129" s="145"/>
      <c r="AD129" s="145"/>
      <c r="AE129" s="439">
        <f>IFERROR(AM129,0)</f>
        <v>0</v>
      </c>
      <c r="AF129" s="440"/>
      <c r="AG129" s="438"/>
      <c r="AH129" s="439">
        <f>IFERROR(AN129,0)</f>
        <v>0</v>
      </c>
      <c r="AI129" s="440"/>
      <c r="AJ129" s="438"/>
      <c r="AM129" s="46" t="e">
        <f>ROUND(AF128/AE128,3)</f>
        <v>#DIV/0!</v>
      </c>
      <c r="AN129" s="47" t="e">
        <f>ROUND(AI128/AH128,3)</f>
        <v>#DIV/0!</v>
      </c>
      <c r="AQ129" s="43">
        <f>IFERROR(VLOOKUP(AQ204,DAY!$A$2:$E$744,6,0),0)</f>
        <v>0</v>
      </c>
    </row>
    <row r="130" spans="1:62" ht="27.75" customHeight="1" thickBot="1" x14ac:dyDescent="0.45">
      <c r="A130" s="301" t="s">
        <v>81</v>
      </c>
      <c r="B130" s="32" t="s">
        <v>0</v>
      </c>
      <c r="C130" s="86">
        <f>IFERROR(VLOOKUP(C179,DAY!$A$2:$E$3000,2,0),0)</f>
        <v>9</v>
      </c>
      <c r="D130" s="86">
        <f>IFERROR(VLOOKUP(D179,DAY!$A$2:$E$3000,2,0),0)</f>
        <v>9</v>
      </c>
      <c r="E130" s="86">
        <f>IFERROR(VLOOKUP(E179,DAY!$A$2:$E$3000,2,0),0)</f>
        <v>9</v>
      </c>
      <c r="F130" s="86">
        <f>IFERROR(VLOOKUP(F179,DAY!$A$2:$E$3000,2,0),0)</f>
        <v>9</v>
      </c>
      <c r="G130" s="86">
        <f>IFERROR(VLOOKUP(G179,DAY!$A$2:$E$3000,2,0),0)</f>
        <v>9</v>
      </c>
      <c r="H130" s="86">
        <f>IFERROR(VLOOKUP(H179,DAY!$A$2:$E$3000,2,0),0)</f>
        <v>9</v>
      </c>
      <c r="I130" s="86">
        <f>IFERROR(VLOOKUP(I179,DAY!$A$2:$E$3000,2,0),0)</f>
        <v>9</v>
      </c>
      <c r="J130" s="86">
        <f>IFERROR(VLOOKUP(J179,DAY!$A$2:$E$3000,2,0),0)</f>
        <v>9</v>
      </c>
      <c r="K130" s="86">
        <f>IFERROR(VLOOKUP(K179,DAY!$A$2:$E$3000,2,0),0)</f>
        <v>9</v>
      </c>
      <c r="L130" s="86">
        <f>IFERROR(VLOOKUP(L179,DAY!$A$2:$E$3000,2,0),0)</f>
        <v>9</v>
      </c>
      <c r="M130" s="86">
        <f>IFERROR(VLOOKUP(M179,DAY!$A$2:$E$3000,2,0),0)</f>
        <v>9</v>
      </c>
      <c r="N130" s="86">
        <f>IFERROR(VLOOKUP(N179,DAY!$A$2:$E$3000,2,0),0)</f>
        <v>9</v>
      </c>
      <c r="O130" s="86">
        <f>IFERROR(VLOOKUP(O179,DAY!$A$2:$E$3000,2,0),0)</f>
        <v>9</v>
      </c>
      <c r="P130" s="86">
        <f>IFERROR(VLOOKUP(P179,DAY!$A$2:$E$3000,2,0),0)</f>
        <v>9</v>
      </c>
      <c r="Q130" s="86">
        <f>IFERROR(VLOOKUP(Q179,DAY!$A$2:$E$3000,2,0),0)</f>
        <v>9</v>
      </c>
      <c r="R130" s="86">
        <f>IFERROR(VLOOKUP(R179,DAY!$A$2:$E$3000,2,0),0)</f>
        <v>9</v>
      </c>
      <c r="S130" s="86">
        <f>IFERROR(VLOOKUP(S179,DAY!$A$2:$E$3000,2,0),0)</f>
        <v>10</v>
      </c>
      <c r="T130" s="86">
        <f>IFERROR(VLOOKUP(T179,DAY!$A$2:$E$3000,2,0),0)</f>
        <v>10</v>
      </c>
      <c r="U130" s="86">
        <f>IFERROR(VLOOKUP(U179,DAY!$A$2:$E$3000,2,0),0)</f>
        <v>10</v>
      </c>
      <c r="V130" s="86">
        <f>IFERROR(VLOOKUP(V179,DAY!$A$2:$E$3000,2,0),0)</f>
        <v>10</v>
      </c>
      <c r="W130" s="86">
        <f>IFERROR(VLOOKUP(W179,DAY!$A$2:$E$3000,2,0),0)</f>
        <v>10</v>
      </c>
      <c r="X130" s="86">
        <f>IFERROR(VLOOKUP(X179,DAY!$A$2:$E$3000,2,0),0)</f>
        <v>10</v>
      </c>
      <c r="Y130" s="86">
        <f>IFERROR(VLOOKUP(Y179,DAY!$A$2:$E$3000,2,0),0)</f>
        <v>10</v>
      </c>
      <c r="Z130" s="86">
        <f>IFERROR(VLOOKUP(Z179,DAY!$A$2:$E$3000,2,0),0)</f>
        <v>10</v>
      </c>
      <c r="AA130" s="86">
        <f>IFERROR(VLOOKUP(AA179,DAY!$A$2:$E$3000,2,0),0)</f>
        <v>10</v>
      </c>
      <c r="AB130" s="86">
        <f>IFERROR(VLOOKUP(AB179,DAY!$A$2:$E$3000,2,0),0)</f>
        <v>10</v>
      </c>
      <c r="AC130" s="86">
        <f>IFERROR(VLOOKUP(AC179,DAY!$A$2:$E$3000,2,0),0)</f>
        <v>10</v>
      </c>
      <c r="AD130" s="86">
        <f>IFERROR(VLOOKUP(AD179,DAY!$A$2:$E$3000,2,0),0)</f>
        <v>10</v>
      </c>
      <c r="AE130" s="441" t="s">
        <v>11</v>
      </c>
      <c r="AF130" s="443" t="s">
        <v>12</v>
      </c>
      <c r="AG130" s="316" t="s">
        <v>84</v>
      </c>
      <c r="AH130" s="445" t="s">
        <v>11</v>
      </c>
      <c r="AI130" s="446" t="s">
        <v>13</v>
      </c>
      <c r="AJ130" s="316" t="s">
        <v>84</v>
      </c>
      <c r="AK130" s="40"/>
      <c r="AM130" s="33"/>
      <c r="AN130" s="33"/>
      <c r="AQ130" s="45">
        <f>IFERROR(VLOOKUP(AQ204,DAY!$A$2:$E$744,7,0),0)</f>
        <v>0</v>
      </c>
    </row>
    <row r="131" spans="1:62" ht="27.75" customHeight="1" x14ac:dyDescent="0.4">
      <c r="A131" s="298"/>
      <c r="B131" s="35" t="s">
        <v>1</v>
      </c>
      <c r="C131" s="87">
        <f>IFERROR(VLOOKUP(C179,DAY!$A$2:$E$3000,3,0),0)</f>
        <v>15</v>
      </c>
      <c r="D131" s="87">
        <f>IFERROR(VLOOKUP(D179,DAY!$A$2:$E$3000,3,0),0)</f>
        <v>16</v>
      </c>
      <c r="E131" s="87">
        <f>IFERROR(VLOOKUP(E179,DAY!$A$2:$E$3000,3,0),0)</f>
        <v>17</v>
      </c>
      <c r="F131" s="87">
        <f>IFERROR(VLOOKUP(F179,DAY!$A$2:$E$3000,3,0),0)</f>
        <v>18</v>
      </c>
      <c r="G131" s="87">
        <f>IFERROR(VLOOKUP(G179,DAY!$A$2:$E$3000,3,0),0)</f>
        <v>19</v>
      </c>
      <c r="H131" s="87">
        <f>IFERROR(VLOOKUP(H179,DAY!$A$2:$E$3000,3,0),0)</f>
        <v>20</v>
      </c>
      <c r="I131" s="87">
        <f>IFERROR(VLOOKUP(I179,DAY!$A$2:$E$3000,3,0),0)</f>
        <v>21</v>
      </c>
      <c r="J131" s="87">
        <f>IFERROR(VLOOKUP(J179,DAY!$A$2:$E$3000,3,0),0)</f>
        <v>22</v>
      </c>
      <c r="K131" s="87">
        <f>IFERROR(VLOOKUP(K179,DAY!$A$2:$E$3000,3,0),0)</f>
        <v>23</v>
      </c>
      <c r="L131" s="87">
        <f>IFERROR(VLOOKUP(L179,DAY!$A$2:$E$3000,3,0),0)</f>
        <v>24</v>
      </c>
      <c r="M131" s="87">
        <f>IFERROR(VLOOKUP(M179,DAY!$A$2:$E$3000,3,0),0)</f>
        <v>25</v>
      </c>
      <c r="N131" s="87">
        <f>IFERROR(VLOOKUP(N179,DAY!$A$2:$E$3000,3,0),0)</f>
        <v>26</v>
      </c>
      <c r="O131" s="87">
        <f>IFERROR(VLOOKUP(O179,DAY!$A$2:$E$3000,3,0),0)</f>
        <v>27</v>
      </c>
      <c r="P131" s="87">
        <f>IFERROR(VLOOKUP(P179,DAY!$A$2:$E$3000,3,0),0)</f>
        <v>28</v>
      </c>
      <c r="Q131" s="87">
        <f>IFERROR(VLOOKUP(Q179,DAY!$A$2:$E$3000,3,0),0)</f>
        <v>29</v>
      </c>
      <c r="R131" s="87">
        <f>IFERROR(VLOOKUP(R179,DAY!$A$2:$E$3000,3,0),0)</f>
        <v>30</v>
      </c>
      <c r="S131" s="87">
        <f>IFERROR(VLOOKUP(S179,DAY!$A$2:$E$3000,3,0),0)</f>
        <v>1</v>
      </c>
      <c r="T131" s="87">
        <f>IFERROR(VLOOKUP(T179,DAY!$A$2:$E$3000,3,0),0)</f>
        <v>2</v>
      </c>
      <c r="U131" s="87">
        <f>IFERROR(VLOOKUP(U179,DAY!$A$2:$E$3000,3,0),0)</f>
        <v>3</v>
      </c>
      <c r="V131" s="87">
        <f>IFERROR(VLOOKUP(V179,DAY!$A$2:$E$3000,3,0),0)</f>
        <v>4</v>
      </c>
      <c r="W131" s="87">
        <f>IFERROR(VLOOKUP(W179,DAY!$A$2:$E$3000,3,0),0)</f>
        <v>5</v>
      </c>
      <c r="X131" s="87">
        <f>IFERROR(VLOOKUP(X179,DAY!$A$2:$E$3000,3,0),0)</f>
        <v>6</v>
      </c>
      <c r="Y131" s="87">
        <f>IFERROR(VLOOKUP(Y179,DAY!$A$2:$E$3000,3,0),0)</f>
        <v>7</v>
      </c>
      <c r="Z131" s="87">
        <f>IFERROR(VLOOKUP(Z179,DAY!$A$2:$E$3000,3,0),0)</f>
        <v>8</v>
      </c>
      <c r="AA131" s="87">
        <f>IFERROR(VLOOKUP(AA179,DAY!$A$2:$E$3000,3,0),0)</f>
        <v>9</v>
      </c>
      <c r="AB131" s="87">
        <f>IFERROR(VLOOKUP(AB179,DAY!$A$2:$E$3000,3,0),0)</f>
        <v>10</v>
      </c>
      <c r="AC131" s="87">
        <f>IFERROR(VLOOKUP(AC179,DAY!$A$2:$E$3000,3,0),0)</f>
        <v>11</v>
      </c>
      <c r="AD131" s="88">
        <f>IFERROR(VLOOKUP(AD179,DAY!$A$2:$E$3000,3,0),0)</f>
        <v>12</v>
      </c>
      <c r="AE131" s="442"/>
      <c r="AF131" s="444"/>
      <c r="AG131" s="316"/>
      <c r="AH131" s="442"/>
      <c r="AI131" s="444"/>
      <c r="AJ131" s="316"/>
      <c r="AM131" s="33"/>
      <c r="AN131" s="33"/>
      <c r="AQ131" s="118">
        <f>IFERROR(VLOOKUP(AQ210,DAY!$A$2:$E$744,2,0),0)</f>
        <v>0</v>
      </c>
    </row>
    <row r="132" spans="1:62" ht="27.75" customHeight="1" x14ac:dyDescent="0.4">
      <c r="A132" s="298"/>
      <c r="B132" s="38" t="s">
        <v>2</v>
      </c>
      <c r="C132" s="89" t="str">
        <f>IFERROR(VLOOKUP(C179,DAY!$A$2:$E$3000,4,0),0)</f>
        <v>月</v>
      </c>
      <c r="D132" s="89" t="str">
        <f>IFERROR(VLOOKUP(D179,DAY!$A$2:$E$3000,4,0),0)</f>
        <v>火</v>
      </c>
      <c r="E132" s="89" t="str">
        <f>IFERROR(VLOOKUP(E179,DAY!$A$2:$E$3000,4,0),0)</f>
        <v>水</v>
      </c>
      <c r="F132" s="89" t="str">
        <f>IFERROR(VLOOKUP(F179,DAY!$A$2:$E$3000,4,0),0)</f>
        <v>木</v>
      </c>
      <c r="G132" s="89" t="str">
        <f>IFERROR(VLOOKUP(G179,DAY!$A$2:$E$3000,4,0),0)</f>
        <v>金</v>
      </c>
      <c r="H132" s="89" t="str">
        <f>IFERROR(VLOOKUP(H179,DAY!$A$2:$E$3000,4,0),0)</f>
        <v>土</v>
      </c>
      <c r="I132" s="89" t="str">
        <f>IFERROR(VLOOKUP(I179,DAY!$A$2:$E$3000,4,0),0)</f>
        <v>日</v>
      </c>
      <c r="J132" s="89" t="str">
        <f>IFERROR(VLOOKUP(J179,DAY!$A$2:$E$3000,4,0),0)</f>
        <v>月</v>
      </c>
      <c r="K132" s="89" t="str">
        <f>IFERROR(VLOOKUP(K179,DAY!$A$2:$E$3000,4,0),0)</f>
        <v>火</v>
      </c>
      <c r="L132" s="89" t="str">
        <f>IFERROR(VLOOKUP(L179,DAY!$A$2:$E$3000,4,0),0)</f>
        <v>水</v>
      </c>
      <c r="M132" s="89" t="str">
        <f>IFERROR(VLOOKUP(M179,DAY!$A$2:$E$3000,4,0),0)</f>
        <v>木</v>
      </c>
      <c r="N132" s="89" t="str">
        <f>IFERROR(VLOOKUP(N179,DAY!$A$2:$E$3000,4,0),0)</f>
        <v>金</v>
      </c>
      <c r="O132" s="89" t="str">
        <f>IFERROR(VLOOKUP(O179,DAY!$A$2:$E$3000,4,0),0)</f>
        <v>土</v>
      </c>
      <c r="P132" s="89" t="str">
        <f>IFERROR(VLOOKUP(P179,DAY!$A$2:$E$3000,4,0),0)</f>
        <v>日</v>
      </c>
      <c r="Q132" s="89" t="str">
        <f>IFERROR(VLOOKUP(Q179,DAY!$A$2:$E$3000,4,0),0)</f>
        <v>月</v>
      </c>
      <c r="R132" s="89" t="str">
        <f>IFERROR(VLOOKUP(R179,DAY!$A$2:$E$3000,4,0),0)</f>
        <v>火</v>
      </c>
      <c r="S132" s="89" t="str">
        <f>IFERROR(VLOOKUP(S179,DAY!$A$2:$E$3000,4,0),0)</f>
        <v>水</v>
      </c>
      <c r="T132" s="89" t="str">
        <f>IFERROR(VLOOKUP(T179,DAY!$A$2:$E$3000,4,0),0)</f>
        <v>木</v>
      </c>
      <c r="U132" s="89" t="str">
        <f>IFERROR(VLOOKUP(U179,DAY!$A$2:$E$3000,4,0),0)</f>
        <v>金</v>
      </c>
      <c r="V132" s="89" t="str">
        <f>IFERROR(VLOOKUP(V179,DAY!$A$2:$E$3000,4,0),0)</f>
        <v>土</v>
      </c>
      <c r="W132" s="89" t="str">
        <f>IFERROR(VLOOKUP(W179,DAY!$A$2:$E$3000,4,0),0)</f>
        <v>日</v>
      </c>
      <c r="X132" s="89" t="str">
        <f>IFERROR(VLOOKUP(X179,DAY!$A$2:$E$3000,4,0),0)</f>
        <v>月</v>
      </c>
      <c r="Y132" s="89" t="str">
        <f>IFERROR(VLOOKUP(Y179,DAY!$A$2:$E$3000,4,0),0)</f>
        <v>火</v>
      </c>
      <c r="Z132" s="89" t="str">
        <f>IFERROR(VLOOKUP(Z179,DAY!$A$2:$E$3000,4,0),0)</f>
        <v>水</v>
      </c>
      <c r="AA132" s="89" t="str">
        <f>IFERROR(VLOOKUP(AA179,DAY!$A$2:$E$3000,4,0),0)</f>
        <v>木</v>
      </c>
      <c r="AB132" s="89" t="str">
        <f>IFERROR(VLOOKUP(AB179,DAY!$A$2:$E$3000,4,0),0)</f>
        <v>金</v>
      </c>
      <c r="AC132" s="89" t="str">
        <f>IFERROR(VLOOKUP(AC179,DAY!$A$2:$E$3000,4,0),0)</f>
        <v>土</v>
      </c>
      <c r="AD132" s="89" t="str">
        <f>IFERROR(VLOOKUP(AD179,DAY!$A$2:$E$3000,4,0),0)</f>
        <v>日</v>
      </c>
      <c r="AE132" s="442"/>
      <c r="AF132" s="444"/>
      <c r="AG132" s="316"/>
      <c r="AH132" s="442"/>
      <c r="AI132" s="444"/>
      <c r="AJ132" s="316"/>
      <c r="AM132" s="33"/>
      <c r="AN132" s="33"/>
      <c r="AQ132" s="37">
        <f>IFERROR(VLOOKUP(AQ210,DAY!$A$2:$E$744,3,0),0)</f>
        <v>0</v>
      </c>
    </row>
    <row r="133" spans="1:62" ht="89.25" customHeight="1" x14ac:dyDescent="0.4">
      <c r="A133" s="298"/>
      <c r="B133" s="39" t="s">
        <v>3</v>
      </c>
      <c r="C133" s="90" t="str">
        <f>IFERROR(VLOOKUP(C179,DAY!$A$2:$E$3000,5,0),0)</f>
        <v>敬老の日</v>
      </c>
      <c r="D133" s="90" t="str">
        <f>IFERROR(VLOOKUP(D179,DAY!$A$2:$E$3000,5,0),0)</f>
        <v/>
      </c>
      <c r="E133" s="90" t="str">
        <f>IFERROR(VLOOKUP(E179,DAY!$A$2:$E$3000,5,0),0)</f>
        <v/>
      </c>
      <c r="F133" s="90" t="str">
        <f>IFERROR(VLOOKUP(F179,DAY!$A$2:$E$3000,5,0),0)</f>
        <v/>
      </c>
      <c r="G133" s="90" t="str">
        <f>IFERROR(VLOOKUP(G179,DAY!$A$2:$E$3000,5,0),0)</f>
        <v/>
      </c>
      <c r="H133" s="90" t="str">
        <f>IFERROR(VLOOKUP(H179,DAY!$A$2:$E$3000,5,0),0)</f>
        <v/>
      </c>
      <c r="I133" s="90" t="str">
        <f>IFERROR(VLOOKUP(I179,DAY!$A$2:$E$3000,5,0),0)</f>
        <v/>
      </c>
      <c r="J133" s="90" t="str">
        <f>IFERROR(VLOOKUP(J179,DAY!$A$2:$E$3000,5,0),0)</f>
        <v/>
      </c>
      <c r="K133" s="90" t="str">
        <f>IFERROR(VLOOKUP(K179,DAY!$A$2:$E$3000,5,0),0)</f>
        <v>秋分の日</v>
      </c>
      <c r="L133" s="90" t="str">
        <f>IFERROR(VLOOKUP(L179,DAY!$A$2:$E$3000,5,0),0)</f>
        <v/>
      </c>
      <c r="M133" s="90" t="str">
        <f>IFERROR(VLOOKUP(M179,DAY!$A$2:$E$3000,5,0),0)</f>
        <v/>
      </c>
      <c r="N133" s="90" t="str">
        <f>IFERROR(VLOOKUP(N179,DAY!$A$2:$E$3000,5,0),0)</f>
        <v/>
      </c>
      <c r="O133" s="90" t="str">
        <f>IFERROR(VLOOKUP(O179,DAY!$A$2:$E$3000,5,0),0)</f>
        <v/>
      </c>
      <c r="P133" s="90" t="str">
        <f>IFERROR(VLOOKUP(P179,DAY!$A$2:$E$3000,5,0),0)</f>
        <v/>
      </c>
      <c r="Q133" s="90" t="str">
        <f>IFERROR(VLOOKUP(Q179,DAY!$A$2:$E$3000,5,0),0)</f>
        <v/>
      </c>
      <c r="R133" s="90" t="str">
        <f>IFERROR(VLOOKUP(R179,DAY!$A$2:$E$3000,5,0),0)</f>
        <v/>
      </c>
      <c r="S133" s="90" t="str">
        <f>IFERROR(VLOOKUP(S179,DAY!$A$2:$E$3000,5,0),0)</f>
        <v/>
      </c>
      <c r="T133" s="90" t="str">
        <f>IFERROR(VLOOKUP(T179,DAY!$A$2:$E$3000,5,0),0)</f>
        <v/>
      </c>
      <c r="U133" s="90" t="str">
        <f>IFERROR(VLOOKUP(U179,DAY!$A$2:$E$3000,5,0),0)</f>
        <v/>
      </c>
      <c r="V133" s="90" t="str">
        <f>IFERROR(VLOOKUP(V179,DAY!$A$2:$E$3000,5,0),0)</f>
        <v/>
      </c>
      <c r="W133" s="90" t="str">
        <f>IFERROR(VLOOKUP(W179,DAY!$A$2:$E$3000,5,0),0)</f>
        <v/>
      </c>
      <c r="X133" s="90" t="str">
        <f>IFERROR(VLOOKUP(X179,DAY!$A$2:$E$3000,5,0),0)</f>
        <v/>
      </c>
      <c r="Y133" s="90" t="str">
        <f>IFERROR(VLOOKUP(Y179,DAY!$A$2:$E$3000,5,0),0)</f>
        <v/>
      </c>
      <c r="Z133" s="90" t="str">
        <f>IFERROR(VLOOKUP(Z179,DAY!$A$2:$E$3000,5,0),0)</f>
        <v/>
      </c>
      <c r="AA133" s="90" t="str">
        <f>IFERROR(VLOOKUP(AA179,DAY!$A$2:$E$3000,5,0),0)</f>
        <v/>
      </c>
      <c r="AB133" s="90" t="str">
        <f>IFERROR(VLOOKUP(AB179,DAY!$A$2:$E$3000,5,0),0)</f>
        <v/>
      </c>
      <c r="AC133" s="90" t="str">
        <f>IFERROR(VLOOKUP(AC179,DAY!$A$2:$E$3000,5,0),0)</f>
        <v/>
      </c>
      <c r="AD133" s="90" t="str">
        <f>IFERROR(VLOOKUP(AD179,DAY!$A$2:$E$3000,5,0),0)</f>
        <v/>
      </c>
      <c r="AE133" s="442"/>
      <c r="AF133" s="444"/>
      <c r="AG133" s="317"/>
      <c r="AH133" s="442"/>
      <c r="AI133" s="444"/>
      <c r="AJ133" s="317"/>
      <c r="AM133" s="41"/>
      <c r="AN133" s="41"/>
      <c r="AQ133" s="37">
        <f>IFERROR(VLOOKUP(AQ210,DAY!$A$2:$E$744,4,0),0)</f>
        <v>0</v>
      </c>
    </row>
    <row r="134" spans="1:62" ht="27.75" customHeight="1" x14ac:dyDescent="0.4">
      <c r="A134" s="298"/>
      <c r="B134" s="120" t="s">
        <v>4</v>
      </c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  <c r="Y134" s="144"/>
      <c r="Z134" s="144"/>
      <c r="AA134" s="144"/>
      <c r="AB134" s="144"/>
      <c r="AC134" s="144"/>
      <c r="AD134" s="144"/>
      <c r="AE134" s="122">
        <f>IF(COUNT(C134:AD134)=0,+(COUNTIF(C134:AD134,"作業"))+(COUNTIF(C134:AD134,"休日")),"")</f>
        <v>0</v>
      </c>
      <c r="AF134" s="123">
        <f>IF(+COUNT(C134:AD134)=0,(COUNTIF(C134:AD134,"休日")),"")</f>
        <v>0</v>
      </c>
      <c r="AG134" s="437">
        <f>IFERROR(IF(COUNTA(C134:AD134)=0,0,IF(COUNTA(C134:AD134)&lt;28,$F$150,IF(AM135&gt;0.284,$F$148,$F$149))),0)</f>
        <v>0</v>
      </c>
      <c r="AH134" s="122">
        <f>IF(COUNT(C135:AD135)=0,+(COUNTIF(C135:AD135,"作業"))+(COUNTIF(C135:AD135,"休日")),"")</f>
        <v>0</v>
      </c>
      <c r="AI134" s="123">
        <f>IF(COUNT(C135:AD135)=0,(COUNTIF(C135:AD135,"休日")),"")</f>
        <v>0</v>
      </c>
      <c r="AJ134" s="437">
        <f>IFERROR(IF(COUNTA(C135:AD135)=0,0,IF(COUNTA(C135:AD135)&lt;28,$F$150,IF(AN135&gt;0.284,$F$146,$F$147))),0)</f>
        <v>0</v>
      </c>
      <c r="AL134" s="40"/>
      <c r="AM134" s="33"/>
      <c r="AN134" s="33"/>
      <c r="AQ134" s="39">
        <f>IFERROR(VLOOKUP(AQ210,DAY!$A$2:$E$744,5,0),0)</f>
        <v>0</v>
      </c>
    </row>
    <row r="135" spans="1:62" ht="27.75" customHeight="1" thickBot="1" x14ac:dyDescent="0.45">
      <c r="A135" s="327"/>
      <c r="B135" s="121" t="s">
        <v>5</v>
      </c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  <c r="Y135" s="145"/>
      <c r="Z135" s="145"/>
      <c r="AA135" s="145"/>
      <c r="AB135" s="145"/>
      <c r="AC135" s="145"/>
      <c r="AD135" s="145"/>
      <c r="AE135" s="439">
        <f>IFERROR(AM135,0)</f>
        <v>0</v>
      </c>
      <c r="AF135" s="440"/>
      <c r="AG135" s="438"/>
      <c r="AH135" s="439">
        <f>IFERROR(AN135,0)</f>
        <v>0</v>
      </c>
      <c r="AI135" s="440"/>
      <c r="AJ135" s="438"/>
      <c r="AM135" s="46" t="e">
        <f>ROUND(AF134/AE134,3)</f>
        <v>#DIV/0!</v>
      </c>
      <c r="AN135" s="47" t="e">
        <f>ROUND(AI134/AH134,3)</f>
        <v>#DIV/0!</v>
      </c>
      <c r="AQ135" s="43">
        <f>IFERROR(VLOOKUP(AQ210,DAY!$A$2:$E$744,6,0),0)</f>
        <v>0</v>
      </c>
    </row>
    <row r="136" spans="1:62" ht="21.75" hidden="1" customHeight="1" thickBot="1" x14ac:dyDescent="0.45">
      <c r="A136" s="23"/>
      <c r="B136" s="51"/>
      <c r="C136" s="51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334"/>
      <c r="AF136" s="334"/>
      <c r="AG136" s="116"/>
      <c r="AH136" s="334"/>
      <c r="AI136" s="334"/>
      <c r="AJ136" s="96"/>
      <c r="AK136" s="40"/>
      <c r="AM136" s="33"/>
      <c r="AN136" s="33"/>
      <c r="AQ136" s="45">
        <f>IFERROR(VLOOKUP(AQ210,DAY!$A$2:$E$744,7,0),0)</f>
        <v>0</v>
      </c>
      <c r="BJ136" s="133"/>
    </row>
    <row r="137" spans="1:62" ht="15" hidden="1" customHeight="1" x14ac:dyDescent="0.4">
      <c r="A137" s="23"/>
      <c r="B137" s="51"/>
      <c r="C137" s="51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AM137" s="33"/>
      <c r="AN137" s="33"/>
    </row>
    <row r="138" spans="1:62" hidden="1" x14ac:dyDescent="0.4">
      <c r="A138" s="23"/>
      <c r="B138" s="51"/>
      <c r="C138" s="51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AM138" s="33"/>
      <c r="AN138" s="33"/>
    </row>
    <row r="139" spans="1:62" hidden="1" x14ac:dyDescent="0.4">
      <c r="A139" s="23"/>
      <c r="B139" s="51"/>
      <c r="C139" s="51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AM139" s="33"/>
      <c r="AN139" s="33"/>
    </row>
    <row r="140" spans="1:62" ht="15" hidden="1" customHeight="1" x14ac:dyDescent="0.4">
      <c r="A140" s="23"/>
      <c r="B140" s="51"/>
      <c r="C140" s="51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AM140" s="33"/>
      <c r="AN140" s="33"/>
    </row>
    <row r="141" spans="1:62" ht="15" hidden="1" customHeight="1" x14ac:dyDescent="0.4">
      <c r="A141" s="23"/>
      <c r="B141" s="51"/>
      <c r="C141" s="51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AM141" s="33"/>
      <c r="AN141" s="33"/>
    </row>
    <row r="142" spans="1:62" hidden="1" x14ac:dyDescent="0.4">
      <c r="A142" s="23"/>
      <c r="B142" s="51"/>
      <c r="C142" s="51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AM142" s="33"/>
      <c r="AN142" s="33"/>
    </row>
    <row r="143" spans="1:62" ht="26.25" hidden="1" x14ac:dyDescent="0.4">
      <c r="A143" s="23"/>
      <c r="B143" s="51"/>
      <c r="C143" s="51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112"/>
      <c r="AA143" s="113"/>
      <c r="AB143" s="113"/>
      <c r="AC143" s="113"/>
      <c r="AD143" s="113"/>
      <c r="AE143" s="114"/>
      <c r="AF143" s="114"/>
      <c r="AG143" s="114"/>
      <c r="AH143" s="113"/>
      <c r="AI143" s="113"/>
      <c r="AJ143" s="113"/>
      <c r="AM143" s="33"/>
      <c r="AN143" s="33"/>
    </row>
    <row r="144" spans="1:62" hidden="1" x14ac:dyDescent="0.4"/>
    <row r="145" spans="1:40" hidden="1" x14ac:dyDescent="0.4">
      <c r="A145" s="55"/>
      <c r="B145" s="56"/>
      <c r="C145" s="37"/>
      <c r="D145" s="57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  <c r="AD145" s="58"/>
      <c r="AE145" s="58"/>
      <c r="AF145" s="58"/>
      <c r="AG145" s="58"/>
      <c r="AH145" s="58"/>
      <c r="AI145" s="59"/>
      <c r="AJ145" s="62"/>
    </row>
    <row r="146" spans="1:40" ht="21" hidden="1" x14ac:dyDescent="0.4">
      <c r="A146" s="60"/>
      <c r="B146" s="30"/>
      <c r="C146" s="61" t="s">
        <v>87</v>
      </c>
      <c r="D146" s="61" t="s">
        <v>87</v>
      </c>
      <c r="E146" s="62"/>
      <c r="F146" s="57" t="s">
        <v>82</v>
      </c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 t="s">
        <v>49</v>
      </c>
      <c r="AA146" s="62">
        <v>0</v>
      </c>
      <c r="AB146" s="62"/>
      <c r="AC146" s="62"/>
      <c r="AD146" s="62"/>
      <c r="AE146" s="97"/>
      <c r="AF146" s="62"/>
      <c r="AG146" s="62"/>
      <c r="AH146" s="62"/>
      <c r="AI146" s="63"/>
      <c r="AJ146" s="62"/>
    </row>
    <row r="147" spans="1:40" ht="31.5" hidden="1" x14ac:dyDescent="0.4">
      <c r="A147" s="60"/>
      <c r="B147" s="30"/>
      <c r="C147" s="61" t="s">
        <v>19</v>
      </c>
      <c r="D147" s="61" t="s">
        <v>19</v>
      </c>
      <c r="E147" s="62"/>
      <c r="F147" s="57" t="s">
        <v>14</v>
      </c>
      <c r="G147" s="62"/>
      <c r="H147" s="62"/>
      <c r="I147" s="62"/>
      <c r="J147" s="143" t="s">
        <v>113</v>
      </c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6"/>
      <c r="Y147" s="62"/>
      <c r="Z147" s="21" t="s">
        <v>50</v>
      </c>
      <c r="AA147" s="62">
        <v>1</v>
      </c>
      <c r="AB147" s="62"/>
      <c r="AC147" s="62"/>
      <c r="AD147" s="62"/>
      <c r="AE147" s="97"/>
      <c r="AF147" s="62"/>
      <c r="AG147" s="62"/>
      <c r="AH147" s="62"/>
      <c r="AI147" s="63"/>
      <c r="AJ147" s="62"/>
    </row>
    <row r="148" spans="1:40" ht="31.5" hidden="1" customHeight="1" x14ac:dyDescent="0.4">
      <c r="A148" s="60"/>
      <c r="B148" s="30"/>
      <c r="C148" s="61" t="s">
        <v>99</v>
      </c>
      <c r="D148" s="61" t="s">
        <v>99</v>
      </c>
      <c r="E148" s="62"/>
      <c r="F148" s="57" t="s">
        <v>105</v>
      </c>
      <c r="G148" s="62"/>
      <c r="H148" s="62"/>
      <c r="I148" s="62"/>
      <c r="J148" s="143" t="s">
        <v>114</v>
      </c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6"/>
      <c r="Y148" s="62"/>
      <c r="Z148" s="62" t="s">
        <v>51</v>
      </c>
      <c r="AA148" s="62">
        <v>2</v>
      </c>
      <c r="AB148" s="62"/>
      <c r="AC148" s="62"/>
      <c r="AD148" s="62"/>
      <c r="AE148" s="97"/>
      <c r="AF148" s="62"/>
      <c r="AG148" s="62"/>
      <c r="AH148" s="62"/>
      <c r="AI148" s="63"/>
      <c r="AJ148" s="62"/>
    </row>
    <row r="149" spans="1:40" ht="31.5" hidden="1" customHeight="1" x14ac:dyDescent="0.4">
      <c r="A149" s="60"/>
      <c r="B149" s="30"/>
      <c r="C149" s="61" t="s">
        <v>88</v>
      </c>
      <c r="D149" s="61" t="s">
        <v>88</v>
      </c>
      <c r="E149" s="62"/>
      <c r="F149" s="57" t="s">
        <v>104</v>
      </c>
      <c r="G149" s="62"/>
      <c r="H149" s="62"/>
      <c r="I149" s="62"/>
      <c r="J149" s="143" t="s">
        <v>115</v>
      </c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6"/>
      <c r="Y149" s="62"/>
      <c r="Z149" s="62" t="s">
        <v>52</v>
      </c>
      <c r="AA149" s="62">
        <v>3</v>
      </c>
      <c r="AB149" s="62"/>
      <c r="AC149" s="62"/>
      <c r="AD149" s="62"/>
      <c r="AE149" s="62"/>
      <c r="AF149" s="62"/>
      <c r="AG149" s="62"/>
      <c r="AH149" s="62"/>
      <c r="AI149" s="63"/>
      <c r="AJ149" s="62"/>
    </row>
    <row r="150" spans="1:40" ht="31.5" hidden="1" customHeight="1" x14ac:dyDescent="0.4">
      <c r="A150" s="60"/>
      <c r="B150" s="30"/>
      <c r="C150" s="61" t="s">
        <v>89</v>
      </c>
      <c r="D150" s="61" t="s">
        <v>89</v>
      </c>
      <c r="E150" s="62"/>
      <c r="F150" s="62" t="s">
        <v>83</v>
      </c>
      <c r="G150" s="62"/>
      <c r="H150" s="62"/>
      <c r="I150" s="62"/>
      <c r="J150" s="143" t="s">
        <v>116</v>
      </c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6"/>
      <c r="Y150" s="62"/>
      <c r="Z150" s="62" t="s">
        <v>53</v>
      </c>
      <c r="AA150" s="62">
        <v>4</v>
      </c>
      <c r="AB150" s="62"/>
      <c r="AC150" s="62"/>
      <c r="AD150" s="62"/>
      <c r="AE150" s="62"/>
      <c r="AF150" s="62"/>
      <c r="AG150" s="62"/>
      <c r="AH150" s="62"/>
      <c r="AI150" s="63"/>
      <c r="AJ150" s="62"/>
    </row>
    <row r="151" spans="1:40" ht="21" hidden="1" customHeight="1" x14ac:dyDescent="0.4">
      <c r="A151" s="60"/>
      <c r="B151" s="30"/>
      <c r="C151" s="61"/>
      <c r="D151" s="61"/>
      <c r="E151" s="62"/>
      <c r="F151" s="62"/>
      <c r="G151" s="62"/>
      <c r="H151" s="62"/>
      <c r="I151" s="62"/>
      <c r="J151" s="67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6"/>
      <c r="Y151" s="62"/>
      <c r="Z151" s="62" t="s">
        <v>54</v>
      </c>
      <c r="AA151" s="62">
        <v>5</v>
      </c>
      <c r="AB151" s="62"/>
      <c r="AC151" s="62"/>
      <c r="AD151" s="62"/>
      <c r="AE151" s="62"/>
      <c r="AF151" s="62"/>
      <c r="AG151" s="62"/>
      <c r="AH151" s="62"/>
      <c r="AI151" s="63"/>
      <c r="AJ151" s="62"/>
    </row>
    <row r="152" spans="1:40" ht="21" hidden="1" customHeight="1" x14ac:dyDescent="0.4">
      <c r="A152" s="60"/>
      <c r="B152" s="30"/>
      <c r="C152" s="61"/>
      <c r="D152" s="61"/>
      <c r="E152" s="62"/>
      <c r="F152" s="62"/>
      <c r="G152" s="62"/>
      <c r="H152" s="62"/>
      <c r="I152" s="62"/>
      <c r="J152" s="67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6"/>
      <c r="Y152" s="62"/>
      <c r="Z152" s="62" t="s">
        <v>55</v>
      </c>
      <c r="AA152" s="62">
        <v>6</v>
      </c>
      <c r="AB152" s="62"/>
      <c r="AC152" s="62"/>
      <c r="AD152" s="62"/>
      <c r="AE152" s="62"/>
      <c r="AF152" s="62"/>
      <c r="AG152" s="62"/>
      <c r="AH152" s="62"/>
      <c r="AI152" s="63"/>
      <c r="AJ152" s="62"/>
    </row>
    <row r="153" spans="1:40" ht="21" hidden="1" customHeight="1" x14ac:dyDescent="0.4">
      <c r="A153" s="60"/>
      <c r="B153" s="30"/>
      <c r="C153" s="61"/>
      <c r="D153" s="61"/>
      <c r="E153" s="62"/>
      <c r="F153" s="62"/>
      <c r="G153" s="62"/>
      <c r="H153" s="62"/>
      <c r="I153" s="62"/>
      <c r="J153" s="67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6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3"/>
      <c r="AJ153" s="62"/>
    </row>
    <row r="154" spans="1:40" ht="21" hidden="1" customHeight="1" x14ac:dyDescent="0.4">
      <c r="A154" s="60"/>
      <c r="B154" s="30"/>
      <c r="C154" s="54"/>
      <c r="D154" s="61"/>
      <c r="E154" s="62"/>
      <c r="F154" s="62"/>
      <c r="G154" s="62"/>
      <c r="H154" s="62"/>
      <c r="I154" s="62"/>
      <c r="J154" s="67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6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3"/>
      <c r="AJ154" s="62"/>
    </row>
    <row r="155" spans="1:40" ht="15" hidden="1" customHeight="1" x14ac:dyDescent="0.4">
      <c r="A155" s="60"/>
      <c r="B155" s="30"/>
      <c r="C155" s="30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3"/>
      <c r="AJ155" s="62"/>
    </row>
    <row r="156" spans="1:40" ht="15" hidden="1" customHeight="1" x14ac:dyDescent="0.4">
      <c r="A156" s="60"/>
      <c r="B156" s="30"/>
      <c r="C156" s="30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3"/>
      <c r="AJ156" s="62"/>
    </row>
    <row r="157" spans="1:40" ht="15" hidden="1" customHeight="1" x14ac:dyDescent="0.4">
      <c r="A157" s="60"/>
      <c r="B157" s="30"/>
      <c r="C157" s="30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3"/>
      <c r="AJ157" s="62"/>
    </row>
    <row r="158" spans="1:40" hidden="1" x14ac:dyDescent="0.4">
      <c r="A158" s="60"/>
      <c r="B158" s="30"/>
      <c r="C158" s="30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3"/>
      <c r="AJ158" s="62"/>
    </row>
    <row r="159" spans="1:40" hidden="1" x14ac:dyDescent="0.4">
      <c r="A159" s="60"/>
      <c r="B159" s="30"/>
      <c r="C159" s="30">
        <v>1</v>
      </c>
      <c r="D159" s="30">
        <v>2</v>
      </c>
      <c r="E159" s="30">
        <v>3</v>
      </c>
      <c r="F159" s="30">
        <v>4</v>
      </c>
      <c r="G159" s="30">
        <v>5</v>
      </c>
      <c r="H159" s="30">
        <v>6</v>
      </c>
      <c r="I159" s="30">
        <v>7</v>
      </c>
      <c r="J159" s="30">
        <v>8</v>
      </c>
      <c r="K159" s="30">
        <v>9</v>
      </c>
      <c r="L159" s="30">
        <v>10</v>
      </c>
      <c r="M159" s="30">
        <v>11</v>
      </c>
      <c r="N159" s="30">
        <v>12</v>
      </c>
      <c r="O159" s="30">
        <v>13</v>
      </c>
      <c r="P159" s="30">
        <v>14</v>
      </c>
      <c r="Q159" s="30">
        <v>15</v>
      </c>
      <c r="R159" s="30">
        <v>16</v>
      </c>
      <c r="S159" s="30">
        <v>17</v>
      </c>
      <c r="T159" s="30">
        <v>18</v>
      </c>
      <c r="U159" s="30">
        <v>19</v>
      </c>
      <c r="V159" s="30">
        <v>20</v>
      </c>
      <c r="W159" s="30">
        <v>21</v>
      </c>
      <c r="X159" s="30">
        <v>22</v>
      </c>
      <c r="Y159" s="30">
        <v>23</v>
      </c>
      <c r="Z159" s="30">
        <v>24</v>
      </c>
      <c r="AA159" s="30">
        <v>25</v>
      </c>
      <c r="AB159" s="30">
        <v>26</v>
      </c>
      <c r="AC159" s="30">
        <v>27</v>
      </c>
      <c r="AD159" s="30">
        <v>28</v>
      </c>
      <c r="AE159" s="62"/>
      <c r="AF159" s="62"/>
      <c r="AG159" s="62"/>
      <c r="AH159" s="62"/>
      <c r="AI159" s="63"/>
      <c r="AJ159" s="62"/>
    </row>
    <row r="160" spans="1:40" hidden="1" x14ac:dyDescent="0.4">
      <c r="A160" s="68"/>
      <c r="B160" s="69">
        <v>1</v>
      </c>
      <c r="C160" s="70">
        <f>G4</f>
        <v>45383</v>
      </c>
      <c r="D160" s="70">
        <f>C160+1</f>
        <v>45384</v>
      </c>
      <c r="E160" s="70">
        <f>D160+1</f>
        <v>45385</v>
      </c>
      <c r="F160" s="70">
        <f t="shared" ref="F160:U175" si="0">E160+1</f>
        <v>45386</v>
      </c>
      <c r="G160" s="70">
        <f t="shared" si="0"/>
        <v>45387</v>
      </c>
      <c r="H160" s="70">
        <f t="shared" si="0"/>
        <v>45388</v>
      </c>
      <c r="I160" s="70">
        <f t="shared" si="0"/>
        <v>45389</v>
      </c>
      <c r="J160" s="70">
        <f t="shared" si="0"/>
        <v>45390</v>
      </c>
      <c r="K160" s="70">
        <f t="shared" si="0"/>
        <v>45391</v>
      </c>
      <c r="L160" s="70">
        <f t="shared" si="0"/>
        <v>45392</v>
      </c>
      <c r="M160" s="70">
        <f t="shared" si="0"/>
        <v>45393</v>
      </c>
      <c r="N160" s="70">
        <f t="shared" si="0"/>
        <v>45394</v>
      </c>
      <c r="O160" s="70">
        <f t="shared" si="0"/>
        <v>45395</v>
      </c>
      <c r="P160" s="70">
        <f t="shared" si="0"/>
        <v>45396</v>
      </c>
      <c r="Q160" s="70">
        <f t="shared" si="0"/>
        <v>45397</v>
      </c>
      <c r="R160" s="70">
        <f t="shared" si="0"/>
        <v>45398</v>
      </c>
      <c r="S160" s="70">
        <f t="shared" si="0"/>
        <v>45399</v>
      </c>
      <c r="T160" s="70">
        <f t="shared" si="0"/>
        <v>45400</v>
      </c>
      <c r="U160" s="70">
        <f t="shared" si="0"/>
        <v>45401</v>
      </c>
      <c r="V160" s="70">
        <f t="shared" ref="V160:AD175" si="1">U160+1</f>
        <v>45402</v>
      </c>
      <c r="W160" s="70">
        <f t="shared" si="1"/>
        <v>45403</v>
      </c>
      <c r="X160" s="70">
        <f t="shared" si="1"/>
        <v>45404</v>
      </c>
      <c r="Y160" s="70">
        <f t="shared" si="1"/>
        <v>45405</v>
      </c>
      <c r="Z160" s="70">
        <f t="shared" si="1"/>
        <v>45406</v>
      </c>
      <c r="AA160" s="70">
        <f t="shared" si="1"/>
        <v>45407</v>
      </c>
      <c r="AB160" s="70">
        <f t="shared" si="1"/>
        <v>45408</v>
      </c>
      <c r="AC160" s="70">
        <f t="shared" si="1"/>
        <v>45409</v>
      </c>
      <c r="AD160" s="70">
        <f>AC160+1</f>
        <v>45410</v>
      </c>
      <c r="AE160" s="71"/>
      <c r="AF160" s="71"/>
      <c r="AG160" s="71"/>
      <c r="AH160" s="71"/>
      <c r="AI160" s="72"/>
      <c r="AJ160" s="71"/>
      <c r="AM160" s="73"/>
      <c r="AN160" s="73"/>
    </row>
    <row r="161" spans="1:52" hidden="1" x14ac:dyDescent="0.4">
      <c r="A161" s="68"/>
      <c r="B161" s="69">
        <v>2</v>
      </c>
      <c r="C161" s="70">
        <f>AD160+1</f>
        <v>45411</v>
      </c>
      <c r="D161" s="70">
        <f>C161+1</f>
        <v>45412</v>
      </c>
      <c r="E161" s="70">
        <f>D161+1</f>
        <v>45413</v>
      </c>
      <c r="F161" s="70">
        <f t="shared" si="0"/>
        <v>45414</v>
      </c>
      <c r="G161" s="70">
        <f t="shared" si="0"/>
        <v>45415</v>
      </c>
      <c r="H161" s="70">
        <f t="shared" si="0"/>
        <v>45416</v>
      </c>
      <c r="I161" s="70">
        <f t="shared" si="0"/>
        <v>45417</v>
      </c>
      <c r="J161" s="70">
        <f t="shared" si="0"/>
        <v>45418</v>
      </c>
      <c r="K161" s="70">
        <f t="shared" si="0"/>
        <v>45419</v>
      </c>
      <c r="L161" s="70">
        <f t="shared" si="0"/>
        <v>45420</v>
      </c>
      <c r="M161" s="70">
        <f t="shared" si="0"/>
        <v>45421</v>
      </c>
      <c r="N161" s="70">
        <f t="shared" si="0"/>
        <v>45422</v>
      </c>
      <c r="O161" s="70">
        <f t="shared" si="0"/>
        <v>45423</v>
      </c>
      <c r="P161" s="70">
        <f t="shared" si="0"/>
        <v>45424</v>
      </c>
      <c r="Q161" s="70">
        <f t="shared" si="0"/>
        <v>45425</v>
      </c>
      <c r="R161" s="70">
        <f t="shared" si="0"/>
        <v>45426</v>
      </c>
      <c r="S161" s="70">
        <f t="shared" si="0"/>
        <v>45427</v>
      </c>
      <c r="T161" s="70">
        <f t="shared" si="0"/>
        <v>45428</v>
      </c>
      <c r="U161" s="70">
        <f t="shared" si="0"/>
        <v>45429</v>
      </c>
      <c r="V161" s="70">
        <f t="shared" si="1"/>
        <v>45430</v>
      </c>
      <c r="W161" s="70">
        <f t="shared" si="1"/>
        <v>45431</v>
      </c>
      <c r="X161" s="70">
        <f t="shared" si="1"/>
        <v>45432</v>
      </c>
      <c r="Y161" s="70">
        <f t="shared" si="1"/>
        <v>45433</v>
      </c>
      <c r="Z161" s="70">
        <f t="shared" si="1"/>
        <v>45434</v>
      </c>
      <c r="AA161" s="70">
        <f t="shared" si="1"/>
        <v>45435</v>
      </c>
      <c r="AB161" s="70">
        <f t="shared" si="1"/>
        <v>45436</v>
      </c>
      <c r="AC161" s="70">
        <f t="shared" si="1"/>
        <v>45437</v>
      </c>
      <c r="AD161" s="70">
        <f t="shared" si="1"/>
        <v>45438</v>
      </c>
      <c r="AE161" s="71"/>
      <c r="AF161" s="71"/>
      <c r="AG161" s="71"/>
      <c r="AH161" s="71"/>
      <c r="AI161" s="72"/>
      <c r="AJ161" s="71"/>
      <c r="AL161" s="73"/>
      <c r="AM161" s="73"/>
      <c r="AN161" s="73"/>
      <c r="AO161" s="73"/>
      <c r="AP161" s="73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</row>
    <row r="162" spans="1:52" hidden="1" x14ac:dyDescent="0.4">
      <c r="A162" s="68"/>
      <c r="B162" s="69">
        <v>3</v>
      </c>
      <c r="C162" s="70">
        <f t="shared" ref="C162:C199" si="2">AD161+1</f>
        <v>45439</v>
      </c>
      <c r="D162" s="70">
        <f t="shared" ref="D162:S177" si="3">C162+1</f>
        <v>45440</v>
      </c>
      <c r="E162" s="70">
        <f t="shared" si="3"/>
        <v>45441</v>
      </c>
      <c r="F162" s="70">
        <f t="shared" si="3"/>
        <v>45442</v>
      </c>
      <c r="G162" s="70">
        <f t="shared" si="3"/>
        <v>45443</v>
      </c>
      <c r="H162" s="70">
        <f t="shared" si="3"/>
        <v>45444</v>
      </c>
      <c r="I162" s="70">
        <f t="shared" si="3"/>
        <v>45445</v>
      </c>
      <c r="J162" s="70">
        <f t="shared" si="3"/>
        <v>45446</v>
      </c>
      <c r="K162" s="70">
        <f t="shared" si="3"/>
        <v>45447</v>
      </c>
      <c r="L162" s="70">
        <f t="shared" si="3"/>
        <v>45448</v>
      </c>
      <c r="M162" s="70">
        <f t="shared" si="3"/>
        <v>45449</v>
      </c>
      <c r="N162" s="70">
        <f t="shared" si="3"/>
        <v>45450</v>
      </c>
      <c r="O162" s="70">
        <f t="shared" si="3"/>
        <v>45451</v>
      </c>
      <c r="P162" s="70">
        <f t="shared" si="3"/>
        <v>45452</v>
      </c>
      <c r="Q162" s="70">
        <f t="shared" si="3"/>
        <v>45453</v>
      </c>
      <c r="R162" s="70">
        <f t="shared" si="3"/>
        <v>45454</v>
      </c>
      <c r="S162" s="70">
        <f t="shared" si="3"/>
        <v>45455</v>
      </c>
      <c r="T162" s="70">
        <f t="shared" si="0"/>
        <v>45456</v>
      </c>
      <c r="U162" s="70">
        <f t="shared" si="0"/>
        <v>45457</v>
      </c>
      <c r="V162" s="70">
        <f t="shared" si="1"/>
        <v>45458</v>
      </c>
      <c r="W162" s="70">
        <f t="shared" si="1"/>
        <v>45459</v>
      </c>
      <c r="X162" s="70">
        <f t="shared" si="1"/>
        <v>45460</v>
      </c>
      <c r="Y162" s="70">
        <f t="shared" si="1"/>
        <v>45461</v>
      </c>
      <c r="Z162" s="70">
        <f t="shared" si="1"/>
        <v>45462</v>
      </c>
      <c r="AA162" s="70">
        <f t="shared" si="1"/>
        <v>45463</v>
      </c>
      <c r="AB162" s="70">
        <f t="shared" si="1"/>
        <v>45464</v>
      </c>
      <c r="AC162" s="70">
        <f t="shared" si="1"/>
        <v>45465</v>
      </c>
      <c r="AD162" s="70">
        <f t="shared" si="1"/>
        <v>45466</v>
      </c>
      <c r="AE162" s="71"/>
      <c r="AF162" s="71"/>
      <c r="AG162" s="71"/>
      <c r="AH162" s="71"/>
      <c r="AI162" s="72"/>
      <c r="AJ162" s="71"/>
      <c r="AL162" s="73"/>
      <c r="AM162" s="73"/>
      <c r="AN162" s="73"/>
      <c r="AO162" s="73"/>
      <c r="AP162" s="73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</row>
    <row r="163" spans="1:52" s="74" customFormat="1" ht="8.25" hidden="1" customHeight="1" x14ac:dyDescent="0.4">
      <c r="A163" s="68"/>
      <c r="B163" s="69">
        <v>4</v>
      </c>
      <c r="C163" s="70">
        <f t="shared" si="2"/>
        <v>45467</v>
      </c>
      <c r="D163" s="70">
        <f t="shared" si="3"/>
        <v>45468</v>
      </c>
      <c r="E163" s="70">
        <f t="shared" si="3"/>
        <v>45469</v>
      </c>
      <c r="F163" s="70">
        <f t="shared" si="3"/>
        <v>45470</v>
      </c>
      <c r="G163" s="70">
        <f t="shared" si="3"/>
        <v>45471</v>
      </c>
      <c r="H163" s="70">
        <f t="shared" si="3"/>
        <v>45472</v>
      </c>
      <c r="I163" s="70">
        <f t="shared" si="3"/>
        <v>45473</v>
      </c>
      <c r="J163" s="70">
        <f t="shared" si="3"/>
        <v>45474</v>
      </c>
      <c r="K163" s="70">
        <f t="shared" si="3"/>
        <v>45475</v>
      </c>
      <c r="L163" s="70">
        <f t="shared" si="3"/>
        <v>45476</v>
      </c>
      <c r="M163" s="70">
        <f t="shared" si="3"/>
        <v>45477</v>
      </c>
      <c r="N163" s="70">
        <f t="shared" si="3"/>
        <v>45478</v>
      </c>
      <c r="O163" s="70">
        <f t="shared" si="3"/>
        <v>45479</v>
      </c>
      <c r="P163" s="70">
        <f t="shared" si="3"/>
        <v>45480</v>
      </c>
      <c r="Q163" s="70">
        <f t="shared" si="3"/>
        <v>45481</v>
      </c>
      <c r="R163" s="70">
        <f t="shared" si="3"/>
        <v>45482</v>
      </c>
      <c r="S163" s="70">
        <f t="shared" si="3"/>
        <v>45483</v>
      </c>
      <c r="T163" s="70">
        <f t="shared" si="0"/>
        <v>45484</v>
      </c>
      <c r="U163" s="70">
        <f t="shared" si="0"/>
        <v>45485</v>
      </c>
      <c r="V163" s="70">
        <f t="shared" si="1"/>
        <v>45486</v>
      </c>
      <c r="W163" s="70">
        <f t="shared" si="1"/>
        <v>45487</v>
      </c>
      <c r="X163" s="70">
        <f t="shared" si="1"/>
        <v>45488</v>
      </c>
      <c r="Y163" s="70">
        <f t="shared" si="1"/>
        <v>45489</v>
      </c>
      <c r="Z163" s="70">
        <f t="shared" si="1"/>
        <v>45490</v>
      </c>
      <c r="AA163" s="70">
        <f t="shared" si="1"/>
        <v>45491</v>
      </c>
      <c r="AB163" s="70">
        <f t="shared" si="1"/>
        <v>45492</v>
      </c>
      <c r="AC163" s="70">
        <f t="shared" si="1"/>
        <v>45493</v>
      </c>
      <c r="AD163" s="70">
        <f t="shared" si="1"/>
        <v>45494</v>
      </c>
      <c r="AE163" s="71"/>
      <c r="AF163" s="71"/>
      <c r="AG163" s="71"/>
      <c r="AH163" s="71"/>
      <c r="AI163" s="72"/>
      <c r="AJ163" s="71"/>
      <c r="AK163" s="73"/>
      <c r="AL163" s="73"/>
      <c r="AM163" s="73"/>
      <c r="AN163" s="73"/>
      <c r="AO163" s="73"/>
      <c r="AP163" s="73"/>
    </row>
    <row r="164" spans="1:52" s="74" customFormat="1" ht="8.25" hidden="1" customHeight="1" x14ac:dyDescent="0.4">
      <c r="A164" s="68"/>
      <c r="B164" s="69">
        <v>5</v>
      </c>
      <c r="C164" s="70">
        <f t="shared" si="2"/>
        <v>45495</v>
      </c>
      <c r="D164" s="70">
        <f t="shared" si="3"/>
        <v>45496</v>
      </c>
      <c r="E164" s="70">
        <f t="shared" si="3"/>
        <v>45497</v>
      </c>
      <c r="F164" s="70">
        <f t="shared" si="3"/>
        <v>45498</v>
      </c>
      <c r="G164" s="70">
        <f t="shared" si="3"/>
        <v>45499</v>
      </c>
      <c r="H164" s="70">
        <f t="shared" si="3"/>
        <v>45500</v>
      </c>
      <c r="I164" s="70">
        <f t="shared" si="3"/>
        <v>45501</v>
      </c>
      <c r="J164" s="70">
        <f t="shared" si="3"/>
        <v>45502</v>
      </c>
      <c r="K164" s="70">
        <f t="shared" si="3"/>
        <v>45503</v>
      </c>
      <c r="L164" s="70">
        <f t="shared" si="3"/>
        <v>45504</v>
      </c>
      <c r="M164" s="70">
        <f t="shared" si="3"/>
        <v>45505</v>
      </c>
      <c r="N164" s="70">
        <f t="shared" si="3"/>
        <v>45506</v>
      </c>
      <c r="O164" s="70">
        <f t="shared" si="3"/>
        <v>45507</v>
      </c>
      <c r="P164" s="70">
        <f t="shared" si="3"/>
        <v>45508</v>
      </c>
      <c r="Q164" s="70">
        <f t="shared" si="3"/>
        <v>45509</v>
      </c>
      <c r="R164" s="70">
        <f t="shared" si="3"/>
        <v>45510</v>
      </c>
      <c r="S164" s="70">
        <f t="shared" si="3"/>
        <v>45511</v>
      </c>
      <c r="T164" s="70">
        <f t="shared" si="0"/>
        <v>45512</v>
      </c>
      <c r="U164" s="70">
        <f t="shared" si="0"/>
        <v>45513</v>
      </c>
      <c r="V164" s="70">
        <f t="shared" si="1"/>
        <v>45514</v>
      </c>
      <c r="W164" s="70">
        <f t="shared" si="1"/>
        <v>45515</v>
      </c>
      <c r="X164" s="70">
        <f t="shared" si="1"/>
        <v>45516</v>
      </c>
      <c r="Y164" s="70">
        <f t="shared" si="1"/>
        <v>45517</v>
      </c>
      <c r="Z164" s="70">
        <f t="shared" si="1"/>
        <v>45518</v>
      </c>
      <c r="AA164" s="70">
        <f t="shared" si="1"/>
        <v>45519</v>
      </c>
      <c r="AB164" s="70">
        <f t="shared" si="1"/>
        <v>45520</v>
      </c>
      <c r="AC164" s="70">
        <f t="shared" si="1"/>
        <v>45521</v>
      </c>
      <c r="AD164" s="70">
        <f t="shared" si="1"/>
        <v>45522</v>
      </c>
      <c r="AE164" s="71"/>
      <c r="AF164" s="71"/>
      <c r="AG164" s="71"/>
      <c r="AH164" s="71"/>
      <c r="AI164" s="72"/>
      <c r="AJ164" s="71"/>
      <c r="AK164" s="73"/>
      <c r="AL164" s="73"/>
      <c r="AM164" s="73"/>
      <c r="AN164" s="73"/>
      <c r="AO164" s="73"/>
      <c r="AP164" s="73"/>
    </row>
    <row r="165" spans="1:52" s="74" customFormat="1" ht="8.25" hidden="1" customHeight="1" x14ac:dyDescent="0.4">
      <c r="A165" s="68"/>
      <c r="B165" s="69">
        <v>6</v>
      </c>
      <c r="C165" s="70">
        <f t="shared" si="2"/>
        <v>45523</v>
      </c>
      <c r="D165" s="70">
        <f t="shared" si="3"/>
        <v>45524</v>
      </c>
      <c r="E165" s="70">
        <f t="shared" si="3"/>
        <v>45525</v>
      </c>
      <c r="F165" s="70">
        <f t="shared" si="3"/>
        <v>45526</v>
      </c>
      <c r="G165" s="70">
        <f t="shared" si="3"/>
        <v>45527</v>
      </c>
      <c r="H165" s="70">
        <f t="shared" si="3"/>
        <v>45528</v>
      </c>
      <c r="I165" s="70">
        <f t="shared" si="3"/>
        <v>45529</v>
      </c>
      <c r="J165" s="70">
        <f t="shared" si="3"/>
        <v>45530</v>
      </c>
      <c r="K165" s="70">
        <f t="shared" si="3"/>
        <v>45531</v>
      </c>
      <c r="L165" s="70">
        <f t="shared" si="3"/>
        <v>45532</v>
      </c>
      <c r="M165" s="70">
        <f t="shared" si="3"/>
        <v>45533</v>
      </c>
      <c r="N165" s="70">
        <f t="shared" si="3"/>
        <v>45534</v>
      </c>
      <c r="O165" s="70">
        <f t="shared" si="3"/>
        <v>45535</v>
      </c>
      <c r="P165" s="70">
        <f t="shared" si="3"/>
        <v>45536</v>
      </c>
      <c r="Q165" s="70">
        <f t="shared" si="3"/>
        <v>45537</v>
      </c>
      <c r="R165" s="70">
        <f t="shared" si="3"/>
        <v>45538</v>
      </c>
      <c r="S165" s="70">
        <f t="shared" si="3"/>
        <v>45539</v>
      </c>
      <c r="T165" s="70">
        <f t="shared" si="0"/>
        <v>45540</v>
      </c>
      <c r="U165" s="70">
        <f t="shared" si="0"/>
        <v>45541</v>
      </c>
      <c r="V165" s="70">
        <f t="shared" si="1"/>
        <v>45542</v>
      </c>
      <c r="W165" s="70">
        <f t="shared" si="1"/>
        <v>45543</v>
      </c>
      <c r="X165" s="70">
        <f t="shared" si="1"/>
        <v>45544</v>
      </c>
      <c r="Y165" s="70">
        <f t="shared" si="1"/>
        <v>45545</v>
      </c>
      <c r="Z165" s="70">
        <f t="shared" si="1"/>
        <v>45546</v>
      </c>
      <c r="AA165" s="70">
        <f t="shared" si="1"/>
        <v>45547</v>
      </c>
      <c r="AB165" s="70">
        <f t="shared" si="1"/>
        <v>45548</v>
      </c>
      <c r="AC165" s="70">
        <f t="shared" si="1"/>
        <v>45549</v>
      </c>
      <c r="AD165" s="70">
        <f t="shared" si="1"/>
        <v>45550</v>
      </c>
      <c r="AE165" s="71"/>
      <c r="AF165" s="71"/>
      <c r="AG165" s="71"/>
      <c r="AH165" s="71"/>
      <c r="AI165" s="72"/>
      <c r="AJ165" s="71"/>
      <c r="AK165" s="73"/>
      <c r="AL165" s="73"/>
      <c r="AM165" s="73"/>
      <c r="AN165" s="73"/>
      <c r="AO165" s="73"/>
      <c r="AP165" s="73"/>
    </row>
    <row r="166" spans="1:52" s="74" customFormat="1" ht="8.25" hidden="1" customHeight="1" x14ac:dyDescent="0.4">
      <c r="A166" s="68"/>
      <c r="B166" s="69">
        <v>7</v>
      </c>
      <c r="C166" s="70">
        <f t="shared" si="2"/>
        <v>45551</v>
      </c>
      <c r="D166" s="70">
        <f t="shared" si="3"/>
        <v>45552</v>
      </c>
      <c r="E166" s="70">
        <f t="shared" si="3"/>
        <v>45553</v>
      </c>
      <c r="F166" s="70">
        <f t="shared" si="3"/>
        <v>45554</v>
      </c>
      <c r="G166" s="70">
        <f t="shared" si="3"/>
        <v>45555</v>
      </c>
      <c r="H166" s="70">
        <f t="shared" si="3"/>
        <v>45556</v>
      </c>
      <c r="I166" s="70">
        <f t="shared" si="3"/>
        <v>45557</v>
      </c>
      <c r="J166" s="70">
        <f t="shared" si="3"/>
        <v>45558</v>
      </c>
      <c r="K166" s="70">
        <f t="shared" si="3"/>
        <v>45559</v>
      </c>
      <c r="L166" s="70">
        <f t="shared" si="3"/>
        <v>45560</v>
      </c>
      <c r="M166" s="70">
        <f t="shared" si="3"/>
        <v>45561</v>
      </c>
      <c r="N166" s="70">
        <f t="shared" si="3"/>
        <v>45562</v>
      </c>
      <c r="O166" s="70">
        <f t="shared" si="3"/>
        <v>45563</v>
      </c>
      <c r="P166" s="70">
        <f t="shared" si="3"/>
        <v>45564</v>
      </c>
      <c r="Q166" s="70">
        <f t="shared" si="3"/>
        <v>45565</v>
      </c>
      <c r="R166" s="70">
        <f t="shared" si="3"/>
        <v>45566</v>
      </c>
      <c r="S166" s="70">
        <f t="shared" si="3"/>
        <v>45567</v>
      </c>
      <c r="T166" s="70">
        <f t="shared" si="0"/>
        <v>45568</v>
      </c>
      <c r="U166" s="70">
        <f t="shared" si="0"/>
        <v>45569</v>
      </c>
      <c r="V166" s="70">
        <f t="shared" si="1"/>
        <v>45570</v>
      </c>
      <c r="W166" s="70">
        <f t="shared" si="1"/>
        <v>45571</v>
      </c>
      <c r="X166" s="70">
        <f t="shared" si="1"/>
        <v>45572</v>
      </c>
      <c r="Y166" s="70">
        <f t="shared" si="1"/>
        <v>45573</v>
      </c>
      <c r="Z166" s="70">
        <f t="shared" si="1"/>
        <v>45574</v>
      </c>
      <c r="AA166" s="70">
        <f t="shared" si="1"/>
        <v>45575</v>
      </c>
      <c r="AB166" s="70">
        <f t="shared" si="1"/>
        <v>45576</v>
      </c>
      <c r="AC166" s="70">
        <f t="shared" si="1"/>
        <v>45577</v>
      </c>
      <c r="AD166" s="70">
        <f t="shared" si="1"/>
        <v>45578</v>
      </c>
      <c r="AE166" s="71"/>
      <c r="AF166" s="71"/>
      <c r="AG166" s="71"/>
      <c r="AH166" s="71"/>
      <c r="AI166" s="72"/>
      <c r="AJ166" s="71"/>
      <c r="AK166" s="73"/>
      <c r="AL166" s="73"/>
      <c r="AM166" s="73"/>
      <c r="AN166" s="73"/>
      <c r="AO166" s="73"/>
      <c r="AP166" s="73"/>
    </row>
    <row r="167" spans="1:52" s="74" customFormat="1" ht="8.25" hidden="1" customHeight="1" x14ac:dyDescent="0.4">
      <c r="A167" s="68"/>
      <c r="B167" s="69">
        <v>8</v>
      </c>
      <c r="C167" s="70">
        <f t="shared" si="2"/>
        <v>45579</v>
      </c>
      <c r="D167" s="70">
        <f t="shared" si="3"/>
        <v>45580</v>
      </c>
      <c r="E167" s="70">
        <f t="shared" si="3"/>
        <v>45581</v>
      </c>
      <c r="F167" s="70">
        <f t="shared" si="3"/>
        <v>45582</v>
      </c>
      <c r="G167" s="70">
        <f t="shared" si="3"/>
        <v>45583</v>
      </c>
      <c r="H167" s="70">
        <f t="shared" si="3"/>
        <v>45584</v>
      </c>
      <c r="I167" s="70">
        <f t="shared" si="3"/>
        <v>45585</v>
      </c>
      <c r="J167" s="70">
        <f t="shared" si="3"/>
        <v>45586</v>
      </c>
      <c r="K167" s="70">
        <f t="shared" si="3"/>
        <v>45587</v>
      </c>
      <c r="L167" s="70">
        <f t="shared" si="3"/>
        <v>45588</v>
      </c>
      <c r="M167" s="70">
        <f t="shared" si="3"/>
        <v>45589</v>
      </c>
      <c r="N167" s="70">
        <f t="shared" si="3"/>
        <v>45590</v>
      </c>
      <c r="O167" s="70">
        <f t="shared" si="3"/>
        <v>45591</v>
      </c>
      <c r="P167" s="70">
        <f t="shared" si="3"/>
        <v>45592</v>
      </c>
      <c r="Q167" s="70">
        <f t="shared" si="3"/>
        <v>45593</v>
      </c>
      <c r="R167" s="70">
        <f t="shared" si="3"/>
        <v>45594</v>
      </c>
      <c r="S167" s="70">
        <f t="shared" si="3"/>
        <v>45595</v>
      </c>
      <c r="T167" s="70">
        <f t="shared" si="0"/>
        <v>45596</v>
      </c>
      <c r="U167" s="70">
        <f t="shared" si="0"/>
        <v>45597</v>
      </c>
      <c r="V167" s="70">
        <f t="shared" si="1"/>
        <v>45598</v>
      </c>
      <c r="W167" s="70">
        <f t="shared" si="1"/>
        <v>45599</v>
      </c>
      <c r="X167" s="70">
        <f t="shared" si="1"/>
        <v>45600</v>
      </c>
      <c r="Y167" s="70">
        <f t="shared" si="1"/>
        <v>45601</v>
      </c>
      <c r="Z167" s="70">
        <f t="shared" si="1"/>
        <v>45602</v>
      </c>
      <c r="AA167" s="70">
        <f t="shared" si="1"/>
        <v>45603</v>
      </c>
      <c r="AB167" s="70">
        <f t="shared" si="1"/>
        <v>45604</v>
      </c>
      <c r="AC167" s="70">
        <f t="shared" si="1"/>
        <v>45605</v>
      </c>
      <c r="AD167" s="70">
        <f t="shared" si="1"/>
        <v>45606</v>
      </c>
      <c r="AE167" s="71"/>
      <c r="AF167" s="71"/>
      <c r="AG167" s="71"/>
      <c r="AH167" s="71"/>
      <c r="AI167" s="72"/>
      <c r="AJ167" s="71"/>
      <c r="AK167" s="73"/>
      <c r="AL167" s="73"/>
      <c r="AM167" s="73"/>
      <c r="AN167" s="73"/>
      <c r="AO167" s="73"/>
      <c r="AP167" s="73"/>
    </row>
    <row r="168" spans="1:52" s="74" customFormat="1" ht="8.25" hidden="1" customHeight="1" x14ac:dyDescent="0.4">
      <c r="A168" s="68"/>
      <c r="B168" s="69">
        <v>9</v>
      </c>
      <c r="C168" s="70">
        <f t="shared" si="2"/>
        <v>45607</v>
      </c>
      <c r="D168" s="70">
        <f t="shared" si="3"/>
        <v>45608</v>
      </c>
      <c r="E168" s="70">
        <f t="shared" si="3"/>
        <v>45609</v>
      </c>
      <c r="F168" s="70">
        <f t="shared" si="3"/>
        <v>45610</v>
      </c>
      <c r="G168" s="70">
        <f t="shared" si="3"/>
        <v>45611</v>
      </c>
      <c r="H168" s="70">
        <f t="shared" si="3"/>
        <v>45612</v>
      </c>
      <c r="I168" s="70">
        <f t="shared" si="3"/>
        <v>45613</v>
      </c>
      <c r="J168" s="70">
        <f t="shared" si="3"/>
        <v>45614</v>
      </c>
      <c r="K168" s="70">
        <f t="shared" si="3"/>
        <v>45615</v>
      </c>
      <c r="L168" s="70">
        <f t="shared" si="3"/>
        <v>45616</v>
      </c>
      <c r="M168" s="70">
        <f t="shared" si="3"/>
        <v>45617</v>
      </c>
      <c r="N168" s="70">
        <f t="shared" si="3"/>
        <v>45618</v>
      </c>
      <c r="O168" s="70">
        <f t="shared" si="3"/>
        <v>45619</v>
      </c>
      <c r="P168" s="70">
        <f t="shared" si="3"/>
        <v>45620</v>
      </c>
      <c r="Q168" s="70">
        <f t="shared" si="3"/>
        <v>45621</v>
      </c>
      <c r="R168" s="70">
        <f t="shared" si="3"/>
        <v>45622</v>
      </c>
      <c r="S168" s="70">
        <f t="shared" si="3"/>
        <v>45623</v>
      </c>
      <c r="T168" s="70">
        <f t="shared" si="0"/>
        <v>45624</v>
      </c>
      <c r="U168" s="70">
        <f t="shared" si="0"/>
        <v>45625</v>
      </c>
      <c r="V168" s="70">
        <f t="shared" si="1"/>
        <v>45626</v>
      </c>
      <c r="W168" s="70">
        <f t="shared" si="1"/>
        <v>45627</v>
      </c>
      <c r="X168" s="70">
        <f t="shared" si="1"/>
        <v>45628</v>
      </c>
      <c r="Y168" s="70">
        <f t="shared" si="1"/>
        <v>45629</v>
      </c>
      <c r="Z168" s="70">
        <f t="shared" si="1"/>
        <v>45630</v>
      </c>
      <c r="AA168" s="70">
        <f t="shared" si="1"/>
        <v>45631</v>
      </c>
      <c r="AB168" s="70">
        <f t="shared" si="1"/>
        <v>45632</v>
      </c>
      <c r="AC168" s="70">
        <f t="shared" si="1"/>
        <v>45633</v>
      </c>
      <c r="AD168" s="70">
        <f t="shared" si="1"/>
        <v>45634</v>
      </c>
      <c r="AE168" s="71"/>
      <c r="AF168" s="71"/>
      <c r="AG168" s="71"/>
      <c r="AH168" s="71"/>
      <c r="AI168" s="72"/>
      <c r="AJ168" s="71"/>
      <c r="AK168" s="73"/>
      <c r="AL168" s="73"/>
      <c r="AM168" s="73"/>
      <c r="AN168" s="73"/>
      <c r="AO168" s="73"/>
      <c r="AP168" s="73"/>
    </row>
    <row r="169" spans="1:52" s="74" customFormat="1" ht="8.25" hidden="1" customHeight="1" x14ac:dyDescent="0.4">
      <c r="A169" s="68"/>
      <c r="B169" s="69">
        <v>10</v>
      </c>
      <c r="C169" s="70">
        <f t="shared" si="2"/>
        <v>45635</v>
      </c>
      <c r="D169" s="70">
        <f t="shared" si="3"/>
        <v>45636</v>
      </c>
      <c r="E169" s="70">
        <f t="shared" si="3"/>
        <v>45637</v>
      </c>
      <c r="F169" s="70">
        <f t="shared" si="3"/>
        <v>45638</v>
      </c>
      <c r="G169" s="70">
        <f t="shared" si="3"/>
        <v>45639</v>
      </c>
      <c r="H169" s="70">
        <f t="shared" si="3"/>
        <v>45640</v>
      </c>
      <c r="I169" s="70">
        <f t="shared" si="3"/>
        <v>45641</v>
      </c>
      <c r="J169" s="70">
        <f t="shared" si="3"/>
        <v>45642</v>
      </c>
      <c r="K169" s="70">
        <f t="shared" si="3"/>
        <v>45643</v>
      </c>
      <c r="L169" s="70">
        <f t="shared" si="3"/>
        <v>45644</v>
      </c>
      <c r="M169" s="70">
        <f t="shared" si="3"/>
        <v>45645</v>
      </c>
      <c r="N169" s="70">
        <f t="shared" si="3"/>
        <v>45646</v>
      </c>
      <c r="O169" s="70">
        <f t="shared" si="3"/>
        <v>45647</v>
      </c>
      <c r="P169" s="70">
        <f t="shared" si="3"/>
        <v>45648</v>
      </c>
      <c r="Q169" s="70">
        <f t="shared" si="3"/>
        <v>45649</v>
      </c>
      <c r="R169" s="70">
        <f t="shared" si="3"/>
        <v>45650</v>
      </c>
      <c r="S169" s="70">
        <f t="shared" si="3"/>
        <v>45651</v>
      </c>
      <c r="T169" s="70">
        <f t="shared" si="0"/>
        <v>45652</v>
      </c>
      <c r="U169" s="70">
        <f t="shared" si="0"/>
        <v>45653</v>
      </c>
      <c r="V169" s="70">
        <f t="shared" si="1"/>
        <v>45654</v>
      </c>
      <c r="W169" s="70">
        <f t="shared" si="1"/>
        <v>45655</v>
      </c>
      <c r="X169" s="70">
        <f t="shared" si="1"/>
        <v>45656</v>
      </c>
      <c r="Y169" s="70">
        <f t="shared" si="1"/>
        <v>45657</v>
      </c>
      <c r="Z169" s="70">
        <f t="shared" si="1"/>
        <v>45658</v>
      </c>
      <c r="AA169" s="70">
        <f t="shared" si="1"/>
        <v>45659</v>
      </c>
      <c r="AB169" s="70">
        <f t="shared" si="1"/>
        <v>45660</v>
      </c>
      <c r="AC169" s="70">
        <f t="shared" si="1"/>
        <v>45661</v>
      </c>
      <c r="AD169" s="70">
        <f t="shared" si="1"/>
        <v>45662</v>
      </c>
      <c r="AE169" s="71"/>
      <c r="AF169" s="71"/>
      <c r="AG169" s="71"/>
      <c r="AH169" s="71"/>
      <c r="AI169" s="72"/>
      <c r="AJ169" s="71"/>
      <c r="AK169" s="73"/>
      <c r="AL169" s="73"/>
      <c r="AM169" s="73"/>
      <c r="AN169" s="73"/>
      <c r="AO169" s="73"/>
      <c r="AP169" s="73"/>
    </row>
    <row r="170" spans="1:52" s="74" customFormat="1" ht="8.25" hidden="1" customHeight="1" x14ac:dyDescent="0.4">
      <c r="A170" s="68"/>
      <c r="B170" s="69">
        <v>11</v>
      </c>
      <c r="C170" s="70">
        <f t="shared" si="2"/>
        <v>45663</v>
      </c>
      <c r="D170" s="70">
        <f t="shared" si="3"/>
        <v>45664</v>
      </c>
      <c r="E170" s="70">
        <f t="shared" si="3"/>
        <v>45665</v>
      </c>
      <c r="F170" s="70">
        <f t="shared" si="3"/>
        <v>45666</v>
      </c>
      <c r="G170" s="70">
        <f t="shared" si="3"/>
        <v>45667</v>
      </c>
      <c r="H170" s="70">
        <f t="shared" si="3"/>
        <v>45668</v>
      </c>
      <c r="I170" s="70">
        <f t="shared" si="3"/>
        <v>45669</v>
      </c>
      <c r="J170" s="70">
        <f t="shared" si="3"/>
        <v>45670</v>
      </c>
      <c r="K170" s="70">
        <f t="shared" si="3"/>
        <v>45671</v>
      </c>
      <c r="L170" s="70">
        <f t="shared" si="3"/>
        <v>45672</v>
      </c>
      <c r="M170" s="70">
        <f t="shared" si="3"/>
        <v>45673</v>
      </c>
      <c r="N170" s="70">
        <f t="shared" si="3"/>
        <v>45674</v>
      </c>
      <c r="O170" s="70">
        <f t="shared" si="3"/>
        <v>45675</v>
      </c>
      <c r="P170" s="70">
        <f t="shared" si="3"/>
        <v>45676</v>
      </c>
      <c r="Q170" s="70">
        <f t="shared" si="3"/>
        <v>45677</v>
      </c>
      <c r="R170" s="70">
        <f t="shared" si="3"/>
        <v>45678</v>
      </c>
      <c r="S170" s="70">
        <f t="shared" si="3"/>
        <v>45679</v>
      </c>
      <c r="T170" s="70">
        <f t="shared" si="0"/>
        <v>45680</v>
      </c>
      <c r="U170" s="70">
        <f t="shared" si="0"/>
        <v>45681</v>
      </c>
      <c r="V170" s="70">
        <f t="shared" si="1"/>
        <v>45682</v>
      </c>
      <c r="W170" s="70">
        <f t="shared" si="1"/>
        <v>45683</v>
      </c>
      <c r="X170" s="70">
        <f t="shared" si="1"/>
        <v>45684</v>
      </c>
      <c r="Y170" s="70">
        <f t="shared" si="1"/>
        <v>45685</v>
      </c>
      <c r="Z170" s="70">
        <f t="shared" si="1"/>
        <v>45686</v>
      </c>
      <c r="AA170" s="70">
        <f t="shared" si="1"/>
        <v>45687</v>
      </c>
      <c r="AB170" s="70">
        <f t="shared" si="1"/>
        <v>45688</v>
      </c>
      <c r="AC170" s="70">
        <f t="shared" si="1"/>
        <v>45689</v>
      </c>
      <c r="AD170" s="70">
        <f t="shared" si="1"/>
        <v>45690</v>
      </c>
      <c r="AE170" s="71"/>
      <c r="AF170" s="71"/>
      <c r="AG170" s="71"/>
      <c r="AH170" s="71"/>
      <c r="AI170" s="72"/>
      <c r="AJ170" s="71"/>
      <c r="AK170" s="73"/>
      <c r="AL170" s="73"/>
      <c r="AM170" s="73"/>
      <c r="AN170" s="73"/>
      <c r="AO170" s="73"/>
      <c r="AP170" s="73"/>
    </row>
    <row r="171" spans="1:52" s="74" customFormat="1" ht="8.25" hidden="1" customHeight="1" x14ac:dyDescent="0.4">
      <c r="A171" s="68"/>
      <c r="B171" s="69">
        <v>12</v>
      </c>
      <c r="C171" s="70">
        <f t="shared" si="2"/>
        <v>45691</v>
      </c>
      <c r="D171" s="70">
        <f t="shared" si="3"/>
        <v>45692</v>
      </c>
      <c r="E171" s="70">
        <f t="shared" si="3"/>
        <v>45693</v>
      </c>
      <c r="F171" s="70">
        <f t="shared" si="3"/>
        <v>45694</v>
      </c>
      <c r="G171" s="70">
        <f t="shared" si="3"/>
        <v>45695</v>
      </c>
      <c r="H171" s="70">
        <f t="shared" si="3"/>
        <v>45696</v>
      </c>
      <c r="I171" s="70">
        <f t="shared" si="3"/>
        <v>45697</v>
      </c>
      <c r="J171" s="70">
        <f t="shared" si="3"/>
        <v>45698</v>
      </c>
      <c r="K171" s="70">
        <f t="shared" si="3"/>
        <v>45699</v>
      </c>
      <c r="L171" s="70">
        <f t="shared" si="3"/>
        <v>45700</v>
      </c>
      <c r="M171" s="70">
        <f t="shared" si="3"/>
        <v>45701</v>
      </c>
      <c r="N171" s="70">
        <f t="shared" si="3"/>
        <v>45702</v>
      </c>
      <c r="O171" s="70">
        <f t="shared" si="3"/>
        <v>45703</v>
      </c>
      <c r="P171" s="70">
        <f t="shared" si="3"/>
        <v>45704</v>
      </c>
      <c r="Q171" s="70">
        <f t="shared" si="3"/>
        <v>45705</v>
      </c>
      <c r="R171" s="70">
        <f t="shared" si="3"/>
        <v>45706</v>
      </c>
      <c r="S171" s="70">
        <f t="shared" si="3"/>
        <v>45707</v>
      </c>
      <c r="T171" s="70">
        <f t="shared" si="0"/>
        <v>45708</v>
      </c>
      <c r="U171" s="70">
        <f t="shared" si="0"/>
        <v>45709</v>
      </c>
      <c r="V171" s="70">
        <f t="shared" si="1"/>
        <v>45710</v>
      </c>
      <c r="W171" s="70">
        <f t="shared" si="1"/>
        <v>45711</v>
      </c>
      <c r="X171" s="70">
        <f t="shared" si="1"/>
        <v>45712</v>
      </c>
      <c r="Y171" s="70">
        <f t="shared" si="1"/>
        <v>45713</v>
      </c>
      <c r="Z171" s="70">
        <f t="shared" si="1"/>
        <v>45714</v>
      </c>
      <c r="AA171" s="70">
        <f t="shared" si="1"/>
        <v>45715</v>
      </c>
      <c r="AB171" s="70">
        <f t="shared" si="1"/>
        <v>45716</v>
      </c>
      <c r="AC171" s="70">
        <f t="shared" si="1"/>
        <v>45717</v>
      </c>
      <c r="AD171" s="70">
        <f t="shared" si="1"/>
        <v>45718</v>
      </c>
      <c r="AE171" s="71"/>
      <c r="AF171" s="71"/>
      <c r="AG171" s="71"/>
      <c r="AH171" s="71"/>
      <c r="AI171" s="72"/>
      <c r="AJ171" s="71"/>
      <c r="AK171" s="73"/>
      <c r="AL171" s="73"/>
      <c r="AM171" s="75"/>
      <c r="AN171" s="75"/>
      <c r="AO171" s="73"/>
      <c r="AP171" s="73"/>
    </row>
    <row r="172" spans="1:52" s="74" customFormat="1" ht="8.25" hidden="1" customHeight="1" x14ac:dyDescent="0.4">
      <c r="A172" s="68"/>
      <c r="B172" s="69">
        <v>13</v>
      </c>
      <c r="C172" s="70">
        <f t="shared" si="2"/>
        <v>45719</v>
      </c>
      <c r="D172" s="70">
        <f t="shared" si="3"/>
        <v>45720</v>
      </c>
      <c r="E172" s="70">
        <f t="shared" si="3"/>
        <v>45721</v>
      </c>
      <c r="F172" s="70">
        <f t="shared" si="3"/>
        <v>45722</v>
      </c>
      <c r="G172" s="70">
        <f t="shared" si="3"/>
        <v>45723</v>
      </c>
      <c r="H172" s="70">
        <f t="shared" si="3"/>
        <v>45724</v>
      </c>
      <c r="I172" s="70">
        <f t="shared" si="3"/>
        <v>45725</v>
      </c>
      <c r="J172" s="70">
        <f t="shared" si="3"/>
        <v>45726</v>
      </c>
      <c r="K172" s="70">
        <f t="shared" si="3"/>
        <v>45727</v>
      </c>
      <c r="L172" s="70">
        <f t="shared" si="3"/>
        <v>45728</v>
      </c>
      <c r="M172" s="70">
        <f t="shared" si="3"/>
        <v>45729</v>
      </c>
      <c r="N172" s="70">
        <f t="shared" si="3"/>
        <v>45730</v>
      </c>
      <c r="O172" s="70">
        <f t="shared" si="3"/>
        <v>45731</v>
      </c>
      <c r="P172" s="70">
        <f t="shared" si="3"/>
        <v>45732</v>
      </c>
      <c r="Q172" s="70">
        <f t="shared" si="3"/>
        <v>45733</v>
      </c>
      <c r="R172" s="70">
        <f t="shared" si="3"/>
        <v>45734</v>
      </c>
      <c r="S172" s="70">
        <f t="shared" si="3"/>
        <v>45735</v>
      </c>
      <c r="T172" s="70">
        <f t="shared" si="0"/>
        <v>45736</v>
      </c>
      <c r="U172" s="70">
        <f t="shared" si="0"/>
        <v>45737</v>
      </c>
      <c r="V172" s="70">
        <f t="shared" si="1"/>
        <v>45738</v>
      </c>
      <c r="W172" s="70">
        <f t="shared" si="1"/>
        <v>45739</v>
      </c>
      <c r="X172" s="70">
        <f t="shared" si="1"/>
        <v>45740</v>
      </c>
      <c r="Y172" s="70">
        <f t="shared" si="1"/>
        <v>45741</v>
      </c>
      <c r="Z172" s="70">
        <f t="shared" si="1"/>
        <v>45742</v>
      </c>
      <c r="AA172" s="70">
        <f t="shared" si="1"/>
        <v>45743</v>
      </c>
      <c r="AB172" s="70">
        <f t="shared" si="1"/>
        <v>45744</v>
      </c>
      <c r="AC172" s="70">
        <f t="shared" si="1"/>
        <v>45745</v>
      </c>
      <c r="AD172" s="70">
        <f t="shared" si="1"/>
        <v>45746</v>
      </c>
      <c r="AE172" s="71"/>
      <c r="AF172" s="71"/>
      <c r="AG172" s="71"/>
      <c r="AH172" s="71"/>
      <c r="AI172" s="72"/>
      <c r="AJ172" s="71"/>
      <c r="AK172" s="73"/>
      <c r="AL172" s="75"/>
      <c r="AM172" s="75"/>
      <c r="AN172" s="75"/>
      <c r="AO172" s="73"/>
      <c r="AP172" s="73"/>
    </row>
    <row r="173" spans="1:52" s="74" customFormat="1" ht="8.25" hidden="1" customHeight="1" x14ac:dyDescent="0.4">
      <c r="A173" s="68"/>
      <c r="B173" s="69">
        <v>14</v>
      </c>
      <c r="C173" s="70">
        <f t="shared" si="2"/>
        <v>45747</v>
      </c>
      <c r="D173" s="70">
        <f t="shared" si="3"/>
        <v>45748</v>
      </c>
      <c r="E173" s="70">
        <f t="shared" si="3"/>
        <v>45749</v>
      </c>
      <c r="F173" s="70">
        <f t="shared" si="3"/>
        <v>45750</v>
      </c>
      <c r="G173" s="70">
        <f t="shared" si="3"/>
        <v>45751</v>
      </c>
      <c r="H173" s="70">
        <f t="shared" si="3"/>
        <v>45752</v>
      </c>
      <c r="I173" s="70">
        <f t="shared" si="3"/>
        <v>45753</v>
      </c>
      <c r="J173" s="70">
        <f t="shared" si="3"/>
        <v>45754</v>
      </c>
      <c r="K173" s="70">
        <f t="shared" si="3"/>
        <v>45755</v>
      </c>
      <c r="L173" s="70">
        <f t="shared" si="3"/>
        <v>45756</v>
      </c>
      <c r="M173" s="70">
        <f t="shared" si="3"/>
        <v>45757</v>
      </c>
      <c r="N173" s="70">
        <f t="shared" si="3"/>
        <v>45758</v>
      </c>
      <c r="O173" s="70">
        <f t="shared" si="3"/>
        <v>45759</v>
      </c>
      <c r="P173" s="70">
        <f t="shared" si="3"/>
        <v>45760</v>
      </c>
      <c r="Q173" s="70">
        <f t="shared" si="3"/>
        <v>45761</v>
      </c>
      <c r="R173" s="70">
        <f t="shared" si="3"/>
        <v>45762</v>
      </c>
      <c r="S173" s="70">
        <f t="shared" si="3"/>
        <v>45763</v>
      </c>
      <c r="T173" s="70">
        <f t="shared" si="0"/>
        <v>45764</v>
      </c>
      <c r="U173" s="70">
        <f t="shared" si="0"/>
        <v>45765</v>
      </c>
      <c r="V173" s="70">
        <f t="shared" si="1"/>
        <v>45766</v>
      </c>
      <c r="W173" s="70">
        <f t="shared" si="1"/>
        <v>45767</v>
      </c>
      <c r="X173" s="70">
        <f t="shared" si="1"/>
        <v>45768</v>
      </c>
      <c r="Y173" s="70">
        <f t="shared" si="1"/>
        <v>45769</v>
      </c>
      <c r="Z173" s="70">
        <f t="shared" si="1"/>
        <v>45770</v>
      </c>
      <c r="AA173" s="70">
        <f t="shared" si="1"/>
        <v>45771</v>
      </c>
      <c r="AB173" s="70">
        <f t="shared" si="1"/>
        <v>45772</v>
      </c>
      <c r="AC173" s="70">
        <f t="shared" si="1"/>
        <v>45773</v>
      </c>
      <c r="AD173" s="70">
        <f t="shared" si="1"/>
        <v>45774</v>
      </c>
      <c r="AE173" s="71"/>
      <c r="AF173" s="71"/>
      <c r="AG173" s="71"/>
      <c r="AH173" s="71"/>
      <c r="AI173" s="72"/>
      <c r="AJ173" s="71"/>
      <c r="AK173" s="73"/>
      <c r="AL173" s="75"/>
      <c r="AM173" s="75"/>
      <c r="AN173" s="75"/>
      <c r="AO173" s="73"/>
      <c r="AP173" s="73"/>
    </row>
    <row r="174" spans="1:52" s="74" customFormat="1" ht="8.25" hidden="1" customHeight="1" x14ac:dyDescent="0.4">
      <c r="A174" s="68"/>
      <c r="B174" s="69">
        <v>15</v>
      </c>
      <c r="C174" s="70">
        <f t="shared" si="2"/>
        <v>45775</v>
      </c>
      <c r="D174" s="70">
        <f t="shared" si="3"/>
        <v>45776</v>
      </c>
      <c r="E174" s="70">
        <f t="shared" si="3"/>
        <v>45777</v>
      </c>
      <c r="F174" s="70">
        <f t="shared" si="3"/>
        <v>45778</v>
      </c>
      <c r="G174" s="70">
        <f t="shared" si="3"/>
        <v>45779</v>
      </c>
      <c r="H174" s="70">
        <f t="shared" si="3"/>
        <v>45780</v>
      </c>
      <c r="I174" s="70">
        <f t="shared" si="3"/>
        <v>45781</v>
      </c>
      <c r="J174" s="70">
        <f t="shared" si="3"/>
        <v>45782</v>
      </c>
      <c r="K174" s="70">
        <f t="shared" si="3"/>
        <v>45783</v>
      </c>
      <c r="L174" s="70">
        <f t="shared" si="3"/>
        <v>45784</v>
      </c>
      <c r="M174" s="70">
        <f t="shared" si="3"/>
        <v>45785</v>
      </c>
      <c r="N174" s="70">
        <f t="shared" si="3"/>
        <v>45786</v>
      </c>
      <c r="O174" s="70">
        <f t="shared" si="3"/>
        <v>45787</v>
      </c>
      <c r="P174" s="70">
        <f t="shared" si="3"/>
        <v>45788</v>
      </c>
      <c r="Q174" s="70">
        <f t="shared" si="3"/>
        <v>45789</v>
      </c>
      <c r="R174" s="70">
        <f t="shared" si="3"/>
        <v>45790</v>
      </c>
      <c r="S174" s="70">
        <f t="shared" si="3"/>
        <v>45791</v>
      </c>
      <c r="T174" s="70">
        <f t="shared" si="0"/>
        <v>45792</v>
      </c>
      <c r="U174" s="70">
        <f t="shared" si="0"/>
        <v>45793</v>
      </c>
      <c r="V174" s="70">
        <f t="shared" si="1"/>
        <v>45794</v>
      </c>
      <c r="W174" s="70">
        <f t="shared" si="1"/>
        <v>45795</v>
      </c>
      <c r="X174" s="70">
        <f t="shared" si="1"/>
        <v>45796</v>
      </c>
      <c r="Y174" s="70">
        <f t="shared" si="1"/>
        <v>45797</v>
      </c>
      <c r="Z174" s="70">
        <f t="shared" si="1"/>
        <v>45798</v>
      </c>
      <c r="AA174" s="70">
        <f t="shared" si="1"/>
        <v>45799</v>
      </c>
      <c r="AB174" s="70">
        <f t="shared" si="1"/>
        <v>45800</v>
      </c>
      <c r="AC174" s="70">
        <f t="shared" si="1"/>
        <v>45801</v>
      </c>
      <c r="AD174" s="70">
        <f t="shared" si="1"/>
        <v>45802</v>
      </c>
      <c r="AE174" s="71"/>
      <c r="AF174" s="71"/>
      <c r="AG174" s="71"/>
      <c r="AH174" s="71"/>
      <c r="AI174" s="72"/>
      <c r="AJ174" s="71"/>
      <c r="AK174" s="75"/>
      <c r="AL174" s="75"/>
      <c r="AM174" s="75"/>
      <c r="AN174" s="75"/>
      <c r="AO174" s="73"/>
      <c r="AP174" s="73"/>
    </row>
    <row r="175" spans="1:52" s="74" customFormat="1" ht="8.25" hidden="1" customHeight="1" x14ac:dyDescent="0.4">
      <c r="A175" s="68"/>
      <c r="B175" s="69">
        <v>16</v>
      </c>
      <c r="C175" s="70">
        <f t="shared" si="2"/>
        <v>45803</v>
      </c>
      <c r="D175" s="70">
        <f t="shared" si="3"/>
        <v>45804</v>
      </c>
      <c r="E175" s="70">
        <f t="shared" si="3"/>
        <v>45805</v>
      </c>
      <c r="F175" s="70">
        <f t="shared" si="3"/>
        <v>45806</v>
      </c>
      <c r="G175" s="70">
        <f t="shared" si="3"/>
        <v>45807</v>
      </c>
      <c r="H175" s="70">
        <f t="shared" si="3"/>
        <v>45808</v>
      </c>
      <c r="I175" s="70">
        <f t="shared" si="3"/>
        <v>45809</v>
      </c>
      <c r="J175" s="70">
        <f t="shared" si="3"/>
        <v>45810</v>
      </c>
      <c r="K175" s="70">
        <f t="shared" si="3"/>
        <v>45811</v>
      </c>
      <c r="L175" s="70">
        <f t="shared" si="3"/>
        <v>45812</v>
      </c>
      <c r="M175" s="70">
        <f t="shared" si="3"/>
        <v>45813</v>
      </c>
      <c r="N175" s="70">
        <f t="shared" si="3"/>
        <v>45814</v>
      </c>
      <c r="O175" s="70">
        <f t="shared" si="3"/>
        <v>45815</v>
      </c>
      <c r="P175" s="70">
        <f t="shared" si="3"/>
        <v>45816</v>
      </c>
      <c r="Q175" s="70">
        <f t="shared" si="3"/>
        <v>45817</v>
      </c>
      <c r="R175" s="70">
        <f t="shared" si="3"/>
        <v>45818</v>
      </c>
      <c r="S175" s="70">
        <f t="shared" si="3"/>
        <v>45819</v>
      </c>
      <c r="T175" s="70">
        <f t="shared" si="0"/>
        <v>45820</v>
      </c>
      <c r="U175" s="70">
        <f t="shared" si="0"/>
        <v>45821</v>
      </c>
      <c r="V175" s="70">
        <f t="shared" si="1"/>
        <v>45822</v>
      </c>
      <c r="W175" s="70">
        <f t="shared" si="1"/>
        <v>45823</v>
      </c>
      <c r="X175" s="70">
        <f t="shared" si="1"/>
        <v>45824</v>
      </c>
      <c r="Y175" s="70">
        <f t="shared" si="1"/>
        <v>45825</v>
      </c>
      <c r="Z175" s="70">
        <f t="shared" si="1"/>
        <v>45826</v>
      </c>
      <c r="AA175" s="70">
        <f t="shared" si="1"/>
        <v>45827</v>
      </c>
      <c r="AB175" s="70">
        <f t="shared" si="1"/>
        <v>45828</v>
      </c>
      <c r="AC175" s="70">
        <f t="shared" si="1"/>
        <v>45829</v>
      </c>
      <c r="AD175" s="70">
        <f t="shared" si="1"/>
        <v>45830</v>
      </c>
      <c r="AE175" s="71"/>
      <c r="AF175" s="71"/>
      <c r="AG175" s="71"/>
      <c r="AH175" s="71"/>
      <c r="AI175" s="72"/>
      <c r="AJ175" s="71"/>
      <c r="AK175" s="75"/>
      <c r="AL175" s="75"/>
      <c r="AM175" s="73"/>
      <c r="AN175" s="73"/>
      <c r="AO175" s="73"/>
      <c r="AP175" s="73"/>
    </row>
    <row r="176" spans="1:52" s="74" customFormat="1" ht="8.25" hidden="1" customHeight="1" x14ac:dyDescent="0.4">
      <c r="A176" s="68"/>
      <c r="B176" s="69">
        <v>17</v>
      </c>
      <c r="C176" s="70">
        <f t="shared" si="2"/>
        <v>45831</v>
      </c>
      <c r="D176" s="70">
        <f t="shared" si="3"/>
        <v>45832</v>
      </c>
      <c r="E176" s="70">
        <f t="shared" si="3"/>
        <v>45833</v>
      </c>
      <c r="F176" s="70">
        <f t="shared" si="3"/>
        <v>45834</v>
      </c>
      <c r="G176" s="70">
        <f t="shared" si="3"/>
        <v>45835</v>
      </c>
      <c r="H176" s="70">
        <f t="shared" si="3"/>
        <v>45836</v>
      </c>
      <c r="I176" s="70">
        <f t="shared" si="3"/>
        <v>45837</v>
      </c>
      <c r="J176" s="70">
        <f t="shared" si="3"/>
        <v>45838</v>
      </c>
      <c r="K176" s="70">
        <f t="shared" si="3"/>
        <v>45839</v>
      </c>
      <c r="L176" s="70">
        <f t="shared" si="3"/>
        <v>45840</v>
      </c>
      <c r="M176" s="70">
        <f t="shared" si="3"/>
        <v>45841</v>
      </c>
      <c r="N176" s="70">
        <f t="shared" si="3"/>
        <v>45842</v>
      </c>
      <c r="O176" s="70">
        <f t="shared" si="3"/>
        <v>45843</v>
      </c>
      <c r="P176" s="70">
        <f t="shared" si="3"/>
        <v>45844</v>
      </c>
      <c r="Q176" s="70">
        <f t="shared" si="3"/>
        <v>45845</v>
      </c>
      <c r="R176" s="70">
        <f t="shared" si="3"/>
        <v>45846</v>
      </c>
      <c r="S176" s="70">
        <f t="shared" si="3"/>
        <v>45847</v>
      </c>
      <c r="T176" s="70">
        <f t="shared" ref="T176:AD176" si="4">S176+1</f>
        <v>45848</v>
      </c>
      <c r="U176" s="70">
        <f t="shared" si="4"/>
        <v>45849</v>
      </c>
      <c r="V176" s="70">
        <f t="shared" si="4"/>
        <v>45850</v>
      </c>
      <c r="W176" s="70">
        <f t="shared" si="4"/>
        <v>45851</v>
      </c>
      <c r="X176" s="70">
        <f t="shared" si="4"/>
        <v>45852</v>
      </c>
      <c r="Y176" s="70">
        <f t="shared" si="4"/>
        <v>45853</v>
      </c>
      <c r="Z176" s="70">
        <f t="shared" si="4"/>
        <v>45854</v>
      </c>
      <c r="AA176" s="70">
        <f t="shared" si="4"/>
        <v>45855</v>
      </c>
      <c r="AB176" s="70">
        <f t="shared" si="4"/>
        <v>45856</v>
      </c>
      <c r="AC176" s="70">
        <f t="shared" si="4"/>
        <v>45857</v>
      </c>
      <c r="AD176" s="70">
        <f t="shared" si="4"/>
        <v>45858</v>
      </c>
      <c r="AE176" s="71"/>
      <c r="AF176" s="71"/>
      <c r="AG176" s="71"/>
      <c r="AH176" s="71"/>
      <c r="AI176" s="72"/>
      <c r="AJ176" s="71"/>
      <c r="AK176" s="75"/>
      <c r="AL176" s="73"/>
      <c r="AM176" s="73"/>
      <c r="AN176" s="73"/>
      <c r="AO176" s="73"/>
      <c r="AP176" s="73"/>
    </row>
    <row r="177" spans="1:52" s="74" customFormat="1" ht="8.25" hidden="1" customHeight="1" x14ac:dyDescent="0.4">
      <c r="A177" s="68"/>
      <c r="B177" s="69">
        <v>18</v>
      </c>
      <c r="C177" s="70">
        <f t="shared" si="2"/>
        <v>45859</v>
      </c>
      <c r="D177" s="70">
        <f t="shared" si="3"/>
        <v>45860</v>
      </c>
      <c r="E177" s="70">
        <f t="shared" si="3"/>
        <v>45861</v>
      </c>
      <c r="F177" s="70">
        <f t="shared" si="3"/>
        <v>45862</v>
      </c>
      <c r="G177" s="70">
        <f t="shared" si="3"/>
        <v>45863</v>
      </c>
      <c r="H177" s="70">
        <f t="shared" si="3"/>
        <v>45864</v>
      </c>
      <c r="I177" s="70">
        <f t="shared" si="3"/>
        <v>45865</v>
      </c>
      <c r="J177" s="70">
        <f t="shared" si="3"/>
        <v>45866</v>
      </c>
      <c r="K177" s="70">
        <f t="shared" si="3"/>
        <v>45867</v>
      </c>
      <c r="L177" s="70">
        <f t="shared" si="3"/>
        <v>45868</v>
      </c>
      <c r="M177" s="70">
        <f t="shared" si="3"/>
        <v>45869</v>
      </c>
      <c r="N177" s="70">
        <f t="shared" si="3"/>
        <v>45870</v>
      </c>
      <c r="O177" s="70">
        <f t="shared" si="3"/>
        <v>45871</v>
      </c>
      <c r="P177" s="70">
        <f t="shared" si="3"/>
        <v>45872</v>
      </c>
      <c r="Q177" s="70">
        <f t="shared" si="3"/>
        <v>45873</v>
      </c>
      <c r="R177" s="70">
        <f t="shared" si="3"/>
        <v>45874</v>
      </c>
      <c r="S177" s="70">
        <f t="shared" ref="P177:AD192" si="5">R177+1</f>
        <v>45875</v>
      </c>
      <c r="T177" s="70">
        <f t="shared" si="5"/>
        <v>45876</v>
      </c>
      <c r="U177" s="70">
        <f t="shared" si="5"/>
        <v>45877</v>
      </c>
      <c r="V177" s="70">
        <f t="shared" si="5"/>
        <v>45878</v>
      </c>
      <c r="W177" s="70">
        <f t="shared" si="5"/>
        <v>45879</v>
      </c>
      <c r="X177" s="70">
        <f t="shared" si="5"/>
        <v>45880</v>
      </c>
      <c r="Y177" s="70">
        <f t="shared" si="5"/>
        <v>45881</v>
      </c>
      <c r="Z177" s="70">
        <f t="shared" si="5"/>
        <v>45882</v>
      </c>
      <c r="AA177" s="70">
        <f t="shared" si="5"/>
        <v>45883</v>
      </c>
      <c r="AB177" s="70">
        <f t="shared" si="5"/>
        <v>45884</v>
      </c>
      <c r="AC177" s="70">
        <f t="shared" si="5"/>
        <v>45885</v>
      </c>
      <c r="AD177" s="70">
        <f t="shared" si="5"/>
        <v>45886</v>
      </c>
      <c r="AE177" s="71"/>
      <c r="AF177" s="71"/>
      <c r="AG177" s="71"/>
      <c r="AH177" s="71"/>
      <c r="AI177" s="72"/>
      <c r="AJ177" s="71"/>
      <c r="AK177" s="75"/>
      <c r="AL177" s="73"/>
      <c r="AM177" s="73"/>
      <c r="AN177" s="73"/>
      <c r="AO177" s="73"/>
      <c r="AP177" s="73"/>
    </row>
    <row r="178" spans="1:52" s="74" customFormat="1" ht="8.25" hidden="1" customHeight="1" x14ac:dyDescent="0.4">
      <c r="A178" s="68"/>
      <c r="B178" s="69">
        <v>19</v>
      </c>
      <c r="C178" s="70">
        <f t="shared" si="2"/>
        <v>45887</v>
      </c>
      <c r="D178" s="70">
        <f t="shared" ref="D178:S193" si="6">C178+1</f>
        <v>45888</v>
      </c>
      <c r="E178" s="70">
        <f t="shared" si="6"/>
        <v>45889</v>
      </c>
      <c r="F178" s="70">
        <f t="shared" si="6"/>
        <v>45890</v>
      </c>
      <c r="G178" s="70">
        <f t="shared" si="6"/>
        <v>45891</v>
      </c>
      <c r="H178" s="70">
        <f t="shared" si="6"/>
        <v>45892</v>
      </c>
      <c r="I178" s="70">
        <f t="shared" si="6"/>
        <v>45893</v>
      </c>
      <c r="J178" s="70">
        <f t="shared" si="6"/>
        <v>45894</v>
      </c>
      <c r="K178" s="70">
        <f t="shared" si="6"/>
        <v>45895</v>
      </c>
      <c r="L178" s="70">
        <f t="shared" si="6"/>
        <v>45896</v>
      </c>
      <c r="M178" s="70">
        <f t="shared" si="6"/>
        <v>45897</v>
      </c>
      <c r="N178" s="70">
        <f t="shared" si="6"/>
        <v>45898</v>
      </c>
      <c r="O178" s="70">
        <f t="shared" si="6"/>
        <v>45899</v>
      </c>
      <c r="P178" s="70">
        <f t="shared" si="6"/>
        <v>45900</v>
      </c>
      <c r="Q178" s="70">
        <f t="shared" si="6"/>
        <v>45901</v>
      </c>
      <c r="R178" s="70">
        <f t="shared" si="6"/>
        <v>45902</v>
      </c>
      <c r="S178" s="70">
        <f t="shared" si="6"/>
        <v>45903</v>
      </c>
      <c r="T178" s="70">
        <f t="shared" si="5"/>
        <v>45904</v>
      </c>
      <c r="U178" s="70">
        <f t="shared" si="5"/>
        <v>45905</v>
      </c>
      <c r="V178" s="70">
        <f t="shared" si="5"/>
        <v>45906</v>
      </c>
      <c r="W178" s="70">
        <f t="shared" si="5"/>
        <v>45907</v>
      </c>
      <c r="X178" s="70">
        <f t="shared" si="5"/>
        <v>45908</v>
      </c>
      <c r="Y178" s="70">
        <f t="shared" si="5"/>
        <v>45909</v>
      </c>
      <c r="Z178" s="70">
        <f t="shared" si="5"/>
        <v>45910</v>
      </c>
      <c r="AA178" s="70">
        <f t="shared" si="5"/>
        <v>45911</v>
      </c>
      <c r="AB178" s="70">
        <f t="shared" si="5"/>
        <v>45912</v>
      </c>
      <c r="AC178" s="70">
        <f t="shared" si="5"/>
        <v>45913</v>
      </c>
      <c r="AD178" s="70">
        <f t="shared" si="5"/>
        <v>45914</v>
      </c>
      <c r="AE178" s="71"/>
      <c r="AF178" s="71"/>
      <c r="AG178" s="71"/>
      <c r="AH178" s="71"/>
      <c r="AI178" s="72"/>
      <c r="AJ178" s="71"/>
      <c r="AK178" s="73"/>
      <c r="AL178" s="73"/>
      <c r="AM178" s="73"/>
      <c r="AN178" s="73"/>
      <c r="AO178" s="73"/>
      <c r="AP178" s="73"/>
    </row>
    <row r="179" spans="1:52" s="74" customFormat="1" ht="8.25" hidden="1" customHeight="1" x14ac:dyDescent="0.4">
      <c r="A179" s="68"/>
      <c r="B179" s="69">
        <v>20</v>
      </c>
      <c r="C179" s="70">
        <f t="shared" si="2"/>
        <v>45915</v>
      </c>
      <c r="D179" s="70">
        <f t="shared" si="6"/>
        <v>45916</v>
      </c>
      <c r="E179" s="70">
        <f t="shared" si="6"/>
        <v>45917</v>
      </c>
      <c r="F179" s="70">
        <f t="shared" si="6"/>
        <v>45918</v>
      </c>
      <c r="G179" s="70">
        <f t="shared" si="6"/>
        <v>45919</v>
      </c>
      <c r="H179" s="70">
        <f t="shared" si="6"/>
        <v>45920</v>
      </c>
      <c r="I179" s="70">
        <f t="shared" si="6"/>
        <v>45921</v>
      </c>
      <c r="J179" s="70">
        <f t="shared" si="6"/>
        <v>45922</v>
      </c>
      <c r="K179" s="70">
        <f t="shared" si="6"/>
        <v>45923</v>
      </c>
      <c r="L179" s="70">
        <f t="shared" si="6"/>
        <v>45924</v>
      </c>
      <c r="M179" s="70">
        <f t="shared" si="6"/>
        <v>45925</v>
      </c>
      <c r="N179" s="70">
        <f t="shared" si="6"/>
        <v>45926</v>
      </c>
      <c r="O179" s="70">
        <f t="shared" si="6"/>
        <v>45927</v>
      </c>
      <c r="P179" s="70">
        <f t="shared" si="6"/>
        <v>45928</v>
      </c>
      <c r="Q179" s="70">
        <f t="shared" si="6"/>
        <v>45929</v>
      </c>
      <c r="R179" s="70">
        <f t="shared" si="6"/>
        <v>45930</v>
      </c>
      <c r="S179" s="70">
        <f t="shared" si="6"/>
        <v>45931</v>
      </c>
      <c r="T179" s="70">
        <f t="shared" si="5"/>
        <v>45932</v>
      </c>
      <c r="U179" s="70">
        <f t="shared" si="5"/>
        <v>45933</v>
      </c>
      <c r="V179" s="70">
        <f t="shared" si="5"/>
        <v>45934</v>
      </c>
      <c r="W179" s="70">
        <f t="shared" si="5"/>
        <v>45935</v>
      </c>
      <c r="X179" s="70">
        <f t="shared" si="5"/>
        <v>45936</v>
      </c>
      <c r="Y179" s="70">
        <f t="shared" si="5"/>
        <v>45937</v>
      </c>
      <c r="Z179" s="70">
        <f t="shared" si="5"/>
        <v>45938</v>
      </c>
      <c r="AA179" s="70">
        <f t="shared" si="5"/>
        <v>45939</v>
      </c>
      <c r="AB179" s="70">
        <f t="shared" si="5"/>
        <v>45940</v>
      </c>
      <c r="AC179" s="70">
        <f t="shared" si="5"/>
        <v>45941</v>
      </c>
      <c r="AD179" s="70">
        <f t="shared" si="5"/>
        <v>45942</v>
      </c>
      <c r="AE179" s="71"/>
      <c r="AF179" s="71"/>
      <c r="AG179" s="71"/>
      <c r="AH179" s="71"/>
      <c r="AI179" s="72"/>
      <c r="AJ179" s="71"/>
      <c r="AK179" s="73"/>
      <c r="AL179" s="73"/>
      <c r="AM179" s="73"/>
      <c r="AN179" s="73"/>
      <c r="AO179" s="73"/>
      <c r="AP179" s="73"/>
    </row>
    <row r="180" spans="1:52" s="74" customFormat="1" ht="8.25" hidden="1" customHeight="1" x14ac:dyDescent="0.4">
      <c r="A180" s="68"/>
      <c r="B180" s="69">
        <v>21</v>
      </c>
      <c r="C180" s="70">
        <f t="shared" si="2"/>
        <v>45943</v>
      </c>
      <c r="D180" s="70">
        <f t="shared" si="6"/>
        <v>45944</v>
      </c>
      <c r="E180" s="70">
        <f t="shared" si="6"/>
        <v>45945</v>
      </c>
      <c r="F180" s="70">
        <f t="shared" si="6"/>
        <v>45946</v>
      </c>
      <c r="G180" s="70">
        <f t="shared" si="6"/>
        <v>45947</v>
      </c>
      <c r="H180" s="70">
        <f t="shared" si="6"/>
        <v>45948</v>
      </c>
      <c r="I180" s="70">
        <f t="shared" si="6"/>
        <v>45949</v>
      </c>
      <c r="J180" s="70">
        <f t="shared" si="6"/>
        <v>45950</v>
      </c>
      <c r="K180" s="70">
        <f t="shared" si="6"/>
        <v>45951</v>
      </c>
      <c r="L180" s="70">
        <f t="shared" si="6"/>
        <v>45952</v>
      </c>
      <c r="M180" s="70">
        <f t="shared" si="6"/>
        <v>45953</v>
      </c>
      <c r="N180" s="70">
        <f t="shared" si="6"/>
        <v>45954</v>
      </c>
      <c r="O180" s="70">
        <f t="shared" si="6"/>
        <v>45955</v>
      </c>
      <c r="P180" s="70">
        <f t="shared" si="6"/>
        <v>45956</v>
      </c>
      <c r="Q180" s="70">
        <f t="shared" si="6"/>
        <v>45957</v>
      </c>
      <c r="R180" s="70">
        <f t="shared" si="6"/>
        <v>45958</v>
      </c>
      <c r="S180" s="70">
        <f t="shared" si="6"/>
        <v>45959</v>
      </c>
      <c r="T180" s="70">
        <f t="shared" si="5"/>
        <v>45960</v>
      </c>
      <c r="U180" s="70">
        <f t="shared" si="5"/>
        <v>45961</v>
      </c>
      <c r="V180" s="70">
        <f t="shared" si="5"/>
        <v>45962</v>
      </c>
      <c r="W180" s="70">
        <f t="shared" si="5"/>
        <v>45963</v>
      </c>
      <c r="X180" s="70">
        <f t="shared" si="5"/>
        <v>45964</v>
      </c>
      <c r="Y180" s="70">
        <f t="shared" si="5"/>
        <v>45965</v>
      </c>
      <c r="Z180" s="70">
        <f t="shared" si="5"/>
        <v>45966</v>
      </c>
      <c r="AA180" s="70">
        <f t="shared" si="5"/>
        <v>45967</v>
      </c>
      <c r="AB180" s="70">
        <f t="shared" si="5"/>
        <v>45968</v>
      </c>
      <c r="AC180" s="70">
        <f t="shared" si="5"/>
        <v>45969</v>
      </c>
      <c r="AD180" s="70">
        <f t="shared" si="5"/>
        <v>45970</v>
      </c>
      <c r="AE180" s="71"/>
      <c r="AF180" s="71"/>
      <c r="AG180" s="71"/>
      <c r="AH180" s="71"/>
      <c r="AI180" s="72"/>
      <c r="AJ180" s="71"/>
      <c r="AK180" s="73"/>
      <c r="AL180" s="73"/>
      <c r="AM180" s="73"/>
      <c r="AN180" s="73"/>
      <c r="AO180" s="73"/>
      <c r="AP180" s="73"/>
    </row>
    <row r="181" spans="1:52" s="74" customFormat="1" ht="15" hidden="1" customHeight="1" x14ac:dyDescent="0.4">
      <c r="A181" s="60"/>
      <c r="B181" s="69">
        <v>22</v>
      </c>
      <c r="C181" s="70">
        <f t="shared" si="2"/>
        <v>45971</v>
      </c>
      <c r="D181" s="70">
        <f t="shared" si="6"/>
        <v>45972</v>
      </c>
      <c r="E181" s="70">
        <f t="shared" si="6"/>
        <v>45973</v>
      </c>
      <c r="F181" s="70">
        <f t="shared" si="6"/>
        <v>45974</v>
      </c>
      <c r="G181" s="70">
        <f t="shared" si="6"/>
        <v>45975</v>
      </c>
      <c r="H181" s="70">
        <f t="shared" si="6"/>
        <v>45976</v>
      </c>
      <c r="I181" s="70">
        <f t="shared" si="6"/>
        <v>45977</v>
      </c>
      <c r="J181" s="70">
        <f t="shared" si="6"/>
        <v>45978</v>
      </c>
      <c r="K181" s="70">
        <f t="shared" si="6"/>
        <v>45979</v>
      </c>
      <c r="L181" s="70">
        <f t="shared" si="6"/>
        <v>45980</v>
      </c>
      <c r="M181" s="70">
        <f t="shared" si="6"/>
        <v>45981</v>
      </c>
      <c r="N181" s="70">
        <f t="shared" si="6"/>
        <v>45982</v>
      </c>
      <c r="O181" s="70">
        <f t="shared" si="6"/>
        <v>45983</v>
      </c>
      <c r="P181" s="70">
        <f t="shared" si="6"/>
        <v>45984</v>
      </c>
      <c r="Q181" s="70">
        <f t="shared" si="6"/>
        <v>45985</v>
      </c>
      <c r="R181" s="70">
        <f t="shared" si="6"/>
        <v>45986</v>
      </c>
      <c r="S181" s="70">
        <f t="shared" si="6"/>
        <v>45987</v>
      </c>
      <c r="T181" s="70">
        <f t="shared" si="5"/>
        <v>45988</v>
      </c>
      <c r="U181" s="70">
        <f t="shared" si="5"/>
        <v>45989</v>
      </c>
      <c r="V181" s="70">
        <f t="shared" si="5"/>
        <v>45990</v>
      </c>
      <c r="W181" s="70">
        <f t="shared" si="5"/>
        <v>45991</v>
      </c>
      <c r="X181" s="70">
        <f t="shared" si="5"/>
        <v>45992</v>
      </c>
      <c r="Y181" s="70">
        <f t="shared" si="5"/>
        <v>45993</v>
      </c>
      <c r="Z181" s="70">
        <f t="shared" si="5"/>
        <v>45994</v>
      </c>
      <c r="AA181" s="70">
        <f t="shared" si="5"/>
        <v>45995</v>
      </c>
      <c r="AB181" s="70">
        <f t="shared" si="5"/>
        <v>45996</v>
      </c>
      <c r="AC181" s="70">
        <f t="shared" si="5"/>
        <v>45997</v>
      </c>
      <c r="AD181" s="70">
        <f t="shared" si="5"/>
        <v>45998</v>
      </c>
      <c r="AE181" s="62"/>
      <c r="AF181" s="62"/>
      <c r="AG181" s="62"/>
      <c r="AH181" s="62"/>
      <c r="AI181" s="63"/>
      <c r="AJ181" s="62"/>
      <c r="AK181" s="73"/>
      <c r="AL181" s="73"/>
      <c r="AM181" s="20"/>
      <c r="AN181" s="20"/>
      <c r="AO181" s="73"/>
      <c r="AP181" s="73"/>
    </row>
    <row r="182" spans="1:52" s="74" customFormat="1" ht="15" hidden="1" customHeight="1" x14ac:dyDescent="0.4">
      <c r="A182" s="60"/>
      <c r="B182" s="69">
        <v>23</v>
      </c>
      <c r="C182" s="70">
        <f t="shared" si="2"/>
        <v>45999</v>
      </c>
      <c r="D182" s="70">
        <f t="shared" si="6"/>
        <v>46000</v>
      </c>
      <c r="E182" s="70">
        <f t="shared" si="6"/>
        <v>46001</v>
      </c>
      <c r="F182" s="70">
        <f t="shared" si="6"/>
        <v>46002</v>
      </c>
      <c r="G182" s="70">
        <f t="shared" si="6"/>
        <v>46003</v>
      </c>
      <c r="H182" s="70">
        <f t="shared" si="6"/>
        <v>46004</v>
      </c>
      <c r="I182" s="70">
        <f t="shared" si="6"/>
        <v>46005</v>
      </c>
      <c r="J182" s="70">
        <f t="shared" si="6"/>
        <v>46006</v>
      </c>
      <c r="K182" s="70">
        <f t="shared" si="6"/>
        <v>46007</v>
      </c>
      <c r="L182" s="70">
        <f t="shared" si="6"/>
        <v>46008</v>
      </c>
      <c r="M182" s="70">
        <f t="shared" si="6"/>
        <v>46009</v>
      </c>
      <c r="N182" s="70">
        <f t="shared" si="6"/>
        <v>46010</v>
      </c>
      <c r="O182" s="70">
        <f t="shared" si="6"/>
        <v>46011</v>
      </c>
      <c r="P182" s="70">
        <f t="shared" si="5"/>
        <v>46012</v>
      </c>
      <c r="Q182" s="70">
        <f t="shared" si="5"/>
        <v>46013</v>
      </c>
      <c r="R182" s="70">
        <f t="shared" si="5"/>
        <v>46014</v>
      </c>
      <c r="S182" s="70">
        <f t="shared" si="5"/>
        <v>46015</v>
      </c>
      <c r="T182" s="70">
        <f t="shared" si="5"/>
        <v>46016</v>
      </c>
      <c r="U182" s="70">
        <f t="shared" si="5"/>
        <v>46017</v>
      </c>
      <c r="V182" s="70">
        <f t="shared" si="5"/>
        <v>46018</v>
      </c>
      <c r="W182" s="70">
        <f t="shared" si="5"/>
        <v>46019</v>
      </c>
      <c r="X182" s="70">
        <f t="shared" si="5"/>
        <v>46020</v>
      </c>
      <c r="Y182" s="70">
        <f t="shared" si="5"/>
        <v>46021</v>
      </c>
      <c r="Z182" s="70">
        <f t="shared" si="5"/>
        <v>46022</v>
      </c>
      <c r="AA182" s="70">
        <f t="shared" si="5"/>
        <v>46023</v>
      </c>
      <c r="AB182" s="70">
        <f t="shared" si="5"/>
        <v>46024</v>
      </c>
      <c r="AC182" s="70">
        <f t="shared" si="5"/>
        <v>46025</v>
      </c>
      <c r="AD182" s="70">
        <f t="shared" si="5"/>
        <v>46026</v>
      </c>
      <c r="AE182" s="62"/>
      <c r="AF182" s="62"/>
      <c r="AG182" s="62"/>
      <c r="AH182" s="62"/>
      <c r="AI182" s="63"/>
      <c r="AJ182" s="62"/>
      <c r="AK182" s="73"/>
      <c r="AL182" s="20"/>
      <c r="AM182" s="20"/>
      <c r="AN182" s="20"/>
      <c r="AO182" s="20"/>
      <c r="AP182" s="20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</row>
    <row r="183" spans="1:52" s="74" customFormat="1" hidden="1" x14ac:dyDescent="0.4">
      <c r="A183" s="60"/>
      <c r="B183" s="69">
        <v>24</v>
      </c>
      <c r="C183" s="70">
        <f t="shared" si="2"/>
        <v>46027</v>
      </c>
      <c r="D183" s="70">
        <f t="shared" si="6"/>
        <v>46028</v>
      </c>
      <c r="E183" s="70">
        <f t="shared" si="6"/>
        <v>46029</v>
      </c>
      <c r="F183" s="70">
        <f t="shared" si="6"/>
        <v>46030</v>
      </c>
      <c r="G183" s="70">
        <f t="shared" si="6"/>
        <v>46031</v>
      </c>
      <c r="H183" s="70">
        <f t="shared" si="6"/>
        <v>46032</v>
      </c>
      <c r="I183" s="70">
        <f t="shared" si="6"/>
        <v>46033</v>
      </c>
      <c r="J183" s="70">
        <f t="shared" si="6"/>
        <v>46034</v>
      </c>
      <c r="K183" s="70">
        <f t="shared" si="6"/>
        <v>46035</v>
      </c>
      <c r="L183" s="70">
        <f t="shared" si="6"/>
        <v>46036</v>
      </c>
      <c r="M183" s="70">
        <f t="shared" si="6"/>
        <v>46037</v>
      </c>
      <c r="N183" s="70">
        <f t="shared" si="6"/>
        <v>46038</v>
      </c>
      <c r="O183" s="70">
        <f t="shared" si="6"/>
        <v>46039</v>
      </c>
      <c r="P183" s="70">
        <f t="shared" si="5"/>
        <v>46040</v>
      </c>
      <c r="Q183" s="70">
        <f t="shared" si="5"/>
        <v>46041</v>
      </c>
      <c r="R183" s="70">
        <f t="shared" si="5"/>
        <v>46042</v>
      </c>
      <c r="S183" s="70">
        <f t="shared" si="5"/>
        <v>46043</v>
      </c>
      <c r="T183" s="70">
        <f t="shared" si="5"/>
        <v>46044</v>
      </c>
      <c r="U183" s="70">
        <f t="shared" si="5"/>
        <v>46045</v>
      </c>
      <c r="V183" s="70">
        <f t="shared" si="5"/>
        <v>46046</v>
      </c>
      <c r="W183" s="70">
        <f t="shared" si="5"/>
        <v>46047</v>
      </c>
      <c r="X183" s="70">
        <f t="shared" si="5"/>
        <v>46048</v>
      </c>
      <c r="Y183" s="70">
        <f t="shared" si="5"/>
        <v>46049</v>
      </c>
      <c r="Z183" s="70">
        <f t="shared" si="5"/>
        <v>46050</v>
      </c>
      <c r="AA183" s="70">
        <f t="shared" si="5"/>
        <v>46051</v>
      </c>
      <c r="AB183" s="70">
        <f t="shared" si="5"/>
        <v>46052</v>
      </c>
      <c r="AC183" s="70">
        <f t="shared" si="5"/>
        <v>46053</v>
      </c>
      <c r="AD183" s="70">
        <f t="shared" si="5"/>
        <v>46054</v>
      </c>
      <c r="AE183" s="62"/>
      <c r="AF183" s="62"/>
      <c r="AG183" s="62"/>
      <c r="AH183" s="62"/>
      <c r="AI183" s="63"/>
      <c r="AJ183" s="62"/>
      <c r="AK183" s="73"/>
      <c r="AL183" s="20"/>
      <c r="AM183" s="20"/>
      <c r="AN183" s="20"/>
      <c r="AO183" s="20"/>
      <c r="AP183" s="20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</row>
    <row r="184" spans="1:52" hidden="1" x14ac:dyDescent="0.4">
      <c r="A184" s="60"/>
      <c r="B184" s="69">
        <v>25</v>
      </c>
      <c r="C184" s="70">
        <f t="shared" si="2"/>
        <v>46055</v>
      </c>
      <c r="D184" s="70">
        <f t="shared" si="6"/>
        <v>46056</v>
      </c>
      <c r="E184" s="70">
        <f t="shared" si="6"/>
        <v>46057</v>
      </c>
      <c r="F184" s="70">
        <f t="shared" si="6"/>
        <v>46058</v>
      </c>
      <c r="G184" s="70">
        <f t="shared" si="6"/>
        <v>46059</v>
      </c>
      <c r="H184" s="70">
        <f t="shared" si="6"/>
        <v>46060</v>
      </c>
      <c r="I184" s="70">
        <f t="shared" si="6"/>
        <v>46061</v>
      </c>
      <c r="J184" s="70">
        <f t="shared" si="6"/>
        <v>46062</v>
      </c>
      <c r="K184" s="70">
        <f t="shared" si="6"/>
        <v>46063</v>
      </c>
      <c r="L184" s="70">
        <f t="shared" si="6"/>
        <v>46064</v>
      </c>
      <c r="M184" s="70">
        <f t="shared" si="6"/>
        <v>46065</v>
      </c>
      <c r="N184" s="70">
        <f t="shared" si="6"/>
        <v>46066</v>
      </c>
      <c r="O184" s="70">
        <f t="shared" si="6"/>
        <v>46067</v>
      </c>
      <c r="P184" s="70">
        <f t="shared" si="5"/>
        <v>46068</v>
      </c>
      <c r="Q184" s="70">
        <f t="shared" si="5"/>
        <v>46069</v>
      </c>
      <c r="R184" s="70">
        <f t="shared" si="5"/>
        <v>46070</v>
      </c>
      <c r="S184" s="70">
        <f t="shared" si="5"/>
        <v>46071</v>
      </c>
      <c r="T184" s="70">
        <f t="shared" si="5"/>
        <v>46072</v>
      </c>
      <c r="U184" s="70">
        <f t="shared" si="5"/>
        <v>46073</v>
      </c>
      <c r="V184" s="70">
        <f t="shared" si="5"/>
        <v>46074</v>
      </c>
      <c r="W184" s="70">
        <f t="shared" si="5"/>
        <v>46075</v>
      </c>
      <c r="X184" s="70">
        <f t="shared" si="5"/>
        <v>46076</v>
      </c>
      <c r="Y184" s="70">
        <f t="shared" si="5"/>
        <v>46077</v>
      </c>
      <c r="Z184" s="70">
        <f t="shared" si="5"/>
        <v>46078</v>
      </c>
      <c r="AA184" s="70">
        <f t="shared" si="5"/>
        <v>46079</v>
      </c>
      <c r="AB184" s="70">
        <f t="shared" si="5"/>
        <v>46080</v>
      </c>
      <c r="AC184" s="70">
        <f t="shared" si="5"/>
        <v>46081</v>
      </c>
      <c r="AD184" s="70">
        <f t="shared" si="5"/>
        <v>46082</v>
      </c>
      <c r="AE184" s="62"/>
      <c r="AF184" s="62"/>
      <c r="AG184" s="62"/>
      <c r="AH184" s="62"/>
      <c r="AI184" s="63"/>
      <c r="AJ184" s="62"/>
    </row>
    <row r="185" spans="1:52" hidden="1" x14ac:dyDescent="0.4">
      <c r="A185" s="60"/>
      <c r="B185" s="69">
        <v>26</v>
      </c>
      <c r="C185" s="70">
        <f t="shared" si="2"/>
        <v>46083</v>
      </c>
      <c r="D185" s="70">
        <f t="shared" si="6"/>
        <v>46084</v>
      </c>
      <c r="E185" s="70">
        <f t="shared" si="6"/>
        <v>46085</v>
      </c>
      <c r="F185" s="70">
        <f t="shared" si="6"/>
        <v>46086</v>
      </c>
      <c r="G185" s="70">
        <f t="shared" si="6"/>
        <v>46087</v>
      </c>
      <c r="H185" s="70">
        <f t="shared" si="6"/>
        <v>46088</v>
      </c>
      <c r="I185" s="70">
        <f t="shared" si="6"/>
        <v>46089</v>
      </c>
      <c r="J185" s="70">
        <f t="shared" si="6"/>
        <v>46090</v>
      </c>
      <c r="K185" s="70">
        <f t="shared" si="6"/>
        <v>46091</v>
      </c>
      <c r="L185" s="70">
        <f t="shared" si="6"/>
        <v>46092</v>
      </c>
      <c r="M185" s="70">
        <f t="shared" si="6"/>
        <v>46093</v>
      </c>
      <c r="N185" s="70">
        <f t="shared" si="6"/>
        <v>46094</v>
      </c>
      <c r="O185" s="70">
        <f t="shared" si="6"/>
        <v>46095</v>
      </c>
      <c r="P185" s="70">
        <f t="shared" si="5"/>
        <v>46096</v>
      </c>
      <c r="Q185" s="70">
        <f t="shared" si="5"/>
        <v>46097</v>
      </c>
      <c r="R185" s="70">
        <f t="shared" si="5"/>
        <v>46098</v>
      </c>
      <c r="S185" s="70">
        <f t="shared" si="5"/>
        <v>46099</v>
      </c>
      <c r="T185" s="70">
        <f t="shared" si="5"/>
        <v>46100</v>
      </c>
      <c r="U185" s="70">
        <f t="shared" si="5"/>
        <v>46101</v>
      </c>
      <c r="V185" s="70">
        <f t="shared" si="5"/>
        <v>46102</v>
      </c>
      <c r="W185" s="70">
        <f t="shared" si="5"/>
        <v>46103</v>
      </c>
      <c r="X185" s="70">
        <f t="shared" si="5"/>
        <v>46104</v>
      </c>
      <c r="Y185" s="70">
        <f t="shared" si="5"/>
        <v>46105</v>
      </c>
      <c r="Z185" s="70">
        <f t="shared" si="5"/>
        <v>46106</v>
      </c>
      <c r="AA185" s="70">
        <f t="shared" si="5"/>
        <v>46107</v>
      </c>
      <c r="AB185" s="70">
        <f t="shared" si="5"/>
        <v>46108</v>
      </c>
      <c r="AC185" s="70">
        <f t="shared" si="5"/>
        <v>46109</v>
      </c>
      <c r="AD185" s="70">
        <f t="shared" si="5"/>
        <v>46110</v>
      </c>
      <c r="AE185" s="62"/>
      <c r="AF185" s="62"/>
      <c r="AG185" s="62"/>
      <c r="AH185" s="62"/>
      <c r="AI185" s="63"/>
      <c r="AJ185" s="62"/>
    </row>
    <row r="186" spans="1:52" hidden="1" x14ac:dyDescent="0.4">
      <c r="A186" s="60"/>
      <c r="B186" s="69">
        <v>27</v>
      </c>
      <c r="C186" s="70">
        <f t="shared" si="2"/>
        <v>46111</v>
      </c>
      <c r="D186" s="70">
        <f t="shared" si="6"/>
        <v>46112</v>
      </c>
      <c r="E186" s="70">
        <f t="shared" si="6"/>
        <v>46113</v>
      </c>
      <c r="F186" s="70">
        <f t="shared" si="6"/>
        <v>46114</v>
      </c>
      <c r="G186" s="70">
        <f t="shared" si="6"/>
        <v>46115</v>
      </c>
      <c r="H186" s="70">
        <f t="shared" si="6"/>
        <v>46116</v>
      </c>
      <c r="I186" s="70">
        <f t="shared" si="6"/>
        <v>46117</v>
      </c>
      <c r="J186" s="70">
        <f t="shared" si="6"/>
        <v>46118</v>
      </c>
      <c r="K186" s="70">
        <f t="shared" si="6"/>
        <v>46119</v>
      </c>
      <c r="L186" s="70">
        <f t="shared" si="6"/>
        <v>46120</v>
      </c>
      <c r="M186" s="70">
        <f t="shared" si="6"/>
        <v>46121</v>
      </c>
      <c r="N186" s="70">
        <f t="shared" si="6"/>
        <v>46122</v>
      </c>
      <c r="O186" s="70">
        <f t="shared" si="6"/>
        <v>46123</v>
      </c>
      <c r="P186" s="70">
        <f t="shared" si="5"/>
        <v>46124</v>
      </c>
      <c r="Q186" s="70">
        <f t="shared" si="5"/>
        <v>46125</v>
      </c>
      <c r="R186" s="70">
        <f t="shared" si="5"/>
        <v>46126</v>
      </c>
      <c r="S186" s="70">
        <f t="shared" si="5"/>
        <v>46127</v>
      </c>
      <c r="T186" s="70">
        <f t="shared" si="5"/>
        <v>46128</v>
      </c>
      <c r="U186" s="70">
        <f t="shared" si="5"/>
        <v>46129</v>
      </c>
      <c r="V186" s="70">
        <f t="shared" si="5"/>
        <v>46130</v>
      </c>
      <c r="W186" s="70">
        <f t="shared" si="5"/>
        <v>46131</v>
      </c>
      <c r="X186" s="70">
        <f t="shared" si="5"/>
        <v>46132</v>
      </c>
      <c r="Y186" s="70">
        <f t="shared" si="5"/>
        <v>46133</v>
      </c>
      <c r="Z186" s="70">
        <f t="shared" si="5"/>
        <v>46134</v>
      </c>
      <c r="AA186" s="70">
        <f t="shared" si="5"/>
        <v>46135</v>
      </c>
      <c r="AB186" s="70">
        <f t="shared" si="5"/>
        <v>46136</v>
      </c>
      <c r="AC186" s="70">
        <f t="shared" si="5"/>
        <v>46137</v>
      </c>
      <c r="AD186" s="70">
        <f t="shared" si="5"/>
        <v>46138</v>
      </c>
      <c r="AE186" s="62"/>
      <c r="AF186" s="62"/>
      <c r="AG186" s="62"/>
      <c r="AH186" s="62"/>
      <c r="AI186" s="63"/>
      <c r="AJ186" s="62"/>
    </row>
    <row r="187" spans="1:52" hidden="1" x14ac:dyDescent="0.4">
      <c r="A187" s="60"/>
      <c r="B187" s="69">
        <v>28</v>
      </c>
      <c r="C187" s="70">
        <f t="shared" si="2"/>
        <v>46139</v>
      </c>
      <c r="D187" s="70">
        <f t="shared" si="6"/>
        <v>46140</v>
      </c>
      <c r="E187" s="70">
        <f t="shared" si="6"/>
        <v>46141</v>
      </c>
      <c r="F187" s="70">
        <f t="shared" si="6"/>
        <v>46142</v>
      </c>
      <c r="G187" s="70">
        <f t="shared" si="6"/>
        <v>46143</v>
      </c>
      <c r="H187" s="70">
        <f t="shared" si="6"/>
        <v>46144</v>
      </c>
      <c r="I187" s="70">
        <f t="shared" si="6"/>
        <v>46145</v>
      </c>
      <c r="J187" s="70">
        <f t="shared" si="6"/>
        <v>46146</v>
      </c>
      <c r="K187" s="70">
        <f t="shared" si="6"/>
        <v>46147</v>
      </c>
      <c r="L187" s="70">
        <f t="shared" si="6"/>
        <v>46148</v>
      </c>
      <c r="M187" s="70">
        <f t="shared" si="6"/>
        <v>46149</v>
      </c>
      <c r="N187" s="70">
        <f t="shared" si="6"/>
        <v>46150</v>
      </c>
      <c r="O187" s="70">
        <f t="shared" si="6"/>
        <v>46151</v>
      </c>
      <c r="P187" s="70">
        <f t="shared" si="5"/>
        <v>46152</v>
      </c>
      <c r="Q187" s="70">
        <f t="shared" si="5"/>
        <v>46153</v>
      </c>
      <c r="R187" s="70">
        <f t="shared" si="5"/>
        <v>46154</v>
      </c>
      <c r="S187" s="70">
        <f t="shared" si="5"/>
        <v>46155</v>
      </c>
      <c r="T187" s="70">
        <f t="shared" si="5"/>
        <v>46156</v>
      </c>
      <c r="U187" s="70">
        <f t="shared" si="5"/>
        <v>46157</v>
      </c>
      <c r="V187" s="70">
        <f t="shared" si="5"/>
        <v>46158</v>
      </c>
      <c r="W187" s="70">
        <f t="shared" si="5"/>
        <v>46159</v>
      </c>
      <c r="X187" s="70">
        <f t="shared" si="5"/>
        <v>46160</v>
      </c>
      <c r="Y187" s="70">
        <f t="shared" si="5"/>
        <v>46161</v>
      </c>
      <c r="Z187" s="70">
        <f t="shared" si="5"/>
        <v>46162</v>
      </c>
      <c r="AA187" s="70">
        <f t="shared" si="5"/>
        <v>46163</v>
      </c>
      <c r="AB187" s="70">
        <f t="shared" si="5"/>
        <v>46164</v>
      </c>
      <c r="AC187" s="70">
        <f t="shared" si="5"/>
        <v>46165</v>
      </c>
      <c r="AD187" s="70">
        <f t="shared" si="5"/>
        <v>46166</v>
      </c>
      <c r="AE187" s="62"/>
      <c r="AF187" s="62"/>
      <c r="AG187" s="62"/>
      <c r="AH187" s="62"/>
      <c r="AI187" s="63"/>
      <c r="AJ187" s="62"/>
    </row>
    <row r="188" spans="1:52" hidden="1" x14ac:dyDescent="0.4">
      <c r="A188" s="60"/>
      <c r="B188" s="69">
        <v>29</v>
      </c>
      <c r="C188" s="70">
        <f t="shared" si="2"/>
        <v>46167</v>
      </c>
      <c r="D188" s="70">
        <f t="shared" si="6"/>
        <v>46168</v>
      </c>
      <c r="E188" s="70">
        <f t="shared" si="6"/>
        <v>46169</v>
      </c>
      <c r="F188" s="70">
        <f t="shared" si="6"/>
        <v>46170</v>
      </c>
      <c r="G188" s="70">
        <f t="shared" si="6"/>
        <v>46171</v>
      </c>
      <c r="H188" s="70">
        <f t="shared" si="6"/>
        <v>46172</v>
      </c>
      <c r="I188" s="70">
        <f t="shared" si="6"/>
        <v>46173</v>
      </c>
      <c r="J188" s="70">
        <f t="shared" si="6"/>
        <v>46174</v>
      </c>
      <c r="K188" s="70">
        <f t="shared" si="6"/>
        <v>46175</v>
      </c>
      <c r="L188" s="70">
        <f t="shared" si="6"/>
        <v>46176</v>
      </c>
      <c r="M188" s="70">
        <f t="shared" si="6"/>
        <v>46177</v>
      </c>
      <c r="N188" s="70">
        <f t="shared" si="6"/>
        <v>46178</v>
      </c>
      <c r="O188" s="70">
        <f t="shared" si="6"/>
        <v>46179</v>
      </c>
      <c r="P188" s="70">
        <f t="shared" si="5"/>
        <v>46180</v>
      </c>
      <c r="Q188" s="70">
        <f t="shared" si="5"/>
        <v>46181</v>
      </c>
      <c r="R188" s="70">
        <f t="shared" si="5"/>
        <v>46182</v>
      </c>
      <c r="S188" s="70">
        <f t="shared" si="5"/>
        <v>46183</v>
      </c>
      <c r="T188" s="70">
        <f t="shared" si="5"/>
        <v>46184</v>
      </c>
      <c r="U188" s="70">
        <f t="shared" si="5"/>
        <v>46185</v>
      </c>
      <c r="V188" s="70">
        <f t="shared" si="5"/>
        <v>46186</v>
      </c>
      <c r="W188" s="70">
        <f t="shared" si="5"/>
        <v>46187</v>
      </c>
      <c r="X188" s="70">
        <f t="shared" si="5"/>
        <v>46188</v>
      </c>
      <c r="Y188" s="70">
        <f t="shared" si="5"/>
        <v>46189</v>
      </c>
      <c r="Z188" s="70">
        <f t="shared" si="5"/>
        <v>46190</v>
      </c>
      <c r="AA188" s="70">
        <f t="shared" si="5"/>
        <v>46191</v>
      </c>
      <c r="AB188" s="70">
        <f t="shared" si="5"/>
        <v>46192</v>
      </c>
      <c r="AC188" s="70">
        <f t="shared" si="5"/>
        <v>46193</v>
      </c>
      <c r="AD188" s="70">
        <f t="shared" si="5"/>
        <v>46194</v>
      </c>
      <c r="AE188" s="62"/>
      <c r="AF188" s="62"/>
      <c r="AG188" s="62"/>
      <c r="AH188" s="62"/>
      <c r="AI188" s="63"/>
      <c r="AJ188" s="62"/>
    </row>
    <row r="189" spans="1:52" hidden="1" x14ac:dyDescent="0.4">
      <c r="A189" s="60"/>
      <c r="B189" s="69">
        <v>30</v>
      </c>
      <c r="C189" s="70">
        <f t="shared" si="2"/>
        <v>46195</v>
      </c>
      <c r="D189" s="70">
        <f t="shared" si="6"/>
        <v>46196</v>
      </c>
      <c r="E189" s="70">
        <f t="shared" si="6"/>
        <v>46197</v>
      </c>
      <c r="F189" s="70">
        <f t="shared" si="6"/>
        <v>46198</v>
      </c>
      <c r="G189" s="70">
        <f t="shared" si="6"/>
        <v>46199</v>
      </c>
      <c r="H189" s="70">
        <f t="shared" si="6"/>
        <v>46200</v>
      </c>
      <c r="I189" s="70">
        <f t="shared" si="6"/>
        <v>46201</v>
      </c>
      <c r="J189" s="70">
        <f t="shared" si="6"/>
        <v>46202</v>
      </c>
      <c r="K189" s="70">
        <f t="shared" si="6"/>
        <v>46203</v>
      </c>
      <c r="L189" s="70">
        <f t="shared" si="6"/>
        <v>46204</v>
      </c>
      <c r="M189" s="70">
        <f t="shared" si="6"/>
        <v>46205</v>
      </c>
      <c r="N189" s="70">
        <f t="shared" si="6"/>
        <v>46206</v>
      </c>
      <c r="O189" s="70">
        <f t="shared" si="6"/>
        <v>46207</v>
      </c>
      <c r="P189" s="70">
        <f t="shared" si="5"/>
        <v>46208</v>
      </c>
      <c r="Q189" s="70">
        <f t="shared" si="5"/>
        <v>46209</v>
      </c>
      <c r="R189" s="70">
        <f t="shared" si="5"/>
        <v>46210</v>
      </c>
      <c r="S189" s="70">
        <f t="shared" si="5"/>
        <v>46211</v>
      </c>
      <c r="T189" s="70">
        <f t="shared" si="5"/>
        <v>46212</v>
      </c>
      <c r="U189" s="70">
        <f t="shared" si="5"/>
        <v>46213</v>
      </c>
      <c r="V189" s="70">
        <f t="shared" si="5"/>
        <v>46214</v>
      </c>
      <c r="W189" s="70">
        <f t="shared" si="5"/>
        <v>46215</v>
      </c>
      <c r="X189" s="70">
        <f t="shared" si="5"/>
        <v>46216</v>
      </c>
      <c r="Y189" s="70">
        <f t="shared" si="5"/>
        <v>46217</v>
      </c>
      <c r="Z189" s="70">
        <f t="shared" si="5"/>
        <v>46218</v>
      </c>
      <c r="AA189" s="70">
        <f t="shared" si="5"/>
        <v>46219</v>
      </c>
      <c r="AB189" s="70">
        <f t="shared" si="5"/>
        <v>46220</v>
      </c>
      <c r="AC189" s="70">
        <f t="shared" si="5"/>
        <v>46221</v>
      </c>
      <c r="AD189" s="70">
        <f t="shared" si="5"/>
        <v>46222</v>
      </c>
      <c r="AE189" s="62"/>
      <c r="AF189" s="62"/>
      <c r="AG189" s="62"/>
      <c r="AH189" s="62"/>
      <c r="AI189" s="63"/>
      <c r="AJ189" s="62"/>
    </row>
    <row r="190" spans="1:52" hidden="1" x14ac:dyDescent="0.4">
      <c r="A190" s="60"/>
      <c r="B190" s="69">
        <v>31</v>
      </c>
      <c r="C190" s="70">
        <f t="shared" si="2"/>
        <v>46223</v>
      </c>
      <c r="D190" s="70">
        <f t="shared" si="6"/>
        <v>46224</v>
      </c>
      <c r="E190" s="70">
        <f t="shared" si="6"/>
        <v>46225</v>
      </c>
      <c r="F190" s="70">
        <f t="shared" si="6"/>
        <v>46226</v>
      </c>
      <c r="G190" s="70">
        <f t="shared" si="6"/>
        <v>46227</v>
      </c>
      <c r="H190" s="70">
        <f t="shared" si="6"/>
        <v>46228</v>
      </c>
      <c r="I190" s="70">
        <f t="shared" si="6"/>
        <v>46229</v>
      </c>
      <c r="J190" s="70">
        <f t="shared" si="6"/>
        <v>46230</v>
      </c>
      <c r="K190" s="70">
        <f t="shared" si="6"/>
        <v>46231</v>
      </c>
      <c r="L190" s="70">
        <f t="shared" si="6"/>
        <v>46232</v>
      </c>
      <c r="M190" s="70">
        <f t="shared" si="6"/>
        <v>46233</v>
      </c>
      <c r="N190" s="70">
        <f t="shared" si="6"/>
        <v>46234</v>
      </c>
      <c r="O190" s="70">
        <f t="shared" si="6"/>
        <v>46235</v>
      </c>
      <c r="P190" s="70">
        <f t="shared" si="5"/>
        <v>46236</v>
      </c>
      <c r="Q190" s="70">
        <f t="shared" si="5"/>
        <v>46237</v>
      </c>
      <c r="R190" s="70">
        <f t="shared" si="5"/>
        <v>46238</v>
      </c>
      <c r="S190" s="70">
        <f t="shared" si="5"/>
        <v>46239</v>
      </c>
      <c r="T190" s="70">
        <f t="shared" si="5"/>
        <v>46240</v>
      </c>
      <c r="U190" s="70">
        <f t="shared" si="5"/>
        <v>46241</v>
      </c>
      <c r="V190" s="70">
        <f t="shared" si="5"/>
        <v>46242</v>
      </c>
      <c r="W190" s="70">
        <f t="shared" si="5"/>
        <v>46243</v>
      </c>
      <c r="X190" s="70">
        <f t="shared" si="5"/>
        <v>46244</v>
      </c>
      <c r="Y190" s="70">
        <f t="shared" si="5"/>
        <v>46245</v>
      </c>
      <c r="Z190" s="70">
        <f t="shared" si="5"/>
        <v>46246</v>
      </c>
      <c r="AA190" s="70">
        <f t="shared" si="5"/>
        <v>46247</v>
      </c>
      <c r="AB190" s="70">
        <f t="shared" si="5"/>
        <v>46248</v>
      </c>
      <c r="AC190" s="70">
        <f t="shared" si="5"/>
        <v>46249</v>
      </c>
      <c r="AD190" s="70">
        <f t="shared" si="5"/>
        <v>46250</v>
      </c>
      <c r="AE190" s="62"/>
      <c r="AF190" s="62"/>
      <c r="AG190" s="62"/>
      <c r="AH190" s="62"/>
      <c r="AI190" s="63"/>
      <c r="AJ190" s="62"/>
    </row>
    <row r="191" spans="1:52" hidden="1" x14ac:dyDescent="0.4">
      <c r="A191" s="60"/>
      <c r="B191" s="69">
        <v>32</v>
      </c>
      <c r="C191" s="70">
        <f t="shared" si="2"/>
        <v>46251</v>
      </c>
      <c r="D191" s="70">
        <f t="shared" si="6"/>
        <v>46252</v>
      </c>
      <c r="E191" s="70">
        <f t="shared" si="6"/>
        <v>46253</v>
      </c>
      <c r="F191" s="70">
        <f t="shared" si="6"/>
        <v>46254</v>
      </c>
      <c r="G191" s="70">
        <f t="shared" si="6"/>
        <v>46255</v>
      </c>
      <c r="H191" s="70">
        <f t="shared" si="6"/>
        <v>46256</v>
      </c>
      <c r="I191" s="70">
        <f t="shared" si="6"/>
        <v>46257</v>
      </c>
      <c r="J191" s="70">
        <f t="shared" si="6"/>
        <v>46258</v>
      </c>
      <c r="K191" s="70">
        <f t="shared" si="6"/>
        <v>46259</v>
      </c>
      <c r="L191" s="70">
        <f t="shared" si="6"/>
        <v>46260</v>
      </c>
      <c r="M191" s="70">
        <f t="shared" si="6"/>
        <v>46261</v>
      </c>
      <c r="N191" s="70">
        <f t="shared" si="6"/>
        <v>46262</v>
      </c>
      <c r="O191" s="70">
        <f t="shared" si="6"/>
        <v>46263</v>
      </c>
      <c r="P191" s="70">
        <f t="shared" si="5"/>
        <v>46264</v>
      </c>
      <c r="Q191" s="70">
        <f t="shared" si="5"/>
        <v>46265</v>
      </c>
      <c r="R191" s="70">
        <f t="shared" si="5"/>
        <v>46266</v>
      </c>
      <c r="S191" s="70">
        <f t="shared" si="5"/>
        <v>46267</v>
      </c>
      <c r="T191" s="70">
        <f t="shared" si="5"/>
        <v>46268</v>
      </c>
      <c r="U191" s="70">
        <f t="shared" si="5"/>
        <v>46269</v>
      </c>
      <c r="V191" s="70">
        <f t="shared" si="5"/>
        <v>46270</v>
      </c>
      <c r="W191" s="70">
        <f t="shared" si="5"/>
        <v>46271</v>
      </c>
      <c r="X191" s="70">
        <f t="shared" si="5"/>
        <v>46272</v>
      </c>
      <c r="Y191" s="70">
        <f t="shared" si="5"/>
        <v>46273</v>
      </c>
      <c r="Z191" s="70">
        <f t="shared" si="5"/>
        <v>46274</v>
      </c>
      <c r="AA191" s="70">
        <f t="shared" si="5"/>
        <v>46275</v>
      </c>
      <c r="AB191" s="70">
        <f t="shared" si="5"/>
        <v>46276</v>
      </c>
      <c r="AC191" s="70">
        <f t="shared" si="5"/>
        <v>46277</v>
      </c>
      <c r="AD191" s="70">
        <f t="shared" si="5"/>
        <v>46278</v>
      </c>
      <c r="AE191" s="62"/>
      <c r="AF191" s="62"/>
      <c r="AG191" s="62"/>
      <c r="AH191" s="62"/>
      <c r="AI191" s="63"/>
      <c r="AJ191" s="62"/>
    </row>
    <row r="192" spans="1:52" hidden="1" x14ac:dyDescent="0.4">
      <c r="A192" s="60"/>
      <c r="B192" s="69">
        <v>33</v>
      </c>
      <c r="C192" s="70">
        <f t="shared" si="2"/>
        <v>46279</v>
      </c>
      <c r="D192" s="70">
        <f t="shared" si="6"/>
        <v>46280</v>
      </c>
      <c r="E192" s="70">
        <f t="shared" si="6"/>
        <v>46281</v>
      </c>
      <c r="F192" s="70">
        <f t="shared" si="6"/>
        <v>46282</v>
      </c>
      <c r="G192" s="70">
        <f t="shared" si="6"/>
        <v>46283</v>
      </c>
      <c r="H192" s="70">
        <f t="shared" si="6"/>
        <v>46284</v>
      </c>
      <c r="I192" s="70">
        <f t="shared" si="6"/>
        <v>46285</v>
      </c>
      <c r="J192" s="70">
        <f t="shared" si="6"/>
        <v>46286</v>
      </c>
      <c r="K192" s="70">
        <f t="shared" si="6"/>
        <v>46287</v>
      </c>
      <c r="L192" s="70">
        <f t="shared" si="6"/>
        <v>46288</v>
      </c>
      <c r="M192" s="70">
        <f t="shared" si="6"/>
        <v>46289</v>
      </c>
      <c r="N192" s="70">
        <f t="shared" si="6"/>
        <v>46290</v>
      </c>
      <c r="O192" s="70">
        <f t="shared" si="6"/>
        <v>46291</v>
      </c>
      <c r="P192" s="70">
        <f t="shared" si="5"/>
        <v>46292</v>
      </c>
      <c r="Q192" s="70">
        <f t="shared" si="5"/>
        <v>46293</v>
      </c>
      <c r="R192" s="70">
        <f t="shared" si="5"/>
        <v>46294</v>
      </c>
      <c r="S192" s="70">
        <f t="shared" si="5"/>
        <v>46295</v>
      </c>
      <c r="T192" s="70">
        <f t="shared" si="5"/>
        <v>46296</v>
      </c>
      <c r="U192" s="70">
        <f t="shared" si="5"/>
        <v>46297</v>
      </c>
      <c r="V192" s="70">
        <f t="shared" si="5"/>
        <v>46298</v>
      </c>
      <c r="W192" s="70">
        <f t="shared" si="5"/>
        <v>46299</v>
      </c>
      <c r="X192" s="70">
        <f t="shared" si="5"/>
        <v>46300</v>
      </c>
      <c r="Y192" s="70">
        <f t="shared" si="5"/>
        <v>46301</v>
      </c>
      <c r="Z192" s="70">
        <f t="shared" si="5"/>
        <v>46302</v>
      </c>
      <c r="AA192" s="70">
        <f t="shared" si="5"/>
        <v>46303</v>
      </c>
      <c r="AB192" s="70">
        <f t="shared" si="5"/>
        <v>46304</v>
      </c>
      <c r="AC192" s="70">
        <f t="shared" si="5"/>
        <v>46305</v>
      </c>
      <c r="AD192" s="70">
        <f t="shared" si="5"/>
        <v>46306</v>
      </c>
      <c r="AE192" s="62"/>
      <c r="AF192" s="62"/>
      <c r="AG192" s="62"/>
      <c r="AH192" s="62"/>
      <c r="AI192" s="63"/>
      <c r="AJ192" s="62"/>
    </row>
    <row r="193" spans="1:52" hidden="1" x14ac:dyDescent="0.4">
      <c r="A193" s="60"/>
      <c r="B193" s="69">
        <v>34</v>
      </c>
      <c r="C193" s="70">
        <f t="shared" si="2"/>
        <v>46307</v>
      </c>
      <c r="D193" s="70">
        <f t="shared" si="6"/>
        <v>46308</v>
      </c>
      <c r="E193" s="70">
        <f t="shared" si="6"/>
        <v>46309</v>
      </c>
      <c r="F193" s="70">
        <f t="shared" si="6"/>
        <v>46310</v>
      </c>
      <c r="G193" s="70">
        <f t="shared" si="6"/>
        <v>46311</v>
      </c>
      <c r="H193" s="70">
        <f t="shared" si="6"/>
        <v>46312</v>
      </c>
      <c r="I193" s="70">
        <f t="shared" si="6"/>
        <v>46313</v>
      </c>
      <c r="J193" s="70">
        <f t="shared" si="6"/>
        <v>46314</v>
      </c>
      <c r="K193" s="70">
        <f t="shared" si="6"/>
        <v>46315</v>
      </c>
      <c r="L193" s="70">
        <f t="shared" si="6"/>
        <v>46316</v>
      </c>
      <c r="M193" s="70">
        <f t="shared" si="6"/>
        <v>46317</v>
      </c>
      <c r="N193" s="70">
        <f t="shared" si="6"/>
        <v>46318</v>
      </c>
      <c r="O193" s="70">
        <f t="shared" si="6"/>
        <v>46319</v>
      </c>
      <c r="P193" s="70">
        <f t="shared" si="6"/>
        <v>46320</v>
      </c>
      <c r="Q193" s="70">
        <f t="shared" si="6"/>
        <v>46321</v>
      </c>
      <c r="R193" s="70">
        <f t="shared" si="6"/>
        <v>46322</v>
      </c>
      <c r="S193" s="70">
        <f t="shared" si="6"/>
        <v>46323</v>
      </c>
      <c r="T193" s="70">
        <f t="shared" ref="P193:AD199" si="7">S193+1</f>
        <v>46324</v>
      </c>
      <c r="U193" s="70">
        <f t="shared" si="7"/>
        <v>46325</v>
      </c>
      <c r="V193" s="70">
        <f t="shared" si="7"/>
        <v>46326</v>
      </c>
      <c r="W193" s="70">
        <f t="shared" si="7"/>
        <v>46327</v>
      </c>
      <c r="X193" s="70">
        <f t="shared" si="7"/>
        <v>46328</v>
      </c>
      <c r="Y193" s="70">
        <f t="shared" si="7"/>
        <v>46329</v>
      </c>
      <c r="Z193" s="70">
        <f t="shared" si="7"/>
        <v>46330</v>
      </c>
      <c r="AA193" s="70">
        <f t="shared" si="7"/>
        <v>46331</v>
      </c>
      <c r="AB193" s="70">
        <f t="shared" si="7"/>
        <v>46332</v>
      </c>
      <c r="AC193" s="70">
        <f t="shared" si="7"/>
        <v>46333</v>
      </c>
      <c r="AD193" s="70">
        <f t="shared" si="7"/>
        <v>46334</v>
      </c>
      <c r="AE193" s="62"/>
      <c r="AF193" s="62"/>
      <c r="AG193" s="62"/>
      <c r="AH193" s="62"/>
      <c r="AI193" s="63"/>
      <c r="AJ193" s="62"/>
    </row>
    <row r="194" spans="1:52" s="20" customFormat="1" hidden="1" x14ac:dyDescent="0.4">
      <c r="A194" s="60"/>
      <c r="B194" s="69">
        <v>35</v>
      </c>
      <c r="C194" s="70">
        <f t="shared" si="2"/>
        <v>46335</v>
      </c>
      <c r="D194" s="70">
        <f t="shared" ref="D194:S199" si="8">C194+1</f>
        <v>46336</v>
      </c>
      <c r="E194" s="70">
        <f t="shared" si="8"/>
        <v>46337</v>
      </c>
      <c r="F194" s="70">
        <f t="shared" si="8"/>
        <v>46338</v>
      </c>
      <c r="G194" s="70">
        <f t="shared" si="8"/>
        <v>46339</v>
      </c>
      <c r="H194" s="70">
        <f t="shared" si="8"/>
        <v>46340</v>
      </c>
      <c r="I194" s="70">
        <f t="shared" si="8"/>
        <v>46341</v>
      </c>
      <c r="J194" s="70">
        <f t="shared" si="8"/>
        <v>46342</v>
      </c>
      <c r="K194" s="70">
        <f t="shared" si="8"/>
        <v>46343</v>
      </c>
      <c r="L194" s="70">
        <f t="shared" si="8"/>
        <v>46344</v>
      </c>
      <c r="M194" s="70">
        <f t="shared" si="8"/>
        <v>46345</v>
      </c>
      <c r="N194" s="70">
        <f t="shared" si="8"/>
        <v>46346</v>
      </c>
      <c r="O194" s="70">
        <f t="shared" si="8"/>
        <v>46347</v>
      </c>
      <c r="P194" s="70">
        <f t="shared" si="7"/>
        <v>46348</v>
      </c>
      <c r="Q194" s="70">
        <f t="shared" si="7"/>
        <v>46349</v>
      </c>
      <c r="R194" s="70">
        <f t="shared" si="7"/>
        <v>46350</v>
      </c>
      <c r="S194" s="70">
        <f t="shared" si="7"/>
        <v>46351</v>
      </c>
      <c r="T194" s="70">
        <f t="shared" si="7"/>
        <v>46352</v>
      </c>
      <c r="U194" s="70">
        <f t="shared" si="7"/>
        <v>46353</v>
      </c>
      <c r="V194" s="70">
        <f t="shared" si="7"/>
        <v>46354</v>
      </c>
      <c r="W194" s="70">
        <f t="shared" si="7"/>
        <v>46355</v>
      </c>
      <c r="X194" s="70">
        <f t="shared" si="7"/>
        <v>46356</v>
      </c>
      <c r="Y194" s="70">
        <f t="shared" si="7"/>
        <v>46357</v>
      </c>
      <c r="Z194" s="70">
        <f t="shared" si="7"/>
        <v>46358</v>
      </c>
      <c r="AA194" s="70">
        <f t="shared" si="7"/>
        <v>46359</v>
      </c>
      <c r="AB194" s="70">
        <f t="shared" si="7"/>
        <v>46360</v>
      </c>
      <c r="AC194" s="70">
        <f t="shared" si="7"/>
        <v>46361</v>
      </c>
      <c r="AD194" s="70">
        <f t="shared" si="7"/>
        <v>46362</v>
      </c>
      <c r="AE194" s="62"/>
      <c r="AF194" s="62"/>
      <c r="AG194" s="62"/>
      <c r="AH194" s="62"/>
      <c r="AI194" s="63"/>
      <c r="AJ194" s="62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</row>
    <row r="195" spans="1:52" s="20" customFormat="1" hidden="1" x14ac:dyDescent="0.4">
      <c r="A195" s="60"/>
      <c r="B195" s="69">
        <v>36</v>
      </c>
      <c r="C195" s="70">
        <f t="shared" si="2"/>
        <v>46363</v>
      </c>
      <c r="D195" s="70">
        <f t="shared" si="8"/>
        <v>46364</v>
      </c>
      <c r="E195" s="70">
        <f t="shared" si="8"/>
        <v>46365</v>
      </c>
      <c r="F195" s="70">
        <f t="shared" si="8"/>
        <v>46366</v>
      </c>
      <c r="G195" s="70">
        <f t="shared" si="8"/>
        <v>46367</v>
      </c>
      <c r="H195" s="70">
        <f t="shared" si="8"/>
        <v>46368</v>
      </c>
      <c r="I195" s="70">
        <f t="shared" si="8"/>
        <v>46369</v>
      </c>
      <c r="J195" s="70">
        <f t="shared" si="8"/>
        <v>46370</v>
      </c>
      <c r="K195" s="70">
        <f t="shared" si="8"/>
        <v>46371</v>
      </c>
      <c r="L195" s="70">
        <f t="shared" si="8"/>
        <v>46372</v>
      </c>
      <c r="M195" s="70">
        <f t="shared" si="8"/>
        <v>46373</v>
      </c>
      <c r="N195" s="70">
        <f t="shared" si="8"/>
        <v>46374</v>
      </c>
      <c r="O195" s="70">
        <f t="shared" si="8"/>
        <v>46375</v>
      </c>
      <c r="P195" s="70">
        <f t="shared" si="7"/>
        <v>46376</v>
      </c>
      <c r="Q195" s="70">
        <f t="shared" si="7"/>
        <v>46377</v>
      </c>
      <c r="R195" s="70">
        <f t="shared" si="7"/>
        <v>46378</v>
      </c>
      <c r="S195" s="70">
        <f t="shared" si="7"/>
        <v>46379</v>
      </c>
      <c r="T195" s="70">
        <f t="shared" si="7"/>
        <v>46380</v>
      </c>
      <c r="U195" s="70">
        <f t="shared" si="7"/>
        <v>46381</v>
      </c>
      <c r="V195" s="70">
        <f t="shared" si="7"/>
        <v>46382</v>
      </c>
      <c r="W195" s="70">
        <f t="shared" si="7"/>
        <v>46383</v>
      </c>
      <c r="X195" s="70">
        <f t="shared" si="7"/>
        <v>46384</v>
      </c>
      <c r="Y195" s="70">
        <f t="shared" si="7"/>
        <v>46385</v>
      </c>
      <c r="Z195" s="70">
        <f t="shared" si="7"/>
        <v>46386</v>
      </c>
      <c r="AA195" s="70">
        <f t="shared" si="7"/>
        <v>46387</v>
      </c>
      <c r="AB195" s="70">
        <f t="shared" si="7"/>
        <v>46388</v>
      </c>
      <c r="AC195" s="70">
        <f t="shared" si="7"/>
        <v>46389</v>
      </c>
      <c r="AD195" s="70">
        <f t="shared" si="7"/>
        <v>46390</v>
      </c>
      <c r="AE195" s="62"/>
      <c r="AF195" s="62"/>
      <c r="AG195" s="62"/>
      <c r="AH195" s="62"/>
      <c r="AI195" s="63"/>
      <c r="AJ195" s="62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</row>
    <row r="196" spans="1:52" s="20" customFormat="1" hidden="1" x14ac:dyDescent="0.4">
      <c r="A196" s="60"/>
      <c r="B196" s="69">
        <v>37</v>
      </c>
      <c r="C196" s="70">
        <f t="shared" si="2"/>
        <v>46391</v>
      </c>
      <c r="D196" s="70">
        <f t="shared" si="8"/>
        <v>46392</v>
      </c>
      <c r="E196" s="70">
        <f t="shared" si="8"/>
        <v>46393</v>
      </c>
      <c r="F196" s="70">
        <f t="shared" si="8"/>
        <v>46394</v>
      </c>
      <c r="G196" s="70">
        <f t="shared" si="8"/>
        <v>46395</v>
      </c>
      <c r="H196" s="70">
        <f t="shared" si="8"/>
        <v>46396</v>
      </c>
      <c r="I196" s="70">
        <f t="shared" si="8"/>
        <v>46397</v>
      </c>
      <c r="J196" s="70">
        <f t="shared" si="8"/>
        <v>46398</v>
      </c>
      <c r="K196" s="70">
        <f t="shared" si="8"/>
        <v>46399</v>
      </c>
      <c r="L196" s="70">
        <f t="shared" si="8"/>
        <v>46400</v>
      </c>
      <c r="M196" s="70">
        <f t="shared" si="8"/>
        <v>46401</v>
      </c>
      <c r="N196" s="70">
        <f t="shared" si="8"/>
        <v>46402</v>
      </c>
      <c r="O196" s="70">
        <f t="shared" si="8"/>
        <v>46403</v>
      </c>
      <c r="P196" s="70">
        <f t="shared" si="7"/>
        <v>46404</v>
      </c>
      <c r="Q196" s="70">
        <f t="shared" si="7"/>
        <v>46405</v>
      </c>
      <c r="R196" s="70">
        <f t="shared" si="7"/>
        <v>46406</v>
      </c>
      <c r="S196" s="70">
        <f t="shared" si="7"/>
        <v>46407</v>
      </c>
      <c r="T196" s="70">
        <f t="shared" si="7"/>
        <v>46408</v>
      </c>
      <c r="U196" s="70">
        <f t="shared" si="7"/>
        <v>46409</v>
      </c>
      <c r="V196" s="70">
        <f t="shared" si="7"/>
        <v>46410</v>
      </c>
      <c r="W196" s="70">
        <f t="shared" si="7"/>
        <v>46411</v>
      </c>
      <c r="X196" s="70">
        <f t="shared" si="7"/>
        <v>46412</v>
      </c>
      <c r="Y196" s="70">
        <f t="shared" si="7"/>
        <v>46413</v>
      </c>
      <c r="Z196" s="70">
        <f t="shared" si="7"/>
        <v>46414</v>
      </c>
      <c r="AA196" s="70">
        <f t="shared" si="7"/>
        <v>46415</v>
      </c>
      <c r="AB196" s="70">
        <f t="shared" si="7"/>
        <v>46416</v>
      </c>
      <c r="AC196" s="70">
        <f t="shared" si="7"/>
        <v>46417</v>
      </c>
      <c r="AD196" s="70">
        <f t="shared" si="7"/>
        <v>46418</v>
      </c>
      <c r="AE196" s="62"/>
      <c r="AF196" s="62"/>
      <c r="AG196" s="62"/>
      <c r="AH196" s="62"/>
      <c r="AI196" s="63"/>
      <c r="AJ196" s="62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</row>
    <row r="197" spans="1:52" s="20" customFormat="1" hidden="1" x14ac:dyDescent="0.4">
      <c r="A197" s="60"/>
      <c r="B197" s="69">
        <v>38</v>
      </c>
      <c r="C197" s="70">
        <f t="shared" si="2"/>
        <v>46419</v>
      </c>
      <c r="D197" s="70">
        <f t="shared" si="8"/>
        <v>46420</v>
      </c>
      <c r="E197" s="70">
        <f t="shared" si="8"/>
        <v>46421</v>
      </c>
      <c r="F197" s="70">
        <f t="shared" si="8"/>
        <v>46422</v>
      </c>
      <c r="G197" s="70">
        <f t="shared" si="8"/>
        <v>46423</v>
      </c>
      <c r="H197" s="70">
        <f t="shared" si="8"/>
        <v>46424</v>
      </c>
      <c r="I197" s="70">
        <f t="shared" si="8"/>
        <v>46425</v>
      </c>
      <c r="J197" s="70">
        <f t="shared" si="8"/>
        <v>46426</v>
      </c>
      <c r="K197" s="70">
        <f t="shared" si="8"/>
        <v>46427</v>
      </c>
      <c r="L197" s="70">
        <f t="shared" si="8"/>
        <v>46428</v>
      </c>
      <c r="M197" s="70">
        <f t="shared" si="8"/>
        <v>46429</v>
      </c>
      <c r="N197" s="70">
        <f t="shared" si="8"/>
        <v>46430</v>
      </c>
      <c r="O197" s="70">
        <f t="shared" si="8"/>
        <v>46431</v>
      </c>
      <c r="P197" s="70">
        <f t="shared" si="7"/>
        <v>46432</v>
      </c>
      <c r="Q197" s="70">
        <f t="shared" si="7"/>
        <v>46433</v>
      </c>
      <c r="R197" s="70">
        <f t="shared" si="7"/>
        <v>46434</v>
      </c>
      <c r="S197" s="70">
        <f t="shared" si="7"/>
        <v>46435</v>
      </c>
      <c r="T197" s="70">
        <f t="shared" si="7"/>
        <v>46436</v>
      </c>
      <c r="U197" s="70">
        <f t="shared" si="7"/>
        <v>46437</v>
      </c>
      <c r="V197" s="70">
        <f t="shared" si="7"/>
        <v>46438</v>
      </c>
      <c r="W197" s="70">
        <f t="shared" si="7"/>
        <v>46439</v>
      </c>
      <c r="X197" s="70">
        <f t="shared" si="7"/>
        <v>46440</v>
      </c>
      <c r="Y197" s="70">
        <f t="shared" si="7"/>
        <v>46441</v>
      </c>
      <c r="Z197" s="70">
        <f t="shared" si="7"/>
        <v>46442</v>
      </c>
      <c r="AA197" s="70">
        <f t="shared" si="7"/>
        <v>46443</v>
      </c>
      <c r="AB197" s="70">
        <f t="shared" si="7"/>
        <v>46444</v>
      </c>
      <c r="AC197" s="70">
        <f t="shared" si="7"/>
        <v>46445</v>
      </c>
      <c r="AD197" s="70">
        <f t="shared" si="7"/>
        <v>46446</v>
      </c>
      <c r="AE197" s="62"/>
      <c r="AF197" s="62"/>
      <c r="AG197" s="62"/>
      <c r="AH197" s="62"/>
      <c r="AI197" s="63"/>
      <c r="AJ197" s="62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</row>
    <row r="198" spans="1:52" s="20" customFormat="1" hidden="1" x14ac:dyDescent="0.4">
      <c r="A198" s="60"/>
      <c r="B198" s="69">
        <v>39</v>
      </c>
      <c r="C198" s="70">
        <f t="shared" si="2"/>
        <v>46447</v>
      </c>
      <c r="D198" s="70">
        <f t="shared" si="8"/>
        <v>46448</v>
      </c>
      <c r="E198" s="70">
        <f t="shared" si="8"/>
        <v>46449</v>
      </c>
      <c r="F198" s="70">
        <f t="shared" si="8"/>
        <v>46450</v>
      </c>
      <c r="G198" s="70">
        <f t="shared" si="8"/>
        <v>46451</v>
      </c>
      <c r="H198" s="70">
        <f t="shared" si="8"/>
        <v>46452</v>
      </c>
      <c r="I198" s="70">
        <f t="shared" si="8"/>
        <v>46453</v>
      </c>
      <c r="J198" s="70">
        <f t="shared" si="8"/>
        <v>46454</v>
      </c>
      <c r="K198" s="70">
        <f t="shared" si="8"/>
        <v>46455</v>
      </c>
      <c r="L198" s="70">
        <f t="shared" si="8"/>
        <v>46456</v>
      </c>
      <c r="M198" s="70">
        <f t="shared" si="8"/>
        <v>46457</v>
      </c>
      <c r="N198" s="70">
        <f t="shared" si="8"/>
        <v>46458</v>
      </c>
      <c r="O198" s="70">
        <f t="shared" si="8"/>
        <v>46459</v>
      </c>
      <c r="P198" s="70">
        <f t="shared" si="8"/>
        <v>46460</v>
      </c>
      <c r="Q198" s="70">
        <f t="shared" si="8"/>
        <v>46461</v>
      </c>
      <c r="R198" s="70">
        <f t="shared" si="8"/>
        <v>46462</v>
      </c>
      <c r="S198" s="70">
        <f t="shared" si="8"/>
        <v>46463</v>
      </c>
      <c r="T198" s="70">
        <f t="shared" si="7"/>
        <v>46464</v>
      </c>
      <c r="U198" s="70">
        <f t="shared" si="7"/>
        <v>46465</v>
      </c>
      <c r="V198" s="70">
        <f t="shared" si="7"/>
        <v>46466</v>
      </c>
      <c r="W198" s="70">
        <f t="shared" si="7"/>
        <v>46467</v>
      </c>
      <c r="X198" s="70">
        <f t="shared" si="7"/>
        <v>46468</v>
      </c>
      <c r="Y198" s="70">
        <f t="shared" si="7"/>
        <v>46469</v>
      </c>
      <c r="Z198" s="70">
        <f t="shared" si="7"/>
        <v>46470</v>
      </c>
      <c r="AA198" s="70">
        <f t="shared" si="7"/>
        <v>46471</v>
      </c>
      <c r="AB198" s="70">
        <f t="shared" si="7"/>
        <v>46472</v>
      </c>
      <c r="AC198" s="70">
        <f t="shared" si="7"/>
        <v>46473</v>
      </c>
      <c r="AD198" s="70">
        <f t="shared" si="7"/>
        <v>46474</v>
      </c>
      <c r="AE198" s="62"/>
      <c r="AF198" s="62"/>
      <c r="AG198" s="62"/>
      <c r="AH198" s="62"/>
      <c r="AI198" s="63"/>
      <c r="AJ198" s="62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</row>
    <row r="199" spans="1:52" s="20" customFormat="1" hidden="1" x14ac:dyDescent="0.4">
      <c r="A199" s="76"/>
      <c r="B199" s="77">
        <v>40</v>
      </c>
      <c r="C199" s="78">
        <f t="shared" si="2"/>
        <v>46475</v>
      </c>
      <c r="D199" s="78">
        <f t="shared" si="8"/>
        <v>46476</v>
      </c>
      <c r="E199" s="78">
        <f t="shared" si="8"/>
        <v>46477</v>
      </c>
      <c r="F199" s="78">
        <f t="shared" si="8"/>
        <v>46478</v>
      </c>
      <c r="G199" s="78">
        <f t="shared" si="8"/>
        <v>46479</v>
      </c>
      <c r="H199" s="78">
        <f t="shared" si="8"/>
        <v>46480</v>
      </c>
      <c r="I199" s="78">
        <f t="shared" si="8"/>
        <v>46481</v>
      </c>
      <c r="J199" s="78">
        <f t="shared" si="8"/>
        <v>46482</v>
      </c>
      <c r="K199" s="78">
        <f t="shared" si="8"/>
        <v>46483</v>
      </c>
      <c r="L199" s="78">
        <f t="shared" si="8"/>
        <v>46484</v>
      </c>
      <c r="M199" s="78">
        <f t="shared" si="8"/>
        <v>46485</v>
      </c>
      <c r="N199" s="78">
        <f t="shared" si="8"/>
        <v>46486</v>
      </c>
      <c r="O199" s="78">
        <f t="shared" si="8"/>
        <v>46487</v>
      </c>
      <c r="P199" s="78">
        <f t="shared" si="8"/>
        <v>46488</v>
      </c>
      <c r="Q199" s="78">
        <f t="shared" si="8"/>
        <v>46489</v>
      </c>
      <c r="R199" s="78">
        <f t="shared" si="8"/>
        <v>46490</v>
      </c>
      <c r="S199" s="78">
        <f t="shared" si="8"/>
        <v>46491</v>
      </c>
      <c r="T199" s="78">
        <f t="shared" si="7"/>
        <v>46492</v>
      </c>
      <c r="U199" s="78">
        <f t="shared" si="7"/>
        <v>46493</v>
      </c>
      <c r="V199" s="78">
        <f t="shared" si="7"/>
        <v>46494</v>
      </c>
      <c r="W199" s="78">
        <f t="shared" si="7"/>
        <v>46495</v>
      </c>
      <c r="X199" s="78">
        <f t="shared" si="7"/>
        <v>46496</v>
      </c>
      <c r="Y199" s="78">
        <f t="shared" si="7"/>
        <v>46497</v>
      </c>
      <c r="Z199" s="78">
        <f t="shared" si="7"/>
        <v>46498</v>
      </c>
      <c r="AA199" s="78">
        <f t="shared" si="7"/>
        <v>46499</v>
      </c>
      <c r="AB199" s="78">
        <f t="shared" si="7"/>
        <v>46500</v>
      </c>
      <c r="AC199" s="78">
        <f t="shared" si="7"/>
        <v>46501</v>
      </c>
      <c r="AD199" s="78">
        <f t="shared" si="7"/>
        <v>46502</v>
      </c>
      <c r="AE199" s="79"/>
      <c r="AF199" s="79"/>
      <c r="AG199" s="79"/>
      <c r="AH199" s="79"/>
      <c r="AI199" s="80"/>
      <c r="AJ199" s="62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</row>
    <row r="200" spans="1:52" s="20" customFormat="1" hidden="1" x14ac:dyDescent="0.4">
      <c r="A200" s="21"/>
      <c r="B200" s="31"/>
      <c r="C200" s="70"/>
      <c r="D200" s="70"/>
      <c r="E200" s="70"/>
      <c r="F200" s="70"/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  <c r="AC200" s="70"/>
      <c r="AD200" s="70"/>
      <c r="AE200" s="21"/>
      <c r="AF200" s="21"/>
      <c r="AG200" s="21"/>
      <c r="AH200" s="21"/>
      <c r="AI200" s="21"/>
      <c r="AJ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</row>
    <row r="201" spans="1:52" s="20" customFormat="1" hidden="1" x14ac:dyDescent="0.4">
      <c r="A201" s="21"/>
      <c r="B201" s="31"/>
      <c r="C201" s="70"/>
      <c r="D201" s="70"/>
      <c r="E201" s="70"/>
      <c r="F201" s="70"/>
      <c r="G201" s="70"/>
      <c r="H201" s="70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/>
      <c r="AC201" s="70"/>
      <c r="AD201" s="70"/>
      <c r="AE201" s="21"/>
      <c r="AF201" s="21"/>
      <c r="AG201" s="21"/>
      <c r="AH201" s="21"/>
      <c r="AI201" s="21"/>
      <c r="AJ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</row>
    <row r="202" spans="1:52" s="20" customFormat="1" hidden="1" x14ac:dyDescent="0.4">
      <c r="A202" s="21"/>
      <c r="B202" s="31"/>
      <c r="C202" s="70"/>
      <c r="D202" s="70"/>
      <c r="E202" s="70"/>
      <c r="F202" s="70"/>
      <c r="G202" s="70"/>
      <c r="H202" s="70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/>
      <c r="AC202" s="70"/>
      <c r="AD202" s="70"/>
      <c r="AE202" s="21"/>
      <c r="AF202" s="21"/>
      <c r="AG202" s="21"/>
      <c r="AH202" s="21"/>
      <c r="AI202" s="21"/>
      <c r="AJ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</row>
    <row r="203" spans="1:52" s="20" customFormat="1" hidden="1" x14ac:dyDescent="0.4">
      <c r="A203" s="21"/>
      <c r="B203" s="31"/>
      <c r="C203" s="70"/>
      <c r="D203" s="70"/>
      <c r="E203" s="70"/>
      <c r="F203" s="70"/>
      <c r="G203" s="70"/>
      <c r="H203" s="70"/>
      <c r="I203" s="70"/>
      <c r="J203" s="70"/>
      <c r="K203" s="70"/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  <c r="AA203" s="70"/>
      <c r="AB203" s="70"/>
      <c r="AC203" s="70"/>
      <c r="AD203" s="70"/>
      <c r="AE203" s="21"/>
      <c r="AF203" s="21"/>
      <c r="AG203" s="21"/>
      <c r="AH203" s="21"/>
      <c r="AI203" s="21"/>
      <c r="AJ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</row>
    <row r="204" spans="1:52" s="20" customFormat="1" hidden="1" x14ac:dyDescent="0.4">
      <c r="A204" s="21"/>
      <c r="B204" s="31"/>
      <c r="C204" s="70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</row>
    <row r="205" spans="1:52" s="20" customFormat="1" hidden="1" x14ac:dyDescent="0.4">
      <c r="A205" s="21"/>
      <c r="B205" s="31"/>
      <c r="C205" s="70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</row>
    <row r="206" spans="1:52" s="20" customFormat="1" hidden="1" x14ac:dyDescent="0.4">
      <c r="A206" s="21"/>
      <c r="B206" s="31"/>
      <c r="C206" s="70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</row>
    <row r="207" spans="1:52" hidden="1" x14ac:dyDescent="0.4"/>
    <row r="208" spans="1:52" hidden="1" x14ac:dyDescent="0.4"/>
    <row r="209" hidden="1" x14ac:dyDescent="0.4"/>
    <row r="210" hidden="1" x14ac:dyDescent="0.4"/>
    <row r="211" hidden="1" x14ac:dyDescent="0.4"/>
    <row r="212" hidden="1" x14ac:dyDescent="0.4"/>
    <row r="213" hidden="1" x14ac:dyDescent="0.4"/>
    <row r="214" hidden="1" x14ac:dyDescent="0.4"/>
    <row r="215" hidden="1" x14ac:dyDescent="0.4"/>
    <row r="216" hidden="1" x14ac:dyDescent="0.4"/>
    <row r="217" hidden="1" x14ac:dyDescent="0.4"/>
    <row r="218" hidden="1" x14ac:dyDescent="0.4"/>
    <row r="219" hidden="1" x14ac:dyDescent="0.4"/>
    <row r="220" hidden="1" x14ac:dyDescent="0.4"/>
    <row r="221" hidden="1" x14ac:dyDescent="0.4"/>
    <row r="222" hidden="1" x14ac:dyDescent="0.4"/>
    <row r="223" hidden="1" x14ac:dyDescent="0.4"/>
    <row r="224" hidden="1" x14ac:dyDescent="0.4"/>
    <row r="225" hidden="1" x14ac:dyDescent="0.4"/>
    <row r="226" hidden="1" x14ac:dyDescent="0.4"/>
    <row r="227" hidden="1" x14ac:dyDescent="0.4"/>
    <row r="228" hidden="1" x14ac:dyDescent="0.4"/>
    <row r="229" hidden="1" x14ac:dyDescent="0.4"/>
    <row r="230" hidden="1" x14ac:dyDescent="0.4"/>
  </sheetData>
  <mergeCells count="272">
    <mergeCell ref="AG1:AJ1"/>
    <mergeCell ref="AH136:AI136"/>
    <mergeCell ref="AI130:AI133"/>
    <mergeCell ref="AJ130:AJ133"/>
    <mergeCell ref="AG134:AG135"/>
    <mergeCell ref="AJ134:AJ135"/>
    <mergeCell ref="AE135:AF135"/>
    <mergeCell ref="AH135:AI135"/>
    <mergeCell ref="A1:U1"/>
    <mergeCell ref="T11:U11"/>
    <mergeCell ref="T12:U12"/>
    <mergeCell ref="T10:U10"/>
    <mergeCell ref="AE136:AF136"/>
    <mergeCell ref="Z7:AD8"/>
    <mergeCell ref="AE7:AG8"/>
    <mergeCell ref="AH7:AJ8"/>
    <mergeCell ref="AJ124:AJ127"/>
    <mergeCell ref="AG128:AG129"/>
    <mergeCell ref="AJ128:AJ129"/>
    <mergeCell ref="AE129:AF129"/>
    <mergeCell ref="AH129:AI129"/>
    <mergeCell ref="AI124:AI127"/>
    <mergeCell ref="A130:A135"/>
    <mergeCell ref="AE130:AE133"/>
    <mergeCell ref="AF130:AF133"/>
    <mergeCell ref="AG130:AG133"/>
    <mergeCell ref="AH130:AH133"/>
    <mergeCell ref="A124:A129"/>
    <mergeCell ref="AE124:AE127"/>
    <mergeCell ref="AF124:AF127"/>
    <mergeCell ref="AG124:AG127"/>
    <mergeCell ref="AH124:AH127"/>
    <mergeCell ref="AI118:AI121"/>
    <mergeCell ref="A118:A123"/>
    <mergeCell ref="AJ118:AJ121"/>
    <mergeCell ref="AG122:AG123"/>
    <mergeCell ref="AJ122:AJ123"/>
    <mergeCell ref="AE123:AF123"/>
    <mergeCell ref="AH123:AI123"/>
    <mergeCell ref="AJ112:AJ115"/>
    <mergeCell ref="AG116:AG117"/>
    <mergeCell ref="AJ116:AJ117"/>
    <mergeCell ref="AE117:AF117"/>
    <mergeCell ref="AH117:AI117"/>
    <mergeCell ref="AI112:AI115"/>
    <mergeCell ref="AE118:AE121"/>
    <mergeCell ref="AF118:AF121"/>
    <mergeCell ref="AG118:AG121"/>
    <mergeCell ref="AH118:AH121"/>
    <mergeCell ref="A112:A117"/>
    <mergeCell ref="AE112:AE115"/>
    <mergeCell ref="AF112:AF115"/>
    <mergeCell ref="AG112:AG115"/>
    <mergeCell ref="AH112:AH115"/>
    <mergeCell ref="AI106:AI109"/>
    <mergeCell ref="AJ106:AJ109"/>
    <mergeCell ref="AG110:AG111"/>
    <mergeCell ref="AJ110:AJ111"/>
    <mergeCell ref="AE111:AF111"/>
    <mergeCell ref="AH111:AI111"/>
    <mergeCell ref="AJ100:AJ103"/>
    <mergeCell ref="AG104:AG105"/>
    <mergeCell ref="AJ104:AJ105"/>
    <mergeCell ref="AE105:AF105"/>
    <mergeCell ref="AH105:AI105"/>
    <mergeCell ref="AI100:AI103"/>
    <mergeCell ref="A106:A111"/>
    <mergeCell ref="AE106:AE109"/>
    <mergeCell ref="AF106:AF109"/>
    <mergeCell ref="AG106:AG109"/>
    <mergeCell ref="AH106:AH109"/>
    <mergeCell ref="A100:A105"/>
    <mergeCell ref="AE100:AE103"/>
    <mergeCell ref="AF100:AF103"/>
    <mergeCell ref="AG100:AG103"/>
    <mergeCell ref="AH100:AH103"/>
    <mergeCell ref="AI94:AI97"/>
    <mergeCell ref="AJ94:AJ97"/>
    <mergeCell ref="AG98:AG99"/>
    <mergeCell ref="AJ98:AJ99"/>
    <mergeCell ref="AE99:AF99"/>
    <mergeCell ref="AH99:AI99"/>
    <mergeCell ref="AJ88:AJ91"/>
    <mergeCell ref="AG92:AG93"/>
    <mergeCell ref="AJ92:AJ93"/>
    <mergeCell ref="AE93:AF93"/>
    <mergeCell ref="AH93:AI93"/>
    <mergeCell ref="AI88:AI91"/>
    <mergeCell ref="A94:A99"/>
    <mergeCell ref="AE94:AE97"/>
    <mergeCell ref="AF94:AF97"/>
    <mergeCell ref="AG94:AG97"/>
    <mergeCell ref="AH94:AH97"/>
    <mergeCell ref="A88:A93"/>
    <mergeCell ref="AE88:AE91"/>
    <mergeCell ref="AF88:AF91"/>
    <mergeCell ref="AG88:AG91"/>
    <mergeCell ref="AH88:AH91"/>
    <mergeCell ref="AI82:AI85"/>
    <mergeCell ref="AJ82:AJ85"/>
    <mergeCell ref="AG86:AG87"/>
    <mergeCell ref="AJ86:AJ87"/>
    <mergeCell ref="AE87:AF87"/>
    <mergeCell ref="AH87:AI87"/>
    <mergeCell ref="AJ76:AJ79"/>
    <mergeCell ref="AG80:AG81"/>
    <mergeCell ref="AJ80:AJ81"/>
    <mergeCell ref="AE81:AF81"/>
    <mergeCell ref="AH81:AI81"/>
    <mergeCell ref="AI76:AI79"/>
    <mergeCell ref="A82:A87"/>
    <mergeCell ref="AE82:AE85"/>
    <mergeCell ref="AF82:AF85"/>
    <mergeCell ref="AG82:AG85"/>
    <mergeCell ref="AH82:AH85"/>
    <mergeCell ref="A76:A81"/>
    <mergeCell ref="AE76:AE79"/>
    <mergeCell ref="AF76:AF79"/>
    <mergeCell ref="AG76:AG79"/>
    <mergeCell ref="AH76:AH79"/>
    <mergeCell ref="AI70:AI73"/>
    <mergeCell ref="AJ70:AJ73"/>
    <mergeCell ref="AG74:AG75"/>
    <mergeCell ref="AJ74:AJ75"/>
    <mergeCell ref="AE75:AF75"/>
    <mergeCell ref="AH75:AI75"/>
    <mergeCell ref="AJ64:AJ67"/>
    <mergeCell ref="AG68:AG69"/>
    <mergeCell ref="AJ68:AJ69"/>
    <mergeCell ref="AE69:AF69"/>
    <mergeCell ref="AH69:AI69"/>
    <mergeCell ref="AI64:AI67"/>
    <mergeCell ref="A70:A75"/>
    <mergeCell ref="AE70:AE73"/>
    <mergeCell ref="AF70:AF73"/>
    <mergeCell ref="AG70:AG73"/>
    <mergeCell ref="AH70:AH73"/>
    <mergeCell ref="A64:A69"/>
    <mergeCell ref="AE64:AE67"/>
    <mergeCell ref="AF64:AF67"/>
    <mergeCell ref="AG64:AG67"/>
    <mergeCell ref="AH64:AH67"/>
    <mergeCell ref="AI58:AI61"/>
    <mergeCell ref="AJ58:AJ61"/>
    <mergeCell ref="AG62:AG63"/>
    <mergeCell ref="AJ62:AJ63"/>
    <mergeCell ref="AE63:AF63"/>
    <mergeCell ref="AH63:AI63"/>
    <mergeCell ref="AJ52:AJ55"/>
    <mergeCell ref="AG56:AG57"/>
    <mergeCell ref="AJ56:AJ57"/>
    <mergeCell ref="AE57:AF57"/>
    <mergeCell ref="AH57:AI57"/>
    <mergeCell ref="AI52:AI55"/>
    <mergeCell ref="A58:A63"/>
    <mergeCell ref="AE58:AE61"/>
    <mergeCell ref="AF58:AF61"/>
    <mergeCell ref="AG58:AG61"/>
    <mergeCell ref="AH58:AH61"/>
    <mergeCell ref="A52:A57"/>
    <mergeCell ref="AE52:AE55"/>
    <mergeCell ref="AF52:AF55"/>
    <mergeCell ref="AG52:AG55"/>
    <mergeCell ref="AH52:AH55"/>
    <mergeCell ref="AI46:AI49"/>
    <mergeCell ref="A34:A39"/>
    <mergeCell ref="AE34:AE37"/>
    <mergeCell ref="AF34:AF37"/>
    <mergeCell ref="AG34:AG37"/>
    <mergeCell ref="AH34:AH37"/>
    <mergeCell ref="AI34:AI37"/>
    <mergeCell ref="AJ46:AJ49"/>
    <mergeCell ref="AG50:AG51"/>
    <mergeCell ref="AJ50:AJ51"/>
    <mergeCell ref="AE51:AF51"/>
    <mergeCell ref="AH51:AI51"/>
    <mergeCell ref="AJ40:AJ43"/>
    <mergeCell ref="AG44:AG45"/>
    <mergeCell ref="AJ44:AJ45"/>
    <mergeCell ref="AE45:AF45"/>
    <mergeCell ref="AH45:AI45"/>
    <mergeCell ref="AI40:AI43"/>
    <mergeCell ref="A46:A51"/>
    <mergeCell ref="AE46:AE49"/>
    <mergeCell ref="AF46:AF49"/>
    <mergeCell ref="AG46:AG49"/>
    <mergeCell ref="AH46:AH49"/>
    <mergeCell ref="A40:A45"/>
    <mergeCell ref="AE40:AE43"/>
    <mergeCell ref="AF40:AF43"/>
    <mergeCell ref="AG40:AG43"/>
    <mergeCell ref="AH40:AH43"/>
    <mergeCell ref="AG26:AG27"/>
    <mergeCell ref="AJ26:AJ27"/>
    <mergeCell ref="AE27:AF27"/>
    <mergeCell ref="AH27:AI27"/>
    <mergeCell ref="A28:A33"/>
    <mergeCell ref="AE28:AE31"/>
    <mergeCell ref="AF28:AF31"/>
    <mergeCell ref="AG28:AG31"/>
    <mergeCell ref="AH28:AH31"/>
    <mergeCell ref="AI28:AI31"/>
    <mergeCell ref="AE33:AF33"/>
    <mergeCell ref="AH33:AI33"/>
    <mergeCell ref="AJ34:AJ37"/>
    <mergeCell ref="AG38:AG39"/>
    <mergeCell ref="AJ38:AJ39"/>
    <mergeCell ref="AE39:AF39"/>
    <mergeCell ref="AH39:AI39"/>
    <mergeCell ref="AJ28:AJ31"/>
    <mergeCell ref="AG32:AG33"/>
    <mergeCell ref="AJ32:AJ33"/>
    <mergeCell ref="A4:A5"/>
    <mergeCell ref="V10:W10"/>
    <mergeCell ref="V11:W11"/>
    <mergeCell ref="A22:A27"/>
    <mergeCell ref="AE22:AE25"/>
    <mergeCell ref="AF22:AF25"/>
    <mergeCell ref="AG22:AG25"/>
    <mergeCell ref="AH22:AH25"/>
    <mergeCell ref="AI22:AI25"/>
    <mergeCell ref="AH14:AJ15"/>
    <mergeCell ref="D9:E10"/>
    <mergeCell ref="B11:B12"/>
    <mergeCell ref="C11:C12"/>
    <mergeCell ref="D11:E12"/>
    <mergeCell ref="Z11:AD12"/>
    <mergeCell ref="Z9:AD10"/>
    <mergeCell ref="A16:A21"/>
    <mergeCell ref="AE16:AE19"/>
    <mergeCell ref="AF16:AF19"/>
    <mergeCell ref="AG16:AG19"/>
    <mergeCell ref="AH16:AH19"/>
    <mergeCell ref="AI16:AI19"/>
    <mergeCell ref="AJ16:AJ19"/>
    <mergeCell ref="AG20:AG21"/>
    <mergeCell ref="AJ22:AJ25"/>
    <mergeCell ref="AM15:AN15"/>
    <mergeCell ref="X9:Y9"/>
    <mergeCell ref="A14:B15"/>
    <mergeCell ref="C14:I14"/>
    <mergeCell ref="J14:P14"/>
    <mergeCell ref="Q14:W14"/>
    <mergeCell ref="X14:AD14"/>
    <mergeCell ref="AE14:AG15"/>
    <mergeCell ref="AJ20:AJ21"/>
    <mergeCell ref="AE21:AF21"/>
    <mergeCell ref="AH21:AI21"/>
    <mergeCell ref="AC2:AI2"/>
    <mergeCell ref="B7:N7"/>
    <mergeCell ref="B8:E8"/>
    <mergeCell ref="F8:N8"/>
    <mergeCell ref="B9:B10"/>
    <mergeCell ref="C9:C10"/>
    <mergeCell ref="X10:Y10"/>
    <mergeCell ref="F11:F12"/>
    <mergeCell ref="G11:G12"/>
    <mergeCell ref="B4:F5"/>
    <mergeCell ref="G4:J5"/>
    <mergeCell ref="K4:K5"/>
    <mergeCell ref="L4:P5"/>
    <mergeCell ref="Q4:U5"/>
    <mergeCell ref="V4:V5"/>
    <mergeCell ref="V12:W12"/>
    <mergeCell ref="V9:W9"/>
    <mergeCell ref="X11:Y11"/>
    <mergeCell ref="X12:Y12"/>
    <mergeCell ref="AE9:AG10"/>
    <mergeCell ref="AE11:AG12"/>
    <mergeCell ref="AH9:AJ10"/>
    <mergeCell ref="AH11:AJ12"/>
    <mergeCell ref="T9:U9"/>
  </mergeCells>
  <phoneticPr fontId="1"/>
  <conditionalFormatting sqref="AM11 C18:AD18">
    <cfRule type="containsText" dxfId="2837" priority="317" operator="containsText" text="日">
      <formula>NOT(ISERROR(SEARCH("日",C11)))</formula>
    </cfRule>
    <cfRule type="containsText" dxfId="2836" priority="318" operator="containsText" text="土">
      <formula>NOT(ISERROR(SEARCH("土",C11)))</formula>
    </cfRule>
  </conditionalFormatting>
  <conditionalFormatting sqref="C20:AD20">
    <cfRule type="containsText" dxfId="2835" priority="315" operator="containsText" text="正月">
      <formula>NOT(ISERROR(SEARCH("正月",C20)))</formula>
    </cfRule>
    <cfRule type="containsText" dxfId="2834" priority="316" operator="containsText" text="夏休">
      <formula>NOT(ISERROR(SEARCH("夏休",C20)))</formula>
    </cfRule>
  </conditionalFormatting>
  <conditionalFormatting sqref="C21:AD21">
    <cfRule type="containsText" dxfId="2833" priority="313" operator="containsText" text="正月">
      <formula>NOT(ISERROR(SEARCH("正月",C21)))</formula>
    </cfRule>
    <cfRule type="containsText" dxfId="2832" priority="314" operator="containsText" text="夏休">
      <formula>NOT(ISERROR(SEARCH("夏休",C21)))</formula>
    </cfRule>
  </conditionalFormatting>
  <conditionalFormatting sqref="C60:AD60">
    <cfRule type="containsText" dxfId="2831" priority="311" operator="containsText" text="日">
      <formula>NOT(ISERROR(SEARCH("日",C60)))</formula>
    </cfRule>
    <cfRule type="containsText" dxfId="2830" priority="312" operator="containsText" text="土">
      <formula>NOT(ISERROR(SEARCH("土",C60)))</formula>
    </cfRule>
  </conditionalFormatting>
  <conditionalFormatting sqref="C96:AD96">
    <cfRule type="containsText" dxfId="2829" priority="309" operator="containsText" text="日">
      <formula>NOT(ISERROR(SEARCH("日",C96)))</formula>
    </cfRule>
    <cfRule type="containsText" dxfId="2828" priority="310" operator="containsText" text="土">
      <formula>NOT(ISERROR(SEARCH("土",C96)))</formula>
    </cfRule>
  </conditionalFormatting>
  <conditionalFormatting sqref="C126:AD126">
    <cfRule type="containsText" dxfId="2827" priority="307" operator="containsText" text="日">
      <formula>NOT(ISERROR(SEARCH("日",C126)))</formula>
    </cfRule>
    <cfRule type="containsText" dxfId="2826" priority="308" operator="containsText" text="土">
      <formula>NOT(ISERROR(SEARCH("土",C126)))</formula>
    </cfRule>
  </conditionalFormatting>
  <conditionalFormatting sqref="C20:AD21">
    <cfRule type="containsText" dxfId="2825" priority="199" operator="containsText" text="中止">
      <formula>NOT(ISERROR(SEARCH("中止",C20)))</formula>
    </cfRule>
    <cfRule type="containsText" dxfId="2824" priority="306" operator="containsText" text="休">
      <formula>NOT(ISERROR(SEARCH("休",C20)))</formula>
    </cfRule>
  </conditionalFormatting>
  <conditionalFormatting sqref="C18:AD18">
    <cfRule type="expression" priority="305">
      <formula>IF($C$19&lt;&gt;""+$D$18,)</formula>
    </cfRule>
  </conditionalFormatting>
  <conditionalFormatting sqref="C18:AD18">
    <cfRule type="expression" dxfId="2823" priority="304">
      <formula>IF(COUNTIF(C19,"*日*"),TRUE,FALSE)</formula>
    </cfRule>
  </conditionalFormatting>
  <conditionalFormatting sqref="C24:AD24">
    <cfRule type="containsText" dxfId="2822" priority="302" operator="containsText" text="日">
      <formula>NOT(ISERROR(SEARCH("日",C24)))</formula>
    </cfRule>
    <cfRule type="containsText" dxfId="2821" priority="303" operator="containsText" text="土">
      <formula>NOT(ISERROR(SEARCH("土",C24)))</formula>
    </cfRule>
  </conditionalFormatting>
  <conditionalFormatting sqref="C24:AD24">
    <cfRule type="expression" priority="301">
      <formula>IF($C$19&lt;&gt;""+$D$18,)</formula>
    </cfRule>
  </conditionalFormatting>
  <conditionalFormatting sqref="C24:AD24">
    <cfRule type="expression" dxfId="2820" priority="300">
      <formula>IF(COUNTIF(C25,"*日*"),TRUE,FALSE)</formula>
    </cfRule>
  </conditionalFormatting>
  <conditionalFormatting sqref="C30:AD30">
    <cfRule type="containsText" dxfId="2819" priority="298" operator="containsText" text="日">
      <formula>NOT(ISERROR(SEARCH("日",C30)))</formula>
    </cfRule>
    <cfRule type="containsText" dxfId="2818" priority="299" operator="containsText" text="土">
      <formula>NOT(ISERROR(SEARCH("土",C30)))</formula>
    </cfRule>
  </conditionalFormatting>
  <conditionalFormatting sqref="C30:AD30">
    <cfRule type="expression" priority="297">
      <formula>IF($C$19&lt;&gt;""+$D$18,)</formula>
    </cfRule>
  </conditionalFormatting>
  <conditionalFormatting sqref="C30:AD30">
    <cfRule type="expression" dxfId="2817" priority="296">
      <formula>IF(COUNTIF(C31,"*日*"),TRUE,FALSE)</formula>
    </cfRule>
  </conditionalFormatting>
  <conditionalFormatting sqref="C36:AD36">
    <cfRule type="containsText" dxfId="2816" priority="294" operator="containsText" text="日">
      <formula>NOT(ISERROR(SEARCH("日",C36)))</formula>
    </cfRule>
    <cfRule type="containsText" dxfId="2815" priority="295" operator="containsText" text="土">
      <formula>NOT(ISERROR(SEARCH("土",C36)))</formula>
    </cfRule>
  </conditionalFormatting>
  <conditionalFormatting sqref="C36:AD36">
    <cfRule type="expression" priority="293">
      <formula>IF($C$19&lt;&gt;""+$D$18,)</formula>
    </cfRule>
  </conditionalFormatting>
  <conditionalFormatting sqref="C36:AD36">
    <cfRule type="expression" dxfId="2814" priority="292">
      <formula>IF(COUNTIF(C37,"*日*"),TRUE,FALSE)</formula>
    </cfRule>
  </conditionalFormatting>
  <conditionalFormatting sqref="C42:AD42">
    <cfRule type="containsText" dxfId="2813" priority="290" operator="containsText" text="日">
      <formula>NOT(ISERROR(SEARCH("日",C42)))</formula>
    </cfRule>
    <cfRule type="containsText" dxfId="2812" priority="291" operator="containsText" text="土">
      <formula>NOT(ISERROR(SEARCH("土",C42)))</formula>
    </cfRule>
  </conditionalFormatting>
  <conditionalFormatting sqref="C42:AD42">
    <cfRule type="expression" priority="289">
      <formula>IF($C$19&lt;&gt;""+$D$18,)</formula>
    </cfRule>
  </conditionalFormatting>
  <conditionalFormatting sqref="C42:AD42">
    <cfRule type="expression" dxfId="2811" priority="288">
      <formula>IF(COUNTIF(C43,"*日*"),TRUE,FALSE)</formula>
    </cfRule>
  </conditionalFormatting>
  <conditionalFormatting sqref="C48:AD48">
    <cfRule type="containsText" dxfId="2810" priority="286" operator="containsText" text="日">
      <formula>NOT(ISERROR(SEARCH("日",C48)))</formula>
    </cfRule>
    <cfRule type="containsText" dxfId="2809" priority="287" operator="containsText" text="土">
      <formula>NOT(ISERROR(SEARCH("土",C48)))</formula>
    </cfRule>
  </conditionalFormatting>
  <conditionalFormatting sqref="C48:AD48">
    <cfRule type="expression" priority="285">
      <formula>IF($C$19&lt;&gt;""+$D$18,)</formula>
    </cfRule>
  </conditionalFormatting>
  <conditionalFormatting sqref="C48:AD48">
    <cfRule type="expression" dxfId="2808" priority="284">
      <formula>IF(COUNTIF(C49,"*日*"),TRUE,FALSE)</formula>
    </cfRule>
  </conditionalFormatting>
  <conditionalFormatting sqref="C54:AD54">
    <cfRule type="containsText" dxfId="2807" priority="282" operator="containsText" text="日">
      <formula>NOT(ISERROR(SEARCH("日",C54)))</formula>
    </cfRule>
    <cfRule type="containsText" dxfId="2806" priority="283" operator="containsText" text="土">
      <formula>NOT(ISERROR(SEARCH("土",C54)))</formula>
    </cfRule>
  </conditionalFormatting>
  <conditionalFormatting sqref="C54:AD54">
    <cfRule type="expression" priority="281">
      <formula>IF($C$19&lt;&gt;""+$D$18,)</formula>
    </cfRule>
  </conditionalFormatting>
  <conditionalFormatting sqref="C54:AD54">
    <cfRule type="expression" dxfId="2805" priority="280">
      <formula>IF(COUNTIF(C55,"*日*"),TRUE,FALSE)</formula>
    </cfRule>
  </conditionalFormatting>
  <conditionalFormatting sqref="C60:AD60">
    <cfRule type="expression" dxfId="2804" priority="279">
      <formula>IF(COUNTIF(C61,"*日*"),TRUE,FALSE)</formula>
    </cfRule>
  </conditionalFormatting>
  <conditionalFormatting sqref="C66:AD66">
    <cfRule type="containsText" dxfId="2803" priority="277" operator="containsText" text="日">
      <formula>NOT(ISERROR(SEARCH("日",C66)))</formula>
    </cfRule>
    <cfRule type="containsText" dxfId="2802" priority="278" operator="containsText" text="土">
      <formula>NOT(ISERROR(SEARCH("土",C66)))</formula>
    </cfRule>
  </conditionalFormatting>
  <conditionalFormatting sqref="C66:AD66">
    <cfRule type="expression" dxfId="2801" priority="276">
      <formula>IF(COUNTIF(C67,"*日*"),TRUE,FALSE)</formula>
    </cfRule>
  </conditionalFormatting>
  <conditionalFormatting sqref="C72:AD72">
    <cfRule type="containsText" dxfId="2800" priority="274" operator="containsText" text="日">
      <formula>NOT(ISERROR(SEARCH("日",C72)))</formula>
    </cfRule>
    <cfRule type="containsText" dxfId="2799" priority="275" operator="containsText" text="土">
      <formula>NOT(ISERROR(SEARCH("土",C72)))</formula>
    </cfRule>
  </conditionalFormatting>
  <conditionalFormatting sqref="C72:AD72">
    <cfRule type="expression" dxfId="2798" priority="273">
      <formula>IF(COUNTIF(C73,"*日*"),TRUE,FALSE)</formula>
    </cfRule>
  </conditionalFormatting>
  <conditionalFormatting sqref="C78:AD78">
    <cfRule type="containsText" dxfId="2797" priority="271" operator="containsText" text="日">
      <formula>NOT(ISERROR(SEARCH("日",C78)))</formula>
    </cfRule>
    <cfRule type="containsText" dxfId="2796" priority="272" operator="containsText" text="土">
      <formula>NOT(ISERROR(SEARCH("土",C78)))</formula>
    </cfRule>
  </conditionalFormatting>
  <conditionalFormatting sqref="C78:AD78">
    <cfRule type="expression" dxfId="2795" priority="270">
      <formula>IF(COUNTIF(C79,"*日*"),TRUE,FALSE)</formula>
    </cfRule>
  </conditionalFormatting>
  <conditionalFormatting sqref="C84:AD84">
    <cfRule type="containsText" dxfId="2794" priority="268" operator="containsText" text="日">
      <formula>NOT(ISERROR(SEARCH("日",C84)))</formula>
    </cfRule>
    <cfRule type="containsText" dxfId="2793" priority="269" operator="containsText" text="土">
      <formula>NOT(ISERROR(SEARCH("土",C84)))</formula>
    </cfRule>
  </conditionalFormatting>
  <conditionalFormatting sqref="C84:AD84">
    <cfRule type="expression" dxfId="2792" priority="267">
      <formula>IF(COUNTIF(C85,"*日*"),TRUE,FALSE)</formula>
    </cfRule>
  </conditionalFormatting>
  <conditionalFormatting sqref="C90:AD90">
    <cfRule type="containsText" dxfId="2791" priority="265" operator="containsText" text="日">
      <formula>NOT(ISERROR(SEARCH("日",C90)))</formula>
    </cfRule>
    <cfRule type="containsText" dxfId="2790" priority="266" operator="containsText" text="土">
      <formula>NOT(ISERROR(SEARCH("土",C90)))</formula>
    </cfRule>
  </conditionalFormatting>
  <conditionalFormatting sqref="C90:AD90">
    <cfRule type="expression" dxfId="2789" priority="264">
      <formula>IF(COUNTIF(C91,"*日*"),TRUE,FALSE)</formula>
    </cfRule>
  </conditionalFormatting>
  <conditionalFormatting sqref="C96:AD96">
    <cfRule type="expression" dxfId="2788" priority="263">
      <formula>IF(COUNTIF(C97,"*日*"),TRUE,FALSE)</formula>
    </cfRule>
  </conditionalFormatting>
  <conditionalFormatting sqref="C102:AD102">
    <cfRule type="containsText" dxfId="2787" priority="261" operator="containsText" text="日">
      <formula>NOT(ISERROR(SEARCH("日",C102)))</formula>
    </cfRule>
    <cfRule type="containsText" dxfId="2786" priority="262" operator="containsText" text="土">
      <formula>NOT(ISERROR(SEARCH("土",C102)))</formula>
    </cfRule>
  </conditionalFormatting>
  <conditionalFormatting sqref="C102:AD102">
    <cfRule type="expression" dxfId="2785" priority="260">
      <formula>IF(COUNTIF(C103,"*日*"),TRUE,FALSE)</formula>
    </cfRule>
  </conditionalFormatting>
  <conditionalFormatting sqref="C108:AD108">
    <cfRule type="containsText" dxfId="2784" priority="258" operator="containsText" text="日">
      <formula>NOT(ISERROR(SEARCH("日",C108)))</formula>
    </cfRule>
    <cfRule type="containsText" dxfId="2783" priority="259" operator="containsText" text="土">
      <formula>NOT(ISERROR(SEARCH("土",C108)))</formula>
    </cfRule>
  </conditionalFormatting>
  <conditionalFormatting sqref="C108:AD108">
    <cfRule type="expression" dxfId="2782" priority="257">
      <formula>IF(COUNTIF(C109,"*日*"),TRUE,FALSE)</formula>
    </cfRule>
  </conditionalFormatting>
  <conditionalFormatting sqref="C114:AD114">
    <cfRule type="containsText" dxfId="2781" priority="255" operator="containsText" text="日">
      <formula>NOT(ISERROR(SEARCH("日",C114)))</formula>
    </cfRule>
    <cfRule type="containsText" dxfId="2780" priority="256" operator="containsText" text="土">
      <formula>NOT(ISERROR(SEARCH("土",C114)))</formula>
    </cfRule>
  </conditionalFormatting>
  <conditionalFormatting sqref="C114:AD114">
    <cfRule type="expression" dxfId="2779" priority="254">
      <formula>IF(COUNTIF(C115,"*日*"),TRUE,FALSE)</formula>
    </cfRule>
  </conditionalFormatting>
  <conditionalFormatting sqref="C120:AD120">
    <cfRule type="containsText" dxfId="2778" priority="252" operator="containsText" text="日">
      <formula>NOT(ISERROR(SEARCH("日",C120)))</formula>
    </cfRule>
    <cfRule type="containsText" dxfId="2777" priority="253" operator="containsText" text="土">
      <formula>NOT(ISERROR(SEARCH("土",C120)))</formula>
    </cfRule>
  </conditionalFormatting>
  <conditionalFormatting sqref="C120:AD120">
    <cfRule type="expression" dxfId="2776" priority="251">
      <formula>IF(COUNTIF(C121,"*日*"),TRUE,FALSE)</formula>
    </cfRule>
  </conditionalFormatting>
  <conditionalFormatting sqref="C126:AD126">
    <cfRule type="expression" dxfId="2775" priority="250">
      <formula>IF(COUNTIF(C127,"*日*"),TRUE,FALSE)</formula>
    </cfRule>
  </conditionalFormatting>
  <conditionalFormatting sqref="C132:AD132">
    <cfRule type="containsText" dxfId="2774" priority="248" operator="containsText" text="日">
      <formula>NOT(ISERROR(SEARCH("日",C132)))</formula>
    </cfRule>
    <cfRule type="containsText" dxfId="2773" priority="249" operator="containsText" text="土">
      <formula>NOT(ISERROR(SEARCH("土",C132)))</formula>
    </cfRule>
  </conditionalFormatting>
  <conditionalFormatting sqref="C132:AD132">
    <cfRule type="expression" dxfId="2772" priority="247">
      <formula>IF(COUNTIF(C133,"*日*"),TRUE,FALSE)</formula>
    </cfRule>
  </conditionalFormatting>
  <conditionalFormatting sqref="C26:AC26">
    <cfRule type="containsText" dxfId="2771" priority="245" operator="containsText" text="正月">
      <formula>NOT(ISERROR(SEARCH("正月",C26)))</formula>
    </cfRule>
    <cfRule type="containsText" dxfId="2770" priority="246" operator="containsText" text="夏休">
      <formula>NOT(ISERROR(SEARCH("夏休",C26)))</formula>
    </cfRule>
  </conditionalFormatting>
  <conditionalFormatting sqref="X27:AB27 C27:U27">
    <cfRule type="containsText" dxfId="2769" priority="243" operator="containsText" text="正月">
      <formula>NOT(ISERROR(SEARCH("正月",C27)))</formula>
    </cfRule>
    <cfRule type="containsText" dxfId="2768" priority="244" operator="containsText" text="夏休">
      <formula>NOT(ISERROR(SEARCH("夏休",C27)))</formula>
    </cfRule>
  </conditionalFormatting>
  <conditionalFormatting sqref="X27:AB27 C27:U27 C26:AC26">
    <cfRule type="containsText" dxfId="2767" priority="198" operator="containsText" text="中止">
      <formula>NOT(ISERROR(SEARCH("中止",C26)))</formula>
    </cfRule>
    <cfRule type="containsText" dxfId="2766" priority="242" operator="containsText" text="休日">
      <formula>NOT(ISERROR(SEARCH("休日",C26)))</formula>
    </cfRule>
  </conditionalFormatting>
  <conditionalFormatting sqref="J32:N32 Q32:U32 Y32:AB32">
    <cfRule type="containsText" dxfId="2765" priority="240" operator="containsText" text="正月">
      <formula>NOT(ISERROR(SEARCH("正月",J32)))</formula>
    </cfRule>
    <cfRule type="containsText" dxfId="2764" priority="241" operator="containsText" text="夏休">
      <formula>NOT(ISERROR(SEARCH("夏休",J32)))</formula>
    </cfRule>
  </conditionalFormatting>
  <conditionalFormatting sqref="J33:N33 Q33:U33 Y33:AB33">
    <cfRule type="containsText" dxfId="2763" priority="238" operator="containsText" text="正月">
      <formula>NOT(ISERROR(SEARCH("正月",J33)))</formula>
    </cfRule>
    <cfRule type="containsText" dxfId="2762" priority="239" operator="containsText" text="夏休">
      <formula>NOT(ISERROR(SEARCH("夏休",J33)))</formula>
    </cfRule>
  </conditionalFormatting>
  <conditionalFormatting sqref="J32:N33 Q32:U33 Y32:AB33">
    <cfRule type="containsText" dxfId="2761" priority="197" operator="containsText" text="中止">
      <formula>NOT(ISERROR(SEARCH("中止",J32)))</formula>
    </cfRule>
    <cfRule type="containsText" dxfId="2760" priority="237" operator="containsText" text="休日">
      <formula>NOT(ISERROR(SEARCH("休日",J32)))</formula>
    </cfRule>
  </conditionalFormatting>
  <conditionalFormatting sqref="C38:G38 J38:N38 Q38:AD38">
    <cfRule type="containsText" dxfId="2759" priority="235" operator="containsText" text="正月">
      <formula>NOT(ISERROR(SEARCH("正月",C38)))</formula>
    </cfRule>
    <cfRule type="containsText" dxfId="2758" priority="236" operator="containsText" text="夏休">
      <formula>NOT(ISERROR(SEARCH("夏休",C38)))</formula>
    </cfRule>
  </conditionalFormatting>
  <conditionalFormatting sqref="C39:G39 J39:N39 Q39:AD39">
    <cfRule type="containsText" dxfId="2757" priority="233" operator="containsText" text="正月">
      <formula>NOT(ISERROR(SEARCH("正月",C39)))</formula>
    </cfRule>
    <cfRule type="containsText" dxfId="2756" priority="234" operator="containsText" text="夏休">
      <formula>NOT(ISERROR(SEARCH("夏休",C39)))</formula>
    </cfRule>
  </conditionalFormatting>
  <conditionalFormatting sqref="C38:G39 J38:N39 Q38:AD39">
    <cfRule type="containsText" dxfId="2755" priority="196" operator="containsText" text="中止">
      <formula>NOT(ISERROR(SEARCH("中止",C38)))</formula>
    </cfRule>
    <cfRule type="containsText" dxfId="2754" priority="232" operator="containsText" text="休日">
      <formula>NOT(ISERROR(SEARCH("休日",C38)))</formula>
    </cfRule>
  </conditionalFormatting>
  <conditionalFormatting sqref="C44:AD44">
    <cfRule type="containsText" dxfId="2753" priority="230" operator="containsText" text="正月">
      <formula>NOT(ISERROR(SEARCH("正月",C44)))</formula>
    </cfRule>
    <cfRule type="containsText" dxfId="2752" priority="231" operator="containsText" text="夏休">
      <formula>NOT(ISERROR(SEARCH("夏休",C44)))</formula>
    </cfRule>
  </conditionalFormatting>
  <conditionalFormatting sqref="C45:AD45">
    <cfRule type="containsText" dxfId="2751" priority="228" operator="containsText" text="正月">
      <formula>NOT(ISERROR(SEARCH("正月",C45)))</formula>
    </cfRule>
    <cfRule type="containsText" dxfId="2750" priority="229" operator="containsText" text="夏休">
      <formula>NOT(ISERROR(SEARCH("夏休",C45)))</formula>
    </cfRule>
  </conditionalFormatting>
  <conditionalFormatting sqref="C44:AD45">
    <cfRule type="containsText" dxfId="2749" priority="195" operator="containsText" text="中止">
      <formula>NOT(ISERROR(SEARCH("中止",C44)))</formula>
    </cfRule>
    <cfRule type="containsText" dxfId="2748" priority="227" operator="containsText" text="休日">
      <formula>NOT(ISERROR(SEARCH("休日",C44)))</formula>
    </cfRule>
  </conditionalFormatting>
  <conditionalFormatting sqref="C50:AD50">
    <cfRule type="containsText" dxfId="2747" priority="225" operator="containsText" text="正月">
      <formula>NOT(ISERROR(SEARCH("正月",C50)))</formula>
    </cfRule>
    <cfRule type="containsText" dxfId="2746" priority="226" operator="containsText" text="夏休">
      <formula>NOT(ISERROR(SEARCH("夏休",C50)))</formula>
    </cfRule>
  </conditionalFormatting>
  <conditionalFormatting sqref="C51:AD51">
    <cfRule type="containsText" dxfId="2745" priority="223" operator="containsText" text="正月">
      <formula>NOT(ISERROR(SEARCH("正月",C51)))</formula>
    </cfRule>
    <cfRule type="containsText" dxfId="2744" priority="224" operator="containsText" text="夏休">
      <formula>NOT(ISERROR(SEARCH("夏休",C51)))</formula>
    </cfRule>
  </conditionalFormatting>
  <conditionalFormatting sqref="C50:AD51">
    <cfRule type="containsText" dxfId="2743" priority="194" operator="containsText" text="中止">
      <formula>NOT(ISERROR(SEARCH("中止",C50)))</formula>
    </cfRule>
    <cfRule type="containsText" dxfId="2742" priority="222" operator="containsText" text="休日">
      <formula>NOT(ISERROR(SEARCH("休日",C50)))</formula>
    </cfRule>
  </conditionalFormatting>
  <conditionalFormatting sqref="C56:AD56">
    <cfRule type="containsText" dxfId="2741" priority="220" operator="containsText" text="正月">
      <formula>NOT(ISERROR(SEARCH("正月",C56)))</formula>
    </cfRule>
    <cfRule type="containsText" dxfId="2740" priority="221" operator="containsText" text="夏休">
      <formula>NOT(ISERROR(SEARCH("夏休",C56)))</formula>
    </cfRule>
  </conditionalFormatting>
  <conditionalFormatting sqref="C57:AD57">
    <cfRule type="containsText" dxfId="2739" priority="218" operator="containsText" text="正月">
      <formula>NOT(ISERROR(SEARCH("正月",C57)))</formula>
    </cfRule>
    <cfRule type="containsText" dxfId="2738" priority="219" operator="containsText" text="夏休">
      <formula>NOT(ISERROR(SEARCH("夏休",C57)))</formula>
    </cfRule>
  </conditionalFormatting>
  <conditionalFormatting sqref="C56:AD57">
    <cfRule type="containsText" dxfId="2737" priority="193" operator="containsText" text="中止">
      <formula>NOT(ISERROR(SEARCH("中止",C56)))</formula>
    </cfRule>
    <cfRule type="containsText" dxfId="2736" priority="217" operator="containsText" text="休日">
      <formula>NOT(ISERROR(SEARCH("休日",C56)))</formula>
    </cfRule>
  </conditionalFormatting>
  <conditionalFormatting sqref="C62:AD62">
    <cfRule type="containsText" dxfId="2735" priority="215" operator="containsText" text="正月">
      <formula>NOT(ISERROR(SEARCH("正月",C62)))</formula>
    </cfRule>
    <cfRule type="containsText" dxfId="2734" priority="216" operator="containsText" text="夏休">
      <formula>NOT(ISERROR(SEARCH("夏休",C62)))</formula>
    </cfRule>
  </conditionalFormatting>
  <conditionalFormatting sqref="C63:AD63">
    <cfRule type="containsText" dxfId="2733" priority="213" operator="containsText" text="正月">
      <formula>NOT(ISERROR(SEARCH("正月",C63)))</formula>
    </cfRule>
    <cfRule type="containsText" dxfId="2732" priority="214" operator="containsText" text="夏休">
      <formula>NOT(ISERROR(SEARCH("夏休",C63)))</formula>
    </cfRule>
  </conditionalFormatting>
  <conditionalFormatting sqref="C62:AD63">
    <cfRule type="containsText" dxfId="2731" priority="192" operator="containsText" text="中止">
      <formula>NOT(ISERROR(SEARCH("中止",C62)))</formula>
    </cfRule>
    <cfRule type="containsText" dxfId="2730" priority="212" operator="containsText" text="休日">
      <formula>NOT(ISERROR(SEARCH("休日",C62)))</formula>
    </cfRule>
  </conditionalFormatting>
  <conditionalFormatting sqref="C68:AD68">
    <cfRule type="containsText" dxfId="2729" priority="210" operator="containsText" text="正月">
      <formula>NOT(ISERROR(SEARCH("正月",C68)))</formula>
    </cfRule>
    <cfRule type="containsText" dxfId="2728" priority="211" operator="containsText" text="夏休">
      <formula>NOT(ISERROR(SEARCH("夏休",C68)))</formula>
    </cfRule>
  </conditionalFormatting>
  <conditionalFormatting sqref="C69:AD69">
    <cfRule type="containsText" dxfId="2727" priority="208" operator="containsText" text="正月">
      <formula>NOT(ISERROR(SEARCH("正月",C69)))</formula>
    </cfRule>
    <cfRule type="containsText" dxfId="2726" priority="209" operator="containsText" text="夏休">
      <formula>NOT(ISERROR(SEARCH("夏休",C69)))</formula>
    </cfRule>
  </conditionalFormatting>
  <conditionalFormatting sqref="C68:AD69">
    <cfRule type="containsText" dxfId="2725" priority="191" operator="containsText" text="中止">
      <formula>NOT(ISERROR(SEARCH("中止",C68)))</formula>
    </cfRule>
    <cfRule type="containsText" dxfId="2724" priority="207" operator="containsText" text="休日">
      <formula>NOT(ISERROR(SEARCH("休日",C68)))</formula>
    </cfRule>
  </conditionalFormatting>
  <conditionalFormatting sqref="C74:AD74">
    <cfRule type="containsText" dxfId="2723" priority="205" operator="containsText" text="正月">
      <formula>NOT(ISERROR(SEARCH("正月",C74)))</formula>
    </cfRule>
    <cfRule type="containsText" dxfId="2722" priority="206" operator="containsText" text="夏休">
      <formula>NOT(ISERROR(SEARCH("夏休",C74)))</formula>
    </cfRule>
  </conditionalFormatting>
  <conditionalFormatting sqref="C75:AD75">
    <cfRule type="containsText" dxfId="2721" priority="203" operator="containsText" text="正月">
      <formula>NOT(ISERROR(SEARCH("正月",C75)))</formula>
    </cfRule>
    <cfRule type="containsText" dxfId="2720" priority="204" operator="containsText" text="夏休">
      <formula>NOT(ISERROR(SEARCH("夏休",C75)))</formula>
    </cfRule>
  </conditionalFormatting>
  <conditionalFormatting sqref="C74:AD75">
    <cfRule type="containsText" dxfId="2719" priority="190" operator="containsText" text="中止">
      <formula>NOT(ISERROR(SEARCH("中止",C74)))</formula>
    </cfRule>
    <cfRule type="containsText" dxfId="2718" priority="202" operator="containsText" text="休日">
      <formula>NOT(ISERROR(SEARCH("休日",C74)))</formula>
    </cfRule>
  </conditionalFormatting>
  <conditionalFormatting sqref="AJ20:AJ21">
    <cfRule type="containsText" dxfId="2717" priority="201" operator="containsText" text="未達成">
      <formula>NOT(ISERROR(SEARCH("未達成",AJ20)))</formula>
    </cfRule>
  </conditionalFormatting>
  <conditionalFormatting sqref="AG20:AG21">
    <cfRule type="containsText" dxfId="2716" priority="200" operator="containsText" text="休暇不足">
      <formula>NOT(ISERROR(SEARCH("休暇不足",AG20)))</formula>
    </cfRule>
  </conditionalFormatting>
  <conditionalFormatting sqref="C80:AD80">
    <cfRule type="containsText" dxfId="2715" priority="188" operator="containsText" text="正月">
      <formula>NOT(ISERROR(SEARCH("正月",C80)))</formula>
    </cfRule>
    <cfRule type="containsText" dxfId="2714" priority="189" operator="containsText" text="夏休">
      <formula>NOT(ISERROR(SEARCH("夏休",C80)))</formula>
    </cfRule>
  </conditionalFormatting>
  <conditionalFormatting sqref="C81:AD81">
    <cfRule type="containsText" dxfId="2713" priority="186" operator="containsText" text="正月">
      <formula>NOT(ISERROR(SEARCH("正月",C81)))</formula>
    </cfRule>
    <cfRule type="containsText" dxfId="2712" priority="187" operator="containsText" text="夏休">
      <formula>NOT(ISERROR(SEARCH("夏休",C81)))</formula>
    </cfRule>
  </conditionalFormatting>
  <conditionalFormatting sqref="C80:AD81">
    <cfRule type="containsText" dxfId="2711" priority="184" operator="containsText" text="中止">
      <formula>NOT(ISERROR(SEARCH("中止",C80)))</formula>
    </cfRule>
    <cfRule type="containsText" dxfId="2710" priority="185" operator="containsText" text="休日">
      <formula>NOT(ISERROR(SEARCH("休日",C80)))</formula>
    </cfRule>
  </conditionalFormatting>
  <conditionalFormatting sqref="C86:AD86">
    <cfRule type="containsText" dxfId="2709" priority="182" operator="containsText" text="正月">
      <formula>NOT(ISERROR(SEARCH("正月",C86)))</formula>
    </cfRule>
    <cfRule type="containsText" dxfId="2708" priority="183" operator="containsText" text="夏休">
      <formula>NOT(ISERROR(SEARCH("夏休",C86)))</formula>
    </cfRule>
  </conditionalFormatting>
  <conditionalFormatting sqref="C87:AD87">
    <cfRule type="containsText" dxfId="2707" priority="180" operator="containsText" text="正月">
      <formula>NOT(ISERROR(SEARCH("正月",C87)))</formula>
    </cfRule>
    <cfRule type="containsText" dxfId="2706" priority="181" operator="containsText" text="夏休">
      <formula>NOT(ISERROR(SEARCH("夏休",C87)))</formula>
    </cfRule>
  </conditionalFormatting>
  <conditionalFormatting sqref="C86:AD87">
    <cfRule type="containsText" dxfId="2705" priority="178" operator="containsText" text="中止">
      <formula>NOT(ISERROR(SEARCH("中止",C86)))</formula>
    </cfRule>
    <cfRule type="containsText" dxfId="2704" priority="179" operator="containsText" text="休日">
      <formula>NOT(ISERROR(SEARCH("休日",C86)))</formula>
    </cfRule>
  </conditionalFormatting>
  <conditionalFormatting sqref="C92:AD92">
    <cfRule type="containsText" dxfId="2703" priority="176" operator="containsText" text="正月">
      <formula>NOT(ISERROR(SEARCH("正月",C92)))</formula>
    </cfRule>
    <cfRule type="containsText" dxfId="2702" priority="177" operator="containsText" text="夏休">
      <formula>NOT(ISERROR(SEARCH("夏休",C92)))</formula>
    </cfRule>
  </conditionalFormatting>
  <conditionalFormatting sqref="C93:AD93">
    <cfRule type="containsText" dxfId="2701" priority="174" operator="containsText" text="正月">
      <formula>NOT(ISERROR(SEARCH("正月",C93)))</formula>
    </cfRule>
    <cfRule type="containsText" dxfId="2700" priority="175" operator="containsText" text="夏休">
      <formula>NOT(ISERROR(SEARCH("夏休",C93)))</formula>
    </cfRule>
  </conditionalFormatting>
  <conditionalFormatting sqref="C92:AD93">
    <cfRule type="containsText" dxfId="2699" priority="172" operator="containsText" text="中止">
      <formula>NOT(ISERROR(SEARCH("中止",C92)))</formula>
    </cfRule>
    <cfRule type="containsText" dxfId="2698" priority="173" operator="containsText" text="休日">
      <formula>NOT(ISERROR(SEARCH("休日",C92)))</formula>
    </cfRule>
  </conditionalFormatting>
  <conditionalFormatting sqref="C98:AD98">
    <cfRule type="containsText" dxfId="2697" priority="170" operator="containsText" text="正月">
      <formula>NOT(ISERROR(SEARCH("正月",C98)))</formula>
    </cfRule>
    <cfRule type="containsText" dxfId="2696" priority="171" operator="containsText" text="夏休">
      <formula>NOT(ISERROR(SEARCH("夏休",C98)))</formula>
    </cfRule>
  </conditionalFormatting>
  <conditionalFormatting sqref="C99:AD99">
    <cfRule type="containsText" dxfId="2695" priority="168" operator="containsText" text="正月">
      <formula>NOT(ISERROR(SEARCH("正月",C99)))</formula>
    </cfRule>
    <cfRule type="containsText" dxfId="2694" priority="169" operator="containsText" text="夏休">
      <formula>NOT(ISERROR(SEARCH("夏休",C99)))</formula>
    </cfRule>
  </conditionalFormatting>
  <conditionalFormatting sqref="C98:AD99">
    <cfRule type="containsText" dxfId="2693" priority="166" operator="containsText" text="中止">
      <formula>NOT(ISERROR(SEARCH("中止",C98)))</formula>
    </cfRule>
    <cfRule type="containsText" dxfId="2692" priority="167" operator="containsText" text="休日">
      <formula>NOT(ISERROR(SEARCH("休日",C98)))</formula>
    </cfRule>
  </conditionalFormatting>
  <conditionalFormatting sqref="C104:AD104">
    <cfRule type="containsText" dxfId="2691" priority="164" operator="containsText" text="正月">
      <formula>NOT(ISERROR(SEARCH("正月",C104)))</formula>
    </cfRule>
    <cfRule type="containsText" dxfId="2690" priority="165" operator="containsText" text="夏休">
      <formula>NOT(ISERROR(SEARCH("夏休",C104)))</formula>
    </cfRule>
  </conditionalFormatting>
  <conditionalFormatting sqref="C105:AD105">
    <cfRule type="containsText" dxfId="2689" priority="162" operator="containsText" text="正月">
      <formula>NOT(ISERROR(SEARCH("正月",C105)))</formula>
    </cfRule>
    <cfRule type="containsText" dxfId="2688" priority="163" operator="containsText" text="夏休">
      <formula>NOT(ISERROR(SEARCH("夏休",C105)))</formula>
    </cfRule>
  </conditionalFormatting>
  <conditionalFormatting sqref="C104:AD105">
    <cfRule type="containsText" dxfId="2687" priority="160" operator="containsText" text="中止">
      <formula>NOT(ISERROR(SEARCH("中止",C104)))</formula>
    </cfRule>
    <cfRule type="containsText" dxfId="2686" priority="161" operator="containsText" text="休日">
      <formula>NOT(ISERROR(SEARCH("休日",C104)))</formula>
    </cfRule>
  </conditionalFormatting>
  <conditionalFormatting sqref="C110:AD110">
    <cfRule type="containsText" dxfId="2685" priority="158" operator="containsText" text="正月">
      <formula>NOT(ISERROR(SEARCH("正月",C110)))</formula>
    </cfRule>
    <cfRule type="containsText" dxfId="2684" priority="159" operator="containsText" text="夏休">
      <formula>NOT(ISERROR(SEARCH("夏休",C110)))</formula>
    </cfRule>
  </conditionalFormatting>
  <conditionalFormatting sqref="C111:AD111">
    <cfRule type="containsText" dxfId="2683" priority="156" operator="containsText" text="正月">
      <formula>NOT(ISERROR(SEARCH("正月",C111)))</formula>
    </cfRule>
    <cfRule type="containsText" dxfId="2682" priority="157" operator="containsText" text="夏休">
      <formula>NOT(ISERROR(SEARCH("夏休",C111)))</formula>
    </cfRule>
  </conditionalFormatting>
  <conditionalFormatting sqref="C110:AD111">
    <cfRule type="containsText" dxfId="2681" priority="154" operator="containsText" text="中止">
      <formula>NOT(ISERROR(SEARCH("中止",C110)))</formula>
    </cfRule>
    <cfRule type="containsText" dxfId="2680" priority="155" operator="containsText" text="休日">
      <formula>NOT(ISERROR(SEARCH("休日",C110)))</formula>
    </cfRule>
  </conditionalFormatting>
  <conditionalFormatting sqref="C116:AD116">
    <cfRule type="containsText" dxfId="2679" priority="152" operator="containsText" text="正月">
      <formula>NOT(ISERROR(SEARCH("正月",C116)))</formula>
    </cfRule>
    <cfRule type="containsText" dxfId="2678" priority="153" operator="containsText" text="夏休">
      <formula>NOT(ISERROR(SEARCH("夏休",C116)))</formula>
    </cfRule>
  </conditionalFormatting>
  <conditionalFormatting sqref="C117:AD117">
    <cfRule type="containsText" dxfId="2677" priority="150" operator="containsText" text="正月">
      <formula>NOT(ISERROR(SEARCH("正月",C117)))</formula>
    </cfRule>
    <cfRule type="containsText" dxfId="2676" priority="151" operator="containsText" text="夏休">
      <formula>NOT(ISERROR(SEARCH("夏休",C117)))</formula>
    </cfRule>
  </conditionalFormatting>
  <conditionalFormatting sqref="C116:AD117">
    <cfRule type="containsText" dxfId="2675" priority="148" operator="containsText" text="中止">
      <formula>NOT(ISERROR(SEARCH("中止",C116)))</formula>
    </cfRule>
    <cfRule type="containsText" dxfId="2674" priority="149" operator="containsText" text="休日">
      <formula>NOT(ISERROR(SEARCH("休日",C116)))</formula>
    </cfRule>
  </conditionalFormatting>
  <conditionalFormatting sqref="C122:AD122">
    <cfRule type="containsText" dxfId="2673" priority="146" operator="containsText" text="正月">
      <formula>NOT(ISERROR(SEARCH("正月",C122)))</formula>
    </cfRule>
    <cfRule type="containsText" dxfId="2672" priority="147" operator="containsText" text="夏休">
      <formula>NOT(ISERROR(SEARCH("夏休",C122)))</formula>
    </cfRule>
  </conditionalFormatting>
  <conditionalFormatting sqref="C123:AD123">
    <cfRule type="containsText" dxfId="2671" priority="144" operator="containsText" text="正月">
      <formula>NOT(ISERROR(SEARCH("正月",C123)))</formula>
    </cfRule>
    <cfRule type="containsText" dxfId="2670" priority="145" operator="containsText" text="夏休">
      <formula>NOT(ISERROR(SEARCH("夏休",C123)))</formula>
    </cfRule>
  </conditionalFormatting>
  <conditionalFormatting sqref="C122:AD123">
    <cfRule type="containsText" dxfId="2669" priority="142" operator="containsText" text="中止">
      <formula>NOT(ISERROR(SEARCH("中止",C122)))</formula>
    </cfRule>
    <cfRule type="containsText" dxfId="2668" priority="143" operator="containsText" text="休日">
      <formula>NOT(ISERROR(SEARCH("休日",C122)))</formula>
    </cfRule>
  </conditionalFormatting>
  <conditionalFormatting sqref="C128:AD128">
    <cfRule type="containsText" dxfId="2667" priority="140" operator="containsText" text="正月">
      <formula>NOT(ISERROR(SEARCH("正月",C128)))</formula>
    </cfRule>
    <cfRule type="containsText" dxfId="2666" priority="141" operator="containsText" text="夏休">
      <formula>NOT(ISERROR(SEARCH("夏休",C128)))</formula>
    </cfRule>
  </conditionalFormatting>
  <conditionalFormatting sqref="C129:AD129">
    <cfRule type="containsText" dxfId="2665" priority="138" operator="containsText" text="正月">
      <formula>NOT(ISERROR(SEARCH("正月",C129)))</formula>
    </cfRule>
    <cfRule type="containsText" dxfId="2664" priority="139" operator="containsText" text="夏休">
      <formula>NOT(ISERROR(SEARCH("夏休",C129)))</formula>
    </cfRule>
  </conditionalFormatting>
  <conditionalFormatting sqref="C128:AD129">
    <cfRule type="containsText" dxfId="2663" priority="136" operator="containsText" text="中止">
      <formula>NOT(ISERROR(SEARCH("中止",C128)))</formula>
    </cfRule>
    <cfRule type="containsText" dxfId="2662" priority="137" operator="containsText" text="休日">
      <formula>NOT(ISERROR(SEARCH("休日",C128)))</formula>
    </cfRule>
  </conditionalFormatting>
  <conditionalFormatting sqref="C134:AD134">
    <cfRule type="containsText" dxfId="2661" priority="134" operator="containsText" text="正月">
      <formula>NOT(ISERROR(SEARCH("正月",C134)))</formula>
    </cfRule>
    <cfRule type="containsText" dxfId="2660" priority="135" operator="containsText" text="夏休">
      <formula>NOT(ISERROR(SEARCH("夏休",C134)))</formula>
    </cfRule>
  </conditionalFormatting>
  <conditionalFormatting sqref="C135:AD135">
    <cfRule type="containsText" dxfId="2659" priority="132" operator="containsText" text="正月">
      <formula>NOT(ISERROR(SEARCH("正月",C135)))</formula>
    </cfRule>
    <cfRule type="containsText" dxfId="2658" priority="133" operator="containsText" text="夏休">
      <formula>NOT(ISERROR(SEARCH("夏休",C135)))</formula>
    </cfRule>
  </conditionalFormatting>
  <conditionalFormatting sqref="C134:AD135">
    <cfRule type="containsText" dxfId="2657" priority="130" operator="containsText" text="中止">
      <formula>NOT(ISERROR(SEARCH("中止",C134)))</formula>
    </cfRule>
    <cfRule type="containsText" dxfId="2656" priority="131" operator="containsText" text="休日">
      <formula>NOT(ISERROR(SEARCH("休日",C134)))</formula>
    </cfRule>
  </conditionalFormatting>
  <conditionalFormatting sqref="AJ26:AJ27">
    <cfRule type="containsText" dxfId="2655" priority="129" operator="containsText" text="未達成">
      <formula>NOT(ISERROR(SEARCH("未達成",AJ26)))</formula>
    </cfRule>
  </conditionalFormatting>
  <conditionalFormatting sqref="AG26:AG27">
    <cfRule type="containsText" dxfId="2654" priority="128" operator="containsText" text="休暇不足">
      <formula>NOT(ISERROR(SEARCH("休暇不足",AG26)))</formula>
    </cfRule>
  </conditionalFormatting>
  <conditionalFormatting sqref="AJ32:AJ33">
    <cfRule type="containsText" dxfId="2653" priority="127" operator="containsText" text="未達成">
      <formula>NOT(ISERROR(SEARCH("未達成",AJ32)))</formula>
    </cfRule>
  </conditionalFormatting>
  <conditionalFormatting sqref="AG32:AG33">
    <cfRule type="containsText" dxfId="2652" priority="126" operator="containsText" text="休暇不足">
      <formula>NOT(ISERROR(SEARCH("休暇不足",AG32)))</formula>
    </cfRule>
  </conditionalFormatting>
  <conditionalFormatting sqref="AJ38:AJ39">
    <cfRule type="containsText" dxfId="2651" priority="125" operator="containsText" text="未達成">
      <formula>NOT(ISERROR(SEARCH("未達成",AJ38)))</formula>
    </cfRule>
  </conditionalFormatting>
  <conditionalFormatting sqref="AG38:AG39">
    <cfRule type="containsText" dxfId="2650" priority="124" operator="containsText" text="休暇不足">
      <formula>NOT(ISERROR(SEARCH("休暇不足",AG38)))</formula>
    </cfRule>
  </conditionalFormatting>
  <conditionalFormatting sqref="AJ44:AJ45">
    <cfRule type="containsText" dxfId="2649" priority="123" operator="containsText" text="未達成">
      <formula>NOT(ISERROR(SEARCH("未達成",AJ44)))</formula>
    </cfRule>
  </conditionalFormatting>
  <conditionalFormatting sqref="AG44:AG45">
    <cfRule type="containsText" dxfId="2648" priority="122" operator="containsText" text="休暇不足">
      <formula>NOT(ISERROR(SEARCH("休暇不足",AG44)))</formula>
    </cfRule>
  </conditionalFormatting>
  <conditionalFormatting sqref="AJ50:AJ51">
    <cfRule type="containsText" dxfId="2647" priority="121" operator="containsText" text="未達成">
      <formula>NOT(ISERROR(SEARCH("未達成",AJ50)))</formula>
    </cfRule>
  </conditionalFormatting>
  <conditionalFormatting sqref="AG50:AG51">
    <cfRule type="containsText" dxfId="2646" priority="120" operator="containsText" text="休暇不足">
      <formula>NOT(ISERROR(SEARCH("休暇不足",AG50)))</formula>
    </cfRule>
  </conditionalFormatting>
  <conditionalFormatting sqref="AJ56:AJ57">
    <cfRule type="containsText" dxfId="2645" priority="119" operator="containsText" text="未達成">
      <formula>NOT(ISERROR(SEARCH("未達成",AJ56)))</formula>
    </cfRule>
  </conditionalFormatting>
  <conditionalFormatting sqref="AG56:AG57">
    <cfRule type="containsText" dxfId="2644" priority="118" operator="containsText" text="休暇不足">
      <formula>NOT(ISERROR(SEARCH("休暇不足",AG56)))</formula>
    </cfRule>
  </conditionalFormatting>
  <conditionalFormatting sqref="AJ62:AJ63">
    <cfRule type="containsText" dxfId="2643" priority="117" operator="containsText" text="未達成">
      <formula>NOT(ISERROR(SEARCH("未達成",AJ62)))</formula>
    </cfRule>
  </conditionalFormatting>
  <conditionalFormatting sqref="AG62:AG63">
    <cfRule type="containsText" dxfId="2642" priority="116" operator="containsText" text="休暇不足">
      <formula>NOT(ISERROR(SEARCH("休暇不足",AG62)))</formula>
    </cfRule>
  </conditionalFormatting>
  <conditionalFormatting sqref="AJ68:AJ69">
    <cfRule type="containsText" dxfId="2641" priority="115" operator="containsText" text="未達成">
      <formula>NOT(ISERROR(SEARCH("未達成",AJ68)))</formula>
    </cfRule>
  </conditionalFormatting>
  <conditionalFormatting sqref="AG68:AG69">
    <cfRule type="containsText" dxfId="2640" priority="114" operator="containsText" text="休暇不足">
      <formula>NOT(ISERROR(SEARCH("休暇不足",AG68)))</formula>
    </cfRule>
  </conditionalFormatting>
  <conditionalFormatting sqref="AJ74:AJ75">
    <cfRule type="containsText" dxfId="2639" priority="113" operator="containsText" text="未達成">
      <formula>NOT(ISERROR(SEARCH("未達成",AJ74)))</formula>
    </cfRule>
  </conditionalFormatting>
  <conditionalFormatting sqref="AG74:AG75">
    <cfRule type="containsText" dxfId="2638" priority="112" operator="containsText" text="休暇不足">
      <formula>NOT(ISERROR(SEARCH("休暇不足",AG74)))</formula>
    </cfRule>
  </conditionalFormatting>
  <conditionalFormatting sqref="AJ80:AJ81">
    <cfRule type="containsText" dxfId="2637" priority="111" operator="containsText" text="未達成">
      <formula>NOT(ISERROR(SEARCH("未達成",AJ80)))</formula>
    </cfRule>
  </conditionalFormatting>
  <conditionalFormatting sqref="AG80:AG81">
    <cfRule type="containsText" dxfId="2636" priority="110" operator="containsText" text="休暇不足">
      <formula>NOT(ISERROR(SEARCH("休暇不足",AG80)))</formula>
    </cfRule>
  </conditionalFormatting>
  <conditionalFormatting sqref="AJ86:AJ87">
    <cfRule type="containsText" dxfId="2635" priority="109" operator="containsText" text="未達成">
      <formula>NOT(ISERROR(SEARCH("未達成",AJ86)))</formula>
    </cfRule>
  </conditionalFormatting>
  <conditionalFormatting sqref="AG86:AG87">
    <cfRule type="containsText" dxfId="2634" priority="108" operator="containsText" text="休暇不足">
      <formula>NOT(ISERROR(SEARCH("休暇不足",AG86)))</formula>
    </cfRule>
  </conditionalFormatting>
  <conditionalFormatting sqref="AJ92:AJ93">
    <cfRule type="containsText" dxfId="2633" priority="107" operator="containsText" text="未達成">
      <formula>NOT(ISERROR(SEARCH("未達成",AJ92)))</formula>
    </cfRule>
  </conditionalFormatting>
  <conditionalFormatting sqref="AG92:AG93">
    <cfRule type="containsText" dxfId="2632" priority="106" operator="containsText" text="休暇不足">
      <formula>NOT(ISERROR(SEARCH("休暇不足",AG92)))</formula>
    </cfRule>
  </conditionalFormatting>
  <conditionalFormatting sqref="AJ98:AJ99">
    <cfRule type="containsText" dxfId="2631" priority="105" operator="containsText" text="未達成">
      <formula>NOT(ISERROR(SEARCH("未達成",AJ98)))</formula>
    </cfRule>
  </conditionalFormatting>
  <conditionalFormatting sqref="AG98:AG99">
    <cfRule type="containsText" dxfId="2630" priority="104" operator="containsText" text="休暇不足">
      <formula>NOT(ISERROR(SEARCH("休暇不足",AG98)))</formula>
    </cfRule>
  </conditionalFormatting>
  <conditionalFormatting sqref="AJ104:AJ105">
    <cfRule type="containsText" dxfId="2629" priority="103" operator="containsText" text="未達成">
      <formula>NOT(ISERROR(SEARCH("未達成",AJ104)))</formula>
    </cfRule>
  </conditionalFormatting>
  <conditionalFormatting sqref="AG104:AG105">
    <cfRule type="containsText" dxfId="2628" priority="102" operator="containsText" text="休暇不足">
      <formula>NOT(ISERROR(SEARCH("休暇不足",AG104)))</formula>
    </cfRule>
  </conditionalFormatting>
  <conditionalFormatting sqref="AJ110:AJ111">
    <cfRule type="containsText" dxfId="2627" priority="101" operator="containsText" text="未達成">
      <formula>NOT(ISERROR(SEARCH("未達成",AJ110)))</formula>
    </cfRule>
  </conditionalFormatting>
  <conditionalFormatting sqref="AG110:AG111">
    <cfRule type="containsText" dxfId="2626" priority="100" operator="containsText" text="休暇不足">
      <formula>NOT(ISERROR(SEARCH("休暇不足",AG110)))</formula>
    </cfRule>
  </conditionalFormatting>
  <conditionalFormatting sqref="AJ116:AJ117">
    <cfRule type="containsText" dxfId="2625" priority="99" operator="containsText" text="未達成">
      <formula>NOT(ISERROR(SEARCH("未達成",AJ116)))</formula>
    </cfRule>
  </conditionalFormatting>
  <conditionalFormatting sqref="AG116:AG117">
    <cfRule type="containsText" dxfId="2624" priority="98" operator="containsText" text="休暇不足">
      <formula>NOT(ISERROR(SEARCH("休暇不足",AG116)))</formula>
    </cfRule>
  </conditionalFormatting>
  <conditionalFormatting sqref="AJ122:AJ123">
    <cfRule type="containsText" dxfId="2623" priority="97" operator="containsText" text="未達成">
      <formula>NOT(ISERROR(SEARCH("未達成",AJ122)))</formula>
    </cfRule>
  </conditionalFormatting>
  <conditionalFormatting sqref="AG122:AG123">
    <cfRule type="containsText" dxfId="2622" priority="96" operator="containsText" text="休暇不足">
      <formula>NOT(ISERROR(SEARCH("休暇不足",AG122)))</formula>
    </cfRule>
  </conditionalFormatting>
  <conditionalFormatting sqref="AJ128:AJ129">
    <cfRule type="containsText" dxfId="2621" priority="95" operator="containsText" text="未達成">
      <formula>NOT(ISERROR(SEARCH("未達成",AJ128)))</formula>
    </cfRule>
  </conditionalFormatting>
  <conditionalFormatting sqref="AG128:AG129">
    <cfRule type="containsText" dxfId="2620" priority="94" operator="containsText" text="休暇不足">
      <formula>NOT(ISERROR(SEARCH("休暇不足",AG128)))</formula>
    </cfRule>
  </conditionalFormatting>
  <conditionalFormatting sqref="AJ134:AJ135">
    <cfRule type="containsText" dxfId="2619" priority="93" operator="containsText" text="未達成">
      <formula>NOT(ISERROR(SEARCH("未達成",AJ134)))</formula>
    </cfRule>
  </conditionalFormatting>
  <conditionalFormatting sqref="AG134:AG135">
    <cfRule type="containsText" dxfId="2618" priority="92" operator="containsText" text="休暇不足">
      <formula>NOT(ISERROR(SEARCH("休暇不足",AG134)))</formula>
    </cfRule>
  </conditionalFormatting>
  <conditionalFormatting sqref="AH9 AH11">
    <cfRule type="containsText" dxfId="2617" priority="90" operator="containsText" text="未達成">
      <formula>NOT(ISERROR(SEARCH("未達成",AH9)))</formula>
    </cfRule>
    <cfRule type="containsText" dxfId="2616" priority="91" operator="containsText" text="達成">
      <formula>NOT(ISERROR(SEARCH("達成",AH9)))</formula>
    </cfRule>
  </conditionalFormatting>
  <conditionalFormatting sqref="V27:W27">
    <cfRule type="containsText" dxfId="2615" priority="68" operator="containsText" text="正月">
      <formula>NOT(ISERROR(SEARCH("正月",V27)))</formula>
    </cfRule>
    <cfRule type="containsText" dxfId="2614" priority="69" operator="containsText" text="夏休">
      <formula>NOT(ISERROR(SEARCH("夏休",V27)))</formula>
    </cfRule>
  </conditionalFormatting>
  <conditionalFormatting sqref="V27:W27">
    <cfRule type="containsText" dxfId="2613" priority="66" operator="containsText" text="中止">
      <formula>NOT(ISERROR(SEARCH("中止",V27)))</formula>
    </cfRule>
    <cfRule type="containsText" dxfId="2612" priority="67" operator="containsText" text="休">
      <formula>NOT(ISERROR(SEARCH("休",V27)))</formula>
    </cfRule>
  </conditionalFormatting>
  <conditionalFormatting sqref="AD26">
    <cfRule type="containsText" dxfId="2611" priority="64" operator="containsText" text="正月">
      <formula>NOT(ISERROR(SEARCH("正月",AD26)))</formula>
    </cfRule>
    <cfRule type="containsText" dxfId="2610" priority="65" operator="containsText" text="夏休">
      <formula>NOT(ISERROR(SEARCH("夏休",AD26)))</formula>
    </cfRule>
  </conditionalFormatting>
  <conditionalFormatting sqref="AC27:AD27">
    <cfRule type="containsText" dxfId="2609" priority="62" operator="containsText" text="正月">
      <formula>NOT(ISERROR(SEARCH("正月",AC27)))</formula>
    </cfRule>
    <cfRule type="containsText" dxfId="2608" priority="63" operator="containsText" text="夏休">
      <formula>NOT(ISERROR(SEARCH("夏休",AC27)))</formula>
    </cfRule>
  </conditionalFormatting>
  <conditionalFormatting sqref="AC27:AD27 AD26">
    <cfRule type="containsText" dxfId="2607" priority="60" operator="containsText" text="中止">
      <formula>NOT(ISERROR(SEARCH("中止",AC26)))</formula>
    </cfRule>
    <cfRule type="containsText" dxfId="2606" priority="61" operator="containsText" text="休">
      <formula>NOT(ISERROR(SEARCH("休",AC26)))</formula>
    </cfRule>
  </conditionalFormatting>
  <conditionalFormatting sqref="H32:I32">
    <cfRule type="containsText" dxfId="2605" priority="58" operator="containsText" text="正月">
      <formula>NOT(ISERROR(SEARCH("正月",H32)))</formula>
    </cfRule>
    <cfRule type="containsText" dxfId="2604" priority="59" operator="containsText" text="夏休">
      <formula>NOT(ISERROR(SEARCH("夏休",H32)))</formula>
    </cfRule>
  </conditionalFormatting>
  <conditionalFormatting sqref="H33:I33">
    <cfRule type="containsText" dxfId="2603" priority="56" operator="containsText" text="正月">
      <formula>NOT(ISERROR(SEARCH("正月",H33)))</formula>
    </cfRule>
    <cfRule type="containsText" dxfId="2602" priority="57" operator="containsText" text="夏休">
      <formula>NOT(ISERROR(SEARCH("夏休",H33)))</formula>
    </cfRule>
  </conditionalFormatting>
  <conditionalFormatting sqref="H32:I33">
    <cfRule type="containsText" dxfId="2601" priority="54" operator="containsText" text="中止">
      <formula>NOT(ISERROR(SEARCH("中止",H32)))</formula>
    </cfRule>
    <cfRule type="containsText" dxfId="2600" priority="55" operator="containsText" text="休">
      <formula>NOT(ISERROR(SEARCH("休",H32)))</formula>
    </cfRule>
  </conditionalFormatting>
  <conditionalFormatting sqref="O32:P32">
    <cfRule type="containsText" dxfId="2599" priority="52" operator="containsText" text="正月">
      <formula>NOT(ISERROR(SEARCH("正月",O32)))</formula>
    </cfRule>
    <cfRule type="containsText" dxfId="2598" priority="53" operator="containsText" text="夏休">
      <formula>NOT(ISERROR(SEARCH("夏休",O32)))</formula>
    </cfRule>
  </conditionalFormatting>
  <conditionalFormatting sqref="O33:P33">
    <cfRule type="containsText" dxfId="2597" priority="50" operator="containsText" text="正月">
      <formula>NOT(ISERROR(SEARCH("正月",O33)))</formula>
    </cfRule>
    <cfRule type="containsText" dxfId="2596" priority="51" operator="containsText" text="夏休">
      <formula>NOT(ISERROR(SEARCH("夏休",O33)))</formula>
    </cfRule>
  </conditionalFormatting>
  <conditionalFormatting sqref="O32:P33">
    <cfRule type="containsText" dxfId="2595" priority="48" operator="containsText" text="中止">
      <formula>NOT(ISERROR(SEARCH("中止",O32)))</formula>
    </cfRule>
    <cfRule type="containsText" dxfId="2594" priority="49" operator="containsText" text="休">
      <formula>NOT(ISERROR(SEARCH("休",O32)))</formula>
    </cfRule>
  </conditionalFormatting>
  <conditionalFormatting sqref="V32">
    <cfRule type="containsText" dxfId="2593" priority="46" operator="containsText" text="正月">
      <formula>NOT(ISERROR(SEARCH("正月",V32)))</formula>
    </cfRule>
    <cfRule type="containsText" dxfId="2592" priority="47" operator="containsText" text="夏休">
      <formula>NOT(ISERROR(SEARCH("夏休",V32)))</formula>
    </cfRule>
  </conditionalFormatting>
  <conditionalFormatting sqref="V33">
    <cfRule type="containsText" dxfId="2591" priority="44" operator="containsText" text="正月">
      <formula>NOT(ISERROR(SEARCH("正月",V33)))</formula>
    </cfRule>
    <cfRule type="containsText" dxfId="2590" priority="45" operator="containsText" text="夏休">
      <formula>NOT(ISERROR(SEARCH("夏休",V33)))</formula>
    </cfRule>
  </conditionalFormatting>
  <conditionalFormatting sqref="V32:V33">
    <cfRule type="containsText" dxfId="2589" priority="42" operator="containsText" text="中止">
      <formula>NOT(ISERROR(SEARCH("中止",V32)))</formula>
    </cfRule>
    <cfRule type="containsText" dxfId="2588" priority="43" operator="containsText" text="休">
      <formula>NOT(ISERROR(SEARCH("休",V32)))</formula>
    </cfRule>
  </conditionalFormatting>
  <conditionalFormatting sqref="W32:X32">
    <cfRule type="containsText" dxfId="2587" priority="40" operator="containsText" text="正月">
      <formula>NOT(ISERROR(SEARCH("正月",W32)))</formula>
    </cfRule>
    <cfRule type="containsText" dxfId="2586" priority="41" operator="containsText" text="夏休">
      <formula>NOT(ISERROR(SEARCH("夏休",W32)))</formula>
    </cfRule>
  </conditionalFormatting>
  <conditionalFormatting sqref="W33:X33">
    <cfRule type="containsText" dxfId="2585" priority="38" operator="containsText" text="正月">
      <formula>NOT(ISERROR(SEARCH("正月",W33)))</formula>
    </cfRule>
    <cfRule type="containsText" dxfId="2584" priority="39" operator="containsText" text="夏休">
      <formula>NOT(ISERROR(SEARCH("夏休",W33)))</formula>
    </cfRule>
  </conditionalFormatting>
  <conditionalFormatting sqref="W32:X33">
    <cfRule type="containsText" dxfId="2583" priority="36" operator="containsText" text="中止">
      <formula>NOT(ISERROR(SEARCH("中止",W32)))</formula>
    </cfRule>
    <cfRule type="containsText" dxfId="2582" priority="37" operator="containsText" text="休">
      <formula>NOT(ISERROR(SEARCH("休",W32)))</formula>
    </cfRule>
  </conditionalFormatting>
  <conditionalFormatting sqref="AC32:AD32">
    <cfRule type="containsText" dxfId="2581" priority="34" operator="containsText" text="正月">
      <formula>NOT(ISERROR(SEARCH("正月",AC32)))</formula>
    </cfRule>
    <cfRule type="containsText" dxfId="2580" priority="35" operator="containsText" text="夏休">
      <formula>NOT(ISERROR(SEARCH("夏休",AC32)))</formula>
    </cfRule>
  </conditionalFormatting>
  <conditionalFormatting sqref="AC33:AD33">
    <cfRule type="containsText" dxfId="2579" priority="32" operator="containsText" text="正月">
      <formula>NOT(ISERROR(SEARCH("正月",AC33)))</formula>
    </cfRule>
    <cfRule type="containsText" dxfId="2578" priority="33" operator="containsText" text="夏休">
      <formula>NOT(ISERROR(SEARCH("夏休",AC33)))</formula>
    </cfRule>
  </conditionalFormatting>
  <conditionalFormatting sqref="AC32:AD33">
    <cfRule type="containsText" dxfId="2577" priority="30" operator="containsText" text="中止">
      <formula>NOT(ISERROR(SEARCH("中止",AC32)))</formula>
    </cfRule>
    <cfRule type="containsText" dxfId="2576" priority="31" operator="containsText" text="休">
      <formula>NOT(ISERROR(SEARCH("休",AC32)))</formula>
    </cfRule>
  </conditionalFormatting>
  <conditionalFormatting sqref="H38:I38">
    <cfRule type="containsText" dxfId="2575" priority="28" operator="containsText" text="正月">
      <formula>NOT(ISERROR(SEARCH("正月",H38)))</formula>
    </cfRule>
    <cfRule type="containsText" dxfId="2574" priority="29" operator="containsText" text="夏休">
      <formula>NOT(ISERROR(SEARCH("夏休",H38)))</formula>
    </cfRule>
  </conditionalFormatting>
  <conditionalFormatting sqref="H39:I39">
    <cfRule type="containsText" dxfId="2573" priority="26" operator="containsText" text="正月">
      <formula>NOT(ISERROR(SEARCH("正月",H39)))</formula>
    </cfRule>
    <cfRule type="containsText" dxfId="2572" priority="27" operator="containsText" text="夏休">
      <formula>NOT(ISERROR(SEARCH("夏休",H39)))</formula>
    </cfRule>
  </conditionalFormatting>
  <conditionalFormatting sqref="H38:I39">
    <cfRule type="containsText" dxfId="2571" priority="24" operator="containsText" text="中止">
      <formula>NOT(ISERROR(SEARCH("中止",H38)))</formula>
    </cfRule>
    <cfRule type="containsText" dxfId="2570" priority="25" operator="containsText" text="休">
      <formula>NOT(ISERROR(SEARCH("休",H38)))</formula>
    </cfRule>
  </conditionalFormatting>
  <conditionalFormatting sqref="O38:P38">
    <cfRule type="containsText" dxfId="2569" priority="22" operator="containsText" text="正月">
      <formula>NOT(ISERROR(SEARCH("正月",O38)))</formula>
    </cfRule>
    <cfRule type="containsText" dxfId="2568" priority="23" operator="containsText" text="夏休">
      <formula>NOT(ISERROR(SEARCH("夏休",O38)))</formula>
    </cfRule>
  </conditionalFormatting>
  <conditionalFormatting sqref="O39:P39">
    <cfRule type="containsText" dxfId="2567" priority="20" operator="containsText" text="正月">
      <formula>NOT(ISERROR(SEARCH("正月",O39)))</formula>
    </cfRule>
    <cfRule type="containsText" dxfId="2566" priority="21" operator="containsText" text="夏休">
      <formula>NOT(ISERROR(SEARCH("夏休",O39)))</formula>
    </cfRule>
  </conditionalFormatting>
  <conditionalFormatting sqref="O38:P39">
    <cfRule type="containsText" dxfId="2565" priority="18" operator="containsText" text="中止">
      <formula>NOT(ISERROR(SEARCH("中止",O38)))</formula>
    </cfRule>
    <cfRule type="containsText" dxfId="2564" priority="19" operator="containsText" text="休">
      <formula>NOT(ISERROR(SEARCH("休",O38)))</formula>
    </cfRule>
  </conditionalFormatting>
  <conditionalFormatting sqref="C32:G32">
    <cfRule type="containsText" dxfId="2563" priority="16" operator="containsText" text="正月">
      <formula>NOT(ISERROR(SEARCH("正月",C32)))</formula>
    </cfRule>
    <cfRule type="containsText" dxfId="2562" priority="17" operator="containsText" text="夏休">
      <formula>NOT(ISERROR(SEARCH("夏休",C32)))</formula>
    </cfRule>
  </conditionalFormatting>
  <conditionalFormatting sqref="C33:G33">
    <cfRule type="containsText" dxfId="2561" priority="14" operator="containsText" text="正月">
      <formula>NOT(ISERROR(SEARCH("正月",C33)))</formula>
    </cfRule>
    <cfRule type="containsText" dxfId="2560" priority="15" operator="containsText" text="夏休">
      <formula>NOT(ISERROR(SEARCH("夏休",C33)))</formula>
    </cfRule>
  </conditionalFormatting>
  <conditionalFormatting sqref="C32:G33">
    <cfRule type="containsText" dxfId="2559" priority="12" operator="containsText" text="中止">
      <formula>NOT(ISERROR(SEARCH("中止",C32)))</formula>
    </cfRule>
    <cfRule type="containsText" dxfId="2558" priority="13" operator="containsText" text="休日">
      <formula>NOT(ISERROR(SEARCH("休日",C32)))</formula>
    </cfRule>
  </conditionalFormatting>
  <conditionalFormatting sqref="AE9:AG12">
    <cfRule type="expression" dxfId="2557" priority="8">
      <formula>AND($AG$20="対象外",COUNTIF(AG20:AG135,"クリア")&lt;1)</formula>
    </cfRule>
    <cfRule type="expression" dxfId="2556" priority="11">
      <formula>$AE$21=0</formula>
    </cfRule>
  </conditionalFormatting>
  <conditionalFormatting sqref="AH9:AJ12">
    <cfRule type="expression" dxfId="2555" priority="9">
      <formula>AND($AJ$20="対象外",COUNTIF(AJ20:AJ135,"達成")&lt;1)</formula>
    </cfRule>
    <cfRule type="expression" dxfId="2554" priority="10">
      <formula>$AH$21=0</formula>
    </cfRule>
  </conditionalFormatting>
  <conditionalFormatting sqref="AE11:AG12">
    <cfRule type="expression" dxfId="2553" priority="3">
      <formula>AND(COUNTA(C20:AD20)&gt;=7,$AG$20="対象外")</formula>
    </cfRule>
    <cfRule type="expression" dxfId="2552" priority="4">
      <formula>AND(COUNTA(C20:AD20)&gt;=7,$AG$20="休暇不足")</formula>
    </cfRule>
  </conditionalFormatting>
  <conditionalFormatting sqref="AH11:AJ12">
    <cfRule type="expression" dxfId="2551" priority="1">
      <formula>AND(COUNTA(C21:AD21)&gt;=7,$AJ$20="未達成")</formula>
    </cfRule>
    <cfRule type="expression" dxfId="2550" priority="2">
      <formula>AND(COUNTA(C21:AD21)&gt;=7,$AJ$20="対象外")</formula>
    </cfRule>
  </conditionalFormatting>
  <dataValidations count="3">
    <dataValidation type="list" allowBlank="1" showInputMessage="1" showErrorMessage="1" sqref="C129:AD129 C135:AD135 C33:AD33 C39:AD39 C45:AD45 C51:AD51 C57:AD57 C63:AD63 C69:AD69 C75:AD75 C27:AD27 C81:AD81 C87:AD87 C93:AD93 C99:AD99 C105:AD105 C111:AD111 C117:AD117 C123:AD123 C21:AD21" xr:uid="{00000000-0002-0000-0200-000000000000}">
      <formula1>$D$145:$D$150</formula1>
    </dataValidation>
    <dataValidation type="list" allowBlank="1" showInputMessage="1" showErrorMessage="1" sqref="C128:AD128 C74:AD74 C32:AD32 C38:AD38 C44:AD44 C50:AD50 C56:AD56 C62:AD62 C68:AD68 C26:AD26 C134:AD134 C80:AD80 C86:AD86 C92:AD92 C98:AD98 C104:AD104 C110:AD110 C116:AD116 C122:AD122 C20:AD20" xr:uid="{00000000-0002-0000-0200-000001000000}">
      <formula1>$C$145:$C$150</formula1>
    </dataValidation>
    <dataValidation type="list" allowBlank="1" showInputMessage="1" showErrorMessage="1" sqref="D3" xr:uid="{00000000-0002-0000-0200-000002000000}">
      <formula1>$J$146:$J$154</formula1>
    </dataValidation>
  </dataValidations>
  <pageMargins left="0.70866141732283472" right="0.31496062992125984" top="0.55118110236220474" bottom="0.35433070866141736" header="0.31496062992125984" footer="0"/>
  <pageSetup paperSize="9" scale="36" fitToHeight="0" orientation="portrait" r:id="rId1"/>
  <rowBreaks count="3" manualBreakCount="3">
    <brk id="63" max="35" man="1"/>
    <brk id="111" max="35" man="1"/>
    <brk id="147" max="16383" man="1"/>
  </rowBreaks>
  <colBreaks count="1" manualBreakCount="1">
    <brk id="2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FC896A-6CB7-4D53-8ED4-A42C7363455E}">
  <sheetPr codeName="Sheet1">
    <tabColor rgb="FFFF0000"/>
  </sheetPr>
  <dimension ref="A1:AU996"/>
  <sheetViews>
    <sheetView showGridLines="0" showZeros="0" topLeftCell="A4" zoomScale="40" zoomScaleNormal="40" zoomScaleSheetLayoutView="40" workbookViewId="0">
      <selection activeCell="N132" sqref="N132:N133"/>
    </sheetView>
  </sheetViews>
  <sheetFormatPr defaultColWidth="9" defaultRowHeight="13.5" x14ac:dyDescent="0.4"/>
  <cols>
    <col min="1" max="1" width="5.5" style="146" customWidth="1"/>
    <col min="2" max="2" width="6.75" style="146" customWidth="1"/>
    <col min="3" max="3" width="16.125" style="146" customWidth="1"/>
    <col min="4" max="4" width="4.25" style="146" customWidth="1"/>
    <col min="5" max="5" width="4.25" style="147" customWidth="1"/>
    <col min="6" max="6" width="9.75" style="147" customWidth="1"/>
    <col min="7" max="33" width="9.75" style="146" customWidth="1"/>
    <col min="34" max="35" width="6.75" style="146" customWidth="1"/>
    <col min="36" max="36" width="16.25" style="146" customWidth="1"/>
    <col min="37" max="37" width="5.75" style="148" customWidth="1"/>
    <col min="38" max="40" width="0" style="147" hidden="1" customWidth="1"/>
    <col min="41" max="47" width="0" style="146" hidden="1" customWidth="1"/>
    <col min="48" max="16384" width="9" style="146"/>
  </cols>
  <sheetData>
    <row r="1" spans="1:37" ht="47.25" customHeight="1" x14ac:dyDescent="0.4">
      <c r="A1" s="648" t="s">
        <v>151</v>
      </c>
      <c r="B1" s="648"/>
      <c r="C1" s="648"/>
      <c r="D1" s="648"/>
      <c r="E1" s="648"/>
      <c r="F1" s="648"/>
      <c r="G1" s="648"/>
      <c r="H1" s="648"/>
      <c r="I1" s="648"/>
      <c r="J1" s="648"/>
      <c r="K1" s="648"/>
      <c r="L1" s="648"/>
      <c r="M1" s="648"/>
      <c r="N1" s="648"/>
      <c r="O1" s="648"/>
      <c r="P1" s="648"/>
      <c r="Q1" s="648"/>
      <c r="R1" s="648"/>
      <c r="S1" s="648"/>
      <c r="T1" s="648"/>
      <c r="U1" s="648"/>
      <c r="V1" s="648"/>
      <c r="W1" s="648"/>
      <c r="X1" s="648"/>
      <c r="Y1" s="648"/>
      <c r="Z1" s="648"/>
      <c r="AA1" s="648"/>
      <c r="AB1" s="648"/>
      <c r="AC1" s="648"/>
      <c r="AD1" s="648"/>
      <c r="AE1" s="648"/>
      <c r="AF1" s="648"/>
      <c r="AG1" s="648"/>
      <c r="AH1" s="648"/>
      <c r="AI1" s="648"/>
      <c r="AJ1" s="648"/>
    </row>
    <row r="2" spans="1:37" ht="81.75" customHeight="1" x14ac:dyDescent="0.4">
      <c r="B2" s="640" t="s">
        <v>142</v>
      </c>
      <c r="C2" s="641"/>
      <c r="D2" s="641"/>
      <c r="E2" s="641"/>
      <c r="F2" s="641"/>
      <c r="G2" s="641"/>
      <c r="H2" s="641"/>
      <c r="I2" s="641"/>
      <c r="J2" s="641"/>
      <c r="K2" s="641"/>
      <c r="L2" s="641"/>
      <c r="M2" s="641"/>
      <c r="N2" s="641"/>
      <c r="O2" s="641"/>
      <c r="P2" s="641"/>
      <c r="Q2" s="641"/>
      <c r="R2" s="641"/>
      <c r="S2" s="641"/>
      <c r="T2" s="641"/>
      <c r="U2" s="641"/>
      <c r="V2" s="641"/>
      <c r="W2" s="641"/>
      <c r="X2" s="641"/>
      <c r="Y2" s="641"/>
      <c r="Z2" s="641"/>
      <c r="AA2" s="641"/>
      <c r="AB2" s="641"/>
      <c r="AC2" s="641"/>
      <c r="AD2" s="641"/>
      <c r="AE2" s="641"/>
      <c r="AF2" s="641"/>
      <c r="AG2" s="641"/>
      <c r="AH2" s="641"/>
      <c r="AI2" s="641"/>
      <c r="AJ2" s="641"/>
    </row>
    <row r="3" spans="1:37" ht="61.5" customHeight="1" x14ac:dyDescent="0.4">
      <c r="B3" s="640" t="s">
        <v>139</v>
      </c>
      <c r="C3" s="640"/>
      <c r="D3" s="640"/>
      <c r="E3" s="640"/>
      <c r="F3" s="640"/>
      <c r="G3" s="640"/>
      <c r="H3" s="640"/>
      <c r="I3" s="640"/>
      <c r="J3" s="640"/>
      <c r="K3" s="640"/>
      <c r="L3" s="640"/>
      <c r="M3" s="640"/>
      <c r="N3" s="640"/>
      <c r="O3" s="640"/>
      <c r="P3" s="640"/>
      <c r="Q3" s="640"/>
      <c r="R3" s="640"/>
      <c r="S3" s="640"/>
      <c r="T3" s="640"/>
      <c r="U3" s="640"/>
      <c r="V3" s="640"/>
      <c r="W3" s="640"/>
      <c r="X3" s="640"/>
      <c r="Y3" s="640"/>
      <c r="Z3" s="640"/>
      <c r="AA3" s="640"/>
      <c r="AB3" s="640"/>
      <c r="AC3" s="640"/>
      <c r="AD3" s="640"/>
      <c r="AE3" s="640"/>
      <c r="AF3" s="640"/>
      <c r="AG3" s="640"/>
      <c r="AH3" s="640"/>
      <c r="AI3" s="640"/>
      <c r="AJ3" s="640"/>
    </row>
    <row r="4" spans="1:37" ht="18" customHeight="1" x14ac:dyDescent="0.4">
      <c r="B4" s="255"/>
      <c r="C4" s="255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</row>
    <row r="5" spans="1:37" ht="61.5" customHeight="1" x14ac:dyDescent="0.4">
      <c r="B5" s="255"/>
      <c r="C5" s="255"/>
      <c r="D5" s="255"/>
      <c r="E5" s="255"/>
      <c r="F5" s="646" t="s">
        <v>143</v>
      </c>
      <c r="G5" s="646"/>
      <c r="H5" s="646"/>
      <c r="I5" s="647" t="s">
        <v>152</v>
      </c>
      <c r="J5" s="647"/>
      <c r="K5" s="647"/>
      <c r="L5" s="647"/>
      <c r="M5" s="647"/>
      <c r="N5" s="647"/>
      <c r="O5" s="647"/>
      <c r="P5" s="647"/>
      <c r="Q5" s="647"/>
      <c r="R5" s="647"/>
      <c r="S5" s="647"/>
      <c r="T5" s="647"/>
      <c r="U5" s="647"/>
      <c r="V5" s="255"/>
      <c r="W5" s="646" t="s">
        <v>144</v>
      </c>
      <c r="X5" s="646"/>
      <c r="Y5" s="646"/>
      <c r="Z5" s="647" t="s">
        <v>153</v>
      </c>
      <c r="AA5" s="647"/>
      <c r="AB5" s="647"/>
      <c r="AC5" s="647"/>
      <c r="AD5" s="647"/>
      <c r="AE5" s="647"/>
      <c r="AF5" s="647"/>
      <c r="AG5" s="647"/>
      <c r="AH5" s="647"/>
      <c r="AI5" s="647"/>
      <c r="AJ5" s="255"/>
    </row>
    <row r="6" spans="1:37" ht="16.5" customHeight="1" x14ac:dyDescent="0.4">
      <c r="B6" s="241"/>
      <c r="C6" s="241"/>
      <c r="D6" s="241"/>
      <c r="E6" s="241"/>
      <c r="P6" s="150"/>
      <c r="Q6" s="150"/>
      <c r="R6" s="150"/>
      <c r="S6" s="24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241"/>
      <c r="AF6" s="642"/>
      <c r="AG6" s="642"/>
      <c r="AH6" s="642"/>
      <c r="AI6" s="642"/>
      <c r="AJ6" s="240"/>
    </row>
    <row r="7" spans="1:37" ht="16.5" customHeight="1" x14ac:dyDescent="0.4">
      <c r="B7" s="241"/>
      <c r="C7" s="241"/>
      <c r="D7" s="241"/>
      <c r="E7" s="643" t="s">
        <v>140</v>
      </c>
      <c r="F7" s="643"/>
      <c r="G7" s="643"/>
      <c r="H7" s="643"/>
      <c r="I7" s="643"/>
      <c r="J7" s="644">
        <v>45621</v>
      </c>
      <c r="K7" s="644"/>
      <c r="L7" s="644"/>
      <c r="M7" s="644"/>
      <c r="N7" s="617"/>
      <c r="O7" s="643" t="s">
        <v>141</v>
      </c>
      <c r="P7" s="643"/>
      <c r="Q7" s="643"/>
      <c r="R7" s="643"/>
      <c r="S7" s="643"/>
      <c r="T7" s="644">
        <v>45698</v>
      </c>
      <c r="U7" s="644"/>
      <c r="V7" s="644"/>
      <c r="W7" s="644"/>
      <c r="X7" s="644"/>
      <c r="Y7" s="241"/>
      <c r="Z7" s="152"/>
      <c r="AK7" s="146"/>
    </row>
    <row r="8" spans="1:37" ht="29.25" customHeight="1" x14ac:dyDescent="0.4">
      <c r="E8" s="643"/>
      <c r="F8" s="643"/>
      <c r="G8" s="643"/>
      <c r="H8" s="643"/>
      <c r="I8" s="643"/>
      <c r="J8" s="644"/>
      <c r="K8" s="644"/>
      <c r="L8" s="644"/>
      <c r="M8" s="644"/>
      <c r="N8" s="617"/>
      <c r="O8" s="643"/>
      <c r="P8" s="643"/>
      <c r="Q8" s="643"/>
      <c r="R8" s="643"/>
      <c r="S8" s="643"/>
      <c r="T8" s="644"/>
      <c r="U8" s="644"/>
      <c r="V8" s="644"/>
      <c r="W8" s="644"/>
      <c r="X8" s="644"/>
      <c r="Y8" s="153"/>
      <c r="Z8" s="152"/>
      <c r="AC8" s="645"/>
      <c r="AD8" s="645"/>
      <c r="AE8" s="645"/>
      <c r="AF8" s="645"/>
      <c r="AG8" s="645"/>
      <c r="AK8" s="146"/>
    </row>
    <row r="9" spans="1:37" ht="23.25" customHeight="1" x14ac:dyDescent="0.4">
      <c r="E9" s="241"/>
      <c r="F9" s="241"/>
      <c r="G9" s="241"/>
      <c r="H9" s="241"/>
      <c r="I9" s="153"/>
      <c r="J9" s="153"/>
      <c r="K9" s="153"/>
      <c r="L9" s="153"/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54"/>
      <c r="AK9" s="146"/>
    </row>
    <row r="10" spans="1:37" ht="27.75" x14ac:dyDescent="0.4">
      <c r="F10" s="609" t="s">
        <v>90</v>
      </c>
      <c r="G10" s="610"/>
      <c r="H10" s="610"/>
      <c r="I10" s="610"/>
      <c r="J10" s="610"/>
      <c r="K10" s="610"/>
      <c r="L10" s="610"/>
      <c r="M10" s="610"/>
      <c r="N10" s="610"/>
      <c r="O10" s="610"/>
      <c r="P10" s="610"/>
      <c r="Q10" s="610"/>
      <c r="R10" s="610"/>
      <c r="S10" s="611"/>
      <c r="T10" s="241"/>
      <c r="U10" s="241"/>
      <c r="V10" s="241"/>
      <c r="W10" s="155"/>
      <c r="X10" s="155"/>
      <c r="Y10" s="155"/>
      <c r="Z10" s="155"/>
      <c r="AA10" s="155"/>
      <c r="AB10" s="155"/>
      <c r="AC10" s="155"/>
      <c r="AD10" s="155"/>
      <c r="AE10" s="155"/>
      <c r="AF10" s="155"/>
      <c r="AG10" s="155"/>
      <c r="AH10" s="612"/>
      <c r="AI10" s="612"/>
      <c r="AJ10" s="242"/>
      <c r="AK10" s="146"/>
    </row>
    <row r="11" spans="1:37" ht="35.25" customHeight="1" thickBot="1" x14ac:dyDescent="0.45">
      <c r="B11" s="155"/>
      <c r="C11" s="155"/>
      <c r="F11" s="613" t="s">
        <v>91</v>
      </c>
      <c r="G11" s="614"/>
      <c r="H11" s="614"/>
      <c r="I11" s="614"/>
      <c r="J11" s="614"/>
      <c r="K11" s="615"/>
      <c r="L11" s="613" t="s">
        <v>122</v>
      </c>
      <c r="M11" s="614"/>
      <c r="N11" s="614"/>
      <c r="O11" s="614"/>
      <c r="P11" s="614"/>
      <c r="Q11" s="614"/>
      <c r="R11" s="614"/>
      <c r="S11" s="615"/>
      <c r="T11" s="241"/>
      <c r="U11" s="241"/>
      <c r="V11" s="241"/>
      <c r="W11" s="155"/>
      <c r="X11" s="155"/>
      <c r="Y11" s="155"/>
      <c r="Z11" s="155"/>
      <c r="AA11" s="155"/>
      <c r="AB11" s="155"/>
      <c r="AC11" s="616"/>
      <c r="AD11" s="616"/>
      <c r="AE11" s="245"/>
      <c r="AF11" s="155"/>
      <c r="AG11" s="155"/>
      <c r="AH11" s="612"/>
      <c r="AI11" s="612"/>
      <c r="AJ11" s="242"/>
      <c r="AK11" s="146"/>
    </row>
    <row r="12" spans="1:37" ht="33.75" customHeight="1" thickBot="1" x14ac:dyDescent="0.45">
      <c r="B12" s="617"/>
      <c r="C12" s="241"/>
      <c r="F12" s="618" t="s">
        <v>120</v>
      </c>
      <c r="G12" s="619"/>
      <c r="H12" s="619"/>
      <c r="I12" s="619"/>
      <c r="J12" s="619"/>
      <c r="K12" s="620"/>
      <c r="L12" s="627" t="s">
        <v>126</v>
      </c>
      <c r="M12" s="628"/>
      <c r="N12" s="628"/>
      <c r="O12" s="628"/>
      <c r="P12" s="628"/>
      <c r="Q12" s="628"/>
      <c r="R12" s="628"/>
      <c r="S12" s="629"/>
      <c r="U12" s="636"/>
      <c r="V12" s="636"/>
      <c r="W12" s="636"/>
      <c r="X12" s="637" t="s">
        <v>128</v>
      </c>
      <c r="Y12" s="638"/>
      <c r="Z12" s="638"/>
      <c r="AA12" s="638"/>
      <c r="AB12" s="639"/>
      <c r="AC12" s="665" t="str">
        <f>IF(AJ979&gt;0.1,"未達成","達成")</f>
        <v>達成</v>
      </c>
      <c r="AD12" s="638"/>
      <c r="AE12" s="639"/>
      <c r="AF12" s="156"/>
      <c r="AG12" s="156"/>
      <c r="AH12" s="157"/>
      <c r="AI12" s="157"/>
      <c r="AJ12" s="157"/>
      <c r="AK12" s="146"/>
    </row>
    <row r="13" spans="1:37" ht="33.75" customHeight="1" thickBot="1" x14ac:dyDescent="0.45">
      <c r="B13" s="617"/>
      <c r="C13" s="241"/>
      <c r="F13" s="621"/>
      <c r="G13" s="622"/>
      <c r="H13" s="622"/>
      <c r="I13" s="622"/>
      <c r="J13" s="622"/>
      <c r="K13" s="623"/>
      <c r="L13" s="630"/>
      <c r="M13" s="631"/>
      <c r="N13" s="631"/>
      <c r="O13" s="631"/>
      <c r="P13" s="631"/>
      <c r="Q13" s="631"/>
      <c r="R13" s="631"/>
      <c r="S13" s="632"/>
      <c r="U13" s="636"/>
      <c r="V13" s="636"/>
      <c r="W13" s="636"/>
      <c r="X13" s="666" t="s">
        <v>129</v>
      </c>
      <c r="Y13" s="667"/>
      <c r="Z13" s="667"/>
      <c r="AA13" s="667"/>
      <c r="AB13" s="668"/>
      <c r="AC13" s="669" t="str">
        <f>IF(AC14&gt;=0.285,"達成","未達成")</f>
        <v>達成</v>
      </c>
      <c r="AD13" s="667"/>
      <c r="AE13" s="668"/>
      <c r="AF13" s="670"/>
      <c r="AG13" s="671"/>
      <c r="AH13" s="157"/>
      <c r="AI13" s="157"/>
      <c r="AJ13" s="157"/>
      <c r="AK13" s="146"/>
    </row>
    <row r="14" spans="1:37" ht="33.75" customHeight="1" thickBot="1" x14ac:dyDescent="0.45">
      <c r="B14" s="617"/>
      <c r="C14" s="241"/>
      <c r="F14" s="621"/>
      <c r="G14" s="622"/>
      <c r="H14" s="622"/>
      <c r="I14" s="622"/>
      <c r="J14" s="622"/>
      <c r="K14" s="623"/>
      <c r="L14" s="630"/>
      <c r="M14" s="631"/>
      <c r="N14" s="631"/>
      <c r="O14" s="631"/>
      <c r="P14" s="631"/>
      <c r="Q14" s="631"/>
      <c r="R14" s="631"/>
      <c r="S14" s="632"/>
      <c r="U14" s="636"/>
      <c r="V14" s="636"/>
      <c r="W14" s="636"/>
      <c r="X14" s="672" t="s">
        <v>137</v>
      </c>
      <c r="Y14" s="673"/>
      <c r="Z14" s="673"/>
      <c r="AA14" s="673"/>
      <c r="AB14" s="674"/>
      <c r="AC14" s="675">
        <f>AR979</f>
        <v>0.34399999999999997</v>
      </c>
      <c r="AD14" s="673"/>
      <c r="AE14" s="674"/>
      <c r="AF14" s="156"/>
      <c r="AG14" s="156"/>
      <c r="AH14" s="157"/>
      <c r="AI14" s="157"/>
      <c r="AJ14" s="157"/>
      <c r="AK14" s="146"/>
    </row>
    <row r="15" spans="1:37" ht="30" customHeight="1" x14ac:dyDescent="0.4">
      <c r="B15" s="617"/>
      <c r="C15" s="241"/>
      <c r="F15" s="624"/>
      <c r="G15" s="625"/>
      <c r="H15" s="625"/>
      <c r="I15" s="625"/>
      <c r="J15" s="625"/>
      <c r="K15" s="626"/>
      <c r="L15" s="633"/>
      <c r="M15" s="634"/>
      <c r="N15" s="634"/>
      <c r="O15" s="634"/>
      <c r="P15" s="634"/>
      <c r="Q15" s="634"/>
      <c r="R15" s="634"/>
      <c r="S15" s="635"/>
      <c r="U15" s="583"/>
      <c r="V15" s="583"/>
      <c r="W15" s="583"/>
      <c r="X15" s="651" t="s">
        <v>136</v>
      </c>
      <c r="Y15" s="651"/>
      <c r="Z15" s="651"/>
      <c r="AA15" s="651"/>
      <c r="AB15" s="651"/>
      <c r="AC15" s="651"/>
      <c r="AD15" s="651"/>
      <c r="AE15" s="651"/>
      <c r="AF15" s="651"/>
      <c r="AG15" s="156"/>
      <c r="AH15" s="157"/>
      <c r="AI15" s="157"/>
      <c r="AJ15" s="157"/>
    </row>
    <row r="16" spans="1:37" ht="27.75" x14ac:dyDescent="0.4">
      <c r="B16" s="241"/>
      <c r="C16" s="241"/>
      <c r="F16" s="251"/>
      <c r="G16" s="251"/>
      <c r="H16" s="251"/>
      <c r="I16" s="251"/>
      <c r="J16" s="251"/>
      <c r="K16" s="251"/>
      <c r="L16" s="252"/>
      <c r="M16" s="252"/>
      <c r="N16" s="252"/>
      <c r="O16" s="252"/>
      <c r="P16" s="252"/>
      <c r="Q16" s="252"/>
      <c r="R16" s="252"/>
      <c r="S16" s="252"/>
      <c r="U16" s="244"/>
      <c r="V16" s="244"/>
      <c r="W16" s="244"/>
      <c r="X16" s="651" t="s">
        <v>138</v>
      </c>
      <c r="Y16" s="651"/>
      <c r="Z16" s="651"/>
      <c r="AA16" s="651"/>
      <c r="AB16" s="651"/>
      <c r="AC16" s="651"/>
      <c r="AD16" s="651"/>
      <c r="AE16" s="651"/>
      <c r="AF16" s="651"/>
      <c r="AG16" s="651"/>
      <c r="AH16" s="651"/>
      <c r="AI16" s="651"/>
      <c r="AJ16" s="157"/>
    </row>
    <row r="17" spans="2:43" ht="9.75" customHeight="1" thickBot="1" x14ac:dyDescent="0.45">
      <c r="B17" s="155"/>
      <c r="C17" s="155"/>
      <c r="D17" s="155"/>
      <c r="E17" s="241"/>
      <c r="F17" s="241"/>
      <c r="G17" s="155"/>
      <c r="H17" s="155"/>
      <c r="I17" s="155"/>
      <c r="J17" s="155"/>
      <c r="K17" s="155"/>
      <c r="L17" s="155"/>
      <c r="M17" s="155"/>
      <c r="N17" s="155"/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</row>
    <row r="18" spans="2:43" ht="35.25" customHeight="1" x14ac:dyDescent="0.4">
      <c r="B18" s="652"/>
      <c r="C18" s="562"/>
      <c r="D18" s="653"/>
      <c r="E18" s="653"/>
      <c r="F18" s="657" t="s">
        <v>7</v>
      </c>
      <c r="G18" s="657"/>
      <c r="H18" s="657"/>
      <c r="I18" s="657"/>
      <c r="J18" s="657"/>
      <c r="K18" s="657"/>
      <c r="L18" s="657"/>
      <c r="M18" s="657" t="s">
        <v>8</v>
      </c>
      <c r="N18" s="657"/>
      <c r="O18" s="657"/>
      <c r="P18" s="657"/>
      <c r="Q18" s="657"/>
      <c r="R18" s="657"/>
      <c r="S18" s="657"/>
      <c r="T18" s="657" t="s">
        <v>9</v>
      </c>
      <c r="U18" s="657"/>
      <c r="V18" s="657"/>
      <c r="W18" s="657"/>
      <c r="X18" s="657"/>
      <c r="Y18" s="657"/>
      <c r="Z18" s="657"/>
      <c r="AA18" s="657" t="s">
        <v>10</v>
      </c>
      <c r="AB18" s="657"/>
      <c r="AC18" s="657"/>
      <c r="AD18" s="657"/>
      <c r="AE18" s="657"/>
      <c r="AF18" s="657"/>
      <c r="AG18" s="658"/>
      <c r="AH18" s="659" t="s">
        <v>121</v>
      </c>
      <c r="AI18" s="660"/>
      <c r="AJ18" s="661"/>
    </row>
    <row r="19" spans="2:43" ht="35.25" customHeight="1" thickBot="1" x14ac:dyDescent="0.45">
      <c r="B19" s="654"/>
      <c r="C19" s="655"/>
      <c r="D19" s="656"/>
      <c r="E19" s="656"/>
      <c r="F19" s="256">
        <v>1</v>
      </c>
      <c r="G19" s="256">
        <v>2</v>
      </c>
      <c r="H19" s="256">
        <v>3</v>
      </c>
      <c r="I19" s="256">
        <v>4</v>
      </c>
      <c r="J19" s="256">
        <v>5</v>
      </c>
      <c r="K19" s="256">
        <v>6</v>
      </c>
      <c r="L19" s="256">
        <v>7</v>
      </c>
      <c r="M19" s="256">
        <v>8</v>
      </c>
      <c r="N19" s="256">
        <v>9</v>
      </c>
      <c r="O19" s="256">
        <v>10</v>
      </c>
      <c r="P19" s="256">
        <v>11</v>
      </c>
      <c r="Q19" s="256">
        <v>12</v>
      </c>
      <c r="R19" s="256">
        <v>13</v>
      </c>
      <c r="S19" s="256">
        <v>14</v>
      </c>
      <c r="T19" s="256">
        <v>15</v>
      </c>
      <c r="U19" s="256">
        <v>16</v>
      </c>
      <c r="V19" s="256">
        <v>17</v>
      </c>
      <c r="W19" s="256">
        <v>18</v>
      </c>
      <c r="X19" s="256">
        <v>19</v>
      </c>
      <c r="Y19" s="256">
        <v>20</v>
      </c>
      <c r="Z19" s="256">
        <v>21</v>
      </c>
      <c r="AA19" s="256">
        <v>22</v>
      </c>
      <c r="AB19" s="256">
        <v>23</v>
      </c>
      <c r="AC19" s="256">
        <v>24</v>
      </c>
      <c r="AD19" s="256">
        <v>25</v>
      </c>
      <c r="AE19" s="256">
        <v>26</v>
      </c>
      <c r="AF19" s="256">
        <v>27</v>
      </c>
      <c r="AG19" s="257">
        <v>28</v>
      </c>
      <c r="AH19" s="662"/>
      <c r="AI19" s="663"/>
      <c r="AJ19" s="664"/>
    </row>
    <row r="20" spans="2:43" ht="35.25" customHeight="1" x14ac:dyDescent="0.4">
      <c r="B20" s="557" t="s">
        <v>62</v>
      </c>
      <c r="C20" s="560" t="s">
        <v>0</v>
      </c>
      <c r="D20" s="561"/>
      <c r="E20" s="562"/>
      <c r="F20" s="258">
        <f>IFERROR(VLOOKUP(F933,DAY!$A$2:$E$3000,2,0),0)</f>
        <v>11</v>
      </c>
      <c r="G20" s="258">
        <f>IFERROR(VLOOKUP(G933,DAY!$A$2:$E$3000,2,0),0)</f>
        <v>11</v>
      </c>
      <c r="H20" s="258">
        <f>IFERROR(VLOOKUP(H933,DAY!$A$2:$E$3000,2,0),0)</f>
        <v>11</v>
      </c>
      <c r="I20" s="258">
        <f>IFERROR(VLOOKUP(I933,DAY!$A$2:$E$3000,2,0),0)</f>
        <v>11</v>
      </c>
      <c r="J20" s="258">
        <f>IFERROR(VLOOKUP(J933,DAY!$A$2:$E$3000,2,0),0)</f>
        <v>11</v>
      </c>
      <c r="K20" s="258">
        <f>IFERROR(VLOOKUP(K933,DAY!$A$2:$E$3000,2,0),0)</f>
        <v>11</v>
      </c>
      <c r="L20" s="258">
        <f>IFERROR(VLOOKUP(L933,DAY!$A$2:$E$3000,2,0),0)</f>
        <v>12</v>
      </c>
      <c r="M20" s="258">
        <f>IFERROR(VLOOKUP(M933,DAY!$A$2:$E$3000,2,0),0)</f>
        <v>12</v>
      </c>
      <c r="N20" s="258">
        <f>IFERROR(VLOOKUP(N933,DAY!$A$2:$E$3000,2,0),0)</f>
        <v>12</v>
      </c>
      <c r="O20" s="258">
        <f>IFERROR(VLOOKUP(O933,DAY!$A$2:$E$3000,2,0),0)</f>
        <v>12</v>
      </c>
      <c r="P20" s="258">
        <f>IFERROR(VLOOKUP(P933,DAY!$A$2:$E$3000,2,0),0)</f>
        <v>12</v>
      </c>
      <c r="Q20" s="258">
        <f>IFERROR(VLOOKUP(Q933,DAY!$A$2:$E$3000,2,0),0)</f>
        <v>12</v>
      </c>
      <c r="R20" s="258">
        <f>IFERROR(VLOOKUP(R933,DAY!$A$2:$E$3000,2,0),0)</f>
        <v>12</v>
      </c>
      <c r="S20" s="258">
        <f>IFERROR(VLOOKUP(S933,DAY!$A$2:$E$3000,2,0),0)</f>
        <v>12</v>
      </c>
      <c r="T20" s="258">
        <f>IFERROR(VLOOKUP(T933,DAY!$A$2:$E$3000,2,0),0)</f>
        <v>12</v>
      </c>
      <c r="U20" s="258">
        <f>IFERROR(VLOOKUP(U933,DAY!$A$2:$E$3000,2,0),0)</f>
        <v>12</v>
      </c>
      <c r="V20" s="258">
        <f>IFERROR(VLOOKUP(V933,DAY!$A$2:$E$3000,2,0),0)</f>
        <v>12</v>
      </c>
      <c r="W20" s="258">
        <f>IFERROR(VLOOKUP(W933,DAY!$A$2:$E$3000,2,0),0)</f>
        <v>12</v>
      </c>
      <c r="X20" s="258">
        <f>IFERROR(VLOOKUP(X933,DAY!$A$2:$E$3000,2,0),0)</f>
        <v>12</v>
      </c>
      <c r="Y20" s="258">
        <f>IFERROR(VLOOKUP(Y933,DAY!$A$2:$E$3000,2,0),0)</f>
        <v>12</v>
      </c>
      <c r="Z20" s="258">
        <f>IFERROR(VLOOKUP(Z933,DAY!$A$2:$E$3000,2,0),0)</f>
        <v>12</v>
      </c>
      <c r="AA20" s="258">
        <f>IFERROR(VLOOKUP(AA933,DAY!$A$2:$E$3000,2,0),0)</f>
        <v>12</v>
      </c>
      <c r="AB20" s="258">
        <f>IFERROR(VLOOKUP(AB933,DAY!$A$2:$E$3000,2,0),0)</f>
        <v>12</v>
      </c>
      <c r="AC20" s="258">
        <f>IFERROR(VLOOKUP(AC933,DAY!$A$2:$E$3000,2,0),0)</f>
        <v>12</v>
      </c>
      <c r="AD20" s="258">
        <f>IFERROR(VLOOKUP(AD933,DAY!$A$2:$E$3000,2,0),0)</f>
        <v>12</v>
      </c>
      <c r="AE20" s="258">
        <f>IFERROR(VLOOKUP(AE933,DAY!$A$2:$E$3000,2,0),0)</f>
        <v>12</v>
      </c>
      <c r="AF20" s="258">
        <f>IFERROR(VLOOKUP(AF933,DAY!$A$2:$E$3000,2,0),0)</f>
        <v>12</v>
      </c>
      <c r="AG20" s="259">
        <f>IFERROR(VLOOKUP(AG933,DAY!$A$2:$E$3000,2,0),0)</f>
        <v>12</v>
      </c>
      <c r="AH20" s="557" t="s">
        <v>11</v>
      </c>
      <c r="AI20" s="649" t="s">
        <v>125</v>
      </c>
      <c r="AJ20" s="577" t="s">
        <v>154</v>
      </c>
    </row>
    <row r="21" spans="2:43" ht="35.25" customHeight="1" x14ac:dyDescent="0.4">
      <c r="B21" s="558"/>
      <c r="C21" s="567" t="s">
        <v>1</v>
      </c>
      <c r="D21" s="568"/>
      <c r="E21" s="569"/>
      <c r="F21" s="260">
        <f>IFERROR(VLOOKUP(F933,DAY!$A$2:$E$3000,3,0),0)</f>
        <v>25</v>
      </c>
      <c r="G21" s="260">
        <f>IFERROR(VLOOKUP(G933,DAY!$A$2:$E$3000,3,0),0)</f>
        <v>26</v>
      </c>
      <c r="H21" s="260">
        <f>IFERROR(VLOOKUP(H933,DAY!$A$2:$E$3000,3,0),0)</f>
        <v>27</v>
      </c>
      <c r="I21" s="260">
        <f>IFERROR(VLOOKUP(I933,DAY!$A$2:$E$3000,3,0),0)</f>
        <v>28</v>
      </c>
      <c r="J21" s="260">
        <f>IFERROR(VLOOKUP(J933,DAY!$A$2:$E$3000,3,0),0)</f>
        <v>29</v>
      </c>
      <c r="K21" s="260">
        <f>IFERROR(VLOOKUP(K933,DAY!$A$2:$E$3000,3,0),0)</f>
        <v>30</v>
      </c>
      <c r="L21" s="260">
        <f>IFERROR(VLOOKUP(L933,DAY!$A$2:$E$3000,3,0),0)</f>
        <v>1</v>
      </c>
      <c r="M21" s="260">
        <f>IFERROR(VLOOKUP(M933,DAY!$A$2:$E$3000,3,0),0)</f>
        <v>2</v>
      </c>
      <c r="N21" s="260">
        <f>IFERROR(VLOOKUP(N933,DAY!$A$2:$E$3000,3,0),0)</f>
        <v>3</v>
      </c>
      <c r="O21" s="260">
        <f>IFERROR(VLOOKUP(O933,DAY!$A$2:$E$3000,3,0),0)</f>
        <v>4</v>
      </c>
      <c r="P21" s="260">
        <f>IFERROR(VLOOKUP(P933,DAY!$A$2:$E$3000,3,0),0)</f>
        <v>5</v>
      </c>
      <c r="Q21" s="260">
        <f>IFERROR(VLOOKUP(Q933,DAY!$A$2:$E$3000,3,0),0)</f>
        <v>6</v>
      </c>
      <c r="R21" s="260">
        <f>IFERROR(VLOOKUP(R933,DAY!$A$2:$E$3000,3,0),0)</f>
        <v>7</v>
      </c>
      <c r="S21" s="260">
        <f>IFERROR(VLOOKUP(S933,DAY!$A$2:$E$3000,3,0),0)</f>
        <v>8</v>
      </c>
      <c r="T21" s="260">
        <f>IFERROR(VLOOKUP(T933,DAY!$A$2:$E$3000,3,0),0)</f>
        <v>9</v>
      </c>
      <c r="U21" s="260">
        <f>IFERROR(VLOOKUP(U933,DAY!$A$2:$E$3000,3,0),0)</f>
        <v>10</v>
      </c>
      <c r="V21" s="260">
        <f>IFERROR(VLOOKUP(V933,DAY!$A$2:$E$3000,3,0),0)</f>
        <v>11</v>
      </c>
      <c r="W21" s="260">
        <f>IFERROR(VLOOKUP(W933,DAY!$A$2:$E$3000,3,0),0)</f>
        <v>12</v>
      </c>
      <c r="X21" s="260">
        <f>IFERROR(VLOOKUP(X933,DAY!$A$2:$E$3000,3,0),0)</f>
        <v>13</v>
      </c>
      <c r="Y21" s="260">
        <f>IFERROR(VLOOKUP(Y933,DAY!$A$2:$E$3000,3,0),0)</f>
        <v>14</v>
      </c>
      <c r="Z21" s="260">
        <f>IFERROR(VLOOKUP(Z933,DAY!$A$2:$E$3000,3,0),0)</f>
        <v>15</v>
      </c>
      <c r="AA21" s="260">
        <f>IFERROR(VLOOKUP(AA933,DAY!$A$2:$E$3000,3,0),0)</f>
        <v>16</v>
      </c>
      <c r="AB21" s="260">
        <f>IFERROR(VLOOKUP(AB933,DAY!$A$2:$E$3000,3,0),0)</f>
        <v>17</v>
      </c>
      <c r="AC21" s="260">
        <f>IFERROR(VLOOKUP(AC933,DAY!$A$2:$E$3000,3,0),0)</f>
        <v>18</v>
      </c>
      <c r="AD21" s="260">
        <f>IFERROR(VLOOKUP(AD933,DAY!$A$2:$E$3000,3,0),0)</f>
        <v>19</v>
      </c>
      <c r="AE21" s="260">
        <f>IFERROR(VLOOKUP(AE933,DAY!$A$2:$E$3000,3,0),0)</f>
        <v>20</v>
      </c>
      <c r="AF21" s="260">
        <f>IFERROR(VLOOKUP(AF933,DAY!$A$2:$E$3000,3,0),0)</f>
        <v>21</v>
      </c>
      <c r="AG21" s="261">
        <f>IFERROR(VLOOKUP(AG933,DAY!$A$2:$E$3000,3,0),0)</f>
        <v>22</v>
      </c>
      <c r="AH21" s="558"/>
      <c r="AI21" s="650"/>
      <c r="AJ21" s="578"/>
    </row>
    <row r="22" spans="2:43" s="147" customFormat="1" ht="35.25" customHeight="1" x14ac:dyDescent="0.4">
      <c r="B22" s="558"/>
      <c r="C22" s="567" t="s">
        <v>2</v>
      </c>
      <c r="D22" s="568"/>
      <c r="E22" s="569"/>
      <c r="F22" s="260" t="str">
        <f>IFERROR(VLOOKUP(F933,DAY!$A$2:$E$3000,4,0),0)</f>
        <v>月</v>
      </c>
      <c r="G22" s="260" t="str">
        <f>IFERROR(VLOOKUP(G933,DAY!$A$2:$E$3000,4,0),0)</f>
        <v>火</v>
      </c>
      <c r="H22" s="260" t="str">
        <f>IFERROR(VLOOKUP(H933,DAY!$A$2:$E$3000,4,0),0)</f>
        <v>水</v>
      </c>
      <c r="I22" s="260" t="str">
        <f>IFERROR(VLOOKUP(I933,DAY!$A$2:$E$3000,4,0),0)</f>
        <v>木</v>
      </c>
      <c r="J22" s="260" t="str">
        <f>IFERROR(VLOOKUP(J933,DAY!$A$2:$E$3000,4,0),0)</f>
        <v>金</v>
      </c>
      <c r="K22" s="260" t="str">
        <f>IFERROR(VLOOKUP(K933,DAY!$A$2:$E$3000,4,0),0)</f>
        <v>土</v>
      </c>
      <c r="L22" s="260" t="str">
        <f>IFERROR(VLOOKUP(L933,DAY!$A$2:$E$3000,4,0),0)</f>
        <v>日</v>
      </c>
      <c r="M22" s="260" t="str">
        <f>IFERROR(VLOOKUP(M933,DAY!$A$2:$E$3000,4,0),0)</f>
        <v>月</v>
      </c>
      <c r="N22" s="260" t="str">
        <f>IFERROR(VLOOKUP(N933,DAY!$A$2:$E$3000,4,0),0)</f>
        <v>火</v>
      </c>
      <c r="O22" s="260" t="str">
        <f>IFERROR(VLOOKUP(O933,DAY!$A$2:$E$3000,4,0),0)</f>
        <v>水</v>
      </c>
      <c r="P22" s="260" t="str">
        <f>IFERROR(VLOOKUP(P933,DAY!$A$2:$E$3000,4,0),0)</f>
        <v>木</v>
      </c>
      <c r="Q22" s="260" t="str">
        <f>IFERROR(VLOOKUP(Q933,DAY!$A$2:$E$3000,4,0),0)</f>
        <v>金</v>
      </c>
      <c r="R22" s="260" t="str">
        <f>IFERROR(VLOOKUP(R933,DAY!$A$2:$E$3000,4,0),0)</f>
        <v>土</v>
      </c>
      <c r="S22" s="260" t="str">
        <f>IFERROR(VLOOKUP(S933,DAY!$A$2:$E$3000,4,0),0)</f>
        <v>日</v>
      </c>
      <c r="T22" s="260" t="str">
        <f>IFERROR(VLOOKUP(T933,DAY!$A$2:$E$3000,4,0),0)</f>
        <v>月</v>
      </c>
      <c r="U22" s="260" t="str">
        <f>IFERROR(VLOOKUP(U933,DAY!$A$2:$E$3000,4,0),0)</f>
        <v>火</v>
      </c>
      <c r="V22" s="260" t="str">
        <f>IFERROR(VLOOKUP(V933,DAY!$A$2:$E$3000,4,0),0)</f>
        <v>水</v>
      </c>
      <c r="W22" s="260" t="str">
        <f>IFERROR(VLOOKUP(W933,DAY!$A$2:$E$3000,4,0),0)</f>
        <v>木</v>
      </c>
      <c r="X22" s="260" t="str">
        <f>IFERROR(VLOOKUP(X933,DAY!$A$2:$E$3000,4,0),0)</f>
        <v>金</v>
      </c>
      <c r="Y22" s="260" t="str">
        <f>IFERROR(VLOOKUP(Y933,DAY!$A$2:$E$3000,4,0),0)</f>
        <v>土</v>
      </c>
      <c r="Z22" s="260" t="str">
        <f>IFERROR(VLOOKUP(Z933,DAY!$A$2:$E$3000,4,0),0)</f>
        <v>日</v>
      </c>
      <c r="AA22" s="260" t="str">
        <f>IFERROR(VLOOKUP(AA933,DAY!$A$2:$E$3000,4,0),0)</f>
        <v>月</v>
      </c>
      <c r="AB22" s="260" t="str">
        <f>IFERROR(VLOOKUP(AB933,DAY!$A$2:$E$3000,4,0),0)</f>
        <v>火</v>
      </c>
      <c r="AC22" s="260" t="str">
        <f>IFERROR(VLOOKUP(AC933,DAY!$A$2:$E$3000,4,0),0)</f>
        <v>水</v>
      </c>
      <c r="AD22" s="260" t="str">
        <f>IFERROR(VLOOKUP(AD933,DAY!$A$2:$E$3000,4,0),0)</f>
        <v>木</v>
      </c>
      <c r="AE22" s="260" t="str">
        <f>IFERROR(VLOOKUP(AE933,DAY!$A$2:$E$3000,4,0),0)</f>
        <v>金</v>
      </c>
      <c r="AF22" s="260" t="str">
        <f>IFERROR(VLOOKUP(AF933,DAY!$A$2:$E$3000,4,0),0)</f>
        <v>土</v>
      </c>
      <c r="AG22" s="261" t="str">
        <f>IFERROR(VLOOKUP(AG933,DAY!$A$2:$E$3000,4,0),0)</f>
        <v>日</v>
      </c>
      <c r="AH22" s="558"/>
      <c r="AI22" s="650"/>
      <c r="AJ22" s="578"/>
      <c r="AK22" s="159"/>
    </row>
    <row r="23" spans="2:43" ht="120.75" customHeight="1" x14ac:dyDescent="0.4">
      <c r="B23" s="558"/>
      <c r="C23" s="570" t="s">
        <v>135</v>
      </c>
      <c r="D23" s="571"/>
      <c r="E23" s="572"/>
      <c r="F23" s="268" t="s">
        <v>149</v>
      </c>
      <c r="G23" s="253" t="str">
        <f>IFERROR(VLOOKUP(G933,DAY!$A$2:$E$3000,5,0),0)</f>
        <v/>
      </c>
      <c r="H23" s="253" t="str">
        <f>IFERROR(VLOOKUP(H933,DAY!$A$2:$E$3000,5,0),0)</f>
        <v/>
      </c>
      <c r="I23" s="253" t="str">
        <f>IFERROR(VLOOKUP(I933,DAY!$A$2:$E$3000,5,0),0)</f>
        <v/>
      </c>
      <c r="J23" s="253" t="str">
        <f>IFERROR(VLOOKUP(J933,DAY!$A$2:$E$3000,5,0),0)</f>
        <v/>
      </c>
      <c r="K23" s="253" t="str">
        <f>IFERROR(VLOOKUP(K933,DAY!$A$2:$E$3000,5,0),0)</f>
        <v/>
      </c>
      <c r="L23" s="253" t="str">
        <f>IFERROR(VLOOKUP(L933,DAY!$A$2:$E$3000,5,0),0)</f>
        <v/>
      </c>
      <c r="M23" s="253" t="str">
        <f>IFERROR(VLOOKUP(M933,DAY!$A$2:$E$3000,5,0),0)</f>
        <v/>
      </c>
      <c r="N23" s="253" t="str">
        <f>IFERROR(VLOOKUP(N933,DAY!$A$2:$E$3000,5,0),0)</f>
        <v/>
      </c>
      <c r="O23" s="253" t="str">
        <f>IFERROR(VLOOKUP(O933,DAY!$A$2:$E$3000,5,0),0)</f>
        <v/>
      </c>
      <c r="P23" s="253" t="str">
        <f>IFERROR(VLOOKUP(P933,DAY!$A$2:$E$3000,5,0),0)</f>
        <v/>
      </c>
      <c r="Q23" s="253" t="str">
        <f>IFERROR(VLOOKUP(Q933,DAY!$A$2:$E$3000,5,0),0)</f>
        <v/>
      </c>
      <c r="R23" s="253" t="str">
        <f>IFERROR(VLOOKUP(R933,DAY!$A$2:$E$3000,5,0),0)</f>
        <v/>
      </c>
      <c r="S23" s="253" t="str">
        <f>IFERROR(VLOOKUP(S933,DAY!$A$2:$E$3000,5,0),0)</f>
        <v/>
      </c>
      <c r="T23" s="253" t="str">
        <f>IFERROR(VLOOKUP(T933,DAY!$A$2:$E$3000,5,0),0)</f>
        <v/>
      </c>
      <c r="U23" s="253" t="str">
        <f>IFERROR(VLOOKUP(U933,DAY!$A$2:$E$3000,5,0),0)</f>
        <v/>
      </c>
      <c r="V23" s="253" t="str">
        <f>IFERROR(VLOOKUP(V933,DAY!$A$2:$E$3000,5,0),0)</f>
        <v/>
      </c>
      <c r="W23" s="253" t="str">
        <f>IFERROR(VLOOKUP(W933,DAY!$A$2:$E$3000,5,0),0)</f>
        <v/>
      </c>
      <c r="X23" s="253" t="str">
        <f>IFERROR(VLOOKUP(X933,DAY!$A$2:$E$3000,5,0),0)</f>
        <v/>
      </c>
      <c r="Y23" s="253" t="str">
        <f>IFERROR(VLOOKUP(Y933,DAY!$A$2:$E$3000,5,0),0)</f>
        <v/>
      </c>
      <c r="Z23" s="253" t="str">
        <f>IFERROR(VLOOKUP(Z933,DAY!$A$2:$E$3000,5,0),0)</f>
        <v/>
      </c>
      <c r="AA23" s="253" t="str">
        <f>IFERROR(VLOOKUP(AA933,DAY!$A$2:$E$3000,5,0),0)</f>
        <v/>
      </c>
      <c r="AB23" s="253" t="str">
        <f>IFERROR(VLOOKUP(AB933,DAY!$A$2:$E$3000,5,0),0)</f>
        <v/>
      </c>
      <c r="AC23" s="253" t="str">
        <f>IFERROR(VLOOKUP(AC933,DAY!$A$2:$E$3000,5,0),0)</f>
        <v/>
      </c>
      <c r="AD23" s="253" t="str">
        <f>IFERROR(VLOOKUP(AD933,DAY!$A$2:$E$3000,5,0),0)</f>
        <v/>
      </c>
      <c r="AE23" s="253" t="str">
        <f>IFERROR(VLOOKUP(AE933,DAY!$A$2:$E$3000,5,0),0)</f>
        <v/>
      </c>
      <c r="AF23" s="253" t="str">
        <f>IFERROR(VLOOKUP(AF933,DAY!$A$2:$E$3000,5,0),0)</f>
        <v/>
      </c>
      <c r="AG23" s="254" t="str">
        <f>IFERROR(VLOOKUP(AG933,DAY!$A$2:$E$3000,5,0),0)</f>
        <v/>
      </c>
      <c r="AH23" s="558"/>
      <c r="AI23" s="650"/>
      <c r="AJ23" s="578"/>
      <c r="AN23" s="645" t="s">
        <v>133</v>
      </c>
      <c r="AO23" s="645"/>
    </row>
    <row r="24" spans="2:43" ht="40.5" hidden="1" customHeight="1" x14ac:dyDescent="0.35">
      <c r="B24" s="558"/>
      <c r="C24" s="548"/>
      <c r="D24" s="549"/>
      <c r="E24" s="550"/>
      <c r="F24" s="533"/>
      <c r="G24" s="533"/>
      <c r="H24" s="533"/>
      <c r="I24" s="533"/>
      <c r="J24" s="533"/>
      <c r="K24" s="533"/>
      <c r="L24" s="533"/>
      <c r="M24" s="533"/>
      <c r="N24" s="533"/>
      <c r="O24" s="533"/>
      <c r="P24" s="533"/>
      <c r="Q24" s="533"/>
      <c r="R24" s="533"/>
      <c r="S24" s="533"/>
      <c r="T24" s="533"/>
      <c r="U24" s="533"/>
      <c r="V24" s="533"/>
      <c r="W24" s="533"/>
      <c r="X24" s="533"/>
      <c r="Y24" s="533"/>
      <c r="Z24" s="533"/>
      <c r="AA24" s="533"/>
      <c r="AB24" s="533"/>
      <c r="AC24" s="533"/>
      <c r="AD24" s="533"/>
      <c r="AE24" s="533"/>
      <c r="AF24" s="533"/>
      <c r="AG24" s="545"/>
      <c r="AH24" s="162">
        <f>IF(COUNT(F24:AG24)=0,+(COUNTIF(F24:AG24,"作業"))+(COUNTIF(F24:AG24,"休日")),"")</f>
        <v>0</v>
      </c>
      <c r="AI24" s="227">
        <f>IF(COUNT(F24:AG24)=0,(COUNTIF(F24:AG24,"休日")),"")</f>
        <v>0</v>
      </c>
      <c r="AJ24" s="229"/>
      <c r="AM24" s="147">
        <f>SUM(AM25:AM63)</f>
        <v>2</v>
      </c>
      <c r="AN24" s="228">
        <f>SUM(AN25:AN63)</f>
        <v>0.61899999999999999</v>
      </c>
    </row>
    <row r="25" spans="2:43" ht="40.5" hidden="1" customHeight="1" x14ac:dyDescent="0.35">
      <c r="B25" s="558"/>
      <c r="C25" s="551"/>
      <c r="D25" s="552"/>
      <c r="E25" s="553"/>
      <c r="F25" s="533"/>
      <c r="G25" s="533"/>
      <c r="H25" s="533"/>
      <c r="I25" s="533"/>
      <c r="J25" s="533"/>
      <c r="K25" s="533"/>
      <c r="L25" s="533"/>
      <c r="M25" s="533"/>
      <c r="N25" s="533"/>
      <c r="O25" s="533"/>
      <c r="P25" s="533"/>
      <c r="Q25" s="533"/>
      <c r="R25" s="533"/>
      <c r="S25" s="533"/>
      <c r="T25" s="533"/>
      <c r="U25" s="533"/>
      <c r="V25" s="533"/>
      <c r="W25" s="533"/>
      <c r="X25" s="533"/>
      <c r="Y25" s="533"/>
      <c r="Z25" s="533"/>
      <c r="AA25" s="533"/>
      <c r="AB25" s="533"/>
      <c r="AC25" s="533"/>
      <c r="AD25" s="533"/>
      <c r="AE25" s="533"/>
      <c r="AF25" s="533"/>
      <c r="AG25" s="545"/>
      <c r="AH25" s="546" t="str">
        <f>IF(AH24&lt;14,"対象外",ROUND(AI24/AH24,3))</f>
        <v>対象外</v>
      </c>
      <c r="AI25" s="607"/>
      <c r="AJ25" s="230"/>
      <c r="AL25" s="146"/>
      <c r="AM25" s="219">
        <f>IF(AH25="対象外",0,1)</f>
        <v>0</v>
      </c>
      <c r="AN25" s="226">
        <f>IF(AM25=1,AH25,0)</f>
        <v>0</v>
      </c>
      <c r="AO25" s="219">
        <f>IF(AH24&gt;=14,AH24,0)</f>
        <v>0</v>
      </c>
      <c r="AP25" s="192">
        <f>IF(AO25&gt;1,AI24,0)</f>
        <v>0</v>
      </c>
      <c r="AQ25" s="152"/>
    </row>
    <row r="26" spans="2:43" ht="40.5" hidden="1" customHeight="1" x14ac:dyDescent="0.35">
      <c r="B26" s="558"/>
      <c r="C26" s="548"/>
      <c r="D26" s="549"/>
      <c r="E26" s="550"/>
      <c r="F26" s="533"/>
      <c r="G26" s="533"/>
      <c r="H26" s="533"/>
      <c r="I26" s="533"/>
      <c r="J26" s="533"/>
      <c r="K26" s="533"/>
      <c r="L26" s="533"/>
      <c r="M26" s="533"/>
      <c r="N26" s="533"/>
      <c r="O26" s="533"/>
      <c r="P26" s="533"/>
      <c r="Q26" s="533"/>
      <c r="R26" s="533"/>
      <c r="S26" s="533"/>
      <c r="T26" s="533"/>
      <c r="U26" s="533"/>
      <c r="V26" s="533"/>
      <c r="W26" s="533"/>
      <c r="X26" s="533"/>
      <c r="Y26" s="533"/>
      <c r="Z26" s="533"/>
      <c r="AA26" s="533"/>
      <c r="AB26" s="533"/>
      <c r="AC26" s="533"/>
      <c r="AD26" s="533"/>
      <c r="AE26" s="533"/>
      <c r="AF26" s="533"/>
      <c r="AG26" s="545"/>
      <c r="AH26" s="162">
        <f t="shared" ref="AH26" si="0">IF(COUNT(F26:AG26)=0,+(COUNTIF(F26:AG26,"作業"))+(COUNTIF(F26:AG26,"休日")),"")</f>
        <v>0</v>
      </c>
      <c r="AI26" s="227">
        <f t="shared" ref="AI26" si="1">IF(COUNT(F26:AG26)=0,(COUNTIF(F26:AG26,"休日")),"")</f>
        <v>0</v>
      </c>
      <c r="AJ26" s="230"/>
    </row>
    <row r="27" spans="2:43" ht="40.5" hidden="1" customHeight="1" x14ac:dyDescent="0.35">
      <c r="B27" s="558"/>
      <c r="C27" s="551"/>
      <c r="D27" s="552"/>
      <c r="E27" s="553"/>
      <c r="F27" s="533"/>
      <c r="G27" s="533"/>
      <c r="H27" s="533"/>
      <c r="I27" s="533"/>
      <c r="J27" s="533"/>
      <c r="K27" s="533"/>
      <c r="L27" s="533"/>
      <c r="M27" s="533"/>
      <c r="N27" s="533"/>
      <c r="O27" s="533"/>
      <c r="P27" s="533"/>
      <c r="Q27" s="533"/>
      <c r="R27" s="533"/>
      <c r="S27" s="533"/>
      <c r="T27" s="533"/>
      <c r="U27" s="533"/>
      <c r="V27" s="533"/>
      <c r="W27" s="533"/>
      <c r="X27" s="533"/>
      <c r="Y27" s="533"/>
      <c r="Z27" s="533"/>
      <c r="AA27" s="533"/>
      <c r="AB27" s="533"/>
      <c r="AC27" s="533"/>
      <c r="AD27" s="533"/>
      <c r="AE27" s="533"/>
      <c r="AF27" s="533"/>
      <c r="AG27" s="545"/>
      <c r="AH27" s="546" t="str">
        <f t="shared" ref="AH27" si="2">IF(AH26&lt;14,"対象外",ROUND(AI26/AH26,3))</f>
        <v>対象外</v>
      </c>
      <c r="AI27" s="607"/>
      <c r="AJ27" s="230"/>
      <c r="AM27" s="219">
        <f t="shared" ref="AM27" si="3">IF(AH27="対象外",0,1)</f>
        <v>0</v>
      </c>
      <c r="AN27" s="226">
        <f t="shared" ref="AN27" si="4">IF(AM27=1,AH27,0)</f>
        <v>0</v>
      </c>
      <c r="AO27" s="219">
        <f t="shared" ref="AO27" si="5">IF(AH26&gt;=14,AH26,0)</f>
        <v>0</v>
      </c>
      <c r="AP27" s="192">
        <f>IF(AO27&gt;1,AI26,0)</f>
        <v>0</v>
      </c>
      <c r="AQ27" s="152"/>
    </row>
    <row r="28" spans="2:43" ht="40.5" hidden="1" customHeight="1" x14ac:dyDescent="0.35">
      <c r="B28" s="558"/>
      <c r="C28" s="548"/>
      <c r="D28" s="549"/>
      <c r="E28" s="550"/>
      <c r="F28" s="533"/>
      <c r="G28" s="533"/>
      <c r="H28" s="533"/>
      <c r="I28" s="533"/>
      <c r="J28" s="533"/>
      <c r="K28" s="533"/>
      <c r="L28" s="533"/>
      <c r="M28" s="533"/>
      <c r="N28" s="533"/>
      <c r="O28" s="533"/>
      <c r="P28" s="533"/>
      <c r="Q28" s="533"/>
      <c r="R28" s="533"/>
      <c r="S28" s="533"/>
      <c r="T28" s="533"/>
      <c r="U28" s="533"/>
      <c r="V28" s="533"/>
      <c r="W28" s="533"/>
      <c r="X28" s="533"/>
      <c r="Y28" s="533"/>
      <c r="Z28" s="533"/>
      <c r="AA28" s="533"/>
      <c r="AB28" s="533"/>
      <c r="AC28" s="533"/>
      <c r="AD28" s="533"/>
      <c r="AE28" s="533"/>
      <c r="AF28" s="533"/>
      <c r="AG28" s="545"/>
      <c r="AH28" s="162">
        <f t="shared" ref="AH28" si="6">IF(COUNT(F28:AG28)=0,+(COUNTIF(F28:AG28,"作業"))+(COUNTIF(F28:AG28,"休日")),"")</f>
        <v>0</v>
      </c>
      <c r="AI28" s="227">
        <f t="shared" ref="AI28" si="7">IF(COUNT(F28:AG28)=0,(COUNTIF(F28:AG28,"休日")),"")</f>
        <v>0</v>
      </c>
      <c r="AJ28" s="230"/>
    </row>
    <row r="29" spans="2:43" ht="40.5" hidden="1" customHeight="1" x14ac:dyDescent="0.35">
      <c r="B29" s="558"/>
      <c r="C29" s="551"/>
      <c r="D29" s="552"/>
      <c r="E29" s="553"/>
      <c r="F29" s="533"/>
      <c r="G29" s="533"/>
      <c r="H29" s="533"/>
      <c r="I29" s="533"/>
      <c r="J29" s="533"/>
      <c r="K29" s="533"/>
      <c r="L29" s="533"/>
      <c r="M29" s="533"/>
      <c r="N29" s="533"/>
      <c r="O29" s="533"/>
      <c r="P29" s="533"/>
      <c r="Q29" s="533"/>
      <c r="R29" s="533"/>
      <c r="S29" s="533"/>
      <c r="T29" s="533"/>
      <c r="U29" s="533"/>
      <c r="V29" s="533"/>
      <c r="W29" s="533"/>
      <c r="X29" s="533"/>
      <c r="Y29" s="533"/>
      <c r="Z29" s="533"/>
      <c r="AA29" s="533"/>
      <c r="AB29" s="533"/>
      <c r="AC29" s="533"/>
      <c r="AD29" s="533"/>
      <c r="AE29" s="533"/>
      <c r="AF29" s="533"/>
      <c r="AG29" s="545"/>
      <c r="AH29" s="546" t="str">
        <f t="shared" ref="AH29" si="8">IF(AH28&lt;14,"対象外",ROUND(AI28/AH28,3))</f>
        <v>対象外</v>
      </c>
      <c r="AI29" s="607"/>
      <c r="AJ29" s="230"/>
      <c r="AM29" s="219">
        <f t="shared" ref="AM29" si="9">IF(AH29="対象外",0,1)</f>
        <v>0</v>
      </c>
      <c r="AN29" s="226">
        <f t="shared" ref="AN29" si="10">IF(AM29=1,AH29,0)</f>
        <v>0</v>
      </c>
      <c r="AO29" s="219">
        <f t="shared" ref="AO29" si="11">IF(AH28&gt;=14,AH28,0)</f>
        <v>0</v>
      </c>
      <c r="AP29" s="192">
        <f>IF(AO29&gt;1,AI28,0)</f>
        <v>0</v>
      </c>
      <c r="AQ29" s="152"/>
    </row>
    <row r="30" spans="2:43" ht="40.5" hidden="1" customHeight="1" x14ac:dyDescent="0.35">
      <c r="B30" s="558"/>
      <c r="C30" s="548"/>
      <c r="D30" s="549"/>
      <c r="E30" s="550"/>
      <c r="F30" s="533"/>
      <c r="G30" s="533"/>
      <c r="H30" s="533"/>
      <c r="I30" s="533"/>
      <c r="J30" s="533"/>
      <c r="K30" s="533"/>
      <c r="L30" s="533"/>
      <c r="M30" s="533"/>
      <c r="N30" s="533"/>
      <c r="O30" s="533"/>
      <c r="P30" s="533"/>
      <c r="Q30" s="533"/>
      <c r="R30" s="533"/>
      <c r="S30" s="533"/>
      <c r="T30" s="533"/>
      <c r="U30" s="533"/>
      <c r="V30" s="533"/>
      <c r="W30" s="533"/>
      <c r="X30" s="533"/>
      <c r="Y30" s="533"/>
      <c r="Z30" s="533"/>
      <c r="AA30" s="533"/>
      <c r="AB30" s="533"/>
      <c r="AC30" s="533"/>
      <c r="AD30" s="533"/>
      <c r="AE30" s="533"/>
      <c r="AF30" s="533"/>
      <c r="AG30" s="545"/>
      <c r="AH30" s="162">
        <f t="shared" ref="AH30" si="12">IF(COUNT(F30:AG30)=0,+(COUNTIF(F30:AG30,"作業"))+(COUNTIF(F30:AG30,"休日")),"")</f>
        <v>0</v>
      </c>
      <c r="AI30" s="227">
        <f t="shared" ref="AI30" si="13">IF(COUNT(F30:AG30)=0,(COUNTIF(F30:AG30,"休日")),"")</f>
        <v>0</v>
      </c>
      <c r="AJ30" s="230"/>
    </row>
    <row r="31" spans="2:43" ht="40.5" hidden="1" customHeight="1" x14ac:dyDescent="0.35">
      <c r="B31" s="558"/>
      <c r="C31" s="551"/>
      <c r="D31" s="552"/>
      <c r="E31" s="553"/>
      <c r="F31" s="533"/>
      <c r="G31" s="533"/>
      <c r="H31" s="533"/>
      <c r="I31" s="533"/>
      <c r="J31" s="533"/>
      <c r="K31" s="533"/>
      <c r="L31" s="533"/>
      <c r="M31" s="533"/>
      <c r="N31" s="533"/>
      <c r="O31" s="533"/>
      <c r="P31" s="533"/>
      <c r="Q31" s="533"/>
      <c r="R31" s="533"/>
      <c r="S31" s="533"/>
      <c r="T31" s="533"/>
      <c r="U31" s="533"/>
      <c r="V31" s="533"/>
      <c r="W31" s="533"/>
      <c r="X31" s="533"/>
      <c r="Y31" s="533"/>
      <c r="Z31" s="533"/>
      <c r="AA31" s="533"/>
      <c r="AB31" s="533"/>
      <c r="AC31" s="533"/>
      <c r="AD31" s="533"/>
      <c r="AE31" s="533"/>
      <c r="AF31" s="533"/>
      <c r="AG31" s="545"/>
      <c r="AH31" s="546" t="str">
        <f t="shared" ref="AH31" si="14">IF(AH30&lt;14,"対象外",ROUND(AI30/AH30,3))</f>
        <v>対象外</v>
      </c>
      <c r="AI31" s="607"/>
      <c r="AJ31" s="230"/>
      <c r="AM31" s="219">
        <f t="shared" ref="AM31" si="15">IF(AH31="対象外",0,1)</f>
        <v>0</v>
      </c>
      <c r="AN31" s="226">
        <f t="shared" ref="AN31" si="16">IF(AM31=1,AH31,0)</f>
        <v>0</v>
      </c>
      <c r="AO31" s="219">
        <f t="shared" ref="AO31" si="17">IF(AH30&gt;=14,AH30,0)</f>
        <v>0</v>
      </c>
      <c r="AP31" s="192">
        <f>IF(AO31&gt;1,AI30,0)</f>
        <v>0</v>
      </c>
      <c r="AQ31" s="152"/>
    </row>
    <row r="32" spans="2:43" ht="40.5" hidden="1" customHeight="1" x14ac:dyDescent="0.35">
      <c r="B32" s="558"/>
      <c r="C32" s="548"/>
      <c r="D32" s="549"/>
      <c r="E32" s="550"/>
      <c r="F32" s="533"/>
      <c r="G32" s="533"/>
      <c r="H32" s="533"/>
      <c r="I32" s="533"/>
      <c r="J32" s="533"/>
      <c r="K32" s="533"/>
      <c r="L32" s="533"/>
      <c r="M32" s="533"/>
      <c r="N32" s="533"/>
      <c r="O32" s="533"/>
      <c r="P32" s="533"/>
      <c r="Q32" s="533"/>
      <c r="R32" s="533"/>
      <c r="S32" s="533"/>
      <c r="T32" s="533"/>
      <c r="U32" s="533"/>
      <c r="V32" s="533"/>
      <c r="W32" s="533"/>
      <c r="X32" s="533"/>
      <c r="Y32" s="533"/>
      <c r="Z32" s="533"/>
      <c r="AA32" s="533"/>
      <c r="AB32" s="533"/>
      <c r="AC32" s="533"/>
      <c r="AD32" s="533"/>
      <c r="AE32" s="533"/>
      <c r="AF32" s="533"/>
      <c r="AG32" s="545"/>
      <c r="AH32" s="162">
        <f t="shared" ref="AH32" si="18">IF(COUNT(F32:AG32)=0,+(COUNTIF(F32:AG32,"作業"))+(COUNTIF(F32:AG32,"休日")),"")</f>
        <v>0</v>
      </c>
      <c r="AI32" s="227">
        <f t="shared" ref="AI32" si="19">IF(COUNT(F32:AG32)=0,(COUNTIF(F32:AG32,"休日")),"")</f>
        <v>0</v>
      </c>
      <c r="AJ32" s="230"/>
    </row>
    <row r="33" spans="2:43" ht="40.5" hidden="1" customHeight="1" x14ac:dyDescent="0.35">
      <c r="B33" s="558"/>
      <c r="C33" s="551"/>
      <c r="D33" s="552"/>
      <c r="E33" s="553"/>
      <c r="F33" s="533"/>
      <c r="G33" s="533"/>
      <c r="H33" s="533"/>
      <c r="I33" s="533"/>
      <c r="J33" s="533"/>
      <c r="K33" s="533"/>
      <c r="L33" s="533"/>
      <c r="M33" s="533"/>
      <c r="N33" s="533"/>
      <c r="O33" s="533"/>
      <c r="P33" s="533"/>
      <c r="Q33" s="533"/>
      <c r="R33" s="533"/>
      <c r="S33" s="533"/>
      <c r="T33" s="533"/>
      <c r="U33" s="533"/>
      <c r="V33" s="533"/>
      <c r="W33" s="533"/>
      <c r="X33" s="533"/>
      <c r="Y33" s="533"/>
      <c r="Z33" s="533"/>
      <c r="AA33" s="533"/>
      <c r="AB33" s="533"/>
      <c r="AC33" s="533"/>
      <c r="AD33" s="533"/>
      <c r="AE33" s="533"/>
      <c r="AF33" s="533"/>
      <c r="AG33" s="545"/>
      <c r="AH33" s="546" t="str">
        <f t="shared" ref="AH33" si="20">IF(AH32&lt;14,"対象外",ROUND(AI32/AH32,3))</f>
        <v>対象外</v>
      </c>
      <c r="AI33" s="607"/>
      <c r="AJ33" s="230"/>
      <c r="AM33" s="219">
        <f t="shared" ref="AM33" si="21">IF(AH33="対象外",0,1)</f>
        <v>0</v>
      </c>
      <c r="AN33" s="226">
        <f t="shared" ref="AN33" si="22">IF(AM33=1,AH33,0)</f>
        <v>0</v>
      </c>
      <c r="AO33" s="219">
        <f t="shared" ref="AO33" si="23">IF(AH32&gt;=14,AH32,0)</f>
        <v>0</v>
      </c>
      <c r="AP33" s="192">
        <f>IF(AO33&gt;1,AI32,0)</f>
        <v>0</v>
      </c>
      <c r="AQ33" s="152"/>
    </row>
    <row r="34" spans="2:43" ht="40.5" hidden="1" customHeight="1" x14ac:dyDescent="0.4">
      <c r="B34" s="558"/>
      <c r="C34" s="548"/>
      <c r="D34" s="549"/>
      <c r="E34" s="550"/>
      <c r="F34" s="533"/>
      <c r="G34" s="533"/>
      <c r="H34" s="533"/>
      <c r="I34" s="533"/>
      <c r="J34" s="533"/>
      <c r="K34" s="533"/>
      <c r="L34" s="533"/>
      <c r="M34" s="533"/>
      <c r="N34" s="533"/>
      <c r="O34" s="533"/>
      <c r="P34" s="533"/>
      <c r="Q34" s="533"/>
      <c r="R34" s="533"/>
      <c r="S34" s="533"/>
      <c r="T34" s="533"/>
      <c r="U34" s="533"/>
      <c r="V34" s="533"/>
      <c r="W34" s="533"/>
      <c r="X34" s="533"/>
      <c r="Y34" s="533"/>
      <c r="Z34" s="533"/>
      <c r="AA34" s="533"/>
      <c r="AB34" s="533"/>
      <c r="AC34" s="533"/>
      <c r="AD34" s="533"/>
      <c r="AE34" s="533"/>
      <c r="AF34" s="533"/>
      <c r="AG34" s="545"/>
      <c r="AH34" s="162">
        <f t="shared" ref="AH34" si="24">IF(COUNT(F34:AG34)=0,+(COUNTIF(F34:AG34,"作業"))+(COUNTIF(F34:AG34,"休日")),"")</f>
        <v>0</v>
      </c>
      <c r="AI34" s="227">
        <f t="shared" ref="AI34" si="25">IF(COUNT(F34:AG34)=0,(COUNTIF(F34:AG34,"休日")),"")</f>
        <v>0</v>
      </c>
      <c r="AJ34" s="608"/>
    </row>
    <row r="35" spans="2:43" ht="40.5" hidden="1" customHeight="1" x14ac:dyDescent="0.4">
      <c r="B35" s="558"/>
      <c r="C35" s="551"/>
      <c r="D35" s="552"/>
      <c r="E35" s="553"/>
      <c r="F35" s="533"/>
      <c r="G35" s="533"/>
      <c r="H35" s="533"/>
      <c r="I35" s="533"/>
      <c r="J35" s="533"/>
      <c r="K35" s="533"/>
      <c r="L35" s="533"/>
      <c r="M35" s="533"/>
      <c r="N35" s="533"/>
      <c r="O35" s="533"/>
      <c r="P35" s="533"/>
      <c r="Q35" s="533"/>
      <c r="R35" s="533"/>
      <c r="S35" s="533"/>
      <c r="T35" s="533"/>
      <c r="U35" s="533"/>
      <c r="V35" s="533"/>
      <c r="W35" s="533"/>
      <c r="X35" s="533"/>
      <c r="Y35" s="533"/>
      <c r="Z35" s="533"/>
      <c r="AA35" s="533"/>
      <c r="AB35" s="533"/>
      <c r="AC35" s="533"/>
      <c r="AD35" s="533"/>
      <c r="AE35" s="533"/>
      <c r="AF35" s="533"/>
      <c r="AG35" s="545"/>
      <c r="AH35" s="546" t="str">
        <f t="shared" ref="AH35" si="26">IF(AH34&lt;14,"対象外",ROUND(AI34/AH34,3))</f>
        <v>対象外</v>
      </c>
      <c r="AI35" s="607"/>
      <c r="AJ35" s="608"/>
      <c r="AM35" s="219">
        <f t="shared" ref="AM35" si="27">IF(AH35="対象外",0,1)</f>
        <v>0</v>
      </c>
      <c r="AN35" s="226">
        <f t="shared" ref="AN35" si="28">IF(AM35=1,AH35,0)</f>
        <v>0</v>
      </c>
      <c r="AO35" s="219">
        <f t="shared" ref="AO35" si="29">IF(AH34&gt;=14,AH34,0)</f>
        <v>0</v>
      </c>
      <c r="AP35" s="192">
        <f>IF(AO35&gt;1,AI34,0)</f>
        <v>0</v>
      </c>
      <c r="AQ35" s="152"/>
    </row>
    <row r="36" spans="2:43" ht="40.5" hidden="1" customHeight="1" x14ac:dyDescent="0.35">
      <c r="B36" s="558"/>
      <c r="C36" s="548"/>
      <c r="D36" s="549"/>
      <c r="E36" s="550"/>
      <c r="F36" s="533"/>
      <c r="G36" s="533"/>
      <c r="H36" s="533"/>
      <c r="I36" s="533"/>
      <c r="J36" s="533"/>
      <c r="K36" s="533"/>
      <c r="L36" s="533"/>
      <c r="M36" s="533"/>
      <c r="N36" s="533"/>
      <c r="O36" s="533"/>
      <c r="P36" s="533"/>
      <c r="Q36" s="533"/>
      <c r="R36" s="533"/>
      <c r="S36" s="533"/>
      <c r="T36" s="533"/>
      <c r="U36" s="533"/>
      <c r="V36" s="533"/>
      <c r="W36" s="533"/>
      <c r="X36" s="533"/>
      <c r="Y36" s="533"/>
      <c r="Z36" s="533"/>
      <c r="AA36" s="533"/>
      <c r="AB36" s="533"/>
      <c r="AC36" s="533"/>
      <c r="AD36" s="533"/>
      <c r="AE36" s="533"/>
      <c r="AF36" s="533"/>
      <c r="AG36" s="545"/>
      <c r="AH36" s="162">
        <f t="shared" ref="AH36" si="30">IF(COUNT(F36:AG36)=0,+(COUNTIF(F36:AG36,"作業"))+(COUNTIF(F36:AG36,"休日")),"")</f>
        <v>0</v>
      </c>
      <c r="AI36" s="227">
        <f t="shared" ref="AI36" si="31">IF(COUNT(F36:AG36)=0,(COUNTIF(F36:AG36,"休日")),"")</f>
        <v>0</v>
      </c>
      <c r="AJ36" s="230"/>
    </row>
    <row r="37" spans="2:43" ht="40.5" hidden="1" customHeight="1" x14ac:dyDescent="0.35">
      <c r="B37" s="558"/>
      <c r="C37" s="551"/>
      <c r="D37" s="552"/>
      <c r="E37" s="553"/>
      <c r="F37" s="533"/>
      <c r="G37" s="533"/>
      <c r="H37" s="533"/>
      <c r="I37" s="533"/>
      <c r="J37" s="533"/>
      <c r="K37" s="533"/>
      <c r="L37" s="533"/>
      <c r="M37" s="533"/>
      <c r="N37" s="533"/>
      <c r="O37" s="533"/>
      <c r="P37" s="533"/>
      <c r="Q37" s="533"/>
      <c r="R37" s="533"/>
      <c r="S37" s="533"/>
      <c r="T37" s="533"/>
      <c r="U37" s="533"/>
      <c r="V37" s="533"/>
      <c r="W37" s="533"/>
      <c r="X37" s="533"/>
      <c r="Y37" s="533"/>
      <c r="Z37" s="533"/>
      <c r="AA37" s="533"/>
      <c r="AB37" s="533"/>
      <c r="AC37" s="533"/>
      <c r="AD37" s="533"/>
      <c r="AE37" s="533"/>
      <c r="AF37" s="533"/>
      <c r="AG37" s="545"/>
      <c r="AH37" s="546" t="str">
        <f t="shared" ref="AH37" si="32">IF(AH36&lt;14,"対象外",ROUND(AI36/AH36,3))</f>
        <v>対象外</v>
      </c>
      <c r="AI37" s="607"/>
      <c r="AJ37" s="230"/>
      <c r="AM37" s="219">
        <f t="shared" ref="AM37" si="33">IF(AH37="対象外",0,1)</f>
        <v>0</v>
      </c>
      <c r="AN37" s="226">
        <f t="shared" ref="AN37" si="34">IF(AM37=1,AH37,0)</f>
        <v>0</v>
      </c>
      <c r="AO37" s="219">
        <f t="shared" ref="AO37" si="35">IF(AH36&gt;=14,AH36,0)</f>
        <v>0</v>
      </c>
      <c r="AP37" s="192">
        <f>IF(AO37&gt;1,AI36,0)</f>
        <v>0</v>
      </c>
      <c r="AQ37" s="152"/>
    </row>
    <row r="38" spans="2:43" ht="40.5" hidden="1" customHeight="1" x14ac:dyDescent="0.35">
      <c r="B38" s="558"/>
      <c r="C38" s="548"/>
      <c r="D38" s="549"/>
      <c r="E38" s="550"/>
      <c r="F38" s="533"/>
      <c r="G38" s="533"/>
      <c r="H38" s="533"/>
      <c r="I38" s="533"/>
      <c r="J38" s="533"/>
      <c r="K38" s="533"/>
      <c r="L38" s="533"/>
      <c r="M38" s="533"/>
      <c r="N38" s="533"/>
      <c r="O38" s="533"/>
      <c r="P38" s="533"/>
      <c r="Q38" s="533"/>
      <c r="R38" s="533"/>
      <c r="S38" s="533"/>
      <c r="T38" s="533"/>
      <c r="U38" s="533"/>
      <c r="V38" s="533"/>
      <c r="W38" s="533"/>
      <c r="X38" s="533"/>
      <c r="Y38" s="533"/>
      <c r="Z38" s="533"/>
      <c r="AA38" s="533"/>
      <c r="AB38" s="533"/>
      <c r="AC38" s="533"/>
      <c r="AD38" s="533"/>
      <c r="AE38" s="533"/>
      <c r="AF38" s="533"/>
      <c r="AG38" s="545"/>
      <c r="AH38" s="162">
        <f t="shared" ref="AH38" si="36">IF(COUNT(F38:AG38)=0,+(COUNTIF(F38:AG38,"作業"))+(COUNTIF(F38:AG38,"休日")),"")</f>
        <v>0</v>
      </c>
      <c r="AI38" s="227">
        <f t="shared" ref="AI38" si="37">IF(COUNT(F38:AG38)=0,(COUNTIF(F38:AG38,"休日")),"")</f>
        <v>0</v>
      </c>
      <c r="AJ38" s="230"/>
    </row>
    <row r="39" spans="2:43" ht="40.5" hidden="1" customHeight="1" x14ac:dyDescent="0.35">
      <c r="B39" s="558"/>
      <c r="C39" s="551"/>
      <c r="D39" s="552"/>
      <c r="E39" s="553"/>
      <c r="F39" s="533"/>
      <c r="G39" s="533"/>
      <c r="H39" s="533"/>
      <c r="I39" s="533"/>
      <c r="J39" s="533"/>
      <c r="K39" s="533"/>
      <c r="L39" s="533"/>
      <c r="M39" s="533"/>
      <c r="N39" s="533"/>
      <c r="O39" s="533"/>
      <c r="P39" s="533"/>
      <c r="Q39" s="533"/>
      <c r="R39" s="533"/>
      <c r="S39" s="533"/>
      <c r="T39" s="533"/>
      <c r="U39" s="533"/>
      <c r="V39" s="533"/>
      <c r="W39" s="533"/>
      <c r="X39" s="533"/>
      <c r="Y39" s="533"/>
      <c r="Z39" s="533"/>
      <c r="AA39" s="533"/>
      <c r="AB39" s="533"/>
      <c r="AC39" s="533"/>
      <c r="AD39" s="533"/>
      <c r="AE39" s="533"/>
      <c r="AF39" s="533"/>
      <c r="AG39" s="545"/>
      <c r="AH39" s="546" t="str">
        <f t="shared" ref="AH39" si="38">IF(AH38&lt;14,"対象外",ROUND(AI38/AH38,3))</f>
        <v>対象外</v>
      </c>
      <c r="AI39" s="607"/>
      <c r="AJ39" s="230"/>
      <c r="AM39" s="219">
        <f t="shared" ref="AM39" si="39">IF(AH39="対象外",0,1)</f>
        <v>0</v>
      </c>
      <c r="AN39" s="226">
        <f t="shared" ref="AN39" si="40">IF(AM39=1,AH39,0)</f>
        <v>0</v>
      </c>
      <c r="AO39" s="219">
        <f t="shared" ref="AO39" si="41">IF(AH38&gt;=14,AH38,0)</f>
        <v>0</v>
      </c>
      <c r="AP39" s="192">
        <f>IF(AO39&gt;1,AI38,0)</f>
        <v>0</v>
      </c>
      <c r="AQ39" s="152"/>
    </row>
    <row r="40" spans="2:43" ht="40.5" customHeight="1" x14ac:dyDescent="0.35">
      <c r="B40" s="558"/>
      <c r="C40" s="548" t="s">
        <v>145</v>
      </c>
      <c r="D40" s="549"/>
      <c r="E40" s="550"/>
      <c r="F40" s="533" t="s">
        <v>87</v>
      </c>
      <c r="G40" s="533" t="s">
        <v>87</v>
      </c>
      <c r="H40" s="533" t="s">
        <v>87</v>
      </c>
      <c r="I40" s="533" t="s">
        <v>87</v>
      </c>
      <c r="J40" s="533" t="s">
        <v>19</v>
      </c>
      <c r="K40" s="533" t="s">
        <v>87</v>
      </c>
      <c r="L40" s="533" t="s">
        <v>19</v>
      </c>
      <c r="M40" s="533" t="s">
        <v>87</v>
      </c>
      <c r="N40" s="533" t="s">
        <v>19</v>
      </c>
      <c r="O40" s="533" t="s">
        <v>87</v>
      </c>
      <c r="P40" s="533" t="s">
        <v>87</v>
      </c>
      <c r="Q40" s="533" t="s">
        <v>87</v>
      </c>
      <c r="R40" s="533" t="s">
        <v>87</v>
      </c>
      <c r="S40" s="533" t="s">
        <v>19</v>
      </c>
      <c r="T40" s="533" t="s">
        <v>87</v>
      </c>
      <c r="U40" s="533" t="s">
        <v>87</v>
      </c>
      <c r="V40" s="533" t="s">
        <v>87</v>
      </c>
      <c r="W40" s="533" t="s">
        <v>87</v>
      </c>
      <c r="X40" s="533" t="s">
        <v>87</v>
      </c>
      <c r="Y40" s="533" t="s">
        <v>19</v>
      </c>
      <c r="Z40" s="533" t="s">
        <v>19</v>
      </c>
      <c r="AA40" s="533" t="s">
        <v>87</v>
      </c>
      <c r="AB40" s="533" t="s">
        <v>87</v>
      </c>
      <c r="AC40" s="533" t="s">
        <v>87</v>
      </c>
      <c r="AD40" s="533" t="s">
        <v>87</v>
      </c>
      <c r="AE40" s="533" t="s">
        <v>87</v>
      </c>
      <c r="AF40" s="533" t="s">
        <v>19</v>
      </c>
      <c r="AG40" s="545" t="s">
        <v>19</v>
      </c>
      <c r="AH40" s="162">
        <f t="shared" ref="AH40" si="42">IF(COUNT(F40:AG40)=0,+(COUNTIF(F40:AG40,"作業"))+(COUNTIF(F40:AG40,"休日")),"")</f>
        <v>28</v>
      </c>
      <c r="AI40" s="227">
        <f t="shared" ref="AI40" si="43">IF(COUNT(F40:AG40)=0,(COUNTIF(F40:AG40,"休日")),"")</f>
        <v>8</v>
      </c>
      <c r="AJ40" s="230"/>
    </row>
    <row r="41" spans="2:43" ht="40.5" customHeight="1" thickBot="1" x14ac:dyDescent="0.4">
      <c r="B41" s="558"/>
      <c r="C41" s="551"/>
      <c r="D41" s="552"/>
      <c r="E41" s="553"/>
      <c r="F41" s="533"/>
      <c r="G41" s="533"/>
      <c r="H41" s="533"/>
      <c r="I41" s="597"/>
      <c r="J41" s="597"/>
      <c r="K41" s="597"/>
      <c r="L41" s="597"/>
      <c r="M41" s="597"/>
      <c r="N41" s="597"/>
      <c r="O41" s="597"/>
      <c r="P41" s="597"/>
      <c r="Q41" s="597"/>
      <c r="R41" s="597"/>
      <c r="S41" s="597"/>
      <c r="T41" s="597"/>
      <c r="U41" s="597"/>
      <c r="V41" s="597"/>
      <c r="W41" s="597"/>
      <c r="X41" s="597"/>
      <c r="Y41" s="597"/>
      <c r="Z41" s="597"/>
      <c r="AA41" s="533"/>
      <c r="AB41" s="533"/>
      <c r="AC41" s="533"/>
      <c r="AD41" s="533"/>
      <c r="AE41" s="533"/>
      <c r="AF41" s="533"/>
      <c r="AG41" s="545"/>
      <c r="AH41" s="546">
        <f t="shared" ref="AH41" si="44">IF(AH40&lt;14,"対象外",ROUND(AI40/AH40,3))</f>
        <v>0.28599999999999998</v>
      </c>
      <c r="AI41" s="607"/>
      <c r="AJ41" s="230"/>
      <c r="AM41" s="219">
        <f t="shared" ref="AM41" si="45">IF(AH41="対象外",0,1)</f>
        <v>1</v>
      </c>
      <c r="AN41" s="226">
        <f t="shared" ref="AN41" si="46">IF(AM41=1,AH41,0)</f>
        <v>0.28599999999999998</v>
      </c>
      <c r="AO41" s="219">
        <f t="shared" ref="AO41" si="47">IF(AH40&gt;=14,AH40,0)</f>
        <v>28</v>
      </c>
      <c r="AP41" s="192">
        <f>IF(AO41&gt;1,AI40,0)</f>
        <v>8</v>
      </c>
      <c r="AQ41" s="152"/>
    </row>
    <row r="42" spans="2:43" ht="40.5" customHeight="1" x14ac:dyDescent="0.4">
      <c r="B42" s="558"/>
      <c r="C42" s="548" t="s">
        <v>146</v>
      </c>
      <c r="D42" s="549"/>
      <c r="E42" s="550"/>
      <c r="F42" s="533" t="s">
        <v>87</v>
      </c>
      <c r="G42" s="533" t="s">
        <v>87</v>
      </c>
      <c r="H42" s="535" t="s">
        <v>87</v>
      </c>
      <c r="I42" s="593" t="s">
        <v>19</v>
      </c>
      <c r="J42" s="595" t="s">
        <v>19</v>
      </c>
      <c r="K42" s="593" t="s">
        <v>123</v>
      </c>
      <c r="L42" s="599" t="s">
        <v>123</v>
      </c>
      <c r="M42" s="599" t="s">
        <v>123</v>
      </c>
      <c r="N42" s="599" t="s">
        <v>123</v>
      </c>
      <c r="O42" s="599" t="s">
        <v>123</v>
      </c>
      <c r="P42" s="599" t="s">
        <v>123</v>
      </c>
      <c r="Q42" s="599" t="s">
        <v>123</v>
      </c>
      <c r="R42" s="599" t="s">
        <v>123</v>
      </c>
      <c r="S42" s="599" t="s">
        <v>123</v>
      </c>
      <c r="T42" s="599" t="s">
        <v>123</v>
      </c>
      <c r="U42" s="599" t="s">
        <v>123</v>
      </c>
      <c r="V42" s="599" t="s">
        <v>123</v>
      </c>
      <c r="W42" s="599" t="s">
        <v>123</v>
      </c>
      <c r="X42" s="599" t="s">
        <v>123</v>
      </c>
      <c r="Y42" s="599" t="s">
        <v>123</v>
      </c>
      <c r="Z42" s="595" t="s">
        <v>123</v>
      </c>
      <c r="AA42" s="591" t="s">
        <v>87</v>
      </c>
      <c r="AB42" s="533" t="s">
        <v>87</v>
      </c>
      <c r="AC42" s="533" t="s">
        <v>87</v>
      </c>
      <c r="AD42" s="533" t="s">
        <v>87</v>
      </c>
      <c r="AE42" s="533" t="s">
        <v>87</v>
      </c>
      <c r="AF42" s="533" t="s">
        <v>19</v>
      </c>
      <c r="AG42" s="545" t="s">
        <v>19</v>
      </c>
      <c r="AH42" s="162">
        <f t="shared" ref="AH42" si="48">IF(COUNT(F42:AG42)=0,+(COUNTIF(F42:AG42,"作業"))+(COUNTIF(F42:AG42,"休日")),"")</f>
        <v>12</v>
      </c>
      <c r="AI42" s="227">
        <f t="shared" ref="AI42" si="49">IF(COUNT(F42:AG42)=0,(COUNTIF(F42:AG42,"休日")),"")</f>
        <v>4</v>
      </c>
      <c r="AJ42" s="555">
        <f>IF(AN24&gt;0.01,ROUND(AN24/AM24,3),"")</f>
        <v>0.31</v>
      </c>
    </row>
    <row r="43" spans="2:43" ht="40.5" customHeight="1" thickBot="1" x14ac:dyDescent="0.45">
      <c r="B43" s="558"/>
      <c r="C43" s="551"/>
      <c r="D43" s="552"/>
      <c r="E43" s="553"/>
      <c r="F43" s="533"/>
      <c r="G43" s="533"/>
      <c r="H43" s="535"/>
      <c r="I43" s="594"/>
      <c r="J43" s="596"/>
      <c r="K43" s="594"/>
      <c r="L43" s="534"/>
      <c r="M43" s="534"/>
      <c r="N43" s="534"/>
      <c r="O43" s="534"/>
      <c r="P43" s="534"/>
      <c r="Q43" s="534"/>
      <c r="R43" s="534"/>
      <c r="S43" s="534"/>
      <c r="T43" s="534"/>
      <c r="U43" s="534"/>
      <c r="V43" s="534"/>
      <c r="W43" s="534"/>
      <c r="X43" s="534"/>
      <c r="Y43" s="534"/>
      <c r="Z43" s="596"/>
      <c r="AA43" s="591"/>
      <c r="AB43" s="533"/>
      <c r="AC43" s="533"/>
      <c r="AD43" s="533"/>
      <c r="AE43" s="533"/>
      <c r="AF43" s="533"/>
      <c r="AG43" s="545"/>
      <c r="AH43" s="546" t="str">
        <f t="shared" ref="AH43" si="50">IF(AH42&lt;14,"対象外",ROUND(AI42/AH42,3))</f>
        <v>対象外</v>
      </c>
      <c r="AI43" s="607"/>
      <c r="AJ43" s="555"/>
      <c r="AM43" s="219">
        <f t="shared" ref="AM43" si="51">IF(AH43="対象外",0,1)</f>
        <v>0</v>
      </c>
      <c r="AN43" s="226">
        <f t="shared" ref="AN43" si="52">IF(AM43=1,AH43,0)</f>
        <v>0</v>
      </c>
      <c r="AO43" s="219">
        <f t="shared" ref="AO43" si="53">IF(AH42&gt;=14,AH42,0)</f>
        <v>0</v>
      </c>
      <c r="AP43" s="192">
        <f>IF(AO43&gt;1,AI42,0)</f>
        <v>0</v>
      </c>
      <c r="AQ43" s="152"/>
    </row>
    <row r="44" spans="2:43" ht="40.5" customHeight="1" x14ac:dyDescent="0.4">
      <c r="B44" s="558"/>
      <c r="C44" s="548" t="s">
        <v>147</v>
      </c>
      <c r="D44" s="549"/>
      <c r="E44" s="550"/>
      <c r="F44" s="533"/>
      <c r="G44" s="533"/>
      <c r="H44" s="533"/>
      <c r="I44" s="592"/>
      <c r="J44" s="592"/>
      <c r="K44" s="592"/>
      <c r="L44" s="592"/>
      <c r="M44" s="592"/>
      <c r="N44" s="592"/>
      <c r="O44" s="592"/>
      <c r="P44" s="592" t="s">
        <v>87</v>
      </c>
      <c r="Q44" s="592" t="s">
        <v>87</v>
      </c>
      <c r="R44" s="592" t="s">
        <v>19</v>
      </c>
      <c r="S44" s="592" t="s">
        <v>19</v>
      </c>
      <c r="T44" s="592" t="s">
        <v>87</v>
      </c>
      <c r="U44" s="592" t="s">
        <v>87</v>
      </c>
      <c r="V44" s="592" t="s">
        <v>87</v>
      </c>
      <c r="W44" s="592" t="s">
        <v>87</v>
      </c>
      <c r="X44" s="592" t="s">
        <v>87</v>
      </c>
      <c r="Y44" s="592" t="s">
        <v>19</v>
      </c>
      <c r="Z44" s="592" t="s">
        <v>19</v>
      </c>
      <c r="AA44" s="533" t="s">
        <v>87</v>
      </c>
      <c r="AB44" s="533" t="s">
        <v>87</v>
      </c>
      <c r="AC44" s="533" t="s">
        <v>87</v>
      </c>
      <c r="AD44" s="533" t="s">
        <v>19</v>
      </c>
      <c r="AE44" s="533" t="s">
        <v>87</v>
      </c>
      <c r="AF44" s="533" t="s">
        <v>19</v>
      </c>
      <c r="AG44" s="545" t="s">
        <v>87</v>
      </c>
      <c r="AH44" s="162">
        <f t="shared" ref="AH44" si="54">IF(COUNT(F44:AG44)=0,+(COUNTIF(F44:AG44,"作業"))+(COUNTIF(F44:AG44,"休日")),"")</f>
        <v>18</v>
      </c>
      <c r="AI44" s="227">
        <f t="shared" ref="AI44" si="55">IF(COUNT(F44:AG44)=0,(COUNTIF(F44:AG44,"休日")),"")</f>
        <v>6</v>
      </c>
      <c r="AJ44" s="554" t="str">
        <f>IF(AJ42="","",IF(AJ42&gt;=0.285,"達成","未達成"))</f>
        <v>達成</v>
      </c>
    </row>
    <row r="45" spans="2:43" ht="40.5" customHeight="1" x14ac:dyDescent="0.4">
      <c r="B45" s="558"/>
      <c r="C45" s="551"/>
      <c r="D45" s="552"/>
      <c r="E45" s="553"/>
      <c r="F45" s="533"/>
      <c r="G45" s="533"/>
      <c r="H45" s="533"/>
      <c r="I45" s="533"/>
      <c r="J45" s="533"/>
      <c r="K45" s="533"/>
      <c r="L45" s="533"/>
      <c r="M45" s="533"/>
      <c r="N45" s="533"/>
      <c r="O45" s="533"/>
      <c r="P45" s="533"/>
      <c r="Q45" s="533"/>
      <c r="R45" s="533"/>
      <c r="S45" s="533"/>
      <c r="T45" s="533"/>
      <c r="U45" s="533"/>
      <c r="V45" s="533"/>
      <c r="W45" s="533"/>
      <c r="X45" s="533"/>
      <c r="Y45" s="533"/>
      <c r="Z45" s="533"/>
      <c r="AA45" s="533"/>
      <c r="AB45" s="533"/>
      <c r="AC45" s="533"/>
      <c r="AD45" s="533"/>
      <c r="AE45" s="533"/>
      <c r="AF45" s="533"/>
      <c r="AG45" s="545"/>
      <c r="AH45" s="546">
        <f t="shared" ref="AH45" si="56">IF(AH44&lt;14,"対象外",ROUND(AI44/AH44,3))</f>
        <v>0.33300000000000002</v>
      </c>
      <c r="AI45" s="607"/>
      <c r="AJ45" s="554"/>
      <c r="AM45" s="219">
        <f t="shared" ref="AM45" si="57">IF(AH45="対象外",0,1)</f>
        <v>1</v>
      </c>
      <c r="AN45" s="226">
        <f t="shared" ref="AN45" si="58">IF(AM45=1,AH45,0)</f>
        <v>0.33300000000000002</v>
      </c>
      <c r="AO45" s="219">
        <f t="shared" ref="AO45" si="59">IF(AH44&gt;=14,AH44,0)</f>
        <v>18</v>
      </c>
      <c r="AP45" s="192">
        <f>IF(AO45&gt;1,AI44,0)</f>
        <v>6</v>
      </c>
      <c r="AQ45" s="152"/>
    </row>
    <row r="46" spans="2:43" ht="40.5" customHeight="1" x14ac:dyDescent="0.4">
      <c r="B46" s="558"/>
      <c r="C46" s="548" t="s">
        <v>148</v>
      </c>
      <c r="D46" s="549"/>
      <c r="E46" s="550"/>
      <c r="F46" s="533"/>
      <c r="G46" s="533"/>
      <c r="H46" s="533"/>
      <c r="I46" s="533"/>
      <c r="J46" s="533"/>
      <c r="K46" s="533"/>
      <c r="L46" s="533"/>
      <c r="M46" s="533"/>
      <c r="N46" s="533"/>
      <c r="O46" s="533"/>
      <c r="P46" s="533"/>
      <c r="Q46" s="533"/>
      <c r="R46" s="533"/>
      <c r="S46" s="533"/>
      <c r="T46" s="533"/>
      <c r="U46" s="533"/>
      <c r="V46" s="533"/>
      <c r="W46" s="533"/>
      <c r="X46" s="533" t="s">
        <v>87</v>
      </c>
      <c r="Y46" s="533" t="s">
        <v>87</v>
      </c>
      <c r="Z46" s="533" t="s">
        <v>19</v>
      </c>
      <c r="AA46" s="533" t="s">
        <v>87</v>
      </c>
      <c r="AB46" s="533" t="s">
        <v>87</v>
      </c>
      <c r="AC46" s="533" t="s">
        <v>87</v>
      </c>
      <c r="AD46" s="533" t="s">
        <v>87</v>
      </c>
      <c r="AE46" s="533" t="s">
        <v>19</v>
      </c>
      <c r="AF46" s="533" t="s">
        <v>87</v>
      </c>
      <c r="AG46" s="545" t="s">
        <v>87</v>
      </c>
      <c r="AH46" s="162">
        <f t="shared" ref="AH46" si="60">IF(COUNT(F46:AG46)=0,+(COUNTIF(F46:AG46,"作業"))+(COUNTIF(F46:AG46,"休日")),"")</f>
        <v>10</v>
      </c>
      <c r="AI46" s="227">
        <f t="shared" ref="AI46" si="61">IF(COUNT(F46:AG46)=0,(COUNTIF(F46:AG46,"休日")),"")</f>
        <v>2</v>
      </c>
      <c r="AJ46" s="232"/>
    </row>
    <row r="47" spans="2:43" ht="40.5" customHeight="1" thickBot="1" x14ac:dyDescent="0.45">
      <c r="B47" s="558"/>
      <c r="C47" s="551"/>
      <c r="D47" s="552"/>
      <c r="E47" s="553"/>
      <c r="F47" s="533"/>
      <c r="G47" s="533"/>
      <c r="H47" s="533"/>
      <c r="I47" s="533"/>
      <c r="J47" s="533"/>
      <c r="K47" s="533"/>
      <c r="L47" s="533"/>
      <c r="M47" s="533"/>
      <c r="N47" s="533"/>
      <c r="O47" s="533"/>
      <c r="P47" s="533"/>
      <c r="Q47" s="533"/>
      <c r="R47" s="533"/>
      <c r="S47" s="533"/>
      <c r="T47" s="533"/>
      <c r="U47" s="533"/>
      <c r="V47" s="533"/>
      <c r="W47" s="533"/>
      <c r="X47" s="533"/>
      <c r="Y47" s="533"/>
      <c r="Z47" s="533"/>
      <c r="AA47" s="533"/>
      <c r="AB47" s="533"/>
      <c r="AC47" s="533"/>
      <c r="AD47" s="533"/>
      <c r="AE47" s="533"/>
      <c r="AF47" s="533"/>
      <c r="AG47" s="545"/>
      <c r="AH47" s="546" t="str">
        <f t="shared" ref="AH47" si="62">IF(AH46&lt;14,"対象外",ROUND(AI46/AH46,3))</f>
        <v>対象外</v>
      </c>
      <c r="AI47" s="607"/>
      <c r="AJ47" s="232"/>
      <c r="AM47" s="219">
        <f t="shared" ref="AM47" si="63">IF(AH47="対象外",0,1)</f>
        <v>0</v>
      </c>
      <c r="AN47" s="226">
        <f t="shared" ref="AN47" si="64">IF(AM47=1,AH47,0)</f>
        <v>0</v>
      </c>
      <c r="AO47" s="219">
        <f t="shared" ref="AO47" si="65">IF(AH46&gt;=14,AH46,0)</f>
        <v>0</v>
      </c>
      <c r="AP47" s="192">
        <f>IF(AO47&gt;1,AI46,0)</f>
        <v>0</v>
      </c>
      <c r="AQ47" s="152"/>
    </row>
    <row r="48" spans="2:43" ht="40.5" hidden="1" customHeight="1" x14ac:dyDescent="0.4">
      <c r="B48" s="558"/>
      <c r="C48" s="548"/>
      <c r="D48" s="549"/>
      <c r="E48" s="550"/>
      <c r="F48" s="533"/>
      <c r="G48" s="533"/>
      <c r="H48" s="533"/>
      <c r="I48" s="533"/>
      <c r="J48" s="533"/>
      <c r="K48" s="533"/>
      <c r="L48" s="533"/>
      <c r="M48" s="533"/>
      <c r="N48" s="533"/>
      <c r="O48" s="533"/>
      <c r="P48" s="533"/>
      <c r="Q48" s="533"/>
      <c r="R48" s="533"/>
      <c r="S48" s="533"/>
      <c r="T48" s="533"/>
      <c r="U48" s="533"/>
      <c r="V48" s="533"/>
      <c r="W48" s="533"/>
      <c r="X48" s="533"/>
      <c r="Y48" s="533"/>
      <c r="Z48" s="533"/>
      <c r="AA48" s="533"/>
      <c r="AB48" s="533"/>
      <c r="AC48" s="533"/>
      <c r="AD48" s="533"/>
      <c r="AE48" s="533"/>
      <c r="AF48" s="533"/>
      <c r="AG48" s="545"/>
      <c r="AH48" s="162">
        <f t="shared" ref="AH48" si="66">IF(COUNT(F48:AG48)=0,+(COUNTIF(F48:AG48,"作業"))+(COUNTIF(F48:AG48,"休日")),"")</f>
        <v>0</v>
      </c>
      <c r="AI48" s="227">
        <f t="shared" ref="AI48" si="67">IF(COUNT(F48:AG48)=0,(COUNTIF(F48:AG48,"休日")),"")</f>
        <v>0</v>
      </c>
      <c r="AJ48" s="232"/>
    </row>
    <row r="49" spans="2:43" ht="40.5" hidden="1" customHeight="1" x14ac:dyDescent="0.4">
      <c r="B49" s="558"/>
      <c r="C49" s="551"/>
      <c r="D49" s="552"/>
      <c r="E49" s="553"/>
      <c r="F49" s="533"/>
      <c r="G49" s="533"/>
      <c r="H49" s="533"/>
      <c r="I49" s="533"/>
      <c r="J49" s="533"/>
      <c r="K49" s="533"/>
      <c r="L49" s="533"/>
      <c r="M49" s="533"/>
      <c r="N49" s="533"/>
      <c r="O49" s="533"/>
      <c r="P49" s="533"/>
      <c r="Q49" s="533"/>
      <c r="R49" s="533"/>
      <c r="S49" s="533"/>
      <c r="T49" s="533"/>
      <c r="U49" s="533"/>
      <c r="V49" s="533"/>
      <c r="W49" s="533"/>
      <c r="X49" s="533"/>
      <c r="Y49" s="533"/>
      <c r="Z49" s="533"/>
      <c r="AA49" s="533"/>
      <c r="AB49" s="533"/>
      <c r="AC49" s="533"/>
      <c r="AD49" s="533"/>
      <c r="AE49" s="533"/>
      <c r="AF49" s="533"/>
      <c r="AG49" s="545"/>
      <c r="AH49" s="546" t="str">
        <f t="shared" ref="AH49" si="68">IF(AH48&lt;14,"対象外",ROUND(AI48/AH48,3))</f>
        <v>対象外</v>
      </c>
      <c r="AI49" s="607"/>
      <c r="AJ49" s="232"/>
      <c r="AM49" s="219">
        <f t="shared" ref="AM49" si="69">IF(AH49="対象外",0,1)</f>
        <v>0</v>
      </c>
      <c r="AN49" s="226">
        <f t="shared" ref="AN49" si="70">IF(AM49=1,AH49,0)</f>
        <v>0</v>
      </c>
      <c r="AO49" s="219">
        <f t="shared" ref="AO49" si="71">IF(AH48&gt;=14,AH48,0)</f>
        <v>0</v>
      </c>
      <c r="AP49" s="192">
        <f>IF(AO49&gt;1,AI48,0)</f>
        <v>0</v>
      </c>
      <c r="AQ49" s="152"/>
    </row>
    <row r="50" spans="2:43" ht="40.5" hidden="1" customHeight="1" x14ac:dyDescent="0.4">
      <c r="B50" s="558"/>
      <c r="C50" s="548"/>
      <c r="D50" s="549"/>
      <c r="E50" s="550"/>
      <c r="F50" s="533"/>
      <c r="G50" s="533"/>
      <c r="H50" s="533"/>
      <c r="I50" s="533"/>
      <c r="J50" s="533"/>
      <c r="K50" s="533"/>
      <c r="L50" s="533"/>
      <c r="M50" s="533"/>
      <c r="N50" s="533"/>
      <c r="O50" s="533"/>
      <c r="P50" s="533"/>
      <c r="Q50" s="533"/>
      <c r="R50" s="533"/>
      <c r="S50" s="533"/>
      <c r="T50" s="533"/>
      <c r="U50" s="533"/>
      <c r="V50" s="533"/>
      <c r="W50" s="533"/>
      <c r="X50" s="533"/>
      <c r="Y50" s="533"/>
      <c r="Z50" s="533"/>
      <c r="AA50" s="533"/>
      <c r="AB50" s="533"/>
      <c r="AC50" s="533"/>
      <c r="AD50" s="533"/>
      <c r="AE50" s="533"/>
      <c r="AF50" s="533"/>
      <c r="AG50" s="545"/>
      <c r="AH50" s="162">
        <f t="shared" ref="AH50" si="72">IF(COUNT(F50:AG50)=0,+(COUNTIF(F50:AG50,"作業"))+(COUNTIF(F50:AG50,"休日")),"")</f>
        <v>0</v>
      </c>
      <c r="AI50" s="227">
        <f t="shared" ref="AI50" si="73">IF(COUNT(F50:AG50)=0,(COUNTIF(F50:AG50,"休日")),"")</f>
        <v>0</v>
      </c>
      <c r="AJ50" s="232"/>
    </row>
    <row r="51" spans="2:43" ht="40.5" hidden="1" customHeight="1" x14ac:dyDescent="0.4">
      <c r="B51" s="558"/>
      <c r="C51" s="551"/>
      <c r="D51" s="552"/>
      <c r="E51" s="553"/>
      <c r="F51" s="533"/>
      <c r="G51" s="533"/>
      <c r="H51" s="533"/>
      <c r="I51" s="533"/>
      <c r="J51" s="533"/>
      <c r="K51" s="533"/>
      <c r="L51" s="533"/>
      <c r="M51" s="533"/>
      <c r="N51" s="533"/>
      <c r="O51" s="533"/>
      <c r="P51" s="533"/>
      <c r="Q51" s="533"/>
      <c r="R51" s="533"/>
      <c r="S51" s="533"/>
      <c r="T51" s="533"/>
      <c r="U51" s="533"/>
      <c r="V51" s="533"/>
      <c r="W51" s="533"/>
      <c r="X51" s="533"/>
      <c r="Y51" s="533"/>
      <c r="Z51" s="533"/>
      <c r="AA51" s="533"/>
      <c r="AB51" s="533"/>
      <c r="AC51" s="533"/>
      <c r="AD51" s="533"/>
      <c r="AE51" s="533"/>
      <c r="AF51" s="533"/>
      <c r="AG51" s="545"/>
      <c r="AH51" s="546" t="str">
        <f t="shared" ref="AH51" si="74">IF(AH50&lt;14,"対象外",ROUND(AI50/AH50,3))</f>
        <v>対象外</v>
      </c>
      <c r="AI51" s="607"/>
      <c r="AJ51" s="232"/>
      <c r="AM51" s="219">
        <f t="shared" ref="AM51" si="75">IF(AH51="対象外",0,1)</f>
        <v>0</v>
      </c>
      <c r="AN51" s="226">
        <f t="shared" ref="AN51" si="76">IF(AM51=1,AH51,0)</f>
        <v>0</v>
      </c>
      <c r="AO51" s="219">
        <f t="shared" ref="AO51" si="77">IF(AH50&gt;=14,AH50,0)</f>
        <v>0</v>
      </c>
      <c r="AP51" s="192">
        <f>IF(AO51&gt;1,AI50,0)</f>
        <v>0</v>
      </c>
      <c r="AQ51" s="152"/>
    </row>
    <row r="52" spans="2:43" ht="40.5" hidden="1" customHeight="1" x14ac:dyDescent="0.4">
      <c r="B52" s="558"/>
      <c r="C52" s="548"/>
      <c r="D52" s="549"/>
      <c r="E52" s="550"/>
      <c r="F52" s="533"/>
      <c r="G52" s="533"/>
      <c r="H52" s="533"/>
      <c r="I52" s="533"/>
      <c r="J52" s="533"/>
      <c r="K52" s="533"/>
      <c r="L52" s="533"/>
      <c r="M52" s="533"/>
      <c r="N52" s="533"/>
      <c r="O52" s="533"/>
      <c r="P52" s="533"/>
      <c r="Q52" s="533"/>
      <c r="R52" s="533"/>
      <c r="S52" s="533"/>
      <c r="T52" s="533"/>
      <c r="U52" s="533"/>
      <c r="V52" s="533"/>
      <c r="W52" s="533"/>
      <c r="X52" s="533"/>
      <c r="Y52" s="533"/>
      <c r="Z52" s="533"/>
      <c r="AA52" s="533"/>
      <c r="AB52" s="533"/>
      <c r="AC52" s="533"/>
      <c r="AD52" s="533"/>
      <c r="AE52" s="533"/>
      <c r="AF52" s="533"/>
      <c r="AG52" s="545"/>
      <c r="AH52" s="162">
        <f t="shared" ref="AH52" si="78">IF(COUNT(F52:AG52)=0,+(COUNTIF(F52:AG52,"作業"))+(COUNTIF(F52:AG52,"休日")),"")</f>
        <v>0</v>
      </c>
      <c r="AI52" s="227">
        <f t="shared" ref="AI52" si="79">IF(COUNT(F52:AG52)=0,(COUNTIF(F52:AG52,"休日")),"")</f>
        <v>0</v>
      </c>
      <c r="AJ52" s="232"/>
    </row>
    <row r="53" spans="2:43" ht="40.5" hidden="1" customHeight="1" x14ac:dyDescent="0.4">
      <c r="B53" s="558"/>
      <c r="C53" s="551"/>
      <c r="D53" s="552"/>
      <c r="E53" s="553"/>
      <c r="F53" s="533"/>
      <c r="G53" s="533"/>
      <c r="H53" s="533"/>
      <c r="I53" s="533"/>
      <c r="J53" s="533"/>
      <c r="K53" s="533"/>
      <c r="L53" s="533"/>
      <c r="M53" s="533"/>
      <c r="N53" s="533"/>
      <c r="O53" s="533"/>
      <c r="P53" s="533"/>
      <c r="Q53" s="533"/>
      <c r="R53" s="533"/>
      <c r="S53" s="533"/>
      <c r="T53" s="533"/>
      <c r="U53" s="533"/>
      <c r="V53" s="533"/>
      <c r="W53" s="533"/>
      <c r="X53" s="533"/>
      <c r="Y53" s="533"/>
      <c r="Z53" s="533"/>
      <c r="AA53" s="533"/>
      <c r="AB53" s="533"/>
      <c r="AC53" s="533"/>
      <c r="AD53" s="533"/>
      <c r="AE53" s="533"/>
      <c r="AF53" s="533"/>
      <c r="AG53" s="545"/>
      <c r="AH53" s="546" t="str">
        <f t="shared" ref="AH53" si="80">IF(AH52&lt;14,"対象外",ROUND(AI52/AH52,3))</f>
        <v>対象外</v>
      </c>
      <c r="AI53" s="607"/>
      <c r="AJ53" s="232"/>
      <c r="AM53" s="219">
        <f t="shared" ref="AM53" si="81">IF(AH53="対象外",0,1)</f>
        <v>0</v>
      </c>
      <c r="AN53" s="226">
        <f t="shared" ref="AN53" si="82">IF(AM53=1,AH53,0)</f>
        <v>0</v>
      </c>
      <c r="AO53" s="219">
        <f t="shared" ref="AO53" si="83">IF(AH52&gt;=14,AH52,0)</f>
        <v>0</v>
      </c>
      <c r="AP53" s="192">
        <f>IF(AO53&gt;1,AI52,0)</f>
        <v>0</v>
      </c>
      <c r="AQ53" s="152"/>
    </row>
    <row r="54" spans="2:43" ht="40.5" hidden="1" customHeight="1" x14ac:dyDescent="0.4">
      <c r="B54" s="558"/>
      <c r="C54" s="548"/>
      <c r="D54" s="549"/>
      <c r="E54" s="550"/>
      <c r="F54" s="533"/>
      <c r="G54" s="533"/>
      <c r="H54" s="533"/>
      <c r="I54" s="533"/>
      <c r="J54" s="533"/>
      <c r="K54" s="533"/>
      <c r="L54" s="533"/>
      <c r="M54" s="533"/>
      <c r="N54" s="533"/>
      <c r="O54" s="533"/>
      <c r="P54" s="533"/>
      <c r="Q54" s="533"/>
      <c r="R54" s="533"/>
      <c r="S54" s="533"/>
      <c r="T54" s="533"/>
      <c r="U54" s="533"/>
      <c r="V54" s="533"/>
      <c r="W54" s="533"/>
      <c r="X54" s="533"/>
      <c r="Y54" s="533"/>
      <c r="Z54" s="533"/>
      <c r="AA54" s="533"/>
      <c r="AB54" s="533"/>
      <c r="AC54" s="533"/>
      <c r="AD54" s="533"/>
      <c r="AE54" s="533"/>
      <c r="AF54" s="533"/>
      <c r="AG54" s="545"/>
      <c r="AH54" s="162">
        <f t="shared" ref="AH54" si="84">IF(COUNT(F54:AG54)=0,+(COUNTIF(F54:AG54,"作業"))+(COUNTIF(F54:AG54,"休日")),"")</f>
        <v>0</v>
      </c>
      <c r="AI54" s="227">
        <f t="shared" ref="AI54" si="85">IF(COUNT(F54:AG54)=0,(COUNTIF(F54:AG54,"休日")),"")</f>
        <v>0</v>
      </c>
      <c r="AJ54" s="232"/>
    </row>
    <row r="55" spans="2:43" ht="40.5" hidden="1" customHeight="1" x14ac:dyDescent="0.4">
      <c r="B55" s="558"/>
      <c r="C55" s="551"/>
      <c r="D55" s="552"/>
      <c r="E55" s="553"/>
      <c r="F55" s="533"/>
      <c r="G55" s="533"/>
      <c r="H55" s="533"/>
      <c r="I55" s="533"/>
      <c r="J55" s="533"/>
      <c r="K55" s="533"/>
      <c r="L55" s="533"/>
      <c r="M55" s="533"/>
      <c r="N55" s="533"/>
      <c r="O55" s="533"/>
      <c r="P55" s="533"/>
      <c r="Q55" s="533"/>
      <c r="R55" s="533"/>
      <c r="S55" s="533"/>
      <c r="T55" s="533"/>
      <c r="U55" s="533"/>
      <c r="V55" s="533"/>
      <c r="W55" s="533"/>
      <c r="X55" s="533"/>
      <c r="Y55" s="533"/>
      <c r="Z55" s="533"/>
      <c r="AA55" s="533"/>
      <c r="AB55" s="533"/>
      <c r="AC55" s="533"/>
      <c r="AD55" s="533"/>
      <c r="AE55" s="533"/>
      <c r="AF55" s="533"/>
      <c r="AG55" s="545"/>
      <c r="AH55" s="546" t="str">
        <f t="shared" ref="AH55" si="86">IF(AH54&lt;14,"対象外",ROUND(AI54/AH54,3))</f>
        <v>対象外</v>
      </c>
      <c r="AI55" s="607"/>
      <c r="AJ55" s="232"/>
      <c r="AM55" s="219">
        <f t="shared" ref="AM55" si="87">IF(AH55="対象外",0,1)</f>
        <v>0</v>
      </c>
      <c r="AN55" s="226">
        <f t="shared" ref="AN55" si="88">IF(AM55=1,AH55,0)</f>
        <v>0</v>
      </c>
      <c r="AO55" s="219">
        <f t="shared" ref="AO55" si="89">IF(AH54&gt;=14,AH54,0)</f>
        <v>0</v>
      </c>
      <c r="AP55" s="192">
        <f>IF(AO55&gt;1,AI54,0)</f>
        <v>0</v>
      </c>
      <c r="AQ55" s="152"/>
    </row>
    <row r="56" spans="2:43" ht="40.5" hidden="1" customHeight="1" x14ac:dyDescent="0.4">
      <c r="B56" s="558"/>
      <c r="C56" s="548"/>
      <c r="D56" s="549"/>
      <c r="E56" s="550"/>
      <c r="F56" s="533"/>
      <c r="G56" s="533"/>
      <c r="H56" s="533"/>
      <c r="I56" s="533"/>
      <c r="J56" s="533"/>
      <c r="K56" s="533"/>
      <c r="L56" s="533"/>
      <c r="M56" s="533"/>
      <c r="N56" s="533"/>
      <c r="O56" s="533"/>
      <c r="P56" s="533"/>
      <c r="Q56" s="533"/>
      <c r="R56" s="533"/>
      <c r="S56" s="533"/>
      <c r="T56" s="533"/>
      <c r="U56" s="533"/>
      <c r="V56" s="533"/>
      <c r="W56" s="533"/>
      <c r="X56" s="533"/>
      <c r="Y56" s="533"/>
      <c r="Z56" s="533"/>
      <c r="AA56" s="533"/>
      <c r="AB56" s="533"/>
      <c r="AC56" s="533"/>
      <c r="AD56" s="533"/>
      <c r="AE56" s="533"/>
      <c r="AF56" s="533"/>
      <c r="AG56" s="545"/>
      <c r="AH56" s="162">
        <f t="shared" ref="AH56" si="90">IF(COUNT(F56:AG56)=0,+(COUNTIF(F56:AG56,"作業"))+(COUNTIF(F56:AG56,"休日")),"")</f>
        <v>0</v>
      </c>
      <c r="AI56" s="227">
        <f t="shared" ref="AI56" si="91">IF(COUNT(F56:AG56)=0,(COUNTIF(F56:AG56,"休日")),"")</f>
        <v>0</v>
      </c>
      <c r="AJ56" s="232"/>
    </row>
    <row r="57" spans="2:43" ht="40.5" hidden="1" customHeight="1" x14ac:dyDescent="0.4">
      <c r="B57" s="558"/>
      <c r="C57" s="551"/>
      <c r="D57" s="552"/>
      <c r="E57" s="553"/>
      <c r="F57" s="533"/>
      <c r="G57" s="533"/>
      <c r="H57" s="533"/>
      <c r="I57" s="533"/>
      <c r="J57" s="533"/>
      <c r="K57" s="533"/>
      <c r="L57" s="533"/>
      <c r="M57" s="533"/>
      <c r="N57" s="533"/>
      <c r="O57" s="533"/>
      <c r="P57" s="533"/>
      <c r="Q57" s="533"/>
      <c r="R57" s="533"/>
      <c r="S57" s="533"/>
      <c r="T57" s="533"/>
      <c r="U57" s="533"/>
      <c r="V57" s="533"/>
      <c r="W57" s="533"/>
      <c r="X57" s="533"/>
      <c r="Y57" s="533"/>
      <c r="Z57" s="533"/>
      <c r="AA57" s="533"/>
      <c r="AB57" s="533"/>
      <c r="AC57" s="533"/>
      <c r="AD57" s="533"/>
      <c r="AE57" s="533"/>
      <c r="AF57" s="533"/>
      <c r="AG57" s="545"/>
      <c r="AH57" s="546" t="str">
        <f t="shared" ref="AH57" si="92">IF(AH56&lt;14,"対象外",ROUND(AI56/AH56,3))</f>
        <v>対象外</v>
      </c>
      <c r="AI57" s="607"/>
      <c r="AJ57" s="232"/>
      <c r="AM57" s="219">
        <f t="shared" ref="AM57" si="93">IF(AH57="対象外",0,1)</f>
        <v>0</v>
      </c>
      <c r="AN57" s="226">
        <f t="shared" ref="AN57" si="94">IF(AM57=1,AH57,0)</f>
        <v>0</v>
      </c>
      <c r="AO57" s="219">
        <f t="shared" ref="AO57" si="95">IF(AH56&gt;=14,AH56,0)</f>
        <v>0</v>
      </c>
      <c r="AP57" s="192">
        <f>IF(AO57&gt;1,AI56,0)</f>
        <v>0</v>
      </c>
      <c r="AQ57" s="152"/>
    </row>
    <row r="58" spans="2:43" ht="40.5" hidden="1" customHeight="1" x14ac:dyDescent="0.4">
      <c r="B58" s="558"/>
      <c r="C58" s="548"/>
      <c r="D58" s="549"/>
      <c r="E58" s="550"/>
      <c r="F58" s="533"/>
      <c r="G58" s="533"/>
      <c r="H58" s="533"/>
      <c r="I58" s="533"/>
      <c r="J58" s="533"/>
      <c r="K58" s="533"/>
      <c r="L58" s="533"/>
      <c r="M58" s="533"/>
      <c r="N58" s="533"/>
      <c r="O58" s="533"/>
      <c r="P58" s="533"/>
      <c r="Q58" s="533"/>
      <c r="R58" s="533"/>
      <c r="S58" s="533"/>
      <c r="T58" s="533"/>
      <c r="U58" s="533"/>
      <c r="V58" s="533"/>
      <c r="W58" s="533"/>
      <c r="X58" s="533"/>
      <c r="Y58" s="533"/>
      <c r="Z58" s="533"/>
      <c r="AA58" s="533"/>
      <c r="AB58" s="533"/>
      <c r="AC58" s="533"/>
      <c r="AD58" s="533"/>
      <c r="AE58" s="533"/>
      <c r="AF58" s="533"/>
      <c r="AG58" s="545"/>
      <c r="AH58" s="162">
        <f t="shared" ref="AH58" si="96">IF(COUNT(F58:AG58)=0,+(COUNTIF(F58:AG58,"作業"))+(COUNTIF(F58:AG58,"休日")),"")</f>
        <v>0</v>
      </c>
      <c r="AI58" s="227">
        <f t="shared" ref="AI58" si="97">IF(COUNT(F58:AG58)=0,(COUNTIF(F58:AG58,"休日")),"")</f>
        <v>0</v>
      </c>
      <c r="AJ58" s="232"/>
    </row>
    <row r="59" spans="2:43" ht="40.5" hidden="1" customHeight="1" x14ac:dyDescent="0.4">
      <c r="B59" s="558"/>
      <c r="C59" s="551"/>
      <c r="D59" s="552"/>
      <c r="E59" s="553"/>
      <c r="F59" s="533"/>
      <c r="G59" s="533"/>
      <c r="H59" s="533"/>
      <c r="I59" s="533"/>
      <c r="J59" s="533"/>
      <c r="K59" s="533"/>
      <c r="L59" s="533"/>
      <c r="M59" s="533"/>
      <c r="N59" s="533"/>
      <c r="O59" s="533"/>
      <c r="P59" s="533"/>
      <c r="Q59" s="533"/>
      <c r="R59" s="533"/>
      <c r="S59" s="533"/>
      <c r="T59" s="533"/>
      <c r="U59" s="533"/>
      <c r="V59" s="533"/>
      <c r="W59" s="533"/>
      <c r="X59" s="533"/>
      <c r="Y59" s="533"/>
      <c r="Z59" s="533"/>
      <c r="AA59" s="533"/>
      <c r="AB59" s="533"/>
      <c r="AC59" s="533"/>
      <c r="AD59" s="533"/>
      <c r="AE59" s="533"/>
      <c r="AF59" s="533"/>
      <c r="AG59" s="545"/>
      <c r="AH59" s="546" t="str">
        <f t="shared" ref="AH59" si="98">IF(AH58&lt;14,"対象外",ROUND(AI58/AH58,3))</f>
        <v>対象外</v>
      </c>
      <c r="AI59" s="607"/>
      <c r="AJ59" s="232"/>
      <c r="AM59" s="219">
        <f t="shared" ref="AM59" si="99">IF(AH59="対象外",0,1)</f>
        <v>0</v>
      </c>
      <c r="AN59" s="226">
        <f t="shared" ref="AN59" si="100">IF(AM59=1,AH59,0)</f>
        <v>0</v>
      </c>
      <c r="AO59" s="219">
        <f t="shared" ref="AO59" si="101">IF(AH58&gt;=14,AH58,0)</f>
        <v>0</v>
      </c>
      <c r="AP59" s="192">
        <f>IF(AO59&gt;1,AI58,0)</f>
        <v>0</v>
      </c>
      <c r="AQ59" s="152"/>
    </row>
    <row r="60" spans="2:43" ht="40.5" hidden="1" customHeight="1" x14ac:dyDescent="0.4">
      <c r="B60" s="558"/>
      <c r="C60" s="548"/>
      <c r="D60" s="549"/>
      <c r="E60" s="550"/>
      <c r="F60" s="533"/>
      <c r="G60" s="533"/>
      <c r="H60" s="533"/>
      <c r="I60" s="533"/>
      <c r="J60" s="533"/>
      <c r="K60" s="533"/>
      <c r="L60" s="533"/>
      <c r="M60" s="533"/>
      <c r="N60" s="533"/>
      <c r="O60" s="533"/>
      <c r="P60" s="533"/>
      <c r="Q60" s="533"/>
      <c r="R60" s="533"/>
      <c r="S60" s="533"/>
      <c r="T60" s="533"/>
      <c r="U60" s="533"/>
      <c r="V60" s="533"/>
      <c r="W60" s="533"/>
      <c r="X60" s="533"/>
      <c r="Y60" s="533"/>
      <c r="Z60" s="533"/>
      <c r="AA60" s="533"/>
      <c r="AB60" s="533"/>
      <c r="AC60" s="533"/>
      <c r="AD60" s="533"/>
      <c r="AE60" s="533"/>
      <c r="AF60" s="533"/>
      <c r="AG60" s="545"/>
      <c r="AH60" s="162">
        <f t="shared" ref="AH60" si="102">IF(COUNT(F60:AG60)=0,+(COUNTIF(F60:AG60,"作業"))+(COUNTIF(F60:AG60,"休日")),"")</f>
        <v>0</v>
      </c>
      <c r="AI60" s="227">
        <f t="shared" ref="AI60" si="103">IF(COUNT(F60:AG60)=0,(COUNTIF(F60:AG60,"休日")),"")</f>
        <v>0</v>
      </c>
      <c r="AJ60" s="232"/>
    </row>
    <row r="61" spans="2:43" ht="40.5" hidden="1" customHeight="1" x14ac:dyDescent="0.4">
      <c r="B61" s="558"/>
      <c r="C61" s="551"/>
      <c r="D61" s="552"/>
      <c r="E61" s="553"/>
      <c r="F61" s="533"/>
      <c r="G61" s="533"/>
      <c r="H61" s="533"/>
      <c r="I61" s="533"/>
      <c r="J61" s="533"/>
      <c r="K61" s="533"/>
      <c r="L61" s="533"/>
      <c r="M61" s="533"/>
      <c r="N61" s="533"/>
      <c r="O61" s="533"/>
      <c r="P61" s="533"/>
      <c r="Q61" s="533"/>
      <c r="R61" s="533"/>
      <c r="S61" s="533"/>
      <c r="T61" s="533"/>
      <c r="U61" s="533"/>
      <c r="V61" s="533"/>
      <c r="W61" s="533"/>
      <c r="X61" s="533"/>
      <c r="Y61" s="533"/>
      <c r="Z61" s="533"/>
      <c r="AA61" s="533"/>
      <c r="AB61" s="533"/>
      <c r="AC61" s="533"/>
      <c r="AD61" s="533"/>
      <c r="AE61" s="533"/>
      <c r="AF61" s="533"/>
      <c r="AG61" s="545"/>
      <c r="AH61" s="546" t="str">
        <f t="shared" ref="AH61" si="104">IF(AH60&lt;14,"対象外",ROUND(AI60/AH60,3))</f>
        <v>対象外</v>
      </c>
      <c r="AI61" s="607"/>
      <c r="AJ61" s="232"/>
      <c r="AM61" s="219">
        <f t="shared" ref="AM61" si="105">IF(AH61="対象外",0,1)</f>
        <v>0</v>
      </c>
      <c r="AN61" s="226">
        <f t="shared" ref="AN61" si="106">IF(AM61=1,AH61,0)</f>
        <v>0</v>
      </c>
      <c r="AO61" s="219">
        <f t="shared" ref="AO61" si="107">IF(AH60&gt;=14,AH60,0)</f>
        <v>0</v>
      </c>
      <c r="AP61" s="192">
        <f>IF(AO61&gt;1,AI60,0)</f>
        <v>0</v>
      </c>
      <c r="AQ61" s="152"/>
    </row>
    <row r="62" spans="2:43" ht="40.5" hidden="1" customHeight="1" x14ac:dyDescent="0.4">
      <c r="B62" s="558"/>
      <c r="C62" s="548"/>
      <c r="D62" s="549"/>
      <c r="E62" s="550"/>
      <c r="F62" s="592"/>
      <c r="G62" s="592"/>
      <c r="H62" s="592"/>
      <c r="I62" s="592"/>
      <c r="J62" s="592"/>
      <c r="K62" s="592"/>
      <c r="L62" s="592"/>
      <c r="M62" s="592"/>
      <c r="N62" s="592"/>
      <c r="O62" s="592"/>
      <c r="P62" s="592"/>
      <c r="Q62" s="592"/>
      <c r="R62" s="592"/>
      <c r="S62" s="592"/>
      <c r="T62" s="592"/>
      <c r="U62" s="592"/>
      <c r="V62" s="592"/>
      <c r="W62" s="592"/>
      <c r="X62" s="592"/>
      <c r="Y62" s="592"/>
      <c r="Z62" s="592"/>
      <c r="AA62" s="592"/>
      <c r="AB62" s="592"/>
      <c r="AC62" s="592"/>
      <c r="AD62" s="592"/>
      <c r="AE62" s="592"/>
      <c r="AF62" s="592"/>
      <c r="AG62" s="603"/>
      <c r="AH62" s="224">
        <f>IF(COUNT(F62:AG62)=0,+(COUNTIF(F62:AG62,"作業"))+(COUNTIF(F62:AG62,"休日")),"")</f>
        <v>0</v>
      </c>
      <c r="AI62" s="237">
        <f>IF(COUNT(F62:AG62)=0,(COUNTIF(F62:AG62,"休日")),"")</f>
        <v>0</v>
      </c>
      <c r="AJ62" s="232"/>
    </row>
    <row r="63" spans="2:43" ht="40.5" hidden="1" customHeight="1" thickBot="1" x14ac:dyDescent="0.45">
      <c r="B63" s="559"/>
      <c r="C63" s="605"/>
      <c r="D63" s="589"/>
      <c r="E63" s="606"/>
      <c r="F63" s="534"/>
      <c r="G63" s="534"/>
      <c r="H63" s="534"/>
      <c r="I63" s="534"/>
      <c r="J63" s="534"/>
      <c r="K63" s="534"/>
      <c r="L63" s="534"/>
      <c r="M63" s="534"/>
      <c r="N63" s="534"/>
      <c r="O63" s="534"/>
      <c r="P63" s="534"/>
      <c r="Q63" s="534"/>
      <c r="R63" s="534"/>
      <c r="S63" s="534"/>
      <c r="T63" s="534"/>
      <c r="U63" s="534"/>
      <c r="V63" s="534"/>
      <c r="W63" s="534"/>
      <c r="X63" s="534"/>
      <c r="Y63" s="534"/>
      <c r="Z63" s="534"/>
      <c r="AA63" s="534"/>
      <c r="AB63" s="534"/>
      <c r="AC63" s="534"/>
      <c r="AD63" s="534"/>
      <c r="AE63" s="534"/>
      <c r="AF63" s="534"/>
      <c r="AG63" s="536"/>
      <c r="AH63" s="537" t="str">
        <f t="shared" ref="AH63" si="108">IF(AH62&lt;14,"対象外",ROUND(AI62/AH62,3))</f>
        <v>対象外</v>
      </c>
      <c r="AI63" s="604"/>
      <c r="AJ63" s="231"/>
      <c r="AL63" s="195"/>
      <c r="AM63" s="219">
        <f t="shared" ref="AM63" si="109">IF(AH63="対象外",0,1)</f>
        <v>0</v>
      </c>
      <c r="AN63" s="226">
        <f t="shared" ref="AN63" si="110">IF(AM63=1,AH63,0)</f>
        <v>0</v>
      </c>
      <c r="AO63" s="219">
        <f t="shared" ref="AO63" si="111">IF(AH62&gt;=14,AH62,0)</f>
        <v>0</v>
      </c>
      <c r="AP63" s="192">
        <f>IF(AO63&gt;1,AI62,0)</f>
        <v>0</v>
      </c>
      <c r="AQ63" s="152"/>
    </row>
    <row r="64" spans="2:43" s="163" customFormat="1" ht="35.25" customHeight="1" x14ac:dyDescent="0.4">
      <c r="B64" s="600" t="s">
        <v>63</v>
      </c>
      <c r="C64" s="574" t="s">
        <v>0</v>
      </c>
      <c r="D64" s="575"/>
      <c r="E64" s="576"/>
      <c r="F64" s="258">
        <f>IFERROR(VLOOKUP(F934,DAY!$A$2:$E$3000,2,0),0)</f>
        <v>12</v>
      </c>
      <c r="G64" s="258">
        <f>IFERROR(VLOOKUP(G934,DAY!$A$2:$E$3000,2,0),0)</f>
        <v>12</v>
      </c>
      <c r="H64" s="258">
        <f>IFERROR(VLOOKUP(H934,DAY!$A$2:$E$3000,2,0),0)</f>
        <v>12</v>
      </c>
      <c r="I64" s="258">
        <f>IFERROR(VLOOKUP(I934,DAY!$A$2:$E$3000,2,0),0)</f>
        <v>12</v>
      </c>
      <c r="J64" s="258">
        <f>IFERROR(VLOOKUP(J934,DAY!$A$2:$E$3000,2,0),0)</f>
        <v>12</v>
      </c>
      <c r="K64" s="258">
        <f>IFERROR(VLOOKUP(K934,DAY!$A$2:$E$3000,2,0),0)</f>
        <v>12</v>
      </c>
      <c r="L64" s="258">
        <f>IFERROR(VLOOKUP(L934,DAY!$A$2:$E$3000,2,0),0)</f>
        <v>12</v>
      </c>
      <c r="M64" s="258">
        <f>IFERROR(VLOOKUP(M934,DAY!$A$2:$E$3000,2,0),0)</f>
        <v>12</v>
      </c>
      <c r="N64" s="258">
        <f>IFERROR(VLOOKUP(N934,DAY!$A$2:$E$3000,2,0),0)</f>
        <v>12</v>
      </c>
      <c r="O64" s="258">
        <f>IFERROR(VLOOKUP(O934,DAY!$A$2:$E$3000,2,0),0)</f>
        <v>1</v>
      </c>
      <c r="P64" s="258">
        <f>IFERROR(VLOOKUP(P934,DAY!$A$2:$E$3000,2,0),0)</f>
        <v>1</v>
      </c>
      <c r="Q64" s="258">
        <f>IFERROR(VLOOKUP(Q934,DAY!$A$2:$E$3000,2,0),0)</f>
        <v>1</v>
      </c>
      <c r="R64" s="258">
        <f>IFERROR(VLOOKUP(R934,DAY!$A$2:$E$3000,2,0),0)</f>
        <v>1</v>
      </c>
      <c r="S64" s="258">
        <f>IFERROR(VLOOKUP(S934,DAY!$A$2:$E$3000,2,0),0)</f>
        <v>1</v>
      </c>
      <c r="T64" s="258">
        <f>IFERROR(VLOOKUP(T934,DAY!$A$2:$E$3000,2,0),0)</f>
        <v>1</v>
      </c>
      <c r="U64" s="258">
        <f>IFERROR(VLOOKUP(U934,DAY!$A$2:$E$3000,2,0),0)</f>
        <v>1</v>
      </c>
      <c r="V64" s="258">
        <f>IFERROR(VLOOKUP(V934,DAY!$A$2:$E$3000,2,0),0)</f>
        <v>1</v>
      </c>
      <c r="W64" s="258">
        <f>IFERROR(VLOOKUP(W934,DAY!$A$2:$E$3000,2,0),0)</f>
        <v>1</v>
      </c>
      <c r="X64" s="258">
        <f>IFERROR(VLOOKUP(X934,DAY!$A$2:$E$3000,2,0),0)</f>
        <v>1</v>
      </c>
      <c r="Y64" s="258">
        <f>IFERROR(VLOOKUP(Y934,DAY!$A$2:$E$3000,2,0),0)</f>
        <v>1</v>
      </c>
      <c r="Z64" s="258">
        <f>IFERROR(VLOOKUP(Z934,DAY!$A$2:$E$3000,2,0),0)</f>
        <v>1</v>
      </c>
      <c r="AA64" s="258">
        <f>IFERROR(VLOOKUP(AA934,DAY!$A$2:$E$3000,2,0),0)</f>
        <v>1</v>
      </c>
      <c r="AB64" s="258">
        <f>IFERROR(VLOOKUP(AB934,DAY!$A$2:$E$3000,2,0),0)</f>
        <v>1</v>
      </c>
      <c r="AC64" s="258">
        <f>IFERROR(VLOOKUP(AC934,DAY!$A$2:$E$3000,2,0),0)</f>
        <v>1</v>
      </c>
      <c r="AD64" s="258">
        <f>IFERROR(VLOOKUP(AD934,DAY!$A$2:$E$3000,2,0),0)</f>
        <v>1</v>
      </c>
      <c r="AE64" s="258">
        <f>IFERROR(VLOOKUP(AE934,DAY!$A$2:$E$3000,2,0),0)</f>
        <v>1</v>
      </c>
      <c r="AF64" s="258">
        <f>IFERROR(VLOOKUP(AF934,DAY!$A$2:$E$3000,2,0),0)</f>
        <v>1</v>
      </c>
      <c r="AG64" s="259">
        <f>IFERROR(VLOOKUP(AG934,DAY!$A$2:$E$3000,2,0),0)</f>
        <v>1</v>
      </c>
      <c r="AH64" s="557" t="s">
        <v>11</v>
      </c>
      <c r="AI64" s="563" t="s">
        <v>13</v>
      </c>
      <c r="AJ64" s="577" t="s">
        <v>154</v>
      </c>
      <c r="AK64" s="148"/>
      <c r="AL64" s="147"/>
      <c r="AM64" s="147"/>
      <c r="AN64" s="147"/>
      <c r="AO64" s="146"/>
    </row>
    <row r="65" spans="2:47" ht="35.25" customHeight="1" x14ac:dyDescent="0.4">
      <c r="B65" s="601"/>
      <c r="C65" s="579" t="s">
        <v>1</v>
      </c>
      <c r="D65" s="580"/>
      <c r="E65" s="581"/>
      <c r="F65" s="260">
        <f>IFERROR(VLOOKUP(F934,DAY!$A$2:$E$3000,3,0),0)</f>
        <v>23</v>
      </c>
      <c r="G65" s="260">
        <f>IFERROR(VLOOKUP(G934,DAY!$A$2:$E$3000,3,0),0)</f>
        <v>24</v>
      </c>
      <c r="H65" s="260">
        <f>IFERROR(VLOOKUP(H934,DAY!$A$2:$E$3000,3,0),0)</f>
        <v>25</v>
      </c>
      <c r="I65" s="260">
        <f>IFERROR(VLOOKUP(I934,DAY!$A$2:$E$3000,3,0),0)</f>
        <v>26</v>
      </c>
      <c r="J65" s="260">
        <f>IFERROR(VLOOKUP(J934,DAY!$A$2:$E$3000,3,0),0)</f>
        <v>27</v>
      </c>
      <c r="K65" s="260">
        <f>IFERROR(VLOOKUP(K934,DAY!$A$2:$E$3000,3,0),0)</f>
        <v>28</v>
      </c>
      <c r="L65" s="260">
        <f>IFERROR(VLOOKUP(L934,DAY!$A$2:$E$3000,3,0),0)</f>
        <v>29</v>
      </c>
      <c r="M65" s="260">
        <f>IFERROR(VLOOKUP(M934,DAY!$A$2:$E$3000,3,0),0)</f>
        <v>30</v>
      </c>
      <c r="N65" s="260">
        <f>IFERROR(VLOOKUP(N934,DAY!$A$2:$E$3000,3,0),0)</f>
        <v>31</v>
      </c>
      <c r="O65" s="260">
        <f>IFERROR(VLOOKUP(O934,DAY!$A$2:$E$3000,3,0),0)</f>
        <v>1</v>
      </c>
      <c r="P65" s="260">
        <f>IFERROR(VLOOKUP(P934,DAY!$A$2:$E$3000,3,0),0)</f>
        <v>2</v>
      </c>
      <c r="Q65" s="260">
        <f>IFERROR(VLOOKUP(Q934,DAY!$A$2:$E$3000,3,0),0)</f>
        <v>3</v>
      </c>
      <c r="R65" s="260">
        <f>IFERROR(VLOOKUP(R934,DAY!$A$2:$E$3000,3,0),0)</f>
        <v>4</v>
      </c>
      <c r="S65" s="260">
        <f>IFERROR(VLOOKUP(S934,DAY!$A$2:$E$3000,3,0),0)</f>
        <v>5</v>
      </c>
      <c r="T65" s="260">
        <f>IFERROR(VLOOKUP(T934,DAY!$A$2:$E$3000,3,0),0)</f>
        <v>6</v>
      </c>
      <c r="U65" s="260">
        <f>IFERROR(VLOOKUP(U934,DAY!$A$2:$E$3000,3,0),0)</f>
        <v>7</v>
      </c>
      <c r="V65" s="260">
        <f>IFERROR(VLOOKUP(V934,DAY!$A$2:$E$3000,3,0),0)</f>
        <v>8</v>
      </c>
      <c r="W65" s="260">
        <f>IFERROR(VLOOKUP(W934,DAY!$A$2:$E$3000,3,0),0)</f>
        <v>9</v>
      </c>
      <c r="X65" s="260">
        <f>IFERROR(VLOOKUP(X934,DAY!$A$2:$E$3000,3,0),0)</f>
        <v>10</v>
      </c>
      <c r="Y65" s="260">
        <f>IFERROR(VLOOKUP(Y934,DAY!$A$2:$E$3000,3,0),0)</f>
        <v>11</v>
      </c>
      <c r="Z65" s="260">
        <f>IFERROR(VLOOKUP(Z934,DAY!$A$2:$E$3000,3,0),0)</f>
        <v>12</v>
      </c>
      <c r="AA65" s="260">
        <f>IFERROR(VLOOKUP(AA934,DAY!$A$2:$E$3000,3,0),0)</f>
        <v>13</v>
      </c>
      <c r="AB65" s="260">
        <f>IFERROR(VLOOKUP(AB934,DAY!$A$2:$E$3000,3,0),0)</f>
        <v>14</v>
      </c>
      <c r="AC65" s="260">
        <f>IFERROR(VLOOKUP(AC934,DAY!$A$2:$E$3000,3,0),0)</f>
        <v>15</v>
      </c>
      <c r="AD65" s="260">
        <f>IFERROR(VLOOKUP(AD934,DAY!$A$2:$E$3000,3,0),0)</f>
        <v>16</v>
      </c>
      <c r="AE65" s="260">
        <f>IFERROR(VLOOKUP(AE934,DAY!$A$2:$E$3000,3,0),0)</f>
        <v>17</v>
      </c>
      <c r="AF65" s="260">
        <f>IFERROR(VLOOKUP(AF934,DAY!$A$2:$E$3000,3,0),0)</f>
        <v>18</v>
      </c>
      <c r="AG65" s="261">
        <f>IFERROR(VLOOKUP(AG934,DAY!$A$2:$E$3000,3,0),0)</f>
        <v>19</v>
      </c>
      <c r="AH65" s="558"/>
      <c r="AI65" s="564"/>
      <c r="AJ65" s="578"/>
    </row>
    <row r="66" spans="2:47" ht="35.25" customHeight="1" x14ac:dyDescent="0.4">
      <c r="B66" s="601"/>
      <c r="C66" s="579" t="s">
        <v>2</v>
      </c>
      <c r="D66" s="580"/>
      <c r="E66" s="581"/>
      <c r="F66" s="260" t="str">
        <f>IFERROR(VLOOKUP(F934,DAY!$A$2:$E$3000,4,0),0)</f>
        <v>月</v>
      </c>
      <c r="G66" s="260" t="str">
        <f>IFERROR(VLOOKUP(G934,DAY!$A$2:$E$3000,4,0),0)</f>
        <v>火</v>
      </c>
      <c r="H66" s="260" t="str">
        <f>IFERROR(VLOOKUP(H934,DAY!$A$2:$E$3000,4,0),0)</f>
        <v>水</v>
      </c>
      <c r="I66" s="260" t="str">
        <f>IFERROR(VLOOKUP(I934,DAY!$A$2:$E$3000,4,0),0)</f>
        <v>木</v>
      </c>
      <c r="J66" s="260" t="str">
        <f>IFERROR(VLOOKUP(J934,DAY!$A$2:$E$3000,4,0),0)</f>
        <v>金</v>
      </c>
      <c r="K66" s="260" t="str">
        <f>IFERROR(VLOOKUP(K934,DAY!$A$2:$E$3000,4,0),0)</f>
        <v>土</v>
      </c>
      <c r="L66" s="260" t="str">
        <f>IFERROR(VLOOKUP(L934,DAY!$A$2:$E$3000,4,0),0)</f>
        <v>日</v>
      </c>
      <c r="M66" s="260" t="str">
        <f>IFERROR(VLOOKUP(M934,DAY!$A$2:$E$3000,4,0),0)</f>
        <v>月</v>
      </c>
      <c r="N66" s="260" t="str">
        <f>IFERROR(VLOOKUP(N934,DAY!$A$2:$E$3000,4,0),0)</f>
        <v>火</v>
      </c>
      <c r="O66" s="260" t="str">
        <f>IFERROR(VLOOKUP(O934,DAY!$A$2:$E$3000,4,0),0)</f>
        <v>水</v>
      </c>
      <c r="P66" s="260" t="str">
        <f>IFERROR(VLOOKUP(P934,DAY!$A$2:$E$3000,4,0),0)</f>
        <v>木</v>
      </c>
      <c r="Q66" s="260" t="str">
        <f>IFERROR(VLOOKUP(Q934,DAY!$A$2:$E$3000,4,0),0)</f>
        <v>金</v>
      </c>
      <c r="R66" s="260" t="str">
        <f>IFERROR(VLOOKUP(R934,DAY!$A$2:$E$3000,4,0),0)</f>
        <v>土</v>
      </c>
      <c r="S66" s="260" t="str">
        <f>IFERROR(VLOOKUP(S934,DAY!$A$2:$E$3000,4,0),0)</f>
        <v>日</v>
      </c>
      <c r="T66" s="260" t="str">
        <f>IFERROR(VLOOKUP(T934,DAY!$A$2:$E$3000,4,0),0)</f>
        <v>月</v>
      </c>
      <c r="U66" s="260" t="str">
        <f>IFERROR(VLOOKUP(U934,DAY!$A$2:$E$3000,4,0),0)</f>
        <v>火</v>
      </c>
      <c r="V66" s="260" t="str">
        <f>IFERROR(VLOOKUP(V934,DAY!$A$2:$E$3000,4,0),0)</f>
        <v>水</v>
      </c>
      <c r="W66" s="260" t="str">
        <f>IFERROR(VLOOKUP(W934,DAY!$A$2:$E$3000,4,0),0)</f>
        <v>木</v>
      </c>
      <c r="X66" s="260" t="str">
        <f>IFERROR(VLOOKUP(X934,DAY!$A$2:$E$3000,4,0),0)</f>
        <v>金</v>
      </c>
      <c r="Y66" s="260" t="str">
        <f>IFERROR(VLOOKUP(Y934,DAY!$A$2:$E$3000,4,0),0)</f>
        <v>土</v>
      </c>
      <c r="Z66" s="260" t="str">
        <f>IFERROR(VLOOKUP(Z934,DAY!$A$2:$E$3000,4,0),0)</f>
        <v>日</v>
      </c>
      <c r="AA66" s="260" t="str">
        <f>IFERROR(VLOOKUP(AA934,DAY!$A$2:$E$3000,4,0),0)</f>
        <v>月</v>
      </c>
      <c r="AB66" s="260" t="str">
        <f>IFERROR(VLOOKUP(AB934,DAY!$A$2:$E$3000,4,0),0)</f>
        <v>火</v>
      </c>
      <c r="AC66" s="260" t="str">
        <f>IFERROR(VLOOKUP(AC934,DAY!$A$2:$E$3000,4,0),0)</f>
        <v>水</v>
      </c>
      <c r="AD66" s="260" t="str">
        <f>IFERROR(VLOOKUP(AD934,DAY!$A$2:$E$3000,4,0),0)</f>
        <v>木</v>
      </c>
      <c r="AE66" s="260" t="str">
        <f>IFERROR(VLOOKUP(AE934,DAY!$A$2:$E$3000,4,0),0)</f>
        <v>金</v>
      </c>
      <c r="AF66" s="260" t="str">
        <f>IFERROR(VLOOKUP(AF934,DAY!$A$2:$E$3000,4,0),0)</f>
        <v>土</v>
      </c>
      <c r="AG66" s="261" t="str">
        <f>IFERROR(VLOOKUP(AG934,DAY!$A$2:$E$3000,4,0),0)</f>
        <v>日</v>
      </c>
      <c r="AH66" s="558"/>
      <c r="AI66" s="564"/>
      <c r="AJ66" s="578"/>
      <c r="AK66" s="159"/>
      <c r="AO66" s="147"/>
    </row>
    <row r="67" spans="2:47" ht="120.75" customHeight="1" thickBot="1" x14ac:dyDescent="0.45">
      <c r="B67" s="601"/>
      <c r="C67" s="570" t="s">
        <v>135</v>
      </c>
      <c r="D67" s="571"/>
      <c r="E67" s="572"/>
      <c r="F67" s="253" t="str">
        <f>IFERROR(VLOOKUP(F934,DAY!$A$2:$E$3000,5,0),0)</f>
        <v/>
      </c>
      <c r="G67" s="253" t="str">
        <f>IFERROR(VLOOKUP(G934,DAY!$A$2:$E$3000,5,0),0)</f>
        <v/>
      </c>
      <c r="H67" s="253" t="str">
        <f>IFERROR(VLOOKUP(H934,DAY!$A$2:$E$3000,5,0),0)</f>
        <v/>
      </c>
      <c r="I67" s="253" t="str">
        <f>IFERROR(VLOOKUP(I934,DAY!$A$2:$E$3000,5,0),0)</f>
        <v/>
      </c>
      <c r="J67" s="253" t="str">
        <f>IFERROR(VLOOKUP(J934,DAY!$A$2:$E$3000,5,0),0)</f>
        <v/>
      </c>
      <c r="K67" s="253" t="str">
        <f>IFERROR(VLOOKUP(K934,DAY!$A$2:$E$3000,5,0),0)</f>
        <v/>
      </c>
      <c r="L67" s="253" t="str">
        <f>IFERROR(VLOOKUP(L934,DAY!$A$2:$E$3000,5,0),0)</f>
        <v/>
      </c>
      <c r="M67" s="253" t="str">
        <f>IFERROR(VLOOKUP(M934,DAY!$A$2:$E$3000,5,0),0)</f>
        <v/>
      </c>
      <c r="N67" s="253" t="str">
        <f>IFERROR(VLOOKUP(N934,DAY!$A$2:$E$3000,5,0),0)</f>
        <v/>
      </c>
      <c r="O67" s="253"/>
      <c r="P67" s="253" t="str">
        <f>IFERROR(VLOOKUP(P934,DAY!$A$2:$E$3000,5,0),0)</f>
        <v/>
      </c>
      <c r="Q67" s="253" t="str">
        <f>IFERROR(VLOOKUP(Q934,DAY!$A$2:$E$3000,5,0),0)</f>
        <v/>
      </c>
      <c r="R67" s="253" t="str">
        <f>IFERROR(VLOOKUP(R934,DAY!$A$2:$E$3000,5,0),0)</f>
        <v/>
      </c>
      <c r="S67" s="253" t="str">
        <f>IFERROR(VLOOKUP(S934,DAY!$A$2:$E$3000,5,0),0)</f>
        <v/>
      </c>
      <c r="T67" s="253" t="str">
        <f>IFERROR(VLOOKUP(T934,DAY!$A$2:$E$3000,5,0),0)</f>
        <v/>
      </c>
      <c r="U67" s="253" t="str">
        <f>IFERROR(VLOOKUP(U934,DAY!$A$2:$E$3000,5,0),0)</f>
        <v/>
      </c>
      <c r="V67" s="253" t="str">
        <f>IFERROR(VLOOKUP(V934,DAY!$A$2:$E$3000,5,0),0)</f>
        <v/>
      </c>
      <c r="W67" s="253" t="str">
        <f>IFERROR(VLOOKUP(W934,DAY!$A$2:$E$3000,5,0),0)</f>
        <v/>
      </c>
      <c r="X67" s="253" t="str">
        <f>IFERROR(VLOOKUP(X934,DAY!$A$2:$E$3000,5,0),0)</f>
        <v/>
      </c>
      <c r="Y67" s="253" t="str">
        <f>IFERROR(VLOOKUP(Y934,DAY!$A$2:$E$3000,5,0),0)</f>
        <v/>
      </c>
      <c r="Z67" s="253" t="str">
        <f>IFERROR(VLOOKUP(Z934,DAY!$A$2:$E$3000,5,0),0)</f>
        <v/>
      </c>
      <c r="AA67" s="253"/>
      <c r="AB67" s="253" t="str">
        <f>IFERROR(VLOOKUP(AB934,DAY!$A$2:$E$3000,5,0),0)</f>
        <v/>
      </c>
      <c r="AC67" s="253" t="str">
        <f>IFERROR(VLOOKUP(AC934,DAY!$A$2:$E$3000,5,0),0)</f>
        <v/>
      </c>
      <c r="AD67" s="253" t="str">
        <f>IFERROR(VLOOKUP(AD934,DAY!$A$2:$E$3000,5,0),0)</f>
        <v/>
      </c>
      <c r="AE67" s="253" t="str">
        <f>IFERROR(VLOOKUP(AE934,DAY!$A$2:$E$3000,5,0),0)</f>
        <v/>
      </c>
      <c r="AF67" s="253" t="str">
        <f>IFERROR(VLOOKUP(AF934,DAY!$A$2:$E$3000,5,0),0)</f>
        <v/>
      </c>
      <c r="AG67" s="254" t="str">
        <f>IFERROR(VLOOKUP(AG934,DAY!$A$2:$E$3000,5,0),0)</f>
        <v/>
      </c>
      <c r="AH67" s="558"/>
      <c r="AI67" s="564"/>
      <c r="AJ67" s="578"/>
    </row>
    <row r="68" spans="2:47" ht="40.5" hidden="1" customHeight="1" x14ac:dyDescent="0.35">
      <c r="B68" s="601"/>
      <c r="C68" s="548">
        <f>C24</f>
        <v>0</v>
      </c>
      <c r="D68" s="549"/>
      <c r="E68" s="550"/>
      <c r="F68" s="533"/>
      <c r="G68" s="533"/>
      <c r="H68" s="533"/>
      <c r="I68" s="533"/>
      <c r="J68" s="533"/>
      <c r="K68" s="533"/>
      <c r="L68" s="533"/>
      <c r="M68" s="533"/>
      <c r="N68" s="533"/>
      <c r="O68" s="533"/>
      <c r="P68" s="533"/>
      <c r="Q68" s="533"/>
      <c r="R68" s="533"/>
      <c r="S68" s="533"/>
      <c r="T68" s="533"/>
      <c r="U68" s="533"/>
      <c r="V68" s="533"/>
      <c r="W68" s="533"/>
      <c r="X68" s="533"/>
      <c r="Y68" s="533"/>
      <c r="Z68" s="533"/>
      <c r="AA68" s="533"/>
      <c r="AB68" s="533"/>
      <c r="AC68" s="533"/>
      <c r="AD68" s="533"/>
      <c r="AE68" s="533"/>
      <c r="AF68" s="533"/>
      <c r="AG68" s="545"/>
      <c r="AH68" s="162">
        <f>IF(COUNT(F68:AG68)=0,+(COUNTIF(F68:AG68,"作業"))+(COUNTIF(F68:AG68,"休日")),"")</f>
        <v>0</v>
      </c>
      <c r="AI68" s="196">
        <f>IF(COUNT(F68:AG68)=0,(COUNTIF(F68:AG68,"休日")),"")</f>
        <v>0</v>
      </c>
      <c r="AJ68" s="235"/>
      <c r="AM68" s="147">
        <f>SUM(AM69:AM107)</f>
        <v>3</v>
      </c>
      <c r="AN68" s="228">
        <f>SUM(AN69:AN107)</f>
        <v>1.0009999999999999</v>
      </c>
      <c r="AR68" s="249">
        <f>SUM(AR69:AR107)</f>
        <v>3</v>
      </c>
      <c r="AU68" s="228">
        <f>SUM(AU69:AU107)</f>
        <v>0.98399999999999999</v>
      </c>
    </row>
    <row r="69" spans="2:47" ht="40.5" hidden="1" customHeight="1" x14ac:dyDescent="0.35">
      <c r="B69" s="601"/>
      <c r="C69" s="551"/>
      <c r="D69" s="552"/>
      <c r="E69" s="553"/>
      <c r="F69" s="533"/>
      <c r="G69" s="533"/>
      <c r="H69" s="533"/>
      <c r="I69" s="533"/>
      <c r="J69" s="533"/>
      <c r="K69" s="533"/>
      <c r="L69" s="533"/>
      <c r="M69" s="533"/>
      <c r="N69" s="533"/>
      <c r="O69" s="533"/>
      <c r="P69" s="533"/>
      <c r="Q69" s="533"/>
      <c r="R69" s="533"/>
      <c r="S69" s="533"/>
      <c r="T69" s="533"/>
      <c r="U69" s="533"/>
      <c r="V69" s="533"/>
      <c r="W69" s="533"/>
      <c r="X69" s="533"/>
      <c r="Y69" s="533"/>
      <c r="Z69" s="533"/>
      <c r="AA69" s="533"/>
      <c r="AB69" s="533"/>
      <c r="AC69" s="533"/>
      <c r="AD69" s="533"/>
      <c r="AE69" s="533"/>
      <c r="AF69" s="533"/>
      <c r="AG69" s="545"/>
      <c r="AH69" s="546" t="str">
        <f>IF(AH68&lt;14,"対象外",ROUND(AI68/AH68,3))</f>
        <v>対象外</v>
      </c>
      <c r="AI69" s="547"/>
      <c r="AJ69" s="236"/>
      <c r="AL69" s="146"/>
      <c r="AM69" s="219">
        <f>IF(AH69="対象外",0,1)</f>
        <v>0</v>
      </c>
      <c r="AN69" s="226">
        <f>IF(AM69=1,AH69,0)</f>
        <v>0</v>
      </c>
      <c r="AO69" s="219">
        <f>IF(AH68&gt;=14,AH68,0)</f>
        <v>0</v>
      </c>
      <c r="AP69" s="192">
        <f>IF(AO69&gt;1,AI68,0)</f>
        <v>0</v>
      </c>
      <c r="AQ69" s="152"/>
      <c r="AR69" s="219">
        <f>IF(AS69&gt;1,1,0)</f>
        <v>0</v>
      </c>
      <c r="AS69" s="192">
        <f>AO69+AO25</f>
        <v>0</v>
      </c>
      <c r="AT69" s="192">
        <f>AP69+AP25</f>
        <v>0</v>
      </c>
      <c r="AU69" s="248">
        <f>IF(AR69=1,ROUND(AT69/AS69,3),0)</f>
        <v>0</v>
      </c>
    </row>
    <row r="70" spans="2:47" ht="40.5" hidden="1" customHeight="1" x14ac:dyDescent="0.35">
      <c r="B70" s="601"/>
      <c r="C70" s="548">
        <f t="shared" ref="C70" si="112">C26</f>
        <v>0</v>
      </c>
      <c r="D70" s="549"/>
      <c r="E70" s="550"/>
      <c r="F70" s="533"/>
      <c r="G70" s="533"/>
      <c r="H70" s="533"/>
      <c r="I70" s="533"/>
      <c r="J70" s="533"/>
      <c r="K70" s="533"/>
      <c r="L70" s="533"/>
      <c r="M70" s="533"/>
      <c r="N70" s="533"/>
      <c r="O70" s="533"/>
      <c r="P70" s="533"/>
      <c r="Q70" s="533"/>
      <c r="R70" s="533"/>
      <c r="S70" s="533"/>
      <c r="T70" s="533"/>
      <c r="U70" s="533"/>
      <c r="V70" s="533"/>
      <c r="W70" s="533"/>
      <c r="X70" s="533"/>
      <c r="Y70" s="533"/>
      <c r="Z70" s="533"/>
      <c r="AA70" s="533"/>
      <c r="AB70" s="533"/>
      <c r="AC70" s="533"/>
      <c r="AD70" s="533"/>
      <c r="AE70" s="533"/>
      <c r="AF70" s="533"/>
      <c r="AG70" s="545"/>
      <c r="AH70" s="162">
        <f t="shared" ref="AH70" si="113">IF(COUNT(F70:AG70)=0,+(COUNTIF(F70:AG70,"作業"))+(COUNTIF(F70:AG70,"休日")),"")</f>
        <v>0</v>
      </c>
      <c r="AI70" s="196">
        <f t="shared" ref="AI70" si="114">IF(COUNT(F70:AG70)=0,(COUNTIF(F70:AG70,"休日")),"")</f>
        <v>0</v>
      </c>
      <c r="AJ70" s="236"/>
    </row>
    <row r="71" spans="2:47" ht="40.5" hidden="1" customHeight="1" x14ac:dyDescent="0.35">
      <c r="B71" s="601"/>
      <c r="C71" s="551"/>
      <c r="D71" s="552"/>
      <c r="E71" s="553"/>
      <c r="F71" s="533"/>
      <c r="G71" s="533"/>
      <c r="H71" s="533"/>
      <c r="I71" s="533"/>
      <c r="J71" s="533"/>
      <c r="K71" s="533"/>
      <c r="L71" s="533"/>
      <c r="M71" s="533"/>
      <c r="N71" s="533"/>
      <c r="O71" s="533"/>
      <c r="P71" s="533"/>
      <c r="Q71" s="533"/>
      <c r="R71" s="533"/>
      <c r="S71" s="533"/>
      <c r="T71" s="533"/>
      <c r="U71" s="533"/>
      <c r="V71" s="533"/>
      <c r="W71" s="533"/>
      <c r="X71" s="533"/>
      <c r="Y71" s="533"/>
      <c r="Z71" s="533"/>
      <c r="AA71" s="533"/>
      <c r="AB71" s="533"/>
      <c r="AC71" s="533"/>
      <c r="AD71" s="533"/>
      <c r="AE71" s="533"/>
      <c r="AF71" s="533"/>
      <c r="AG71" s="545"/>
      <c r="AH71" s="546" t="str">
        <f t="shared" ref="AH71" si="115">IF(AH70&lt;14,"対象外",ROUND(AI70/AH70,3))</f>
        <v>対象外</v>
      </c>
      <c r="AI71" s="547"/>
      <c r="AJ71" s="236"/>
      <c r="AM71" s="219">
        <f t="shared" ref="AM71" si="116">IF(AH71="対象外",0,1)</f>
        <v>0</v>
      </c>
      <c r="AN71" s="226">
        <f t="shared" ref="AN71" si="117">IF(AM71=1,AH71,0)</f>
        <v>0</v>
      </c>
      <c r="AO71" s="219">
        <f t="shared" ref="AO71" si="118">IF(AH70&gt;=14,AH70,0)</f>
        <v>0</v>
      </c>
      <c r="AP71" s="192">
        <f>IF(AO71&gt;1,AI70,0)</f>
        <v>0</v>
      </c>
      <c r="AQ71" s="152"/>
      <c r="AR71" s="219">
        <f>IF(AS71&gt;1,1,0)</f>
        <v>0</v>
      </c>
      <c r="AS71" s="192">
        <f>AO71+AO27</f>
        <v>0</v>
      </c>
      <c r="AT71" s="192">
        <f>AP71+AP27</f>
        <v>0</v>
      </c>
      <c r="AU71" s="248">
        <f>IF(AR71=1,ROUND(AT71/AS71,3),0)</f>
        <v>0</v>
      </c>
    </row>
    <row r="72" spans="2:47" ht="40.5" hidden="1" customHeight="1" x14ac:dyDescent="0.35">
      <c r="B72" s="601"/>
      <c r="C72" s="548">
        <f t="shared" ref="C72" si="119">C28</f>
        <v>0</v>
      </c>
      <c r="D72" s="549"/>
      <c r="E72" s="550"/>
      <c r="F72" s="533"/>
      <c r="G72" s="533"/>
      <c r="H72" s="533"/>
      <c r="I72" s="533"/>
      <c r="J72" s="533"/>
      <c r="K72" s="533"/>
      <c r="L72" s="533"/>
      <c r="M72" s="533"/>
      <c r="N72" s="533"/>
      <c r="O72" s="533"/>
      <c r="P72" s="533"/>
      <c r="Q72" s="533"/>
      <c r="R72" s="533"/>
      <c r="S72" s="533"/>
      <c r="T72" s="533"/>
      <c r="U72" s="533"/>
      <c r="V72" s="533"/>
      <c r="W72" s="533"/>
      <c r="X72" s="533"/>
      <c r="Y72" s="533"/>
      <c r="Z72" s="533"/>
      <c r="AA72" s="533"/>
      <c r="AB72" s="533"/>
      <c r="AC72" s="533"/>
      <c r="AD72" s="533"/>
      <c r="AE72" s="533"/>
      <c r="AF72" s="533"/>
      <c r="AG72" s="545"/>
      <c r="AH72" s="162">
        <f t="shared" ref="AH72" si="120">IF(COUNT(F72:AG72)=0,+(COUNTIF(F72:AG72,"作業"))+(COUNTIF(F72:AG72,"休日")),"")</f>
        <v>0</v>
      </c>
      <c r="AI72" s="196">
        <f t="shared" ref="AI72" si="121">IF(COUNT(F72:AG72)=0,(COUNTIF(F72:AG72,"休日")),"")</f>
        <v>0</v>
      </c>
      <c r="AJ72" s="236"/>
    </row>
    <row r="73" spans="2:47" ht="40.5" hidden="1" customHeight="1" x14ac:dyDescent="0.35">
      <c r="B73" s="601"/>
      <c r="C73" s="551"/>
      <c r="D73" s="552"/>
      <c r="E73" s="553"/>
      <c r="F73" s="533"/>
      <c r="G73" s="533"/>
      <c r="H73" s="533"/>
      <c r="I73" s="533"/>
      <c r="J73" s="533"/>
      <c r="K73" s="533"/>
      <c r="L73" s="533"/>
      <c r="M73" s="533"/>
      <c r="N73" s="533"/>
      <c r="O73" s="533"/>
      <c r="P73" s="533"/>
      <c r="Q73" s="533"/>
      <c r="R73" s="533"/>
      <c r="S73" s="533"/>
      <c r="T73" s="533"/>
      <c r="U73" s="533"/>
      <c r="V73" s="533"/>
      <c r="W73" s="533"/>
      <c r="X73" s="533"/>
      <c r="Y73" s="533"/>
      <c r="Z73" s="533"/>
      <c r="AA73" s="533"/>
      <c r="AB73" s="533"/>
      <c r="AC73" s="533"/>
      <c r="AD73" s="533"/>
      <c r="AE73" s="533"/>
      <c r="AF73" s="533"/>
      <c r="AG73" s="545"/>
      <c r="AH73" s="546" t="str">
        <f t="shared" ref="AH73" si="122">IF(AH72&lt;14,"対象外",ROUND(AI72/AH72,3))</f>
        <v>対象外</v>
      </c>
      <c r="AI73" s="547"/>
      <c r="AJ73" s="236"/>
      <c r="AM73" s="219">
        <f t="shared" ref="AM73" si="123">IF(AH73="対象外",0,1)</f>
        <v>0</v>
      </c>
      <c r="AN73" s="226">
        <f t="shared" ref="AN73" si="124">IF(AM73=1,AH73,0)</f>
        <v>0</v>
      </c>
      <c r="AO73" s="219">
        <f t="shared" ref="AO73" si="125">IF(AH72&gt;=14,AH72,0)</f>
        <v>0</v>
      </c>
      <c r="AP73" s="192">
        <f>IF(AO73&gt;1,AI72,0)</f>
        <v>0</v>
      </c>
      <c r="AQ73" s="152"/>
      <c r="AR73" s="219">
        <f>IF(AS73&gt;1,1,0)</f>
        <v>0</v>
      </c>
      <c r="AS73" s="192">
        <f>AO73+AO29</f>
        <v>0</v>
      </c>
      <c r="AT73" s="192">
        <f>AP73+AP29</f>
        <v>0</v>
      </c>
      <c r="AU73" s="248">
        <f>IF(AR73=1,ROUND(AT73/AS73,3),0)</f>
        <v>0</v>
      </c>
    </row>
    <row r="74" spans="2:47" ht="40.5" hidden="1" customHeight="1" x14ac:dyDescent="0.35">
      <c r="B74" s="601"/>
      <c r="C74" s="548">
        <f t="shared" ref="C74" si="126">C30</f>
        <v>0</v>
      </c>
      <c r="D74" s="549"/>
      <c r="E74" s="550"/>
      <c r="F74" s="533"/>
      <c r="G74" s="533"/>
      <c r="H74" s="533"/>
      <c r="I74" s="533"/>
      <c r="J74" s="533"/>
      <c r="K74" s="533"/>
      <c r="L74" s="533"/>
      <c r="M74" s="533"/>
      <c r="N74" s="533"/>
      <c r="O74" s="533"/>
      <c r="P74" s="533"/>
      <c r="Q74" s="533"/>
      <c r="R74" s="533"/>
      <c r="S74" s="533"/>
      <c r="T74" s="533"/>
      <c r="U74" s="533"/>
      <c r="V74" s="533"/>
      <c r="W74" s="533"/>
      <c r="X74" s="533"/>
      <c r="Y74" s="533"/>
      <c r="Z74" s="533"/>
      <c r="AA74" s="533"/>
      <c r="AB74" s="533"/>
      <c r="AC74" s="533"/>
      <c r="AD74" s="533"/>
      <c r="AE74" s="533"/>
      <c r="AF74" s="533"/>
      <c r="AG74" s="545"/>
      <c r="AH74" s="162">
        <f t="shared" ref="AH74" si="127">IF(COUNT(F74:AG74)=0,+(COUNTIF(F74:AG74,"作業"))+(COUNTIF(F74:AG74,"休日")),"")</f>
        <v>0</v>
      </c>
      <c r="AI74" s="196">
        <f t="shared" ref="AI74" si="128">IF(COUNT(F74:AG74)=0,(COUNTIF(F74:AG74,"休日")),"")</f>
        <v>0</v>
      </c>
      <c r="AJ74" s="236"/>
    </row>
    <row r="75" spans="2:47" ht="40.5" hidden="1" customHeight="1" x14ac:dyDescent="0.35">
      <c r="B75" s="601"/>
      <c r="C75" s="551"/>
      <c r="D75" s="552"/>
      <c r="E75" s="553"/>
      <c r="F75" s="533"/>
      <c r="G75" s="533"/>
      <c r="H75" s="533"/>
      <c r="I75" s="533"/>
      <c r="J75" s="533"/>
      <c r="K75" s="533"/>
      <c r="L75" s="533"/>
      <c r="M75" s="533"/>
      <c r="N75" s="533"/>
      <c r="O75" s="533"/>
      <c r="P75" s="533"/>
      <c r="Q75" s="533"/>
      <c r="R75" s="533"/>
      <c r="S75" s="533"/>
      <c r="T75" s="533"/>
      <c r="U75" s="533"/>
      <c r="V75" s="533"/>
      <c r="W75" s="533"/>
      <c r="X75" s="533"/>
      <c r="Y75" s="533"/>
      <c r="Z75" s="533"/>
      <c r="AA75" s="533"/>
      <c r="AB75" s="533"/>
      <c r="AC75" s="533"/>
      <c r="AD75" s="533"/>
      <c r="AE75" s="533"/>
      <c r="AF75" s="533"/>
      <c r="AG75" s="545"/>
      <c r="AH75" s="546" t="str">
        <f t="shared" ref="AH75" si="129">IF(AH74&lt;14,"対象外",ROUND(AI74/AH74,3))</f>
        <v>対象外</v>
      </c>
      <c r="AI75" s="547"/>
      <c r="AJ75" s="236"/>
      <c r="AM75" s="219">
        <f t="shared" ref="AM75" si="130">IF(AH75="対象外",0,1)</f>
        <v>0</v>
      </c>
      <c r="AN75" s="226">
        <f t="shared" ref="AN75" si="131">IF(AM75=1,AH75,0)</f>
        <v>0</v>
      </c>
      <c r="AO75" s="219">
        <f t="shared" ref="AO75" si="132">IF(AH74&gt;=14,AH74,0)</f>
        <v>0</v>
      </c>
      <c r="AP75" s="192">
        <f>IF(AO75&gt;1,AI74,0)</f>
        <v>0</v>
      </c>
      <c r="AQ75" s="152"/>
      <c r="AR75" s="219">
        <f>IF(AS75&gt;1,1,0)</f>
        <v>0</v>
      </c>
      <c r="AS75" s="192">
        <f>AO75+AO31</f>
        <v>0</v>
      </c>
      <c r="AT75" s="192">
        <f>AP75+AP31</f>
        <v>0</v>
      </c>
      <c r="AU75" s="248">
        <f>IF(AR75=1,ROUND(AT75/AS75,3),0)</f>
        <v>0</v>
      </c>
    </row>
    <row r="76" spans="2:47" ht="40.5" hidden="1" customHeight="1" x14ac:dyDescent="0.35">
      <c r="B76" s="601"/>
      <c r="C76" s="548">
        <f t="shared" ref="C76" si="133">C32</f>
        <v>0</v>
      </c>
      <c r="D76" s="549"/>
      <c r="E76" s="550"/>
      <c r="F76" s="533"/>
      <c r="G76" s="533"/>
      <c r="H76" s="533"/>
      <c r="I76" s="533"/>
      <c r="J76" s="533"/>
      <c r="K76" s="533"/>
      <c r="L76" s="533"/>
      <c r="M76" s="533"/>
      <c r="N76" s="533"/>
      <c r="O76" s="533"/>
      <c r="P76" s="533"/>
      <c r="Q76" s="533"/>
      <c r="R76" s="533"/>
      <c r="S76" s="533"/>
      <c r="T76" s="533"/>
      <c r="U76" s="533"/>
      <c r="V76" s="533"/>
      <c r="W76" s="533"/>
      <c r="X76" s="533"/>
      <c r="Y76" s="533"/>
      <c r="Z76" s="533"/>
      <c r="AA76" s="533"/>
      <c r="AB76" s="533"/>
      <c r="AC76" s="533"/>
      <c r="AD76" s="533"/>
      <c r="AE76" s="533"/>
      <c r="AF76" s="533"/>
      <c r="AG76" s="545"/>
      <c r="AH76" s="162">
        <f t="shared" ref="AH76" si="134">IF(COUNT(F76:AG76)=0,+(COUNTIF(F76:AG76,"作業"))+(COUNTIF(F76:AG76,"休日")),"")</f>
        <v>0</v>
      </c>
      <c r="AI76" s="196">
        <f t="shared" ref="AI76" si="135">IF(COUNT(F76:AG76)=0,(COUNTIF(F76:AG76,"休日")),"")</f>
        <v>0</v>
      </c>
      <c r="AJ76" s="236"/>
    </row>
    <row r="77" spans="2:47" ht="40.5" hidden="1" customHeight="1" x14ac:dyDescent="0.35">
      <c r="B77" s="601"/>
      <c r="C77" s="551"/>
      <c r="D77" s="552"/>
      <c r="E77" s="55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3"/>
      <c r="Q77" s="533"/>
      <c r="R77" s="533"/>
      <c r="S77" s="533"/>
      <c r="T77" s="533"/>
      <c r="U77" s="533"/>
      <c r="V77" s="533"/>
      <c r="W77" s="533"/>
      <c r="X77" s="533"/>
      <c r="Y77" s="533"/>
      <c r="Z77" s="533"/>
      <c r="AA77" s="533"/>
      <c r="AB77" s="533"/>
      <c r="AC77" s="533"/>
      <c r="AD77" s="533"/>
      <c r="AE77" s="533"/>
      <c r="AF77" s="533"/>
      <c r="AG77" s="545"/>
      <c r="AH77" s="546" t="str">
        <f t="shared" ref="AH77" si="136">IF(AH76&lt;14,"対象外",ROUND(AI76/AH76,3))</f>
        <v>対象外</v>
      </c>
      <c r="AI77" s="547"/>
      <c r="AJ77" s="236"/>
      <c r="AM77" s="219">
        <f t="shared" ref="AM77" si="137">IF(AH77="対象外",0,1)</f>
        <v>0</v>
      </c>
      <c r="AN77" s="226">
        <f t="shared" ref="AN77" si="138">IF(AM77=1,AH77,0)</f>
        <v>0</v>
      </c>
      <c r="AO77" s="219">
        <f t="shared" ref="AO77" si="139">IF(AH76&gt;=14,AH76,0)</f>
        <v>0</v>
      </c>
      <c r="AP77" s="192">
        <f>IF(AO77&gt;1,AI76,0)</f>
        <v>0</v>
      </c>
      <c r="AQ77" s="152"/>
      <c r="AR77" s="219">
        <f>IF(AS77&gt;1,1,0)</f>
        <v>0</v>
      </c>
      <c r="AS77" s="192">
        <f>AO77+AO33</f>
        <v>0</v>
      </c>
      <c r="AT77" s="192">
        <f>AP77+AP33</f>
        <v>0</v>
      </c>
      <c r="AU77" s="248">
        <f>IF(AR77=1,ROUND(AT77/AS77,3),0)</f>
        <v>0</v>
      </c>
    </row>
    <row r="78" spans="2:47" ht="40.5" hidden="1" customHeight="1" x14ac:dyDescent="0.4">
      <c r="B78" s="601"/>
      <c r="C78" s="548">
        <f t="shared" ref="C78" si="140">C34</f>
        <v>0</v>
      </c>
      <c r="D78" s="549"/>
      <c r="E78" s="550"/>
      <c r="F78" s="533"/>
      <c r="G78" s="533"/>
      <c r="H78" s="533"/>
      <c r="I78" s="533"/>
      <c r="J78" s="533"/>
      <c r="K78" s="533"/>
      <c r="L78" s="533"/>
      <c r="M78" s="533"/>
      <c r="N78" s="533"/>
      <c r="O78" s="533"/>
      <c r="P78" s="533"/>
      <c r="Q78" s="533"/>
      <c r="R78" s="533"/>
      <c r="S78" s="533"/>
      <c r="T78" s="533"/>
      <c r="U78" s="533"/>
      <c r="V78" s="533"/>
      <c r="W78" s="533"/>
      <c r="X78" s="533"/>
      <c r="Y78" s="533"/>
      <c r="Z78" s="533"/>
      <c r="AA78" s="533"/>
      <c r="AB78" s="533"/>
      <c r="AC78" s="533"/>
      <c r="AD78" s="533"/>
      <c r="AE78" s="533"/>
      <c r="AF78" s="533"/>
      <c r="AG78" s="545"/>
      <c r="AH78" s="162">
        <f t="shared" ref="AH78" si="141">IF(COUNT(F78:AG78)=0,+(COUNTIF(F78:AG78,"作業"))+(COUNTIF(F78:AG78,"休日")),"")</f>
        <v>0</v>
      </c>
      <c r="AI78" s="196">
        <f t="shared" ref="AI78" si="142">IF(COUNT(F78:AG78)=0,(COUNTIF(F78:AG78,"休日")),"")</f>
        <v>0</v>
      </c>
      <c r="AJ78" s="556"/>
    </row>
    <row r="79" spans="2:47" ht="40.5" hidden="1" customHeight="1" x14ac:dyDescent="0.4">
      <c r="B79" s="601"/>
      <c r="C79" s="551"/>
      <c r="D79" s="552"/>
      <c r="E79" s="553"/>
      <c r="F79" s="533"/>
      <c r="G79" s="533"/>
      <c r="H79" s="533"/>
      <c r="I79" s="533"/>
      <c r="J79" s="533"/>
      <c r="K79" s="533"/>
      <c r="L79" s="533"/>
      <c r="M79" s="533"/>
      <c r="N79" s="533"/>
      <c r="O79" s="533"/>
      <c r="P79" s="533"/>
      <c r="Q79" s="533"/>
      <c r="R79" s="533"/>
      <c r="S79" s="533"/>
      <c r="T79" s="533"/>
      <c r="U79" s="533"/>
      <c r="V79" s="533"/>
      <c r="W79" s="533"/>
      <c r="X79" s="533"/>
      <c r="Y79" s="533"/>
      <c r="Z79" s="533"/>
      <c r="AA79" s="533"/>
      <c r="AB79" s="533"/>
      <c r="AC79" s="533"/>
      <c r="AD79" s="533"/>
      <c r="AE79" s="533"/>
      <c r="AF79" s="533"/>
      <c r="AG79" s="545"/>
      <c r="AH79" s="546" t="str">
        <f t="shared" ref="AH79" si="143">IF(AH78&lt;14,"対象外",ROUND(AI78/AH78,3))</f>
        <v>対象外</v>
      </c>
      <c r="AI79" s="547"/>
      <c r="AJ79" s="556"/>
      <c r="AM79" s="219">
        <f t="shared" ref="AM79" si="144">IF(AH79="対象外",0,1)</f>
        <v>0</v>
      </c>
      <c r="AN79" s="226">
        <f t="shared" ref="AN79" si="145">IF(AM79=1,AH79,0)</f>
        <v>0</v>
      </c>
      <c r="AO79" s="219">
        <f t="shared" ref="AO79" si="146">IF(AH78&gt;=14,AH78,0)</f>
        <v>0</v>
      </c>
      <c r="AP79" s="192">
        <f>IF(AO79&gt;1,AI78,0)</f>
        <v>0</v>
      </c>
      <c r="AQ79" s="152"/>
      <c r="AR79" s="219">
        <f>IF(AS79&gt;1,1,0)</f>
        <v>0</v>
      </c>
      <c r="AS79" s="192">
        <f>AO79+AO35</f>
        <v>0</v>
      </c>
      <c r="AT79" s="192">
        <f>AP79+AP35</f>
        <v>0</v>
      </c>
      <c r="AU79" s="248">
        <f>IF(AR79=1,ROUND(AT79/AS79,3),0)</f>
        <v>0</v>
      </c>
    </row>
    <row r="80" spans="2:47" ht="40.5" hidden="1" customHeight="1" x14ac:dyDescent="0.35">
      <c r="B80" s="601"/>
      <c r="C80" s="548">
        <f t="shared" ref="C80" si="147">C36</f>
        <v>0</v>
      </c>
      <c r="D80" s="549"/>
      <c r="E80" s="550"/>
      <c r="F80" s="533"/>
      <c r="G80" s="533"/>
      <c r="H80" s="533"/>
      <c r="I80" s="533"/>
      <c r="J80" s="533"/>
      <c r="K80" s="533"/>
      <c r="L80" s="533"/>
      <c r="M80" s="533"/>
      <c r="N80" s="533"/>
      <c r="O80" s="533"/>
      <c r="P80" s="533"/>
      <c r="Q80" s="533"/>
      <c r="R80" s="533"/>
      <c r="S80" s="533"/>
      <c r="T80" s="533"/>
      <c r="U80" s="533"/>
      <c r="V80" s="533"/>
      <c r="W80" s="533"/>
      <c r="X80" s="533"/>
      <c r="Y80" s="533"/>
      <c r="Z80" s="533"/>
      <c r="AA80" s="533"/>
      <c r="AB80" s="533"/>
      <c r="AC80" s="533"/>
      <c r="AD80" s="533"/>
      <c r="AE80" s="533"/>
      <c r="AF80" s="533"/>
      <c r="AG80" s="545"/>
      <c r="AH80" s="162">
        <f t="shared" ref="AH80" si="148">IF(COUNT(F80:AG80)=0,+(COUNTIF(F80:AG80,"作業"))+(COUNTIF(F80:AG80,"休日")),"")</f>
        <v>0</v>
      </c>
      <c r="AI80" s="196">
        <f t="shared" ref="AI80" si="149">IF(COUNT(F80:AG80)=0,(COUNTIF(F80:AG80,"休日")),"")</f>
        <v>0</v>
      </c>
      <c r="AJ80" s="236"/>
    </row>
    <row r="81" spans="2:47" ht="40.5" hidden="1" customHeight="1" x14ac:dyDescent="0.35">
      <c r="B81" s="601"/>
      <c r="C81" s="551"/>
      <c r="D81" s="552"/>
      <c r="E81" s="553"/>
      <c r="F81" s="533"/>
      <c r="G81" s="533"/>
      <c r="H81" s="533"/>
      <c r="I81" s="533"/>
      <c r="J81" s="533"/>
      <c r="K81" s="533"/>
      <c r="L81" s="533"/>
      <c r="M81" s="533"/>
      <c r="N81" s="533"/>
      <c r="O81" s="533"/>
      <c r="P81" s="533"/>
      <c r="Q81" s="533"/>
      <c r="R81" s="533"/>
      <c r="S81" s="533"/>
      <c r="T81" s="533"/>
      <c r="U81" s="533"/>
      <c r="V81" s="533"/>
      <c r="W81" s="533"/>
      <c r="X81" s="533"/>
      <c r="Y81" s="533"/>
      <c r="Z81" s="533"/>
      <c r="AA81" s="533"/>
      <c r="AB81" s="533"/>
      <c r="AC81" s="533"/>
      <c r="AD81" s="533"/>
      <c r="AE81" s="533"/>
      <c r="AF81" s="533"/>
      <c r="AG81" s="545"/>
      <c r="AH81" s="546" t="str">
        <f t="shared" ref="AH81" si="150">IF(AH80&lt;14,"対象外",ROUND(AI80/AH80,3))</f>
        <v>対象外</v>
      </c>
      <c r="AI81" s="547"/>
      <c r="AJ81" s="236"/>
      <c r="AM81" s="219">
        <f t="shared" ref="AM81" si="151">IF(AH81="対象外",0,1)</f>
        <v>0</v>
      </c>
      <c r="AN81" s="226">
        <f t="shared" ref="AN81" si="152">IF(AM81=1,AH81,0)</f>
        <v>0</v>
      </c>
      <c r="AO81" s="219">
        <f t="shared" ref="AO81" si="153">IF(AH80&gt;=14,AH80,0)</f>
        <v>0</v>
      </c>
      <c r="AP81" s="192">
        <f>IF(AO81&gt;1,AI80,0)</f>
        <v>0</v>
      </c>
      <c r="AQ81" s="152"/>
      <c r="AR81" s="219">
        <f>IF(AS81&gt;1,1,0)</f>
        <v>0</v>
      </c>
      <c r="AS81" s="192">
        <f>AO81+AO37</f>
        <v>0</v>
      </c>
      <c r="AT81" s="192">
        <f>AP81+AP37</f>
        <v>0</v>
      </c>
      <c r="AU81" s="248">
        <f>IF(AR81=1,ROUND(AT81/AS81,3),0)</f>
        <v>0</v>
      </c>
    </row>
    <row r="82" spans="2:47" ht="40.5" hidden="1" customHeight="1" x14ac:dyDescent="0.35">
      <c r="B82" s="601"/>
      <c r="C82" s="548">
        <f t="shared" ref="C82" si="154">C38</f>
        <v>0</v>
      </c>
      <c r="D82" s="549"/>
      <c r="E82" s="550"/>
      <c r="F82" s="533"/>
      <c r="G82" s="533"/>
      <c r="H82" s="533"/>
      <c r="I82" s="533"/>
      <c r="J82" s="533"/>
      <c r="K82" s="533"/>
      <c r="L82" s="533"/>
      <c r="M82" s="533"/>
      <c r="N82" s="533"/>
      <c r="O82" s="533"/>
      <c r="P82" s="533"/>
      <c r="Q82" s="533"/>
      <c r="R82" s="533"/>
      <c r="S82" s="533"/>
      <c r="T82" s="533"/>
      <c r="U82" s="533"/>
      <c r="V82" s="533"/>
      <c r="W82" s="533"/>
      <c r="X82" s="533"/>
      <c r="Y82" s="533"/>
      <c r="Z82" s="533"/>
      <c r="AA82" s="533"/>
      <c r="AB82" s="533"/>
      <c r="AC82" s="533"/>
      <c r="AD82" s="533"/>
      <c r="AE82" s="533"/>
      <c r="AF82" s="533"/>
      <c r="AG82" s="545"/>
      <c r="AH82" s="162">
        <f t="shared" ref="AH82" si="155">IF(COUNT(F82:AG82)=0,+(COUNTIF(F82:AG82,"作業"))+(COUNTIF(F82:AG82,"休日")),"")</f>
        <v>0</v>
      </c>
      <c r="AI82" s="196">
        <f t="shared" ref="AI82" si="156">IF(COUNT(F82:AG82)=0,(COUNTIF(F82:AG82,"休日")),"")</f>
        <v>0</v>
      </c>
      <c r="AJ82" s="236"/>
    </row>
    <row r="83" spans="2:47" ht="40.5" hidden="1" customHeight="1" x14ac:dyDescent="0.35">
      <c r="B83" s="601"/>
      <c r="C83" s="551"/>
      <c r="D83" s="552"/>
      <c r="E83" s="553"/>
      <c r="F83" s="533"/>
      <c r="G83" s="533"/>
      <c r="H83" s="533"/>
      <c r="I83" s="533"/>
      <c r="J83" s="533"/>
      <c r="K83" s="533"/>
      <c r="L83" s="597"/>
      <c r="M83" s="597"/>
      <c r="N83" s="597"/>
      <c r="O83" s="597"/>
      <c r="P83" s="597"/>
      <c r="Q83" s="597"/>
      <c r="R83" s="533"/>
      <c r="S83" s="533"/>
      <c r="T83" s="533"/>
      <c r="U83" s="533"/>
      <c r="V83" s="533"/>
      <c r="W83" s="533"/>
      <c r="X83" s="533"/>
      <c r="Y83" s="533"/>
      <c r="Z83" s="533"/>
      <c r="AA83" s="533"/>
      <c r="AB83" s="533"/>
      <c r="AC83" s="533"/>
      <c r="AD83" s="533"/>
      <c r="AE83" s="533"/>
      <c r="AF83" s="533"/>
      <c r="AG83" s="545"/>
      <c r="AH83" s="546" t="str">
        <f t="shared" ref="AH83" si="157">IF(AH82&lt;14,"対象外",ROUND(AI82/AH82,3))</f>
        <v>対象外</v>
      </c>
      <c r="AI83" s="547"/>
      <c r="AJ83" s="236"/>
      <c r="AM83" s="219">
        <f t="shared" ref="AM83" si="158">IF(AH83="対象外",0,1)</f>
        <v>0</v>
      </c>
      <c r="AN83" s="226">
        <f t="shared" ref="AN83" si="159">IF(AM83=1,AH83,0)</f>
        <v>0</v>
      </c>
      <c r="AO83" s="219">
        <f t="shared" ref="AO83" si="160">IF(AH82&gt;=14,AH82,0)</f>
        <v>0</v>
      </c>
      <c r="AP83" s="192">
        <f>IF(AO83&gt;1,AI82,0)</f>
        <v>0</v>
      </c>
      <c r="AQ83" s="152"/>
      <c r="AR83" s="219">
        <f>IF(AS83&gt;1,1,0)</f>
        <v>0</v>
      </c>
      <c r="AS83" s="192">
        <f>AO83+AO39</f>
        <v>0</v>
      </c>
      <c r="AT83" s="192">
        <f>AP83+AP39</f>
        <v>0</v>
      </c>
      <c r="AU83" s="248">
        <f>IF(AR83=1,ROUND(AT83/AS83,3),0)</f>
        <v>0</v>
      </c>
    </row>
    <row r="84" spans="2:47" ht="40.5" customHeight="1" x14ac:dyDescent="0.35">
      <c r="B84" s="601"/>
      <c r="C84" s="548" t="str">
        <f t="shared" ref="C84" si="161">C40</f>
        <v>作業員Ａ</v>
      </c>
      <c r="D84" s="549"/>
      <c r="E84" s="550"/>
      <c r="F84" s="533" t="s">
        <v>87</v>
      </c>
      <c r="G84" s="533" t="s">
        <v>87</v>
      </c>
      <c r="H84" s="533" t="s">
        <v>87</v>
      </c>
      <c r="I84" s="533" t="s">
        <v>87</v>
      </c>
      <c r="J84" s="533" t="s">
        <v>19</v>
      </c>
      <c r="K84" s="535" t="s">
        <v>19</v>
      </c>
      <c r="L84" s="593" t="s">
        <v>88</v>
      </c>
      <c r="M84" s="599" t="s">
        <v>88</v>
      </c>
      <c r="N84" s="599" t="s">
        <v>88</v>
      </c>
      <c r="O84" s="599" t="s">
        <v>88</v>
      </c>
      <c r="P84" s="599" t="s">
        <v>88</v>
      </c>
      <c r="Q84" s="595" t="s">
        <v>88</v>
      </c>
      <c r="R84" s="591" t="s">
        <v>19</v>
      </c>
      <c r="S84" s="533" t="s">
        <v>19</v>
      </c>
      <c r="T84" s="533" t="s">
        <v>87</v>
      </c>
      <c r="U84" s="533" t="s">
        <v>87</v>
      </c>
      <c r="V84" s="533" t="s">
        <v>87</v>
      </c>
      <c r="W84" s="533" t="s">
        <v>87</v>
      </c>
      <c r="X84" s="533" t="s">
        <v>87</v>
      </c>
      <c r="Y84" s="533" t="s">
        <v>87</v>
      </c>
      <c r="Z84" s="533" t="s">
        <v>19</v>
      </c>
      <c r="AA84" s="533" t="s">
        <v>19</v>
      </c>
      <c r="AB84" s="533" t="s">
        <v>87</v>
      </c>
      <c r="AC84" s="533" t="s">
        <v>87</v>
      </c>
      <c r="AD84" s="533" t="s">
        <v>87</v>
      </c>
      <c r="AE84" s="533" t="s">
        <v>87</v>
      </c>
      <c r="AF84" s="533" t="s">
        <v>19</v>
      </c>
      <c r="AG84" s="545" t="s">
        <v>19</v>
      </c>
      <c r="AH84" s="162">
        <f t="shared" ref="AH84" si="162">IF(COUNT(F84:AG84)=0,+(COUNTIF(F84:AG84,"作業"))+(COUNTIF(F84:AG84,"休日")),"")</f>
        <v>22</v>
      </c>
      <c r="AI84" s="196">
        <f t="shared" ref="AI84" si="163">IF(COUNT(F84:AG84)=0,(COUNTIF(F84:AG84,"休日")),"")</f>
        <v>8</v>
      </c>
      <c r="AJ84" s="236"/>
    </row>
    <row r="85" spans="2:47" ht="40.5" customHeight="1" x14ac:dyDescent="0.35">
      <c r="B85" s="601"/>
      <c r="C85" s="551"/>
      <c r="D85" s="552"/>
      <c r="E85" s="553"/>
      <c r="F85" s="533"/>
      <c r="G85" s="533"/>
      <c r="H85" s="533"/>
      <c r="I85" s="533"/>
      <c r="J85" s="533"/>
      <c r="K85" s="535"/>
      <c r="L85" s="598"/>
      <c r="M85" s="533"/>
      <c r="N85" s="533"/>
      <c r="O85" s="533"/>
      <c r="P85" s="533"/>
      <c r="Q85" s="545"/>
      <c r="R85" s="591"/>
      <c r="S85" s="533"/>
      <c r="T85" s="533"/>
      <c r="U85" s="533"/>
      <c r="V85" s="533"/>
      <c r="W85" s="533"/>
      <c r="X85" s="533"/>
      <c r="Y85" s="533"/>
      <c r="Z85" s="533"/>
      <c r="AA85" s="533"/>
      <c r="AB85" s="533"/>
      <c r="AC85" s="533"/>
      <c r="AD85" s="533"/>
      <c r="AE85" s="533"/>
      <c r="AF85" s="533"/>
      <c r="AG85" s="545"/>
      <c r="AH85" s="546">
        <f t="shared" ref="AH85" si="164">IF(AH84&lt;14,"対象外",ROUND(AI84/AH84,3))</f>
        <v>0.36399999999999999</v>
      </c>
      <c r="AI85" s="547"/>
      <c r="AJ85" s="236"/>
      <c r="AM85" s="219">
        <f t="shared" ref="AM85" si="165">IF(AH85="対象外",0,1)</f>
        <v>1</v>
      </c>
      <c r="AN85" s="226">
        <f t="shared" ref="AN85" si="166">IF(AM85=1,AH85,0)</f>
        <v>0.36399999999999999</v>
      </c>
      <c r="AO85" s="219">
        <f t="shared" ref="AO85" si="167">IF(AH84&gt;=14,AH84,0)</f>
        <v>22</v>
      </c>
      <c r="AP85" s="192">
        <f>IF(AO85&gt;1,AI84,0)</f>
        <v>8</v>
      </c>
      <c r="AQ85" s="152"/>
      <c r="AR85" s="219">
        <f>IF(AS85&gt;1,1,0)</f>
        <v>1</v>
      </c>
      <c r="AS85" s="192">
        <f>AO85+AO41</f>
        <v>50</v>
      </c>
      <c r="AT85" s="192">
        <f>AP85+AP41</f>
        <v>16</v>
      </c>
      <c r="AU85" s="248">
        <f>IF(AR85=1,ROUND(AT85/AS85,3),0)</f>
        <v>0.32</v>
      </c>
    </row>
    <row r="86" spans="2:47" ht="40.5" customHeight="1" x14ac:dyDescent="0.4">
      <c r="B86" s="601"/>
      <c r="C86" s="548" t="str">
        <f t="shared" ref="C86" si="168">C42</f>
        <v>作業員Ｂ</v>
      </c>
      <c r="D86" s="549"/>
      <c r="E86" s="550"/>
      <c r="F86" s="533" t="s">
        <v>87</v>
      </c>
      <c r="G86" s="533" t="s">
        <v>87</v>
      </c>
      <c r="H86" s="533" t="s">
        <v>87</v>
      </c>
      <c r="I86" s="533" t="s">
        <v>19</v>
      </c>
      <c r="J86" s="533" t="s">
        <v>19</v>
      </c>
      <c r="K86" s="535" t="s">
        <v>19</v>
      </c>
      <c r="L86" s="598" t="s">
        <v>88</v>
      </c>
      <c r="M86" s="533" t="s">
        <v>88</v>
      </c>
      <c r="N86" s="533" t="s">
        <v>88</v>
      </c>
      <c r="O86" s="533" t="s">
        <v>88</v>
      </c>
      <c r="P86" s="533" t="s">
        <v>88</v>
      </c>
      <c r="Q86" s="545" t="s">
        <v>88</v>
      </c>
      <c r="R86" s="591" t="s">
        <v>19</v>
      </c>
      <c r="S86" s="533" t="s">
        <v>19</v>
      </c>
      <c r="T86" s="533" t="s">
        <v>87</v>
      </c>
      <c r="U86" s="533" t="s">
        <v>87</v>
      </c>
      <c r="V86" s="533" t="s">
        <v>87</v>
      </c>
      <c r="W86" s="533" t="s">
        <v>87</v>
      </c>
      <c r="X86" s="533" t="s">
        <v>87</v>
      </c>
      <c r="Y86" s="533" t="s">
        <v>87</v>
      </c>
      <c r="Z86" s="533" t="s">
        <v>87</v>
      </c>
      <c r="AA86" s="533" t="s">
        <v>19</v>
      </c>
      <c r="AB86" s="533" t="s">
        <v>87</v>
      </c>
      <c r="AC86" s="533" t="s">
        <v>87</v>
      </c>
      <c r="AD86" s="533" t="s">
        <v>87</v>
      </c>
      <c r="AE86" s="533" t="s">
        <v>87</v>
      </c>
      <c r="AF86" s="533" t="s">
        <v>19</v>
      </c>
      <c r="AG86" s="545" t="s">
        <v>19</v>
      </c>
      <c r="AH86" s="162">
        <f t="shared" ref="AH86" si="169">IF(COUNT(F86:AG86)=0,+(COUNTIF(F86:AG86,"作業"))+(COUNTIF(F86:AG86,"休日")),"")</f>
        <v>22</v>
      </c>
      <c r="AI86" s="196">
        <f t="shared" ref="AI86" si="170">IF(COUNT(F86:AG86)=0,(COUNTIF(F86:AG86,"休日")),"")</f>
        <v>8</v>
      </c>
      <c r="AJ86" s="555">
        <f>IF(AN68&gt;0.01,ROUND(AN68/AM68,3),"")</f>
        <v>0.33400000000000002</v>
      </c>
    </row>
    <row r="87" spans="2:47" ht="40.5" customHeight="1" x14ac:dyDescent="0.4">
      <c r="B87" s="601"/>
      <c r="C87" s="551"/>
      <c r="D87" s="552"/>
      <c r="E87" s="553"/>
      <c r="F87" s="533"/>
      <c r="G87" s="533"/>
      <c r="H87" s="533"/>
      <c r="I87" s="533"/>
      <c r="J87" s="533"/>
      <c r="K87" s="535"/>
      <c r="L87" s="598"/>
      <c r="M87" s="533"/>
      <c r="N87" s="533"/>
      <c r="O87" s="533"/>
      <c r="P87" s="533"/>
      <c r="Q87" s="545"/>
      <c r="R87" s="591"/>
      <c r="S87" s="533"/>
      <c r="T87" s="533"/>
      <c r="U87" s="533"/>
      <c r="V87" s="533"/>
      <c r="W87" s="533"/>
      <c r="X87" s="533"/>
      <c r="Y87" s="533"/>
      <c r="Z87" s="533"/>
      <c r="AA87" s="533"/>
      <c r="AB87" s="533"/>
      <c r="AC87" s="533"/>
      <c r="AD87" s="533"/>
      <c r="AE87" s="533"/>
      <c r="AF87" s="533"/>
      <c r="AG87" s="545"/>
      <c r="AH87" s="546">
        <f t="shared" ref="AH87" si="171">IF(AH86&lt;14,"対象外",ROUND(AI86/AH86,3))</f>
        <v>0.36399999999999999</v>
      </c>
      <c r="AI87" s="547"/>
      <c r="AJ87" s="555"/>
      <c r="AM87" s="219">
        <f t="shared" ref="AM87" si="172">IF(AH87="対象外",0,1)</f>
        <v>1</v>
      </c>
      <c r="AN87" s="226">
        <f t="shared" ref="AN87" si="173">IF(AM87=1,AH87,0)</f>
        <v>0.36399999999999999</v>
      </c>
      <c r="AO87" s="219">
        <f t="shared" ref="AO87" si="174">IF(AH86&gt;=14,AH86,0)</f>
        <v>22</v>
      </c>
      <c r="AP87" s="192">
        <f>IF(AO87&gt;1,AI86,0)</f>
        <v>8</v>
      </c>
      <c r="AQ87" s="152"/>
      <c r="AR87" s="219">
        <f>IF(AS87&gt;1,1,0)</f>
        <v>1</v>
      </c>
      <c r="AS87" s="192">
        <f>AO87+AO43</f>
        <v>22</v>
      </c>
      <c r="AT87" s="192">
        <f>AP87+AP43</f>
        <v>8</v>
      </c>
      <c r="AU87" s="248">
        <f>IF(AR87=1,ROUND(AT87/AS87,3),0)</f>
        <v>0.36399999999999999</v>
      </c>
    </row>
    <row r="88" spans="2:47" ht="40.5" customHeight="1" x14ac:dyDescent="0.4">
      <c r="B88" s="601"/>
      <c r="C88" s="548" t="str">
        <f t="shared" ref="C88" si="175">C44</f>
        <v>作業員Ｃ</v>
      </c>
      <c r="D88" s="549"/>
      <c r="E88" s="550"/>
      <c r="F88" s="533" t="s">
        <v>87</v>
      </c>
      <c r="G88" s="533" t="s">
        <v>87</v>
      </c>
      <c r="H88" s="533" t="s">
        <v>87</v>
      </c>
      <c r="I88" s="533" t="s">
        <v>87</v>
      </c>
      <c r="J88" s="533" t="s">
        <v>87</v>
      </c>
      <c r="K88" s="535" t="s">
        <v>19</v>
      </c>
      <c r="L88" s="598" t="s">
        <v>88</v>
      </c>
      <c r="M88" s="533" t="s">
        <v>88</v>
      </c>
      <c r="N88" s="533" t="s">
        <v>88</v>
      </c>
      <c r="O88" s="533" t="s">
        <v>88</v>
      </c>
      <c r="P88" s="533" t="s">
        <v>88</v>
      </c>
      <c r="Q88" s="545" t="s">
        <v>88</v>
      </c>
      <c r="R88" s="591" t="s">
        <v>19</v>
      </c>
      <c r="S88" s="533" t="s">
        <v>19</v>
      </c>
      <c r="T88" s="533" t="s">
        <v>87</v>
      </c>
      <c r="U88" s="533" t="s">
        <v>87</v>
      </c>
      <c r="V88" s="533" t="s">
        <v>87</v>
      </c>
      <c r="W88" s="533" t="s">
        <v>87</v>
      </c>
      <c r="X88" s="533" t="s">
        <v>87</v>
      </c>
      <c r="Y88" s="533" t="s">
        <v>19</v>
      </c>
      <c r="Z88" s="533" t="s">
        <v>19</v>
      </c>
      <c r="AA88" s="533" t="s">
        <v>87</v>
      </c>
      <c r="AB88" s="533" t="s">
        <v>87</v>
      </c>
      <c r="AC88" s="533" t="s">
        <v>87</v>
      </c>
      <c r="AD88" s="533" t="s">
        <v>87</v>
      </c>
      <c r="AE88" s="533" t="s">
        <v>87</v>
      </c>
      <c r="AF88" s="533" t="s">
        <v>19</v>
      </c>
      <c r="AG88" s="545" t="s">
        <v>87</v>
      </c>
      <c r="AH88" s="162">
        <f>IF(COUNT(F88:AG88)=0,+(COUNTIF(F88:AG88,"作業"))+(COUNTIF(F88:AG88,"休日")),"")</f>
        <v>22</v>
      </c>
      <c r="AI88" s="196">
        <f>IF(COUNT(F88:AG88)=0,(COUNTIF(F88:AG88,"休日")),"")</f>
        <v>6</v>
      </c>
      <c r="AJ88" s="554" t="str">
        <f>IF(AJ86="","",IF(AJ86&gt;=0.285,"達成","未達成"))</f>
        <v>達成</v>
      </c>
    </row>
    <row r="89" spans="2:47" ht="40.5" customHeight="1" x14ac:dyDescent="0.4">
      <c r="B89" s="601"/>
      <c r="C89" s="551"/>
      <c r="D89" s="552"/>
      <c r="E89" s="553"/>
      <c r="F89" s="533"/>
      <c r="G89" s="533"/>
      <c r="H89" s="533"/>
      <c r="I89" s="533"/>
      <c r="J89" s="533"/>
      <c r="K89" s="535"/>
      <c r="L89" s="598"/>
      <c r="M89" s="533"/>
      <c r="N89" s="533"/>
      <c r="O89" s="533"/>
      <c r="P89" s="533"/>
      <c r="Q89" s="545"/>
      <c r="R89" s="591"/>
      <c r="S89" s="533"/>
      <c r="T89" s="533"/>
      <c r="U89" s="533"/>
      <c r="V89" s="533"/>
      <c r="W89" s="533"/>
      <c r="X89" s="533"/>
      <c r="Y89" s="533"/>
      <c r="Z89" s="533"/>
      <c r="AA89" s="533"/>
      <c r="AB89" s="533"/>
      <c r="AC89" s="533"/>
      <c r="AD89" s="533"/>
      <c r="AE89" s="533"/>
      <c r="AF89" s="533"/>
      <c r="AG89" s="545"/>
      <c r="AH89" s="546">
        <f>IF(AH88&lt;14,"対象外",ROUND(AI88/AH88,3))</f>
        <v>0.27300000000000002</v>
      </c>
      <c r="AI89" s="547"/>
      <c r="AJ89" s="554"/>
      <c r="AM89" s="219">
        <f t="shared" ref="AM89" si="176">IF(AH89="対象外",0,1)</f>
        <v>1</v>
      </c>
      <c r="AN89" s="226">
        <f t="shared" ref="AN89" si="177">IF(AM89=1,AH89,0)</f>
        <v>0.27300000000000002</v>
      </c>
      <c r="AO89" s="219">
        <f t="shared" ref="AO89" si="178">IF(AH88&gt;=14,AH88,0)</f>
        <v>22</v>
      </c>
      <c r="AP89" s="192">
        <f>IF(AO89&gt;1,AI88,0)</f>
        <v>6</v>
      </c>
      <c r="AQ89" s="152"/>
      <c r="AR89" s="219">
        <f>IF(AS89&gt;1,1,0)</f>
        <v>1</v>
      </c>
      <c r="AS89" s="192">
        <f>AO89+AO45</f>
        <v>40</v>
      </c>
      <c r="AT89" s="192">
        <f>AP89+AP45</f>
        <v>12</v>
      </c>
      <c r="AU89" s="248">
        <f>IF(AR89=1,ROUND(AT89/AS89,3),0)</f>
        <v>0.3</v>
      </c>
    </row>
    <row r="90" spans="2:47" ht="40.5" customHeight="1" x14ac:dyDescent="0.4">
      <c r="B90" s="601"/>
      <c r="C90" s="548" t="str">
        <f t="shared" ref="C90" si="179">C46</f>
        <v>作業員Ｄ</v>
      </c>
      <c r="D90" s="549"/>
      <c r="E90" s="550"/>
      <c r="F90" s="533" t="s">
        <v>87</v>
      </c>
      <c r="G90" s="533" t="s">
        <v>87</v>
      </c>
      <c r="H90" s="533" t="s">
        <v>87</v>
      </c>
      <c r="I90" s="533" t="s">
        <v>87</v>
      </c>
      <c r="J90" s="533" t="s">
        <v>87</v>
      </c>
      <c r="K90" s="535" t="s">
        <v>19</v>
      </c>
      <c r="L90" s="598" t="s">
        <v>88</v>
      </c>
      <c r="M90" s="533" t="s">
        <v>88</v>
      </c>
      <c r="N90" s="533" t="s">
        <v>88</v>
      </c>
      <c r="O90" s="533" t="s">
        <v>88</v>
      </c>
      <c r="P90" s="533" t="s">
        <v>88</v>
      </c>
      <c r="Q90" s="545" t="s">
        <v>88</v>
      </c>
      <c r="R90" s="591" t="s">
        <v>19</v>
      </c>
      <c r="S90" s="533" t="s">
        <v>19</v>
      </c>
      <c r="T90" s="533" t="s">
        <v>87</v>
      </c>
      <c r="U90" s="533" t="s">
        <v>87</v>
      </c>
      <c r="V90" s="533" t="s">
        <v>19</v>
      </c>
      <c r="W90" s="533" t="s">
        <v>19</v>
      </c>
      <c r="X90" s="533"/>
      <c r="Y90" s="533"/>
      <c r="Z90" s="533"/>
      <c r="AA90" s="533"/>
      <c r="AB90" s="533"/>
      <c r="AC90" s="533"/>
      <c r="AD90" s="533"/>
      <c r="AE90" s="533"/>
      <c r="AF90" s="533"/>
      <c r="AG90" s="545"/>
      <c r="AH90" s="162">
        <f t="shared" ref="AH90" si="180">IF(COUNT(F90:AG90)=0,+(COUNTIF(F90:AG90,"作業"))+(COUNTIF(F90:AG90,"休日")),"")</f>
        <v>12</v>
      </c>
      <c r="AI90" s="196">
        <f t="shared" ref="AI90" si="181">IF(COUNT(F90:AG90)=0,(COUNTIF(F90:AG90,"休日")),"")</f>
        <v>5</v>
      </c>
      <c r="AJ90" s="233"/>
    </row>
    <row r="91" spans="2:47" ht="40.5" customHeight="1" thickBot="1" x14ac:dyDescent="0.45">
      <c r="B91" s="601"/>
      <c r="C91" s="551"/>
      <c r="D91" s="552"/>
      <c r="E91" s="553"/>
      <c r="F91" s="533"/>
      <c r="G91" s="533"/>
      <c r="H91" s="533"/>
      <c r="I91" s="533"/>
      <c r="J91" s="533"/>
      <c r="K91" s="535"/>
      <c r="L91" s="594"/>
      <c r="M91" s="534"/>
      <c r="N91" s="534"/>
      <c r="O91" s="534"/>
      <c r="P91" s="534"/>
      <c r="Q91" s="596"/>
      <c r="R91" s="591"/>
      <c r="S91" s="533"/>
      <c r="T91" s="533"/>
      <c r="U91" s="533"/>
      <c r="V91" s="533"/>
      <c r="W91" s="533"/>
      <c r="X91" s="533"/>
      <c r="Y91" s="533"/>
      <c r="Z91" s="533"/>
      <c r="AA91" s="533"/>
      <c r="AB91" s="533"/>
      <c r="AC91" s="533"/>
      <c r="AD91" s="533"/>
      <c r="AE91" s="533"/>
      <c r="AF91" s="533"/>
      <c r="AG91" s="545"/>
      <c r="AH91" s="546" t="str">
        <f t="shared" ref="AH91" si="182">IF(AH90&lt;14,"対象外",ROUND(AI90/AH90,3))</f>
        <v>対象外</v>
      </c>
      <c r="AI91" s="547"/>
      <c r="AJ91" s="233"/>
      <c r="AM91" s="219">
        <f t="shared" ref="AM91" si="183">IF(AH91="対象外",0,1)</f>
        <v>0</v>
      </c>
      <c r="AN91" s="226">
        <f t="shared" ref="AN91" si="184">IF(AM91=1,AH91,0)</f>
        <v>0</v>
      </c>
      <c r="AO91" s="219">
        <f t="shared" ref="AO91" si="185">IF(AH90&gt;=14,AH90,0)</f>
        <v>0</v>
      </c>
      <c r="AP91" s="192">
        <f>IF(AO91&gt;1,AI90,0)</f>
        <v>0</v>
      </c>
      <c r="AQ91" s="152"/>
      <c r="AR91" s="219">
        <f>IF(AS91&gt;1,1,0)</f>
        <v>0</v>
      </c>
      <c r="AS91" s="192">
        <f>AO91+AO47</f>
        <v>0</v>
      </c>
      <c r="AT91" s="192">
        <f>AP91+AP47</f>
        <v>0</v>
      </c>
      <c r="AU91" s="248">
        <f>IF(AR91=1,ROUND(AT91/AS91,3),0)</f>
        <v>0</v>
      </c>
    </row>
    <row r="92" spans="2:47" ht="40.5" hidden="1" customHeight="1" x14ac:dyDescent="0.4">
      <c r="B92" s="601"/>
      <c r="C92" s="548">
        <f t="shared" ref="C92" si="186">C48</f>
        <v>0</v>
      </c>
      <c r="D92" s="549"/>
      <c r="E92" s="550"/>
      <c r="F92" s="533"/>
      <c r="G92" s="533"/>
      <c r="H92" s="533"/>
      <c r="I92" s="533"/>
      <c r="J92" s="533"/>
      <c r="K92" s="533"/>
      <c r="L92" s="592"/>
      <c r="M92" s="592"/>
      <c r="N92" s="592"/>
      <c r="O92" s="592"/>
      <c r="P92" s="592"/>
      <c r="Q92" s="592"/>
      <c r="R92" s="533"/>
      <c r="S92" s="533"/>
      <c r="T92" s="533"/>
      <c r="U92" s="533"/>
      <c r="V92" s="533"/>
      <c r="W92" s="533"/>
      <c r="X92" s="533"/>
      <c r="Y92" s="533"/>
      <c r="Z92" s="533"/>
      <c r="AA92" s="533"/>
      <c r="AB92" s="533"/>
      <c r="AC92" s="533"/>
      <c r="AD92" s="533"/>
      <c r="AE92" s="533"/>
      <c r="AF92" s="533"/>
      <c r="AG92" s="545"/>
      <c r="AH92" s="162">
        <f t="shared" ref="AH92" si="187">IF(COUNT(F92:AG92)=0,+(COUNTIF(F92:AG92,"作業"))+(COUNTIF(F92:AG92,"休日")),"")</f>
        <v>0</v>
      </c>
      <c r="AI92" s="196">
        <f t="shared" ref="AI92" si="188">IF(COUNT(F92:AG92)=0,(COUNTIF(F92:AG92,"休日")),"")</f>
        <v>0</v>
      </c>
      <c r="AJ92" s="233"/>
    </row>
    <row r="93" spans="2:47" ht="40.5" hidden="1" customHeight="1" x14ac:dyDescent="0.4">
      <c r="B93" s="601"/>
      <c r="C93" s="551"/>
      <c r="D93" s="552"/>
      <c r="E93" s="553"/>
      <c r="F93" s="533"/>
      <c r="G93" s="533"/>
      <c r="H93" s="533"/>
      <c r="I93" s="533"/>
      <c r="J93" s="533"/>
      <c r="K93" s="533"/>
      <c r="L93" s="533"/>
      <c r="M93" s="533"/>
      <c r="N93" s="533"/>
      <c r="O93" s="533"/>
      <c r="P93" s="533"/>
      <c r="Q93" s="533"/>
      <c r="R93" s="533"/>
      <c r="S93" s="533"/>
      <c r="T93" s="533"/>
      <c r="U93" s="533"/>
      <c r="V93" s="533"/>
      <c r="W93" s="533"/>
      <c r="X93" s="533"/>
      <c r="Y93" s="533"/>
      <c r="Z93" s="533"/>
      <c r="AA93" s="533"/>
      <c r="AB93" s="533"/>
      <c r="AC93" s="533"/>
      <c r="AD93" s="533"/>
      <c r="AE93" s="533"/>
      <c r="AF93" s="533"/>
      <c r="AG93" s="545"/>
      <c r="AH93" s="546" t="str">
        <f t="shared" ref="AH93" si="189">IF(AH92&lt;14,"対象外",ROUND(AI92/AH92,3))</f>
        <v>対象外</v>
      </c>
      <c r="AI93" s="547"/>
      <c r="AJ93" s="233"/>
      <c r="AM93" s="219">
        <f t="shared" ref="AM93" si="190">IF(AH93="対象外",0,1)</f>
        <v>0</v>
      </c>
      <c r="AN93" s="226">
        <f t="shared" ref="AN93" si="191">IF(AM93=1,AH93,0)</f>
        <v>0</v>
      </c>
      <c r="AO93" s="219">
        <f t="shared" ref="AO93" si="192">IF(AH92&gt;=14,AH92,0)</f>
        <v>0</v>
      </c>
      <c r="AP93" s="192">
        <f>IF(AO93&gt;1,AI92,0)</f>
        <v>0</v>
      </c>
      <c r="AQ93" s="152"/>
      <c r="AR93" s="219">
        <f>IF(AS93&gt;1,1,0)</f>
        <v>0</v>
      </c>
      <c r="AS93" s="192">
        <f>AO93+AO49</f>
        <v>0</v>
      </c>
      <c r="AT93" s="192">
        <f>AP93+AP49</f>
        <v>0</v>
      </c>
      <c r="AU93" s="248">
        <f>IF(AR93=1,ROUND(AT93/AS93,3),0)</f>
        <v>0</v>
      </c>
    </row>
    <row r="94" spans="2:47" ht="40.5" hidden="1" customHeight="1" x14ac:dyDescent="0.4">
      <c r="B94" s="601"/>
      <c r="C94" s="548">
        <f t="shared" ref="C94" si="193">C50</f>
        <v>0</v>
      </c>
      <c r="D94" s="549"/>
      <c r="E94" s="550"/>
      <c r="F94" s="533"/>
      <c r="G94" s="533"/>
      <c r="H94" s="533"/>
      <c r="I94" s="533"/>
      <c r="J94" s="533"/>
      <c r="K94" s="533"/>
      <c r="L94" s="533"/>
      <c r="M94" s="533"/>
      <c r="N94" s="533"/>
      <c r="O94" s="533"/>
      <c r="P94" s="533"/>
      <c r="Q94" s="533"/>
      <c r="R94" s="533"/>
      <c r="S94" s="533"/>
      <c r="T94" s="533"/>
      <c r="U94" s="533"/>
      <c r="V94" s="533"/>
      <c r="W94" s="533"/>
      <c r="X94" s="533"/>
      <c r="Y94" s="533"/>
      <c r="Z94" s="533"/>
      <c r="AA94" s="533"/>
      <c r="AB94" s="533"/>
      <c r="AC94" s="533"/>
      <c r="AD94" s="533"/>
      <c r="AE94" s="533"/>
      <c r="AF94" s="533"/>
      <c r="AG94" s="545"/>
      <c r="AH94" s="162">
        <f>IF(COUNT(F94:AG94)=0,+(COUNTIF(F94:AG94,"作業"))+(COUNTIF(F94:AG94,"休日")),"")</f>
        <v>0</v>
      </c>
      <c r="AI94" s="196">
        <f>IF(COUNT(F94:AG94)=0,(COUNTIF(F94:AG94,"休日")),"")</f>
        <v>0</v>
      </c>
      <c r="AJ94" s="233"/>
    </row>
    <row r="95" spans="2:47" ht="40.5" hidden="1" customHeight="1" x14ac:dyDescent="0.4">
      <c r="B95" s="601"/>
      <c r="C95" s="551"/>
      <c r="D95" s="552"/>
      <c r="E95" s="553"/>
      <c r="F95" s="533"/>
      <c r="G95" s="533"/>
      <c r="H95" s="533"/>
      <c r="I95" s="533"/>
      <c r="J95" s="533"/>
      <c r="K95" s="533"/>
      <c r="L95" s="533"/>
      <c r="M95" s="533"/>
      <c r="N95" s="533"/>
      <c r="O95" s="533"/>
      <c r="P95" s="533"/>
      <c r="Q95" s="533"/>
      <c r="R95" s="533"/>
      <c r="S95" s="533"/>
      <c r="T95" s="533"/>
      <c r="U95" s="533"/>
      <c r="V95" s="533"/>
      <c r="W95" s="533"/>
      <c r="X95" s="533"/>
      <c r="Y95" s="533"/>
      <c r="Z95" s="533"/>
      <c r="AA95" s="533"/>
      <c r="AB95" s="533"/>
      <c r="AC95" s="533"/>
      <c r="AD95" s="533"/>
      <c r="AE95" s="533"/>
      <c r="AF95" s="533"/>
      <c r="AG95" s="545"/>
      <c r="AH95" s="546" t="str">
        <f>IF(AH94&lt;14,"対象外",ROUND(AI94/AH94,3))</f>
        <v>対象外</v>
      </c>
      <c r="AI95" s="547"/>
      <c r="AJ95" s="233"/>
      <c r="AM95" s="219">
        <f t="shared" ref="AM95" si="194">IF(AH95="対象外",0,1)</f>
        <v>0</v>
      </c>
      <c r="AN95" s="226">
        <f t="shared" ref="AN95" si="195">IF(AM95=1,AH95,0)</f>
        <v>0</v>
      </c>
      <c r="AO95" s="219">
        <f t="shared" ref="AO95" si="196">IF(AH94&gt;=14,AH94,0)</f>
        <v>0</v>
      </c>
      <c r="AP95" s="192">
        <f>IF(AO95&gt;1,AI94,0)</f>
        <v>0</v>
      </c>
      <c r="AQ95" s="152"/>
      <c r="AR95" s="219">
        <f>IF(AS95&gt;1,1,0)</f>
        <v>0</v>
      </c>
      <c r="AS95" s="192">
        <f>AO95+AO51</f>
        <v>0</v>
      </c>
      <c r="AT95" s="192">
        <f>AP95+AP51</f>
        <v>0</v>
      </c>
      <c r="AU95" s="248">
        <f>IF(AR95=1,ROUND(AT95/AS95,3),0)</f>
        <v>0</v>
      </c>
    </row>
    <row r="96" spans="2:47" ht="40.5" hidden="1" customHeight="1" x14ac:dyDescent="0.4">
      <c r="B96" s="601"/>
      <c r="C96" s="548">
        <f t="shared" ref="C96" si="197">C52</f>
        <v>0</v>
      </c>
      <c r="D96" s="549"/>
      <c r="E96" s="550"/>
      <c r="F96" s="533"/>
      <c r="G96" s="533"/>
      <c r="H96" s="533"/>
      <c r="I96" s="533"/>
      <c r="J96" s="533"/>
      <c r="K96" s="533"/>
      <c r="L96" s="533"/>
      <c r="M96" s="533"/>
      <c r="N96" s="533"/>
      <c r="O96" s="533"/>
      <c r="P96" s="533"/>
      <c r="Q96" s="533"/>
      <c r="R96" s="533"/>
      <c r="S96" s="533"/>
      <c r="T96" s="533"/>
      <c r="U96" s="533"/>
      <c r="V96" s="533"/>
      <c r="W96" s="533"/>
      <c r="X96" s="533"/>
      <c r="Y96" s="533"/>
      <c r="Z96" s="533"/>
      <c r="AA96" s="533"/>
      <c r="AB96" s="533"/>
      <c r="AC96" s="533"/>
      <c r="AD96" s="533"/>
      <c r="AE96" s="533"/>
      <c r="AF96" s="533"/>
      <c r="AG96" s="545"/>
      <c r="AH96" s="162">
        <f t="shared" ref="AH96" si="198">IF(COUNT(F96:AG96)=0,+(COUNTIF(F96:AG96,"作業"))+(COUNTIF(F96:AG96,"休日")),"")</f>
        <v>0</v>
      </c>
      <c r="AI96" s="196">
        <f t="shared" ref="AI96" si="199">IF(COUNT(F96:AG96)=0,(COUNTIF(F96:AG96,"休日")),"")</f>
        <v>0</v>
      </c>
      <c r="AJ96" s="233"/>
    </row>
    <row r="97" spans="2:47" ht="40.5" hidden="1" customHeight="1" x14ac:dyDescent="0.4">
      <c r="B97" s="601"/>
      <c r="C97" s="551"/>
      <c r="D97" s="552"/>
      <c r="E97" s="553"/>
      <c r="F97" s="533"/>
      <c r="G97" s="533"/>
      <c r="H97" s="533"/>
      <c r="I97" s="533"/>
      <c r="J97" s="533"/>
      <c r="K97" s="533"/>
      <c r="L97" s="533"/>
      <c r="M97" s="533"/>
      <c r="N97" s="533"/>
      <c r="O97" s="533"/>
      <c r="P97" s="533"/>
      <c r="Q97" s="533"/>
      <c r="R97" s="533"/>
      <c r="S97" s="533"/>
      <c r="T97" s="533"/>
      <c r="U97" s="533"/>
      <c r="V97" s="533"/>
      <c r="W97" s="533"/>
      <c r="X97" s="533"/>
      <c r="Y97" s="533"/>
      <c r="Z97" s="533"/>
      <c r="AA97" s="533"/>
      <c r="AB97" s="533"/>
      <c r="AC97" s="533"/>
      <c r="AD97" s="533"/>
      <c r="AE97" s="533"/>
      <c r="AF97" s="533"/>
      <c r="AG97" s="545"/>
      <c r="AH97" s="546" t="str">
        <f t="shared" ref="AH97" si="200">IF(AH96&lt;14,"対象外",ROUND(AI96/AH96,3))</f>
        <v>対象外</v>
      </c>
      <c r="AI97" s="547"/>
      <c r="AJ97" s="233"/>
      <c r="AM97" s="219">
        <f t="shared" ref="AM97" si="201">IF(AH97="対象外",0,1)</f>
        <v>0</v>
      </c>
      <c r="AN97" s="226">
        <f t="shared" ref="AN97" si="202">IF(AM97=1,AH97,0)</f>
        <v>0</v>
      </c>
      <c r="AO97" s="219">
        <f t="shared" ref="AO97" si="203">IF(AH96&gt;=14,AH96,0)</f>
        <v>0</v>
      </c>
      <c r="AP97" s="192">
        <f>IF(AO97&gt;1,AI96,0)</f>
        <v>0</v>
      </c>
      <c r="AQ97" s="152"/>
      <c r="AR97" s="219">
        <f>IF(AS97&gt;1,1,0)</f>
        <v>0</v>
      </c>
      <c r="AS97" s="192">
        <f>AO97+AO53</f>
        <v>0</v>
      </c>
      <c r="AT97" s="192">
        <f>AP97+AP53</f>
        <v>0</v>
      </c>
      <c r="AU97" s="248">
        <f>IF(AR97=1,ROUND(AT97/AS97,3),0)</f>
        <v>0</v>
      </c>
    </row>
    <row r="98" spans="2:47" ht="40.5" hidden="1" customHeight="1" x14ac:dyDescent="0.4">
      <c r="B98" s="601"/>
      <c r="C98" s="548">
        <f t="shared" ref="C98" si="204">C54</f>
        <v>0</v>
      </c>
      <c r="D98" s="549"/>
      <c r="E98" s="550"/>
      <c r="F98" s="533"/>
      <c r="G98" s="533"/>
      <c r="H98" s="533"/>
      <c r="I98" s="533"/>
      <c r="J98" s="533"/>
      <c r="K98" s="533"/>
      <c r="L98" s="533"/>
      <c r="M98" s="533"/>
      <c r="N98" s="533"/>
      <c r="O98" s="533"/>
      <c r="P98" s="533"/>
      <c r="Q98" s="533"/>
      <c r="R98" s="533"/>
      <c r="S98" s="533"/>
      <c r="T98" s="533"/>
      <c r="U98" s="533"/>
      <c r="V98" s="533"/>
      <c r="W98" s="533"/>
      <c r="X98" s="533"/>
      <c r="Y98" s="533"/>
      <c r="Z98" s="533"/>
      <c r="AA98" s="533"/>
      <c r="AB98" s="533"/>
      <c r="AC98" s="533"/>
      <c r="AD98" s="533"/>
      <c r="AE98" s="533"/>
      <c r="AF98" s="533"/>
      <c r="AG98" s="545"/>
      <c r="AH98" s="162">
        <f t="shared" ref="AH98" si="205">IF(COUNT(F98:AG98)=0,+(COUNTIF(F98:AG98,"作業"))+(COUNTIF(F98:AG98,"休日")),"")</f>
        <v>0</v>
      </c>
      <c r="AI98" s="196">
        <f t="shared" ref="AI98" si="206">IF(COUNT(F98:AG98)=0,(COUNTIF(F98:AG98,"休日")),"")</f>
        <v>0</v>
      </c>
      <c r="AJ98" s="233"/>
    </row>
    <row r="99" spans="2:47" ht="40.5" hidden="1" customHeight="1" x14ac:dyDescent="0.4">
      <c r="B99" s="601"/>
      <c r="C99" s="551"/>
      <c r="D99" s="552"/>
      <c r="E99" s="553"/>
      <c r="F99" s="533"/>
      <c r="G99" s="533"/>
      <c r="H99" s="533"/>
      <c r="I99" s="533"/>
      <c r="J99" s="533"/>
      <c r="K99" s="533"/>
      <c r="L99" s="533"/>
      <c r="M99" s="533"/>
      <c r="N99" s="533"/>
      <c r="O99" s="533"/>
      <c r="P99" s="533"/>
      <c r="Q99" s="533"/>
      <c r="R99" s="533"/>
      <c r="S99" s="533"/>
      <c r="T99" s="533"/>
      <c r="U99" s="533"/>
      <c r="V99" s="533"/>
      <c r="W99" s="533"/>
      <c r="X99" s="533"/>
      <c r="Y99" s="533"/>
      <c r="Z99" s="533"/>
      <c r="AA99" s="533"/>
      <c r="AB99" s="533"/>
      <c r="AC99" s="533"/>
      <c r="AD99" s="533"/>
      <c r="AE99" s="533"/>
      <c r="AF99" s="533"/>
      <c r="AG99" s="545"/>
      <c r="AH99" s="546" t="str">
        <f t="shared" ref="AH99" si="207">IF(AH98&lt;14,"対象外",ROUND(AI98/AH98,3))</f>
        <v>対象外</v>
      </c>
      <c r="AI99" s="547"/>
      <c r="AJ99" s="233"/>
      <c r="AM99" s="219">
        <f t="shared" ref="AM99" si="208">IF(AH99="対象外",0,1)</f>
        <v>0</v>
      </c>
      <c r="AN99" s="226">
        <f t="shared" ref="AN99" si="209">IF(AM99=1,AH99,0)</f>
        <v>0</v>
      </c>
      <c r="AO99" s="219">
        <f t="shared" ref="AO99" si="210">IF(AH98&gt;=14,AH98,0)</f>
        <v>0</v>
      </c>
      <c r="AP99" s="192">
        <f>IF(AO99&gt;1,AI98,0)</f>
        <v>0</v>
      </c>
      <c r="AQ99" s="152"/>
      <c r="AR99" s="219">
        <f>IF(AS99&gt;1,1,0)</f>
        <v>0</v>
      </c>
      <c r="AS99" s="192">
        <f>AO99+AO55</f>
        <v>0</v>
      </c>
      <c r="AT99" s="192">
        <f>AP99+AP55</f>
        <v>0</v>
      </c>
      <c r="AU99" s="248">
        <f>IF(AR99=1,ROUND(AT99/AS99,3),0)</f>
        <v>0</v>
      </c>
    </row>
    <row r="100" spans="2:47" ht="40.5" hidden="1" customHeight="1" x14ac:dyDescent="0.4">
      <c r="B100" s="601"/>
      <c r="C100" s="548">
        <f t="shared" ref="C100" si="211">C56</f>
        <v>0</v>
      </c>
      <c r="D100" s="549"/>
      <c r="E100" s="550"/>
      <c r="F100" s="533"/>
      <c r="G100" s="533"/>
      <c r="H100" s="533"/>
      <c r="I100" s="533"/>
      <c r="J100" s="533"/>
      <c r="K100" s="533"/>
      <c r="L100" s="533"/>
      <c r="M100" s="533"/>
      <c r="N100" s="533"/>
      <c r="O100" s="533"/>
      <c r="P100" s="533"/>
      <c r="Q100" s="533"/>
      <c r="R100" s="533"/>
      <c r="S100" s="533"/>
      <c r="T100" s="533"/>
      <c r="U100" s="533"/>
      <c r="V100" s="533"/>
      <c r="W100" s="533"/>
      <c r="X100" s="533"/>
      <c r="Y100" s="533"/>
      <c r="Z100" s="533"/>
      <c r="AA100" s="533"/>
      <c r="AB100" s="533"/>
      <c r="AC100" s="533"/>
      <c r="AD100" s="533"/>
      <c r="AE100" s="533"/>
      <c r="AF100" s="533"/>
      <c r="AG100" s="545"/>
      <c r="AH100" s="162">
        <f>IF(COUNT(F100:AG100)=0,+(COUNTIF(F100:AG100,"作業"))+(COUNTIF(F100:AG100,"休日")),"")</f>
        <v>0</v>
      </c>
      <c r="AI100" s="196">
        <f>IF(COUNT(F100:AG100)=0,(COUNTIF(F100:AG100,"休日")),"")</f>
        <v>0</v>
      </c>
      <c r="AJ100" s="233"/>
    </row>
    <row r="101" spans="2:47" ht="40.5" hidden="1" customHeight="1" x14ac:dyDescent="0.4">
      <c r="B101" s="601"/>
      <c r="C101" s="551"/>
      <c r="D101" s="552"/>
      <c r="E101" s="553"/>
      <c r="F101" s="533"/>
      <c r="G101" s="533"/>
      <c r="H101" s="533"/>
      <c r="I101" s="533"/>
      <c r="J101" s="533"/>
      <c r="K101" s="533"/>
      <c r="L101" s="533"/>
      <c r="M101" s="533"/>
      <c r="N101" s="533"/>
      <c r="O101" s="533"/>
      <c r="P101" s="533"/>
      <c r="Q101" s="533"/>
      <c r="R101" s="533"/>
      <c r="S101" s="533"/>
      <c r="T101" s="533"/>
      <c r="U101" s="533"/>
      <c r="V101" s="533"/>
      <c r="W101" s="533"/>
      <c r="X101" s="533"/>
      <c r="Y101" s="533"/>
      <c r="Z101" s="533"/>
      <c r="AA101" s="533"/>
      <c r="AB101" s="533"/>
      <c r="AC101" s="533"/>
      <c r="AD101" s="533"/>
      <c r="AE101" s="533"/>
      <c r="AF101" s="533"/>
      <c r="AG101" s="545"/>
      <c r="AH101" s="546" t="str">
        <f>IF(AH100&lt;14,"対象外",ROUND(AI100/AH100,3))</f>
        <v>対象外</v>
      </c>
      <c r="AI101" s="547"/>
      <c r="AJ101" s="233"/>
      <c r="AM101" s="219">
        <f t="shared" ref="AM101" si="212">IF(AH101="対象外",0,1)</f>
        <v>0</v>
      </c>
      <c r="AN101" s="226">
        <f t="shared" ref="AN101" si="213">IF(AM101=1,AH101,0)</f>
        <v>0</v>
      </c>
      <c r="AO101" s="219">
        <f t="shared" ref="AO101" si="214">IF(AH100&gt;=14,AH100,0)</f>
        <v>0</v>
      </c>
      <c r="AP101" s="192">
        <f>IF(AO101&gt;1,AI100,0)</f>
        <v>0</v>
      </c>
      <c r="AQ101" s="152"/>
      <c r="AR101" s="219">
        <f>IF(AS101&gt;1,1,0)</f>
        <v>0</v>
      </c>
      <c r="AS101" s="192">
        <f>AO101+AO57</f>
        <v>0</v>
      </c>
      <c r="AT101" s="192">
        <f>AP101+AP57</f>
        <v>0</v>
      </c>
      <c r="AU101" s="248">
        <f>IF(AR101=1,ROUND(AT101/AS101,3),0)</f>
        <v>0</v>
      </c>
    </row>
    <row r="102" spans="2:47" ht="40.5" hidden="1" customHeight="1" x14ac:dyDescent="0.4">
      <c r="B102" s="601"/>
      <c r="C102" s="548">
        <f t="shared" ref="C102" si="215">C58</f>
        <v>0</v>
      </c>
      <c r="D102" s="549"/>
      <c r="E102" s="550"/>
      <c r="F102" s="533"/>
      <c r="G102" s="533"/>
      <c r="H102" s="533"/>
      <c r="I102" s="533"/>
      <c r="J102" s="533"/>
      <c r="K102" s="533"/>
      <c r="L102" s="533"/>
      <c r="M102" s="533"/>
      <c r="N102" s="533"/>
      <c r="O102" s="533"/>
      <c r="P102" s="533"/>
      <c r="Q102" s="533"/>
      <c r="R102" s="533"/>
      <c r="S102" s="533"/>
      <c r="T102" s="533"/>
      <c r="U102" s="533"/>
      <c r="V102" s="533"/>
      <c r="W102" s="533"/>
      <c r="X102" s="533"/>
      <c r="Y102" s="533"/>
      <c r="Z102" s="533"/>
      <c r="AA102" s="533"/>
      <c r="AB102" s="533"/>
      <c r="AC102" s="533"/>
      <c r="AD102" s="533"/>
      <c r="AE102" s="533"/>
      <c r="AF102" s="533"/>
      <c r="AG102" s="545"/>
      <c r="AH102" s="162">
        <f t="shared" ref="AH102" si="216">IF(COUNT(F102:AG102)=0,+(COUNTIF(F102:AG102,"作業"))+(COUNTIF(F102:AG102,"休日")),"")</f>
        <v>0</v>
      </c>
      <c r="AI102" s="196">
        <f t="shared" ref="AI102" si="217">IF(COUNT(F102:AG102)=0,(COUNTIF(F102:AG102,"休日")),"")</f>
        <v>0</v>
      </c>
      <c r="AJ102" s="233"/>
    </row>
    <row r="103" spans="2:47" ht="40.5" hidden="1" customHeight="1" x14ac:dyDescent="0.4">
      <c r="B103" s="601"/>
      <c r="C103" s="551"/>
      <c r="D103" s="552"/>
      <c r="E103" s="553"/>
      <c r="F103" s="533"/>
      <c r="G103" s="533"/>
      <c r="H103" s="533"/>
      <c r="I103" s="533"/>
      <c r="J103" s="533"/>
      <c r="K103" s="533"/>
      <c r="L103" s="533"/>
      <c r="M103" s="533"/>
      <c r="N103" s="533"/>
      <c r="O103" s="533"/>
      <c r="P103" s="533"/>
      <c r="Q103" s="533"/>
      <c r="R103" s="533"/>
      <c r="S103" s="533"/>
      <c r="T103" s="533"/>
      <c r="U103" s="533"/>
      <c r="V103" s="533"/>
      <c r="W103" s="533"/>
      <c r="X103" s="533"/>
      <c r="Y103" s="533"/>
      <c r="Z103" s="533"/>
      <c r="AA103" s="533"/>
      <c r="AB103" s="533"/>
      <c r="AC103" s="533"/>
      <c r="AD103" s="533"/>
      <c r="AE103" s="533"/>
      <c r="AF103" s="533"/>
      <c r="AG103" s="545"/>
      <c r="AH103" s="546" t="str">
        <f t="shared" ref="AH103" si="218">IF(AH102&lt;14,"対象外",ROUND(AI102/AH102,3))</f>
        <v>対象外</v>
      </c>
      <c r="AI103" s="547"/>
      <c r="AJ103" s="233"/>
      <c r="AM103" s="219">
        <f t="shared" ref="AM103" si="219">IF(AH103="対象外",0,1)</f>
        <v>0</v>
      </c>
      <c r="AN103" s="226">
        <f t="shared" ref="AN103" si="220">IF(AM103=1,AH103,0)</f>
        <v>0</v>
      </c>
      <c r="AO103" s="219">
        <f t="shared" ref="AO103" si="221">IF(AH102&gt;=14,AH102,0)</f>
        <v>0</v>
      </c>
      <c r="AP103" s="192">
        <f>IF(AO103&gt;1,AI102,0)</f>
        <v>0</v>
      </c>
      <c r="AQ103" s="152"/>
      <c r="AR103" s="219">
        <f>IF(AS103&gt;1,1,0)</f>
        <v>0</v>
      </c>
      <c r="AS103" s="192">
        <f>AO103+AO59</f>
        <v>0</v>
      </c>
      <c r="AT103" s="192">
        <f>AP103+AP59</f>
        <v>0</v>
      </c>
      <c r="AU103" s="248">
        <f>IF(AR103=1,ROUND(AT103/AS103,3),0)</f>
        <v>0</v>
      </c>
    </row>
    <row r="104" spans="2:47" ht="40.5" hidden="1" customHeight="1" x14ac:dyDescent="0.4">
      <c r="B104" s="601"/>
      <c r="C104" s="548">
        <f t="shared" ref="C104" si="222">C60</f>
        <v>0</v>
      </c>
      <c r="D104" s="549"/>
      <c r="E104" s="550"/>
      <c r="F104" s="533"/>
      <c r="G104" s="533"/>
      <c r="H104" s="533"/>
      <c r="I104" s="533"/>
      <c r="J104" s="533"/>
      <c r="K104" s="533"/>
      <c r="L104" s="533"/>
      <c r="M104" s="533"/>
      <c r="N104" s="533"/>
      <c r="O104" s="533"/>
      <c r="P104" s="533"/>
      <c r="Q104" s="533"/>
      <c r="R104" s="533"/>
      <c r="S104" s="533"/>
      <c r="T104" s="533"/>
      <c r="U104" s="533"/>
      <c r="V104" s="533"/>
      <c r="W104" s="533"/>
      <c r="X104" s="533"/>
      <c r="Y104" s="533"/>
      <c r="Z104" s="533"/>
      <c r="AA104" s="533"/>
      <c r="AB104" s="533"/>
      <c r="AC104" s="533"/>
      <c r="AD104" s="533"/>
      <c r="AE104" s="533"/>
      <c r="AF104" s="533"/>
      <c r="AG104" s="545"/>
      <c r="AH104" s="162">
        <f t="shared" ref="AH104" si="223">IF(COUNT(F104:AG104)=0,+(COUNTIF(F104:AG104,"作業"))+(COUNTIF(F104:AG104,"休日")),"")</f>
        <v>0</v>
      </c>
      <c r="AI104" s="196">
        <f t="shared" ref="AI104" si="224">IF(COUNT(F104:AG104)=0,(COUNTIF(F104:AG104,"休日")),"")</f>
        <v>0</v>
      </c>
      <c r="AJ104" s="233"/>
    </row>
    <row r="105" spans="2:47" ht="40.5" hidden="1" customHeight="1" x14ac:dyDescent="0.4">
      <c r="B105" s="601"/>
      <c r="C105" s="551"/>
      <c r="D105" s="552"/>
      <c r="E105" s="553"/>
      <c r="F105" s="533"/>
      <c r="G105" s="533"/>
      <c r="H105" s="533"/>
      <c r="I105" s="533"/>
      <c r="J105" s="533"/>
      <c r="K105" s="533"/>
      <c r="L105" s="533"/>
      <c r="M105" s="533"/>
      <c r="N105" s="533"/>
      <c r="O105" s="533"/>
      <c r="P105" s="533"/>
      <c r="Q105" s="533"/>
      <c r="R105" s="533"/>
      <c r="S105" s="533"/>
      <c r="T105" s="533"/>
      <c r="U105" s="533"/>
      <c r="V105" s="533"/>
      <c r="W105" s="533"/>
      <c r="X105" s="533"/>
      <c r="Y105" s="533"/>
      <c r="Z105" s="533"/>
      <c r="AA105" s="533"/>
      <c r="AB105" s="533"/>
      <c r="AC105" s="533"/>
      <c r="AD105" s="533"/>
      <c r="AE105" s="533"/>
      <c r="AF105" s="533"/>
      <c r="AG105" s="545"/>
      <c r="AH105" s="546" t="str">
        <f t="shared" ref="AH105" si="225">IF(AH104&lt;14,"対象外",ROUND(AI104/AH104,3))</f>
        <v>対象外</v>
      </c>
      <c r="AI105" s="547"/>
      <c r="AJ105" s="233"/>
      <c r="AM105" s="219">
        <f t="shared" ref="AM105" si="226">IF(AH105="対象外",0,1)</f>
        <v>0</v>
      </c>
      <c r="AN105" s="226">
        <f t="shared" ref="AN105" si="227">IF(AM105=1,AH105,0)</f>
        <v>0</v>
      </c>
      <c r="AO105" s="219">
        <f t="shared" ref="AO105" si="228">IF(AH104&gt;=14,AH104,0)</f>
        <v>0</v>
      </c>
      <c r="AP105" s="192">
        <f>IF(AO105&gt;1,AI104,0)</f>
        <v>0</v>
      </c>
      <c r="AQ105" s="152"/>
      <c r="AR105" s="219">
        <f>IF(AS105&gt;1,1,0)</f>
        <v>0</v>
      </c>
      <c r="AS105" s="192">
        <f>AO105+AO61</f>
        <v>0</v>
      </c>
      <c r="AT105" s="192">
        <f>AP105+AP61</f>
        <v>0</v>
      </c>
      <c r="AU105" s="248">
        <f>IF(AR105=1,ROUND(AT105/AS105,3),0)</f>
        <v>0</v>
      </c>
    </row>
    <row r="106" spans="2:47" ht="40.5" hidden="1" customHeight="1" x14ac:dyDescent="0.4">
      <c r="B106" s="601"/>
      <c r="C106" s="539">
        <f>C61</f>
        <v>0</v>
      </c>
      <c r="D106" s="540"/>
      <c r="E106" s="541"/>
      <c r="F106" s="533"/>
      <c r="G106" s="533"/>
      <c r="H106" s="533"/>
      <c r="I106" s="533"/>
      <c r="J106" s="533"/>
      <c r="K106" s="533"/>
      <c r="L106" s="533"/>
      <c r="M106" s="533"/>
      <c r="N106" s="533"/>
      <c r="O106" s="533"/>
      <c r="P106" s="533"/>
      <c r="Q106" s="533"/>
      <c r="R106" s="533"/>
      <c r="S106" s="533"/>
      <c r="T106" s="533"/>
      <c r="U106" s="533"/>
      <c r="V106" s="533"/>
      <c r="W106" s="533"/>
      <c r="X106" s="533"/>
      <c r="Y106" s="533"/>
      <c r="Z106" s="533"/>
      <c r="AA106" s="533"/>
      <c r="AB106" s="533"/>
      <c r="AC106" s="533"/>
      <c r="AD106" s="533"/>
      <c r="AE106" s="533"/>
      <c r="AF106" s="533"/>
      <c r="AG106" s="535"/>
      <c r="AH106" s="162">
        <f>IF(COUNT(F106:AG106)=0,+(COUNTIF(F106:AG106,"作業"))+(COUNTIF(F106:AG106,"休日")),"")</f>
        <v>0</v>
      </c>
      <c r="AI106" s="196">
        <f>IF(COUNT(F106:AG106)=0,(COUNTIF(F106:AG106,"休日")),"")</f>
        <v>0</v>
      </c>
      <c r="AJ106" s="233"/>
    </row>
    <row r="107" spans="2:47" ht="40.5" hidden="1" customHeight="1" thickBot="1" x14ac:dyDescent="0.45">
      <c r="B107" s="602"/>
      <c r="C107" s="542"/>
      <c r="D107" s="543"/>
      <c r="E107" s="544"/>
      <c r="F107" s="534"/>
      <c r="G107" s="534"/>
      <c r="H107" s="534"/>
      <c r="I107" s="534"/>
      <c r="J107" s="534"/>
      <c r="K107" s="534"/>
      <c r="L107" s="534"/>
      <c r="M107" s="534"/>
      <c r="N107" s="534"/>
      <c r="O107" s="534"/>
      <c r="P107" s="534"/>
      <c r="Q107" s="534"/>
      <c r="R107" s="534"/>
      <c r="S107" s="534"/>
      <c r="T107" s="534"/>
      <c r="U107" s="534"/>
      <c r="V107" s="534"/>
      <c r="W107" s="534"/>
      <c r="X107" s="534"/>
      <c r="Y107" s="534"/>
      <c r="Z107" s="534"/>
      <c r="AA107" s="534"/>
      <c r="AB107" s="534"/>
      <c r="AC107" s="534"/>
      <c r="AD107" s="534"/>
      <c r="AE107" s="534"/>
      <c r="AF107" s="534"/>
      <c r="AG107" s="536"/>
      <c r="AH107" s="537" t="str">
        <f t="shared" ref="AH107" si="229">IF(AH106&lt;14,"対象外",ROUND(AI106/AH106,3))</f>
        <v>対象外</v>
      </c>
      <c r="AI107" s="538"/>
      <c r="AJ107" s="234"/>
      <c r="AL107" s="195"/>
      <c r="AM107" s="219">
        <f t="shared" ref="AM107" si="230">IF(AH107="対象外",0,1)</f>
        <v>0</v>
      </c>
      <c r="AN107" s="226">
        <f t="shared" ref="AN107" si="231">IF(AM107=1,AH107,0)</f>
        <v>0</v>
      </c>
      <c r="AO107" s="219">
        <f t="shared" ref="AO107" si="232">IF(AH106&gt;=14,AH106,0)</f>
        <v>0</v>
      </c>
      <c r="AP107" s="192">
        <f>IF(AO107&gt;1,AI106,0)</f>
        <v>0</v>
      </c>
      <c r="AQ107" s="152"/>
      <c r="AR107" s="219">
        <f>IF(AS107&gt;1,1,0)</f>
        <v>0</v>
      </c>
      <c r="AS107" s="192">
        <f>AO107+AO63</f>
        <v>0</v>
      </c>
      <c r="AT107" s="192">
        <f>AP107+AP63</f>
        <v>0</v>
      </c>
      <c r="AU107" s="248">
        <f>IF(AR107=1,ROUND(AT107/AS107,3),0)</f>
        <v>0</v>
      </c>
    </row>
    <row r="108" spans="2:47" s="163" customFormat="1" ht="35.25" customHeight="1" x14ac:dyDescent="0.4">
      <c r="B108" s="557" t="s">
        <v>64</v>
      </c>
      <c r="C108" s="574" t="s">
        <v>0</v>
      </c>
      <c r="D108" s="575"/>
      <c r="E108" s="576"/>
      <c r="F108" s="258">
        <f>IFERROR(VLOOKUP(F935,DAY!$A$2:$E$3000,2,0),0)</f>
        <v>1</v>
      </c>
      <c r="G108" s="258">
        <f>IFERROR(VLOOKUP(G935,DAY!$A$2:$E$3000,2,0),0)</f>
        <v>1</v>
      </c>
      <c r="H108" s="258">
        <f>IFERROR(VLOOKUP(H935,DAY!$A$2:$E$3000,2,0),0)</f>
        <v>1</v>
      </c>
      <c r="I108" s="258">
        <f>IFERROR(VLOOKUP(I935,DAY!$A$2:$E$3000,2,0),0)</f>
        <v>1</v>
      </c>
      <c r="J108" s="258">
        <f>IFERROR(VLOOKUP(J935,DAY!$A$2:$E$3000,2,0),0)</f>
        <v>1</v>
      </c>
      <c r="K108" s="258">
        <f>IFERROR(VLOOKUP(K935,DAY!$A$2:$E$3000,2,0),0)</f>
        <v>1</v>
      </c>
      <c r="L108" s="258">
        <f>IFERROR(VLOOKUP(L935,DAY!$A$2:$E$3000,2,0),0)</f>
        <v>1</v>
      </c>
      <c r="M108" s="258">
        <f>IFERROR(VLOOKUP(M935,DAY!$A$2:$E$3000,2,0),0)</f>
        <v>1</v>
      </c>
      <c r="N108" s="258">
        <f>IFERROR(VLOOKUP(N935,DAY!$A$2:$E$3000,2,0),0)</f>
        <v>1</v>
      </c>
      <c r="O108" s="258">
        <f>IFERROR(VLOOKUP(O935,DAY!$A$2:$E$3000,2,0),0)</f>
        <v>1</v>
      </c>
      <c r="P108" s="258">
        <f>IFERROR(VLOOKUP(P935,DAY!$A$2:$E$3000,2,0),0)</f>
        <v>1</v>
      </c>
      <c r="Q108" s="258">
        <f>IFERROR(VLOOKUP(Q935,DAY!$A$2:$E$3000,2,0),0)</f>
        <v>1</v>
      </c>
      <c r="R108" s="258">
        <f>IFERROR(VLOOKUP(R935,DAY!$A$2:$E$3000,2,0),0)</f>
        <v>2</v>
      </c>
      <c r="S108" s="258">
        <f>IFERROR(VLOOKUP(S935,DAY!$A$2:$E$3000,2,0),0)</f>
        <v>2</v>
      </c>
      <c r="T108" s="258">
        <f>IFERROR(VLOOKUP(T935,DAY!$A$2:$E$3000,2,0),0)</f>
        <v>2</v>
      </c>
      <c r="U108" s="258">
        <f>IFERROR(VLOOKUP(U935,DAY!$A$2:$E$3000,2,0),0)</f>
        <v>2</v>
      </c>
      <c r="V108" s="258">
        <f>IFERROR(VLOOKUP(V935,DAY!$A$2:$E$3000,2,0),0)</f>
        <v>2</v>
      </c>
      <c r="W108" s="258">
        <f>IFERROR(VLOOKUP(W935,DAY!$A$2:$E$3000,2,0),0)</f>
        <v>2</v>
      </c>
      <c r="X108" s="258">
        <f>IFERROR(VLOOKUP(X935,DAY!$A$2:$E$3000,2,0),0)</f>
        <v>2</v>
      </c>
      <c r="Y108" s="258">
        <f>IFERROR(VLOOKUP(Y935,DAY!$A$2:$E$3000,2,0),0)</f>
        <v>2</v>
      </c>
      <c r="Z108" s="258">
        <f>IFERROR(VLOOKUP(Z935,DAY!$A$2:$E$3000,2,0),0)</f>
        <v>2</v>
      </c>
      <c r="AA108" s="258">
        <f>IFERROR(VLOOKUP(AA935,DAY!$A$2:$E$3000,2,0),0)</f>
        <v>2</v>
      </c>
      <c r="AB108" s="258">
        <f>IFERROR(VLOOKUP(AB935,DAY!$A$2:$E$3000,2,0),0)</f>
        <v>2</v>
      </c>
      <c r="AC108" s="258">
        <f>IFERROR(VLOOKUP(AC935,DAY!$A$2:$E$3000,2,0),0)</f>
        <v>2</v>
      </c>
      <c r="AD108" s="258"/>
      <c r="AE108" s="258"/>
      <c r="AF108" s="258"/>
      <c r="AG108" s="262"/>
      <c r="AH108" s="557" t="s">
        <v>11</v>
      </c>
      <c r="AI108" s="563" t="s">
        <v>13</v>
      </c>
      <c r="AJ108" s="577" t="s">
        <v>154</v>
      </c>
      <c r="AK108" s="148"/>
      <c r="AL108" s="147"/>
      <c r="AM108" s="147"/>
      <c r="AN108" s="147"/>
      <c r="AO108" s="146"/>
    </row>
    <row r="109" spans="2:47" ht="35.25" customHeight="1" x14ac:dyDescent="0.4">
      <c r="B109" s="558"/>
      <c r="C109" s="579" t="s">
        <v>1</v>
      </c>
      <c r="D109" s="580"/>
      <c r="E109" s="581"/>
      <c r="F109" s="260">
        <f>IFERROR(VLOOKUP(F935,DAY!$A$2:$E$3000,3,0),0)</f>
        <v>20</v>
      </c>
      <c r="G109" s="260">
        <f>IFERROR(VLOOKUP(G935,DAY!$A$2:$E$3000,3,0),0)</f>
        <v>21</v>
      </c>
      <c r="H109" s="260">
        <f>IFERROR(VLOOKUP(H935,DAY!$A$2:$E$3000,3,0),0)</f>
        <v>22</v>
      </c>
      <c r="I109" s="260">
        <f>IFERROR(VLOOKUP(I935,DAY!$A$2:$E$3000,3,0),0)</f>
        <v>23</v>
      </c>
      <c r="J109" s="260">
        <f>IFERROR(VLOOKUP(J935,DAY!$A$2:$E$3000,3,0),0)</f>
        <v>24</v>
      </c>
      <c r="K109" s="260">
        <f>IFERROR(VLOOKUP(K935,DAY!$A$2:$E$3000,3,0),0)</f>
        <v>25</v>
      </c>
      <c r="L109" s="260">
        <f>IFERROR(VLOOKUP(L935,DAY!$A$2:$E$3000,3,0),0)</f>
        <v>26</v>
      </c>
      <c r="M109" s="260">
        <f>IFERROR(VLOOKUP(M935,DAY!$A$2:$E$3000,3,0),0)</f>
        <v>27</v>
      </c>
      <c r="N109" s="260">
        <f>IFERROR(VLOOKUP(N935,DAY!$A$2:$E$3000,3,0),0)</f>
        <v>28</v>
      </c>
      <c r="O109" s="260">
        <f>IFERROR(VLOOKUP(O935,DAY!$A$2:$E$3000,3,0),0)</f>
        <v>29</v>
      </c>
      <c r="P109" s="260">
        <f>IFERROR(VLOOKUP(P935,DAY!$A$2:$E$3000,3,0),0)</f>
        <v>30</v>
      </c>
      <c r="Q109" s="260">
        <f>IFERROR(VLOOKUP(Q935,DAY!$A$2:$E$3000,3,0),0)</f>
        <v>31</v>
      </c>
      <c r="R109" s="260">
        <f>IFERROR(VLOOKUP(R935,DAY!$A$2:$E$3000,3,0),0)</f>
        <v>1</v>
      </c>
      <c r="S109" s="260">
        <f>IFERROR(VLOOKUP(S935,DAY!$A$2:$E$3000,3,0),0)</f>
        <v>2</v>
      </c>
      <c r="T109" s="260">
        <f>IFERROR(VLOOKUP(T935,DAY!$A$2:$E$3000,3,0),0)</f>
        <v>3</v>
      </c>
      <c r="U109" s="260">
        <f>IFERROR(VLOOKUP(U935,DAY!$A$2:$E$3000,3,0),0)</f>
        <v>4</v>
      </c>
      <c r="V109" s="260">
        <f>IFERROR(VLOOKUP(V935,DAY!$A$2:$E$3000,3,0),0)</f>
        <v>5</v>
      </c>
      <c r="W109" s="260">
        <f>IFERROR(VLOOKUP(W935,DAY!$A$2:$E$3000,3,0),0)</f>
        <v>6</v>
      </c>
      <c r="X109" s="260">
        <f>IFERROR(VLOOKUP(X935,DAY!$A$2:$E$3000,3,0),0)</f>
        <v>7</v>
      </c>
      <c r="Y109" s="260">
        <f>IFERROR(VLOOKUP(Y935,DAY!$A$2:$E$3000,3,0),0)</f>
        <v>8</v>
      </c>
      <c r="Z109" s="260">
        <f>IFERROR(VLOOKUP(Z935,DAY!$A$2:$E$3000,3,0),0)</f>
        <v>9</v>
      </c>
      <c r="AA109" s="260">
        <f>IFERROR(VLOOKUP(AA935,DAY!$A$2:$E$3000,3,0),0)</f>
        <v>10</v>
      </c>
      <c r="AB109" s="260">
        <f>IFERROR(VLOOKUP(AB935,DAY!$A$2:$E$3000,3,0),0)</f>
        <v>11</v>
      </c>
      <c r="AC109" s="260">
        <f>IFERROR(VLOOKUP(AC935,DAY!$A$2:$E$3000,3,0),0)</f>
        <v>12</v>
      </c>
      <c r="AD109" s="260"/>
      <c r="AE109" s="260"/>
      <c r="AF109" s="260"/>
      <c r="AG109" s="263"/>
      <c r="AH109" s="558"/>
      <c r="AI109" s="564"/>
      <c r="AJ109" s="578"/>
    </row>
    <row r="110" spans="2:47" ht="35.25" customHeight="1" x14ac:dyDescent="0.4">
      <c r="B110" s="558"/>
      <c r="C110" s="579" t="s">
        <v>2</v>
      </c>
      <c r="D110" s="580"/>
      <c r="E110" s="581"/>
      <c r="F110" s="260" t="str">
        <f>IFERROR(VLOOKUP(F935,DAY!$A$2:$E$3000,4,0),0)</f>
        <v>月</v>
      </c>
      <c r="G110" s="260" t="str">
        <f>IFERROR(VLOOKUP(G935,DAY!$A$2:$E$3000,4,0),0)</f>
        <v>火</v>
      </c>
      <c r="H110" s="260" t="str">
        <f>IFERROR(VLOOKUP(H935,DAY!$A$2:$E$3000,4,0),0)</f>
        <v>水</v>
      </c>
      <c r="I110" s="260" t="str">
        <f>IFERROR(VLOOKUP(I935,DAY!$A$2:$E$3000,4,0),0)</f>
        <v>木</v>
      </c>
      <c r="J110" s="260" t="str">
        <f>IFERROR(VLOOKUP(J935,DAY!$A$2:$E$3000,4,0),0)</f>
        <v>金</v>
      </c>
      <c r="K110" s="260" t="str">
        <f>IFERROR(VLOOKUP(K935,DAY!$A$2:$E$3000,4,0),0)</f>
        <v>土</v>
      </c>
      <c r="L110" s="260" t="str">
        <f>IFERROR(VLOOKUP(L935,DAY!$A$2:$E$3000,4,0),0)</f>
        <v>日</v>
      </c>
      <c r="M110" s="260" t="str">
        <f>IFERROR(VLOOKUP(M935,DAY!$A$2:$E$3000,4,0),0)</f>
        <v>月</v>
      </c>
      <c r="N110" s="260" t="str">
        <f>IFERROR(VLOOKUP(N935,DAY!$A$2:$E$3000,4,0),0)</f>
        <v>火</v>
      </c>
      <c r="O110" s="260" t="str">
        <f>IFERROR(VLOOKUP(O935,DAY!$A$2:$E$3000,4,0),0)</f>
        <v>水</v>
      </c>
      <c r="P110" s="260" t="str">
        <f>IFERROR(VLOOKUP(P935,DAY!$A$2:$E$3000,4,0),0)</f>
        <v>木</v>
      </c>
      <c r="Q110" s="260" t="str">
        <f>IFERROR(VLOOKUP(Q935,DAY!$A$2:$E$3000,4,0),0)</f>
        <v>金</v>
      </c>
      <c r="R110" s="260" t="str">
        <f>IFERROR(VLOOKUP(R935,DAY!$A$2:$E$3000,4,0),0)</f>
        <v>土</v>
      </c>
      <c r="S110" s="260" t="str">
        <f>IFERROR(VLOOKUP(S935,DAY!$A$2:$E$3000,4,0),0)</f>
        <v>日</v>
      </c>
      <c r="T110" s="260" t="str">
        <f>IFERROR(VLOOKUP(T935,DAY!$A$2:$E$3000,4,0),0)</f>
        <v>月</v>
      </c>
      <c r="U110" s="260" t="str">
        <f>IFERROR(VLOOKUP(U935,DAY!$A$2:$E$3000,4,0),0)</f>
        <v>火</v>
      </c>
      <c r="V110" s="260" t="str">
        <f>IFERROR(VLOOKUP(V935,DAY!$A$2:$E$3000,4,0),0)</f>
        <v>水</v>
      </c>
      <c r="W110" s="260" t="str">
        <f>IFERROR(VLOOKUP(W935,DAY!$A$2:$E$3000,4,0),0)</f>
        <v>木</v>
      </c>
      <c r="X110" s="260" t="str">
        <f>IFERROR(VLOOKUP(X935,DAY!$A$2:$E$3000,4,0),0)</f>
        <v>金</v>
      </c>
      <c r="Y110" s="260" t="str">
        <f>IFERROR(VLOOKUP(Y935,DAY!$A$2:$E$3000,4,0),0)</f>
        <v>土</v>
      </c>
      <c r="Z110" s="260" t="str">
        <f>IFERROR(VLOOKUP(Z935,DAY!$A$2:$E$3000,4,0),0)</f>
        <v>日</v>
      </c>
      <c r="AA110" s="260" t="str">
        <f>IFERROR(VLOOKUP(AA935,DAY!$A$2:$E$3000,4,0),0)</f>
        <v>月</v>
      </c>
      <c r="AB110" s="260" t="str">
        <f>IFERROR(VLOOKUP(AB935,DAY!$A$2:$E$3000,4,0),0)</f>
        <v>火</v>
      </c>
      <c r="AC110" s="260" t="str">
        <f>IFERROR(VLOOKUP(AC935,DAY!$A$2:$E$3000,4,0),0)</f>
        <v>水</v>
      </c>
      <c r="AD110" s="260"/>
      <c r="AE110" s="260"/>
      <c r="AF110" s="260"/>
      <c r="AG110" s="263"/>
      <c r="AH110" s="558"/>
      <c r="AI110" s="564"/>
      <c r="AJ110" s="578"/>
      <c r="AK110" s="159"/>
      <c r="AO110" s="147"/>
    </row>
    <row r="111" spans="2:47" ht="120.75" customHeight="1" thickBot="1" x14ac:dyDescent="0.45">
      <c r="B111" s="558"/>
      <c r="C111" s="570" t="s">
        <v>135</v>
      </c>
      <c r="D111" s="571"/>
      <c r="E111" s="572"/>
      <c r="F111" s="253" t="str">
        <f>IFERROR(VLOOKUP(F935,DAY!$A$2:$E$3000,5,0),0)</f>
        <v/>
      </c>
      <c r="G111" s="253" t="str">
        <f>IFERROR(VLOOKUP(G935,DAY!$A$2:$E$3000,5,0),0)</f>
        <v/>
      </c>
      <c r="H111" s="253" t="str">
        <f>IFERROR(VLOOKUP(H935,DAY!$A$2:$E$3000,5,0),0)</f>
        <v/>
      </c>
      <c r="I111" s="253" t="str">
        <f>IFERROR(VLOOKUP(I935,DAY!$A$2:$E$3000,5,0),0)</f>
        <v/>
      </c>
      <c r="J111" s="253" t="str">
        <f>IFERROR(VLOOKUP(J935,DAY!$A$2:$E$3000,5,0),0)</f>
        <v/>
      </c>
      <c r="K111" s="253" t="str">
        <f>IFERROR(VLOOKUP(K935,DAY!$A$2:$E$3000,5,0),0)</f>
        <v/>
      </c>
      <c r="L111" s="253" t="str">
        <f>IFERROR(VLOOKUP(L935,DAY!$A$2:$E$3000,5,0),0)</f>
        <v/>
      </c>
      <c r="M111" s="253" t="str">
        <f>IFERROR(VLOOKUP(M935,DAY!$A$2:$E$3000,5,0),0)</f>
        <v/>
      </c>
      <c r="N111" s="253" t="str">
        <f>IFERROR(VLOOKUP(N935,DAY!$A$2:$E$3000,5,0),0)</f>
        <v/>
      </c>
      <c r="O111" s="253" t="str">
        <f>IFERROR(VLOOKUP(O935,DAY!$A$2:$E$3000,5,0),0)</f>
        <v/>
      </c>
      <c r="P111" s="253" t="str">
        <f>IFERROR(VLOOKUP(P935,DAY!$A$2:$E$3000,5,0),0)</f>
        <v/>
      </c>
      <c r="Q111" s="253" t="str">
        <f>IFERROR(VLOOKUP(Q935,DAY!$A$2:$E$3000,5,0),0)</f>
        <v/>
      </c>
      <c r="R111" s="253" t="str">
        <f>IFERROR(VLOOKUP(R935,DAY!$A$2:$E$3000,5,0),0)</f>
        <v/>
      </c>
      <c r="S111" s="253" t="str">
        <f>IFERROR(VLOOKUP(S935,DAY!$A$2:$E$3000,5,0),0)</f>
        <v/>
      </c>
      <c r="T111" s="253" t="str">
        <f>IFERROR(VLOOKUP(T935,DAY!$A$2:$E$3000,5,0),0)</f>
        <v/>
      </c>
      <c r="U111" s="253" t="str">
        <f>IFERROR(VLOOKUP(U935,DAY!$A$2:$E$3000,5,0),0)</f>
        <v/>
      </c>
      <c r="V111" s="253" t="str">
        <f>IFERROR(VLOOKUP(V935,DAY!$A$2:$E$3000,5,0),0)</f>
        <v/>
      </c>
      <c r="W111" s="253" t="str">
        <f>IFERROR(VLOOKUP(W935,DAY!$A$2:$E$3000,5,0),0)</f>
        <v/>
      </c>
      <c r="X111" s="253" t="str">
        <f>IFERROR(VLOOKUP(X935,DAY!$A$2:$E$3000,5,0),0)</f>
        <v/>
      </c>
      <c r="Y111" s="253" t="str">
        <f>IFERROR(VLOOKUP(Y935,DAY!$A$2:$E$3000,5,0),0)</f>
        <v/>
      </c>
      <c r="Z111" s="253" t="str">
        <f>IFERROR(VLOOKUP(Z935,DAY!$A$2:$E$3000,5,0),0)</f>
        <v/>
      </c>
      <c r="AA111" s="264" t="s">
        <v>150</v>
      </c>
      <c r="AB111" s="253"/>
      <c r="AC111" s="253" t="str">
        <f>IFERROR(VLOOKUP(AC935,DAY!$A$2:$E$3000,5,0),0)</f>
        <v/>
      </c>
      <c r="AD111" s="253" t="str">
        <f>IFERROR(VLOOKUP(AD935,DAY!$A$2:$E$3000,5,0),0)</f>
        <v/>
      </c>
      <c r="AE111" s="253" t="str">
        <f>IFERROR(VLOOKUP(AE935,DAY!$A$2:$E$3000,5,0),0)</f>
        <v/>
      </c>
      <c r="AF111" s="253" t="str">
        <f>IFERROR(VLOOKUP(AF935,DAY!$A$2:$E$3000,5,0),0)</f>
        <v/>
      </c>
      <c r="AG111" s="254" t="str">
        <f>IFERROR(VLOOKUP(AG935,DAY!$A$2:$E$3000,5,0),0)</f>
        <v/>
      </c>
      <c r="AH111" s="558"/>
      <c r="AI111" s="564"/>
      <c r="AJ111" s="578"/>
    </row>
    <row r="112" spans="2:47" ht="40.5" hidden="1" customHeight="1" x14ac:dyDescent="0.35">
      <c r="B112" s="558"/>
      <c r="C112" s="548">
        <f>C68</f>
        <v>0</v>
      </c>
      <c r="D112" s="549"/>
      <c r="E112" s="550"/>
      <c r="F112" s="533"/>
      <c r="G112" s="533"/>
      <c r="H112" s="533"/>
      <c r="I112" s="533"/>
      <c r="J112" s="533"/>
      <c r="K112" s="533"/>
      <c r="L112" s="533"/>
      <c r="M112" s="533"/>
      <c r="N112" s="533"/>
      <c r="O112" s="533"/>
      <c r="P112" s="533"/>
      <c r="Q112" s="533"/>
      <c r="R112" s="533"/>
      <c r="S112" s="533"/>
      <c r="T112" s="533"/>
      <c r="U112" s="533"/>
      <c r="V112" s="533"/>
      <c r="W112" s="533"/>
      <c r="X112" s="533"/>
      <c r="Y112" s="533"/>
      <c r="Z112" s="533"/>
      <c r="AA112" s="533"/>
      <c r="AB112" s="533"/>
      <c r="AC112" s="533"/>
      <c r="AD112" s="533"/>
      <c r="AE112" s="533"/>
      <c r="AF112" s="533"/>
      <c r="AG112" s="545"/>
      <c r="AH112" s="162">
        <f>IF(COUNT(F112:AG112)=0,+(COUNTIF(F112:AG112,"作業"))+(COUNTIF(F112:AG112,"休日")),"")</f>
        <v>0</v>
      </c>
      <c r="AI112" s="196">
        <f>IF(COUNT(F112:AG112)=0,(COUNTIF(F112:AG112,"休日")),"")</f>
        <v>0</v>
      </c>
      <c r="AJ112" s="235"/>
      <c r="AM112" s="147">
        <f>SUM(AM113:AM151)</f>
        <v>3</v>
      </c>
      <c r="AN112" s="228">
        <f>SUM(AN113:AN151)</f>
        <v>1.1659999999999999</v>
      </c>
      <c r="AR112" s="249">
        <f>SUM(AR113:AR151)</f>
        <v>3</v>
      </c>
      <c r="AU112" s="228">
        <f>SUM(AU113:AU151)</f>
        <v>1.032</v>
      </c>
    </row>
    <row r="113" spans="2:47" ht="40.5" hidden="1" customHeight="1" x14ac:dyDescent="0.35">
      <c r="B113" s="558"/>
      <c r="C113" s="551"/>
      <c r="D113" s="552"/>
      <c r="E113" s="553"/>
      <c r="F113" s="533"/>
      <c r="G113" s="533"/>
      <c r="H113" s="533"/>
      <c r="I113" s="533"/>
      <c r="J113" s="533"/>
      <c r="K113" s="533"/>
      <c r="L113" s="533"/>
      <c r="M113" s="533"/>
      <c r="N113" s="533"/>
      <c r="O113" s="533"/>
      <c r="P113" s="533"/>
      <c r="Q113" s="533"/>
      <c r="R113" s="533"/>
      <c r="S113" s="533"/>
      <c r="T113" s="533"/>
      <c r="U113" s="533"/>
      <c r="V113" s="533"/>
      <c r="W113" s="533"/>
      <c r="X113" s="533"/>
      <c r="Y113" s="533"/>
      <c r="Z113" s="533"/>
      <c r="AA113" s="533"/>
      <c r="AB113" s="533"/>
      <c r="AC113" s="533"/>
      <c r="AD113" s="533"/>
      <c r="AE113" s="533"/>
      <c r="AF113" s="533"/>
      <c r="AG113" s="545"/>
      <c r="AH113" s="546" t="str">
        <f>IF(AH112&lt;14,"対象外",ROUND(AI112/AH112,3))</f>
        <v>対象外</v>
      </c>
      <c r="AI113" s="547"/>
      <c r="AJ113" s="236"/>
      <c r="AL113" s="146"/>
      <c r="AM113" s="219">
        <f>IF(AH113="対象外",0,1)</f>
        <v>0</v>
      </c>
      <c r="AN113" s="226">
        <f>IF(AM113=1,AH113,0)</f>
        <v>0</v>
      </c>
      <c r="AO113" s="219">
        <f>IF(AH112&gt;=14,AH112,0)</f>
        <v>0</v>
      </c>
      <c r="AP113" s="192">
        <f>IF(AO113&gt;1,AI112,0)</f>
        <v>0</v>
      </c>
      <c r="AQ113" s="152"/>
      <c r="AR113" s="219">
        <f>IF(AS113&gt;1,1,0)</f>
        <v>0</v>
      </c>
      <c r="AS113" s="192">
        <f>AO113+AS69</f>
        <v>0</v>
      </c>
      <c r="AT113" s="192">
        <f>AP113+AT69</f>
        <v>0</v>
      </c>
      <c r="AU113" s="248">
        <f>IF(AR113=1,ROUND(AT113/AS113,3),0)</f>
        <v>0</v>
      </c>
    </row>
    <row r="114" spans="2:47" ht="40.5" hidden="1" customHeight="1" x14ac:dyDescent="0.35">
      <c r="B114" s="558"/>
      <c r="C114" s="548">
        <f t="shared" ref="C114" si="233">C70</f>
        <v>0</v>
      </c>
      <c r="D114" s="549"/>
      <c r="E114" s="550"/>
      <c r="F114" s="533"/>
      <c r="G114" s="533"/>
      <c r="H114" s="533"/>
      <c r="I114" s="533"/>
      <c r="J114" s="533"/>
      <c r="K114" s="533"/>
      <c r="L114" s="533"/>
      <c r="M114" s="533"/>
      <c r="N114" s="533"/>
      <c r="O114" s="533"/>
      <c r="P114" s="533"/>
      <c r="Q114" s="533"/>
      <c r="R114" s="533"/>
      <c r="S114" s="533"/>
      <c r="T114" s="533"/>
      <c r="U114" s="533"/>
      <c r="V114" s="533"/>
      <c r="W114" s="533"/>
      <c r="X114" s="533"/>
      <c r="Y114" s="533"/>
      <c r="Z114" s="533"/>
      <c r="AA114" s="533"/>
      <c r="AB114" s="533"/>
      <c r="AC114" s="533"/>
      <c r="AD114" s="533"/>
      <c r="AE114" s="533"/>
      <c r="AF114" s="533"/>
      <c r="AG114" s="545"/>
      <c r="AH114" s="162">
        <f t="shared" ref="AH114" si="234">IF(COUNT(F114:AG114)=0,+(COUNTIF(F114:AG114,"作業"))+(COUNTIF(F114:AG114,"休日")),"")</f>
        <v>0</v>
      </c>
      <c r="AI114" s="196">
        <f t="shared" ref="AI114" si="235">IF(COUNT(F114:AG114)=0,(COUNTIF(F114:AG114,"休日")),"")</f>
        <v>0</v>
      </c>
      <c r="AJ114" s="236"/>
    </row>
    <row r="115" spans="2:47" ht="40.5" hidden="1" customHeight="1" x14ac:dyDescent="0.35">
      <c r="B115" s="558"/>
      <c r="C115" s="551"/>
      <c r="D115" s="552"/>
      <c r="E115" s="553"/>
      <c r="F115" s="533"/>
      <c r="G115" s="533"/>
      <c r="H115" s="533"/>
      <c r="I115" s="533"/>
      <c r="J115" s="533"/>
      <c r="K115" s="533"/>
      <c r="L115" s="533"/>
      <c r="M115" s="533"/>
      <c r="N115" s="533"/>
      <c r="O115" s="533"/>
      <c r="P115" s="533"/>
      <c r="Q115" s="533"/>
      <c r="R115" s="533"/>
      <c r="S115" s="533"/>
      <c r="T115" s="533"/>
      <c r="U115" s="533"/>
      <c r="V115" s="533"/>
      <c r="W115" s="533"/>
      <c r="X115" s="533"/>
      <c r="Y115" s="533"/>
      <c r="Z115" s="533"/>
      <c r="AA115" s="533"/>
      <c r="AB115" s="533"/>
      <c r="AC115" s="533"/>
      <c r="AD115" s="533"/>
      <c r="AE115" s="533"/>
      <c r="AF115" s="533"/>
      <c r="AG115" s="545"/>
      <c r="AH115" s="546" t="str">
        <f t="shared" ref="AH115" si="236">IF(AH114&lt;14,"対象外",ROUND(AI114/AH114,3))</f>
        <v>対象外</v>
      </c>
      <c r="AI115" s="547"/>
      <c r="AJ115" s="236"/>
      <c r="AM115" s="219">
        <f t="shared" ref="AM115" si="237">IF(AH115="対象外",0,1)</f>
        <v>0</v>
      </c>
      <c r="AN115" s="226">
        <f t="shared" ref="AN115" si="238">IF(AM115=1,AH115,0)</f>
        <v>0</v>
      </c>
      <c r="AO115" s="219">
        <f t="shared" ref="AO115" si="239">IF(AH114&gt;=14,AH114,0)</f>
        <v>0</v>
      </c>
      <c r="AP115" s="192">
        <f>IF(AO115&gt;1,AI114,0)</f>
        <v>0</v>
      </c>
      <c r="AQ115" s="152"/>
      <c r="AR115" s="219">
        <f>IF(AS115&gt;1,1,0)</f>
        <v>0</v>
      </c>
      <c r="AS115" s="192">
        <f>AO115+AS71</f>
        <v>0</v>
      </c>
      <c r="AT115" s="192">
        <f>AP115+AT71</f>
        <v>0</v>
      </c>
      <c r="AU115" s="248">
        <f>IF(AR115=1,ROUND(AT115/AS115,3),0)</f>
        <v>0</v>
      </c>
    </row>
    <row r="116" spans="2:47" ht="40.5" hidden="1" customHeight="1" x14ac:dyDescent="0.35">
      <c r="B116" s="558"/>
      <c r="C116" s="548">
        <f t="shared" ref="C116" si="240">C72</f>
        <v>0</v>
      </c>
      <c r="D116" s="549"/>
      <c r="E116" s="550"/>
      <c r="F116" s="533"/>
      <c r="G116" s="533"/>
      <c r="H116" s="533"/>
      <c r="I116" s="533"/>
      <c r="J116" s="533"/>
      <c r="K116" s="533"/>
      <c r="L116" s="533"/>
      <c r="M116" s="533"/>
      <c r="N116" s="533"/>
      <c r="O116" s="533"/>
      <c r="P116" s="533"/>
      <c r="Q116" s="533"/>
      <c r="R116" s="533"/>
      <c r="S116" s="533"/>
      <c r="T116" s="533"/>
      <c r="U116" s="533"/>
      <c r="V116" s="533"/>
      <c r="W116" s="533"/>
      <c r="X116" s="533"/>
      <c r="Y116" s="533"/>
      <c r="Z116" s="533"/>
      <c r="AA116" s="533"/>
      <c r="AB116" s="533"/>
      <c r="AC116" s="533"/>
      <c r="AD116" s="533"/>
      <c r="AE116" s="533"/>
      <c r="AF116" s="533"/>
      <c r="AG116" s="545"/>
      <c r="AH116" s="162">
        <f t="shared" ref="AH116" si="241">IF(COUNT(F116:AG116)=0,+(COUNTIF(F116:AG116,"作業"))+(COUNTIF(F116:AG116,"休日")),"")</f>
        <v>0</v>
      </c>
      <c r="AI116" s="196">
        <f t="shared" ref="AI116" si="242">IF(COUNT(F116:AG116)=0,(COUNTIF(F116:AG116,"休日")),"")</f>
        <v>0</v>
      </c>
      <c r="AJ116" s="236"/>
    </row>
    <row r="117" spans="2:47" ht="40.5" hidden="1" customHeight="1" x14ac:dyDescent="0.35">
      <c r="B117" s="558"/>
      <c r="C117" s="551"/>
      <c r="D117" s="552"/>
      <c r="E117" s="553"/>
      <c r="F117" s="533"/>
      <c r="G117" s="533"/>
      <c r="H117" s="533"/>
      <c r="I117" s="533"/>
      <c r="J117" s="533"/>
      <c r="K117" s="533"/>
      <c r="L117" s="533"/>
      <c r="M117" s="533"/>
      <c r="N117" s="533"/>
      <c r="O117" s="533"/>
      <c r="P117" s="533"/>
      <c r="Q117" s="533"/>
      <c r="R117" s="533"/>
      <c r="S117" s="533"/>
      <c r="T117" s="533"/>
      <c r="U117" s="533"/>
      <c r="V117" s="533"/>
      <c r="W117" s="533"/>
      <c r="X117" s="533"/>
      <c r="Y117" s="533"/>
      <c r="Z117" s="533"/>
      <c r="AA117" s="533"/>
      <c r="AB117" s="533"/>
      <c r="AC117" s="533"/>
      <c r="AD117" s="533"/>
      <c r="AE117" s="533"/>
      <c r="AF117" s="533"/>
      <c r="AG117" s="545"/>
      <c r="AH117" s="546" t="str">
        <f t="shared" ref="AH117" si="243">IF(AH116&lt;14,"対象外",ROUND(AI116/AH116,3))</f>
        <v>対象外</v>
      </c>
      <c r="AI117" s="547"/>
      <c r="AJ117" s="236"/>
      <c r="AM117" s="219">
        <f t="shared" ref="AM117" si="244">IF(AH117="対象外",0,1)</f>
        <v>0</v>
      </c>
      <c r="AN117" s="226">
        <f t="shared" ref="AN117" si="245">IF(AM117=1,AH117,0)</f>
        <v>0</v>
      </c>
      <c r="AO117" s="219">
        <f t="shared" ref="AO117" si="246">IF(AH116&gt;=14,AH116,0)</f>
        <v>0</v>
      </c>
      <c r="AP117" s="192">
        <f>IF(AO117&gt;1,AI116,0)</f>
        <v>0</v>
      </c>
      <c r="AQ117" s="152"/>
      <c r="AR117" s="219">
        <f>IF(AS117&gt;1,1,0)</f>
        <v>0</v>
      </c>
      <c r="AS117" s="192">
        <f>AO117+AS73</f>
        <v>0</v>
      </c>
      <c r="AT117" s="192">
        <f>AP117+AT73</f>
        <v>0</v>
      </c>
      <c r="AU117" s="248">
        <f>IF(AR117=1,ROUND(AT117/AS117,3),0)</f>
        <v>0</v>
      </c>
    </row>
    <row r="118" spans="2:47" ht="40.5" hidden="1" customHeight="1" x14ac:dyDescent="0.35">
      <c r="B118" s="558"/>
      <c r="C118" s="548">
        <f t="shared" ref="C118" si="247">C74</f>
        <v>0</v>
      </c>
      <c r="D118" s="549"/>
      <c r="E118" s="550"/>
      <c r="F118" s="533"/>
      <c r="G118" s="533"/>
      <c r="H118" s="533"/>
      <c r="I118" s="533"/>
      <c r="J118" s="533"/>
      <c r="K118" s="533"/>
      <c r="L118" s="533"/>
      <c r="M118" s="533"/>
      <c r="N118" s="533"/>
      <c r="O118" s="533"/>
      <c r="P118" s="533"/>
      <c r="Q118" s="533"/>
      <c r="R118" s="533"/>
      <c r="S118" s="533"/>
      <c r="T118" s="533"/>
      <c r="U118" s="533"/>
      <c r="V118" s="533"/>
      <c r="W118" s="533"/>
      <c r="X118" s="533"/>
      <c r="Y118" s="533"/>
      <c r="Z118" s="533"/>
      <c r="AA118" s="533"/>
      <c r="AB118" s="533"/>
      <c r="AC118" s="533"/>
      <c r="AD118" s="533"/>
      <c r="AE118" s="533"/>
      <c r="AF118" s="533"/>
      <c r="AG118" s="545"/>
      <c r="AH118" s="162">
        <f t="shared" ref="AH118" si="248">IF(COUNT(F118:AG118)=0,+(COUNTIF(F118:AG118,"作業"))+(COUNTIF(F118:AG118,"休日")),"")</f>
        <v>0</v>
      </c>
      <c r="AI118" s="196">
        <f t="shared" ref="AI118" si="249">IF(COUNT(F118:AG118)=0,(COUNTIF(F118:AG118,"休日")),"")</f>
        <v>0</v>
      </c>
      <c r="AJ118" s="236"/>
    </row>
    <row r="119" spans="2:47" ht="40.5" hidden="1" customHeight="1" x14ac:dyDescent="0.35">
      <c r="B119" s="558"/>
      <c r="C119" s="551"/>
      <c r="D119" s="552"/>
      <c r="E119" s="553"/>
      <c r="F119" s="533"/>
      <c r="G119" s="533"/>
      <c r="H119" s="533"/>
      <c r="I119" s="533"/>
      <c r="J119" s="533"/>
      <c r="K119" s="533"/>
      <c r="L119" s="533"/>
      <c r="M119" s="533"/>
      <c r="N119" s="533"/>
      <c r="O119" s="533"/>
      <c r="P119" s="533"/>
      <c r="Q119" s="533"/>
      <c r="R119" s="533"/>
      <c r="S119" s="533"/>
      <c r="T119" s="533"/>
      <c r="U119" s="533"/>
      <c r="V119" s="533"/>
      <c r="W119" s="533"/>
      <c r="X119" s="533"/>
      <c r="Y119" s="533"/>
      <c r="Z119" s="533"/>
      <c r="AA119" s="533"/>
      <c r="AB119" s="533"/>
      <c r="AC119" s="533"/>
      <c r="AD119" s="533"/>
      <c r="AE119" s="533"/>
      <c r="AF119" s="533"/>
      <c r="AG119" s="545"/>
      <c r="AH119" s="546" t="str">
        <f t="shared" ref="AH119" si="250">IF(AH118&lt;14,"対象外",ROUND(AI118/AH118,3))</f>
        <v>対象外</v>
      </c>
      <c r="AI119" s="547"/>
      <c r="AJ119" s="236"/>
      <c r="AM119" s="219">
        <f t="shared" ref="AM119" si="251">IF(AH119="対象外",0,1)</f>
        <v>0</v>
      </c>
      <c r="AN119" s="226">
        <f t="shared" ref="AN119" si="252">IF(AM119=1,AH119,0)</f>
        <v>0</v>
      </c>
      <c r="AO119" s="219">
        <f t="shared" ref="AO119" si="253">IF(AH118&gt;=14,AH118,0)</f>
        <v>0</v>
      </c>
      <c r="AP119" s="192">
        <f>IF(AO119&gt;1,AI118,0)</f>
        <v>0</v>
      </c>
      <c r="AQ119" s="152"/>
      <c r="AR119" s="219">
        <f>IF(AS119&gt;1,1,0)</f>
        <v>0</v>
      </c>
      <c r="AS119" s="192">
        <f>AO119+AS75</f>
        <v>0</v>
      </c>
      <c r="AT119" s="192">
        <f>AP119+AT75</f>
        <v>0</v>
      </c>
      <c r="AU119" s="248">
        <f>IF(AR119=1,ROUND(AT119/AS119,3),0)</f>
        <v>0</v>
      </c>
    </row>
    <row r="120" spans="2:47" ht="40.5" hidden="1" customHeight="1" x14ac:dyDescent="0.35">
      <c r="B120" s="558"/>
      <c r="C120" s="548">
        <f t="shared" ref="C120" si="254">C76</f>
        <v>0</v>
      </c>
      <c r="D120" s="549"/>
      <c r="E120" s="550"/>
      <c r="F120" s="533"/>
      <c r="G120" s="533"/>
      <c r="H120" s="533"/>
      <c r="I120" s="533"/>
      <c r="J120" s="533"/>
      <c r="K120" s="533"/>
      <c r="L120" s="533"/>
      <c r="M120" s="533"/>
      <c r="N120" s="533"/>
      <c r="O120" s="533"/>
      <c r="P120" s="533"/>
      <c r="Q120" s="533"/>
      <c r="R120" s="533"/>
      <c r="S120" s="533"/>
      <c r="T120" s="533"/>
      <c r="U120" s="533"/>
      <c r="V120" s="533"/>
      <c r="W120" s="533"/>
      <c r="X120" s="533"/>
      <c r="Y120" s="533"/>
      <c r="Z120" s="533"/>
      <c r="AA120" s="533"/>
      <c r="AB120" s="533"/>
      <c r="AC120" s="533"/>
      <c r="AD120" s="533"/>
      <c r="AE120" s="533"/>
      <c r="AF120" s="533"/>
      <c r="AG120" s="545"/>
      <c r="AH120" s="162">
        <f t="shared" ref="AH120" si="255">IF(COUNT(F120:AG120)=0,+(COUNTIF(F120:AG120,"作業"))+(COUNTIF(F120:AG120,"休日")),"")</f>
        <v>0</v>
      </c>
      <c r="AI120" s="196">
        <f t="shared" ref="AI120" si="256">IF(COUNT(F120:AG120)=0,(COUNTIF(F120:AG120,"休日")),"")</f>
        <v>0</v>
      </c>
      <c r="AJ120" s="236"/>
    </row>
    <row r="121" spans="2:47" ht="40.5" hidden="1" customHeight="1" x14ac:dyDescent="0.35">
      <c r="B121" s="558"/>
      <c r="C121" s="551"/>
      <c r="D121" s="552"/>
      <c r="E121" s="553"/>
      <c r="F121" s="533"/>
      <c r="G121" s="533"/>
      <c r="H121" s="533"/>
      <c r="I121" s="533"/>
      <c r="J121" s="533"/>
      <c r="K121" s="533"/>
      <c r="L121" s="533"/>
      <c r="M121" s="533"/>
      <c r="N121" s="533"/>
      <c r="O121" s="533"/>
      <c r="P121" s="533"/>
      <c r="Q121" s="533"/>
      <c r="R121" s="533"/>
      <c r="S121" s="533"/>
      <c r="T121" s="533"/>
      <c r="U121" s="533"/>
      <c r="V121" s="533"/>
      <c r="W121" s="533"/>
      <c r="X121" s="533"/>
      <c r="Y121" s="533"/>
      <c r="Z121" s="533"/>
      <c r="AA121" s="533"/>
      <c r="AB121" s="533"/>
      <c r="AC121" s="533"/>
      <c r="AD121" s="533"/>
      <c r="AE121" s="533"/>
      <c r="AF121" s="533"/>
      <c r="AG121" s="545"/>
      <c r="AH121" s="546" t="str">
        <f t="shared" ref="AH121" si="257">IF(AH120&lt;14,"対象外",ROUND(AI120/AH120,3))</f>
        <v>対象外</v>
      </c>
      <c r="AI121" s="547"/>
      <c r="AJ121" s="236"/>
      <c r="AM121" s="219">
        <f t="shared" ref="AM121" si="258">IF(AH121="対象外",0,1)</f>
        <v>0</v>
      </c>
      <c r="AN121" s="226">
        <f t="shared" ref="AN121" si="259">IF(AM121=1,AH121,0)</f>
        <v>0</v>
      </c>
      <c r="AO121" s="219">
        <f t="shared" ref="AO121" si="260">IF(AH120&gt;=14,AH120,0)</f>
        <v>0</v>
      </c>
      <c r="AP121" s="192">
        <f>IF(AO121&gt;1,AI120,0)</f>
        <v>0</v>
      </c>
      <c r="AQ121" s="152"/>
      <c r="AR121" s="219">
        <f>IF(AS121&gt;1,1,0)</f>
        <v>0</v>
      </c>
      <c r="AS121" s="192">
        <f>AO121+AS77</f>
        <v>0</v>
      </c>
      <c r="AT121" s="192">
        <f>AP121+AT77</f>
        <v>0</v>
      </c>
      <c r="AU121" s="248">
        <f>IF(AR121=1,ROUND(AT121/AS121,3),0)</f>
        <v>0</v>
      </c>
    </row>
    <row r="122" spans="2:47" ht="40.5" hidden="1" customHeight="1" x14ac:dyDescent="0.4">
      <c r="B122" s="558"/>
      <c r="C122" s="548">
        <f t="shared" ref="C122" si="261">C78</f>
        <v>0</v>
      </c>
      <c r="D122" s="549"/>
      <c r="E122" s="550"/>
      <c r="F122" s="533"/>
      <c r="G122" s="533"/>
      <c r="H122" s="533"/>
      <c r="I122" s="533"/>
      <c r="J122" s="533"/>
      <c r="K122" s="533"/>
      <c r="L122" s="533"/>
      <c r="M122" s="533"/>
      <c r="N122" s="533"/>
      <c r="O122" s="533"/>
      <c r="P122" s="533"/>
      <c r="Q122" s="533"/>
      <c r="R122" s="533"/>
      <c r="S122" s="533"/>
      <c r="T122" s="533"/>
      <c r="U122" s="533"/>
      <c r="V122" s="533"/>
      <c r="W122" s="533"/>
      <c r="X122" s="533"/>
      <c r="Y122" s="533"/>
      <c r="Z122" s="533"/>
      <c r="AA122" s="533"/>
      <c r="AB122" s="533"/>
      <c r="AC122" s="533"/>
      <c r="AD122" s="533"/>
      <c r="AE122" s="533"/>
      <c r="AF122" s="533"/>
      <c r="AG122" s="545"/>
      <c r="AH122" s="162">
        <f t="shared" ref="AH122" si="262">IF(COUNT(F122:AG122)=0,+(COUNTIF(F122:AG122,"作業"))+(COUNTIF(F122:AG122,"休日")),"")</f>
        <v>0</v>
      </c>
      <c r="AI122" s="196">
        <f t="shared" ref="AI122" si="263">IF(COUNT(F122:AG122)=0,(COUNTIF(F122:AG122,"休日")),"")</f>
        <v>0</v>
      </c>
      <c r="AJ122" s="556"/>
    </row>
    <row r="123" spans="2:47" ht="40.5" hidden="1" customHeight="1" x14ac:dyDescent="0.4">
      <c r="B123" s="558"/>
      <c r="C123" s="551"/>
      <c r="D123" s="552"/>
      <c r="E123" s="553"/>
      <c r="F123" s="533"/>
      <c r="G123" s="533"/>
      <c r="H123" s="533"/>
      <c r="I123" s="533"/>
      <c r="J123" s="533"/>
      <c r="K123" s="533"/>
      <c r="L123" s="533"/>
      <c r="M123" s="533"/>
      <c r="N123" s="533"/>
      <c r="O123" s="533"/>
      <c r="P123" s="533"/>
      <c r="Q123" s="533"/>
      <c r="R123" s="533"/>
      <c r="S123" s="533"/>
      <c r="T123" s="533"/>
      <c r="U123" s="533"/>
      <c r="V123" s="533"/>
      <c r="W123" s="533"/>
      <c r="X123" s="533"/>
      <c r="Y123" s="533"/>
      <c r="Z123" s="533"/>
      <c r="AA123" s="533"/>
      <c r="AB123" s="533"/>
      <c r="AC123" s="533"/>
      <c r="AD123" s="533"/>
      <c r="AE123" s="533"/>
      <c r="AF123" s="533"/>
      <c r="AG123" s="545"/>
      <c r="AH123" s="546" t="str">
        <f t="shared" ref="AH123" si="264">IF(AH122&lt;14,"対象外",ROUND(AI122/AH122,3))</f>
        <v>対象外</v>
      </c>
      <c r="AI123" s="547"/>
      <c r="AJ123" s="556"/>
      <c r="AM123" s="219">
        <f t="shared" ref="AM123" si="265">IF(AH123="対象外",0,1)</f>
        <v>0</v>
      </c>
      <c r="AN123" s="226">
        <f t="shared" ref="AN123" si="266">IF(AM123=1,AH123,0)</f>
        <v>0</v>
      </c>
      <c r="AO123" s="219">
        <f t="shared" ref="AO123" si="267">IF(AH122&gt;=14,AH122,0)</f>
        <v>0</v>
      </c>
      <c r="AP123" s="192">
        <f>IF(AO123&gt;1,AI122,0)</f>
        <v>0</v>
      </c>
      <c r="AQ123" s="152"/>
      <c r="AR123" s="219">
        <f>IF(AS123&gt;1,1,0)</f>
        <v>0</v>
      </c>
      <c r="AS123" s="192">
        <f>AO123+AS79</f>
        <v>0</v>
      </c>
      <c r="AT123" s="192">
        <f>AP123+AT79</f>
        <v>0</v>
      </c>
      <c r="AU123" s="248">
        <f>IF(AR123=1,ROUND(AT123/AS123,3),0)</f>
        <v>0</v>
      </c>
    </row>
    <row r="124" spans="2:47" ht="40.5" hidden="1" customHeight="1" x14ac:dyDescent="0.35">
      <c r="B124" s="558"/>
      <c r="C124" s="548">
        <f t="shared" ref="C124" si="268">C80</f>
        <v>0</v>
      </c>
      <c r="D124" s="549"/>
      <c r="E124" s="550"/>
      <c r="F124" s="533"/>
      <c r="G124" s="533"/>
      <c r="H124" s="533"/>
      <c r="I124" s="533"/>
      <c r="J124" s="533"/>
      <c r="K124" s="533"/>
      <c r="L124" s="533"/>
      <c r="M124" s="533"/>
      <c r="N124" s="533"/>
      <c r="O124" s="533"/>
      <c r="P124" s="533"/>
      <c r="Q124" s="533"/>
      <c r="R124" s="533"/>
      <c r="S124" s="533"/>
      <c r="T124" s="533"/>
      <c r="U124" s="533"/>
      <c r="V124" s="533"/>
      <c r="W124" s="533"/>
      <c r="X124" s="533"/>
      <c r="Y124" s="533"/>
      <c r="Z124" s="533"/>
      <c r="AA124" s="533"/>
      <c r="AB124" s="533"/>
      <c r="AC124" s="533"/>
      <c r="AD124" s="533"/>
      <c r="AE124" s="533"/>
      <c r="AF124" s="533"/>
      <c r="AG124" s="545"/>
      <c r="AH124" s="162">
        <f t="shared" ref="AH124" si="269">IF(COUNT(F124:AG124)=0,+(COUNTIF(F124:AG124,"作業"))+(COUNTIF(F124:AG124,"休日")),"")</f>
        <v>0</v>
      </c>
      <c r="AI124" s="196">
        <f t="shared" ref="AI124" si="270">IF(COUNT(F124:AG124)=0,(COUNTIF(F124:AG124,"休日")),"")</f>
        <v>0</v>
      </c>
      <c r="AJ124" s="236"/>
    </row>
    <row r="125" spans="2:47" ht="40.5" hidden="1" customHeight="1" x14ac:dyDescent="0.35">
      <c r="B125" s="558"/>
      <c r="C125" s="551"/>
      <c r="D125" s="552"/>
      <c r="E125" s="553"/>
      <c r="F125" s="533"/>
      <c r="G125" s="533"/>
      <c r="H125" s="533"/>
      <c r="I125" s="533"/>
      <c r="J125" s="533"/>
      <c r="K125" s="533"/>
      <c r="L125" s="533"/>
      <c r="M125" s="533"/>
      <c r="N125" s="533"/>
      <c r="O125" s="533"/>
      <c r="P125" s="533"/>
      <c r="Q125" s="533"/>
      <c r="R125" s="533"/>
      <c r="S125" s="533"/>
      <c r="T125" s="533"/>
      <c r="U125" s="533"/>
      <c r="V125" s="533"/>
      <c r="W125" s="533"/>
      <c r="X125" s="533"/>
      <c r="Y125" s="533"/>
      <c r="Z125" s="533"/>
      <c r="AA125" s="533"/>
      <c r="AB125" s="533"/>
      <c r="AC125" s="533"/>
      <c r="AD125" s="533"/>
      <c r="AE125" s="533"/>
      <c r="AF125" s="533"/>
      <c r="AG125" s="545"/>
      <c r="AH125" s="546" t="str">
        <f t="shared" ref="AH125" si="271">IF(AH124&lt;14,"対象外",ROUND(AI124/AH124,3))</f>
        <v>対象外</v>
      </c>
      <c r="AI125" s="547"/>
      <c r="AJ125" s="236"/>
      <c r="AM125" s="219">
        <f t="shared" ref="AM125" si="272">IF(AH125="対象外",0,1)</f>
        <v>0</v>
      </c>
      <c r="AN125" s="226">
        <f t="shared" ref="AN125" si="273">IF(AM125=1,AH125,0)</f>
        <v>0</v>
      </c>
      <c r="AO125" s="219">
        <f t="shared" ref="AO125" si="274">IF(AH124&gt;=14,AH124,0)</f>
        <v>0</v>
      </c>
      <c r="AP125" s="192">
        <f>IF(AO125&gt;1,AI124,0)</f>
        <v>0</v>
      </c>
      <c r="AQ125" s="152"/>
      <c r="AR125" s="219">
        <f>IF(AS125&gt;1,1,0)</f>
        <v>0</v>
      </c>
      <c r="AS125" s="192">
        <f>AO125+AS81</f>
        <v>0</v>
      </c>
      <c r="AT125" s="192">
        <f>AP125+AT81</f>
        <v>0</v>
      </c>
      <c r="AU125" s="248">
        <f>IF(AR125=1,ROUND(AT125/AS125,3),0)</f>
        <v>0</v>
      </c>
    </row>
    <row r="126" spans="2:47" ht="40.5" hidden="1" customHeight="1" x14ac:dyDescent="0.35">
      <c r="B126" s="558"/>
      <c r="C126" s="548">
        <f t="shared" ref="C126" si="275">C82</f>
        <v>0</v>
      </c>
      <c r="D126" s="549"/>
      <c r="E126" s="550"/>
      <c r="F126" s="533"/>
      <c r="G126" s="533"/>
      <c r="H126" s="533"/>
      <c r="I126" s="533"/>
      <c r="J126" s="533"/>
      <c r="K126" s="533"/>
      <c r="L126" s="533"/>
      <c r="M126" s="533"/>
      <c r="N126" s="533"/>
      <c r="O126" s="533"/>
      <c r="P126" s="533"/>
      <c r="Q126" s="533"/>
      <c r="R126" s="533"/>
      <c r="S126" s="533"/>
      <c r="T126" s="533"/>
      <c r="U126" s="533"/>
      <c r="V126" s="533"/>
      <c r="W126" s="533"/>
      <c r="X126" s="533"/>
      <c r="Y126" s="533"/>
      <c r="Z126" s="533"/>
      <c r="AA126" s="533"/>
      <c r="AB126" s="533"/>
      <c r="AC126" s="533"/>
      <c r="AD126" s="533"/>
      <c r="AE126" s="533"/>
      <c r="AF126" s="533"/>
      <c r="AG126" s="545"/>
      <c r="AH126" s="162">
        <f t="shared" ref="AH126" si="276">IF(COUNT(F126:AG126)=0,+(COUNTIF(F126:AG126,"作業"))+(COUNTIF(F126:AG126,"休日")),"")</f>
        <v>0</v>
      </c>
      <c r="AI126" s="196">
        <f t="shared" ref="AI126" si="277">IF(COUNT(F126:AG126)=0,(COUNTIF(F126:AG126,"休日")),"")</f>
        <v>0</v>
      </c>
      <c r="AJ126" s="236"/>
    </row>
    <row r="127" spans="2:47" ht="40.5" hidden="1" customHeight="1" x14ac:dyDescent="0.35">
      <c r="B127" s="558"/>
      <c r="C127" s="551"/>
      <c r="D127" s="552"/>
      <c r="E127" s="553"/>
      <c r="F127" s="533"/>
      <c r="G127" s="533"/>
      <c r="H127" s="533"/>
      <c r="I127" s="533"/>
      <c r="J127" s="533"/>
      <c r="K127" s="533"/>
      <c r="L127" s="533"/>
      <c r="M127" s="533"/>
      <c r="N127" s="533"/>
      <c r="O127" s="533"/>
      <c r="P127" s="533"/>
      <c r="Q127" s="533"/>
      <c r="R127" s="533"/>
      <c r="S127" s="533"/>
      <c r="T127" s="533"/>
      <c r="U127" s="533"/>
      <c r="V127" s="533"/>
      <c r="W127" s="533"/>
      <c r="X127" s="533"/>
      <c r="Y127" s="533"/>
      <c r="Z127" s="533"/>
      <c r="AA127" s="533"/>
      <c r="AB127" s="597"/>
      <c r="AC127" s="597"/>
      <c r="AD127" s="533"/>
      <c r="AE127" s="533"/>
      <c r="AF127" s="533"/>
      <c r="AG127" s="545"/>
      <c r="AH127" s="546" t="str">
        <f t="shared" ref="AH127" si="278">IF(AH126&lt;14,"対象外",ROUND(AI126/AH126,3))</f>
        <v>対象外</v>
      </c>
      <c r="AI127" s="547"/>
      <c r="AJ127" s="236"/>
      <c r="AM127" s="219">
        <f t="shared" ref="AM127" si="279">IF(AH127="対象外",0,1)</f>
        <v>0</v>
      </c>
      <c r="AN127" s="226">
        <f t="shared" ref="AN127" si="280">IF(AM127=1,AH127,0)</f>
        <v>0</v>
      </c>
      <c r="AO127" s="219">
        <f t="shared" ref="AO127" si="281">IF(AH126&gt;=14,AH126,0)</f>
        <v>0</v>
      </c>
      <c r="AP127" s="192">
        <f>IF(AO127&gt;1,AI126,0)</f>
        <v>0</v>
      </c>
      <c r="AQ127" s="152"/>
      <c r="AR127" s="219">
        <f>IF(AS127&gt;1,1,0)</f>
        <v>0</v>
      </c>
      <c r="AS127" s="192">
        <f>AO127+AS83</f>
        <v>0</v>
      </c>
      <c r="AT127" s="192">
        <f>AP127+AT83</f>
        <v>0</v>
      </c>
      <c r="AU127" s="248">
        <f>IF(AR127=1,ROUND(AT127/AS127,3),0)</f>
        <v>0</v>
      </c>
    </row>
    <row r="128" spans="2:47" ht="40.5" customHeight="1" x14ac:dyDescent="0.35">
      <c r="B128" s="558"/>
      <c r="C128" s="548" t="str">
        <f t="shared" ref="C128" si="282">C84</f>
        <v>作業員Ａ</v>
      </c>
      <c r="D128" s="549"/>
      <c r="E128" s="550"/>
      <c r="F128" s="533" t="s">
        <v>87</v>
      </c>
      <c r="G128" s="533" t="s">
        <v>87</v>
      </c>
      <c r="H128" s="533" t="s">
        <v>87</v>
      </c>
      <c r="I128" s="533" t="s">
        <v>87</v>
      </c>
      <c r="J128" s="533" t="s">
        <v>19</v>
      </c>
      <c r="K128" s="533" t="s">
        <v>87</v>
      </c>
      <c r="L128" s="533" t="s">
        <v>19</v>
      </c>
      <c r="M128" s="533" t="s">
        <v>19</v>
      </c>
      <c r="N128" s="533" t="s">
        <v>87</v>
      </c>
      <c r="O128" s="533" t="s">
        <v>87</v>
      </c>
      <c r="P128" s="533" t="s">
        <v>87</v>
      </c>
      <c r="Q128" s="533" t="s">
        <v>87</v>
      </c>
      <c r="R128" s="533" t="s">
        <v>19</v>
      </c>
      <c r="S128" s="533" t="s">
        <v>19</v>
      </c>
      <c r="T128" s="533" t="s">
        <v>87</v>
      </c>
      <c r="U128" s="533" t="s">
        <v>87</v>
      </c>
      <c r="V128" s="533" t="s">
        <v>87</v>
      </c>
      <c r="W128" s="533" t="s">
        <v>87</v>
      </c>
      <c r="X128" s="533" t="s">
        <v>87</v>
      </c>
      <c r="Y128" s="533" t="s">
        <v>87</v>
      </c>
      <c r="Z128" s="533" t="s">
        <v>19</v>
      </c>
      <c r="AA128" s="535" t="s">
        <v>87</v>
      </c>
      <c r="AB128" s="593" t="s">
        <v>19</v>
      </c>
      <c r="AC128" s="595" t="s">
        <v>19</v>
      </c>
      <c r="AD128" s="591"/>
      <c r="AE128" s="533"/>
      <c r="AF128" s="533"/>
      <c r="AG128" s="545"/>
      <c r="AH128" s="162">
        <f t="shared" ref="AH128" si="283">IF(COUNT(F128:AG128)=0,+(COUNTIF(F128:AG128,"作業"))+(COUNTIF(F128:AG128,"休日")),"")</f>
        <v>24</v>
      </c>
      <c r="AI128" s="196">
        <f t="shared" ref="AI128" si="284">IF(COUNT(F128:AG128)=0,(COUNTIF(F128:AG128,"休日")),"")</f>
        <v>8</v>
      </c>
      <c r="AJ128" s="236"/>
    </row>
    <row r="129" spans="2:47" ht="40.5" customHeight="1" thickBot="1" x14ac:dyDescent="0.4">
      <c r="B129" s="558"/>
      <c r="C129" s="551"/>
      <c r="D129" s="552"/>
      <c r="E129" s="553"/>
      <c r="F129" s="533"/>
      <c r="G129" s="533"/>
      <c r="H129" s="533"/>
      <c r="I129" s="533"/>
      <c r="J129" s="533"/>
      <c r="K129" s="533"/>
      <c r="L129" s="533"/>
      <c r="M129" s="533"/>
      <c r="N129" s="533"/>
      <c r="O129" s="533"/>
      <c r="P129" s="533"/>
      <c r="Q129" s="533"/>
      <c r="R129" s="533"/>
      <c r="S129" s="597"/>
      <c r="T129" s="597"/>
      <c r="U129" s="533"/>
      <c r="V129" s="533"/>
      <c r="W129" s="533"/>
      <c r="X129" s="533"/>
      <c r="Y129" s="533"/>
      <c r="Z129" s="533"/>
      <c r="AA129" s="535"/>
      <c r="AB129" s="594"/>
      <c r="AC129" s="596"/>
      <c r="AD129" s="591"/>
      <c r="AE129" s="533"/>
      <c r="AF129" s="533"/>
      <c r="AG129" s="545"/>
      <c r="AH129" s="546">
        <f t="shared" ref="AH129" si="285">IF(AH128&lt;14,"対象外",ROUND(AI128/AH128,3))</f>
        <v>0.33300000000000002</v>
      </c>
      <c r="AI129" s="547"/>
      <c r="AJ129" s="236"/>
      <c r="AM129" s="219">
        <f t="shared" ref="AM129" si="286">IF(AH129="対象外",0,1)</f>
        <v>1</v>
      </c>
      <c r="AN129" s="226">
        <f t="shared" ref="AN129" si="287">IF(AM129=1,AH129,0)</f>
        <v>0.33300000000000002</v>
      </c>
      <c r="AO129" s="219">
        <f t="shared" ref="AO129" si="288">IF(AH128&gt;=14,AH128,0)</f>
        <v>24</v>
      </c>
      <c r="AP129" s="192">
        <f>IF(AO129&gt;1,AI128,0)</f>
        <v>8</v>
      </c>
      <c r="AQ129" s="152"/>
      <c r="AR129" s="219">
        <f>IF(AS129&gt;1,1,0)</f>
        <v>1</v>
      </c>
      <c r="AS129" s="192">
        <f>AO129+AS85</f>
        <v>74</v>
      </c>
      <c r="AT129" s="192">
        <f>AP129+AT85</f>
        <v>24</v>
      </c>
      <c r="AU129" s="248">
        <f>IF(AR129=1,ROUND(AT129/AS129,3),0)</f>
        <v>0.32400000000000001</v>
      </c>
    </row>
    <row r="130" spans="2:47" ht="40.5" customHeight="1" x14ac:dyDescent="0.4">
      <c r="B130" s="558"/>
      <c r="C130" s="548" t="str">
        <f t="shared" ref="C130" si="289">C86</f>
        <v>作業員Ｂ</v>
      </c>
      <c r="D130" s="549"/>
      <c r="E130" s="550"/>
      <c r="F130" s="533" t="s">
        <v>87</v>
      </c>
      <c r="G130" s="533" t="s">
        <v>87</v>
      </c>
      <c r="H130" s="533" t="s">
        <v>87</v>
      </c>
      <c r="I130" s="533" t="s">
        <v>19</v>
      </c>
      <c r="J130" s="533" t="s">
        <v>19</v>
      </c>
      <c r="K130" s="533" t="s">
        <v>87</v>
      </c>
      <c r="L130" s="533" t="s">
        <v>19</v>
      </c>
      <c r="M130" s="533" t="s">
        <v>87</v>
      </c>
      <c r="N130" s="533" t="s">
        <v>87</v>
      </c>
      <c r="O130" s="533" t="s">
        <v>87</v>
      </c>
      <c r="P130" s="533" t="s">
        <v>87</v>
      </c>
      <c r="Q130" s="533" t="s">
        <v>87</v>
      </c>
      <c r="R130" s="535" t="s">
        <v>87</v>
      </c>
      <c r="S130" s="593" t="s">
        <v>19</v>
      </c>
      <c r="T130" s="595" t="s">
        <v>19</v>
      </c>
      <c r="U130" s="591"/>
      <c r="V130" s="533"/>
      <c r="W130" s="533"/>
      <c r="X130" s="533"/>
      <c r="Y130" s="533"/>
      <c r="Z130" s="533"/>
      <c r="AA130" s="533"/>
      <c r="AB130" s="592"/>
      <c r="AC130" s="592"/>
      <c r="AD130" s="533"/>
      <c r="AE130" s="533"/>
      <c r="AF130" s="533"/>
      <c r="AG130" s="545"/>
      <c r="AH130" s="162">
        <f t="shared" ref="AH130" si="290">IF(COUNT(F130:AG130)=0,+(COUNTIF(F130:AG130,"作業"))+(COUNTIF(F130:AG130,"休日")),"")</f>
        <v>15</v>
      </c>
      <c r="AI130" s="196">
        <f t="shared" ref="AI130" si="291">IF(COUNT(F130:AG130)=0,(COUNTIF(F130:AG130,"休日")),"")</f>
        <v>5</v>
      </c>
      <c r="AJ130" s="555">
        <f>IF(AN112&gt;0.01,ROUND(AN112/AM112,3),"")</f>
        <v>0.38900000000000001</v>
      </c>
    </row>
    <row r="131" spans="2:47" ht="40.5" customHeight="1" thickBot="1" x14ac:dyDescent="0.45">
      <c r="B131" s="558"/>
      <c r="C131" s="551"/>
      <c r="D131" s="552"/>
      <c r="E131" s="553"/>
      <c r="F131" s="533"/>
      <c r="G131" s="533"/>
      <c r="H131" s="533"/>
      <c r="I131" s="533"/>
      <c r="J131" s="533"/>
      <c r="K131" s="533"/>
      <c r="L131" s="533"/>
      <c r="M131" s="533"/>
      <c r="N131" s="533"/>
      <c r="O131" s="533"/>
      <c r="P131" s="533"/>
      <c r="Q131" s="533"/>
      <c r="R131" s="535"/>
      <c r="S131" s="594"/>
      <c r="T131" s="596"/>
      <c r="U131" s="591"/>
      <c r="V131" s="533"/>
      <c r="W131" s="533"/>
      <c r="X131" s="533"/>
      <c r="Y131" s="533"/>
      <c r="Z131" s="533"/>
      <c r="AA131" s="533"/>
      <c r="AB131" s="533"/>
      <c r="AC131" s="533"/>
      <c r="AD131" s="533"/>
      <c r="AE131" s="533"/>
      <c r="AF131" s="533"/>
      <c r="AG131" s="545"/>
      <c r="AH131" s="546">
        <f t="shared" ref="AH131" si="292">IF(AH130&lt;14,"対象外",ROUND(AI130/AH130,3))</f>
        <v>0.33300000000000002</v>
      </c>
      <c r="AI131" s="547"/>
      <c r="AJ131" s="555"/>
      <c r="AM131" s="219">
        <f t="shared" ref="AM131" si="293">IF(AH131="対象外",0,1)</f>
        <v>1</v>
      </c>
      <c r="AN131" s="226">
        <f t="shared" ref="AN131" si="294">IF(AM131=1,AH131,0)</f>
        <v>0.33300000000000002</v>
      </c>
      <c r="AO131" s="219">
        <f t="shared" ref="AO131" si="295">IF(AH130&gt;=14,AH130,0)</f>
        <v>15</v>
      </c>
      <c r="AP131" s="192">
        <f>IF(AO131&gt;1,AI130,0)</f>
        <v>5</v>
      </c>
      <c r="AQ131" s="152"/>
      <c r="AR131" s="219">
        <f>IF(AS131&gt;1,1,0)</f>
        <v>1</v>
      </c>
      <c r="AS131" s="192">
        <f>AO131+AS87</f>
        <v>37</v>
      </c>
      <c r="AT131" s="192">
        <f>AP131+AT87</f>
        <v>13</v>
      </c>
      <c r="AU131" s="248">
        <f>IF(AR131=1,ROUND(AT131/AS131,3),0)</f>
        <v>0.35099999999999998</v>
      </c>
    </row>
    <row r="132" spans="2:47" ht="40.5" customHeight="1" x14ac:dyDescent="0.4">
      <c r="B132" s="558"/>
      <c r="C132" s="548" t="str">
        <f t="shared" ref="C132" si="296">C88</f>
        <v>作業員Ｃ</v>
      </c>
      <c r="D132" s="549"/>
      <c r="E132" s="550"/>
      <c r="F132" s="533" t="s">
        <v>87</v>
      </c>
      <c r="G132" s="533" t="s">
        <v>19</v>
      </c>
      <c r="H132" s="533" t="s">
        <v>19</v>
      </c>
      <c r="I132" s="533" t="s">
        <v>123</v>
      </c>
      <c r="J132" s="533" t="s">
        <v>123</v>
      </c>
      <c r="K132" s="533" t="s">
        <v>123</v>
      </c>
      <c r="L132" s="533" t="s">
        <v>123</v>
      </c>
      <c r="M132" s="533" t="s">
        <v>123</v>
      </c>
      <c r="N132" s="533" t="s">
        <v>123</v>
      </c>
      <c r="O132" s="533" t="s">
        <v>123</v>
      </c>
      <c r="P132" s="533" t="s">
        <v>123</v>
      </c>
      <c r="Q132" s="533" t="s">
        <v>87</v>
      </c>
      <c r="R132" s="533" t="s">
        <v>19</v>
      </c>
      <c r="S132" s="592" t="s">
        <v>19</v>
      </c>
      <c r="T132" s="592" t="s">
        <v>87</v>
      </c>
      <c r="U132" s="533" t="s">
        <v>87</v>
      </c>
      <c r="V132" s="533" t="s">
        <v>87</v>
      </c>
      <c r="W132" s="533" t="s">
        <v>87</v>
      </c>
      <c r="X132" s="533" t="s">
        <v>87</v>
      </c>
      <c r="Y132" s="533" t="s">
        <v>19</v>
      </c>
      <c r="Z132" s="533" t="s">
        <v>19</v>
      </c>
      <c r="AA132" s="533" t="s">
        <v>87</v>
      </c>
      <c r="AB132" s="533" t="s">
        <v>19</v>
      </c>
      <c r="AC132" s="533" t="s">
        <v>19</v>
      </c>
      <c r="AD132" s="533"/>
      <c r="AE132" s="533"/>
      <c r="AF132" s="533"/>
      <c r="AG132" s="545"/>
      <c r="AH132" s="162">
        <f t="shared" ref="AH132" si="297">IF(COUNT(F132:AG132)=0,+(COUNTIF(F132:AG132,"作業"))+(COUNTIF(F132:AG132,"休日")),"")</f>
        <v>16</v>
      </c>
      <c r="AI132" s="196">
        <f t="shared" ref="AI132" si="298">IF(COUNT(F132:AG132)=0,(COUNTIF(F132:AG132,"休日")),"")</f>
        <v>8</v>
      </c>
      <c r="AJ132" s="554" t="str">
        <f>IF(AJ130="","",IF(AJ130&gt;=0.285,"達成","未達成"))</f>
        <v>達成</v>
      </c>
    </row>
    <row r="133" spans="2:47" ht="40.5" customHeight="1" thickBot="1" x14ac:dyDescent="0.45">
      <c r="B133" s="558"/>
      <c r="C133" s="582"/>
      <c r="D133" s="583"/>
      <c r="E133" s="584"/>
      <c r="F133" s="533"/>
      <c r="G133" s="533"/>
      <c r="H133" s="533"/>
      <c r="I133" s="533"/>
      <c r="J133" s="533"/>
      <c r="K133" s="533"/>
      <c r="L133" s="533"/>
      <c r="M133" s="533"/>
      <c r="N133" s="533"/>
      <c r="O133" s="533"/>
      <c r="P133" s="533"/>
      <c r="Q133" s="533"/>
      <c r="R133" s="533"/>
      <c r="S133" s="533"/>
      <c r="T133" s="533"/>
      <c r="U133" s="533"/>
      <c r="V133" s="533"/>
      <c r="W133" s="533"/>
      <c r="X133" s="533"/>
      <c r="Y133" s="533"/>
      <c r="Z133" s="533"/>
      <c r="AA133" s="533"/>
      <c r="AB133" s="533"/>
      <c r="AC133" s="533"/>
      <c r="AD133" s="533"/>
      <c r="AE133" s="533"/>
      <c r="AF133" s="533"/>
      <c r="AG133" s="545"/>
      <c r="AH133" s="546">
        <f t="shared" ref="AH133" si="299">IF(AH132&lt;14,"対象外",ROUND(AI132/AH132,3))</f>
        <v>0.5</v>
      </c>
      <c r="AI133" s="547"/>
      <c r="AJ133" s="554"/>
      <c r="AM133" s="219">
        <f t="shared" ref="AM133" si="300">IF(AH133="対象外",0,1)</f>
        <v>1</v>
      </c>
      <c r="AN133" s="226">
        <f t="shared" ref="AN133" si="301">IF(AM133=1,AH133,0)</f>
        <v>0.5</v>
      </c>
      <c r="AO133" s="219">
        <f t="shared" ref="AO133" si="302">IF(AH132&gt;=14,AH132,0)</f>
        <v>16</v>
      </c>
      <c r="AP133" s="192">
        <f>IF(AO133&gt;1,AI132,0)</f>
        <v>8</v>
      </c>
      <c r="AQ133" s="152"/>
      <c r="AR133" s="219">
        <f>IF(AS133&gt;1,1,0)</f>
        <v>1</v>
      </c>
      <c r="AS133" s="192">
        <f>AO133+AS89</f>
        <v>56</v>
      </c>
      <c r="AT133" s="192">
        <f>AP133+AT89</f>
        <v>20</v>
      </c>
      <c r="AU133" s="248">
        <f>IF(AR133=1,ROUND(AT133/AS133,3),0)</f>
        <v>0.35699999999999998</v>
      </c>
    </row>
    <row r="134" spans="2:47" ht="40.5" customHeight="1" x14ac:dyDescent="0.4">
      <c r="B134" s="573"/>
      <c r="C134" s="585" t="str">
        <f t="shared" ref="C134" si="303">C90</f>
        <v>作業員Ｄ</v>
      </c>
      <c r="D134" s="586"/>
      <c r="E134" s="587"/>
      <c r="F134" s="591"/>
      <c r="G134" s="533"/>
      <c r="H134" s="533"/>
      <c r="I134" s="533"/>
      <c r="J134" s="533"/>
      <c r="K134" s="533"/>
      <c r="L134" s="533"/>
      <c r="M134" s="533"/>
      <c r="N134" s="533"/>
      <c r="O134" s="533"/>
      <c r="P134" s="533"/>
      <c r="Q134" s="533"/>
      <c r="R134" s="533"/>
      <c r="S134" s="533"/>
      <c r="T134" s="533"/>
      <c r="U134" s="533"/>
      <c r="V134" s="533"/>
      <c r="W134" s="533"/>
      <c r="X134" s="533"/>
      <c r="Y134" s="533"/>
      <c r="Z134" s="533"/>
      <c r="AA134" s="533"/>
      <c r="AB134" s="533"/>
      <c r="AC134" s="533"/>
      <c r="AD134" s="533"/>
      <c r="AE134" s="533"/>
      <c r="AF134" s="533"/>
      <c r="AG134" s="545"/>
      <c r="AH134" s="162">
        <f t="shared" ref="AH134" si="304">IF(COUNT(F134:AG134)=0,+(COUNTIF(F134:AG134,"作業"))+(COUNTIF(F134:AG134,"休日")),"")</f>
        <v>0</v>
      </c>
      <c r="AI134" s="196">
        <f t="shared" ref="AI134" si="305">IF(COUNT(F134:AG134)=0,(COUNTIF(F134:AG134,"休日")),"")</f>
        <v>0</v>
      </c>
      <c r="AJ134" s="233"/>
    </row>
    <row r="135" spans="2:47" ht="40.5" customHeight="1" thickBot="1" x14ac:dyDescent="0.45">
      <c r="B135" s="573"/>
      <c r="C135" s="588"/>
      <c r="D135" s="589"/>
      <c r="E135" s="590"/>
      <c r="F135" s="591"/>
      <c r="G135" s="533"/>
      <c r="H135" s="533"/>
      <c r="I135" s="533"/>
      <c r="J135" s="533"/>
      <c r="K135" s="533"/>
      <c r="L135" s="533"/>
      <c r="M135" s="533"/>
      <c r="N135" s="533"/>
      <c r="O135" s="533"/>
      <c r="P135" s="533"/>
      <c r="Q135" s="533"/>
      <c r="R135" s="533"/>
      <c r="S135" s="533"/>
      <c r="T135" s="533"/>
      <c r="U135" s="533"/>
      <c r="V135" s="533"/>
      <c r="W135" s="533"/>
      <c r="X135" s="533"/>
      <c r="Y135" s="533"/>
      <c r="Z135" s="533"/>
      <c r="AA135" s="533"/>
      <c r="AB135" s="533"/>
      <c r="AC135" s="533"/>
      <c r="AD135" s="533"/>
      <c r="AE135" s="533"/>
      <c r="AF135" s="533"/>
      <c r="AG135" s="545"/>
      <c r="AH135" s="546" t="str">
        <f t="shared" ref="AH135" si="306">IF(AH134&lt;14,"対象外",ROUND(AI134/AH134,3))</f>
        <v>対象外</v>
      </c>
      <c r="AI135" s="547"/>
      <c r="AJ135" s="233"/>
      <c r="AM135" s="219">
        <f t="shared" ref="AM135" si="307">IF(AH135="対象外",0,1)</f>
        <v>0</v>
      </c>
      <c r="AN135" s="226">
        <f t="shared" ref="AN135" si="308">IF(AM135=1,AH135,0)</f>
        <v>0</v>
      </c>
      <c r="AO135" s="219">
        <f t="shared" ref="AO135" si="309">IF(AH134&gt;=14,AH134,0)</f>
        <v>0</v>
      </c>
      <c r="AP135" s="192">
        <f>IF(AO135&gt;1,AI134,0)</f>
        <v>0</v>
      </c>
      <c r="AQ135" s="152"/>
      <c r="AR135" s="219">
        <f>IF(AS135&gt;1,1,0)</f>
        <v>0</v>
      </c>
      <c r="AS135" s="192">
        <f>AO135+AS91</f>
        <v>0</v>
      </c>
      <c r="AT135" s="192">
        <f>AP135+AT91</f>
        <v>0</v>
      </c>
      <c r="AU135" s="248">
        <f>IF(AR135=1,ROUND(AT135/AS135,3),0)</f>
        <v>0</v>
      </c>
    </row>
    <row r="136" spans="2:47" ht="40.5" hidden="1" customHeight="1" x14ac:dyDescent="0.4">
      <c r="B136" s="558"/>
      <c r="C136" s="582">
        <f t="shared" ref="C136" si="310">C92</f>
        <v>0</v>
      </c>
      <c r="D136" s="583"/>
      <c r="E136" s="584"/>
      <c r="F136" s="533"/>
      <c r="G136" s="533"/>
      <c r="H136" s="533"/>
      <c r="I136" s="533"/>
      <c r="J136" s="533"/>
      <c r="K136" s="533"/>
      <c r="L136" s="533"/>
      <c r="M136" s="533"/>
      <c r="N136" s="533"/>
      <c r="O136" s="533"/>
      <c r="P136" s="533"/>
      <c r="Q136" s="533"/>
      <c r="R136" s="533"/>
      <c r="S136" s="533"/>
      <c r="T136" s="533"/>
      <c r="U136" s="533"/>
      <c r="V136" s="533"/>
      <c r="W136" s="533"/>
      <c r="X136" s="533"/>
      <c r="Y136" s="533"/>
      <c r="Z136" s="533"/>
      <c r="AA136" s="533"/>
      <c r="AB136" s="533"/>
      <c r="AC136" s="533"/>
      <c r="AD136" s="533"/>
      <c r="AE136" s="533"/>
      <c r="AF136" s="533"/>
      <c r="AG136" s="545"/>
      <c r="AH136" s="162">
        <f t="shared" ref="AH136" si="311">IF(COUNT(F136:AG136)=0,+(COUNTIF(F136:AG136,"作業"))+(COUNTIF(F136:AG136,"休日")),"")</f>
        <v>0</v>
      </c>
      <c r="AI136" s="196">
        <f t="shared" ref="AI136" si="312">IF(COUNT(F136:AG136)=0,(COUNTIF(F136:AG136,"休日")),"")</f>
        <v>0</v>
      </c>
      <c r="AJ136" s="233"/>
    </row>
    <row r="137" spans="2:47" ht="40.5" hidden="1" customHeight="1" x14ac:dyDescent="0.4">
      <c r="B137" s="558"/>
      <c r="C137" s="551"/>
      <c r="D137" s="552"/>
      <c r="E137" s="553"/>
      <c r="F137" s="533"/>
      <c r="G137" s="533"/>
      <c r="H137" s="533"/>
      <c r="I137" s="533"/>
      <c r="J137" s="533"/>
      <c r="K137" s="533"/>
      <c r="L137" s="533"/>
      <c r="M137" s="533"/>
      <c r="N137" s="533"/>
      <c r="O137" s="533"/>
      <c r="P137" s="533"/>
      <c r="Q137" s="533"/>
      <c r="R137" s="533"/>
      <c r="S137" s="533"/>
      <c r="T137" s="533"/>
      <c r="U137" s="533"/>
      <c r="V137" s="533"/>
      <c r="W137" s="533"/>
      <c r="X137" s="533"/>
      <c r="Y137" s="533"/>
      <c r="Z137" s="533"/>
      <c r="AA137" s="533"/>
      <c r="AB137" s="533"/>
      <c r="AC137" s="533"/>
      <c r="AD137" s="533"/>
      <c r="AE137" s="533"/>
      <c r="AF137" s="533"/>
      <c r="AG137" s="545"/>
      <c r="AH137" s="546" t="str">
        <f t="shared" ref="AH137" si="313">IF(AH136&lt;14,"対象外",ROUND(AI136/AH136,3))</f>
        <v>対象外</v>
      </c>
      <c r="AI137" s="547"/>
      <c r="AJ137" s="233"/>
      <c r="AM137" s="219">
        <f t="shared" ref="AM137" si="314">IF(AH137="対象外",0,1)</f>
        <v>0</v>
      </c>
      <c r="AN137" s="226">
        <f t="shared" ref="AN137" si="315">IF(AM137=1,AH137,0)</f>
        <v>0</v>
      </c>
      <c r="AO137" s="219">
        <f t="shared" ref="AO137" si="316">IF(AH136&gt;=14,AH136,0)</f>
        <v>0</v>
      </c>
      <c r="AP137" s="192">
        <f>IF(AO137&gt;1,AI136,0)</f>
        <v>0</v>
      </c>
      <c r="AQ137" s="152"/>
      <c r="AR137" s="219">
        <f>IF(AS137&gt;1,1,0)</f>
        <v>0</v>
      </c>
      <c r="AS137" s="192">
        <f>AO137+AS93</f>
        <v>0</v>
      </c>
      <c r="AT137" s="192">
        <f>AP137+AT93</f>
        <v>0</v>
      </c>
      <c r="AU137" s="248">
        <f>IF(AR137=1,ROUND(AT137/AS137,3),0)</f>
        <v>0</v>
      </c>
    </row>
    <row r="138" spans="2:47" ht="40.5" hidden="1" customHeight="1" x14ac:dyDescent="0.4">
      <c r="B138" s="558"/>
      <c r="C138" s="548">
        <f t="shared" ref="C138" si="317">C94</f>
        <v>0</v>
      </c>
      <c r="D138" s="549"/>
      <c r="E138" s="550"/>
      <c r="F138" s="533"/>
      <c r="G138" s="533"/>
      <c r="H138" s="533"/>
      <c r="I138" s="533"/>
      <c r="J138" s="533"/>
      <c r="K138" s="533"/>
      <c r="L138" s="533"/>
      <c r="M138" s="533"/>
      <c r="N138" s="533"/>
      <c r="O138" s="533"/>
      <c r="P138" s="533"/>
      <c r="Q138" s="533"/>
      <c r="R138" s="533"/>
      <c r="S138" s="533"/>
      <c r="T138" s="533"/>
      <c r="U138" s="533"/>
      <c r="V138" s="533"/>
      <c r="W138" s="533"/>
      <c r="X138" s="533"/>
      <c r="Y138" s="533"/>
      <c r="Z138" s="533"/>
      <c r="AA138" s="533"/>
      <c r="AB138" s="533"/>
      <c r="AC138" s="533"/>
      <c r="AD138" s="533"/>
      <c r="AE138" s="533"/>
      <c r="AF138" s="533"/>
      <c r="AG138" s="545"/>
      <c r="AH138" s="162">
        <f t="shared" ref="AH138" si="318">IF(COUNT(F138:AG138)=0,+(COUNTIF(F138:AG138,"作業"))+(COUNTIF(F138:AG138,"休日")),"")</f>
        <v>0</v>
      </c>
      <c r="AI138" s="196">
        <f t="shared" ref="AI138" si="319">IF(COUNT(F138:AG138)=0,(COUNTIF(F138:AG138,"休日")),"")</f>
        <v>0</v>
      </c>
      <c r="AJ138" s="233"/>
    </row>
    <row r="139" spans="2:47" ht="40.5" hidden="1" customHeight="1" x14ac:dyDescent="0.4">
      <c r="B139" s="558"/>
      <c r="C139" s="551"/>
      <c r="D139" s="552"/>
      <c r="E139" s="553"/>
      <c r="F139" s="533"/>
      <c r="G139" s="533"/>
      <c r="H139" s="533"/>
      <c r="I139" s="533"/>
      <c r="J139" s="533"/>
      <c r="K139" s="533"/>
      <c r="L139" s="533"/>
      <c r="M139" s="533"/>
      <c r="N139" s="533"/>
      <c r="O139" s="533"/>
      <c r="P139" s="533"/>
      <c r="Q139" s="533"/>
      <c r="R139" s="533"/>
      <c r="S139" s="533"/>
      <c r="T139" s="533"/>
      <c r="U139" s="533"/>
      <c r="V139" s="533"/>
      <c r="W139" s="533"/>
      <c r="X139" s="533"/>
      <c r="Y139" s="533"/>
      <c r="Z139" s="533"/>
      <c r="AA139" s="533"/>
      <c r="AB139" s="533"/>
      <c r="AC139" s="533"/>
      <c r="AD139" s="533"/>
      <c r="AE139" s="533"/>
      <c r="AF139" s="533"/>
      <c r="AG139" s="545"/>
      <c r="AH139" s="546" t="str">
        <f t="shared" ref="AH139" si="320">IF(AH138&lt;14,"対象外",ROUND(AI138/AH138,3))</f>
        <v>対象外</v>
      </c>
      <c r="AI139" s="547"/>
      <c r="AJ139" s="233"/>
      <c r="AM139" s="219">
        <f t="shared" ref="AM139" si="321">IF(AH139="対象外",0,1)</f>
        <v>0</v>
      </c>
      <c r="AN139" s="226">
        <f t="shared" ref="AN139" si="322">IF(AM139=1,AH139,0)</f>
        <v>0</v>
      </c>
      <c r="AO139" s="219">
        <f t="shared" ref="AO139" si="323">IF(AH138&gt;=14,AH138,0)</f>
        <v>0</v>
      </c>
      <c r="AP139" s="192">
        <f>IF(AO139&gt;1,AI138,0)</f>
        <v>0</v>
      </c>
      <c r="AQ139" s="152"/>
      <c r="AR139" s="219">
        <f>IF(AS139&gt;1,1,0)</f>
        <v>0</v>
      </c>
      <c r="AS139" s="192">
        <f>AO139+AS95</f>
        <v>0</v>
      </c>
      <c r="AT139" s="192">
        <f>AP139+AT95</f>
        <v>0</v>
      </c>
      <c r="AU139" s="248">
        <f>IF(AR139=1,ROUND(AT139/AS139,3),0)</f>
        <v>0</v>
      </c>
    </row>
    <row r="140" spans="2:47" ht="40.5" hidden="1" customHeight="1" x14ac:dyDescent="0.4">
      <c r="B140" s="558"/>
      <c r="C140" s="548">
        <f t="shared" ref="C140" si="324">C96</f>
        <v>0</v>
      </c>
      <c r="D140" s="549"/>
      <c r="E140" s="550"/>
      <c r="F140" s="533"/>
      <c r="G140" s="533"/>
      <c r="H140" s="533"/>
      <c r="I140" s="533"/>
      <c r="J140" s="533"/>
      <c r="K140" s="533"/>
      <c r="L140" s="533"/>
      <c r="M140" s="533"/>
      <c r="N140" s="533"/>
      <c r="O140" s="533"/>
      <c r="P140" s="533"/>
      <c r="Q140" s="533"/>
      <c r="R140" s="533"/>
      <c r="S140" s="533"/>
      <c r="T140" s="533"/>
      <c r="U140" s="533"/>
      <c r="V140" s="533"/>
      <c r="W140" s="533"/>
      <c r="X140" s="533"/>
      <c r="Y140" s="533"/>
      <c r="Z140" s="533"/>
      <c r="AA140" s="533"/>
      <c r="AB140" s="533"/>
      <c r="AC140" s="533"/>
      <c r="AD140" s="533"/>
      <c r="AE140" s="533"/>
      <c r="AF140" s="533"/>
      <c r="AG140" s="545"/>
      <c r="AH140" s="162">
        <f t="shared" ref="AH140" si="325">IF(COUNT(F140:AG140)=0,+(COUNTIF(F140:AG140,"作業"))+(COUNTIF(F140:AG140,"休日")),"")</f>
        <v>0</v>
      </c>
      <c r="AI140" s="196">
        <f t="shared" ref="AI140" si="326">IF(COUNT(F140:AG140)=0,(COUNTIF(F140:AG140,"休日")),"")</f>
        <v>0</v>
      </c>
      <c r="AJ140" s="233"/>
    </row>
    <row r="141" spans="2:47" ht="40.5" hidden="1" customHeight="1" x14ac:dyDescent="0.4">
      <c r="B141" s="558"/>
      <c r="C141" s="551"/>
      <c r="D141" s="552"/>
      <c r="E141" s="553"/>
      <c r="F141" s="533"/>
      <c r="G141" s="533"/>
      <c r="H141" s="533"/>
      <c r="I141" s="533"/>
      <c r="J141" s="533"/>
      <c r="K141" s="533"/>
      <c r="L141" s="533"/>
      <c r="M141" s="533"/>
      <c r="N141" s="533"/>
      <c r="O141" s="533"/>
      <c r="P141" s="533"/>
      <c r="Q141" s="533"/>
      <c r="R141" s="533"/>
      <c r="S141" s="533"/>
      <c r="T141" s="533"/>
      <c r="U141" s="533"/>
      <c r="V141" s="533"/>
      <c r="W141" s="533"/>
      <c r="X141" s="533"/>
      <c r="Y141" s="533"/>
      <c r="Z141" s="533"/>
      <c r="AA141" s="533"/>
      <c r="AB141" s="533"/>
      <c r="AC141" s="533"/>
      <c r="AD141" s="533"/>
      <c r="AE141" s="533"/>
      <c r="AF141" s="533"/>
      <c r="AG141" s="545"/>
      <c r="AH141" s="546" t="str">
        <f t="shared" ref="AH141" si="327">IF(AH140&lt;14,"対象外",ROUND(AI140/AH140,3))</f>
        <v>対象外</v>
      </c>
      <c r="AI141" s="547"/>
      <c r="AJ141" s="233"/>
      <c r="AM141" s="219">
        <f t="shared" ref="AM141" si="328">IF(AH141="対象外",0,1)</f>
        <v>0</v>
      </c>
      <c r="AN141" s="226">
        <f t="shared" ref="AN141" si="329">IF(AM141=1,AH141,0)</f>
        <v>0</v>
      </c>
      <c r="AO141" s="219">
        <f t="shared" ref="AO141" si="330">IF(AH140&gt;=14,AH140,0)</f>
        <v>0</v>
      </c>
      <c r="AP141" s="192">
        <f>IF(AO141&gt;1,AI140,0)</f>
        <v>0</v>
      </c>
      <c r="AQ141" s="152"/>
      <c r="AR141" s="219">
        <f>IF(AS141&gt;1,1,0)</f>
        <v>0</v>
      </c>
      <c r="AS141" s="192">
        <f>AO141+AS97</f>
        <v>0</v>
      </c>
      <c r="AT141" s="192">
        <f>AP141+AT97</f>
        <v>0</v>
      </c>
      <c r="AU141" s="248">
        <f>IF(AR141=1,ROUND(AT141/AS141,3),0)</f>
        <v>0</v>
      </c>
    </row>
    <row r="142" spans="2:47" ht="40.5" hidden="1" customHeight="1" x14ac:dyDescent="0.4">
      <c r="B142" s="558"/>
      <c r="C142" s="548">
        <f t="shared" ref="C142" si="331">C98</f>
        <v>0</v>
      </c>
      <c r="D142" s="549"/>
      <c r="E142" s="550"/>
      <c r="F142" s="533"/>
      <c r="G142" s="533"/>
      <c r="H142" s="533"/>
      <c r="I142" s="533"/>
      <c r="J142" s="533"/>
      <c r="K142" s="533"/>
      <c r="L142" s="533"/>
      <c r="M142" s="533"/>
      <c r="N142" s="533"/>
      <c r="O142" s="533"/>
      <c r="P142" s="533"/>
      <c r="Q142" s="533"/>
      <c r="R142" s="533"/>
      <c r="S142" s="533"/>
      <c r="T142" s="533"/>
      <c r="U142" s="533"/>
      <c r="V142" s="533"/>
      <c r="W142" s="533"/>
      <c r="X142" s="533"/>
      <c r="Y142" s="533"/>
      <c r="Z142" s="533"/>
      <c r="AA142" s="533"/>
      <c r="AB142" s="533"/>
      <c r="AC142" s="533"/>
      <c r="AD142" s="533"/>
      <c r="AE142" s="533"/>
      <c r="AF142" s="533"/>
      <c r="AG142" s="545"/>
      <c r="AH142" s="162">
        <f t="shared" ref="AH142" si="332">IF(COUNT(F142:AG142)=0,+(COUNTIF(F142:AG142,"作業"))+(COUNTIF(F142:AG142,"休日")),"")</f>
        <v>0</v>
      </c>
      <c r="AI142" s="196">
        <f t="shared" ref="AI142" si="333">IF(COUNT(F142:AG142)=0,(COUNTIF(F142:AG142,"休日")),"")</f>
        <v>0</v>
      </c>
      <c r="AJ142" s="233"/>
    </row>
    <row r="143" spans="2:47" ht="40.5" hidden="1" customHeight="1" x14ac:dyDescent="0.4">
      <c r="B143" s="558"/>
      <c r="C143" s="551"/>
      <c r="D143" s="552"/>
      <c r="E143" s="553"/>
      <c r="F143" s="533"/>
      <c r="G143" s="533"/>
      <c r="H143" s="533"/>
      <c r="I143" s="533"/>
      <c r="J143" s="533"/>
      <c r="K143" s="533"/>
      <c r="L143" s="533"/>
      <c r="M143" s="533"/>
      <c r="N143" s="533"/>
      <c r="O143" s="533"/>
      <c r="P143" s="533"/>
      <c r="Q143" s="533"/>
      <c r="R143" s="533"/>
      <c r="S143" s="533"/>
      <c r="T143" s="533"/>
      <c r="U143" s="533"/>
      <c r="V143" s="533"/>
      <c r="W143" s="533"/>
      <c r="X143" s="533"/>
      <c r="Y143" s="533"/>
      <c r="Z143" s="533"/>
      <c r="AA143" s="533"/>
      <c r="AB143" s="533"/>
      <c r="AC143" s="533"/>
      <c r="AD143" s="533"/>
      <c r="AE143" s="533"/>
      <c r="AF143" s="533"/>
      <c r="AG143" s="545"/>
      <c r="AH143" s="546" t="str">
        <f t="shared" ref="AH143" si="334">IF(AH142&lt;14,"対象外",ROUND(AI142/AH142,3))</f>
        <v>対象外</v>
      </c>
      <c r="AI143" s="547"/>
      <c r="AJ143" s="233"/>
      <c r="AM143" s="219">
        <f t="shared" ref="AM143" si="335">IF(AH143="対象外",0,1)</f>
        <v>0</v>
      </c>
      <c r="AN143" s="226">
        <f t="shared" ref="AN143" si="336">IF(AM143=1,AH143,0)</f>
        <v>0</v>
      </c>
      <c r="AO143" s="219">
        <f t="shared" ref="AO143" si="337">IF(AH142&gt;=14,AH142,0)</f>
        <v>0</v>
      </c>
      <c r="AP143" s="192">
        <f>IF(AO143&gt;1,AI142,0)</f>
        <v>0</v>
      </c>
      <c r="AQ143" s="152"/>
      <c r="AR143" s="219">
        <f>IF(AS143&gt;1,1,0)</f>
        <v>0</v>
      </c>
      <c r="AS143" s="192">
        <f>AO143+AS99</f>
        <v>0</v>
      </c>
      <c r="AT143" s="192">
        <f>AP143+AT99</f>
        <v>0</v>
      </c>
      <c r="AU143" s="248">
        <f>IF(AR143=1,ROUND(AT143/AS143,3),0)</f>
        <v>0</v>
      </c>
    </row>
    <row r="144" spans="2:47" ht="40.5" hidden="1" customHeight="1" x14ac:dyDescent="0.4">
      <c r="B144" s="558"/>
      <c r="C144" s="548">
        <f t="shared" ref="C144" si="338">C100</f>
        <v>0</v>
      </c>
      <c r="D144" s="549"/>
      <c r="E144" s="550"/>
      <c r="F144" s="533"/>
      <c r="G144" s="533"/>
      <c r="H144" s="533"/>
      <c r="I144" s="533"/>
      <c r="J144" s="533"/>
      <c r="K144" s="533"/>
      <c r="L144" s="533"/>
      <c r="M144" s="533"/>
      <c r="N144" s="533"/>
      <c r="O144" s="533"/>
      <c r="P144" s="533"/>
      <c r="Q144" s="533"/>
      <c r="R144" s="533"/>
      <c r="S144" s="533"/>
      <c r="T144" s="533"/>
      <c r="U144" s="533"/>
      <c r="V144" s="533"/>
      <c r="W144" s="533"/>
      <c r="X144" s="533"/>
      <c r="Y144" s="533"/>
      <c r="Z144" s="533"/>
      <c r="AA144" s="533"/>
      <c r="AB144" s="533"/>
      <c r="AC144" s="533"/>
      <c r="AD144" s="533"/>
      <c r="AE144" s="533"/>
      <c r="AF144" s="533"/>
      <c r="AG144" s="545"/>
      <c r="AH144" s="162">
        <f>IF(COUNT(F144:AG144)=0,+(COUNTIF(F144:AG144,"作業"))+(COUNTIF(F144:AG144,"休日")),"")</f>
        <v>0</v>
      </c>
      <c r="AI144" s="196">
        <f>IF(COUNT(F144:AG144)=0,(COUNTIF(F144:AG144,"休日")),"")</f>
        <v>0</v>
      </c>
      <c r="AJ144" s="233"/>
    </row>
    <row r="145" spans="2:47" ht="40.5" hidden="1" customHeight="1" x14ac:dyDescent="0.4">
      <c r="B145" s="558"/>
      <c r="C145" s="551"/>
      <c r="D145" s="552"/>
      <c r="E145" s="553"/>
      <c r="F145" s="533"/>
      <c r="G145" s="533"/>
      <c r="H145" s="533"/>
      <c r="I145" s="533"/>
      <c r="J145" s="533"/>
      <c r="K145" s="533"/>
      <c r="L145" s="533"/>
      <c r="M145" s="533"/>
      <c r="N145" s="533"/>
      <c r="O145" s="533"/>
      <c r="P145" s="533"/>
      <c r="Q145" s="533"/>
      <c r="R145" s="533"/>
      <c r="S145" s="533"/>
      <c r="T145" s="533"/>
      <c r="U145" s="533"/>
      <c r="V145" s="533"/>
      <c r="W145" s="533"/>
      <c r="X145" s="533"/>
      <c r="Y145" s="533"/>
      <c r="Z145" s="533"/>
      <c r="AA145" s="533"/>
      <c r="AB145" s="533"/>
      <c r="AC145" s="533"/>
      <c r="AD145" s="533"/>
      <c r="AE145" s="533"/>
      <c r="AF145" s="533"/>
      <c r="AG145" s="545"/>
      <c r="AH145" s="546" t="str">
        <f>IF(AH144&lt;14,"対象外",ROUND(AI144/AH144,3))</f>
        <v>対象外</v>
      </c>
      <c r="AI145" s="547"/>
      <c r="AJ145" s="233"/>
      <c r="AM145" s="219">
        <f t="shared" ref="AM145" si="339">IF(AH145="対象外",0,1)</f>
        <v>0</v>
      </c>
      <c r="AN145" s="226">
        <f t="shared" ref="AN145" si="340">IF(AM145=1,AH145,0)</f>
        <v>0</v>
      </c>
      <c r="AO145" s="219">
        <f t="shared" ref="AO145" si="341">IF(AH144&gt;=14,AH144,0)</f>
        <v>0</v>
      </c>
      <c r="AP145" s="192">
        <f>IF(AO145&gt;1,AI144,0)</f>
        <v>0</v>
      </c>
      <c r="AQ145" s="152"/>
      <c r="AR145" s="219">
        <f>IF(AS145&gt;1,1,0)</f>
        <v>0</v>
      </c>
      <c r="AS145" s="192">
        <f>AO145+AS101</f>
        <v>0</v>
      </c>
      <c r="AT145" s="192">
        <f>AP145+AT101</f>
        <v>0</v>
      </c>
      <c r="AU145" s="248">
        <f>IF(AR145=1,ROUND(AT145/AS145,3),0)</f>
        <v>0</v>
      </c>
    </row>
    <row r="146" spans="2:47" ht="40.5" hidden="1" customHeight="1" x14ac:dyDescent="0.4">
      <c r="B146" s="558"/>
      <c r="C146" s="548">
        <f t="shared" ref="C146" si="342">C102</f>
        <v>0</v>
      </c>
      <c r="D146" s="549"/>
      <c r="E146" s="550"/>
      <c r="F146" s="533"/>
      <c r="G146" s="533"/>
      <c r="H146" s="533"/>
      <c r="I146" s="533"/>
      <c r="J146" s="533"/>
      <c r="K146" s="533"/>
      <c r="L146" s="533"/>
      <c r="M146" s="533"/>
      <c r="N146" s="533"/>
      <c r="O146" s="533"/>
      <c r="P146" s="533"/>
      <c r="Q146" s="533"/>
      <c r="R146" s="533"/>
      <c r="S146" s="533"/>
      <c r="T146" s="533"/>
      <c r="U146" s="533"/>
      <c r="V146" s="533"/>
      <c r="W146" s="533"/>
      <c r="X146" s="533"/>
      <c r="Y146" s="533"/>
      <c r="Z146" s="533"/>
      <c r="AA146" s="533"/>
      <c r="AB146" s="533"/>
      <c r="AC146" s="533"/>
      <c r="AD146" s="533"/>
      <c r="AE146" s="533"/>
      <c r="AF146" s="533"/>
      <c r="AG146" s="545"/>
      <c r="AH146" s="162">
        <f t="shared" ref="AH146" si="343">IF(COUNT(F146:AG146)=0,+(COUNTIF(F146:AG146,"作業"))+(COUNTIF(F146:AG146,"休日")),"")</f>
        <v>0</v>
      </c>
      <c r="AI146" s="196">
        <f t="shared" ref="AI146" si="344">IF(COUNT(F146:AG146)=0,(COUNTIF(F146:AG146,"休日")),"")</f>
        <v>0</v>
      </c>
      <c r="AJ146" s="233"/>
    </row>
    <row r="147" spans="2:47" ht="40.5" hidden="1" customHeight="1" x14ac:dyDescent="0.4">
      <c r="B147" s="558"/>
      <c r="C147" s="551"/>
      <c r="D147" s="552"/>
      <c r="E147" s="553"/>
      <c r="F147" s="533"/>
      <c r="G147" s="533"/>
      <c r="H147" s="533"/>
      <c r="I147" s="533"/>
      <c r="J147" s="533"/>
      <c r="K147" s="533"/>
      <c r="L147" s="533"/>
      <c r="M147" s="533"/>
      <c r="N147" s="533"/>
      <c r="O147" s="533"/>
      <c r="P147" s="533"/>
      <c r="Q147" s="533"/>
      <c r="R147" s="533"/>
      <c r="S147" s="533"/>
      <c r="T147" s="533"/>
      <c r="U147" s="533"/>
      <c r="V147" s="533"/>
      <c r="W147" s="533"/>
      <c r="X147" s="533"/>
      <c r="Y147" s="533"/>
      <c r="Z147" s="533"/>
      <c r="AA147" s="533"/>
      <c r="AB147" s="533"/>
      <c r="AC147" s="533"/>
      <c r="AD147" s="533"/>
      <c r="AE147" s="533"/>
      <c r="AF147" s="533"/>
      <c r="AG147" s="545"/>
      <c r="AH147" s="546" t="str">
        <f t="shared" ref="AH147" si="345">IF(AH146&lt;14,"対象外",ROUND(AI146/AH146,3))</f>
        <v>対象外</v>
      </c>
      <c r="AI147" s="547"/>
      <c r="AJ147" s="233"/>
      <c r="AM147" s="219">
        <f t="shared" ref="AM147" si="346">IF(AH147="対象外",0,1)</f>
        <v>0</v>
      </c>
      <c r="AN147" s="226">
        <f t="shared" ref="AN147" si="347">IF(AM147=1,AH147,0)</f>
        <v>0</v>
      </c>
      <c r="AO147" s="219">
        <f t="shared" ref="AO147" si="348">IF(AH146&gt;=14,AH146,0)</f>
        <v>0</v>
      </c>
      <c r="AP147" s="192">
        <f>IF(AO147&gt;1,AI146,0)</f>
        <v>0</v>
      </c>
      <c r="AQ147" s="152"/>
      <c r="AR147" s="219">
        <f>IF(AS147&gt;1,1,0)</f>
        <v>0</v>
      </c>
      <c r="AS147" s="192">
        <f>AO147+AS103</f>
        <v>0</v>
      </c>
      <c r="AT147" s="192">
        <f>AP147+AT103</f>
        <v>0</v>
      </c>
      <c r="AU147" s="248">
        <f>IF(AR147=1,ROUND(AT147/AS147,3),0)</f>
        <v>0</v>
      </c>
    </row>
    <row r="148" spans="2:47" ht="40.5" hidden="1" customHeight="1" x14ac:dyDescent="0.4">
      <c r="B148" s="558"/>
      <c r="C148" s="548">
        <f t="shared" ref="C148" si="349">C104</f>
        <v>0</v>
      </c>
      <c r="D148" s="549"/>
      <c r="E148" s="550"/>
      <c r="F148" s="533"/>
      <c r="G148" s="533"/>
      <c r="H148" s="533"/>
      <c r="I148" s="533"/>
      <c r="J148" s="533"/>
      <c r="K148" s="533"/>
      <c r="L148" s="533"/>
      <c r="M148" s="533"/>
      <c r="N148" s="533"/>
      <c r="O148" s="533"/>
      <c r="P148" s="533"/>
      <c r="Q148" s="533"/>
      <c r="R148" s="533"/>
      <c r="S148" s="533"/>
      <c r="T148" s="533"/>
      <c r="U148" s="533"/>
      <c r="V148" s="533"/>
      <c r="W148" s="533"/>
      <c r="X148" s="533"/>
      <c r="Y148" s="533"/>
      <c r="Z148" s="533"/>
      <c r="AA148" s="533"/>
      <c r="AB148" s="533"/>
      <c r="AC148" s="533"/>
      <c r="AD148" s="533"/>
      <c r="AE148" s="533"/>
      <c r="AF148" s="533"/>
      <c r="AG148" s="545"/>
      <c r="AH148" s="162">
        <f t="shared" ref="AH148" si="350">IF(COUNT(F148:AG148)=0,+(COUNTIF(F148:AG148,"作業"))+(COUNTIF(F148:AG148,"休日")),"")</f>
        <v>0</v>
      </c>
      <c r="AI148" s="196">
        <f t="shared" ref="AI148" si="351">IF(COUNT(F148:AG148)=0,(COUNTIF(F148:AG148,"休日")),"")</f>
        <v>0</v>
      </c>
      <c r="AJ148" s="233"/>
    </row>
    <row r="149" spans="2:47" ht="40.5" hidden="1" customHeight="1" x14ac:dyDescent="0.4">
      <c r="B149" s="558"/>
      <c r="C149" s="551"/>
      <c r="D149" s="552"/>
      <c r="E149" s="553"/>
      <c r="F149" s="533"/>
      <c r="G149" s="533"/>
      <c r="H149" s="533"/>
      <c r="I149" s="533"/>
      <c r="J149" s="533"/>
      <c r="K149" s="533"/>
      <c r="L149" s="533"/>
      <c r="M149" s="533"/>
      <c r="N149" s="533"/>
      <c r="O149" s="533"/>
      <c r="P149" s="533"/>
      <c r="Q149" s="533"/>
      <c r="R149" s="533"/>
      <c r="S149" s="533"/>
      <c r="T149" s="533"/>
      <c r="U149" s="533"/>
      <c r="V149" s="533"/>
      <c r="W149" s="533"/>
      <c r="X149" s="533"/>
      <c r="Y149" s="533"/>
      <c r="Z149" s="533"/>
      <c r="AA149" s="533"/>
      <c r="AB149" s="533"/>
      <c r="AC149" s="533"/>
      <c r="AD149" s="533"/>
      <c r="AE149" s="533"/>
      <c r="AF149" s="533"/>
      <c r="AG149" s="545"/>
      <c r="AH149" s="546" t="str">
        <f t="shared" ref="AH149" si="352">IF(AH148&lt;14,"対象外",ROUND(AI148/AH148,3))</f>
        <v>対象外</v>
      </c>
      <c r="AI149" s="547"/>
      <c r="AJ149" s="233"/>
      <c r="AM149" s="219">
        <f t="shared" ref="AM149" si="353">IF(AH149="対象外",0,1)</f>
        <v>0</v>
      </c>
      <c r="AN149" s="226">
        <f t="shared" ref="AN149" si="354">IF(AM149=1,AH149,0)</f>
        <v>0</v>
      </c>
      <c r="AO149" s="219">
        <f t="shared" ref="AO149" si="355">IF(AH148&gt;=14,AH148,0)</f>
        <v>0</v>
      </c>
      <c r="AP149" s="192">
        <f>IF(AO149&gt;1,AI148,0)</f>
        <v>0</v>
      </c>
      <c r="AQ149" s="152"/>
      <c r="AR149" s="219">
        <f>IF(AS149&gt;1,1,0)</f>
        <v>0</v>
      </c>
      <c r="AS149" s="192">
        <f>AO149+AS105</f>
        <v>0</v>
      </c>
      <c r="AT149" s="192">
        <f>AP149+AT105</f>
        <v>0</v>
      </c>
      <c r="AU149" s="248">
        <f>IF(AR149=1,ROUND(AT149/AS149,3),0)</f>
        <v>0</v>
      </c>
    </row>
    <row r="150" spans="2:47" ht="41.25" hidden="1" customHeight="1" x14ac:dyDescent="0.4">
      <c r="B150" s="558"/>
      <c r="C150" s="539">
        <f>C105</f>
        <v>0</v>
      </c>
      <c r="D150" s="540"/>
      <c r="E150" s="541"/>
      <c r="F150" s="533"/>
      <c r="G150" s="533"/>
      <c r="H150" s="533"/>
      <c r="I150" s="533"/>
      <c r="J150" s="533"/>
      <c r="K150" s="533"/>
      <c r="L150" s="533"/>
      <c r="M150" s="533"/>
      <c r="N150" s="533"/>
      <c r="O150" s="533"/>
      <c r="P150" s="533"/>
      <c r="Q150" s="533"/>
      <c r="R150" s="533"/>
      <c r="S150" s="533"/>
      <c r="T150" s="533"/>
      <c r="U150" s="533"/>
      <c r="V150" s="533"/>
      <c r="W150" s="533"/>
      <c r="X150" s="533"/>
      <c r="Y150" s="533"/>
      <c r="Z150" s="533"/>
      <c r="AA150" s="533"/>
      <c r="AB150" s="533"/>
      <c r="AC150" s="533"/>
      <c r="AD150" s="533"/>
      <c r="AE150" s="533"/>
      <c r="AF150" s="533"/>
      <c r="AG150" s="535"/>
      <c r="AH150" s="162">
        <f>IF(COUNT(F150:AG150)=0,+(COUNTIF(F150:AG150,"作業"))+(COUNTIF(F150:AG150,"休日")),"")</f>
        <v>0</v>
      </c>
      <c r="AI150" s="196">
        <f>IF(COUNT(F150:AG150)=0,(COUNTIF(F150:AG150,"休日")),"")</f>
        <v>0</v>
      </c>
      <c r="AJ150" s="233"/>
    </row>
    <row r="151" spans="2:47" ht="41.25" hidden="1" customHeight="1" thickBot="1" x14ac:dyDescent="0.45">
      <c r="B151" s="559"/>
      <c r="C151" s="542"/>
      <c r="D151" s="543"/>
      <c r="E151" s="544"/>
      <c r="F151" s="534"/>
      <c r="G151" s="534"/>
      <c r="H151" s="534"/>
      <c r="I151" s="534"/>
      <c r="J151" s="534"/>
      <c r="K151" s="534"/>
      <c r="L151" s="534"/>
      <c r="M151" s="534"/>
      <c r="N151" s="534"/>
      <c r="O151" s="534"/>
      <c r="P151" s="534"/>
      <c r="Q151" s="534"/>
      <c r="R151" s="534"/>
      <c r="S151" s="534"/>
      <c r="T151" s="534"/>
      <c r="U151" s="534"/>
      <c r="V151" s="534"/>
      <c r="W151" s="534"/>
      <c r="X151" s="534"/>
      <c r="Y151" s="534"/>
      <c r="Z151" s="534"/>
      <c r="AA151" s="534"/>
      <c r="AB151" s="534"/>
      <c r="AC151" s="534"/>
      <c r="AD151" s="534"/>
      <c r="AE151" s="534"/>
      <c r="AF151" s="534"/>
      <c r="AG151" s="536"/>
      <c r="AH151" s="537" t="str">
        <f t="shared" ref="AH151" si="356">IF(AH150&lt;14,"対象外",ROUND(AI150/AH150,3))</f>
        <v>対象外</v>
      </c>
      <c r="AI151" s="538"/>
      <c r="AJ151" s="234"/>
      <c r="AL151" s="195"/>
      <c r="AM151" s="219">
        <f t="shared" ref="AM151" si="357">IF(AH151="対象外",0,1)</f>
        <v>0</v>
      </c>
      <c r="AN151" s="226">
        <f t="shared" ref="AN151" si="358">IF(AM151=1,AH151,0)</f>
        <v>0</v>
      </c>
      <c r="AO151" s="219">
        <f t="shared" ref="AO151" si="359">IF(AH150&gt;=14,AH150,0)</f>
        <v>0</v>
      </c>
      <c r="AP151" s="192">
        <f>IF(AO151&gt;1,AI150,0)</f>
        <v>0</v>
      </c>
      <c r="AQ151" s="152"/>
      <c r="AR151" s="219">
        <f>IF(AS151&gt;1,1,0)</f>
        <v>0</v>
      </c>
      <c r="AS151" s="192">
        <f>AO151+AS107</f>
        <v>0</v>
      </c>
      <c r="AT151" s="192">
        <f>AP151+AT107</f>
        <v>0</v>
      </c>
      <c r="AU151" s="248">
        <f>IF(AR151=1,ROUND(AT151/AS151,3),0)</f>
        <v>0</v>
      </c>
    </row>
    <row r="152" spans="2:47" s="163" customFormat="1" ht="35.25" hidden="1" customHeight="1" x14ac:dyDescent="0.4">
      <c r="B152" s="557" t="s">
        <v>65</v>
      </c>
      <c r="C152" s="560" t="s">
        <v>0</v>
      </c>
      <c r="D152" s="561"/>
      <c r="E152" s="562"/>
      <c r="F152" s="243">
        <f>IFERROR(VLOOKUP(F936,DAY!$A$2:$E$3000,2,0),0)</f>
        <v>2</v>
      </c>
      <c r="G152" s="243">
        <f>IFERROR(VLOOKUP(G936,DAY!$A$2:$E$3000,2,0),0)</f>
        <v>2</v>
      </c>
      <c r="H152" s="243">
        <f>IFERROR(VLOOKUP(H936,DAY!$A$2:$E$3000,2,0),0)</f>
        <v>2</v>
      </c>
      <c r="I152" s="243">
        <f>IFERROR(VLOOKUP(I936,DAY!$A$2:$E$3000,2,0),0)</f>
        <v>2</v>
      </c>
      <c r="J152" s="243">
        <f>IFERROR(VLOOKUP(J936,DAY!$A$2:$E$3000,2,0),0)</f>
        <v>2</v>
      </c>
      <c r="K152" s="243">
        <f>IFERROR(VLOOKUP(K936,DAY!$A$2:$E$3000,2,0),0)</f>
        <v>2</v>
      </c>
      <c r="L152" s="243">
        <f>IFERROR(VLOOKUP(L936,DAY!$A$2:$E$3000,2,0),0)</f>
        <v>2</v>
      </c>
      <c r="M152" s="243">
        <f>IFERROR(VLOOKUP(M936,DAY!$A$2:$E$3000,2,0),0)</f>
        <v>2</v>
      </c>
      <c r="N152" s="243">
        <f>IFERROR(VLOOKUP(N936,DAY!$A$2:$E$3000,2,0),0)</f>
        <v>2</v>
      </c>
      <c r="O152" s="243">
        <f>IFERROR(VLOOKUP(O936,DAY!$A$2:$E$3000,2,0),0)</f>
        <v>2</v>
      </c>
      <c r="P152" s="243">
        <f>IFERROR(VLOOKUP(P936,DAY!$A$2:$E$3000,2,0),0)</f>
        <v>2</v>
      </c>
      <c r="Q152" s="243">
        <f>IFERROR(VLOOKUP(Q936,DAY!$A$2:$E$3000,2,0),0)</f>
        <v>2</v>
      </c>
      <c r="R152" s="243">
        <f>IFERROR(VLOOKUP(R936,DAY!$A$2:$E$3000,2,0),0)</f>
        <v>3</v>
      </c>
      <c r="S152" s="243">
        <f>IFERROR(VLOOKUP(S936,DAY!$A$2:$E$3000,2,0),0)</f>
        <v>3</v>
      </c>
      <c r="T152" s="243">
        <f>IFERROR(VLOOKUP(T936,DAY!$A$2:$E$3000,2,0),0)</f>
        <v>3</v>
      </c>
      <c r="U152" s="243">
        <f>IFERROR(VLOOKUP(U936,DAY!$A$2:$E$3000,2,0),0)</f>
        <v>3</v>
      </c>
      <c r="V152" s="243">
        <f>IFERROR(VLOOKUP(V936,DAY!$A$2:$E$3000,2,0),0)</f>
        <v>3</v>
      </c>
      <c r="W152" s="243">
        <f>IFERROR(VLOOKUP(W936,DAY!$A$2:$E$3000,2,0),0)</f>
        <v>3</v>
      </c>
      <c r="X152" s="243">
        <f>IFERROR(VLOOKUP(X936,DAY!$A$2:$E$3000,2,0),0)</f>
        <v>3</v>
      </c>
      <c r="Y152" s="243">
        <f>IFERROR(VLOOKUP(Y936,DAY!$A$2:$E$3000,2,0),0)</f>
        <v>3</v>
      </c>
      <c r="Z152" s="243">
        <f>IFERROR(VLOOKUP(Z936,DAY!$A$2:$E$3000,2,0),0)</f>
        <v>3</v>
      </c>
      <c r="AA152" s="243">
        <f>IFERROR(VLOOKUP(AA936,DAY!$A$2:$E$3000,2,0),0)</f>
        <v>3</v>
      </c>
      <c r="AB152" s="243">
        <f>IFERROR(VLOOKUP(AB936,DAY!$A$2:$E$3000,2,0),0)</f>
        <v>3</v>
      </c>
      <c r="AC152" s="243">
        <f>IFERROR(VLOOKUP(AC936,DAY!$A$2:$E$3000,2,0),0)</f>
        <v>3</v>
      </c>
      <c r="AD152" s="243">
        <f>IFERROR(VLOOKUP(AD936,DAY!$A$2:$E$3000,2,0),0)</f>
        <v>3</v>
      </c>
      <c r="AE152" s="243">
        <f>IFERROR(VLOOKUP(AE936,DAY!$A$2:$E$3000,2,0),0)</f>
        <v>3</v>
      </c>
      <c r="AF152" s="243">
        <f>IFERROR(VLOOKUP(AF936,DAY!$A$2:$E$3000,2,0),0)</f>
        <v>3</v>
      </c>
      <c r="AG152" s="238">
        <f>IFERROR(VLOOKUP(AG936,DAY!$A$2:$E$3000,2,0),0)</f>
        <v>3</v>
      </c>
      <c r="AH152" s="557" t="s">
        <v>11</v>
      </c>
      <c r="AI152" s="563" t="s">
        <v>13</v>
      </c>
      <c r="AJ152" s="565" t="s">
        <v>127</v>
      </c>
      <c r="AK152" s="148"/>
      <c r="AL152" s="147"/>
      <c r="AM152" s="147"/>
      <c r="AN152" s="147"/>
      <c r="AO152" s="146"/>
    </row>
    <row r="153" spans="2:47" ht="35.25" hidden="1" customHeight="1" x14ac:dyDescent="0.4">
      <c r="B153" s="558"/>
      <c r="C153" s="567" t="s">
        <v>1</v>
      </c>
      <c r="D153" s="568"/>
      <c r="E153" s="569"/>
      <c r="F153" s="219">
        <f>IFERROR(VLOOKUP(F936,DAY!$A$2:$E$3000,3,0),0)</f>
        <v>17</v>
      </c>
      <c r="G153" s="219">
        <f>IFERROR(VLOOKUP(G936,DAY!$A$2:$E$3000,3,0),0)</f>
        <v>18</v>
      </c>
      <c r="H153" s="219">
        <f>IFERROR(VLOOKUP(H936,DAY!$A$2:$E$3000,3,0),0)</f>
        <v>19</v>
      </c>
      <c r="I153" s="219">
        <f>IFERROR(VLOOKUP(I936,DAY!$A$2:$E$3000,3,0),0)</f>
        <v>20</v>
      </c>
      <c r="J153" s="219">
        <f>IFERROR(VLOOKUP(J936,DAY!$A$2:$E$3000,3,0),0)</f>
        <v>21</v>
      </c>
      <c r="K153" s="219">
        <f>IFERROR(VLOOKUP(K936,DAY!$A$2:$E$3000,3,0),0)</f>
        <v>22</v>
      </c>
      <c r="L153" s="219">
        <f>IFERROR(VLOOKUP(L936,DAY!$A$2:$E$3000,3,0),0)</f>
        <v>23</v>
      </c>
      <c r="M153" s="219">
        <f>IFERROR(VLOOKUP(M936,DAY!$A$2:$E$3000,3,0),0)</f>
        <v>24</v>
      </c>
      <c r="N153" s="219">
        <f>IFERROR(VLOOKUP(N936,DAY!$A$2:$E$3000,3,0),0)</f>
        <v>25</v>
      </c>
      <c r="O153" s="219">
        <f>IFERROR(VLOOKUP(O936,DAY!$A$2:$E$3000,3,0),0)</f>
        <v>26</v>
      </c>
      <c r="P153" s="219">
        <f>IFERROR(VLOOKUP(P936,DAY!$A$2:$E$3000,3,0),0)</f>
        <v>27</v>
      </c>
      <c r="Q153" s="219">
        <f>IFERROR(VLOOKUP(Q936,DAY!$A$2:$E$3000,3,0),0)</f>
        <v>28</v>
      </c>
      <c r="R153" s="219">
        <f>IFERROR(VLOOKUP(R936,DAY!$A$2:$E$3000,3,0),0)</f>
        <v>1</v>
      </c>
      <c r="S153" s="219">
        <f>IFERROR(VLOOKUP(S936,DAY!$A$2:$E$3000,3,0),0)</f>
        <v>2</v>
      </c>
      <c r="T153" s="219">
        <f>IFERROR(VLOOKUP(T936,DAY!$A$2:$E$3000,3,0),0)</f>
        <v>3</v>
      </c>
      <c r="U153" s="219">
        <f>IFERROR(VLOOKUP(U936,DAY!$A$2:$E$3000,3,0),0)</f>
        <v>4</v>
      </c>
      <c r="V153" s="219">
        <f>IFERROR(VLOOKUP(V936,DAY!$A$2:$E$3000,3,0),0)</f>
        <v>5</v>
      </c>
      <c r="W153" s="219">
        <f>IFERROR(VLOOKUP(W936,DAY!$A$2:$E$3000,3,0),0)</f>
        <v>6</v>
      </c>
      <c r="X153" s="219">
        <f>IFERROR(VLOOKUP(X936,DAY!$A$2:$E$3000,3,0),0)</f>
        <v>7</v>
      </c>
      <c r="Y153" s="219">
        <f>IFERROR(VLOOKUP(Y936,DAY!$A$2:$E$3000,3,0),0)</f>
        <v>8</v>
      </c>
      <c r="Z153" s="219">
        <f>IFERROR(VLOOKUP(Z936,DAY!$A$2:$E$3000,3,0),0)</f>
        <v>9</v>
      </c>
      <c r="AA153" s="219">
        <f>IFERROR(VLOOKUP(AA936,DAY!$A$2:$E$3000,3,0),0)</f>
        <v>10</v>
      </c>
      <c r="AB153" s="219">
        <f>IFERROR(VLOOKUP(AB936,DAY!$A$2:$E$3000,3,0),0)</f>
        <v>11</v>
      </c>
      <c r="AC153" s="219">
        <f>IFERROR(VLOOKUP(AC936,DAY!$A$2:$E$3000,3,0),0)</f>
        <v>12</v>
      </c>
      <c r="AD153" s="219">
        <f>IFERROR(VLOOKUP(AD936,DAY!$A$2:$E$3000,3,0),0)</f>
        <v>13</v>
      </c>
      <c r="AE153" s="219">
        <f>IFERROR(VLOOKUP(AE936,DAY!$A$2:$E$3000,3,0),0)</f>
        <v>14</v>
      </c>
      <c r="AF153" s="219">
        <f>IFERROR(VLOOKUP(AF936,DAY!$A$2:$E$3000,3,0),0)</f>
        <v>15</v>
      </c>
      <c r="AG153" s="239">
        <f>IFERROR(VLOOKUP(AG936,DAY!$A$2:$E$3000,3,0),0)</f>
        <v>16</v>
      </c>
      <c r="AH153" s="558"/>
      <c r="AI153" s="564"/>
      <c r="AJ153" s="566"/>
    </row>
    <row r="154" spans="2:47" ht="35.25" hidden="1" customHeight="1" x14ac:dyDescent="0.4">
      <c r="B154" s="558"/>
      <c r="C154" s="567" t="s">
        <v>2</v>
      </c>
      <c r="D154" s="568"/>
      <c r="E154" s="569"/>
      <c r="F154" s="219" t="str">
        <f>IFERROR(VLOOKUP(F936,DAY!$A$2:$E$3000,4,0),0)</f>
        <v>月</v>
      </c>
      <c r="G154" s="219" t="str">
        <f>IFERROR(VLOOKUP(G936,DAY!$A$2:$E$3000,4,0),0)</f>
        <v>火</v>
      </c>
      <c r="H154" s="219" t="str">
        <f>IFERROR(VLOOKUP(H936,DAY!$A$2:$E$3000,4,0),0)</f>
        <v>水</v>
      </c>
      <c r="I154" s="219" t="str">
        <f>IFERROR(VLOOKUP(I936,DAY!$A$2:$E$3000,4,0),0)</f>
        <v>木</v>
      </c>
      <c r="J154" s="219" t="str">
        <f>IFERROR(VLOOKUP(J936,DAY!$A$2:$E$3000,4,0),0)</f>
        <v>金</v>
      </c>
      <c r="K154" s="219" t="str">
        <f>IFERROR(VLOOKUP(K936,DAY!$A$2:$E$3000,4,0),0)</f>
        <v>土</v>
      </c>
      <c r="L154" s="219" t="str">
        <f>IFERROR(VLOOKUP(L936,DAY!$A$2:$E$3000,4,0),0)</f>
        <v>日</v>
      </c>
      <c r="M154" s="219" t="str">
        <f>IFERROR(VLOOKUP(M936,DAY!$A$2:$E$3000,4,0),0)</f>
        <v>月</v>
      </c>
      <c r="N154" s="219" t="str">
        <f>IFERROR(VLOOKUP(N936,DAY!$A$2:$E$3000,4,0),0)</f>
        <v>火</v>
      </c>
      <c r="O154" s="219" t="str">
        <f>IFERROR(VLOOKUP(O936,DAY!$A$2:$E$3000,4,0),0)</f>
        <v>水</v>
      </c>
      <c r="P154" s="219" t="str">
        <f>IFERROR(VLOOKUP(P936,DAY!$A$2:$E$3000,4,0),0)</f>
        <v>木</v>
      </c>
      <c r="Q154" s="219" t="str">
        <f>IFERROR(VLOOKUP(Q936,DAY!$A$2:$E$3000,4,0),0)</f>
        <v>金</v>
      </c>
      <c r="R154" s="219" t="str">
        <f>IFERROR(VLOOKUP(R936,DAY!$A$2:$E$3000,4,0),0)</f>
        <v>土</v>
      </c>
      <c r="S154" s="219" t="str">
        <f>IFERROR(VLOOKUP(S936,DAY!$A$2:$E$3000,4,0),0)</f>
        <v>日</v>
      </c>
      <c r="T154" s="219" t="str">
        <f>IFERROR(VLOOKUP(T936,DAY!$A$2:$E$3000,4,0),0)</f>
        <v>月</v>
      </c>
      <c r="U154" s="219" t="str">
        <f>IFERROR(VLOOKUP(U936,DAY!$A$2:$E$3000,4,0),0)</f>
        <v>火</v>
      </c>
      <c r="V154" s="219" t="str">
        <f>IFERROR(VLOOKUP(V936,DAY!$A$2:$E$3000,4,0),0)</f>
        <v>水</v>
      </c>
      <c r="W154" s="219" t="str">
        <f>IFERROR(VLOOKUP(W936,DAY!$A$2:$E$3000,4,0),0)</f>
        <v>木</v>
      </c>
      <c r="X154" s="219" t="str">
        <f>IFERROR(VLOOKUP(X936,DAY!$A$2:$E$3000,4,0),0)</f>
        <v>金</v>
      </c>
      <c r="Y154" s="219" t="str">
        <f>IFERROR(VLOOKUP(Y936,DAY!$A$2:$E$3000,4,0),0)</f>
        <v>土</v>
      </c>
      <c r="Z154" s="219" t="str">
        <f>IFERROR(VLOOKUP(Z936,DAY!$A$2:$E$3000,4,0),0)</f>
        <v>日</v>
      </c>
      <c r="AA154" s="219" t="str">
        <f>IFERROR(VLOOKUP(AA936,DAY!$A$2:$E$3000,4,0),0)</f>
        <v>月</v>
      </c>
      <c r="AB154" s="219" t="str">
        <f>IFERROR(VLOOKUP(AB936,DAY!$A$2:$E$3000,4,0),0)</f>
        <v>火</v>
      </c>
      <c r="AC154" s="219" t="str">
        <f>IFERROR(VLOOKUP(AC936,DAY!$A$2:$E$3000,4,0),0)</f>
        <v>水</v>
      </c>
      <c r="AD154" s="219" t="str">
        <f>IFERROR(VLOOKUP(AD936,DAY!$A$2:$E$3000,4,0),0)</f>
        <v>木</v>
      </c>
      <c r="AE154" s="219" t="str">
        <f>IFERROR(VLOOKUP(AE936,DAY!$A$2:$E$3000,4,0),0)</f>
        <v>金</v>
      </c>
      <c r="AF154" s="219" t="str">
        <f>IFERROR(VLOOKUP(AF936,DAY!$A$2:$E$3000,4,0),0)</f>
        <v>土</v>
      </c>
      <c r="AG154" s="239" t="str">
        <f>IFERROR(VLOOKUP(AG936,DAY!$A$2:$E$3000,4,0),0)</f>
        <v>日</v>
      </c>
      <c r="AH154" s="558"/>
      <c r="AI154" s="564"/>
      <c r="AJ154" s="566"/>
      <c r="AK154" s="159"/>
      <c r="AO154" s="147"/>
    </row>
    <row r="155" spans="2:47" ht="120.75" hidden="1" customHeight="1" x14ac:dyDescent="0.4">
      <c r="B155" s="558"/>
      <c r="C155" s="570" t="s">
        <v>135</v>
      </c>
      <c r="D155" s="571"/>
      <c r="E155" s="572"/>
      <c r="F155" s="160" t="str">
        <f>IFERROR(VLOOKUP(F936,DAY!$A$2:$E$3000,5,0),0)</f>
        <v/>
      </c>
      <c r="G155" s="160" t="str">
        <f>IFERROR(VLOOKUP(G936,DAY!$A$2:$E$3000,5,0),0)</f>
        <v/>
      </c>
      <c r="H155" s="160" t="str">
        <f>IFERROR(VLOOKUP(H936,DAY!$A$2:$E$3000,5,0),0)</f>
        <v/>
      </c>
      <c r="I155" s="160" t="str">
        <f>IFERROR(VLOOKUP(I936,DAY!$A$2:$E$3000,5,0),0)</f>
        <v/>
      </c>
      <c r="J155" s="160" t="str">
        <f>IFERROR(VLOOKUP(J936,DAY!$A$2:$E$3000,5,0),0)</f>
        <v/>
      </c>
      <c r="K155" s="160" t="str">
        <f>IFERROR(VLOOKUP(K936,DAY!$A$2:$E$3000,5,0),0)</f>
        <v/>
      </c>
      <c r="L155" s="160" t="str">
        <f>IFERROR(VLOOKUP(L936,DAY!$A$2:$E$3000,5,0),0)</f>
        <v>天皇誕生日</v>
      </c>
      <c r="M155" s="160" t="str">
        <f>IFERROR(VLOOKUP(M936,DAY!$A$2:$E$3000,5,0),0)</f>
        <v>振替休日</v>
      </c>
      <c r="N155" s="160" t="str">
        <f>IFERROR(VLOOKUP(N936,DAY!$A$2:$E$3000,5,0),0)</f>
        <v/>
      </c>
      <c r="O155" s="160" t="str">
        <f>IFERROR(VLOOKUP(O936,DAY!$A$2:$E$3000,5,0),0)</f>
        <v/>
      </c>
      <c r="P155" s="160" t="str">
        <f>IFERROR(VLOOKUP(P936,DAY!$A$2:$E$3000,5,0),0)</f>
        <v/>
      </c>
      <c r="Q155" s="160" t="str">
        <f>IFERROR(VLOOKUP(Q936,DAY!$A$2:$E$3000,5,0),0)</f>
        <v/>
      </c>
      <c r="R155" s="160" t="str">
        <f>IFERROR(VLOOKUP(R936,DAY!$A$2:$E$3000,5,0),0)</f>
        <v/>
      </c>
      <c r="S155" s="160" t="str">
        <f>IFERROR(VLOOKUP(S936,DAY!$A$2:$E$3000,5,0),0)</f>
        <v/>
      </c>
      <c r="T155" s="160" t="str">
        <f>IFERROR(VLOOKUP(T936,DAY!$A$2:$E$3000,5,0),0)</f>
        <v/>
      </c>
      <c r="U155" s="160" t="str">
        <f>IFERROR(VLOOKUP(U936,DAY!$A$2:$E$3000,5,0),0)</f>
        <v/>
      </c>
      <c r="V155" s="160" t="str">
        <f>IFERROR(VLOOKUP(V936,DAY!$A$2:$E$3000,5,0),0)</f>
        <v/>
      </c>
      <c r="W155" s="160" t="str">
        <f>IFERROR(VLOOKUP(W936,DAY!$A$2:$E$3000,5,0),0)</f>
        <v/>
      </c>
      <c r="X155" s="160" t="str">
        <f>IFERROR(VLOOKUP(X936,DAY!$A$2:$E$3000,5,0),0)</f>
        <v/>
      </c>
      <c r="Y155" s="160" t="str">
        <f>IFERROR(VLOOKUP(Y936,DAY!$A$2:$E$3000,5,0),0)</f>
        <v/>
      </c>
      <c r="Z155" s="160" t="str">
        <f>IFERROR(VLOOKUP(Z936,DAY!$A$2:$E$3000,5,0),0)</f>
        <v/>
      </c>
      <c r="AA155" s="160" t="str">
        <f>IFERROR(VLOOKUP(AA936,DAY!$A$2:$E$3000,5,0),0)</f>
        <v/>
      </c>
      <c r="AB155" s="160" t="str">
        <f>IFERROR(VLOOKUP(AB936,DAY!$A$2:$E$3000,5,0),0)</f>
        <v/>
      </c>
      <c r="AC155" s="160" t="str">
        <f>IFERROR(VLOOKUP(AC936,DAY!$A$2:$E$3000,5,0),0)</f>
        <v/>
      </c>
      <c r="AD155" s="160" t="str">
        <f>IFERROR(VLOOKUP(AD936,DAY!$A$2:$E$3000,5,0),0)</f>
        <v/>
      </c>
      <c r="AE155" s="160" t="str">
        <f>IFERROR(VLOOKUP(AE936,DAY!$A$2:$E$3000,5,0),0)</f>
        <v/>
      </c>
      <c r="AF155" s="160" t="str">
        <f>IFERROR(VLOOKUP(AF936,DAY!$A$2:$E$3000,5,0),0)</f>
        <v/>
      </c>
      <c r="AG155" s="161" t="str">
        <f>IFERROR(VLOOKUP(AG936,DAY!$A$2:$E$3000,5,0),0)</f>
        <v/>
      </c>
      <c r="AH155" s="558"/>
      <c r="AI155" s="564"/>
      <c r="AJ155" s="566"/>
    </row>
    <row r="156" spans="2:47" ht="39.75" hidden="1" customHeight="1" x14ac:dyDescent="0.35">
      <c r="B156" s="558"/>
      <c r="C156" s="548">
        <f>C112</f>
        <v>0</v>
      </c>
      <c r="D156" s="549"/>
      <c r="E156" s="550"/>
      <c r="F156" s="533"/>
      <c r="G156" s="533"/>
      <c r="H156" s="533"/>
      <c r="I156" s="533"/>
      <c r="J156" s="533"/>
      <c r="K156" s="533"/>
      <c r="L156" s="533"/>
      <c r="M156" s="533"/>
      <c r="N156" s="533"/>
      <c r="O156" s="533"/>
      <c r="P156" s="533"/>
      <c r="Q156" s="533"/>
      <c r="R156" s="533"/>
      <c r="S156" s="533"/>
      <c r="T156" s="533"/>
      <c r="U156" s="533"/>
      <c r="V156" s="533"/>
      <c r="W156" s="533"/>
      <c r="X156" s="533"/>
      <c r="Y156" s="533"/>
      <c r="Z156" s="533"/>
      <c r="AA156" s="533"/>
      <c r="AB156" s="533"/>
      <c r="AC156" s="533"/>
      <c r="AD156" s="533"/>
      <c r="AE156" s="533"/>
      <c r="AF156" s="533"/>
      <c r="AG156" s="545"/>
      <c r="AH156" s="162">
        <f>IF(COUNT(F156:AG156)=0,+(COUNTIF(F156:AG156,"作業"))+(COUNTIF(F156:AG156,"休日")),"")</f>
        <v>0</v>
      </c>
      <c r="AI156" s="196">
        <f>IF(COUNT(F156:AG156)=0,(COUNTIF(F156:AG156,"休日")),"")</f>
        <v>0</v>
      </c>
      <c r="AJ156" s="235"/>
      <c r="AM156" s="147">
        <f>SUM(AM157:AM195)</f>
        <v>0</v>
      </c>
      <c r="AN156" s="228">
        <f>SUM(AN157:AN195)</f>
        <v>0</v>
      </c>
      <c r="AR156" s="249">
        <f>SUM(AR157:AR195)</f>
        <v>3</v>
      </c>
      <c r="AU156" s="228">
        <f>SUM(AU157:AU195)</f>
        <v>1.032</v>
      </c>
    </row>
    <row r="157" spans="2:47" ht="39.75" hidden="1" customHeight="1" x14ac:dyDescent="0.35">
      <c r="B157" s="558"/>
      <c r="C157" s="551"/>
      <c r="D157" s="552"/>
      <c r="E157" s="553"/>
      <c r="F157" s="533"/>
      <c r="G157" s="533"/>
      <c r="H157" s="533"/>
      <c r="I157" s="533"/>
      <c r="J157" s="533"/>
      <c r="K157" s="533"/>
      <c r="L157" s="533"/>
      <c r="M157" s="533"/>
      <c r="N157" s="533"/>
      <c r="O157" s="533"/>
      <c r="P157" s="533"/>
      <c r="Q157" s="533"/>
      <c r="R157" s="533"/>
      <c r="S157" s="533"/>
      <c r="T157" s="533"/>
      <c r="U157" s="533"/>
      <c r="V157" s="533"/>
      <c r="W157" s="533"/>
      <c r="X157" s="533"/>
      <c r="Y157" s="533"/>
      <c r="Z157" s="533"/>
      <c r="AA157" s="533"/>
      <c r="AB157" s="533"/>
      <c r="AC157" s="533"/>
      <c r="AD157" s="533"/>
      <c r="AE157" s="533"/>
      <c r="AF157" s="533"/>
      <c r="AG157" s="545"/>
      <c r="AH157" s="546" t="str">
        <f>IF(AH156&lt;14,"対象外",ROUND(AI156/AH156,3))</f>
        <v>対象外</v>
      </c>
      <c r="AI157" s="547"/>
      <c r="AJ157" s="236"/>
      <c r="AL157" s="146"/>
      <c r="AM157" s="219">
        <f>IF(AH157="対象外",0,1)</f>
        <v>0</v>
      </c>
      <c r="AN157" s="226">
        <f>IF(AM157=1,AH157,0)</f>
        <v>0</v>
      </c>
      <c r="AO157" s="219">
        <f>IF(AH156&gt;=14,AH156,0)</f>
        <v>0</v>
      </c>
      <c r="AP157" s="192">
        <f>IF(AO157&gt;1,AI156,0)</f>
        <v>0</v>
      </c>
      <c r="AQ157" s="152"/>
      <c r="AR157" s="219">
        <f>IF(AS157&gt;1,1,0)</f>
        <v>0</v>
      </c>
      <c r="AS157" s="192">
        <f>AO157+AS113</f>
        <v>0</v>
      </c>
      <c r="AT157" s="192">
        <f>AP157+AT113</f>
        <v>0</v>
      </c>
      <c r="AU157" s="248">
        <f>IF(AR157=1,ROUND(AT157/AS157,3),0)</f>
        <v>0</v>
      </c>
    </row>
    <row r="158" spans="2:47" ht="39.75" hidden="1" customHeight="1" x14ac:dyDescent="0.35">
      <c r="B158" s="558"/>
      <c r="C158" s="548">
        <f t="shared" ref="C158" si="360">C114</f>
        <v>0</v>
      </c>
      <c r="D158" s="549"/>
      <c r="E158" s="550"/>
      <c r="F158" s="533"/>
      <c r="G158" s="533"/>
      <c r="H158" s="533"/>
      <c r="I158" s="533"/>
      <c r="J158" s="533"/>
      <c r="K158" s="533"/>
      <c r="L158" s="533"/>
      <c r="M158" s="533"/>
      <c r="N158" s="533"/>
      <c r="O158" s="533"/>
      <c r="P158" s="533"/>
      <c r="Q158" s="533"/>
      <c r="R158" s="533"/>
      <c r="S158" s="533"/>
      <c r="T158" s="533"/>
      <c r="U158" s="533"/>
      <c r="V158" s="533"/>
      <c r="W158" s="533"/>
      <c r="X158" s="533"/>
      <c r="Y158" s="533"/>
      <c r="Z158" s="533"/>
      <c r="AA158" s="533"/>
      <c r="AB158" s="533"/>
      <c r="AC158" s="533"/>
      <c r="AD158" s="533"/>
      <c r="AE158" s="533"/>
      <c r="AF158" s="533"/>
      <c r="AG158" s="545"/>
      <c r="AH158" s="162">
        <f t="shared" ref="AH158" si="361">IF(COUNT(F158:AG158)=0,+(COUNTIF(F158:AG158,"作業"))+(COUNTIF(F158:AG158,"休日")),"")</f>
        <v>0</v>
      </c>
      <c r="AI158" s="196">
        <f t="shared" ref="AI158" si="362">IF(COUNT(F158:AG158)=0,(COUNTIF(F158:AG158,"休日")),"")</f>
        <v>0</v>
      </c>
      <c r="AJ158" s="236"/>
    </row>
    <row r="159" spans="2:47" ht="39.75" hidden="1" customHeight="1" x14ac:dyDescent="0.35">
      <c r="B159" s="558"/>
      <c r="C159" s="551"/>
      <c r="D159" s="552"/>
      <c r="E159" s="553"/>
      <c r="F159" s="533"/>
      <c r="G159" s="533"/>
      <c r="H159" s="533"/>
      <c r="I159" s="533"/>
      <c r="J159" s="533"/>
      <c r="K159" s="533"/>
      <c r="L159" s="533"/>
      <c r="M159" s="533"/>
      <c r="N159" s="533"/>
      <c r="O159" s="533"/>
      <c r="P159" s="533"/>
      <c r="Q159" s="533"/>
      <c r="R159" s="533"/>
      <c r="S159" s="533"/>
      <c r="T159" s="533"/>
      <c r="U159" s="533"/>
      <c r="V159" s="533"/>
      <c r="W159" s="533"/>
      <c r="X159" s="533"/>
      <c r="Y159" s="533"/>
      <c r="Z159" s="533"/>
      <c r="AA159" s="533"/>
      <c r="AB159" s="533"/>
      <c r="AC159" s="533"/>
      <c r="AD159" s="533"/>
      <c r="AE159" s="533"/>
      <c r="AF159" s="533"/>
      <c r="AG159" s="545"/>
      <c r="AH159" s="546" t="str">
        <f t="shared" ref="AH159" si="363">IF(AH158&lt;14,"対象外",ROUND(AI158/AH158,3))</f>
        <v>対象外</v>
      </c>
      <c r="AI159" s="547"/>
      <c r="AJ159" s="236"/>
      <c r="AM159" s="219">
        <f t="shared" ref="AM159" si="364">IF(AH159="対象外",0,1)</f>
        <v>0</v>
      </c>
      <c r="AN159" s="226">
        <f t="shared" ref="AN159" si="365">IF(AM159=1,AH159,0)</f>
        <v>0</v>
      </c>
      <c r="AO159" s="219">
        <f t="shared" ref="AO159" si="366">IF(AH158&gt;=14,AH158,0)</f>
        <v>0</v>
      </c>
      <c r="AP159" s="192">
        <f>IF(AO159&gt;1,AI158,0)</f>
        <v>0</v>
      </c>
      <c r="AQ159" s="152"/>
      <c r="AR159" s="219">
        <f>IF(AS159&gt;1,1,0)</f>
        <v>0</v>
      </c>
      <c r="AS159" s="192">
        <f>AO159+AS115</f>
        <v>0</v>
      </c>
      <c r="AT159" s="192">
        <f>AP159+AT115</f>
        <v>0</v>
      </c>
      <c r="AU159" s="248">
        <f>IF(AR159=1,ROUND(AT159/AS159,3),0)</f>
        <v>0</v>
      </c>
    </row>
    <row r="160" spans="2:47" ht="39.75" hidden="1" customHeight="1" x14ac:dyDescent="0.35">
      <c r="B160" s="558"/>
      <c r="C160" s="548">
        <f t="shared" ref="C160" si="367">C116</f>
        <v>0</v>
      </c>
      <c r="D160" s="549"/>
      <c r="E160" s="550"/>
      <c r="F160" s="533"/>
      <c r="G160" s="533"/>
      <c r="H160" s="533"/>
      <c r="I160" s="533"/>
      <c r="J160" s="533"/>
      <c r="K160" s="533"/>
      <c r="L160" s="533"/>
      <c r="M160" s="533"/>
      <c r="N160" s="533"/>
      <c r="O160" s="533"/>
      <c r="P160" s="533"/>
      <c r="Q160" s="533"/>
      <c r="R160" s="533"/>
      <c r="S160" s="533"/>
      <c r="T160" s="533"/>
      <c r="U160" s="533"/>
      <c r="V160" s="533"/>
      <c r="W160" s="533"/>
      <c r="X160" s="533"/>
      <c r="Y160" s="533"/>
      <c r="Z160" s="533"/>
      <c r="AA160" s="533"/>
      <c r="AB160" s="533"/>
      <c r="AC160" s="533"/>
      <c r="AD160" s="533"/>
      <c r="AE160" s="533"/>
      <c r="AF160" s="533"/>
      <c r="AG160" s="545"/>
      <c r="AH160" s="162">
        <f t="shared" ref="AH160" si="368">IF(COUNT(F160:AG160)=0,+(COUNTIF(F160:AG160,"作業"))+(COUNTIF(F160:AG160,"休日")),"")</f>
        <v>0</v>
      </c>
      <c r="AI160" s="196">
        <f t="shared" ref="AI160" si="369">IF(COUNT(F160:AG160)=0,(COUNTIF(F160:AG160,"休日")),"")</f>
        <v>0</v>
      </c>
      <c r="AJ160" s="236"/>
    </row>
    <row r="161" spans="2:47" ht="39.75" hidden="1" customHeight="1" x14ac:dyDescent="0.35">
      <c r="B161" s="558"/>
      <c r="C161" s="551"/>
      <c r="D161" s="552"/>
      <c r="E161" s="553"/>
      <c r="F161" s="533"/>
      <c r="G161" s="533"/>
      <c r="H161" s="533"/>
      <c r="I161" s="533"/>
      <c r="J161" s="533"/>
      <c r="K161" s="533"/>
      <c r="L161" s="533"/>
      <c r="M161" s="533"/>
      <c r="N161" s="533"/>
      <c r="O161" s="533"/>
      <c r="P161" s="533"/>
      <c r="Q161" s="533"/>
      <c r="R161" s="533"/>
      <c r="S161" s="533"/>
      <c r="T161" s="533"/>
      <c r="U161" s="533"/>
      <c r="V161" s="533"/>
      <c r="W161" s="533"/>
      <c r="X161" s="533"/>
      <c r="Y161" s="533"/>
      <c r="Z161" s="533"/>
      <c r="AA161" s="533"/>
      <c r="AB161" s="533"/>
      <c r="AC161" s="533"/>
      <c r="AD161" s="533"/>
      <c r="AE161" s="533"/>
      <c r="AF161" s="533"/>
      <c r="AG161" s="545"/>
      <c r="AH161" s="546" t="str">
        <f t="shared" ref="AH161" si="370">IF(AH160&lt;14,"対象外",ROUND(AI160/AH160,3))</f>
        <v>対象外</v>
      </c>
      <c r="AI161" s="547"/>
      <c r="AJ161" s="236"/>
      <c r="AM161" s="219">
        <f t="shared" ref="AM161" si="371">IF(AH161="対象外",0,1)</f>
        <v>0</v>
      </c>
      <c r="AN161" s="226">
        <f t="shared" ref="AN161" si="372">IF(AM161=1,AH161,0)</f>
        <v>0</v>
      </c>
      <c r="AO161" s="219">
        <f t="shared" ref="AO161" si="373">IF(AH160&gt;=14,AH160,0)</f>
        <v>0</v>
      </c>
      <c r="AP161" s="192">
        <f>IF(AO161&gt;1,AI160,0)</f>
        <v>0</v>
      </c>
      <c r="AQ161" s="152"/>
      <c r="AR161" s="219">
        <f>IF(AS161&gt;1,1,0)</f>
        <v>0</v>
      </c>
      <c r="AS161" s="192">
        <f>AO161+AS117</f>
        <v>0</v>
      </c>
      <c r="AT161" s="192">
        <f>AP161+AT117</f>
        <v>0</v>
      </c>
      <c r="AU161" s="248">
        <f>IF(AR161=1,ROUND(AT161/AS161,3),0)</f>
        <v>0</v>
      </c>
    </row>
    <row r="162" spans="2:47" ht="39.75" hidden="1" customHeight="1" x14ac:dyDescent="0.35">
      <c r="B162" s="558"/>
      <c r="C162" s="548">
        <f t="shared" ref="C162" si="374">C118</f>
        <v>0</v>
      </c>
      <c r="D162" s="549"/>
      <c r="E162" s="550"/>
      <c r="F162" s="533"/>
      <c r="G162" s="533"/>
      <c r="H162" s="533"/>
      <c r="I162" s="533"/>
      <c r="J162" s="533"/>
      <c r="K162" s="533"/>
      <c r="L162" s="533"/>
      <c r="M162" s="533"/>
      <c r="N162" s="533"/>
      <c r="O162" s="533"/>
      <c r="P162" s="533"/>
      <c r="Q162" s="533"/>
      <c r="R162" s="533"/>
      <c r="S162" s="533"/>
      <c r="T162" s="533"/>
      <c r="U162" s="533"/>
      <c r="V162" s="533"/>
      <c r="W162" s="533"/>
      <c r="X162" s="533"/>
      <c r="Y162" s="533"/>
      <c r="Z162" s="533"/>
      <c r="AA162" s="533"/>
      <c r="AB162" s="533"/>
      <c r="AC162" s="533"/>
      <c r="AD162" s="533"/>
      <c r="AE162" s="533"/>
      <c r="AF162" s="533"/>
      <c r="AG162" s="545"/>
      <c r="AH162" s="162">
        <f t="shared" ref="AH162" si="375">IF(COUNT(F162:AG162)=0,+(COUNTIF(F162:AG162,"作業"))+(COUNTIF(F162:AG162,"休日")),"")</f>
        <v>0</v>
      </c>
      <c r="AI162" s="196">
        <f t="shared" ref="AI162" si="376">IF(COUNT(F162:AG162)=0,(COUNTIF(F162:AG162,"休日")),"")</f>
        <v>0</v>
      </c>
      <c r="AJ162" s="236"/>
    </row>
    <row r="163" spans="2:47" ht="39.75" hidden="1" customHeight="1" x14ac:dyDescent="0.35">
      <c r="B163" s="558"/>
      <c r="C163" s="551"/>
      <c r="D163" s="552"/>
      <c r="E163" s="553"/>
      <c r="F163" s="533"/>
      <c r="G163" s="533"/>
      <c r="H163" s="533"/>
      <c r="I163" s="533"/>
      <c r="J163" s="533"/>
      <c r="K163" s="533"/>
      <c r="L163" s="533"/>
      <c r="M163" s="533"/>
      <c r="N163" s="533"/>
      <c r="O163" s="533"/>
      <c r="P163" s="533"/>
      <c r="Q163" s="533"/>
      <c r="R163" s="533"/>
      <c r="S163" s="533"/>
      <c r="T163" s="533"/>
      <c r="U163" s="533"/>
      <c r="V163" s="533"/>
      <c r="W163" s="533"/>
      <c r="X163" s="533"/>
      <c r="Y163" s="533"/>
      <c r="Z163" s="533"/>
      <c r="AA163" s="533"/>
      <c r="AB163" s="533"/>
      <c r="AC163" s="533"/>
      <c r="AD163" s="533"/>
      <c r="AE163" s="533"/>
      <c r="AF163" s="533"/>
      <c r="AG163" s="545"/>
      <c r="AH163" s="546" t="str">
        <f t="shared" ref="AH163" si="377">IF(AH162&lt;14,"対象外",ROUND(AI162/AH162,3))</f>
        <v>対象外</v>
      </c>
      <c r="AI163" s="547"/>
      <c r="AJ163" s="236"/>
      <c r="AM163" s="219">
        <f t="shared" ref="AM163" si="378">IF(AH163="対象外",0,1)</f>
        <v>0</v>
      </c>
      <c r="AN163" s="226">
        <f t="shared" ref="AN163" si="379">IF(AM163=1,AH163,0)</f>
        <v>0</v>
      </c>
      <c r="AO163" s="219">
        <f t="shared" ref="AO163" si="380">IF(AH162&gt;=14,AH162,0)</f>
        <v>0</v>
      </c>
      <c r="AP163" s="192">
        <f>IF(AO163&gt;1,AI162,0)</f>
        <v>0</v>
      </c>
      <c r="AQ163" s="152"/>
      <c r="AR163" s="219">
        <f>IF(AS163&gt;1,1,0)</f>
        <v>0</v>
      </c>
      <c r="AS163" s="192">
        <f>AO163+AS119</f>
        <v>0</v>
      </c>
      <c r="AT163" s="192">
        <f>AP163+AT119</f>
        <v>0</v>
      </c>
      <c r="AU163" s="248">
        <f>IF(AR163=1,ROUND(AT163/AS163,3),0)</f>
        <v>0</v>
      </c>
    </row>
    <row r="164" spans="2:47" ht="39.75" hidden="1" customHeight="1" x14ac:dyDescent="0.35">
      <c r="B164" s="558"/>
      <c r="C164" s="548">
        <f t="shared" ref="C164" si="381">C120</f>
        <v>0</v>
      </c>
      <c r="D164" s="549"/>
      <c r="E164" s="550"/>
      <c r="F164" s="533"/>
      <c r="G164" s="533"/>
      <c r="H164" s="533"/>
      <c r="I164" s="533"/>
      <c r="J164" s="533"/>
      <c r="K164" s="533"/>
      <c r="L164" s="533"/>
      <c r="M164" s="533"/>
      <c r="N164" s="533"/>
      <c r="O164" s="533"/>
      <c r="P164" s="533"/>
      <c r="Q164" s="533"/>
      <c r="R164" s="533"/>
      <c r="S164" s="533"/>
      <c r="T164" s="533"/>
      <c r="U164" s="533"/>
      <c r="V164" s="533"/>
      <c r="W164" s="533"/>
      <c r="X164" s="533"/>
      <c r="Y164" s="533"/>
      <c r="Z164" s="533"/>
      <c r="AA164" s="533"/>
      <c r="AB164" s="533"/>
      <c r="AC164" s="533"/>
      <c r="AD164" s="533"/>
      <c r="AE164" s="533"/>
      <c r="AF164" s="533"/>
      <c r="AG164" s="545"/>
      <c r="AH164" s="162">
        <f t="shared" ref="AH164" si="382">IF(COUNT(F164:AG164)=0,+(COUNTIF(F164:AG164,"作業"))+(COUNTIF(F164:AG164,"休日")),"")</f>
        <v>0</v>
      </c>
      <c r="AI164" s="196">
        <f t="shared" ref="AI164" si="383">IF(COUNT(F164:AG164)=0,(COUNTIF(F164:AG164,"休日")),"")</f>
        <v>0</v>
      </c>
      <c r="AJ164" s="236"/>
    </row>
    <row r="165" spans="2:47" ht="39.75" hidden="1" customHeight="1" x14ac:dyDescent="0.35">
      <c r="B165" s="558"/>
      <c r="C165" s="551"/>
      <c r="D165" s="552"/>
      <c r="E165" s="553"/>
      <c r="F165" s="533"/>
      <c r="G165" s="533"/>
      <c r="H165" s="533"/>
      <c r="I165" s="533"/>
      <c r="J165" s="533"/>
      <c r="K165" s="533"/>
      <c r="L165" s="533"/>
      <c r="M165" s="533"/>
      <c r="N165" s="533"/>
      <c r="O165" s="533"/>
      <c r="P165" s="533"/>
      <c r="Q165" s="533"/>
      <c r="R165" s="533"/>
      <c r="S165" s="533"/>
      <c r="T165" s="533"/>
      <c r="U165" s="533"/>
      <c r="V165" s="533"/>
      <c r="W165" s="533"/>
      <c r="X165" s="533"/>
      <c r="Y165" s="533"/>
      <c r="Z165" s="533"/>
      <c r="AA165" s="533"/>
      <c r="AB165" s="533"/>
      <c r="AC165" s="533"/>
      <c r="AD165" s="533"/>
      <c r="AE165" s="533"/>
      <c r="AF165" s="533"/>
      <c r="AG165" s="545"/>
      <c r="AH165" s="546" t="str">
        <f t="shared" ref="AH165" si="384">IF(AH164&lt;14,"対象外",ROUND(AI164/AH164,3))</f>
        <v>対象外</v>
      </c>
      <c r="AI165" s="547"/>
      <c r="AJ165" s="236"/>
      <c r="AM165" s="219">
        <f t="shared" ref="AM165" si="385">IF(AH165="対象外",0,1)</f>
        <v>0</v>
      </c>
      <c r="AN165" s="226">
        <f t="shared" ref="AN165" si="386">IF(AM165=1,AH165,0)</f>
        <v>0</v>
      </c>
      <c r="AO165" s="219">
        <f t="shared" ref="AO165" si="387">IF(AH164&gt;=14,AH164,0)</f>
        <v>0</v>
      </c>
      <c r="AP165" s="192">
        <f>IF(AO165&gt;1,AI164,0)</f>
        <v>0</v>
      </c>
      <c r="AQ165" s="152"/>
      <c r="AR165" s="219">
        <f>IF(AS165&gt;1,1,0)</f>
        <v>0</v>
      </c>
      <c r="AS165" s="192">
        <f>AO165+AS121</f>
        <v>0</v>
      </c>
      <c r="AT165" s="192">
        <f>AP165+AT121</f>
        <v>0</v>
      </c>
      <c r="AU165" s="248">
        <f>IF(AR165=1,ROUND(AT165/AS165,3),0)</f>
        <v>0</v>
      </c>
    </row>
    <row r="166" spans="2:47" ht="39.75" hidden="1" customHeight="1" x14ac:dyDescent="0.4">
      <c r="B166" s="558"/>
      <c r="C166" s="548">
        <f t="shared" ref="C166" si="388">C122</f>
        <v>0</v>
      </c>
      <c r="D166" s="549"/>
      <c r="E166" s="550"/>
      <c r="F166" s="533"/>
      <c r="G166" s="533"/>
      <c r="H166" s="533"/>
      <c r="I166" s="533"/>
      <c r="J166" s="533"/>
      <c r="K166" s="533"/>
      <c r="L166" s="533"/>
      <c r="M166" s="533"/>
      <c r="N166" s="533"/>
      <c r="O166" s="533"/>
      <c r="P166" s="533"/>
      <c r="Q166" s="533"/>
      <c r="R166" s="533"/>
      <c r="S166" s="533"/>
      <c r="T166" s="533"/>
      <c r="U166" s="533"/>
      <c r="V166" s="533"/>
      <c r="W166" s="533"/>
      <c r="X166" s="533"/>
      <c r="Y166" s="533"/>
      <c r="Z166" s="533"/>
      <c r="AA166" s="533"/>
      <c r="AB166" s="533"/>
      <c r="AC166" s="533"/>
      <c r="AD166" s="533"/>
      <c r="AE166" s="533"/>
      <c r="AF166" s="533"/>
      <c r="AG166" s="545"/>
      <c r="AH166" s="162">
        <f t="shared" ref="AH166" si="389">IF(COUNT(F166:AG166)=0,+(COUNTIF(F166:AG166,"作業"))+(COUNTIF(F166:AG166,"休日")),"")</f>
        <v>0</v>
      </c>
      <c r="AI166" s="196">
        <f t="shared" ref="AI166" si="390">IF(COUNT(F166:AG166)=0,(COUNTIF(F166:AG166,"休日")),"")</f>
        <v>0</v>
      </c>
      <c r="AJ166" s="556"/>
    </row>
    <row r="167" spans="2:47" ht="39.75" hidden="1" customHeight="1" x14ac:dyDescent="0.4">
      <c r="B167" s="558"/>
      <c r="C167" s="551"/>
      <c r="D167" s="552"/>
      <c r="E167" s="553"/>
      <c r="F167" s="533"/>
      <c r="G167" s="533"/>
      <c r="H167" s="533"/>
      <c r="I167" s="533"/>
      <c r="J167" s="533"/>
      <c r="K167" s="533"/>
      <c r="L167" s="533"/>
      <c r="M167" s="533"/>
      <c r="N167" s="533"/>
      <c r="O167" s="533"/>
      <c r="P167" s="533"/>
      <c r="Q167" s="533"/>
      <c r="R167" s="533"/>
      <c r="S167" s="533"/>
      <c r="T167" s="533"/>
      <c r="U167" s="533"/>
      <c r="V167" s="533"/>
      <c r="W167" s="533"/>
      <c r="X167" s="533"/>
      <c r="Y167" s="533"/>
      <c r="Z167" s="533"/>
      <c r="AA167" s="533"/>
      <c r="AB167" s="533"/>
      <c r="AC167" s="533"/>
      <c r="AD167" s="533"/>
      <c r="AE167" s="533"/>
      <c r="AF167" s="533"/>
      <c r="AG167" s="545"/>
      <c r="AH167" s="546" t="str">
        <f t="shared" ref="AH167" si="391">IF(AH166&lt;14,"対象外",ROUND(AI166/AH166,3))</f>
        <v>対象外</v>
      </c>
      <c r="AI167" s="547"/>
      <c r="AJ167" s="556"/>
      <c r="AM167" s="219">
        <f t="shared" ref="AM167" si="392">IF(AH167="対象外",0,1)</f>
        <v>0</v>
      </c>
      <c r="AN167" s="226">
        <f t="shared" ref="AN167" si="393">IF(AM167=1,AH167,0)</f>
        <v>0</v>
      </c>
      <c r="AO167" s="219">
        <f t="shared" ref="AO167" si="394">IF(AH166&gt;=14,AH166,0)</f>
        <v>0</v>
      </c>
      <c r="AP167" s="192">
        <f>IF(AO167&gt;1,AI166,0)</f>
        <v>0</v>
      </c>
      <c r="AQ167" s="152"/>
      <c r="AR167" s="219">
        <f>IF(AS167&gt;1,1,0)</f>
        <v>0</v>
      </c>
      <c r="AS167" s="192">
        <f>AO167+AS123</f>
        <v>0</v>
      </c>
      <c r="AT167" s="192">
        <f>AP167+AT123</f>
        <v>0</v>
      </c>
      <c r="AU167" s="248">
        <f>IF(AR167=1,ROUND(AT167/AS167,3),0)</f>
        <v>0</v>
      </c>
    </row>
    <row r="168" spans="2:47" ht="39.75" hidden="1" customHeight="1" x14ac:dyDescent="0.35">
      <c r="B168" s="558"/>
      <c r="C168" s="548">
        <f t="shared" ref="C168" si="395">C124</f>
        <v>0</v>
      </c>
      <c r="D168" s="549"/>
      <c r="E168" s="550"/>
      <c r="F168" s="533"/>
      <c r="G168" s="533"/>
      <c r="H168" s="533"/>
      <c r="I168" s="533"/>
      <c r="J168" s="533"/>
      <c r="K168" s="533"/>
      <c r="L168" s="533"/>
      <c r="M168" s="533"/>
      <c r="N168" s="533"/>
      <c r="O168" s="533"/>
      <c r="P168" s="533"/>
      <c r="Q168" s="533"/>
      <c r="R168" s="533"/>
      <c r="S168" s="533"/>
      <c r="T168" s="533"/>
      <c r="U168" s="533"/>
      <c r="V168" s="533"/>
      <c r="W168" s="533"/>
      <c r="X168" s="533"/>
      <c r="Y168" s="533"/>
      <c r="Z168" s="533"/>
      <c r="AA168" s="533"/>
      <c r="AB168" s="533"/>
      <c r="AC168" s="533"/>
      <c r="AD168" s="533"/>
      <c r="AE168" s="533"/>
      <c r="AF168" s="533"/>
      <c r="AG168" s="545"/>
      <c r="AH168" s="162">
        <f t="shared" ref="AH168" si="396">IF(COUNT(F168:AG168)=0,+(COUNTIF(F168:AG168,"作業"))+(COUNTIF(F168:AG168,"休日")),"")</f>
        <v>0</v>
      </c>
      <c r="AI168" s="196">
        <f t="shared" ref="AI168" si="397">IF(COUNT(F168:AG168)=0,(COUNTIF(F168:AG168,"休日")),"")</f>
        <v>0</v>
      </c>
      <c r="AJ168" s="236"/>
    </row>
    <row r="169" spans="2:47" ht="39.75" hidden="1" customHeight="1" x14ac:dyDescent="0.35">
      <c r="B169" s="558"/>
      <c r="C169" s="551"/>
      <c r="D169" s="552"/>
      <c r="E169" s="553"/>
      <c r="F169" s="533"/>
      <c r="G169" s="533"/>
      <c r="H169" s="533"/>
      <c r="I169" s="533"/>
      <c r="J169" s="533"/>
      <c r="K169" s="533"/>
      <c r="L169" s="533"/>
      <c r="M169" s="533"/>
      <c r="N169" s="533"/>
      <c r="O169" s="533"/>
      <c r="P169" s="533"/>
      <c r="Q169" s="533"/>
      <c r="R169" s="533"/>
      <c r="S169" s="533"/>
      <c r="T169" s="533"/>
      <c r="U169" s="533"/>
      <c r="V169" s="533"/>
      <c r="W169" s="533"/>
      <c r="X169" s="533"/>
      <c r="Y169" s="533"/>
      <c r="Z169" s="533"/>
      <c r="AA169" s="533"/>
      <c r="AB169" s="533"/>
      <c r="AC169" s="533"/>
      <c r="AD169" s="533"/>
      <c r="AE169" s="533"/>
      <c r="AF169" s="533"/>
      <c r="AG169" s="545"/>
      <c r="AH169" s="546" t="str">
        <f t="shared" ref="AH169" si="398">IF(AH168&lt;14,"対象外",ROUND(AI168/AH168,3))</f>
        <v>対象外</v>
      </c>
      <c r="AI169" s="547"/>
      <c r="AJ169" s="236"/>
      <c r="AM169" s="219">
        <f t="shared" ref="AM169" si="399">IF(AH169="対象外",0,1)</f>
        <v>0</v>
      </c>
      <c r="AN169" s="226">
        <f t="shared" ref="AN169" si="400">IF(AM169=1,AH169,0)</f>
        <v>0</v>
      </c>
      <c r="AO169" s="219">
        <f t="shared" ref="AO169" si="401">IF(AH168&gt;=14,AH168,0)</f>
        <v>0</v>
      </c>
      <c r="AP169" s="192">
        <f>IF(AO169&gt;1,AI168,0)</f>
        <v>0</v>
      </c>
      <c r="AQ169" s="152"/>
      <c r="AR169" s="219">
        <f>IF(AS169&gt;1,1,0)</f>
        <v>0</v>
      </c>
      <c r="AS169" s="192">
        <f>AO169+AS125</f>
        <v>0</v>
      </c>
      <c r="AT169" s="192">
        <f>AP169+AT125</f>
        <v>0</v>
      </c>
      <c r="AU169" s="248">
        <f>IF(AR169=1,ROUND(AT169/AS169,3),0)</f>
        <v>0</v>
      </c>
    </row>
    <row r="170" spans="2:47" ht="39.75" hidden="1" customHeight="1" x14ac:dyDescent="0.35">
      <c r="B170" s="558"/>
      <c r="C170" s="548">
        <f t="shared" ref="C170" si="402">C126</f>
        <v>0</v>
      </c>
      <c r="D170" s="549"/>
      <c r="E170" s="550"/>
      <c r="F170" s="533"/>
      <c r="G170" s="533"/>
      <c r="H170" s="533"/>
      <c r="I170" s="533"/>
      <c r="J170" s="533"/>
      <c r="K170" s="533"/>
      <c r="L170" s="533"/>
      <c r="M170" s="533"/>
      <c r="N170" s="533"/>
      <c r="O170" s="533"/>
      <c r="P170" s="533"/>
      <c r="Q170" s="533"/>
      <c r="R170" s="533"/>
      <c r="S170" s="533"/>
      <c r="T170" s="533"/>
      <c r="U170" s="533"/>
      <c r="V170" s="533"/>
      <c r="W170" s="533"/>
      <c r="X170" s="533"/>
      <c r="Y170" s="533"/>
      <c r="Z170" s="533"/>
      <c r="AA170" s="533"/>
      <c r="AB170" s="533"/>
      <c r="AC170" s="533"/>
      <c r="AD170" s="533"/>
      <c r="AE170" s="533"/>
      <c r="AF170" s="533"/>
      <c r="AG170" s="545"/>
      <c r="AH170" s="162">
        <f t="shared" ref="AH170" si="403">IF(COUNT(F170:AG170)=0,+(COUNTIF(F170:AG170,"作業"))+(COUNTIF(F170:AG170,"休日")),"")</f>
        <v>0</v>
      </c>
      <c r="AI170" s="196">
        <f t="shared" ref="AI170" si="404">IF(COUNT(F170:AG170)=0,(COUNTIF(F170:AG170,"休日")),"")</f>
        <v>0</v>
      </c>
      <c r="AJ170" s="236"/>
    </row>
    <row r="171" spans="2:47" ht="39.75" hidden="1" customHeight="1" x14ac:dyDescent="0.35">
      <c r="B171" s="558"/>
      <c r="C171" s="551"/>
      <c r="D171" s="552"/>
      <c r="E171" s="553"/>
      <c r="F171" s="533"/>
      <c r="G171" s="533"/>
      <c r="H171" s="533"/>
      <c r="I171" s="533"/>
      <c r="J171" s="533"/>
      <c r="K171" s="533"/>
      <c r="L171" s="533"/>
      <c r="M171" s="533"/>
      <c r="N171" s="533"/>
      <c r="O171" s="533"/>
      <c r="P171" s="533"/>
      <c r="Q171" s="533"/>
      <c r="R171" s="533"/>
      <c r="S171" s="533"/>
      <c r="T171" s="533"/>
      <c r="U171" s="533"/>
      <c r="V171" s="533"/>
      <c r="W171" s="533"/>
      <c r="X171" s="533"/>
      <c r="Y171" s="533"/>
      <c r="Z171" s="533"/>
      <c r="AA171" s="533"/>
      <c r="AB171" s="533"/>
      <c r="AC171" s="533"/>
      <c r="AD171" s="533"/>
      <c r="AE171" s="533"/>
      <c r="AF171" s="533"/>
      <c r="AG171" s="545"/>
      <c r="AH171" s="546" t="str">
        <f t="shared" ref="AH171" si="405">IF(AH170&lt;14,"対象外",ROUND(AI170/AH170,3))</f>
        <v>対象外</v>
      </c>
      <c r="AI171" s="547"/>
      <c r="AJ171" s="236"/>
      <c r="AM171" s="219">
        <f t="shared" ref="AM171" si="406">IF(AH171="対象外",0,1)</f>
        <v>0</v>
      </c>
      <c r="AN171" s="226">
        <f t="shared" ref="AN171" si="407">IF(AM171=1,AH171,0)</f>
        <v>0</v>
      </c>
      <c r="AO171" s="219">
        <f t="shared" ref="AO171" si="408">IF(AH170&gt;=14,AH170,0)</f>
        <v>0</v>
      </c>
      <c r="AP171" s="192">
        <f>IF(AO171&gt;1,AI170,0)</f>
        <v>0</v>
      </c>
      <c r="AQ171" s="152"/>
      <c r="AR171" s="219">
        <f>IF(AS171&gt;1,1,0)</f>
        <v>0</v>
      </c>
      <c r="AS171" s="192">
        <f>AO171+AS127</f>
        <v>0</v>
      </c>
      <c r="AT171" s="192">
        <f>AP171+AT127</f>
        <v>0</v>
      </c>
      <c r="AU171" s="248">
        <f>IF(AR171=1,ROUND(AT171/AS171,3),0)</f>
        <v>0</v>
      </c>
    </row>
    <row r="172" spans="2:47" ht="39.75" hidden="1" customHeight="1" x14ac:dyDescent="0.35">
      <c r="B172" s="558"/>
      <c r="C172" s="548" t="str">
        <f t="shared" ref="C172" si="409">C128</f>
        <v>作業員Ａ</v>
      </c>
      <c r="D172" s="549"/>
      <c r="E172" s="550"/>
      <c r="F172" s="533"/>
      <c r="G172" s="533"/>
      <c r="H172" s="533"/>
      <c r="I172" s="533"/>
      <c r="J172" s="533"/>
      <c r="K172" s="533"/>
      <c r="L172" s="533"/>
      <c r="M172" s="533"/>
      <c r="N172" s="533"/>
      <c r="O172" s="533"/>
      <c r="P172" s="533"/>
      <c r="Q172" s="533"/>
      <c r="R172" s="533"/>
      <c r="S172" s="533"/>
      <c r="T172" s="533"/>
      <c r="U172" s="533"/>
      <c r="V172" s="533"/>
      <c r="W172" s="533"/>
      <c r="X172" s="533"/>
      <c r="Y172" s="533"/>
      <c r="Z172" s="533"/>
      <c r="AA172" s="533"/>
      <c r="AB172" s="533"/>
      <c r="AC172" s="533"/>
      <c r="AD172" s="533"/>
      <c r="AE172" s="533"/>
      <c r="AF172" s="533"/>
      <c r="AG172" s="545"/>
      <c r="AH172" s="162">
        <f t="shared" ref="AH172" si="410">IF(COUNT(F172:AG172)=0,+(COUNTIF(F172:AG172,"作業"))+(COUNTIF(F172:AG172,"休日")),"")</f>
        <v>0</v>
      </c>
      <c r="AI172" s="196">
        <f t="shared" ref="AI172" si="411">IF(COUNT(F172:AG172)=0,(COUNTIF(F172:AG172,"休日")),"")</f>
        <v>0</v>
      </c>
      <c r="AJ172" s="236"/>
    </row>
    <row r="173" spans="2:47" ht="39.75" hidden="1" customHeight="1" x14ac:dyDescent="0.35">
      <c r="B173" s="558"/>
      <c r="C173" s="551"/>
      <c r="D173" s="552"/>
      <c r="E173" s="553"/>
      <c r="F173" s="533"/>
      <c r="G173" s="533"/>
      <c r="H173" s="533"/>
      <c r="I173" s="533"/>
      <c r="J173" s="533"/>
      <c r="K173" s="533"/>
      <c r="L173" s="533"/>
      <c r="M173" s="533"/>
      <c r="N173" s="533"/>
      <c r="O173" s="533"/>
      <c r="P173" s="533"/>
      <c r="Q173" s="533"/>
      <c r="R173" s="533"/>
      <c r="S173" s="533"/>
      <c r="T173" s="533"/>
      <c r="U173" s="533"/>
      <c r="V173" s="533"/>
      <c r="W173" s="533"/>
      <c r="X173" s="533"/>
      <c r="Y173" s="533"/>
      <c r="Z173" s="533"/>
      <c r="AA173" s="533"/>
      <c r="AB173" s="533"/>
      <c r="AC173" s="533"/>
      <c r="AD173" s="533"/>
      <c r="AE173" s="533"/>
      <c r="AF173" s="533"/>
      <c r="AG173" s="545"/>
      <c r="AH173" s="546" t="str">
        <f t="shared" ref="AH173" si="412">IF(AH172&lt;14,"対象外",ROUND(AI172/AH172,3))</f>
        <v>対象外</v>
      </c>
      <c r="AI173" s="547"/>
      <c r="AJ173" s="236"/>
      <c r="AM173" s="219">
        <f t="shared" ref="AM173" si="413">IF(AH173="対象外",0,1)</f>
        <v>0</v>
      </c>
      <c r="AN173" s="226">
        <f t="shared" ref="AN173" si="414">IF(AM173=1,AH173,0)</f>
        <v>0</v>
      </c>
      <c r="AO173" s="219">
        <f t="shared" ref="AO173" si="415">IF(AH172&gt;=14,AH172,0)</f>
        <v>0</v>
      </c>
      <c r="AP173" s="192">
        <f>IF(AO173&gt;1,AI172,0)</f>
        <v>0</v>
      </c>
      <c r="AQ173" s="152"/>
      <c r="AR173" s="219">
        <f>IF(AS173&gt;1,1,0)</f>
        <v>1</v>
      </c>
      <c r="AS173" s="192">
        <f>AO173+AS129</f>
        <v>74</v>
      </c>
      <c r="AT173" s="192">
        <f>AP173+AT129</f>
        <v>24</v>
      </c>
      <c r="AU173" s="248">
        <f>IF(AR173=1,ROUND(AT173/AS173,3),0)</f>
        <v>0.32400000000000001</v>
      </c>
    </row>
    <row r="174" spans="2:47" ht="39.75" hidden="1" customHeight="1" x14ac:dyDescent="0.4">
      <c r="B174" s="558"/>
      <c r="C174" s="548" t="str">
        <f t="shared" ref="C174" si="416">C130</f>
        <v>作業員Ｂ</v>
      </c>
      <c r="D174" s="549"/>
      <c r="E174" s="550"/>
      <c r="F174" s="533"/>
      <c r="G174" s="533"/>
      <c r="H174" s="533"/>
      <c r="I174" s="533"/>
      <c r="J174" s="533"/>
      <c r="K174" s="533"/>
      <c r="L174" s="533"/>
      <c r="M174" s="533"/>
      <c r="N174" s="533"/>
      <c r="O174" s="533"/>
      <c r="P174" s="533"/>
      <c r="Q174" s="533"/>
      <c r="R174" s="533"/>
      <c r="S174" s="533"/>
      <c r="T174" s="533"/>
      <c r="U174" s="533"/>
      <c r="V174" s="533"/>
      <c r="W174" s="533"/>
      <c r="X174" s="533"/>
      <c r="Y174" s="533"/>
      <c r="Z174" s="533"/>
      <c r="AA174" s="533"/>
      <c r="AB174" s="533"/>
      <c r="AC174" s="533"/>
      <c r="AD174" s="533"/>
      <c r="AE174" s="533"/>
      <c r="AF174" s="533"/>
      <c r="AG174" s="545"/>
      <c r="AH174" s="162">
        <f t="shared" ref="AH174" si="417">IF(COUNT(F174:AG174)=0,+(COUNTIF(F174:AG174,"作業"))+(COUNTIF(F174:AG174,"休日")),"")</f>
        <v>0</v>
      </c>
      <c r="AI174" s="196">
        <f t="shared" ref="AI174" si="418">IF(COUNT(F174:AG174)=0,(COUNTIF(F174:AG174,"休日")),"")</f>
        <v>0</v>
      </c>
      <c r="AJ174" s="555" t="str">
        <f>IF(AN156&gt;0.01,ROUND(AN156/AM156,3),"")</f>
        <v/>
      </c>
    </row>
    <row r="175" spans="2:47" ht="39.75" hidden="1" customHeight="1" x14ac:dyDescent="0.4">
      <c r="B175" s="558"/>
      <c r="C175" s="551"/>
      <c r="D175" s="552"/>
      <c r="E175" s="553"/>
      <c r="F175" s="533"/>
      <c r="G175" s="533"/>
      <c r="H175" s="533"/>
      <c r="I175" s="533"/>
      <c r="J175" s="533"/>
      <c r="K175" s="533"/>
      <c r="L175" s="533"/>
      <c r="M175" s="533"/>
      <c r="N175" s="533"/>
      <c r="O175" s="533"/>
      <c r="P175" s="533"/>
      <c r="Q175" s="533"/>
      <c r="R175" s="533"/>
      <c r="S175" s="533"/>
      <c r="T175" s="533"/>
      <c r="U175" s="533"/>
      <c r="V175" s="533"/>
      <c r="W175" s="533"/>
      <c r="X175" s="533"/>
      <c r="Y175" s="533"/>
      <c r="Z175" s="533"/>
      <c r="AA175" s="533"/>
      <c r="AB175" s="533"/>
      <c r="AC175" s="533"/>
      <c r="AD175" s="533"/>
      <c r="AE175" s="533"/>
      <c r="AF175" s="533"/>
      <c r="AG175" s="545"/>
      <c r="AH175" s="546" t="str">
        <f t="shared" ref="AH175" si="419">IF(AH174&lt;14,"対象外",ROUND(AI174/AH174,3))</f>
        <v>対象外</v>
      </c>
      <c r="AI175" s="547"/>
      <c r="AJ175" s="555"/>
      <c r="AM175" s="219">
        <f t="shared" ref="AM175" si="420">IF(AH175="対象外",0,1)</f>
        <v>0</v>
      </c>
      <c r="AN175" s="226">
        <f t="shared" ref="AN175" si="421">IF(AM175=1,AH175,0)</f>
        <v>0</v>
      </c>
      <c r="AO175" s="219">
        <f t="shared" ref="AO175" si="422">IF(AH174&gt;=14,AH174,0)</f>
        <v>0</v>
      </c>
      <c r="AP175" s="192">
        <f>IF(AO175&gt;1,AI174,0)</f>
        <v>0</v>
      </c>
      <c r="AQ175" s="152"/>
      <c r="AR175" s="219">
        <f>IF(AS175&gt;1,1,0)</f>
        <v>1</v>
      </c>
      <c r="AS175" s="192">
        <f>AO175+AS131</f>
        <v>37</v>
      </c>
      <c r="AT175" s="192">
        <f>AP175+AT131</f>
        <v>13</v>
      </c>
      <c r="AU175" s="248">
        <f>IF(AR175=1,ROUND(AT175/AS175,3),0)</f>
        <v>0.35099999999999998</v>
      </c>
    </row>
    <row r="176" spans="2:47" ht="39.75" hidden="1" customHeight="1" x14ac:dyDescent="0.4">
      <c r="B176" s="558"/>
      <c r="C176" s="548" t="str">
        <f t="shared" ref="C176" si="423">C132</f>
        <v>作業員Ｃ</v>
      </c>
      <c r="D176" s="549"/>
      <c r="E176" s="550"/>
      <c r="F176" s="533"/>
      <c r="G176" s="533"/>
      <c r="H176" s="533"/>
      <c r="I176" s="533"/>
      <c r="J176" s="533"/>
      <c r="K176" s="533"/>
      <c r="L176" s="533"/>
      <c r="M176" s="533"/>
      <c r="N176" s="533"/>
      <c r="O176" s="533"/>
      <c r="P176" s="533"/>
      <c r="Q176" s="533"/>
      <c r="R176" s="533"/>
      <c r="S176" s="533"/>
      <c r="T176" s="533"/>
      <c r="U176" s="533"/>
      <c r="V176" s="533"/>
      <c r="W176" s="533"/>
      <c r="X176" s="533"/>
      <c r="Y176" s="533"/>
      <c r="Z176" s="533"/>
      <c r="AA176" s="533"/>
      <c r="AB176" s="533"/>
      <c r="AC176" s="533"/>
      <c r="AD176" s="533"/>
      <c r="AE176" s="533"/>
      <c r="AF176" s="533"/>
      <c r="AG176" s="545"/>
      <c r="AH176" s="162">
        <f t="shared" ref="AH176" si="424">IF(COUNT(F176:AG176)=0,+(COUNTIF(F176:AG176,"作業"))+(COUNTIF(F176:AG176,"休日")),"")</f>
        <v>0</v>
      </c>
      <c r="AI176" s="196">
        <f t="shared" ref="AI176" si="425">IF(COUNT(F176:AG176)=0,(COUNTIF(F176:AG176,"休日")),"")</f>
        <v>0</v>
      </c>
      <c r="AJ176" s="554" t="str">
        <f>IF(AJ174="","",IF(AJ174&gt;=0.285,"達成","未達成"))</f>
        <v/>
      </c>
    </row>
    <row r="177" spans="2:47" ht="39.75" hidden="1" customHeight="1" x14ac:dyDescent="0.4">
      <c r="B177" s="558"/>
      <c r="C177" s="551"/>
      <c r="D177" s="552"/>
      <c r="E177" s="553"/>
      <c r="F177" s="533"/>
      <c r="G177" s="533"/>
      <c r="H177" s="533"/>
      <c r="I177" s="533"/>
      <c r="J177" s="533"/>
      <c r="K177" s="533"/>
      <c r="L177" s="533"/>
      <c r="M177" s="533"/>
      <c r="N177" s="533"/>
      <c r="O177" s="533"/>
      <c r="P177" s="533"/>
      <c r="Q177" s="533"/>
      <c r="R177" s="533"/>
      <c r="S177" s="533"/>
      <c r="T177" s="533"/>
      <c r="U177" s="533"/>
      <c r="V177" s="533"/>
      <c r="W177" s="533"/>
      <c r="X177" s="533"/>
      <c r="Y177" s="533"/>
      <c r="Z177" s="533"/>
      <c r="AA177" s="533"/>
      <c r="AB177" s="533"/>
      <c r="AC177" s="533"/>
      <c r="AD177" s="533"/>
      <c r="AE177" s="533"/>
      <c r="AF177" s="533"/>
      <c r="AG177" s="545"/>
      <c r="AH177" s="546" t="str">
        <f t="shared" ref="AH177" si="426">IF(AH176&lt;14,"対象外",ROUND(AI176/AH176,3))</f>
        <v>対象外</v>
      </c>
      <c r="AI177" s="547"/>
      <c r="AJ177" s="554"/>
      <c r="AM177" s="219">
        <f t="shared" ref="AM177" si="427">IF(AH177="対象外",0,1)</f>
        <v>0</v>
      </c>
      <c r="AN177" s="226">
        <f t="shared" ref="AN177" si="428">IF(AM177=1,AH177,0)</f>
        <v>0</v>
      </c>
      <c r="AO177" s="219">
        <f t="shared" ref="AO177" si="429">IF(AH176&gt;=14,AH176,0)</f>
        <v>0</v>
      </c>
      <c r="AP177" s="192">
        <f>IF(AO177&gt;1,AI176,0)</f>
        <v>0</v>
      </c>
      <c r="AQ177" s="152"/>
      <c r="AR177" s="219">
        <f>IF(AS177&gt;1,1,0)</f>
        <v>1</v>
      </c>
      <c r="AS177" s="192">
        <f>AO177+AS133</f>
        <v>56</v>
      </c>
      <c r="AT177" s="192">
        <f>AP177+AT133</f>
        <v>20</v>
      </c>
      <c r="AU177" s="248">
        <f>IF(AR177=1,ROUND(AT177/AS177,3),0)</f>
        <v>0.35699999999999998</v>
      </c>
    </row>
    <row r="178" spans="2:47" ht="39.75" hidden="1" customHeight="1" x14ac:dyDescent="0.4">
      <c r="B178" s="558"/>
      <c r="C178" s="548" t="str">
        <f t="shared" ref="C178" si="430">C134</f>
        <v>作業員Ｄ</v>
      </c>
      <c r="D178" s="549"/>
      <c r="E178" s="550"/>
      <c r="F178" s="533"/>
      <c r="G178" s="533"/>
      <c r="H178" s="533"/>
      <c r="I178" s="533"/>
      <c r="J178" s="533"/>
      <c r="K178" s="533"/>
      <c r="L178" s="533"/>
      <c r="M178" s="533"/>
      <c r="N178" s="533"/>
      <c r="O178" s="533"/>
      <c r="P178" s="533"/>
      <c r="Q178" s="533"/>
      <c r="R178" s="533"/>
      <c r="S178" s="533"/>
      <c r="T178" s="533"/>
      <c r="U178" s="533"/>
      <c r="V178" s="533"/>
      <c r="W178" s="533"/>
      <c r="X178" s="533"/>
      <c r="Y178" s="533"/>
      <c r="Z178" s="533"/>
      <c r="AA178" s="533"/>
      <c r="AB178" s="533"/>
      <c r="AC178" s="533"/>
      <c r="AD178" s="533"/>
      <c r="AE178" s="533"/>
      <c r="AF178" s="533"/>
      <c r="AG178" s="545"/>
      <c r="AH178" s="162">
        <f t="shared" ref="AH178" si="431">IF(COUNT(F178:AG178)=0,+(COUNTIF(F178:AG178,"作業"))+(COUNTIF(F178:AG178,"休日")),"")</f>
        <v>0</v>
      </c>
      <c r="AI178" s="196">
        <f t="shared" ref="AI178" si="432">IF(COUNT(F178:AG178)=0,(COUNTIF(F178:AG178,"休日")),"")</f>
        <v>0</v>
      </c>
      <c r="AJ178" s="233"/>
    </row>
    <row r="179" spans="2:47" ht="39.75" hidden="1" customHeight="1" x14ac:dyDescent="0.4">
      <c r="B179" s="558"/>
      <c r="C179" s="551"/>
      <c r="D179" s="552"/>
      <c r="E179" s="553"/>
      <c r="F179" s="533"/>
      <c r="G179" s="533"/>
      <c r="H179" s="533"/>
      <c r="I179" s="533"/>
      <c r="J179" s="533"/>
      <c r="K179" s="533"/>
      <c r="L179" s="533"/>
      <c r="M179" s="533"/>
      <c r="N179" s="533"/>
      <c r="O179" s="533"/>
      <c r="P179" s="533"/>
      <c r="Q179" s="533"/>
      <c r="R179" s="533"/>
      <c r="S179" s="533"/>
      <c r="T179" s="533"/>
      <c r="U179" s="533"/>
      <c r="V179" s="533"/>
      <c r="W179" s="533"/>
      <c r="X179" s="533"/>
      <c r="Y179" s="533"/>
      <c r="Z179" s="533"/>
      <c r="AA179" s="533"/>
      <c r="AB179" s="533"/>
      <c r="AC179" s="533"/>
      <c r="AD179" s="533"/>
      <c r="AE179" s="533"/>
      <c r="AF179" s="533"/>
      <c r="AG179" s="545"/>
      <c r="AH179" s="546" t="str">
        <f t="shared" ref="AH179" si="433">IF(AH178&lt;14,"対象外",ROUND(AI178/AH178,3))</f>
        <v>対象外</v>
      </c>
      <c r="AI179" s="547"/>
      <c r="AJ179" s="233"/>
      <c r="AM179" s="219">
        <f t="shared" ref="AM179" si="434">IF(AH179="対象外",0,1)</f>
        <v>0</v>
      </c>
      <c r="AN179" s="226">
        <f t="shared" ref="AN179" si="435">IF(AM179=1,AH179,0)</f>
        <v>0</v>
      </c>
      <c r="AO179" s="219">
        <f t="shared" ref="AO179" si="436">IF(AH178&gt;=14,AH178,0)</f>
        <v>0</v>
      </c>
      <c r="AP179" s="192">
        <f>IF(AO179&gt;1,AI178,0)</f>
        <v>0</v>
      </c>
      <c r="AQ179" s="152"/>
      <c r="AR179" s="219">
        <f>IF(AS179&gt;1,1,0)</f>
        <v>0</v>
      </c>
      <c r="AS179" s="192">
        <f>AO179+AS135</f>
        <v>0</v>
      </c>
      <c r="AT179" s="192">
        <f>AP179+AT135</f>
        <v>0</v>
      </c>
      <c r="AU179" s="248">
        <f>IF(AR179=1,ROUND(AT179/AS179,3),0)</f>
        <v>0</v>
      </c>
    </row>
    <row r="180" spans="2:47" ht="39.75" hidden="1" customHeight="1" x14ac:dyDescent="0.4">
      <c r="B180" s="558"/>
      <c r="C180" s="548">
        <f t="shared" ref="C180" si="437">C136</f>
        <v>0</v>
      </c>
      <c r="D180" s="549"/>
      <c r="E180" s="550"/>
      <c r="F180" s="533"/>
      <c r="G180" s="533"/>
      <c r="H180" s="533"/>
      <c r="I180" s="533"/>
      <c r="J180" s="533"/>
      <c r="K180" s="533"/>
      <c r="L180" s="533"/>
      <c r="M180" s="533"/>
      <c r="N180" s="533"/>
      <c r="O180" s="533"/>
      <c r="P180" s="533"/>
      <c r="Q180" s="533"/>
      <c r="R180" s="533"/>
      <c r="S180" s="533"/>
      <c r="T180" s="533"/>
      <c r="U180" s="533"/>
      <c r="V180" s="533"/>
      <c r="W180" s="533"/>
      <c r="X180" s="533"/>
      <c r="Y180" s="533"/>
      <c r="Z180" s="533"/>
      <c r="AA180" s="533"/>
      <c r="AB180" s="533"/>
      <c r="AC180" s="533"/>
      <c r="AD180" s="533"/>
      <c r="AE180" s="533"/>
      <c r="AF180" s="533"/>
      <c r="AG180" s="545"/>
      <c r="AH180" s="162">
        <f t="shared" ref="AH180" si="438">IF(COUNT(F180:AG180)=0,+(COUNTIF(F180:AG180,"作業"))+(COUNTIF(F180:AG180,"休日")),"")</f>
        <v>0</v>
      </c>
      <c r="AI180" s="196">
        <f t="shared" ref="AI180" si="439">IF(COUNT(F180:AG180)=0,(COUNTIF(F180:AG180,"休日")),"")</f>
        <v>0</v>
      </c>
      <c r="AJ180" s="233"/>
    </row>
    <row r="181" spans="2:47" ht="39.75" hidden="1" customHeight="1" x14ac:dyDescent="0.4">
      <c r="B181" s="558"/>
      <c r="C181" s="551"/>
      <c r="D181" s="552"/>
      <c r="E181" s="553"/>
      <c r="F181" s="533"/>
      <c r="G181" s="533"/>
      <c r="H181" s="533"/>
      <c r="I181" s="533"/>
      <c r="J181" s="533"/>
      <c r="K181" s="533"/>
      <c r="L181" s="533"/>
      <c r="M181" s="533"/>
      <c r="N181" s="533"/>
      <c r="O181" s="533"/>
      <c r="P181" s="533"/>
      <c r="Q181" s="533"/>
      <c r="R181" s="533"/>
      <c r="S181" s="533"/>
      <c r="T181" s="533"/>
      <c r="U181" s="533"/>
      <c r="V181" s="533"/>
      <c r="W181" s="533"/>
      <c r="X181" s="533"/>
      <c r="Y181" s="533"/>
      <c r="Z181" s="533"/>
      <c r="AA181" s="533"/>
      <c r="AB181" s="533"/>
      <c r="AC181" s="533"/>
      <c r="AD181" s="533"/>
      <c r="AE181" s="533"/>
      <c r="AF181" s="533"/>
      <c r="AG181" s="545"/>
      <c r="AH181" s="546" t="str">
        <f t="shared" ref="AH181" si="440">IF(AH180&lt;14,"対象外",ROUND(AI180/AH180,3))</f>
        <v>対象外</v>
      </c>
      <c r="AI181" s="547"/>
      <c r="AJ181" s="233"/>
      <c r="AM181" s="219">
        <f t="shared" ref="AM181" si="441">IF(AH181="対象外",0,1)</f>
        <v>0</v>
      </c>
      <c r="AN181" s="226">
        <f t="shared" ref="AN181" si="442">IF(AM181=1,AH181,0)</f>
        <v>0</v>
      </c>
      <c r="AO181" s="219">
        <f t="shared" ref="AO181" si="443">IF(AH180&gt;=14,AH180,0)</f>
        <v>0</v>
      </c>
      <c r="AP181" s="192">
        <f>IF(AO181&gt;1,AI180,0)</f>
        <v>0</v>
      </c>
      <c r="AQ181" s="152"/>
      <c r="AR181" s="219">
        <f>IF(AS181&gt;1,1,0)</f>
        <v>0</v>
      </c>
      <c r="AS181" s="192">
        <f>AO181+AS137</f>
        <v>0</v>
      </c>
      <c r="AT181" s="192">
        <f>AP181+AT137</f>
        <v>0</v>
      </c>
      <c r="AU181" s="248">
        <f>IF(AR181=1,ROUND(AT181/AS181,3),0)</f>
        <v>0</v>
      </c>
    </row>
    <row r="182" spans="2:47" ht="39.75" hidden="1" customHeight="1" x14ac:dyDescent="0.4">
      <c r="B182" s="558"/>
      <c r="C182" s="548">
        <f t="shared" ref="C182" si="444">C138</f>
        <v>0</v>
      </c>
      <c r="D182" s="549"/>
      <c r="E182" s="550"/>
      <c r="F182" s="533"/>
      <c r="G182" s="533"/>
      <c r="H182" s="533"/>
      <c r="I182" s="533"/>
      <c r="J182" s="533"/>
      <c r="K182" s="533"/>
      <c r="L182" s="533"/>
      <c r="M182" s="533"/>
      <c r="N182" s="533"/>
      <c r="O182" s="533"/>
      <c r="P182" s="533"/>
      <c r="Q182" s="533"/>
      <c r="R182" s="533"/>
      <c r="S182" s="533"/>
      <c r="T182" s="533"/>
      <c r="U182" s="533"/>
      <c r="V182" s="533"/>
      <c r="W182" s="533"/>
      <c r="X182" s="533"/>
      <c r="Y182" s="533"/>
      <c r="Z182" s="533"/>
      <c r="AA182" s="533"/>
      <c r="AB182" s="533"/>
      <c r="AC182" s="533"/>
      <c r="AD182" s="533"/>
      <c r="AE182" s="533"/>
      <c r="AF182" s="533"/>
      <c r="AG182" s="545"/>
      <c r="AH182" s="162">
        <f t="shared" ref="AH182" si="445">IF(COUNT(F182:AG182)=0,+(COUNTIF(F182:AG182,"作業"))+(COUNTIF(F182:AG182,"休日")),"")</f>
        <v>0</v>
      </c>
      <c r="AI182" s="196">
        <f t="shared" ref="AI182" si="446">IF(COUNT(F182:AG182)=0,(COUNTIF(F182:AG182,"休日")),"")</f>
        <v>0</v>
      </c>
      <c r="AJ182" s="233"/>
    </row>
    <row r="183" spans="2:47" ht="39.75" hidden="1" customHeight="1" x14ac:dyDescent="0.4">
      <c r="B183" s="558"/>
      <c r="C183" s="551"/>
      <c r="D183" s="552"/>
      <c r="E183" s="553"/>
      <c r="F183" s="533"/>
      <c r="G183" s="533"/>
      <c r="H183" s="533"/>
      <c r="I183" s="533"/>
      <c r="J183" s="533"/>
      <c r="K183" s="533"/>
      <c r="L183" s="533"/>
      <c r="M183" s="533"/>
      <c r="N183" s="533"/>
      <c r="O183" s="533"/>
      <c r="P183" s="533"/>
      <c r="Q183" s="533"/>
      <c r="R183" s="533"/>
      <c r="S183" s="533"/>
      <c r="T183" s="533"/>
      <c r="U183" s="533"/>
      <c r="V183" s="533"/>
      <c r="W183" s="533"/>
      <c r="X183" s="533"/>
      <c r="Y183" s="533"/>
      <c r="Z183" s="533"/>
      <c r="AA183" s="533"/>
      <c r="AB183" s="533"/>
      <c r="AC183" s="533"/>
      <c r="AD183" s="533"/>
      <c r="AE183" s="533"/>
      <c r="AF183" s="533"/>
      <c r="AG183" s="545"/>
      <c r="AH183" s="546" t="str">
        <f t="shared" ref="AH183" si="447">IF(AH182&lt;14,"対象外",ROUND(AI182/AH182,3))</f>
        <v>対象外</v>
      </c>
      <c r="AI183" s="547"/>
      <c r="AJ183" s="233"/>
      <c r="AM183" s="219">
        <f t="shared" ref="AM183" si="448">IF(AH183="対象外",0,1)</f>
        <v>0</v>
      </c>
      <c r="AN183" s="226">
        <f t="shared" ref="AN183" si="449">IF(AM183=1,AH183,0)</f>
        <v>0</v>
      </c>
      <c r="AO183" s="219">
        <f t="shared" ref="AO183" si="450">IF(AH182&gt;=14,AH182,0)</f>
        <v>0</v>
      </c>
      <c r="AP183" s="192">
        <f>IF(AO183&gt;1,AI182,0)</f>
        <v>0</v>
      </c>
      <c r="AQ183" s="152"/>
      <c r="AR183" s="219">
        <f>IF(AS183&gt;1,1,0)</f>
        <v>0</v>
      </c>
      <c r="AS183" s="192">
        <f>AO183+AS139</f>
        <v>0</v>
      </c>
      <c r="AT183" s="192">
        <f>AP183+AT139</f>
        <v>0</v>
      </c>
      <c r="AU183" s="248">
        <f>IF(AR183=1,ROUND(AT183/AS183,3),0)</f>
        <v>0</v>
      </c>
    </row>
    <row r="184" spans="2:47" ht="39.75" hidden="1" customHeight="1" x14ac:dyDescent="0.4">
      <c r="B184" s="558"/>
      <c r="C184" s="548">
        <f t="shared" ref="C184" si="451">C140</f>
        <v>0</v>
      </c>
      <c r="D184" s="549"/>
      <c r="E184" s="550"/>
      <c r="F184" s="533"/>
      <c r="G184" s="533"/>
      <c r="H184" s="533"/>
      <c r="I184" s="533"/>
      <c r="J184" s="533"/>
      <c r="K184" s="533"/>
      <c r="L184" s="533"/>
      <c r="M184" s="533"/>
      <c r="N184" s="533"/>
      <c r="O184" s="533"/>
      <c r="P184" s="533"/>
      <c r="Q184" s="533"/>
      <c r="R184" s="533"/>
      <c r="S184" s="533"/>
      <c r="T184" s="533"/>
      <c r="U184" s="533"/>
      <c r="V184" s="533"/>
      <c r="W184" s="533"/>
      <c r="X184" s="533"/>
      <c r="Y184" s="533"/>
      <c r="Z184" s="533"/>
      <c r="AA184" s="533"/>
      <c r="AB184" s="533"/>
      <c r="AC184" s="533"/>
      <c r="AD184" s="533"/>
      <c r="AE184" s="533"/>
      <c r="AF184" s="533"/>
      <c r="AG184" s="545"/>
      <c r="AH184" s="162">
        <f t="shared" ref="AH184" si="452">IF(COUNT(F184:AG184)=0,+(COUNTIF(F184:AG184,"作業"))+(COUNTIF(F184:AG184,"休日")),"")</f>
        <v>0</v>
      </c>
      <c r="AI184" s="196">
        <f t="shared" ref="AI184" si="453">IF(COUNT(F184:AG184)=0,(COUNTIF(F184:AG184,"休日")),"")</f>
        <v>0</v>
      </c>
      <c r="AJ184" s="233"/>
    </row>
    <row r="185" spans="2:47" ht="39.75" hidden="1" customHeight="1" x14ac:dyDescent="0.4">
      <c r="B185" s="558"/>
      <c r="C185" s="551"/>
      <c r="D185" s="552"/>
      <c r="E185" s="553"/>
      <c r="F185" s="533"/>
      <c r="G185" s="533"/>
      <c r="H185" s="533"/>
      <c r="I185" s="533"/>
      <c r="J185" s="533"/>
      <c r="K185" s="533"/>
      <c r="L185" s="533"/>
      <c r="M185" s="533"/>
      <c r="N185" s="533"/>
      <c r="O185" s="533"/>
      <c r="P185" s="533"/>
      <c r="Q185" s="533"/>
      <c r="R185" s="533"/>
      <c r="S185" s="533"/>
      <c r="T185" s="533"/>
      <c r="U185" s="533"/>
      <c r="V185" s="533"/>
      <c r="W185" s="533"/>
      <c r="X185" s="533"/>
      <c r="Y185" s="533"/>
      <c r="Z185" s="533"/>
      <c r="AA185" s="533"/>
      <c r="AB185" s="533"/>
      <c r="AC185" s="533"/>
      <c r="AD185" s="533"/>
      <c r="AE185" s="533"/>
      <c r="AF185" s="533"/>
      <c r="AG185" s="545"/>
      <c r="AH185" s="546" t="str">
        <f t="shared" ref="AH185" si="454">IF(AH184&lt;14,"対象外",ROUND(AI184/AH184,3))</f>
        <v>対象外</v>
      </c>
      <c r="AI185" s="547"/>
      <c r="AJ185" s="233"/>
      <c r="AM185" s="219">
        <f t="shared" ref="AM185" si="455">IF(AH185="対象外",0,1)</f>
        <v>0</v>
      </c>
      <c r="AN185" s="226">
        <f t="shared" ref="AN185" si="456">IF(AM185=1,AH185,0)</f>
        <v>0</v>
      </c>
      <c r="AO185" s="219">
        <f t="shared" ref="AO185" si="457">IF(AH184&gt;=14,AH184,0)</f>
        <v>0</v>
      </c>
      <c r="AP185" s="192">
        <f>IF(AO185&gt;1,AI184,0)</f>
        <v>0</v>
      </c>
      <c r="AQ185" s="152"/>
      <c r="AR185" s="219">
        <f>IF(AS185&gt;1,1,0)</f>
        <v>0</v>
      </c>
      <c r="AS185" s="192">
        <f>AO185+AS141</f>
        <v>0</v>
      </c>
      <c r="AT185" s="192">
        <f>AP185+AT141</f>
        <v>0</v>
      </c>
      <c r="AU185" s="248">
        <f>IF(AR185=1,ROUND(AT185/AS185,3),0)</f>
        <v>0</v>
      </c>
    </row>
    <row r="186" spans="2:47" ht="39.75" hidden="1" customHeight="1" x14ac:dyDescent="0.4">
      <c r="B186" s="558"/>
      <c r="C186" s="548">
        <f t="shared" ref="C186" si="458">C142</f>
        <v>0</v>
      </c>
      <c r="D186" s="549"/>
      <c r="E186" s="550"/>
      <c r="F186" s="533"/>
      <c r="G186" s="533"/>
      <c r="H186" s="533"/>
      <c r="I186" s="533"/>
      <c r="J186" s="533"/>
      <c r="K186" s="533"/>
      <c r="L186" s="533"/>
      <c r="M186" s="533"/>
      <c r="N186" s="533"/>
      <c r="O186" s="533"/>
      <c r="P186" s="533"/>
      <c r="Q186" s="533"/>
      <c r="R186" s="533"/>
      <c r="S186" s="533"/>
      <c r="T186" s="533"/>
      <c r="U186" s="533"/>
      <c r="V186" s="533"/>
      <c r="W186" s="533"/>
      <c r="X186" s="533"/>
      <c r="Y186" s="533"/>
      <c r="Z186" s="533"/>
      <c r="AA186" s="533"/>
      <c r="AB186" s="533"/>
      <c r="AC186" s="533"/>
      <c r="AD186" s="533"/>
      <c r="AE186" s="533"/>
      <c r="AF186" s="533"/>
      <c r="AG186" s="545"/>
      <c r="AH186" s="162">
        <f t="shared" ref="AH186" si="459">IF(COUNT(F186:AG186)=0,+(COUNTIF(F186:AG186,"作業"))+(COUNTIF(F186:AG186,"休日")),"")</f>
        <v>0</v>
      </c>
      <c r="AI186" s="196">
        <f t="shared" ref="AI186" si="460">IF(COUNT(F186:AG186)=0,(COUNTIF(F186:AG186,"休日")),"")</f>
        <v>0</v>
      </c>
      <c r="AJ186" s="233"/>
    </row>
    <row r="187" spans="2:47" ht="39.75" hidden="1" customHeight="1" x14ac:dyDescent="0.4">
      <c r="B187" s="558"/>
      <c r="C187" s="551"/>
      <c r="D187" s="552"/>
      <c r="E187" s="553"/>
      <c r="F187" s="533"/>
      <c r="G187" s="533"/>
      <c r="H187" s="533"/>
      <c r="I187" s="533"/>
      <c r="J187" s="533"/>
      <c r="K187" s="533"/>
      <c r="L187" s="533"/>
      <c r="M187" s="533"/>
      <c r="N187" s="533"/>
      <c r="O187" s="533"/>
      <c r="P187" s="533"/>
      <c r="Q187" s="533"/>
      <c r="R187" s="533"/>
      <c r="S187" s="533"/>
      <c r="T187" s="533"/>
      <c r="U187" s="533"/>
      <c r="V187" s="533"/>
      <c r="W187" s="533"/>
      <c r="X187" s="533"/>
      <c r="Y187" s="533"/>
      <c r="Z187" s="533"/>
      <c r="AA187" s="533"/>
      <c r="AB187" s="533"/>
      <c r="AC187" s="533"/>
      <c r="AD187" s="533"/>
      <c r="AE187" s="533"/>
      <c r="AF187" s="533"/>
      <c r="AG187" s="545"/>
      <c r="AH187" s="546" t="str">
        <f t="shared" ref="AH187" si="461">IF(AH186&lt;14,"対象外",ROUND(AI186/AH186,3))</f>
        <v>対象外</v>
      </c>
      <c r="AI187" s="547"/>
      <c r="AJ187" s="233"/>
      <c r="AM187" s="219">
        <f t="shared" ref="AM187" si="462">IF(AH187="対象外",0,1)</f>
        <v>0</v>
      </c>
      <c r="AN187" s="226">
        <f t="shared" ref="AN187" si="463">IF(AM187=1,AH187,0)</f>
        <v>0</v>
      </c>
      <c r="AO187" s="219">
        <f t="shared" ref="AO187" si="464">IF(AH186&gt;=14,AH186,0)</f>
        <v>0</v>
      </c>
      <c r="AP187" s="192">
        <f>IF(AO187&gt;1,AI186,0)</f>
        <v>0</v>
      </c>
      <c r="AQ187" s="152"/>
      <c r="AR187" s="219">
        <f>IF(AS187&gt;1,1,0)</f>
        <v>0</v>
      </c>
      <c r="AS187" s="192">
        <f>AO187+AS143</f>
        <v>0</v>
      </c>
      <c r="AT187" s="192">
        <f>AP187+AT143</f>
        <v>0</v>
      </c>
      <c r="AU187" s="248">
        <f>IF(AR187=1,ROUND(AT187/AS187,3),0)</f>
        <v>0</v>
      </c>
    </row>
    <row r="188" spans="2:47" ht="39.75" hidden="1" customHeight="1" x14ac:dyDescent="0.4">
      <c r="B188" s="558"/>
      <c r="C188" s="548">
        <f t="shared" ref="C188" si="465">C144</f>
        <v>0</v>
      </c>
      <c r="D188" s="549"/>
      <c r="E188" s="550"/>
      <c r="F188" s="533"/>
      <c r="G188" s="533"/>
      <c r="H188" s="533"/>
      <c r="I188" s="533"/>
      <c r="J188" s="533"/>
      <c r="K188" s="533"/>
      <c r="L188" s="533"/>
      <c r="M188" s="533"/>
      <c r="N188" s="533"/>
      <c r="O188" s="533"/>
      <c r="P188" s="533"/>
      <c r="Q188" s="533"/>
      <c r="R188" s="533"/>
      <c r="S188" s="533"/>
      <c r="T188" s="533"/>
      <c r="U188" s="533"/>
      <c r="V188" s="533"/>
      <c r="W188" s="533"/>
      <c r="X188" s="533"/>
      <c r="Y188" s="533"/>
      <c r="Z188" s="533"/>
      <c r="AA188" s="533"/>
      <c r="AB188" s="533"/>
      <c r="AC188" s="533"/>
      <c r="AD188" s="533"/>
      <c r="AE188" s="533"/>
      <c r="AF188" s="533"/>
      <c r="AG188" s="545"/>
      <c r="AH188" s="162">
        <f>IF(COUNT(F188:AG188)=0,+(COUNTIF(F188:AG188,"作業"))+(COUNTIF(F188:AG188,"休日")),"")</f>
        <v>0</v>
      </c>
      <c r="AI188" s="196">
        <f>IF(COUNT(F188:AG188)=0,(COUNTIF(F188:AG188,"休日")),"")</f>
        <v>0</v>
      </c>
      <c r="AJ188" s="233"/>
    </row>
    <row r="189" spans="2:47" ht="39.75" hidden="1" customHeight="1" x14ac:dyDescent="0.4">
      <c r="B189" s="558"/>
      <c r="C189" s="551"/>
      <c r="D189" s="552"/>
      <c r="E189" s="553"/>
      <c r="F189" s="533"/>
      <c r="G189" s="533"/>
      <c r="H189" s="533"/>
      <c r="I189" s="533"/>
      <c r="J189" s="533"/>
      <c r="K189" s="533"/>
      <c r="L189" s="533"/>
      <c r="M189" s="533"/>
      <c r="N189" s="533"/>
      <c r="O189" s="533"/>
      <c r="P189" s="533"/>
      <c r="Q189" s="533"/>
      <c r="R189" s="533"/>
      <c r="S189" s="533"/>
      <c r="T189" s="533"/>
      <c r="U189" s="533"/>
      <c r="V189" s="533"/>
      <c r="W189" s="533"/>
      <c r="X189" s="533"/>
      <c r="Y189" s="533"/>
      <c r="Z189" s="533"/>
      <c r="AA189" s="533"/>
      <c r="AB189" s="533"/>
      <c r="AC189" s="533"/>
      <c r="AD189" s="533"/>
      <c r="AE189" s="533"/>
      <c r="AF189" s="533"/>
      <c r="AG189" s="545"/>
      <c r="AH189" s="546" t="str">
        <f>IF(AH188&lt;14,"対象外",ROUND(AI188/AH188,3))</f>
        <v>対象外</v>
      </c>
      <c r="AI189" s="547"/>
      <c r="AJ189" s="233"/>
      <c r="AM189" s="219">
        <f t="shared" ref="AM189" si="466">IF(AH189="対象外",0,1)</f>
        <v>0</v>
      </c>
      <c r="AN189" s="226">
        <f t="shared" ref="AN189" si="467">IF(AM189=1,AH189,0)</f>
        <v>0</v>
      </c>
      <c r="AO189" s="219">
        <f t="shared" ref="AO189" si="468">IF(AH188&gt;=14,AH188,0)</f>
        <v>0</v>
      </c>
      <c r="AP189" s="192">
        <f>IF(AO189&gt;1,AI188,0)</f>
        <v>0</v>
      </c>
      <c r="AQ189" s="152"/>
      <c r="AR189" s="219">
        <f>IF(AS189&gt;1,1,0)</f>
        <v>0</v>
      </c>
      <c r="AS189" s="192">
        <f>AO189+AS145</f>
        <v>0</v>
      </c>
      <c r="AT189" s="192">
        <f>AP189+AT145</f>
        <v>0</v>
      </c>
      <c r="AU189" s="248">
        <f>IF(AR189=1,ROUND(AT189/AS189,3),0)</f>
        <v>0</v>
      </c>
    </row>
    <row r="190" spans="2:47" ht="39.75" hidden="1" customHeight="1" x14ac:dyDescent="0.4">
      <c r="B190" s="558"/>
      <c r="C190" s="548">
        <f t="shared" ref="C190" si="469">C146</f>
        <v>0</v>
      </c>
      <c r="D190" s="549"/>
      <c r="E190" s="550"/>
      <c r="F190" s="533"/>
      <c r="G190" s="533"/>
      <c r="H190" s="533"/>
      <c r="I190" s="533"/>
      <c r="J190" s="533"/>
      <c r="K190" s="533"/>
      <c r="L190" s="533"/>
      <c r="M190" s="533"/>
      <c r="N190" s="533"/>
      <c r="O190" s="533"/>
      <c r="P190" s="533"/>
      <c r="Q190" s="533"/>
      <c r="R190" s="533"/>
      <c r="S190" s="533"/>
      <c r="T190" s="533"/>
      <c r="U190" s="533"/>
      <c r="V190" s="533"/>
      <c r="W190" s="533"/>
      <c r="X190" s="533"/>
      <c r="Y190" s="533"/>
      <c r="Z190" s="533"/>
      <c r="AA190" s="533"/>
      <c r="AB190" s="533"/>
      <c r="AC190" s="533"/>
      <c r="AD190" s="533"/>
      <c r="AE190" s="533"/>
      <c r="AF190" s="533"/>
      <c r="AG190" s="545"/>
      <c r="AH190" s="162">
        <f t="shared" ref="AH190" si="470">IF(COUNT(F190:AG190)=0,+(COUNTIF(F190:AG190,"作業"))+(COUNTIF(F190:AG190,"休日")),"")</f>
        <v>0</v>
      </c>
      <c r="AI190" s="196">
        <f t="shared" ref="AI190" si="471">IF(COUNT(F190:AG190)=0,(COUNTIF(F190:AG190,"休日")),"")</f>
        <v>0</v>
      </c>
      <c r="AJ190" s="233"/>
    </row>
    <row r="191" spans="2:47" ht="39.75" hidden="1" customHeight="1" x14ac:dyDescent="0.4">
      <c r="B191" s="558"/>
      <c r="C191" s="551"/>
      <c r="D191" s="552"/>
      <c r="E191" s="553"/>
      <c r="F191" s="533"/>
      <c r="G191" s="533"/>
      <c r="H191" s="533"/>
      <c r="I191" s="533"/>
      <c r="J191" s="533"/>
      <c r="K191" s="533"/>
      <c r="L191" s="533"/>
      <c r="M191" s="533"/>
      <c r="N191" s="533"/>
      <c r="O191" s="533"/>
      <c r="P191" s="533"/>
      <c r="Q191" s="533"/>
      <c r="R191" s="533"/>
      <c r="S191" s="533"/>
      <c r="T191" s="533"/>
      <c r="U191" s="533"/>
      <c r="V191" s="533"/>
      <c r="W191" s="533"/>
      <c r="X191" s="533"/>
      <c r="Y191" s="533"/>
      <c r="Z191" s="533"/>
      <c r="AA191" s="533"/>
      <c r="AB191" s="533"/>
      <c r="AC191" s="533"/>
      <c r="AD191" s="533"/>
      <c r="AE191" s="533"/>
      <c r="AF191" s="533"/>
      <c r="AG191" s="545"/>
      <c r="AH191" s="546" t="str">
        <f t="shared" ref="AH191" si="472">IF(AH190&lt;14,"対象外",ROUND(AI190/AH190,3))</f>
        <v>対象外</v>
      </c>
      <c r="AI191" s="547"/>
      <c r="AJ191" s="233"/>
      <c r="AM191" s="219">
        <f t="shared" ref="AM191" si="473">IF(AH191="対象外",0,1)</f>
        <v>0</v>
      </c>
      <c r="AN191" s="226">
        <f t="shared" ref="AN191" si="474">IF(AM191=1,AH191,0)</f>
        <v>0</v>
      </c>
      <c r="AO191" s="219">
        <f t="shared" ref="AO191" si="475">IF(AH190&gt;=14,AH190,0)</f>
        <v>0</v>
      </c>
      <c r="AP191" s="192">
        <f>IF(AO191&gt;1,AI190,0)</f>
        <v>0</v>
      </c>
      <c r="AQ191" s="152"/>
      <c r="AR191" s="219">
        <f>IF(AS191&gt;1,1,0)</f>
        <v>0</v>
      </c>
      <c r="AS191" s="192">
        <f>AO191+AS147</f>
        <v>0</v>
      </c>
      <c r="AT191" s="192">
        <f>AP191+AT147</f>
        <v>0</v>
      </c>
      <c r="AU191" s="248">
        <f>IF(AR191=1,ROUND(AT191/AS191,3),0)</f>
        <v>0</v>
      </c>
    </row>
    <row r="192" spans="2:47" ht="39.75" hidden="1" customHeight="1" x14ac:dyDescent="0.4">
      <c r="B192" s="558"/>
      <c r="C192" s="548">
        <f t="shared" ref="C192" si="476">C148</f>
        <v>0</v>
      </c>
      <c r="D192" s="549"/>
      <c r="E192" s="550"/>
      <c r="F192" s="533"/>
      <c r="G192" s="533"/>
      <c r="H192" s="533"/>
      <c r="I192" s="533"/>
      <c r="J192" s="533"/>
      <c r="K192" s="533"/>
      <c r="L192" s="533"/>
      <c r="M192" s="533"/>
      <c r="N192" s="533"/>
      <c r="O192" s="533"/>
      <c r="P192" s="533"/>
      <c r="Q192" s="533"/>
      <c r="R192" s="533"/>
      <c r="S192" s="533"/>
      <c r="T192" s="533"/>
      <c r="U192" s="533"/>
      <c r="V192" s="533"/>
      <c r="W192" s="533"/>
      <c r="X192" s="533"/>
      <c r="Y192" s="533"/>
      <c r="Z192" s="533"/>
      <c r="AA192" s="533"/>
      <c r="AB192" s="533"/>
      <c r="AC192" s="533"/>
      <c r="AD192" s="533"/>
      <c r="AE192" s="533"/>
      <c r="AF192" s="533"/>
      <c r="AG192" s="545"/>
      <c r="AH192" s="162">
        <f t="shared" ref="AH192" si="477">IF(COUNT(F192:AG192)=0,+(COUNTIF(F192:AG192,"作業"))+(COUNTIF(F192:AG192,"休日")),"")</f>
        <v>0</v>
      </c>
      <c r="AI192" s="196">
        <f t="shared" ref="AI192" si="478">IF(COUNT(F192:AG192)=0,(COUNTIF(F192:AG192,"休日")),"")</f>
        <v>0</v>
      </c>
      <c r="AJ192" s="233"/>
    </row>
    <row r="193" spans="2:47" ht="39.75" hidden="1" customHeight="1" x14ac:dyDescent="0.4">
      <c r="B193" s="558"/>
      <c r="C193" s="551"/>
      <c r="D193" s="552"/>
      <c r="E193" s="553"/>
      <c r="F193" s="533"/>
      <c r="G193" s="533"/>
      <c r="H193" s="533"/>
      <c r="I193" s="533"/>
      <c r="J193" s="533"/>
      <c r="K193" s="533"/>
      <c r="L193" s="533"/>
      <c r="M193" s="533"/>
      <c r="N193" s="533"/>
      <c r="O193" s="533"/>
      <c r="P193" s="533"/>
      <c r="Q193" s="533"/>
      <c r="R193" s="533"/>
      <c r="S193" s="533"/>
      <c r="T193" s="533"/>
      <c r="U193" s="533"/>
      <c r="V193" s="533"/>
      <c r="W193" s="533"/>
      <c r="X193" s="533"/>
      <c r="Y193" s="533"/>
      <c r="Z193" s="533"/>
      <c r="AA193" s="533"/>
      <c r="AB193" s="533"/>
      <c r="AC193" s="533"/>
      <c r="AD193" s="533"/>
      <c r="AE193" s="533"/>
      <c r="AF193" s="533"/>
      <c r="AG193" s="545"/>
      <c r="AH193" s="546" t="str">
        <f t="shared" ref="AH193" si="479">IF(AH192&lt;14,"対象外",ROUND(AI192/AH192,3))</f>
        <v>対象外</v>
      </c>
      <c r="AI193" s="547"/>
      <c r="AJ193" s="233"/>
      <c r="AM193" s="219">
        <f t="shared" ref="AM193" si="480">IF(AH193="対象外",0,1)</f>
        <v>0</v>
      </c>
      <c r="AN193" s="226">
        <f t="shared" ref="AN193" si="481">IF(AM193=1,AH193,0)</f>
        <v>0</v>
      </c>
      <c r="AO193" s="219">
        <f t="shared" ref="AO193" si="482">IF(AH192&gt;=14,AH192,0)</f>
        <v>0</v>
      </c>
      <c r="AP193" s="192">
        <f>IF(AO193&gt;1,AI192,0)</f>
        <v>0</v>
      </c>
      <c r="AQ193" s="152"/>
      <c r="AR193" s="219">
        <f>IF(AS193&gt;1,1,0)</f>
        <v>0</v>
      </c>
      <c r="AS193" s="192">
        <f>AO193+AS149</f>
        <v>0</v>
      </c>
      <c r="AT193" s="192">
        <f>AP193+AT149</f>
        <v>0</v>
      </c>
      <c r="AU193" s="248">
        <f>IF(AR193=1,ROUND(AT193/AS193,3),0)</f>
        <v>0</v>
      </c>
    </row>
    <row r="194" spans="2:47" ht="39.75" hidden="1" customHeight="1" x14ac:dyDescent="0.4">
      <c r="B194" s="558"/>
      <c r="C194" s="539">
        <f>C149</f>
        <v>0</v>
      </c>
      <c r="D194" s="540"/>
      <c r="E194" s="541"/>
      <c r="F194" s="533"/>
      <c r="G194" s="533"/>
      <c r="H194" s="533"/>
      <c r="I194" s="533"/>
      <c r="J194" s="533"/>
      <c r="K194" s="533"/>
      <c r="L194" s="533"/>
      <c r="M194" s="533"/>
      <c r="N194" s="533"/>
      <c r="O194" s="533"/>
      <c r="P194" s="533"/>
      <c r="Q194" s="533"/>
      <c r="R194" s="533"/>
      <c r="S194" s="533"/>
      <c r="T194" s="533"/>
      <c r="U194" s="533"/>
      <c r="V194" s="533"/>
      <c r="W194" s="533"/>
      <c r="X194" s="533"/>
      <c r="Y194" s="533"/>
      <c r="Z194" s="533"/>
      <c r="AA194" s="533"/>
      <c r="AB194" s="533"/>
      <c r="AC194" s="533"/>
      <c r="AD194" s="533"/>
      <c r="AE194" s="533"/>
      <c r="AF194" s="533"/>
      <c r="AG194" s="535"/>
      <c r="AH194" s="162">
        <f>IF(COUNT(F194:AG194)=0,+(COUNTIF(F194:AG194,"作業"))+(COUNTIF(F194:AG194,"休日")),"")</f>
        <v>0</v>
      </c>
      <c r="AI194" s="196">
        <f>IF(COUNT(F194:AG194)=0,(COUNTIF(F194:AG194,"休日")),"")</f>
        <v>0</v>
      </c>
      <c r="AJ194" s="233"/>
    </row>
    <row r="195" spans="2:47" ht="39.75" hidden="1" customHeight="1" thickBot="1" x14ac:dyDescent="0.45">
      <c r="B195" s="558"/>
      <c r="C195" s="542"/>
      <c r="D195" s="543"/>
      <c r="E195" s="544"/>
      <c r="F195" s="534"/>
      <c r="G195" s="534"/>
      <c r="H195" s="534"/>
      <c r="I195" s="534"/>
      <c r="J195" s="534"/>
      <c r="K195" s="534"/>
      <c r="L195" s="534"/>
      <c r="M195" s="534"/>
      <c r="N195" s="534"/>
      <c r="O195" s="534"/>
      <c r="P195" s="534"/>
      <c r="Q195" s="534"/>
      <c r="R195" s="534"/>
      <c r="S195" s="534"/>
      <c r="T195" s="534"/>
      <c r="U195" s="534"/>
      <c r="V195" s="534"/>
      <c r="W195" s="534"/>
      <c r="X195" s="534"/>
      <c r="Y195" s="534"/>
      <c r="Z195" s="534"/>
      <c r="AA195" s="534"/>
      <c r="AB195" s="534"/>
      <c r="AC195" s="534"/>
      <c r="AD195" s="534"/>
      <c r="AE195" s="534"/>
      <c r="AF195" s="534"/>
      <c r="AG195" s="536"/>
      <c r="AH195" s="537" t="str">
        <f t="shared" ref="AH195" si="483">IF(AH194&lt;14,"対象外",ROUND(AI194/AH194,3))</f>
        <v>対象外</v>
      </c>
      <c r="AI195" s="538"/>
      <c r="AJ195" s="234"/>
      <c r="AL195" s="195"/>
      <c r="AM195" s="219">
        <f t="shared" ref="AM195" si="484">IF(AH195="対象外",0,1)</f>
        <v>0</v>
      </c>
      <c r="AN195" s="226">
        <f t="shared" ref="AN195" si="485">IF(AM195=1,AH195,0)</f>
        <v>0</v>
      </c>
      <c r="AO195" s="219">
        <f t="shared" ref="AO195" si="486">IF(AH194&gt;=14,AH194,0)</f>
        <v>0</v>
      </c>
      <c r="AP195" s="192">
        <f>IF(AO195&gt;1,AI194,0)</f>
        <v>0</v>
      </c>
      <c r="AQ195" s="152"/>
      <c r="AR195" s="219">
        <f>IF(AS195&gt;1,1,0)</f>
        <v>0</v>
      </c>
      <c r="AS195" s="192">
        <f>AO195+AS151</f>
        <v>0</v>
      </c>
      <c r="AT195" s="192">
        <f>AP195+AT151</f>
        <v>0</v>
      </c>
      <c r="AU195" s="248">
        <f>IF(AR195=1,ROUND(AT195/AS195,3),0)</f>
        <v>0</v>
      </c>
    </row>
    <row r="196" spans="2:47" s="163" customFormat="1" ht="35.25" hidden="1" customHeight="1" x14ac:dyDescent="0.4">
      <c r="B196" s="557" t="s">
        <v>66</v>
      </c>
      <c r="C196" s="560" t="s">
        <v>0</v>
      </c>
      <c r="D196" s="561"/>
      <c r="E196" s="562"/>
      <c r="F196" s="243">
        <f>IFERROR(VLOOKUP(F937,DAY!$A$2:$E$3000,2,0),0)</f>
        <v>3</v>
      </c>
      <c r="G196" s="243">
        <f>IFERROR(VLOOKUP(G937,DAY!$A$2:$E$744,2,0),0)</f>
        <v>3</v>
      </c>
      <c r="H196" s="243">
        <f>IFERROR(VLOOKUP(H937,DAY!$A$2:$E$744,2,0),0)</f>
        <v>3</v>
      </c>
      <c r="I196" s="243">
        <f>IFERROR(VLOOKUP(I937,DAY!$A$2:$E$744,2,0),0)</f>
        <v>3</v>
      </c>
      <c r="J196" s="243">
        <f>IFERROR(VLOOKUP(J937,DAY!$A$2:$E$744,2,0),0)</f>
        <v>3</v>
      </c>
      <c r="K196" s="243">
        <f>IFERROR(VLOOKUP(K937,DAY!$A$2:$E$744,2,0),0)</f>
        <v>3</v>
      </c>
      <c r="L196" s="243">
        <f>IFERROR(VLOOKUP(L937,DAY!$A$2:$E$744,2,0),0)</f>
        <v>3</v>
      </c>
      <c r="M196" s="243">
        <f>IFERROR(VLOOKUP(M937,DAY!$A$2:$E$744,2,0),0)</f>
        <v>3</v>
      </c>
      <c r="N196" s="243">
        <f>IFERROR(VLOOKUP(N937,DAY!$A$2:$E$744,2,0),0)</f>
        <v>3</v>
      </c>
      <c r="O196" s="243">
        <f>IFERROR(VLOOKUP(O937,DAY!$A$2:$E$744,2,0),0)</f>
        <v>3</v>
      </c>
      <c r="P196" s="243">
        <f>IFERROR(VLOOKUP(P937,DAY!$A$2:$E$744,2,0),0)</f>
        <v>3</v>
      </c>
      <c r="Q196" s="243">
        <f>IFERROR(VLOOKUP(Q937,DAY!$A$2:$E$744,2,0),0)</f>
        <v>3</v>
      </c>
      <c r="R196" s="243">
        <f>IFERROR(VLOOKUP(R937,DAY!$A$2:$E$744,2,0),0)</f>
        <v>3</v>
      </c>
      <c r="S196" s="243">
        <f>IFERROR(VLOOKUP(S937,DAY!$A$2:$E$744,2,0),0)</f>
        <v>3</v>
      </c>
      <c r="T196" s="243">
        <f>IFERROR(VLOOKUP(T937,DAY!$A$2:$E$744,2,0),0)</f>
        <v>3</v>
      </c>
      <c r="U196" s="243">
        <f>IFERROR(VLOOKUP(U937,DAY!$A$2:$E$744,2,0),0)</f>
        <v>4</v>
      </c>
      <c r="V196" s="243">
        <f>IFERROR(VLOOKUP(V937,DAY!$A$2:$E$744,2,0),0)</f>
        <v>4</v>
      </c>
      <c r="W196" s="243">
        <f>IFERROR(VLOOKUP(W937,DAY!$A$2:$E$744,2,0),0)</f>
        <v>4</v>
      </c>
      <c r="X196" s="243">
        <f>IFERROR(VLOOKUP(X937,DAY!$A$2:$E$744,2,0),0)</f>
        <v>4</v>
      </c>
      <c r="Y196" s="243">
        <f>IFERROR(VLOOKUP(Y937,DAY!$A$2:$E$744,2,0),0)</f>
        <v>4</v>
      </c>
      <c r="Z196" s="243">
        <f>IFERROR(VLOOKUP(Z937,DAY!$A$2:$E$744,2,0),0)</f>
        <v>4</v>
      </c>
      <c r="AA196" s="243">
        <f>IFERROR(VLOOKUP(AA937,DAY!$A$2:$E$744,2,0),0)</f>
        <v>4</v>
      </c>
      <c r="AB196" s="243">
        <f>IFERROR(VLOOKUP(AB937,DAY!$A$2:$E$744,2,0),0)</f>
        <v>4</v>
      </c>
      <c r="AC196" s="243">
        <f>IFERROR(VLOOKUP(AC937,DAY!$A$2:$E$744,2,0),0)</f>
        <v>4</v>
      </c>
      <c r="AD196" s="243">
        <f>IFERROR(VLOOKUP(AD937,DAY!$A$2:$E$744,2,0),0)</f>
        <v>4</v>
      </c>
      <c r="AE196" s="243">
        <f>IFERROR(VLOOKUP(AE937,DAY!$A$2:$E$744,2,0),0)</f>
        <v>4</v>
      </c>
      <c r="AF196" s="243">
        <f>IFERROR(VLOOKUP(AF937,DAY!$A$2:$E$744,2,0),0)</f>
        <v>4</v>
      </c>
      <c r="AG196" s="238">
        <f>IFERROR(VLOOKUP(AG937,DAY!$A$2:$E$744,2,0),0)</f>
        <v>4</v>
      </c>
      <c r="AH196" s="557" t="s">
        <v>11</v>
      </c>
      <c r="AI196" s="563" t="s">
        <v>13</v>
      </c>
      <c r="AJ196" s="565" t="s">
        <v>127</v>
      </c>
      <c r="AK196" s="148"/>
      <c r="AL196" s="147"/>
      <c r="AM196" s="147"/>
      <c r="AN196" s="147"/>
      <c r="AO196" s="146"/>
    </row>
    <row r="197" spans="2:47" ht="35.25" hidden="1" customHeight="1" x14ac:dyDescent="0.4">
      <c r="B197" s="558"/>
      <c r="C197" s="567" t="s">
        <v>1</v>
      </c>
      <c r="D197" s="568"/>
      <c r="E197" s="569"/>
      <c r="F197" s="219">
        <f>IFERROR(VLOOKUP(F937,DAY!$A$2:$E$3000,3,0),0)</f>
        <v>17</v>
      </c>
      <c r="G197" s="219">
        <f>IFERROR(VLOOKUP(G937,DAY!$A$2:$E$744,3,0),0)</f>
        <v>18</v>
      </c>
      <c r="H197" s="219">
        <f>IFERROR(VLOOKUP(H937,DAY!$A$2:$E$744,3,0),0)</f>
        <v>19</v>
      </c>
      <c r="I197" s="219">
        <f>IFERROR(VLOOKUP(I937,DAY!$A$2:$E$744,3,0),0)</f>
        <v>20</v>
      </c>
      <c r="J197" s="219">
        <f>IFERROR(VLOOKUP(J937,DAY!$A$2:$E$744,3,0),0)</f>
        <v>21</v>
      </c>
      <c r="K197" s="219">
        <f>IFERROR(VLOOKUP(K937,DAY!$A$2:$E$744,3,0),0)</f>
        <v>22</v>
      </c>
      <c r="L197" s="219">
        <f>IFERROR(VLOOKUP(L937,DAY!$A$2:$E$744,3,0),0)</f>
        <v>23</v>
      </c>
      <c r="M197" s="219">
        <f>IFERROR(VLOOKUP(M937,DAY!$A$2:$E$744,3,0),0)</f>
        <v>24</v>
      </c>
      <c r="N197" s="219">
        <f>IFERROR(VLOOKUP(N937,DAY!$A$2:$E$744,3,0),0)</f>
        <v>25</v>
      </c>
      <c r="O197" s="219">
        <f>IFERROR(VLOOKUP(O937,DAY!$A$2:$E$744,3,0),0)</f>
        <v>26</v>
      </c>
      <c r="P197" s="219">
        <f>IFERROR(VLOOKUP(P937,DAY!$A$2:$E$744,3,0),0)</f>
        <v>27</v>
      </c>
      <c r="Q197" s="219">
        <f>IFERROR(VLOOKUP(Q937,DAY!$A$2:$E$744,3,0),0)</f>
        <v>28</v>
      </c>
      <c r="R197" s="219">
        <f>IFERROR(VLOOKUP(R937,DAY!$A$2:$E$744,3,0),0)</f>
        <v>29</v>
      </c>
      <c r="S197" s="219">
        <f>IFERROR(VLOOKUP(S937,DAY!$A$2:$E$744,3,0),0)</f>
        <v>30</v>
      </c>
      <c r="T197" s="219">
        <f>IFERROR(VLOOKUP(T937,DAY!$A$2:$E$744,3,0),0)</f>
        <v>31</v>
      </c>
      <c r="U197" s="219">
        <f>IFERROR(VLOOKUP(U937,DAY!$A$2:$E$744,3,0),0)</f>
        <v>1</v>
      </c>
      <c r="V197" s="219">
        <f>IFERROR(VLOOKUP(V937,DAY!$A$2:$E$744,3,0),0)</f>
        <v>2</v>
      </c>
      <c r="W197" s="219">
        <f>IFERROR(VLOOKUP(W937,DAY!$A$2:$E$744,3,0),0)</f>
        <v>3</v>
      </c>
      <c r="X197" s="219">
        <f>IFERROR(VLOOKUP(X937,DAY!$A$2:$E$744,3,0),0)</f>
        <v>4</v>
      </c>
      <c r="Y197" s="219">
        <f>IFERROR(VLOOKUP(Y937,DAY!$A$2:$E$744,3,0),0)</f>
        <v>5</v>
      </c>
      <c r="Z197" s="219">
        <f>IFERROR(VLOOKUP(Z937,DAY!$A$2:$E$744,3,0),0)</f>
        <v>6</v>
      </c>
      <c r="AA197" s="219">
        <f>IFERROR(VLOOKUP(AA937,DAY!$A$2:$E$744,3,0),0)</f>
        <v>7</v>
      </c>
      <c r="AB197" s="219">
        <f>IFERROR(VLOOKUP(AB937,DAY!$A$2:$E$744,3,0),0)</f>
        <v>8</v>
      </c>
      <c r="AC197" s="219">
        <f>IFERROR(VLOOKUP(AC937,DAY!$A$2:$E$744,3,0),0)</f>
        <v>9</v>
      </c>
      <c r="AD197" s="219">
        <f>IFERROR(VLOOKUP(AD937,DAY!$A$2:$E$744,3,0),0)</f>
        <v>10</v>
      </c>
      <c r="AE197" s="219">
        <f>IFERROR(VLOOKUP(AE937,DAY!$A$2:$E$744,3,0),0)</f>
        <v>11</v>
      </c>
      <c r="AF197" s="219">
        <f>IFERROR(VLOOKUP(AF937,DAY!$A$2:$E$744,3,0),0)</f>
        <v>12</v>
      </c>
      <c r="AG197" s="239">
        <f>IFERROR(VLOOKUP(AG937,DAY!$A$2:$E$744,3,0),0)</f>
        <v>13</v>
      </c>
      <c r="AH197" s="558"/>
      <c r="AI197" s="564"/>
      <c r="AJ197" s="566"/>
    </row>
    <row r="198" spans="2:47" ht="35.25" hidden="1" customHeight="1" x14ac:dyDescent="0.4">
      <c r="B198" s="558"/>
      <c r="C198" s="567" t="s">
        <v>2</v>
      </c>
      <c r="D198" s="568"/>
      <c r="E198" s="569"/>
      <c r="F198" s="219" t="str">
        <f>IFERROR(VLOOKUP(F937,DAY!$A$2:$E$3000,4,0),0)</f>
        <v>月</v>
      </c>
      <c r="G198" s="219" t="str">
        <f>IFERROR(VLOOKUP(G937,DAY!$A$2:$E$3000,4,0),0)</f>
        <v>火</v>
      </c>
      <c r="H198" s="219" t="str">
        <f>IFERROR(VLOOKUP(H937,DAY!$A$2:$E$3000,4,0),0)</f>
        <v>水</v>
      </c>
      <c r="I198" s="219" t="str">
        <f>IFERROR(VLOOKUP(I937,DAY!$A$2:$E$3000,4,0),0)</f>
        <v>木</v>
      </c>
      <c r="J198" s="219" t="str">
        <f>IFERROR(VLOOKUP(J937,DAY!$A$2:$E$3000,4,0),0)</f>
        <v>金</v>
      </c>
      <c r="K198" s="219" t="str">
        <f>IFERROR(VLOOKUP(K937,DAY!$A$2:$E$3000,4,0),0)</f>
        <v>土</v>
      </c>
      <c r="L198" s="219" t="str">
        <f>IFERROR(VLOOKUP(L937,DAY!$A$2:$E$3000,4,0),0)</f>
        <v>日</v>
      </c>
      <c r="M198" s="219" t="str">
        <f>IFERROR(VLOOKUP(M937,DAY!$A$2:$E$3000,4,0),0)</f>
        <v>月</v>
      </c>
      <c r="N198" s="219" t="str">
        <f>IFERROR(VLOOKUP(N937,DAY!$A$2:$E$3000,4,0),0)</f>
        <v>火</v>
      </c>
      <c r="O198" s="219" t="str">
        <f>IFERROR(VLOOKUP(O937,DAY!$A$2:$E$3000,4,0),0)</f>
        <v>水</v>
      </c>
      <c r="P198" s="219" t="str">
        <f>IFERROR(VLOOKUP(P937,DAY!$A$2:$E$3000,4,0),0)</f>
        <v>木</v>
      </c>
      <c r="Q198" s="219" t="str">
        <f>IFERROR(VLOOKUP(Q937,DAY!$A$2:$E$3000,4,0),0)</f>
        <v>金</v>
      </c>
      <c r="R198" s="219" t="str">
        <f>IFERROR(VLOOKUP(R937,DAY!$A$2:$E$3000,4,0),0)</f>
        <v>土</v>
      </c>
      <c r="S198" s="219" t="str">
        <f>IFERROR(VLOOKUP(S937,DAY!$A$2:$E$3000,4,0),0)</f>
        <v>日</v>
      </c>
      <c r="T198" s="219" t="str">
        <f>IFERROR(VLOOKUP(T937,DAY!$A$2:$E$3000,4,0),0)</f>
        <v>月</v>
      </c>
      <c r="U198" s="219" t="str">
        <f>IFERROR(VLOOKUP(U937,DAY!$A$2:$E$3000,4,0),0)</f>
        <v>火</v>
      </c>
      <c r="V198" s="219" t="str">
        <f>IFERROR(VLOOKUP(V937,DAY!$A$2:$E$3000,4,0),0)</f>
        <v>水</v>
      </c>
      <c r="W198" s="219" t="str">
        <f>IFERROR(VLOOKUP(W937,DAY!$A$2:$E$3000,4,0),0)</f>
        <v>木</v>
      </c>
      <c r="X198" s="219" t="str">
        <f>IFERROR(VLOOKUP(X937,DAY!$A$2:$E$3000,4,0),0)</f>
        <v>金</v>
      </c>
      <c r="Y198" s="219" t="str">
        <f>IFERROR(VLOOKUP(Y937,DAY!$A$2:$E$3000,4,0),0)</f>
        <v>土</v>
      </c>
      <c r="Z198" s="219" t="str">
        <f>IFERROR(VLOOKUP(Z937,DAY!$A$2:$E$3000,4,0),0)</f>
        <v>日</v>
      </c>
      <c r="AA198" s="219" t="str">
        <f>IFERROR(VLOOKUP(AA937,DAY!$A$2:$E$3000,4,0),0)</f>
        <v>月</v>
      </c>
      <c r="AB198" s="219" t="str">
        <f>IFERROR(VLOOKUP(AB937,DAY!$A$2:$E$3000,4,0),0)</f>
        <v>火</v>
      </c>
      <c r="AC198" s="219" t="str">
        <f>IFERROR(VLOOKUP(AC937,DAY!$A$2:$E$3000,4,0),0)</f>
        <v>水</v>
      </c>
      <c r="AD198" s="219" t="str">
        <f>IFERROR(VLOOKUP(AD937,DAY!$A$2:$E$3000,4,0),0)</f>
        <v>木</v>
      </c>
      <c r="AE198" s="219" t="str">
        <f>IFERROR(VLOOKUP(AE937,DAY!$A$2:$E$3000,4,0),0)</f>
        <v>金</v>
      </c>
      <c r="AF198" s="219" t="str">
        <f>IFERROR(VLOOKUP(AF937,DAY!$A$2:$E$3000,4,0),0)</f>
        <v>土</v>
      </c>
      <c r="AG198" s="239" t="str">
        <f>IFERROR(VLOOKUP(AG937,DAY!$A$2:$E$3000,4,0),0)</f>
        <v>日</v>
      </c>
      <c r="AH198" s="558"/>
      <c r="AI198" s="564"/>
      <c r="AJ198" s="566"/>
      <c r="AK198" s="159"/>
      <c r="AO198" s="147"/>
    </row>
    <row r="199" spans="2:47" ht="120.75" hidden="1" customHeight="1" x14ac:dyDescent="0.4">
      <c r="B199" s="558"/>
      <c r="C199" s="570" t="s">
        <v>135</v>
      </c>
      <c r="D199" s="571"/>
      <c r="E199" s="572"/>
      <c r="F199" s="160" t="str">
        <f>IFERROR(VLOOKUP(F937,DAY!$A$2:$E$3000,5,0),0)</f>
        <v/>
      </c>
      <c r="G199" s="160" t="str">
        <f>IFERROR(VLOOKUP(G937,DAY!$A$2:$E$3000,5,0),0)</f>
        <v/>
      </c>
      <c r="H199" s="160" t="str">
        <f>IFERROR(VLOOKUP(H937,DAY!$A$2:$E$3000,5,0),0)</f>
        <v/>
      </c>
      <c r="I199" s="160" t="str">
        <f>IFERROR(VLOOKUP(I937,DAY!$A$2:$E$3000,5,0),0)</f>
        <v>春分の日</v>
      </c>
      <c r="J199" s="160" t="str">
        <f>IFERROR(VLOOKUP(J937,DAY!$A$2:$E$3000,5,0),0)</f>
        <v/>
      </c>
      <c r="K199" s="160" t="str">
        <f>IFERROR(VLOOKUP(K937,DAY!$A$2:$E$3000,5,0),0)</f>
        <v/>
      </c>
      <c r="L199" s="160" t="str">
        <f>IFERROR(VLOOKUP(L937,DAY!$A$2:$E$3000,5,0),0)</f>
        <v/>
      </c>
      <c r="M199" s="160" t="str">
        <f>IFERROR(VLOOKUP(M937,DAY!$A$2:$E$3000,5,0),0)</f>
        <v/>
      </c>
      <c r="N199" s="160" t="str">
        <f>IFERROR(VLOOKUP(N937,DAY!$A$2:$E$3000,5,0),0)</f>
        <v/>
      </c>
      <c r="O199" s="160" t="str">
        <f>IFERROR(VLOOKUP(O937,DAY!$A$2:$E$3000,5,0),0)</f>
        <v/>
      </c>
      <c r="P199" s="160" t="str">
        <f>IFERROR(VLOOKUP(P937,DAY!$A$2:$E$3000,5,0),0)</f>
        <v/>
      </c>
      <c r="Q199" s="160" t="str">
        <f>IFERROR(VLOOKUP(Q937,DAY!$A$2:$E$3000,5,0),0)</f>
        <v/>
      </c>
      <c r="R199" s="160" t="str">
        <f>IFERROR(VLOOKUP(R937,DAY!$A$2:$E$3000,5,0),0)</f>
        <v/>
      </c>
      <c r="S199" s="160" t="str">
        <f>IFERROR(VLOOKUP(S937,DAY!$A$2:$E$3000,5,0),0)</f>
        <v/>
      </c>
      <c r="T199" s="160" t="str">
        <f>IFERROR(VLOOKUP(T937,DAY!$A$2:$E$3000,5,0),0)</f>
        <v/>
      </c>
      <c r="U199" s="160" t="str">
        <f>IFERROR(VLOOKUP(U937,DAY!$A$2:$E$3000,5,0),0)</f>
        <v/>
      </c>
      <c r="V199" s="160" t="str">
        <f>IFERROR(VLOOKUP(V937,DAY!$A$2:$E$3000,5,0),0)</f>
        <v/>
      </c>
      <c r="W199" s="160" t="str">
        <f>IFERROR(VLOOKUP(W937,DAY!$A$2:$E$3000,5,0),0)</f>
        <v/>
      </c>
      <c r="X199" s="160" t="str">
        <f>IFERROR(VLOOKUP(X937,DAY!$A$2:$E$3000,5,0),0)</f>
        <v/>
      </c>
      <c r="Y199" s="160" t="str">
        <f>IFERROR(VLOOKUP(Y937,DAY!$A$2:$E$3000,5,0),0)</f>
        <v/>
      </c>
      <c r="Z199" s="160" t="str">
        <f>IFERROR(VLOOKUP(Z937,DAY!$A$2:$E$3000,5,0),0)</f>
        <v/>
      </c>
      <c r="AA199" s="160" t="str">
        <f>IFERROR(VLOOKUP(AA937,DAY!$A$2:$E$3000,5,0),0)</f>
        <v/>
      </c>
      <c r="AB199" s="160" t="str">
        <f>IFERROR(VLOOKUP(AB937,DAY!$A$2:$E$3000,5,0),0)</f>
        <v/>
      </c>
      <c r="AC199" s="160" t="str">
        <f>IFERROR(VLOOKUP(AC937,DAY!$A$2:$E$3000,5,0),0)</f>
        <v/>
      </c>
      <c r="AD199" s="160" t="str">
        <f>IFERROR(VLOOKUP(AD937,DAY!$A$2:$E$3000,5,0),0)</f>
        <v/>
      </c>
      <c r="AE199" s="160" t="str">
        <f>IFERROR(VLOOKUP(AE937,DAY!$A$2:$E$3000,5,0),0)</f>
        <v/>
      </c>
      <c r="AF199" s="160" t="str">
        <f>IFERROR(VLOOKUP(AF937,DAY!$A$2:$E$3000,5,0),0)</f>
        <v/>
      </c>
      <c r="AG199" s="161" t="str">
        <f>IFERROR(VLOOKUP(AG937,DAY!$A$2:$E$3000,5,0),0)</f>
        <v/>
      </c>
      <c r="AH199" s="558"/>
      <c r="AI199" s="564"/>
      <c r="AJ199" s="566"/>
    </row>
    <row r="200" spans="2:47" ht="40.5" hidden="1" customHeight="1" x14ac:dyDescent="0.35">
      <c r="B200" s="558"/>
      <c r="C200" s="548">
        <f>C156</f>
        <v>0</v>
      </c>
      <c r="D200" s="549"/>
      <c r="E200" s="550"/>
      <c r="F200" s="533"/>
      <c r="G200" s="533"/>
      <c r="H200" s="533"/>
      <c r="I200" s="533"/>
      <c r="J200" s="533"/>
      <c r="K200" s="533"/>
      <c r="L200" s="533"/>
      <c r="M200" s="533"/>
      <c r="N200" s="533"/>
      <c r="O200" s="533"/>
      <c r="P200" s="533"/>
      <c r="Q200" s="533"/>
      <c r="R200" s="533"/>
      <c r="S200" s="533"/>
      <c r="T200" s="533"/>
      <c r="U200" s="533"/>
      <c r="V200" s="533"/>
      <c r="W200" s="533"/>
      <c r="X200" s="533"/>
      <c r="Y200" s="533"/>
      <c r="Z200" s="533"/>
      <c r="AA200" s="533"/>
      <c r="AB200" s="533"/>
      <c r="AC200" s="533"/>
      <c r="AD200" s="533"/>
      <c r="AE200" s="533"/>
      <c r="AF200" s="533"/>
      <c r="AG200" s="545"/>
      <c r="AH200" s="162">
        <f>IF(COUNT(F200:AG200)=0,+(COUNTIF(F200:AG200,"作業"))+(COUNTIF(F200:AG200,"休日")),"")</f>
        <v>0</v>
      </c>
      <c r="AI200" s="196">
        <f>IF(COUNT(F200:AG200)=0,(COUNTIF(F200:AG200,"休日")),"")</f>
        <v>0</v>
      </c>
      <c r="AJ200" s="235"/>
      <c r="AM200" s="147">
        <f>SUM(AM201:AM239)</f>
        <v>0</v>
      </c>
      <c r="AN200" s="228">
        <f>SUM(AN201:AN239)</f>
        <v>0</v>
      </c>
      <c r="AR200" s="249">
        <f>SUM(AR201:AR239)</f>
        <v>3</v>
      </c>
      <c r="AU200" s="228">
        <f>SUM(AU201:AU239)</f>
        <v>1.032</v>
      </c>
    </row>
    <row r="201" spans="2:47" ht="40.5" hidden="1" customHeight="1" x14ac:dyDescent="0.35">
      <c r="B201" s="558"/>
      <c r="C201" s="551"/>
      <c r="D201" s="552"/>
      <c r="E201" s="553"/>
      <c r="F201" s="533"/>
      <c r="G201" s="533"/>
      <c r="H201" s="533"/>
      <c r="I201" s="533"/>
      <c r="J201" s="533"/>
      <c r="K201" s="533"/>
      <c r="L201" s="533"/>
      <c r="M201" s="533"/>
      <c r="N201" s="533"/>
      <c r="O201" s="533"/>
      <c r="P201" s="533"/>
      <c r="Q201" s="533"/>
      <c r="R201" s="533"/>
      <c r="S201" s="533"/>
      <c r="T201" s="533"/>
      <c r="U201" s="533"/>
      <c r="V201" s="533"/>
      <c r="W201" s="533"/>
      <c r="X201" s="533"/>
      <c r="Y201" s="533"/>
      <c r="Z201" s="533"/>
      <c r="AA201" s="533"/>
      <c r="AB201" s="533"/>
      <c r="AC201" s="533"/>
      <c r="AD201" s="533"/>
      <c r="AE201" s="533"/>
      <c r="AF201" s="533"/>
      <c r="AG201" s="545"/>
      <c r="AH201" s="546" t="str">
        <f>IF(AH200&lt;14,"対象外",ROUND(AI200/AH200,3))</f>
        <v>対象外</v>
      </c>
      <c r="AI201" s="547"/>
      <c r="AJ201" s="236"/>
      <c r="AL201" s="146"/>
      <c r="AM201" s="219">
        <f>IF(AH201="対象外",0,1)</f>
        <v>0</v>
      </c>
      <c r="AN201" s="226">
        <f>IF(AM201=1,AH201,0)</f>
        <v>0</v>
      </c>
      <c r="AO201" s="219">
        <f>IF(AH200&gt;=14,AH200,0)</f>
        <v>0</v>
      </c>
      <c r="AP201" s="192">
        <f>IF(AO201&gt;1,AI200,0)</f>
        <v>0</v>
      </c>
      <c r="AQ201" s="152"/>
      <c r="AR201" s="219">
        <f>IF(AS201&gt;1,1,0)</f>
        <v>0</v>
      </c>
      <c r="AS201" s="192">
        <f>AO201+AS157</f>
        <v>0</v>
      </c>
      <c r="AT201" s="192">
        <f>AP201+AT157</f>
        <v>0</v>
      </c>
      <c r="AU201" s="248">
        <f>IF(AR201=1,ROUND(AT201/AS201,3),0)</f>
        <v>0</v>
      </c>
    </row>
    <row r="202" spans="2:47" ht="40.5" hidden="1" customHeight="1" x14ac:dyDescent="0.35">
      <c r="B202" s="558"/>
      <c r="C202" s="548">
        <f t="shared" ref="C202" si="487">C158</f>
        <v>0</v>
      </c>
      <c r="D202" s="549"/>
      <c r="E202" s="550"/>
      <c r="F202" s="533"/>
      <c r="G202" s="533"/>
      <c r="H202" s="533"/>
      <c r="I202" s="533"/>
      <c r="J202" s="533"/>
      <c r="K202" s="533"/>
      <c r="L202" s="533"/>
      <c r="M202" s="533"/>
      <c r="N202" s="533"/>
      <c r="O202" s="533"/>
      <c r="P202" s="533"/>
      <c r="Q202" s="533"/>
      <c r="R202" s="533"/>
      <c r="S202" s="533"/>
      <c r="T202" s="533"/>
      <c r="U202" s="533"/>
      <c r="V202" s="533"/>
      <c r="W202" s="533"/>
      <c r="X202" s="533"/>
      <c r="Y202" s="533"/>
      <c r="Z202" s="533"/>
      <c r="AA202" s="533"/>
      <c r="AB202" s="533"/>
      <c r="AC202" s="533"/>
      <c r="AD202" s="533"/>
      <c r="AE202" s="533"/>
      <c r="AF202" s="533"/>
      <c r="AG202" s="545"/>
      <c r="AH202" s="162">
        <f t="shared" ref="AH202" si="488">IF(COUNT(F202:AG202)=0,+(COUNTIF(F202:AG202,"作業"))+(COUNTIF(F202:AG202,"休日")),"")</f>
        <v>0</v>
      </c>
      <c r="AI202" s="196">
        <f t="shared" ref="AI202" si="489">IF(COUNT(F202:AG202)=0,(COUNTIF(F202:AG202,"休日")),"")</f>
        <v>0</v>
      </c>
      <c r="AJ202" s="236"/>
    </row>
    <row r="203" spans="2:47" ht="40.5" hidden="1" customHeight="1" x14ac:dyDescent="0.35">
      <c r="B203" s="558"/>
      <c r="C203" s="551"/>
      <c r="D203" s="552"/>
      <c r="E203" s="553"/>
      <c r="F203" s="533"/>
      <c r="G203" s="533"/>
      <c r="H203" s="533"/>
      <c r="I203" s="533"/>
      <c r="J203" s="533"/>
      <c r="K203" s="533"/>
      <c r="L203" s="533"/>
      <c r="M203" s="533"/>
      <c r="N203" s="533"/>
      <c r="O203" s="533"/>
      <c r="P203" s="533"/>
      <c r="Q203" s="533"/>
      <c r="R203" s="533"/>
      <c r="S203" s="533"/>
      <c r="T203" s="533"/>
      <c r="U203" s="533"/>
      <c r="V203" s="533"/>
      <c r="W203" s="533"/>
      <c r="X203" s="533"/>
      <c r="Y203" s="533"/>
      <c r="Z203" s="533"/>
      <c r="AA203" s="533"/>
      <c r="AB203" s="533"/>
      <c r="AC203" s="533"/>
      <c r="AD203" s="533"/>
      <c r="AE203" s="533"/>
      <c r="AF203" s="533"/>
      <c r="AG203" s="545"/>
      <c r="AH203" s="546" t="str">
        <f t="shared" ref="AH203" si="490">IF(AH202&lt;14,"対象外",ROUND(AI202/AH202,3))</f>
        <v>対象外</v>
      </c>
      <c r="AI203" s="547"/>
      <c r="AJ203" s="236"/>
      <c r="AM203" s="219">
        <f t="shared" ref="AM203" si="491">IF(AH203="対象外",0,1)</f>
        <v>0</v>
      </c>
      <c r="AN203" s="226">
        <f t="shared" ref="AN203" si="492">IF(AM203=1,AH203,0)</f>
        <v>0</v>
      </c>
      <c r="AO203" s="219">
        <f t="shared" ref="AO203" si="493">IF(AH202&gt;=14,AH202,0)</f>
        <v>0</v>
      </c>
      <c r="AP203" s="192">
        <f>IF(AO203&gt;1,AI202,0)</f>
        <v>0</v>
      </c>
      <c r="AQ203" s="152"/>
      <c r="AR203" s="219">
        <f>IF(AS203&gt;1,1,0)</f>
        <v>0</v>
      </c>
      <c r="AS203" s="192">
        <f>AO203+AS159</f>
        <v>0</v>
      </c>
      <c r="AT203" s="192">
        <f>AP203+AT159</f>
        <v>0</v>
      </c>
      <c r="AU203" s="248">
        <f>IF(AR203=1,ROUND(AT203/AS203,3),0)</f>
        <v>0</v>
      </c>
    </row>
    <row r="204" spans="2:47" ht="40.5" hidden="1" customHeight="1" x14ac:dyDescent="0.35">
      <c r="B204" s="558"/>
      <c r="C204" s="548">
        <f t="shared" ref="C204" si="494">C160</f>
        <v>0</v>
      </c>
      <c r="D204" s="549"/>
      <c r="E204" s="550"/>
      <c r="F204" s="533"/>
      <c r="G204" s="533"/>
      <c r="H204" s="533"/>
      <c r="I204" s="533"/>
      <c r="J204" s="533"/>
      <c r="K204" s="533"/>
      <c r="L204" s="533"/>
      <c r="M204" s="533"/>
      <c r="N204" s="533"/>
      <c r="O204" s="533"/>
      <c r="P204" s="533"/>
      <c r="Q204" s="533"/>
      <c r="R204" s="533"/>
      <c r="S204" s="533"/>
      <c r="T204" s="533"/>
      <c r="U204" s="533"/>
      <c r="V204" s="533"/>
      <c r="W204" s="533"/>
      <c r="X204" s="533"/>
      <c r="Y204" s="533"/>
      <c r="Z204" s="533"/>
      <c r="AA204" s="533"/>
      <c r="AB204" s="533"/>
      <c r="AC204" s="533"/>
      <c r="AD204" s="533"/>
      <c r="AE204" s="533"/>
      <c r="AF204" s="533"/>
      <c r="AG204" s="545"/>
      <c r="AH204" s="162">
        <f t="shared" ref="AH204" si="495">IF(COUNT(F204:AG204)=0,+(COUNTIF(F204:AG204,"作業"))+(COUNTIF(F204:AG204,"休日")),"")</f>
        <v>0</v>
      </c>
      <c r="AI204" s="196">
        <f t="shared" ref="AI204" si="496">IF(COUNT(F204:AG204)=0,(COUNTIF(F204:AG204,"休日")),"")</f>
        <v>0</v>
      </c>
      <c r="AJ204" s="236"/>
    </row>
    <row r="205" spans="2:47" ht="40.5" hidden="1" customHeight="1" x14ac:dyDescent="0.35">
      <c r="B205" s="558"/>
      <c r="C205" s="551"/>
      <c r="D205" s="552"/>
      <c r="E205" s="553"/>
      <c r="F205" s="533"/>
      <c r="G205" s="533"/>
      <c r="H205" s="533"/>
      <c r="I205" s="533"/>
      <c r="J205" s="533"/>
      <c r="K205" s="533"/>
      <c r="L205" s="533"/>
      <c r="M205" s="533"/>
      <c r="N205" s="533"/>
      <c r="O205" s="533"/>
      <c r="P205" s="533"/>
      <c r="Q205" s="533"/>
      <c r="R205" s="533"/>
      <c r="S205" s="533"/>
      <c r="T205" s="533"/>
      <c r="U205" s="533"/>
      <c r="V205" s="533"/>
      <c r="W205" s="533"/>
      <c r="X205" s="533"/>
      <c r="Y205" s="533"/>
      <c r="Z205" s="533"/>
      <c r="AA205" s="533"/>
      <c r="AB205" s="533"/>
      <c r="AC205" s="533"/>
      <c r="AD205" s="533"/>
      <c r="AE205" s="533"/>
      <c r="AF205" s="533"/>
      <c r="AG205" s="545"/>
      <c r="AH205" s="546" t="str">
        <f t="shared" ref="AH205" si="497">IF(AH204&lt;14,"対象外",ROUND(AI204/AH204,3))</f>
        <v>対象外</v>
      </c>
      <c r="AI205" s="547"/>
      <c r="AJ205" s="236"/>
      <c r="AM205" s="219">
        <f t="shared" ref="AM205" si="498">IF(AH205="対象外",0,1)</f>
        <v>0</v>
      </c>
      <c r="AN205" s="226">
        <f t="shared" ref="AN205" si="499">IF(AM205=1,AH205,0)</f>
        <v>0</v>
      </c>
      <c r="AO205" s="219">
        <f t="shared" ref="AO205" si="500">IF(AH204&gt;=14,AH204,0)</f>
        <v>0</v>
      </c>
      <c r="AP205" s="192">
        <f>IF(AO205&gt;1,AI204,0)</f>
        <v>0</v>
      </c>
      <c r="AQ205" s="152"/>
      <c r="AR205" s="219">
        <f>IF(AS205&gt;1,1,0)</f>
        <v>0</v>
      </c>
      <c r="AS205" s="192">
        <f>AO205+AS161</f>
        <v>0</v>
      </c>
      <c r="AT205" s="192">
        <f>AP205+AT161</f>
        <v>0</v>
      </c>
      <c r="AU205" s="248">
        <f>IF(AR205=1,ROUND(AT205/AS205,3),0)</f>
        <v>0</v>
      </c>
    </row>
    <row r="206" spans="2:47" ht="40.5" hidden="1" customHeight="1" x14ac:dyDescent="0.35">
      <c r="B206" s="558"/>
      <c r="C206" s="548">
        <f t="shared" ref="C206" si="501">C162</f>
        <v>0</v>
      </c>
      <c r="D206" s="549"/>
      <c r="E206" s="550"/>
      <c r="F206" s="533"/>
      <c r="G206" s="533"/>
      <c r="H206" s="533"/>
      <c r="I206" s="533"/>
      <c r="J206" s="533"/>
      <c r="K206" s="533"/>
      <c r="L206" s="533"/>
      <c r="M206" s="533"/>
      <c r="N206" s="533"/>
      <c r="O206" s="533"/>
      <c r="P206" s="533"/>
      <c r="Q206" s="533"/>
      <c r="R206" s="533"/>
      <c r="S206" s="533"/>
      <c r="T206" s="533"/>
      <c r="U206" s="533"/>
      <c r="V206" s="533"/>
      <c r="W206" s="533"/>
      <c r="X206" s="533"/>
      <c r="Y206" s="533"/>
      <c r="Z206" s="533"/>
      <c r="AA206" s="533"/>
      <c r="AB206" s="533"/>
      <c r="AC206" s="533"/>
      <c r="AD206" s="533"/>
      <c r="AE206" s="533"/>
      <c r="AF206" s="533"/>
      <c r="AG206" s="545"/>
      <c r="AH206" s="162">
        <f t="shared" ref="AH206" si="502">IF(COUNT(F206:AG206)=0,+(COUNTIF(F206:AG206,"作業"))+(COUNTIF(F206:AG206,"休日")),"")</f>
        <v>0</v>
      </c>
      <c r="AI206" s="196">
        <f t="shared" ref="AI206" si="503">IF(COUNT(F206:AG206)=0,(COUNTIF(F206:AG206,"休日")),"")</f>
        <v>0</v>
      </c>
      <c r="AJ206" s="236"/>
    </row>
    <row r="207" spans="2:47" ht="40.5" hidden="1" customHeight="1" x14ac:dyDescent="0.35">
      <c r="B207" s="558"/>
      <c r="C207" s="551"/>
      <c r="D207" s="552"/>
      <c r="E207" s="553"/>
      <c r="F207" s="533"/>
      <c r="G207" s="533"/>
      <c r="H207" s="533"/>
      <c r="I207" s="533"/>
      <c r="J207" s="533"/>
      <c r="K207" s="533"/>
      <c r="L207" s="533"/>
      <c r="M207" s="533"/>
      <c r="N207" s="533"/>
      <c r="O207" s="533"/>
      <c r="P207" s="533"/>
      <c r="Q207" s="533"/>
      <c r="R207" s="533"/>
      <c r="S207" s="533"/>
      <c r="T207" s="533"/>
      <c r="U207" s="533"/>
      <c r="V207" s="533"/>
      <c r="W207" s="533"/>
      <c r="X207" s="533"/>
      <c r="Y207" s="533"/>
      <c r="Z207" s="533"/>
      <c r="AA207" s="533"/>
      <c r="AB207" s="533"/>
      <c r="AC207" s="533"/>
      <c r="AD207" s="533"/>
      <c r="AE207" s="533"/>
      <c r="AF207" s="533"/>
      <c r="AG207" s="545"/>
      <c r="AH207" s="546" t="str">
        <f t="shared" ref="AH207" si="504">IF(AH206&lt;14,"対象外",ROUND(AI206/AH206,3))</f>
        <v>対象外</v>
      </c>
      <c r="AI207" s="547"/>
      <c r="AJ207" s="236"/>
      <c r="AM207" s="219">
        <f t="shared" ref="AM207" si="505">IF(AH207="対象外",0,1)</f>
        <v>0</v>
      </c>
      <c r="AN207" s="226">
        <f t="shared" ref="AN207" si="506">IF(AM207=1,AH207,0)</f>
        <v>0</v>
      </c>
      <c r="AO207" s="219">
        <f t="shared" ref="AO207" si="507">IF(AH206&gt;=14,AH206,0)</f>
        <v>0</v>
      </c>
      <c r="AP207" s="192">
        <f>IF(AO207&gt;1,AI206,0)</f>
        <v>0</v>
      </c>
      <c r="AQ207" s="152"/>
      <c r="AR207" s="219">
        <f>IF(AS207&gt;1,1,0)</f>
        <v>0</v>
      </c>
      <c r="AS207" s="192">
        <f>AO207+AS163</f>
        <v>0</v>
      </c>
      <c r="AT207" s="192">
        <f>AP207+AT163</f>
        <v>0</v>
      </c>
      <c r="AU207" s="248">
        <f>IF(AR207=1,ROUND(AT207/AS207,3),0)</f>
        <v>0</v>
      </c>
    </row>
    <row r="208" spans="2:47" ht="40.5" hidden="1" customHeight="1" x14ac:dyDescent="0.35">
      <c r="B208" s="558"/>
      <c r="C208" s="548">
        <f t="shared" ref="C208" si="508">C164</f>
        <v>0</v>
      </c>
      <c r="D208" s="549"/>
      <c r="E208" s="550"/>
      <c r="F208" s="533"/>
      <c r="G208" s="533"/>
      <c r="H208" s="533"/>
      <c r="I208" s="533"/>
      <c r="J208" s="533"/>
      <c r="K208" s="533"/>
      <c r="L208" s="533"/>
      <c r="M208" s="533"/>
      <c r="N208" s="533"/>
      <c r="O208" s="533"/>
      <c r="P208" s="533"/>
      <c r="Q208" s="533"/>
      <c r="R208" s="533"/>
      <c r="S208" s="533"/>
      <c r="T208" s="533"/>
      <c r="U208" s="533"/>
      <c r="V208" s="533"/>
      <c r="W208" s="533"/>
      <c r="X208" s="533"/>
      <c r="Y208" s="533"/>
      <c r="Z208" s="533"/>
      <c r="AA208" s="533"/>
      <c r="AB208" s="533"/>
      <c r="AC208" s="533"/>
      <c r="AD208" s="533"/>
      <c r="AE208" s="533"/>
      <c r="AF208" s="533"/>
      <c r="AG208" s="545"/>
      <c r="AH208" s="162">
        <f t="shared" ref="AH208" si="509">IF(COUNT(F208:AG208)=0,+(COUNTIF(F208:AG208,"作業"))+(COUNTIF(F208:AG208,"休日")),"")</f>
        <v>0</v>
      </c>
      <c r="AI208" s="196">
        <f t="shared" ref="AI208" si="510">IF(COUNT(F208:AG208)=0,(COUNTIF(F208:AG208,"休日")),"")</f>
        <v>0</v>
      </c>
      <c r="AJ208" s="236"/>
    </row>
    <row r="209" spans="2:47" ht="40.5" hidden="1" customHeight="1" x14ac:dyDescent="0.35">
      <c r="B209" s="558"/>
      <c r="C209" s="551"/>
      <c r="D209" s="552"/>
      <c r="E209" s="553"/>
      <c r="F209" s="533"/>
      <c r="G209" s="533"/>
      <c r="H209" s="533"/>
      <c r="I209" s="533"/>
      <c r="J209" s="533"/>
      <c r="K209" s="533"/>
      <c r="L209" s="533"/>
      <c r="M209" s="533"/>
      <c r="N209" s="533"/>
      <c r="O209" s="533"/>
      <c r="P209" s="533"/>
      <c r="Q209" s="533"/>
      <c r="R209" s="533"/>
      <c r="S209" s="533"/>
      <c r="T209" s="533"/>
      <c r="U209" s="533"/>
      <c r="V209" s="533"/>
      <c r="W209" s="533"/>
      <c r="X209" s="533"/>
      <c r="Y209" s="533"/>
      <c r="Z209" s="533"/>
      <c r="AA209" s="533"/>
      <c r="AB209" s="533"/>
      <c r="AC209" s="533"/>
      <c r="AD209" s="533"/>
      <c r="AE209" s="533"/>
      <c r="AF209" s="533"/>
      <c r="AG209" s="545"/>
      <c r="AH209" s="546" t="str">
        <f t="shared" ref="AH209" si="511">IF(AH208&lt;14,"対象外",ROUND(AI208/AH208,3))</f>
        <v>対象外</v>
      </c>
      <c r="AI209" s="547"/>
      <c r="AJ209" s="236"/>
      <c r="AM209" s="219">
        <f t="shared" ref="AM209" si="512">IF(AH209="対象外",0,1)</f>
        <v>0</v>
      </c>
      <c r="AN209" s="226">
        <f t="shared" ref="AN209" si="513">IF(AM209=1,AH209,0)</f>
        <v>0</v>
      </c>
      <c r="AO209" s="219">
        <f t="shared" ref="AO209" si="514">IF(AH208&gt;=14,AH208,0)</f>
        <v>0</v>
      </c>
      <c r="AP209" s="192">
        <f>IF(AO209&gt;1,AI208,0)</f>
        <v>0</v>
      </c>
      <c r="AQ209" s="152"/>
      <c r="AR209" s="219">
        <f>IF(AS209&gt;1,1,0)</f>
        <v>0</v>
      </c>
      <c r="AS209" s="192">
        <f>AO209+AS165</f>
        <v>0</v>
      </c>
      <c r="AT209" s="192">
        <f>AP209+AT165</f>
        <v>0</v>
      </c>
      <c r="AU209" s="248">
        <f>IF(AR209=1,ROUND(AT209/AS209,3),0)</f>
        <v>0</v>
      </c>
    </row>
    <row r="210" spans="2:47" ht="40.5" hidden="1" customHeight="1" x14ac:dyDescent="0.4">
      <c r="B210" s="558"/>
      <c r="C210" s="548">
        <f t="shared" ref="C210" si="515">C166</f>
        <v>0</v>
      </c>
      <c r="D210" s="549"/>
      <c r="E210" s="550"/>
      <c r="F210" s="533"/>
      <c r="G210" s="533"/>
      <c r="H210" s="533"/>
      <c r="I210" s="533"/>
      <c r="J210" s="533"/>
      <c r="K210" s="533"/>
      <c r="L210" s="533"/>
      <c r="M210" s="533"/>
      <c r="N210" s="533"/>
      <c r="O210" s="533"/>
      <c r="P210" s="533"/>
      <c r="Q210" s="533"/>
      <c r="R210" s="533"/>
      <c r="S210" s="533"/>
      <c r="T210" s="533"/>
      <c r="U210" s="533"/>
      <c r="V210" s="533"/>
      <c r="W210" s="533"/>
      <c r="X210" s="533"/>
      <c r="Y210" s="533"/>
      <c r="Z210" s="533"/>
      <c r="AA210" s="533"/>
      <c r="AB210" s="533"/>
      <c r="AC210" s="533"/>
      <c r="AD210" s="533"/>
      <c r="AE210" s="533"/>
      <c r="AF210" s="533"/>
      <c r="AG210" s="545"/>
      <c r="AH210" s="162">
        <f t="shared" ref="AH210" si="516">IF(COUNT(F210:AG210)=0,+(COUNTIF(F210:AG210,"作業"))+(COUNTIF(F210:AG210,"休日")),"")</f>
        <v>0</v>
      </c>
      <c r="AI210" s="196">
        <f t="shared" ref="AI210" si="517">IF(COUNT(F210:AG210)=0,(COUNTIF(F210:AG210,"休日")),"")</f>
        <v>0</v>
      </c>
      <c r="AJ210" s="556"/>
    </row>
    <row r="211" spans="2:47" ht="40.5" hidden="1" customHeight="1" x14ac:dyDescent="0.4">
      <c r="B211" s="558"/>
      <c r="C211" s="551"/>
      <c r="D211" s="552"/>
      <c r="E211" s="553"/>
      <c r="F211" s="533"/>
      <c r="G211" s="533"/>
      <c r="H211" s="533"/>
      <c r="I211" s="533"/>
      <c r="J211" s="533"/>
      <c r="K211" s="533"/>
      <c r="L211" s="533"/>
      <c r="M211" s="533"/>
      <c r="N211" s="533"/>
      <c r="O211" s="533"/>
      <c r="P211" s="533"/>
      <c r="Q211" s="533"/>
      <c r="R211" s="533"/>
      <c r="S211" s="533"/>
      <c r="T211" s="533"/>
      <c r="U211" s="533"/>
      <c r="V211" s="533"/>
      <c r="W211" s="533"/>
      <c r="X211" s="533"/>
      <c r="Y211" s="533"/>
      <c r="Z211" s="533"/>
      <c r="AA211" s="533"/>
      <c r="AB211" s="533"/>
      <c r="AC211" s="533"/>
      <c r="AD211" s="533"/>
      <c r="AE211" s="533"/>
      <c r="AF211" s="533"/>
      <c r="AG211" s="545"/>
      <c r="AH211" s="546" t="str">
        <f t="shared" ref="AH211" si="518">IF(AH210&lt;14,"対象外",ROUND(AI210/AH210,3))</f>
        <v>対象外</v>
      </c>
      <c r="AI211" s="547"/>
      <c r="AJ211" s="556"/>
      <c r="AM211" s="219">
        <f t="shared" ref="AM211" si="519">IF(AH211="対象外",0,1)</f>
        <v>0</v>
      </c>
      <c r="AN211" s="226">
        <f t="shared" ref="AN211" si="520">IF(AM211=1,AH211,0)</f>
        <v>0</v>
      </c>
      <c r="AO211" s="219">
        <f t="shared" ref="AO211" si="521">IF(AH210&gt;=14,AH210,0)</f>
        <v>0</v>
      </c>
      <c r="AP211" s="192">
        <f>IF(AO211&gt;1,AI210,0)</f>
        <v>0</v>
      </c>
      <c r="AQ211" s="152"/>
      <c r="AR211" s="219">
        <f>IF(AS211&gt;1,1,0)</f>
        <v>0</v>
      </c>
      <c r="AS211" s="192">
        <f>AO211+AS167</f>
        <v>0</v>
      </c>
      <c r="AT211" s="192">
        <f>AP211+AT167</f>
        <v>0</v>
      </c>
      <c r="AU211" s="248">
        <f>IF(AR211=1,ROUND(AT211/AS211,3),0)</f>
        <v>0</v>
      </c>
    </row>
    <row r="212" spans="2:47" ht="40.5" hidden="1" customHeight="1" x14ac:dyDescent="0.35">
      <c r="B212" s="558"/>
      <c r="C212" s="548">
        <f t="shared" ref="C212" si="522">C168</f>
        <v>0</v>
      </c>
      <c r="D212" s="549"/>
      <c r="E212" s="550"/>
      <c r="F212" s="533"/>
      <c r="G212" s="533"/>
      <c r="H212" s="533"/>
      <c r="I212" s="533"/>
      <c r="J212" s="533"/>
      <c r="K212" s="533"/>
      <c r="L212" s="533"/>
      <c r="M212" s="533"/>
      <c r="N212" s="533"/>
      <c r="O212" s="533"/>
      <c r="P212" s="533"/>
      <c r="Q212" s="533"/>
      <c r="R212" s="533"/>
      <c r="S212" s="533"/>
      <c r="T212" s="533"/>
      <c r="U212" s="533"/>
      <c r="V212" s="533"/>
      <c r="W212" s="533"/>
      <c r="X212" s="533"/>
      <c r="Y212" s="533"/>
      <c r="Z212" s="533"/>
      <c r="AA212" s="533"/>
      <c r="AB212" s="533"/>
      <c r="AC212" s="533"/>
      <c r="AD212" s="533"/>
      <c r="AE212" s="533"/>
      <c r="AF212" s="533"/>
      <c r="AG212" s="545"/>
      <c r="AH212" s="162">
        <f t="shared" ref="AH212" si="523">IF(COUNT(F212:AG212)=0,+(COUNTIF(F212:AG212,"作業"))+(COUNTIF(F212:AG212,"休日")),"")</f>
        <v>0</v>
      </c>
      <c r="AI212" s="196">
        <f t="shared" ref="AI212" si="524">IF(COUNT(F212:AG212)=0,(COUNTIF(F212:AG212,"休日")),"")</f>
        <v>0</v>
      </c>
      <c r="AJ212" s="236"/>
    </row>
    <row r="213" spans="2:47" ht="40.5" hidden="1" customHeight="1" x14ac:dyDescent="0.35">
      <c r="B213" s="558"/>
      <c r="C213" s="551"/>
      <c r="D213" s="552"/>
      <c r="E213" s="553"/>
      <c r="F213" s="533"/>
      <c r="G213" s="533"/>
      <c r="H213" s="533"/>
      <c r="I213" s="533"/>
      <c r="J213" s="533"/>
      <c r="K213" s="533"/>
      <c r="L213" s="533"/>
      <c r="M213" s="533"/>
      <c r="N213" s="533"/>
      <c r="O213" s="533"/>
      <c r="P213" s="533"/>
      <c r="Q213" s="533"/>
      <c r="R213" s="533"/>
      <c r="S213" s="533"/>
      <c r="T213" s="533"/>
      <c r="U213" s="533"/>
      <c r="V213" s="533"/>
      <c r="W213" s="533"/>
      <c r="X213" s="533"/>
      <c r="Y213" s="533"/>
      <c r="Z213" s="533"/>
      <c r="AA213" s="533"/>
      <c r="AB213" s="533"/>
      <c r="AC213" s="533"/>
      <c r="AD213" s="533"/>
      <c r="AE213" s="533"/>
      <c r="AF213" s="533"/>
      <c r="AG213" s="545"/>
      <c r="AH213" s="546" t="str">
        <f t="shared" ref="AH213" si="525">IF(AH212&lt;14,"対象外",ROUND(AI212/AH212,3))</f>
        <v>対象外</v>
      </c>
      <c r="AI213" s="547"/>
      <c r="AJ213" s="236"/>
      <c r="AM213" s="219">
        <f t="shared" ref="AM213" si="526">IF(AH213="対象外",0,1)</f>
        <v>0</v>
      </c>
      <c r="AN213" s="226">
        <f t="shared" ref="AN213" si="527">IF(AM213=1,AH213,0)</f>
        <v>0</v>
      </c>
      <c r="AO213" s="219">
        <f t="shared" ref="AO213" si="528">IF(AH212&gt;=14,AH212,0)</f>
        <v>0</v>
      </c>
      <c r="AP213" s="192">
        <f>IF(AO213&gt;1,AI212,0)</f>
        <v>0</v>
      </c>
      <c r="AQ213" s="152"/>
      <c r="AR213" s="219">
        <f>IF(AS213&gt;1,1,0)</f>
        <v>0</v>
      </c>
      <c r="AS213" s="192">
        <f>AO213+AS169</f>
        <v>0</v>
      </c>
      <c r="AT213" s="192">
        <f>AP213+AT169</f>
        <v>0</v>
      </c>
      <c r="AU213" s="248">
        <f>IF(AR213=1,ROUND(AT213/AS213,3),0)</f>
        <v>0</v>
      </c>
    </row>
    <row r="214" spans="2:47" ht="40.5" hidden="1" customHeight="1" x14ac:dyDescent="0.35">
      <c r="B214" s="558"/>
      <c r="C214" s="548">
        <f t="shared" ref="C214" si="529">C170</f>
        <v>0</v>
      </c>
      <c r="D214" s="549"/>
      <c r="E214" s="550"/>
      <c r="F214" s="533"/>
      <c r="G214" s="533"/>
      <c r="H214" s="533"/>
      <c r="I214" s="533"/>
      <c r="J214" s="533"/>
      <c r="K214" s="533"/>
      <c r="L214" s="533"/>
      <c r="M214" s="533"/>
      <c r="N214" s="533"/>
      <c r="O214" s="533"/>
      <c r="P214" s="533"/>
      <c r="Q214" s="533"/>
      <c r="R214" s="533"/>
      <c r="S214" s="533"/>
      <c r="T214" s="533"/>
      <c r="U214" s="533"/>
      <c r="V214" s="533"/>
      <c r="W214" s="533"/>
      <c r="X214" s="533"/>
      <c r="Y214" s="533"/>
      <c r="Z214" s="533"/>
      <c r="AA214" s="533"/>
      <c r="AB214" s="533"/>
      <c r="AC214" s="533"/>
      <c r="AD214" s="533"/>
      <c r="AE214" s="533"/>
      <c r="AF214" s="533"/>
      <c r="AG214" s="545"/>
      <c r="AH214" s="162">
        <f t="shared" ref="AH214" si="530">IF(COUNT(F214:AG214)=0,+(COUNTIF(F214:AG214,"作業"))+(COUNTIF(F214:AG214,"休日")),"")</f>
        <v>0</v>
      </c>
      <c r="AI214" s="196">
        <f t="shared" ref="AI214" si="531">IF(COUNT(F214:AG214)=0,(COUNTIF(F214:AG214,"休日")),"")</f>
        <v>0</v>
      </c>
      <c r="AJ214" s="236"/>
    </row>
    <row r="215" spans="2:47" ht="40.5" hidden="1" customHeight="1" x14ac:dyDescent="0.35">
      <c r="B215" s="558"/>
      <c r="C215" s="551"/>
      <c r="D215" s="552"/>
      <c r="E215" s="553"/>
      <c r="F215" s="533"/>
      <c r="G215" s="533"/>
      <c r="H215" s="533"/>
      <c r="I215" s="533"/>
      <c r="J215" s="533"/>
      <c r="K215" s="533"/>
      <c r="L215" s="533"/>
      <c r="M215" s="533"/>
      <c r="N215" s="533"/>
      <c r="O215" s="533"/>
      <c r="P215" s="533"/>
      <c r="Q215" s="533"/>
      <c r="R215" s="533"/>
      <c r="S215" s="533"/>
      <c r="T215" s="533"/>
      <c r="U215" s="533"/>
      <c r="V215" s="533"/>
      <c r="W215" s="533"/>
      <c r="X215" s="533"/>
      <c r="Y215" s="533"/>
      <c r="Z215" s="533"/>
      <c r="AA215" s="533"/>
      <c r="AB215" s="533"/>
      <c r="AC215" s="533"/>
      <c r="AD215" s="533"/>
      <c r="AE215" s="533"/>
      <c r="AF215" s="533"/>
      <c r="AG215" s="545"/>
      <c r="AH215" s="546" t="str">
        <f t="shared" ref="AH215" si="532">IF(AH214&lt;14,"対象外",ROUND(AI214/AH214,3))</f>
        <v>対象外</v>
      </c>
      <c r="AI215" s="547"/>
      <c r="AJ215" s="236"/>
      <c r="AM215" s="219">
        <f t="shared" ref="AM215" si="533">IF(AH215="対象外",0,1)</f>
        <v>0</v>
      </c>
      <c r="AN215" s="226">
        <f t="shared" ref="AN215" si="534">IF(AM215=1,AH215,0)</f>
        <v>0</v>
      </c>
      <c r="AO215" s="219">
        <f t="shared" ref="AO215" si="535">IF(AH214&gt;=14,AH214,0)</f>
        <v>0</v>
      </c>
      <c r="AP215" s="192">
        <f>IF(AO215&gt;1,AI214,0)</f>
        <v>0</v>
      </c>
      <c r="AQ215" s="152"/>
      <c r="AR215" s="219">
        <f>IF(AS215&gt;1,1,0)</f>
        <v>0</v>
      </c>
      <c r="AS215" s="192">
        <f>AO215+AS171</f>
        <v>0</v>
      </c>
      <c r="AT215" s="192">
        <f>AP215+AT171</f>
        <v>0</v>
      </c>
      <c r="AU215" s="248">
        <f>IF(AR215=1,ROUND(AT215/AS215,3),0)</f>
        <v>0</v>
      </c>
    </row>
    <row r="216" spans="2:47" ht="40.5" hidden="1" customHeight="1" x14ac:dyDescent="0.35">
      <c r="B216" s="558"/>
      <c r="C216" s="548" t="str">
        <f t="shared" ref="C216" si="536">C172</f>
        <v>作業員Ａ</v>
      </c>
      <c r="D216" s="549"/>
      <c r="E216" s="550"/>
      <c r="F216" s="533"/>
      <c r="G216" s="533"/>
      <c r="H216" s="533"/>
      <c r="I216" s="533"/>
      <c r="J216" s="533"/>
      <c r="K216" s="533"/>
      <c r="L216" s="533"/>
      <c r="M216" s="533"/>
      <c r="N216" s="533"/>
      <c r="O216" s="533"/>
      <c r="P216" s="533"/>
      <c r="Q216" s="533"/>
      <c r="R216" s="533"/>
      <c r="S216" s="533"/>
      <c r="T216" s="533"/>
      <c r="U216" s="533"/>
      <c r="V216" s="533"/>
      <c r="W216" s="533"/>
      <c r="X216" s="533"/>
      <c r="Y216" s="533"/>
      <c r="Z216" s="533"/>
      <c r="AA216" s="533"/>
      <c r="AB216" s="533"/>
      <c r="AC216" s="533"/>
      <c r="AD216" s="533"/>
      <c r="AE216" s="533"/>
      <c r="AF216" s="533"/>
      <c r="AG216" s="545"/>
      <c r="AH216" s="162">
        <f t="shared" ref="AH216" si="537">IF(COUNT(F216:AG216)=0,+(COUNTIF(F216:AG216,"作業"))+(COUNTIF(F216:AG216,"休日")),"")</f>
        <v>0</v>
      </c>
      <c r="AI216" s="196">
        <f t="shared" ref="AI216" si="538">IF(COUNT(F216:AG216)=0,(COUNTIF(F216:AG216,"休日")),"")</f>
        <v>0</v>
      </c>
      <c r="AJ216" s="236"/>
    </row>
    <row r="217" spans="2:47" ht="40.5" hidden="1" customHeight="1" x14ac:dyDescent="0.35">
      <c r="B217" s="558"/>
      <c r="C217" s="551"/>
      <c r="D217" s="552"/>
      <c r="E217" s="553"/>
      <c r="F217" s="533"/>
      <c r="G217" s="533"/>
      <c r="H217" s="533"/>
      <c r="I217" s="533"/>
      <c r="J217" s="533"/>
      <c r="K217" s="533"/>
      <c r="L217" s="533"/>
      <c r="M217" s="533"/>
      <c r="N217" s="533"/>
      <c r="O217" s="533"/>
      <c r="P217" s="533"/>
      <c r="Q217" s="533"/>
      <c r="R217" s="533"/>
      <c r="S217" s="533"/>
      <c r="T217" s="533"/>
      <c r="U217" s="533"/>
      <c r="V217" s="533"/>
      <c r="W217" s="533"/>
      <c r="X217" s="533"/>
      <c r="Y217" s="533"/>
      <c r="Z217" s="533"/>
      <c r="AA217" s="533"/>
      <c r="AB217" s="533"/>
      <c r="AC217" s="533"/>
      <c r="AD217" s="533"/>
      <c r="AE217" s="533"/>
      <c r="AF217" s="533"/>
      <c r="AG217" s="545"/>
      <c r="AH217" s="546" t="str">
        <f t="shared" ref="AH217" si="539">IF(AH216&lt;14,"対象外",ROUND(AI216/AH216,3))</f>
        <v>対象外</v>
      </c>
      <c r="AI217" s="547"/>
      <c r="AJ217" s="236"/>
      <c r="AM217" s="219">
        <f t="shared" ref="AM217" si="540">IF(AH217="対象外",0,1)</f>
        <v>0</v>
      </c>
      <c r="AN217" s="226">
        <f t="shared" ref="AN217" si="541">IF(AM217=1,AH217,0)</f>
        <v>0</v>
      </c>
      <c r="AO217" s="219">
        <f t="shared" ref="AO217" si="542">IF(AH216&gt;=14,AH216,0)</f>
        <v>0</v>
      </c>
      <c r="AP217" s="192">
        <f>IF(AO217&gt;1,AI216,0)</f>
        <v>0</v>
      </c>
      <c r="AQ217" s="152"/>
      <c r="AR217" s="219">
        <f>IF(AS217&gt;1,1,0)</f>
        <v>1</v>
      </c>
      <c r="AS217" s="192">
        <f>AO217+AS173</f>
        <v>74</v>
      </c>
      <c r="AT217" s="192">
        <f>AP217+AT173</f>
        <v>24</v>
      </c>
      <c r="AU217" s="248">
        <f>IF(AR217=1,ROUND(AT217/AS217,3),0)</f>
        <v>0.32400000000000001</v>
      </c>
    </row>
    <row r="218" spans="2:47" ht="40.5" hidden="1" customHeight="1" x14ac:dyDescent="0.4">
      <c r="B218" s="558"/>
      <c r="C218" s="548" t="str">
        <f t="shared" ref="C218" si="543">C174</f>
        <v>作業員Ｂ</v>
      </c>
      <c r="D218" s="549"/>
      <c r="E218" s="550"/>
      <c r="F218" s="533"/>
      <c r="G218" s="533"/>
      <c r="H218" s="533"/>
      <c r="I218" s="533"/>
      <c r="J218" s="533"/>
      <c r="K218" s="533"/>
      <c r="L218" s="533"/>
      <c r="M218" s="533"/>
      <c r="N218" s="533"/>
      <c r="O218" s="533"/>
      <c r="P218" s="533"/>
      <c r="Q218" s="533"/>
      <c r="R218" s="533"/>
      <c r="S218" s="533"/>
      <c r="T218" s="533"/>
      <c r="U218" s="533"/>
      <c r="V218" s="533"/>
      <c r="W218" s="533"/>
      <c r="X218" s="533"/>
      <c r="Y218" s="533"/>
      <c r="Z218" s="533"/>
      <c r="AA218" s="533"/>
      <c r="AB218" s="533"/>
      <c r="AC218" s="533"/>
      <c r="AD218" s="533"/>
      <c r="AE218" s="533"/>
      <c r="AF218" s="533"/>
      <c r="AG218" s="545"/>
      <c r="AH218" s="162">
        <f t="shared" ref="AH218" si="544">IF(COUNT(F218:AG218)=0,+(COUNTIF(F218:AG218,"作業"))+(COUNTIF(F218:AG218,"休日")),"")</f>
        <v>0</v>
      </c>
      <c r="AI218" s="196">
        <f t="shared" ref="AI218" si="545">IF(COUNT(F218:AG218)=0,(COUNTIF(F218:AG218,"休日")),"")</f>
        <v>0</v>
      </c>
      <c r="AJ218" s="555" t="str">
        <f>IF(AN200&gt;0.01,ROUND(AN200/AM200,3),"")</f>
        <v/>
      </c>
    </row>
    <row r="219" spans="2:47" ht="40.5" hidden="1" customHeight="1" x14ac:dyDescent="0.4">
      <c r="B219" s="558"/>
      <c r="C219" s="551"/>
      <c r="D219" s="552"/>
      <c r="E219" s="553"/>
      <c r="F219" s="533"/>
      <c r="G219" s="533"/>
      <c r="H219" s="533"/>
      <c r="I219" s="533"/>
      <c r="J219" s="533"/>
      <c r="K219" s="533"/>
      <c r="L219" s="533"/>
      <c r="M219" s="533"/>
      <c r="N219" s="533"/>
      <c r="O219" s="533"/>
      <c r="P219" s="533"/>
      <c r="Q219" s="533"/>
      <c r="R219" s="533"/>
      <c r="S219" s="533"/>
      <c r="T219" s="533"/>
      <c r="U219" s="533"/>
      <c r="V219" s="533"/>
      <c r="W219" s="533"/>
      <c r="X219" s="533"/>
      <c r="Y219" s="533"/>
      <c r="Z219" s="533"/>
      <c r="AA219" s="533"/>
      <c r="AB219" s="533"/>
      <c r="AC219" s="533"/>
      <c r="AD219" s="533"/>
      <c r="AE219" s="533"/>
      <c r="AF219" s="533"/>
      <c r="AG219" s="545"/>
      <c r="AH219" s="546" t="str">
        <f t="shared" ref="AH219" si="546">IF(AH218&lt;14,"対象外",ROUND(AI218/AH218,3))</f>
        <v>対象外</v>
      </c>
      <c r="AI219" s="547"/>
      <c r="AJ219" s="555"/>
      <c r="AM219" s="219">
        <f t="shared" ref="AM219" si="547">IF(AH219="対象外",0,1)</f>
        <v>0</v>
      </c>
      <c r="AN219" s="226">
        <f t="shared" ref="AN219" si="548">IF(AM219=1,AH219,0)</f>
        <v>0</v>
      </c>
      <c r="AO219" s="219">
        <f t="shared" ref="AO219" si="549">IF(AH218&gt;=14,AH218,0)</f>
        <v>0</v>
      </c>
      <c r="AP219" s="192">
        <f>IF(AO219&gt;1,AI218,0)</f>
        <v>0</v>
      </c>
      <c r="AQ219" s="152"/>
      <c r="AR219" s="219">
        <f>IF(AS219&gt;1,1,0)</f>
        <v>1</v>
      </c>
      <c r="AS219" s="192">
        <f>AO219+AS175</f>
        <v>37</v>
      </c>
      <c r="AT219" s="192">
        <f>AP219+AT175</f>
        <v>13</v>
      </c>
      <c r="AU219" s="248">
        <f>IF(AR219=1,ROUND(AT219/AS219,3),0)</f>
        <v>0.35099999999999998</v>
      </c>
    </row>
    <row r="220" spans="2:47" ht="40.5" hidden="1" customHeight="1" x14ac:dyDescent="0.4">
      <c r="B220" s="558"/>
      <c r="C220" s="548" t="str">
        <f t="shared" ref="C220" si="550">C176</f>
        <v>作業員Ｃ</v>
      </c>
      <c r="D220" s="549"/>
      <c r="E220" s="550"/>
      <c r="F220" s="533"/>
      <c r="G220" s="533"/>
      <c r="H220" s="533"/>
      <c r="I220" s="533"/>
      <c r="J220" s="533"/>
      <c r="K220" s="533"/>
      <c r="L220" s="533"/>
      <c r="M220" s="533"/>
      <c r="N220" s="533"/>
      <c r="O220" s="533"/>
      <c r="P220" s="533"/>
      <c r="Q220" s="533"/>
      <c r="R220" s="533"/>
      <c r="S220" s="533"/>
      <c r="T220" s="533"/>
      <c r="U220" s="533"/>
      <c r="V220" s="533"/>
      <c r="W220" s="533"/>
      <c r="X220" s="533"/>
      <c r="Y220" s="533"/>
      <c r="Z220" s="533"/>
      <c r="AA220" s="533"/>
      <c r="AB220" s="533"/>
      <c r="AC220" s="533"/>
      <c r="AD220" s="533"/>
      <c r="AE220" s="533"/>
      <c r="AF220" s="533"/>
      <c r="AG220" s="545"/>
      <c r="AH220" s="162">
        <f t="shared" ref="AH220" si="551">IF(COUNT(F220:AG220)=0,+(COUNTIF(F220:AG220,"作業"))+(COUNTIF(F220:AG220,"休日")),"")</f>
        <v>0</v>
      </c>
      <c r="AI220" s="196">
        <f t="shared" ref="AI220" si="552">IF(COUNT(F220:AG220)=0,(COUNTIF(F220:AG220,"休日")),"")</f>
        <v>0</v>
      </c>
      <c r="AJ220" s="554" t="str">
        <f>IF(AJ218="","",IF(AJ218&gt;=0.285,"達成","未達成"))</f>
        <v/>
      </c>
    </row>
    <row r="221" spans="2:47" ht="40.5" hidden="1" customHeight="1" x14ac:dyDescent="0.4">
      <c r="B221" s="558"/>
      <c r="C221" s="551"/>
      <c r="D221" s="552"/>
      <c r="E221" s="553"/>
      <c r="F221" s="533"/>
      <c r="G221" s="533"/>
      <c r="H221" s="533"/>
      <c r="I221" s="533"/>
      <c r="J221" s="533"/>
      <c r="K221" s="533"/>
      <c r="L221" s="533"/>
      <c r="M221" s="533"/>
      <c r="N221" s="533"/>
      <c r="O221" s="533"/>
      <c r="P221" s="533"/>
      <c r="Q221" s="533"/>
      <c r="R221" s="533"/>
      <c r="S221" s="533"/>
      <c r="T221" s="533"/>
      <c r="U221" s="533"/>
      <c r="V221" s="533"/>
      <c r="W221" s="533"/>
      <c r="X221" s="533"/>
      <c r="Y221" s="533"/>
      <c r="Z221" s="533"/>
      <c r="AA221" s="533"/>
      <c r="AB221" s="533"/>
      <c r="AC221" s="533"/>
      <c r="AD221" s="533"/>
      <c r="AE221" s="533"/>
      <c r="AF221" s="533"/>
      <c r="AG221" s="545"/>
      <c r="AH221" s="546" t="str">
        <f t="shared" ref="AH221" si="553">IF(AH220&lt;14,"対象外",ROUND(AI220/AH220,3))</f>
        <v>対象外</v>
      </c>
      <c r="AI221" s="547"/>
      <c r="AJ221" s="554"/>
      <c r="AM221" s="219">
        <f t="shared" ref="AM221" si="554">IF(AH221="対象外",0,1)</f>
        <v>0</v>
      </c>
      <c r="AN221" s="226">
        <f t="shared" ref="AN221" si="555">IF(AM221=1,AH221,0)</f>
        <v>0</v>
      </c>
      <c r="AO221" s="219">
        <f t="shared" ref="AO221" si="556">IF(AH220&gt;=14,AH220,0)</f>
        <v>0</v>
      </c>
      <c r="AP221" s="192">
        <f>IF(AO221&gt;1,AI220,0)</f>
        <v>0</v>
      </c>
      <c r="AQ221" s="152"/>
      <c r="AR221" s="219">
        <f>IF(AS221&gt;1,1,0)</f>
        <v>1</v>
      </c>
      <c r="AS221" s="192">
        <f>AO221+AS177</f>
        <v>56</v>
      </c>
      <c r="AT221" s="192">
        <f>AP221+AT177</f>
        <v>20</v>
      </c>
      <c r="AU221" s="248">
        <f>IF(AR221=1,ROUND(AT221/AS221,3),0)</f>
        <v>0.35699999999999998</v>
      </c>
    </row>
    <row r="222" spans="2:47" ht="40.5" hidden="1" customHeight="1" x14ac:dyDescent="0.4">
      <c r="B222" s="558"/>
      <c r="C222" s="548" t="str">
        <f t="shared" ref="C222" si="557">C178</f>
        <v>作業員Ｄ</v>
      </c>
      <c r="D222" s="549"/>
      <c r="E222" s="550"/>
      <c r="F222" s="533"/>
      <c r="G222" s="533"/>
      <c r="H222" s="533"/>
      <c r="I222" s="533"/>
      <c r="J222" s="533"/>
      <c r="K222" s="533"/>
      <c r="L222" s="533"/>
      <c r="M222" s="533"/>
      <c r="N222" s="533"/>
      <c r="O222" s="533"/>
      <c r="P222" s="533"/>
      <c r="Q222" s="533"/>
      <c r="R222" s="533"/>
      <c r="S222" s="533"/>
      <c r="T222" s="533"/>
      <c r="U222" s="533"/>
      <c r="V222" s="533"/>
      <c r="W222" s="533"/>
      <c r="X222" s="533"/>
      <c r="Y222" s="533"/>
      <c r="Z222" s="533"/>
      <c r="AA222" s="533"/>
      <c r="AB222" s="533"/>
      <c r="AC222" s="533"/>
      <c r="AD222" s="533"/>
      <c r="AE222" s="533"/>
      <c r="AF222" s="533"/>
      <c r="AG222" s="545"/>
      <c r="AH222" s="162">
        <f t="shared" ref="AH222" si="558">IF(COUNT(F222:AG222)=0,+(COUNTIF(F222:AG222,"作業"))+(COUNTIF(F222:AG222,"休日")),"")</f>
        <v>0</v>
      </c>
      <c r="AI222" s="196">
        <f t="shared" ref="AI222" si="559">IF(COUNT(F222:AG222)=0,(COUNTIF(F222:AG222,"休日")),"")</f>
        <v>0</v>
      </c>
      <c r="AJ222" s="233"/>
    </row>
    <row r="223" spans="2:47" ht="40.5" hidden="1" customHeight="1" x14ac:dyDescent="0.4">
      <c r="B223" s="558"/>
      <c r="C223" s="551"/>
      <c r="D223" s="552"/>
      <c r="E223" s="553"/>
      <c r="F223" s="533"/>
      <c r="G223" s="533"/>
      <c r="H223" s="533"/>
      <c r="I223" s="533"/>
      <c r="J223" s="533"/>
      <c r="K223" s="533"/>
      <c r="L223" s="533"/>
      <c r="M223" s="533"/>
      <c r="N223" s="533"/>
      <c r="O223" s="533"/>
      <c r="P223" s="533"/>
      <c r="Q223" s="533"/>
      <c r="R223" s="533"/>
      <c r="S223" s="533"/>
      <c r="T223" s="533"/>
      <c r="U223" s="533"/>
      <c r="V223" s="533"/>
      <c r="W223" s="533"/>
      <c r="X223" s="533"/>
      <c r="Y223" s="533"/>
      <c r="Z223" s="533"/>
      <c r="AA223" s="533"/>
      <c r="AB223" s="533"/>
      <c r="AC223" s="533"/>
      <c r="AD223" s="533"/>
      <c r="AE223" s="533"/>
      <c r="AF223" s="533"/>
      <c r="AG223" s="545"/>
      <c r="AH223" s="546" t="str">
        <f t="shared" ref="AH223" si="560">IF(AH222&lt;14,"対象外",ROUND(AI222/AH222,3))</f>
        <v>対象外</v>
      </c>
      <c r="AI223" s="547"/>
      <c r="AJ223" s="233"/>
      <c r="AM223" s="219">
        <f t="shared" ref="AM223" si="561">IF(AH223="対象外",0,1)</f>
        <v>0</v>
      </c>
      <c r="AN223" s="226">
        <f t="shared" ref="AN223" si="562">IF(AM223=1,AH223,0)</f>
        <v>0</v>
      </c>
      <c r="AO223" s="219">
        <f t="shared" ref="AO223" si="563">IF(AH222&gt;=14,AH222,0)</f>
        <v>0</v>
      </c>
      <c r="AP223" s="192">
        <f>IF(AO223&gt;1,AI222,0)</f>
        <v>0</v>
      </c>
      <c r="AQ223" s="152"/>
      <c r="AR223" s="219">
        <f>IF(AS223&gt;1,1,0)</f>
        <v>0</v>
      </c>
      <c r="AS223" s="192">
        <f>AO223+AS179</f>
        <v>0</v>
      </c>
      <c r="AT223" s="192">
        <f>AP223+AT179</f>
        <v>0</v>
      </c>
      <c r="AU223" s="248">
        <f>IF(AR223=1,ROUND(AT223/AS223,3),0)</f>
        <v>0</v>
      </c>
    </row>
    <row r="224" spans="2:47" ht="40.5" hidden="1" customHeight="1" x14ac:dyDescent="0.4">
      <c r="B224" s="558"/>
      <c r="C224" s="548">
        <f t="shared" ref="C224" si="564">C180</f>
        <v>0</v>
      </c>
      <c r="D224" s="549"/>
      <c r="E224" s="550"/>
      <c r="F224" s="533"/>
      <c r="G224" s="533"/>
      <c r="H224" s="533"/>
      <c r="I224" s="533"/>
      <c r="J224" s="533"/>
      <c r="K224" s="533"/>
      <c r="L224" s="533"/>
      <c r="M224" s="533"/>
      <c r="N224" s="533"/>
      <c r="O224" s="533"/>
      <c r="P224" s="533"/>
      <c r="Q224" s="533"/>
      <c r="R224" s="533"/>
      <c r="S224" s="533"/>
      <c r="T224" s="533"/>
      <c r="U224" s="533"/>
      <c r="V224" s="533"/>
      <c r="W224" s="533"/>
      <c r="X224" s="533"/>
      <c r="Y224" s="533"/>
      <c r="Z224" s="533"/>
      <c r="AA224" s="533"/>
      <c r="AB224" s="533"/>
      <c r="AC224" s="533"/>
      <c r="AD224" s="533"/>
      <c r="AE224" s="533"/>
      <c r="AF224" s="533"/>
      <c r="AG224" s="545"/>
      <c r="AH224" s="162">
        <f t="shared" ref="AH224" si="565">IF(COUNT(F224:AG224)=0,+(COUNTIF(F224:AG224,"作業"))+(COUNTIF(F224:AG224,"休日")),"")</f>
        <v>0</v>
      </c>
      <c r="AI224" s="196">
        <f t="shared" ref="AI224" si="566">IF(COUNT(F224:AG224)=0,(COUNTIF(F224:AG224,"休日")),"")</f>
        <v>0</v>
      </c>
      <c r="AJ224" s="233"/>
    </row>
    <row r="225" spans="2:47" ht="40.5" hidden="1" customHeight="1" x14ac:dyDescent="0.4">
      <c r="B225" s="558"/>
      <c r="C225" s="551"/>
      <c r="D225" s="552"/>
      <c r="E225" s="553"/>
      <c r="F225" s="533"/>
      <c r="G225" s="533"/>
      <c r="H225" s="533"/>
      <c r="I225" s="533"/>
      <c r="J225" s="533"/>
      <c r="K225" s="533"/>
      <c r="L225" s="533"/>
      <c r="M225" s="533"/>
      <c r="N225" s="533"/>
      <c r="O225" s="533"/>
      <c r="P225" s="533"/>
      <c r="Q225" s="533"/>
      <c r="R225" s="533"/>
      <c r="S225" s="533"/>
      <c r="T225" s="533"/>
      <c r="U225" s="533"/>
      <c r="V225" s="533"/>
      <c r="W225" s="533"/>
      <c r="X225" s="533"/>
      <c r="Y225" s="533"/>
      <c r="Z225" s="533"/>
      <c r="AA225" s="533"/>
      <c r="AB225" s="533"/>
      <c r="AC225" s="533"/>
      <c r="AD225" s="533"/>
      <c r="AE225" s="533"/>
      <c r="AF225" s="533"/>
      <c r="AG225" s="545"/>
      <c r="AH225" s="546" t="str">
        <f t="shared" ref="AH225" si="567">IF(AH224&lt;14,"対象外",ROUND(AI224/AH224,3))</f>
        <v>対象外</v>
      </c>
      <c r="AI225" s="547"/>
      <c r="AJ225" s="233"/>
      <c r="AM225" s="219">
        <f t="shared" ref="AM225" si="568">IF(AH225="対象外",0,1)</f>
        <v>0</v>
      </c>
      <c r="AN225" s="226">
        <f t="shared" ref="AN225" si="569">IF(AM225=1,AH225,0)</f>
        <v>0</v>
      </c>
      <c r="AO225" s="219">
        <f t="shared" ref="AO225" si="570">IF(AH224&gt;=14,AH224,0)</f>
        <v>0</v>
      </c>
      <c r="AP225" s="192">
        <f>IF(AO225&gt;1,AI224,0)</f>
        <v>0</v>
      </c>
      <c r="AQ225" s="152"/>
      <c r="AR225" s="219">
        <f>IF(AS225&gt;1,1,0)</f>
        <v>0</v>
      </c>
      <c r="AS225" s="192">
        <f>AO225+AS181</f>
        <v>0</v>
      </c>
      <c r="AT225" s="192">
        <f>AP225+AT181</f>
        <v>0</v>
      </c>
      <c r="AU225" s="248">
        <f>IF(AR225=1,ROUND(AT225/AS225,3),0)</f>
        <v>0</v>
      </c>
    </row>
    <row r="226" spans="2:47" ht="40.5" hidden="1" customHeight="1" x14ac:dyDescent="0.4">
      <c r="B226" s="558"/>
      <c r="C226" s="548">
        <f t="shared" ref="C226" si="571">C182</f>
        <v>0</v>
      </c>
      <c r="D226" s="549"/>
      <c r="E226" s="550"/>
      <c r="F226" s="533"/>
      <c r="G226" s="533"/>
      <c r="H226" s="533"/>
      <c r="I226" s="533"/>
      <c r="J226" s="533"/>
      <c r="K226" s="533"/>
      <c r="L226" s="533"/>
      <c r="M226" s="533"/>
      <c r="N226" s="533"/>
      <c r="O226" s="533"/>
      <c r="P226" s="533"/>
      <c r="Q226" s="533"/>
      <c r="R226" s="533"/>
      <c r="S226" s="533"/>
      <c r="T226" s="533"/>
      <c r="U226" s="533"/>
      <c r="V226" s="533"/>
      <c r="W226" s="533"/>
      <c r="X226" s="533"/>
      <c r="Y226" s="533"/>
      <c r="Z226" s="533"/>
      <c r="AA226" s="533"/>
      <c r="AB226" s="533"/>
      <c r="AC226" s="533"/>
      <c r="AD226" s="533"/>
      <c r="AE226" s="533"/>
      <c r="AF226" s="533"/>
      <c r="AG226" s="545"/>
      <c r="AH226" s="162">
        <f t="shared" ref="AH226" si="572">IF(COUNT(F226:AG226)=0,+(COUNTIF(F226:AG226,"作業"))+(COUNTIF(F226:AG226,"休日")),"")</f>
        <v>0</v>
      </c>
      <c r="AI226" s="196">
        <f t="shared" ref="AI226" si="573">IF(COUNT(F226:AG226)=0,(COUNTIF(F226:AG226,"休日")),"")</f>
        <v>0</v>
      </c>
      <c r="AJ226" s="233"/>
    </row>
    <row r="227" spans="2:47" ht="40.5" hidden="1" customHeight="1" x14ac:dyDescent="0.4">
      <c r="B227" s="558"/>
      <c r="C227" s="551"/>
      <c r="D227" s="552"/>
      <c r="E227" s="553"/>
      <c r="F227" s="533"/>
      <c r="G227" s="533"/>
      <c r="H227" s="533"/>
      <c r="I227" s="533"/>
      <c r="J227" s="533"/>
      <c r="K227" s="533"/>
      <c r="L227" s="533"/>
      <c r="M227" s="533"/>
      <c r="N227" s="533"/>
      <c r="O227" s="533"/>
      <c r="P227" s="533"/>
      <c r="Q227" s="533"/>
      <c r="R227" s="533"/>
      <c r="S227" s="533"/>
      <c r="T227" s="533"/>
      <c r="U227" s="533"/>
      <c r="V227" s="533"/>
      <c r="W227" s="533"/>
      <c r="X227" s="533"/>
      <c r="Y227" s="533"/>
      <c r="Z227" s="533"/>
      <c r="AA227" s="533"/>
      <c r="AB227" s="533"/>
      <c r="AC227" s="533"/>
      <c r="AD227" s="533"/>
      <c r="AE227" s="533"/>
      <c r="AF227" s="533"/>
      <c r="AG227" s="545"/>
      <c r="AH227" s="546" t="str">
        <f t="shared" ref="AH227" si="574">IF(AH226&lt;14,"対象外",ROUND(AI226/AH226,3))</f>
        <v>対象外</v>
      </c>
      <c r="AI227" s="547"/>
      <c r="AJ227" s="233"/>
      <c r="AM227" s="219">
        <f t="shared" ref="AM227" si="575">IF(AH227="対象外",0,1)</f>
        <v>0</v>
      </c>
      <c r="AN227" s="226">
        <f t="shared" ref="AN227" si="576">IF(AM227=1,AH227,0)</f>
        <v>0</v>
      </c>
      <c r="AO227" s="219">
        <f t="shared" ref="AO227" si="577">IF(AH226&gt;=14,AH226,0)</f>
        <v>0</v>
      </c>
      <c r="AP227" s="192">
        <f>IF(AO227&gt;1,AI226,0)</f>
        <v>0</v>
      </c>
      <c r="AQ227" s="152"/>
      <c r="AR227" s="219">
        <f>IF(AS227&gt;1,1,0)</f>
        <v>0</v>
      </c>
      <c r="AS227" s="192">
        <f>AO227+AS183</f>
        <v>0</v>
      </c>
      <c r="AT227" s="192">
        <f>AP227+AT183</f>
        <v>0</v>
      </c>
      <c r="AU227" s="248">
        <f>IF(AR227=1,ROUND(AT227/AS227,3),0)</f>
        <v>0</v>
      </c>
    </row>
    <row r="228" spans="2:47" ht="40.5" hidden="1" customHeight="1" x14ac:dyDescent="0.4">
      <c r="B228" s="558"/>
      <c r="C228" s="548">
        <f t="shared" ref="C228" si="578">C184</f>
        <v>0</v>
      </c>
      <c r="D228" s="549"/>
      <c r="E228" s="550"/>
      <c r="F228" s="533"/>
      <c r="G228" s="533"/>
      <c r="H228" s="533"/>
      <c r="I228" s="533"/>
      <c r="J228" s="533"/>
      <c r="K228" s="533"/>
      <c r="L228" s="533"/>
      <c r="M228" s="533"/>
      <c r="N228" s="533"/>
      <c r="O228" s="533"/>
      <c r="P228" s="533"/>
      <c r="Q228" s="533"/>
      <c r="R228" s="533"/>
      <c r="S228" s="533"/>
      <c r="T228" s="533"/>
      <c r="U228" s="533"/>
      <c r="V228" s="533"/>
      <c r="W228" s="533"/>
      <c r="X228" s="533"/>
      <c r="Y228" s="533"/>
      <c r="Z228" s="533"/>
      <c r="AA228" s="533"/>
      <c r="AB228" s="533"/>
      <c r="AC228" s="533"/>
      <c r="AD228" s="533"/>
      <c r="AE228" s="533"/>
      <c r="AF228" s="533"/>
      <c r="AG228" s="545"/>
      <c r="AH228" s="162">
        <f t="shared" ref="AH228" si="579">IF(COUNT(F228:AG228)=0,+(COUNTIF(F228:AG228,"作業"))+(COUNTIF(F228:AG228,"休日")),"")</f>
        <v>0</v>
      </c>
      <c r="AI228" s="196">
        <f t="shared" ref="AI228" si="580">IF(COUNT(F228:AG228)=0,(COUNTIF(F228:AG228,"休日")),"")</f>
        <v>0</v>
      </c>
      <c r="AJ228" s="233"/>
    </row>
    <row r="229" spans="2:47" ht="40.5" hidden="1" customHeight="1" x14ac:dyDescent="0.4">
      <c r="B229" s="558"/>
      <c r="C229" s="551"/>
      <c r="D229" s="552"/>
      <c r="E229" s="553"/>
      <c r="F229" s="533"/>
      <c r="G229" s="533"/>
      <c r="H229" s="533"/>
      <c r="I229" s="533"/>
      <c r="J229" s="533"/>
      <c r="K229" s="533"/>
      <c r="L229" s="533"/>
      <c r="M229" s="533"/>
      <c r="N229" s="533"/>
      <c r="O229" s="533"/>
      <c r="P229" s="533"/>
      <c r="Q229" s="533"/>
      <c r="R229" s="533"/>
      <c r="S229" s="533"/>
      <c r="T229" s="533"/>
      <c r="U229" s="533"/>
      <c r="V229" s="533"/>
      <c r="W229" s="533"/>
      <c r="X229" s="533"/>
      <c r="Y229" s="533"/>
      <c r="Z229" s="533"/>
      <c r="AA229" s="533"/>
      <c r="AB229" s="533"/>
      <c r="AC229" s="533"/>
      <c r="AD229" s="533"/>
      <c r="AE229" s="533"/>
      <c r="AF229" s="533"/>
      <c r="AG229" s="545"/>
      <c r="AH229" s="546" t="str">
        <f t="shared" ref="AH229" si="581">IF(AH228&lt;14,"対象外",ROUND(AI228/AH228,3))</f>
        <v>対象外</v>
      </c>
      <c r="AI229" s="547"/>
      <c r="AJ229" s="233"/>
      <c r="AM229" s="219">
        <f t="shared" ref="AM229" si="582">IF(AH229="対象外",0,1)</f>
        <v>0</v>
      </c>
      <c r="AN229" s="226">
        <f t="shared" ref="AN229" si="583">IF(AM229=1,AH229,0)</f>
        <v>0</v>
      </c>
      <c r="AO229" s="219">
        <f t="shared" ref="AO229" si="584">IF(AH228&gt;=14,AH228,0)</f>
        <v>0</v>
      </c>
      <c r="AP229" s="192">
        <f>IF(AO229&gt;1,AI228,0)</f>
        <v>0</v>
      </c>
      <c r="AQ229" s="152"/>
      <c r="AR229" s="219">
        <f>IF(AS229&gt;1,1,0)</f>
        <v>0</v>
      </c>
      <c r="AS229" s="192">
        <f>AO229+AS185</f>
        <v>0</v>
      </c>
      <c r="AT229" s="192">
        <f>AP229+AT185</f>
        <v>0</v>
      </c>
      <c r="AU229" s="248">
        <f>IF(AR229=1,ROUND(AT229/AS229,3),0)</f>
        <v>0</v>
      </c>
    </row>
    <row r="230" spans="2:47" ht="40.5" hidden="1" customHeight="1" x14ac:dyDescent="0.4">
      <c r="B230" s="558"/>
      <c r="C230" s="548">
        <f t="shared" ref="C230" si="585">C186</f>
        <v>0</v>
      </c>
      <c r="D230" s="549"/>
      <c r="E230" s="550"/>
      <c r="F230" s="533"/>
      <c r="G230" s="533"/>
      <c r="H230" s="533"/>
      <c r="I230" s="533"/>
      <c r="J230" s="533"/>
      <c r="K230" s="533"/>
      <c r="L230" s="533"/>
      <c r="M230" s="533"/>
      <c r="N230" s="533"/>
      <c r="O230" s="533"/>
      <c r="P230" s="533"/>
      <c r="Q230" s="533"/>
      <c r="R230" s="533"/>
      <c r="S230" s="533"/>
      <c r="T230" s="533"/>
      <c r="U230" s="533"/>
      <c r="V230" s="533"/>
      <c r="W230" s="533"/>
      <c r="X230" s="533"/>
      <c r="Y230" s="533"/>
      <c r="Z230" s="533"/>
      <c r="AA230" s="533"/>
      <c r="AB230" s="533"/>
      <c r="AC230" s="533"/>
      <c r="AD230" s="533"/>
      <c r="AE230" s="533"/>
      <c r="AF230" s="533"/>
      <c r="AG230" s="545"/>
      <c r="AH230" s="162">
        <f t="shared" ref="AH230" si="586">IF(COUNT(F230:AG230)=0,+(COUNTIF(F230:AG230,"作業"))+(COUNTIF(F230:AG230,"休日")),"")</f>
        <v>0</v>
      </c>
      <c r="AI230" s="196">
        <f t="shared" ref="AI230" si="587">IF(COUNT(F230:AG230)=0,(COUNTIF(F230:AG230,"休日")),"")</f>
        <v>0</v>
      </c>
      <c r="AJ230" s="233"/>
    </row>
    <row r="231" spans="2:47" ht="40.5" hidden="1" customHeight="1" x14ac:dyDescent="0.4">
      <c r="B231" s="558"/>
      <c r="C231" s="551"/>
      <c r="D231" s="552"/>
      <c r="E231" s="553"/>
      <c r="F231" s="533"/>
      <c r="G231" s="533"/>
      <c r="H231" s="533"/>
      <c r="I231" s="533"/>
      <c r="J231" s="533"/>
      <c r="K231" s="533"/>
      <c r="L231" s="533"/>
      <c r="M231" s="533"/>
      <c r="N231" s="533"/>
      <c r="O231" s="533"/>
      <c r="P231" s="533"/>
      <c r="Q231" s="533"/>
      <c r="R231" s="533"/>
      <c r="S231" s="533"/>
      <c r="T231" s="533"/>
      <c r="U231" s="533"/>
      <c r="V231" s="533"/>
      <c r="W231" s="533"/>
      <c r="X231" s="533"/>
      <c r="Y231" s="533"/>
      <c r="Z231" s="533"/>
      <c r="AA231" s="533"/>
      <c r="AB231" s="533"/>
      <c r="AC231" s="533"/>
      <c r="AD231" s="533"/>
      <c r="AE231" s="533"/>
      <c r="AF231" s="533"/>
      <c r="AG231" s="545"/>
      <c r="AH231" s="546" t="str">
        <f t="shared" ref="AH231" si="588">IF(AH230&lt;14,"対象外",ROUND(AI230/AH230,3))</f>
        <v>対象外</v>
      </c>
      <c r="AI231" s="547"/>
      <c r="AJ231" s="233"/>
      <c r="AM231" s="219">
        <f t="shared" ref="AM231" si="589">IF(AH231="対象外",0,1)</f>
        <v>0</v>
      </c>
      <c r="AN231" s="226">
        <f t="shared" ref="AN231" si="590">IF(AM231=1,AH231,0)</f>
        <v>0</v>
      </c>
      <c r="AO231" s="219">
        <f t="shared" ref="AO231" si="591">IF(AH230&gt;=14,AH230,0)</f>
        <v>0</v>
      </c>
      <c r="AP231" s="192">
        <f>IF(AO231&gt;1,AI230,0)</f>
        <v>0</v>
      </c>
      <c r="AQ231" s="152"/>
      <c r="AR231" s="219">
        <f>IF(AS231&gt;1,1,0)</f>
        <v>0</v>
      </c>
      <c r="AS231" s="192">
        <f>AO231+AS187</f>
        <v>0</v>
      </c>
      <c r="AT231" s="192">
        <f>AP231+AT187</f>
        <v>0</v>
      </c>
      <c r="AU231" s="248">
        <f>IF(AR231=1,ROUND(AT231/AS231,3),0)</f>
        <v>0</v>
      </c>
    </row>
    <row r="232" spans="2:47" ht="40.5" hidden="1" customHeight="1" x14ac:dyDescent="0.4">
      <c r="B232" s="558"/>
      <c r="C232" s="548">
        <f t="shared" ref="C232" si="592">C188</f>
        <v>0</v>
      </c>
      <c r="D232" s="549"/>
      <c r="E232" s="550"/>
      <c r="F232" s="533"/>
      <c r="G232" s="533"/>
      <c r="H232" s="533"/>
      <c r="I232" s="533"/>
      <c r="J232" s="533"/>
      <c r="K232" s="533"/>
      <c r="L232" s="533"/>
      <c r="M232" s="533"/>
      <c r="N232" s="533"/>
      <c r="O232" s="533"/>
      <c r="P232" s="533"/>
      <c r="Q232" s="533"/>
      <c r="R232" s="533"/>
      <c r="S232" s="533"/>
      <c r="T232" s="533"/>
      <c r="U232" s="533"/>
      <c r="V232" s="533"/>
      <c r="W232" s="533"/>
      <c r="X232" s="533"/>
      <c r="Y232" s="533"/>
      <c r="Z232" s="533"/>
      <c r="AA232" s="533"/>
      <c r="AB232" s="533"/>
      <c r="AC232" s="533"/>
      <c r="AD232" s="533"/>
      <c r="AE232" s="533"/>
      <c r="AF232" s="533"/>
      <c r="AG232" s="545"/>
      <c r="AH232" s="162">
        <f>IF(COUNT(F232:AG232)=0,+(COUNTIF(F232:AG232,"作業"))+(COUNTIF(F232:AG232,"休日")),"")</f>
        <v>0</v>
      </c>
      <c r="AI232" s="196">
        <f>IF(COUNT(F232:AG232)=0,(COUNTIF(F232:AG232,"休日")),"")</f>
        <v>0</v>
      </c>
      <c r="AJ232" s="233"/>
    </row>
    <row r="233" spans="2:47" ht="40.5" hidden="1" customHeight="1" x14ac:dyDescent="0.4">
      <c r="B233" s="558"/>
      <c r="C233" s="551"/>
      <c r="D233" s="552"/>
      <c r="E233" s="553"/>
      <c r="F233" s="533"/>
      <c r="G233" s="533"/>
      <c r="H233" s="533"/>
      <c r="I233" s="533"/>
      <c r="J233" s="533"/>
      <c r="K233" s="533"/>
      <c r="L233" s="533"/>
      <c r="M233" s="533"/>
      <c r="N233" s="533"/>
      <c r="O233" s="533"/>
      <c r="P233" s="533"/>
      <c r="Q233" s="533"/>
      <c r="R233" s="533"/>
      <c r="S233" s="533"/>
      <c r="T233" s="533"/>
      <c r="U233" s="533"/>
      <c r="V233" s="533"/>
      <c r="W233" s="533"/>
      <c r="X233" s="533"/>
      <c r="Y233" s="533"/>
      <c r="Z233" s="533"/>
      <c r="AA233" s="533"/>
      <c r="AB233" s="533"/>
      <c r="AC233" s="533"/>
      <c r="AD233" s="533"/>
      <c r="AE233" s="533"/>
      <c r="AF233" s="533"/>
      <c r="AG233" s="545"/>
      <c r="AH233" s="546" t="str">
        <f>IF(AH232&lt;14,"対象外",ROUND(AI232/AH232,3))</f>
        <v>対象外</v>
      </c>
      <c r="AI233" s="547"/>
      <c r="AJ233" s="233"/>
      <c r="AM233" s="219">
        <f t="shared" ref="AM233" si="593">IF(AH233="対象外",0,1)</f>
        <v>0</v>
      </c>
      <c r="AN233" s="226">
        <f t="shared" ref="AN233" si="594">IF(AM233=1,AH233,0)</f>
        <v>0</v>
      </c>
      <c r="AO233" s="219">
        <f t="shared" ref="AO233" si="595">IF(AH232&gt;=14,AH232,0)</f>
        <v>0</v>
      </c>
      <c r="AP233" s="192">
        <f>IF(AO233&gt;1,AI232,0)</f>
        <v>0</v>
      </c>
      <c r="AQ233" s="152"/>
      <c r="AR233" s="219">
        <f>IF(AS233&gt;1,1,0)</f>
        <v>0</v>
      </c>
      <c r="AS233" s="192">
        <f>AO233+AS189</f>
        <v>0</v>
      </c>
      <c r="AT233" s="192">
        <f>AP233+AT189</f>
        <v>0</v>
      </c>
      <c r="AU233" s="248">
        <f>IF(AR233=1,ROUND(AT233/AS233,3),0)</f>
        <v>0</v>
      </c>
    </row>
    <row r="234" spans="2:47" ht="40.5" hidden="1" customHeight="1" x14ac:dyDescent="0.4">
      <c r="B234" s="558"/>
      <c r="C234" s="548">
        <f t="shared" ref="C234" si="596">C190</f>
        <v>0</v>
      </c>
      <c r="D234" s="549"/>
      <c r="E234" s="550"/>
      <c r="F234" s="533"/>
      <c r="G234" s="533"/>
      <c r="H234" s="533"/>
      <c r="I234" s="533"/>
      <c r="J234" s="533"/>
      <c r="K234" s="533"/>
      <c r="L234" s="533"/>
      <c r="M234" s="533"/>
      <c r="N234" s="533"/>
      <c r="O234" s="533"/>
      <c r="P234" s="533"/>
      <c r="Q234" s="533"/>
      <c r="R234" s="533"/>
      <c r="S234" s="533"/>
      <c r="T234" s="533"/>
      <c r="U234" s="533"/>
      <c r="V234" s="533"/>
      <c r="W234" s="533"/>
      <c r="X234" s="533"/>
      <c r="Y234" s="533"/>
      <c r="Z234" s="533"/>
      <c r="AA234" s="533"/>
      <c r="AB234" s="533"/>
      <c r="AC234" s="533"/>
      <c r="AD234" s="533"/>
      <c r="AE234" s="533"/>
      <c r="AF234" s="533"/>
      <c r="AG234" s="545"/>
      <c r="AH234" s="162">
        <f t="shared" ref="AH234" si="597">IF(COUNT(F234:AG234)=0,+(COUNTIF(F234:AG234,"作業"))+(COUNTIF(F234:AG234,"休日")),"")</f>
        <v>0</v>
      </c>
      <c r="AI234" s="196">
        <f t="shared" ref="AI234" si="598">IF(COUNT(F234:AG234)=0,(COUNTIF(F234:AG234,"休日")),"")</f>
        <v>0</v>
      </c>
      <c r="AJ234" s="233"/>
    </row>
    <row r="235" spans="2:47" ht="40.5" hidden="1" customHeight="1" x14ac:dyDescent="0.4">
      <c r="B235" s="558"/>
      <c r="C235" s="551"/>
      <c r="D235" s="552"/>
      <c r="E235" s="553"/>
      <c r="F235" s="533"/>
      <c r="G235" s="533"/>
      <c r="H235" s="533"/>
      <c r="I235" s="533"/>
      <c r="J235" s="533"/>
      <c r="K235" s="533"/>
      <c r="L235" s="533"/>
      <c r="M235" s="533"/>
      <c r="N235" s="533"/>
      <c r="O235" s="533"/>
      <c r="P235" s="533"/>
      <c r="Q235" s="533"/>
      <c r="R235" s="533"/>
      <c r="S235" s="533"/>
      <c r="T235" s="533"/>
      <c r="U235" s="533"/>
      <c r="V235" s="533"/>
      <c r="W235" s="533"/>
      <c r="X235" s="533"/>
      <c r="Y235" s="533"/>
      <c r="Z235" s="533"/>
      <c r="AA235" s="533"/>
      <c r="AB235" s="533"/>
      <c r="AC235" s="533"/>
      <c r="AD235" s="533"/>
      <c r="AE235" s="533"/>
      <c r="AF235" s="533"/>
      <c r="AG235" s="545"/>
      <c r="AH235" s="546" t="str">
        <f t="shared" ref="AH235" si="599">IF(AH234&lt;14,"対象外",ROUND(AI234/AH234,3))</f>
        <v>対象外</v>
      </c>
      <c r="AI235" s="547"/>
      <c r="AJ235" s="233"/>
      <c r="AM235" s="219">
        <f t="shared" ref="AM235" si="600">IF(AH235="対象外",0,1)</f>
        <v>0</v>
      </c>
      <c r="AN235" s="226">
        <f t="shared" ref="AN235" si="601">IF(AM235=1,AH235,0)</f>
        <v>0</v>
      </c>
      <c r="AO235" s="219">
        <f t="shared" ref="AO235" si="602">IF(AH234&gt;=14,AH234,0)</f>
        <v>0</v>
      </c>
      <c r="AP235" s="192">
        <f>IF(AO235&gt;1,AI234,0)</f>
        <v>0</v>
      </c>
      <c r="AQ235" s="152"/>
      <c r="AR235" s="219">
        <f>IF(AS235&gt;1,1,0)</f>
        <v>0</v>
      </c>
      <c r="AS235" s="192">
        <f>AO235+AS191</f>
        <v>0</v>
      </c>
      <c r="AT235" s="192">
        <f>AP235+AT191</f>
        <v>0</v>
      </c>
      <c r="AU235" s="248">
        <f>IF(AR235=1,ROUND(AT235/AS235,3),0)</f>
        <v>0</v>
      </c>
    </row>
    <row r="236" spans="2:47" ht="40.5" hidden="1" customHeight="1" x14ac:dyDescent="0.4">
      <c r="B236" s="558"/>
      <c r="C236" s="548">
        <f t="shared" ref="C236" si="603">C192</f>
        <v>0</v>
      </c>
      <c r="D236" s="549"/>
      <c r="E236" s="550"/>
      <c r="F236" s="533"/>
      <c r="G236" s="533"/>
      <c r="H236" s="533"/>
      <c r="I236" s="533"/>
      <c r="J236" s="533"/>
      <c r="K236" s="533"/>
      <c r="L236" s="533"/>
      <c r="M236" s="533"/>
      <c r="N236" s="533"/>
      <c r="O236" s="533"/>
      <c r="P236" s="533"/>
      <c r="Q236" s="533"/>
      <c r="R236" s="533"/>
      <c r="S236" s="533"/>
      <c r="T236" s="533"/>
      <c r="U236" s="533"/>
      <c r="V236" s="533"/>
      <c r="W236" s="533"/>
      <c r="X236" s="533"/>
      <c r="Y236" s="533"/>
      <c r="Z236" s="533"/>
      <c r="AA236" s="533"/>
      <c r="AB236" s="533"/>
      <c r="AC236" s="533"/>
      <c r="AD236" s="533"/>
      <c r="AE236" s="533"/>
      <c r="AF236" s="533"/>
      <c r="AG236" s="545"/>
      <c r="AH236" s="162">
        <f t="shared" ref="AH236" si="604">IF(COUNT(F236:AG236)=0,+(COUNTIF(F236:AG236,"作業"))+(COUNTIF(F236:AG236,"休日")),"")</f>
        <v>0</v>
      </c>
      <c r="AI236" s="196">
        <f t="shared" ref="AI236" si="605">IF(COUNT(F236:AG236)=0,(COUNTIF(F236:AG236,"休日")),"")</f>
        <v>0</v>
      </c>
      <c r="AJ236" s="233"/>
    </row>
    <row r="237" spans="2:47" ht="40.5" hidden="1" customHeight="1" x14ac:dyDescent="0.4">
      <c r="B237" s="558"/>
      <c r="C237" s="551"/>
      <c r="D237" s="552"/>
      <c r="E237" s="553"/>
      <c r="F237" s="533"/>
      <c r="G237" s="533"/>
      <c r="H237" s="533"/>
      <c r="I237" s="533"/>
      <c r="J237" s="533"/>
      <c r="K237" s="533"/>
      <c r="L237" s="533"/>
      <c r="M237" s="533"/>
      <c r="N237" s="533"/>
      <c r="O237" s="533"/>
      <c r="P237" s="533"/>
      <c r="Q237" s="533"/>
      <c r="R237" s="533"/>
      <c r="S237" s="533"/>
      <c r="T237" s="533"/>
      <c r="U237" s="533"/>
      <c r="V237" s="533"/>
      <c r="W237" s="533"/>
      <c r="X237" s="533"/>
      <c r="Y237" s="533"/>
      <c r="Z237" s="533"/>
      <c r="AA237" s="533"/>
      <c r="AB237" s="533"/>
      <c r="AC237" s="533"/>
      <c r="AD237" s="533"/>
      <c r="AE237" s="533"/>
      <c r="AF237" s="533"/>
      <c r="AG237" s="545"/>
      <c r="AH237" s="546" t="str">
        <f t="shared" ref="AH237" si="606">IF(AH236&lt;14,"対象外",ROUND(AI236/AH236,3))</f>
        <v>対象外</v>
      </c>
      <c r="AI237" s="547"/>
      <c r="AJ237" s="233"/>
      <c r="AM237" s="219">
        <f t="shared" ref="AM237" si="607">IF(AH237="対象外",0,1)</f>
        <v>0</v>
      </c>
      <c r="AN237" s="226">
        <f t="shared" ref="AN237" si="608">IF(AM237=1,AH237,0)</f>
        <v>0</v>
      </c>
      <c r="AO237" s="219">
        <f t="shared" ref="AO237" si="609">IF(AH236&gt;=14,AH236,0)</f>
        <v>0</v>
      </c>
      <c r="AP237" s="192">
        <f>IF(AO237&gt;1,AI236,0)</f>
        <v>0</v>
      </c>
      <c r="AQ237" s="152"/>
      <c r="AR237" s="219">
        <f>IF(AS237&gt;1,1,0)</f>
        <v>0</v>
      </c>
      <c r="AS237" s="192">
        <f>AO237+AS193</f>
        <v>0</v>
      </c>
      <c r="AT237" s="192">
        <f>AP237+AT193</f>
        <v>0</v>
      </c>
      <c r="AU237" s="248">
        <f>IF(AR237=1,ROUND(AT237/AS237,3),0)</f>
        <v>0</v>
      </c>
    </row>
    <row r="238" spans="2:47" ht="41.25" hidden="1" customHeight="1" x14ac:dyDescent="0.4">
      <c r="B238" s="558"/>
      <c r="C238" s="539">
        <f>C193</f>
        <v>0</v>
      </c>
      <c r="D238" s="540"/>
      <c r="E238" s="541"/>
      <c r="F238" s="533"/>
      <c r="G238" s="533"/>
      <c r="H238" s="533"/>
      <c r="I238" s="533"/>
      <c r="J238" s="533"/>
      <c r="K238" s="533"/>
      <c r="L238" s="533"/>
      <c r="M238" s="533"/>
      <c r="N238" s="533"/>
      <c r="O238" s="533"/>
      <c r="P238" s="533"/>
      <c r="Q238" s="533"/>
      <c r="R238" s="533"/>
      <c r="S238" s="533"/>
      <c r="T238" s="533"/>
      <c r="U238" s="533"/>
      <c r="V238" s="533"/>
      <c r="W238" s="533"/>
      <c r="X238" s="533"/>
      <c r="Y238" s="533"/>
      <c r="Z238" s="533"/>
      <c r="AA238" s="533"/>
      <c r="AB238" s="533"/>
      <c r="AC238" s="533"/>
      <c r="AD238" s="533"/>
      <c r="AE238" s="533"/>
      <c r="AF238" s="533"/>
      <c r="AG238" s="535"/>
      <c r="AH238" s="162">
        <f>IF(COUNT(F238:AG238)=0,+(COUNTIF(F238:AG238,"作業"))+(COUNTIF(F238:AG238,"休日")),"")</f>
        <v>0</v>
      </c>
      <c r="AI238" s="196">
        <f>IF(COUNT(F238:AG238)=0,(COUNTIF(F238:AG238,"休日")),"")</f>
        <v>0</v>
      </c>
      <c r="AJ238" s="233"/>
    </row>
    <row r="239" spans="2:47" ht="41.25" hidden="1" customHeight="1" thickBot="1" x14ac:dyDescent="0.45">
      <c r="B239" s="559"/>
      <c r="C239" s="542"/>
      <c r="D239" s="543"/>
      <c r="E239" s="544"/>
      <c r="F239" s="534"/>
      <c r="G239" s="534"/>
      <c r="H239" s="534"/>
      <c r="I239" s="534"/>
      <c r="J239" s="534"/>
      <c r="K239" s="534"/>
      <c r="L239" s="534"/>
      <c r="M239" s="534"/>
      <c r="N239" s="534"/>
      <c r="O239" s="534"/>
      <c r="P239" s="534"/>
      <c r="Q239" s="534"/>
      <c r="R239" s="534"/>
      <c r="S239" s="534"/>
      <c r="T239" s="534"/>
      <c r="U239" s="534"/>
      <c r="V239" s="534"/>
      <c r="W239" s="534"/>
      <c r="X239" s="534"/>
      <c r="Y239" s="534"/>
      <c r="Z239" s="534"/>
      <c r="AA239" s="534"/>
      <c r="AB239" s="534"/>
      <c r="AC239" s="534"/>
      <c r="AD239" s="534"/>
      <c r="AE239" s="534"/>
      <c r="AF239" s="534"/>
      <c r="AG239" s="536"/>
      <c r="AH239" s="537" t="str">
        <f t="shared" ref="AH239" si="610">IF(AH238&lt;14,"対象外",ROUND(AI238/AH238,3))</f>
        <v>対象外</v>
      </c>
      <c r="AI239" s="538"/>
      <c r="AJ239" s="234"/>
      <c r="AL239" s="195"/>
      <c r="AM239" s="219">
        <f t="shared" ref="AM239" si="611">IF(AH239="対象外",0,1)</f>
        <v>0</v>
      </c>
      <c r="AN239" s="226">
        <f t="shared" ref="AN239" si="612">IF(AM239=1,AH239,0)</f>
        <v>0</v>
      </c>
      <c r="AO239" s="219">
        <f t="shared" ref="AO239" si="613">IF(AH238&gt;=14,AH238,0)</f>
        <v>0</v>
      </c>
      <c r="AP239" s="192">
        <f>IF(AO239&gt;1,AI238,0)</f>
        <v>0</v>
      </c>
      <c r="AQ239" s="152"/>
      <c r="AR239" s="219">
        <f>IF(AS239&gt;1,1,0)</f>
        <v>0</v>
      </c>
      <c r="AS239" s="192">
        <f>AO239+AS195</f>
        <v>0</v>
      </c>
      <c r="AT239" s="192">
        <f>AP239+AT195</f>
        <v>0</v>
      </c>
      <c r="AU239" s="248">
        <f>IF(AR239=1,ROUND(AT239/AS239,3),0)</f>
        <v>0</v>
      </c>
    </row>
    <row r="240" spans="2:47" s="163" customFormat="1" ht="35.25" hidden="1" customHeight="1" x14ac:dyDescent="0.4">
      <c r="B240" s="557" t="s">
        <v>67</v>
      </c>
      <c r="C240" s="560" t="s">
        <v>0</v>
      </c>
      <c r="D240" s="561"/>
      <c r="E240" s="562"/>
      <c r="F240" s="243">
        <f>IFERROR(VLOOKUP(F938,DAY!$A$2:$E$3000,2,0),0)</f>
        <v>4</v>
      </c>
      <c r="G240" s="243">
        <f>IFERROR(VLOOKUP(G938,DAY!$A$2:$E$744,2,0),0)</f>
        <v>4</v>
      </c>
      <c r="H240" s="243">
        <f>IFERROR(VLOOKUP(H938,DAY!$A$2:$E$744,2,0),0)</f>
        <v>4</v>
      </c>
      <c r="I240" s="243">
        <f>IFERROR(VLOOKUP(I938,DAY!$A$2:$E$744,2,0),0)</f>
        <v>4</v>
      </c>
      <c r="J240" s="243">
        <f>IFERROR(VLOOKUP(J938,DAY!$A$2:$E$744,2,0),0)</f>
        <v>4</v>
      </c>
      <c r="K240" s="243">
        <f>IFERROR(VLOOKUP(K938,DAY!$A$2:$E$744,2,0),0)</f>
        <v>4</v>
      </c>
      <c r="L240" s="243">
        <f>IFERROR(VLOOKUP(L938,DAY!$A$2:$E$744,2,0),0)</f>
        <v>4</v>
      </c>
      <c r="M240" s="243">
        <f>IFERROR(VLOOKUP(M938,DAY!$A$2:$E$744,2,0),0)</f>
        <v>4</v>
      </c>
      <c r="N240" s="243">
        <f>IFERROR(VLOOKUP(N938,DAY!$A$2:$E$744,2,0),0)</f>
        <v>4</v>
      </c>
      <c r="O240" s="243">
        <f>IFERROR(VLOOKUP(O938,DAY!$A$2:$E$744,2,0),0)</f>
        <v>4</v>
      </c>
      <c r="P240" s="243">
        <f>IFERROR(VLOOKUP(P938,DAY!$A$2:$E$744,2,0),0)</f>
        <v>4</v>
      </c>
      <c r="Q240" s="243">
        <f>IFERROR(VLOOKUP(Q938,DAY!$A$2:$E$744,2,0),0)</f>
        <v>4</v>
      </c>
      <c r="R240" s="243">
        <f>IFERROR(VLOOKUP(R938,DAY!$A$2:$E$744,2,0),0)</f>
        <v>4</v>
      </c>
      <c r="S240" s="243">
        <f>IFERROR(VLOOKUP(S938,DAY!$A$2:$E$744,2,0),0)</f>
        <v>4</v>
      </c>
      <c r="T240" s="243">
        <f>IFERROR(VLOOKUP(T938,DAY!$A$2:$E$744,2,0),0)</f>
        <v>4</v>
      </c>
      <c r="U240" s="243">
        <f>IFERROR(VLOOKUP(U938,DAY!$A$2:$E$744,2,0),0)</f>
        <v>4</v>
      </c>
      <c r="V240" s="243">
        <f>IFERROR(VLOOKUP(V938,DAY!$A$2:$E$744,2,0),0)</f>
        <v>4</v>
      </c>
      <c r="W240" s="243">
        <f>IFERROR(VLOOKUP(W938,DAY!$A$2:$E$744,2,0),0)</f>
        <v>5</v>
      </c>
      <c r="X240" s="243">
        <f>IFERROR(VLOOKUP(X938,DAY!$A$2:$E$744,2,0),0)</f>
        <v>5</v>
      </c>
      <c r="Y240" s="243">
        <f>IFERROR(VLOOKUP(Y938,DAY!$A$2:$E$744,2,0),0)</f>
        <v>5</v>
      </c>
      <c r="Z240" s="243">
        <f>IFERROR(VLOOKUP(Z938,DAY!$A$2:$E$744,2,0),0)</f>
        <v>5</v>
      </c>
      <c r="AA240" s="243">
        <f>IFERROR(VLOOKUP(AA938,DAY!$A$2:$E$744,2,0),0)</f>
        <v>5</v>
      </c>
      <c r="AB240" s="243">
        <f>IFERROR(VLOOKUP(AB938,DAY!$A$2:$E$744,2,0),0)</f>
        <v>5</v>
      </c>
      <c r="AC240" s="243">
        <f>IFERROR(VLOOKUP(AC938,DAY!$A$2:$E$744,2,0),0)</f>
        <v>5</v>
      </c>
      <c r="AD240" s="243">
        <f>IFERROR(VLOOKUP(AD938,DAY!$A$2:$E$744,2,0),0)</f>
        <v>5</v>
      </c>
      <c r="AE240" s="243">
        <f>IFERROR(VLOOKUP(AE938,DAY!$A$2:$E$744,2,0),0)</f>
        <v>5</v>
      </c>
      <c r="AF240" s="243">
        <f>IFERROR(VLOOKUP(AF938,DAY!$A$2:$E$744,2,0),0)</f>
        <v>5</v>
      </c>
      <c r="AG240" s="238">
        <f>IFERROR(VLOOKUP(AG938,DAY!$A$2:$E$744,2,0),0)</f>
        <v>5</v>
      </c>
      <c r="AH240" s="557" t="s">
        <v>11</v>
      </c>
      <c r="AI240" s="563" t="s">
        <v>13</v>
      </c>
      <c r="AJ240" s="565" t="s">
        <v>127</v>
      </c>
      <c r="AK240" s="148"/>
      <c r="AL240" s="147"/>
      <c r="AM240" s="147"/>
      <c r="AN240" s="147"/>
      <c r="AO240" s="146"/>
    </row>
    <row r="241" spans="2:47" ht="35.25" hidden="1" customHeight="1" x14ac:dyDescent="0.4">
      <c r="B241" s="558"/>
      <c r="C241" s="567" t="s">
        <v>1</v>
      </c>
      <c r="D241" s="568"/>
      <c r="E241" s="569"/>
      <c r="F241" s="219">
        <f>IFERROR(VLOOKUP(F938,DAY!$A$2:$E$3000,3,0),0)</f>
        <v>14</v>
      </c>
      <c r="G241" s="219">
        <f>IFERROR(VLOOKUP(G938,DAY!$A$2:$E$744,3,0),0)</f>
        <v>15</v>
      </c>
      <c r="H241" s="219">
        <f>IFERROR(VLOOKUP(H938,DAY!$A$2:$E$744,3,0),0)</f>
        <v>16</v>
      </c>
      <c r="I241" s="219">
        <f>IFERROR(VLOOKUP(I938,DAY!$A$2:$E$744,3,0),0)</f>
        <v>17</v>
      </c>
      <c r="J241" s="219">
        <f>IFERROR(VLOOKUP(J938,DAY!$A$2:$E$744,3,0),0)</f>
        <v>18</v>
      </c>
      <c r="K241" s="219">
        <f>IFERROR(VLOOKUP(K938,DAY!$A$2:$E$744,3,0),0)</f>
        <v>19</v>
      </c>
      <c r="L241" s="219">
        <f>IFERROR(VLOOKUP(L938,DAY!$A$2:$E$744,3,0),0)</f>
        <v>20</v>
      </c>
      <c r="M241" s="219">
        <f>IFERROR(VLOOKUP(M938,DAY!$A$2:$E$744,3,0),0)</f>
        <v>21</v>
      </c>
      <c r="N241" s="219">
        <f>IFERROR(VLOOKUP(N938,DAY!$A$2:$E$744,3,0),0)</f>
        <v>22</v>
      </c>
      <c r="O241" s="219">
        <f>IFERROR(VLOOKUP(O938,DAY!$A$2:$E$744,3,0),0)</f>
        <v>23</v>
      </c>
      <c r="P241" s="219">
        <f>IFERROR(VLOOKUP(P938,DAY!$A$2:$E$744,3,0),0)</f>
        <v>24</v>
      </c>
      <c r="Q241" s="219">
        <f>IFERROR(VLOOKUP(Q938,DAY!$A$2:$E$744,3,0),0)</f>
        <v>25</v>
      </c>
      <c r="R241" s="219">
        <f>IFERROR(VLOOKUP(R938,DAY!$A$2:$E$744,3,0),0)</f>
        <v>26</v>
      </c>
      <c r="S241" s="219">
        <f>IFERROR(VLOOKUP(S938,DAY!$A$2:$E$744,3,0),0)</f>
        <v>27</v>
      </c>
      <c r="T241" s="219">
        <f>IFERROR(VLOOKUP(T938,DAY!$A$2:$E$744,3,0),0)</f>
        <v>28</v>
      </c>
      <c r="U241" s="219">
        <f>IFERROR(VLOOKUP(U938,DAY!$A$2:$E$744,3,0),0)</f>
        <v>29</v>
      </c>
      <c r="V241" s="219">
        <f>IFERROR(VLOOKUP(V938,DAY!$A$2:$E$744,3,0),0)</f>
        <v>30</v>
      </c>
      <c r="W241" s="219">
        <f>IFERROR(VLOOKUP(W938,DAY!$A$2:$E$744,3,0),0)</f>
        <v>1</v>
      </c>
      <c r="X241" s="219">
        <f>IFERROR(VLOOKUP(X938,DAY!$A$2:$E$744,3,0),0)</f>
        <v>2</v>
      </c>
      <c r="Y241" s="219">
        <f>IFERROR(VLOOKUP(Y938,DAY!$A$2:$E$744,3,0),0)</f>
        <v>3</v>
      </c>
      <c r="Z241" s="219">
        <f>IFERROR(VLOOKUP(Z938,DAY!$A$2:$E$744,3,0),0)</f>
        <v>4</v>
      </c>
      <c r="AA241" s="219">
        <f>IFERROR(VLOOKUP(AA938,DAY!$A$2:$E$744,3,0),0)</f>
        <v>5</v>
      </c>
      <c r="AB241" s="219">
        <f>IFERROR(VLOOKUP(AB938,DAY!$A$2:$E$744,3,0),0)</f>
        <v>6</v>
      </c>
      <c r="AC241" s="219">
        <f>IFERROR(VLOOKUP(AC938,DAY!$A$2:$E$744,3,0),0)</f>
        <v>7</v>
      </c>
      <c r="AD241" s="219">
        <f>IFERROR(VLOOKUP(AD938,DAY!$A$2:$E$744,3,0),0)</f>
        <v>8</v>
      </c>
      <c r="AE241" s="219">
        <f>IFERROR(VLOOKUP(AE938,DAY!$A$2:$E$744,3,0),0)</f>
        <v>9</v>
      </c>
      <c r="AF241" s="219">
        <f>IFERROR(VLOOKUP(AF938,DAY!$A$2:$E$744,3,0),0)</f>
        <v>10</v>
      </c>
      <c r="AG241" s="239">
        <f>IFERROR(VLOOKUP(AG938,DAY!$A$2:$E$744,3,0),0)</f>
        <v>11</v>
      </c>
      <c r="AH241" s="558"/>
      <c r="AI241" s="564"/>
      <c r="AJ241" s="566"/>
    </row>
    <row r="242" spans="2:47" ht="35.25" hidden="1" customHeight="1" x14ac:dyDescent="0.4">
      <c r="B242" s="558"/>
      <c r="C242" s="567" t="s">
        <v>2</v>
      </c>
      <c r="D242" s="568"/>
      <c r="E242" s="569"/>
      <c r="F242" s="219" t="str">
        <f>IFERROR(VLOOKUP(F938,DAY!$A$2:$E$3000,4,0),0)</f>
        <v>月</v>
      </c>
      <c r="G242" s="219" t="str">
        <f>IFERROR(VLOOKUP(G938,DAY!$A$2:$E$3000,4,0),0)</f>
        <v>火</v>
      </c>
      <c r="H242" s="219" t="str">
        <f>IFERROR(VLOOKUP(H938,DAY!$A$2:$E$3000,4,0),0)</f>
        <v>水</v>
      </c>
      <c r="I242" s="219" t="str">
        <f>IFERROR(VLOOKUP(I938,DAY!$A$2:$E$3000,4,0),0)</f>
        <v>木</v>
      </c>
      <c r="J242" s="219" t="str">
        <f>IFERROR(VLOOKUP(J938,DAY!$A$2:$E$3000,4,0),0)</f>
        <v>金</v>
      </c>
      <c r="K242" s="219" t="str">
        <f>IFERROR(VLOOKUP(K938,DAY!$A$2:$E$3000,4,0),0)</f>
        <v>土</v>
      </c>
      <c r="L242" s="219" t="str">
        <f>IFERROR(VLOOKUP(L938,DAY!$A$2:$E$3000,4,0),0)</f>
        <v>日</v>
      </c>
      <c r="M242" s="219" t="str">
        <f>IFERROR(VLOOKUP(M938,DAY!$A$2:$E$3000,4,0),0)</f>
        <v>月</v>
      </c>
      <c r="N242" s="219" t="str">
        <f>IFERROR(VLOOKUP(N938,DAY!$A$2:$E$3000,4,0),0)</f>
        <v>火</v>
      </c>
      <c r="O242" s="219" t="str">
        <f>IFERROR(VLOOKUP(O938,DAY!$A$2:$E$3000,4,0),0)</f>
        <v>水</v>
      </c>
      <c r="P242" s="219" t="str">
        <f>IFERROR(VLOOKUP(P938,DAY!$A$2:$E$3000,4,0),0)</f>
        <v>木</v>
      </c>
      <c r="Q242" s="219" t="str">
        <f>IFERROR(VLOOKUP(Q938,DAY!$A$2:$E$3000,4,0),0)</f>
        <v>金</v>
      </c>
      <c r="R242" s="219" t="str">
        <f>IFERROR(VLOOKUP(R938,DAY!$A$2:$E$3000,4,0),0)</f>
        <v>土</v>
      </c>
      <c r="S242" s="219" t="str">
        <f>IFERROR(VLOOKUP(S938,DAY!$A$2:$E$3000,4,0),0)</f>
        <v>日</v>
      </c>
      <c r="T242" s="219" t="str">
        <f>IFERROR(VLOOKUP(T938,DAY!$A$2:$E$3000,4,0),0)</f>
        <v>月</v>
      </c>
      <c r="U242" s="219" t="str">
        <f>IFERROR(VLOOKUP(U938,DAY!$A$2:$E$3000,4,0),0)</f>
        <v>火</v>
      </c>
      <c r="V242" s="219" t="str">
        <f>IFERROR(VLOOKUP(V938,DAY!$A$2:$E$3000,4,0),0)</f>
        <v>水</v>
      </c>
      <c r="W242" s="219" t="str">
        <f>IFERROR(VLOOKUP(W938,DAY!$A$2:$E$3000,4,0),0)</f>
        <v>木</v>
      </c>
      <c r="X242" s="219" t="str">
        <f>IFERROR(VLOOKUP(X938,DAY!$A$2:$E$3000,4,0),0)</f>
        <v>金</v>
      </c>
      <c r="Y242" s="219"/>
      <c r="Z242" s="219"/>
      <c r="AA242" s="219"/>
      <c r="AB242" s="219"/>
      <c r="AC242" s="219"/>
      <c r="AD242" s="219"/>
      <c r="AE242" s="219"/>
      <c r="AF242" s="219"/>
      <c r="AG242" s="239"/>
      <c r="AH242" s="558"/>
      <c r="AI242" s="564"/>
      <c r="AJ242" s="566"/>
      <c r="AK242" s="159"/>
      <c r="AO242" s="147"/>
    </row>
    <row r="243" spans="2:47" ht="120.75" hidden="1" customHeight="1" x14ac:dyDescent="0.4">
      <c r="B243" s="558"/>
      <c r="C243" s="570" t="s">
        <v>135</v>
      </c>
      <c r="D243" s="571"/>
      <c r="E243" s="572"/>
      <c r="F243" s="160" t="str">
        <f>IFERROR(VLOOKUP(F938,DAY!$A$2:$E$3000,5,0),0)</f>
        <v/>
      </c>
      <c r="G243" s="160" t="str">
        <f>IFERROR(VLOOKUP(G938,DAY!$A$2:$E$3000,5,0),0)</f>
        <v/>
      </c>
      <c r="H243" s="160" t="str">
        <f>IFERROR(VLOOKUP(H938,DAY!$A$2:$E$3000,5,0),0)</f>
        <v/>
      </c>
      <c r="I243" s="160" t="str">
        <f>IFERROR(VLOOKUP(I938,DAY!$A$2:$E$3000,5,0),0)</f>
        <v/>
      </c>
      <c r="J243" s="160" t="str">
        <f>IFERROR(VLOOKUP(J938,DAY!$A$2:$E$3000,5,0),0)</f>
        <v/>
      </c>
      <c r="K243" s="160" t="str">
        <f>IFERROR(VLOOKUP(K938,DAY!$A$2:$E$3000,5,0),0)</f>
        <v/>
      </c>
      <c r="L243" s="160" t="str">
        <f>IFERROR(VLOOKUP(L938,DAY!$A$2:$E$3000,5,0),0)</f>
        <v/>
      </c>
      <c r="M243" s="160" t="str">
        <f>IFERROR(VLOOKUP(M938,DAY!$A$2:$E$3000,5,0),0)</f>
        <v/>
      </c>
      <c r="N243" s="160" t="str">
        <f>IFERROR(VLOOKUP(N938,DAY!$A$2:$E$3000,5,0),0)</f>
        <v/>
      </c>
      <c r="O243" s="160" t="str">
        <f>IFERROR(VLOOKUP(O938,DAY!$A$2:$E$3000,5,0),0)</f>
        <v/>
      </c>
      <c r="P243" s="160" t="str">
        <f>IFERROR(VLOOKUP(P938,DAY!$A$2:$E$3000,5,0),0)</f>
        <v/>
      </c>
      <c r="Q243" s="160" t="str">
        <f>IFERROR(VLOOKUP(Q938,DAY!$A$2:$E$3000,5,0),0)</f>
        <v/>
      </c>
      <c r="R243" s="160" t="str">
        <f>IFERROR(VLOOKUP(R938,DAY!$A$2:$E$3000,5,0),0)</f>
        <v/>
      </c>
      <c r="S243" s="160" t="str">
        <f>IFERROR(VLOOKUP(S938,DAY!$A$2:$E$3000,5,0),0)</f>
        <v/>
      </c>
      <c r="T243" s="160" t="str">
        <f>IFERROR(VLOOKUP(T938,DAY!$A$2:$E$3000,5,0),0)</f>
        <v/>
      </c>
      <c r="U243" s="160" t="str">
        <f>IFERROR(VLOOKUP(U938,DAY!$A$2:$E$3000,5,0),0)</f>
        <v>昭和の日</v>
      </c>
      <c r="V243" s="160" t="str">
        <f>IFERROR(VLOOKUP(V938,DAY!$A$2:$E$3000,5,0),0)</f>
        <v/>
      </c>
      <c r="W243" s="160" t="str">
        <f>IFERROR(VLOOKUP(W938,DAY!$A$2:$E$3000,5,0),0)</f>
        <v/>
      </c>
      <c r="X243" s="160" t="str">
        <f>IFERROR(VLOOKUP(X938,DAY!$A$2:$E$3000,5,0),0)</f>
        <v/>
      </c>
      <c r="Y243" s="160"/>
      <c r="Z243" s="160"/>
      <c r="AA243" s="160"/>
      <c r="AB243" s="160"/>
      <c r="AC243" s="160"/>
      <c r="AD243" s="160"/>
      <c r="AE243" s="160"/>
      <c r="AF243" s="160"/>
      <c r="AG243" s="161"/>
      <c r="AH243" s="558"/>
      <c r="AI243" s="564"/>
      <c r="AJ243" s="566"/>
    </row>
    <row r="244" spans="2:47" ht="40.5" hidden="1" customHeight="1" x14ac:dyDescent="0.35">
      <c r="B244" s="558"/>
      <c r="C244" s="548">
        <f>C200</f>
        <v>0</v>
      </c>
      <c r="D244" s="549"/>
      <c r="E244" s="550"/>
      <c r="F244" s="533"/>
      <c r="G244" s="533"/>
      <c r="H244" s="533"/>
      <c r="I244" s="533"/>
      <c r="J244" s="533"/>
      <c r="K244" s="533"/>
      <c r="L244" s="533"/>
      <c r="M244" s="533"/>
      <c r="N244" s="533"/>
      <c r="O244" s="533"/>
      <c r="P244" s="533"/>
      <c r="Q244" s="533"/>
      <c r="R244" s="533"/>
      <c r="S244" s="533"/>
      <c r="T244" s="533"/>
      <c r="U244" s="533"/>
      <c r="V244" s="533"/>
      <c r="W244" s="533"/>
      <c r="X244" s="533"/>
      <c r="Y244" s="533"/>
      <c r="Z244" s="533"/>
      <c r="AA244" s="533"/>
      <c r="AB244" s="533"/>
      <c r="AC244" s="533"/>
      <c r="AD244" s="533"/>
      <c r="AE244" s="533"/>
      <c r="AF244" s="533"/>
      <c r="AG244" s="545"/>
      <c r="AH244" s="162">
        <f>IF(COUNT(F244:AG244)=0,+(COUNTIF(F244:AG244,"作業"))+(COUNTIF(F244:AG244,"休日")),"")</f>
        <v>0</v>
      </c>
      <c r="AI244" s="196">
        <f>IF(COUNT(F244:AG244)=0,(COUNTIF(F244:AG244,"休日")),"")</f>
        <v>0</v>
      </c>
      <c r="AJ244" s="235"/>
      <c r="AM244" s="147">
        <f>SUM(AM245:AM283)</f>
        <v>0</v>
      </c>
      <c r="AN244" s="228">
        <f>SUM(AN245:AN283)</f>
        <v>0</v>
      </c>
      <c r="AR244" s="249">
        <f>SUM(AR245:AR283)</f>
        <v>3</v>
      </c>
      <c r="AU244" s="228">
        <f>SUM(AU245:AU283)</f>
        <v>1.032</v>
      </c>
    </row>
    <row r="245" spans="2:47" ht="40.5" hidden="1" customHeight="1" x14ac:dyDescent="0.35">
      <c r="B245" s="558"/>
      <c r="C245" s="551"/>
      <c r="D245" s="552"/>
      <c r="E245" s="553"/>
      <c r="F245" s="533"/>
      <c r="G245" s="533"/>
      <c r="H245" s="533"/>
      <c r="I245" s="533"/>
      <c r="J245" s="533"/>
      <c r="K245" s="533"/>
      <c r="L245" s="533"/>
      <c r="M245" s="533"/>
      <c r="N245" s="533"/>
      <c r="O245" s="533"/>
      <c r="P245" s="533"/>
      <c r="Q245" s="533"/>
      <c r="R245" s="533"/>
      <c r="S245" s="533"/>
      <c r="T245" s="533"/>
      <c r="U245" s="533"/>
      <c r="V245" s="533"/>
      <c r="W245" s="533"/>
      <c r="X245" s="533"/>
      <c r="Y245" s="533"/>
      <c r="Z245" s="533"/>
      <c r="AA245" s="533"/>
      <c r="AB245" s="533"/>
      <c r="AC245" s="533"/>
      <c r="AD245" s="533"/>
      <c r="AE245" s="533"/>
      <c r="AF245" s="533"/>
      <c r="AG245" s="545"/>
      <c r="AH245" s="546" t="str">
        <f>IF(AH244&lt;14,"対象外",ROUND(AI244/AH244,3))</f>
        <v>対象外</v>
      </c>
      <c r="AI245" s="547"/>
      <c r="AJ245" s="236"/>
      <c r="AL245" s="146"/>
      <c r="AM245" s="219">
        <f>IF(AH245="対象外",0,1)</f>
        <v>0</v>
      </c>
      <c r="AN245" s="226">
        <f>IF(AM245=1,AH245,0)</f>
        <v>0</v>
      </c>
      <c r="AO245" s="219">
        <f>IF(AH244&gt;=14,AH244,0)</f>
        <v>0</v>
      </c>
      <c r="AP245" s="192">
        <f>IF(AO245&gt;1,AI244,0)</f>
        <v>0</v>
      </c>
      <c r="AQ245" s="152"/>
      <c r="AR245" s="219">
        <f>IF(AS245&gt;1,1,0)</f>
        <v>0</v>
      </c>
      <c r="AS245" s="192">
        <f>AO245+AS201</f>
        <v>0</v>
      </c>
      <c r="AT245" s="192">
        <f>AP245+AT201</f>
        <v>0</v>
      </c>
      <c r="AU245" s="248">
        <f>IF(AR245=1,ROUND(AT245/AS245,3),0)</f>
        <v>0</v>
      </c>
    </row>
    <row r="246" spans="2:47" ht="40.5" hidden="1" customHeight="1" x14ac:dyDescent="0.35">
      <c r="B246" s="558"/>
      <c r="C246" s="548">
        <f t="shared" ref="C246" si="614">C202</f>
        <v>0</v>
      </c>
      <c r="D246" s="549"/>
      <c r="E246" s="550"/>
      <c r="F246" s="533"/>
      <c r="G246" s="533"/>
      <c r="H246" s="533"/>
      <c r="I246" s="533"/>
      <c r="J246" s="533"/>
      <c r="K246" s="533"/>
      <c r="L246" s="533"/>
      <c r="M246" s="533"/>
      <c r="N246" s="533"/>
      <c r="O246" s="533"/>
      <c r="P246" s="533"/>
      <c r="Q246" s="533"/>
      <c r="R246" s="533"/>
      <c r="S246" s="533"/>
      <c r="T246" s="533"/>
      <c r="U246" s="533"/>
      <c r="V246" s="533"/>
      <c r="W246" s="533"/>
      <c r="X246" s="533"/>
      <c r="Y246" s="533"/>
      <c r="Z246" s="533"/>
      <c r="AA246" s="533"/>
      <c r="AB246" s="533"/>
      <c r="AC246" s="533"/>
      <c r="AD246" s="533"/>
      <c r="AE246" s="533"/>
      <c r="AF246" s="533"/>
      <c r="AG246" s="545"/>
      <c r="AH246" s="162">
        <f t="shared" ref="AH246" si="615">IF(COUNT(F246:AG246)=0,+(COUNTIF(F246:AG246,"作業"))+(COUNTIF(F246:AG246,"休日")),"")</f>
        <v>0</v>
      </c>
      <c r="AI246" s="196">
        <f t="shared" ref="AI246" si="616">IF(COUNT(F246:AG246)=0,(COUNTIF(F246:AG246,"休日")),"")</f>
        <v>0</v>
      </c>
      <c r="AJ246" s="236"/>
    </row>
    <row r="247" spans="2:47" ht="40.5" hidden="1" customHeight="1" x14ac:dyDescent="0.35">
      <c r="B247" s="558"/>
      <c r="C247" s="551"/>
      <c r="D247" s="552"/>
      <c r="E247" s="553"/>
      <c r="F247" s="533"/>
      <c r="G247" s="533"/>
      <c r="H247" s="533"/>
      <c r="I247" s="533"/>
      <c r="J247" s="533"/>
      <c r="K247" s="533"/>
      <c r="L247" s="533"/>
      <c r="M247" s="533"/>
      <c r="N247" s="533"/>
      <c r="O247" s="533"/>
      <c r="P247" s="533"/>
      <c r="Q247" s="533"/>
      <c r="R247" s="533"/>
      <c r="S247" s="533"/>
      <c r="T247" s="533"/>
      <c r="U247" s="533"/>
      <c r="V247" s="533"/>
      <c r="W247" s="533"/>
      <c r="X247" s="533"/>
      <c r="Y247" s="533"/>
      <c r="Z247" s="533"/>
      <c r="AA247" s="533"/>
      <c r="AB247" s="533"/>
      <c r="AC247" s="533"/>
      <c r="AD247" s="533"/>
      <c r="AE247" s="533"/>
      <c r="AF247" s="533"/>
      <c r="AG247" s="545"/>
      <c r="AH247" s="546" t="str">
        <f t="shared" ref="AH247" si="617">IF(AH246&lt;14,"対象外",ROUND(AI246/AH246,3))</f>
        <v>対象外</v>
      </c>
      <c r="AI247" s="547"/>
      <c r="AJ247" s="236"/>
      <c r="AM247" s="219">
        <f t="shared" ref="AM247" si="618">IF(AH247="対象外",0,1)</f>
        <v>0</v>
      </c>
      <c r="AN247" s="226">
        <f t="shared" ref="AN247" si="619">IF(AM247=1,AH247,0)</f>
        <v>0</v>
      </c>
      <c r="AO247" s="219">
        <f t="shared" ref="AO247" si="620">IF(AH246&gt;=14,AH246,0)</f>
        <v>0</v>
      </c>
      <c r="AP247" s="192">
        <f>IF(AO247&gt;1,AI246,0)</f>
        <v>0</v>
      </c>
      <c r="AQ247" s="152"/>
      <c r="AR247" s="219">
        <f>IF(AS247&gt;1,1,0)</f>
        <v>0</v>
      </c>
      <c r="AS247" s="192">
        <f>AO247+AS203</f>
        <v>0</v>
      </c>
      <c r="AT247" s="192">
        <f>AP247+AT203</f>
        <v>0</v>
      </c>
      <c r="AU247" s="248">
        <f>IF(AR247=1,ROUND(AT247/AS247,3),0)</f>
        <v>0</v>
      </c>
    </row>
    <row r="248" spans="2:47" ht="40.5" hidden="1" customHeight="1" x14ac:dyDescent="0.35">
      <c r="B248" s="558"/>
      <c r="C248" s="548">
        <f t="shared" ref="C248" si="621">C204</f>
        <v>0</v>
      </c>
      <c r="D248" s="549"/>
      <c r="E248" s="550"/>
      <c r="F248" s="533"/>
      <c r="G248" s="533"/>
      <c r="H248" s="533"/>
      <c r="I248" s="533"/>
      <c r="J248" s="533"/>
      <c r="K248" s="533"/>
      <c r="L248" s="533"/>
      <c r="M248" s="533"/>
      <c r="N248" s="533"/>
      <c r="O248" s="533"/>
      <c r="P248" s="533"/>
      <c r="Q248" s="533"/>
      <c r="R248" s="533"/>
      <c r="S248" s="533"/>
      <c r="T248" s="533"/>
      <c r="U248" s="533"/>
      <c r="V248" s="533"/>
      <c r="W248" s="533"/>
      <c r="X248" s="533"/>
      <c r="Y248" s="533"/>
      <c r="Z248" s="533"/>
      <c r="AA248" s="533"/>
      <c r="AB248" s="533"/>
      <c r="AC248" s="533"/>
      <c r="AD248" s="533"/>
      <c r="AE248" s="533"/>
      <c r="AF248" s="533"/>
      <c r="AG248" s="545"/>
      <c r="AH248" s="162">
        <f t="shared" ref="AH248" si="622">IF(COUNT(F248:AG248)=0,+(COUNTIF(F248:AG248,"作業"))+(COUNTIF(F248:AG248,"休日")),"")</f>
        <v>0</v>
      </c>
      <c r="AI248" s="196">
        <f t="shared" ref="AI248" si="623">IF(COUNT(F248:AG248)=0,(COUNTIF(F248:AG248,"休日")),"")</f>
        <v>0</v>
      </c>
      <c r="AJ248" s="236"/>
    </row>
    <row r="249" spans="2:47" ht="40.5" hidden="1" customHeight="1" x14ac:dyDescent="0.35">
      <c r="B249" s="558"/>
      <c r="C249" s="551"/>
      <c r="D249" s="552"/>
      <c r="E249" s="553"/>
      <c r="F249" s="533"/>
      <c r="G249" s="533"/>
      <c r="H249" s="533"/>
      <c r="I249" s="533"/>
      <c r="J249" s="533"/>
      <c r="K249" s="533"/>
      <c r="L249" s="533"/>
      <c r="M249" s="533"/>
      <c r="N249" s="533"/>
      <c r="O249" s="533"/>
      <c r="P249" s="533"/>
      <c r="Q249" s="533"/>
      <c r="R249" s="533"/>
      <c r="S249" s="533"/>
      <c r="T249" s="533"/>
      <c r="U249" s="533"/>
      <c r="V249" s="533"/>
      <c r="W249" s="533"/>
      <c r="X249" s="533"/>
      <c r="Y249" s="533"/>
      <c r="Z249" s="533"/>
      <c r="AA249" s="533"/>
      <c r="AB249" s="533"/>
      <c r="AC249" s="533"/>
      <c r="AD249" s="533"/>
      <c r="AE249" s="533"/>
      <c r="AF249" s="533"/>
      <c r="AG249" s="545"/>
      <c r="AH249" s="546" t="str">
        <f t="shared" ref="AH249" si="624">IF(AH248&lt;14,"対象外",ROUND(AI248/AH248,3))</f>
        <v>対象外</v>
      </c>
      <c r="AI249" s="547"/>
      <c r="AJ249" s="236"/>
      <c r="AM249" s="219">
        <f t="shared" ref="AM249" si="625">IF(AH249="対象外",0,1)</f>
        <v>0</v>
      </c>
      <c r="AN249" s="226">
        <f t="shared" ref="AN249" si="626">IF(AM249=1,AH249,0)</f>
        <v>0</v>
      </c>
      <c r="AO249" s="219">
        <f t="shared" ref="AO249" si="627">IF(AH248&gt;=14,AH248,0)</f>
        <v>0</v>
      </c>
      <c r="AP249" s="192">
        <f>IF(AO249&gt;1,AI248,0)</f>
        <v>0</v>
      </c>
      <c r="AQ249" s="152"/>
      <c r="AR249" s="219">
        <f>IF(AS249&gt;1,1,0)</f>
        <v>0</v>
      </c>
      <c r="AS249" s="192">
        <f>AO249+AS205</f>
        <v>0</v>
      </c>
      <c r="AT249" s="192">
        <f>AP249+AT205</f>
        <v>0</v>
      </c>
      <c r="AU249" s="248">
        <f>IF(AR249=1,ROUND(AT249/AS249,3),0)</f>
        <v>0</v>
      </c>
    </row>
    <row r="250" spans="2:47" ht="40.5" hidden="1" customHeight="1" x14ac:dyDescent="0.35">
      <c r="B250" s="558"/>
      <c r="C250" s="548">
        <f t="shared" ref="C250" si="628">C206</f>
        <v>0</v>
      </c>
      <c r="D250" s="549"/>
      <c r="E250" s="550"/>
      <c r="F250" s="533"/>
      <c r="G250" s="533"/>
      <c r="H250" s="533"/>
      <c r="I250" s="533"/>
      <c r="J250" s="533"/>
      <c r="K250" s="533"/>
      <c r="L250" s="533"/>
      <c r="M250" s="533"/>
      <c r="N250" s="533"/>
      <c r="O250" s="533"/>
      <c r="P250" s="533"/>
      <c r="Q250" s="533"/>
      <c r="R250" s="533"/>
      <c r="S250" s="533"/>
      <c r="T250" s="533"/>
      <c r="U250" s="533"/>
      <c r="V250" s="533"/>
      <c r="W250" s="533"/>
      <c r="X250" s="533"/>
      <c r="Y250" s="533"/>
      <c r="Z250" s="533"/>
      <c r="AA250" s="533"/>
      <c r="AB250" s="533"/>
      <c r="AC250" s="533"/>
      <c r="AD250" s="533"/>
      <c r="AE250" s="533"/>
      <c r="AF250" s="533"/>
      <c r="AG250" s="545"/>
      <c r="AH250" s="162">
        <f t="shared" ref="AH250" si="629">IF(COUNT(F250:AG250)=0,+(COUNTIF(F250:AG250,"作業"))+(COUNTIF(F250:AG250,"休日")),"")</f>
        <v>0</v>
      </c>
      <c r="AI250" s="196">
        <f t="shared" ref="AI250" si="630">IF(COUNT(F250:AG250)=0,(COUNTIF(F250:AG250,"休日")),"")</f>
        <v>0</v>
      </c>
      <c r="AJ250" s="236"/>
    </row>
    <row r="251" spans="2:47" ht="40.5" hidden="1" customHeight="1" x14ac:dyDescent="0.35">
      <c r="B251" s="558"/>
      <c r="C251" s="551"/>
      <c r="D251" s="552"/>
      <c r="E251" s="553"/>
      <c r="F251" s="533"/>
      <c r="G251" s="533"/>
      <c r="H251" s="533"/>
      <c r="I251" s="533"/>
      <c r="J251" s="533"/>
      <c r="K251" s="533"/>
      <c r="L251" s="533"/>
      <c r="M251" s="533"/>
      <c r="N251" s="533"/>
      <c r="O251" s="533"/>
      <c r="P251" s="533"/>
      <c r="Q251" s="533"/>
      <c r="R251" s="533"/>
      <c r="S251" s="533"/>
      <c r="T251" s="533"/>
      <c r="U251" s="533"/>
      <c r="V251" s="533"/>
      <c r="W251" s="533"/>
      <c r="X251" s="533"/>
      <c r="Y251" s="533"/>
      <c r="Z251" s="533"/>
      <c r="AA251" s="533"/>
      <c r="AB251" s="533"/>
      <c r="AC251" s="533"/>
      <c r="AD251" s="533"/>
      <c r="AE251" s="533"/>
      <c r="AF251" s="533"/>
      <c r="AG251" s="545"/>
      <c r="AH251" s="546" t="str">
        <f t="shared" ref="AH251" si="631">IF(AH250&lt;14,"対象外",ROUND(AI250/AH250,3))</f>
        <v>対象外</v>
      </c>
      <c r="AI251" s="547"/>
      <c r="AJ251" s="236"/>
      <c r="AM251" s="219">
        <f t="shared" ref="AM251" si="632">IF(AH251="対象外",0,1)</f>
        <v>0</v>
      </c>
      <c r="AN251" s="226">
        <f t="shared" ref="AN251" si="633">IF(AM251=1,AH251,0)</f>
        <v>0</v>
      </c>
      <c r="AO251" s="219">
        <f t="shared" ref="AO251" si="634">IF(AH250&gt;=14,AH250,0)</f>
        <v>0</v>
      </c>
      <c r="AP251" s="192">
        <f>IF(AO251&gt;1,AI250,0)</f>
        <v>0</v>
      </c>
      <c r="AQ251" s="152"/>
      <c r="AR251" s="219">
        <f>IF(AS251&gt;1,1,0)</f>
        <v>0</v>
      </c>
      <c r="AS251" s="192">
        <f>AO251+AS207</f>
        <v>0</v>
      </c>
      <c r="AT251" s="192">
        <f>AP251+AT207</f>
        <v>0</v>
      </c>
      <c r="AU251" s="248">
        <f>IF(AR251=1,ROUND(AT251/AS251,3),0)</f>
        <v>0</v>
      </c>
    </row>
    <row r="252" spans="2:47" ht="40.5" hidden="1" customHeight="1" x14ac:dyDescent="0.35">
      <c r="B252" s="558"/>
      <c r="C252" s="548">
        <f t="shared" ref="C252" si="635">C208</f>
        <v>0</v>
      </c>
      <c r="D252" s="549"/>
      <c r="E252" s="550"/>
      <c r="F252" s="533"/>
      <c r="G252" s="533"/>
      <c r="H252" s="533"/>
      <c r="I252" s="533"/>
      <c r="J252" s="533"/>
      <c r="K252" s="533"/>
      <c r="L252" s="533"/>
      <c r="M252" s="533"/>
      <c r="N252" s="533"/>
      <c r="O252" s="533"/>
      <c r="P252" s="533"/>
      <c r="Q252" s="533"/>
      <c r="R252" s="533"/>
      <c r="S252" s="533"/>
      <c r="T252" s="533"/>
      <c r="U252" s="533"/>
      <c r="V252" s="533"/>
      <c r="W252" s="533"/>
      <c r="X252" s="533"/>
      <c r="Y252" s="533"/>
      <c r="Z252" s="533"/>
      <c r="AA252" s="533"/>
      <c r="AB252" s="533"/>
      <c r="AC252" s="533"/>
      <c r="AD252" s="533"/>
      <c r="AE252" s="533"/>
      <c r="AF252" s="533"/>
      <c r="AG252" s="545"/>
      <c r="AH252" s="162">
        <f t="shared" ref="AH252" si="636">IF(COUNT(F252:AG252)=0,+(COUNTIF(F252:AG252,"作業"))+(COUNTIF(F252:AG252,"休日")),"")</f>
        <v>0</v>
      </c>
      <c r="AI252" s="196">
        <f t="shared" ref="AI252" si="637">IF(COUNT(F252:AG252)=0,(COUNTIF(F252:AG252,"休日")),"")</f>
        <v>0</v>
      </c>
      <c r="AJ252" s="236"/>
    </row>
    <row r="253" spans="2:47" ht="40.5" hidden="1" customHeight="1" x14ac:dyDescent="0.35">
      <c r="B253" s="558"/>
      <c r="C253" s="551"/>
      <c r="D253" s="552"/>
      <c r="E253" s="553"/>
      <c r="F253" s="533"/>
      <c r="G253" s="533"/>
      <c r="H253" s="533"/>
      <c r="I253" s="533"/>
      <c r="J253" s="533"/>
      <c r="K253" s="533"/>
      <c r="L253" s="533"/>
      <c r="M253" s="533"/>
      <c r="N253" s="533"/>
      <c r="O253" s="533"/>
      <c r="P253" s="533"/>
      <c r="Q253" s="533"/>
      <c r="R253" s="533"/>
      <c r="S253" s="533"/>
      <c r="T253" s="533"/>
      <c r="U253" s="533"/>
      <c r="V253" s="533"/>
      <c r="W253" s="533"/>
      <c r="X253" s="533"/>
      <c r="Y253" s="533"/>
      <c r="Z253" s="533"/>
      <c r="AA253" s="533"/>
      <c r="AB253" s="533"/>
      <c r="AC253" s="533"/>
      <c r="AD253" s="533"/>
      <c r="AE253" s="533"/>
      <c r="AF253" s="533"/>
      <c r="AG253" s="545"/>
      <c r="AH253" s="546" t="str">
        <f t="shared" ref="AH253" si="638">IF(AH252&lt;14,"対象外",ROUND(AI252/AH252,3))</f>
        <v>対象外</v>
      </c>
      <c r="AI253" s="547"/>
      <c r="AJ253" s="236"/>
      <c r="AM253" s="219">
        <f t="shared" ref="AM253" si="639">IF(AH253="対象外",0,1)</f>
        <v>0</v>
      </c>
      <c r="AN253" s="226">
        <f t="shared" ref="AN253" si="640">IF(AM253=1,AH253,0)</f>
        <v>0</v>
      </c>
      <c r="AO253" s="219">
        <f t="shared" ref="AO253" si="641">IF(AH252&gt;=14,AH252,0)</f>
        <v>0</v>
      </c>
      <c r="AP253" s="192">
        <f>IF(AO253&gt;1,AI252,0)</f>
        <v>0</v>
      </c>
      <c r="AQ253" s="152"/>
      <c r="AR253" s="219">
        <f>IF(AS253&gt;1,1,0)</f>
        <v>0</v>
      </c>
      <c r="AS253" s="192">
        <f>AO253+AS209</f>
        <v>0</v>
      </c>
      <c r="AT253" s="192">
        <f>AP253+AT209</f>
        <v>0</v>
      </c>
      <c r="AU253" s="248">
        <f>IF(AR253=1,ROUND(AT253/AS253,3),0)</f>
        <v>0</v>
      </c>
    </row>
    <row r="254" spans="2:47" ht="40.5" hidden="1" customHeight="1" x14ac:dyDescent="0.4">
      <c r="B254" s="558"/>
      <c r="C254" s="548">
        <f t="shared" ref="C254" si="642">C210</f>
        <v>0</v>
      </c>
      <c r="D254" s="549"/>
      <c r="E254" s="550"/>
      <c r="F254" s="533"/>
      <c r="G254" s="533"/>
      <c r="H254" s="533"/>
      <c r="I254" s="533"/>
      <c r="J254" s="533"/>
      <c r="K254" s="533"/>
      <c r="L254" s="533"/>
      <c r="M254" s="533"/>
      <c r="N254" s="533"/>
      <c r="O254" s="533"/>
      <c r="P254" s="533"/>
      <c r="Q254" s="533"/>
      <c r="R254" s="533"/>
      <c r="S254" s="533"/>
      <c r="T254" s="533"/>
      <c r="U254" s="533"/>
      <c r="V254" s="533"/>
      <c r="W254" s="533"/>
      <c r="X254" s="533"/>
      <c r="Y254" s="533"/>
      <c r="Z254" s="533"/>
      <c r="AA254" s="533"/>
      <c r="AB254" s="533"/>
      <c r="AC254" s="533"/>
      <c r="AD254" s="533"/>
      <c r="AE254" s="533"/>
      <c r="AF254" s="533"/>
      <c r="AG254" s="545"/>
      <c r="AH254" s="162">
        <f t="shared" ref="AH254" si="643">IF(COUNT(F254:AG254)=0,+(COUNTIF(F254:AG254,"作業"))+(COUNTIF(F254:AG254,"休日")),"")</f>
        <v>0</v>
      </c>
      <c r="AI254" s="196">
        <f t="shared" ref="AI254" si="644">IF(COUNT(F254:AG254)=0,(COUNTIF(F254:AG254,"休日")),"")</f>
        <v>0</v>
      </c>
      <c r="AJ254" s="556"/>
    </row>
    <row r="255" spans="2:47" ht="40.5" hidden="1" customHeight="1" x14ac:dyDescent="0.4">
      <c r="B255" s="558"/>
      <c r="C255" s="551"/>
      <c r="D255" s="552"/>
      <c r="E255" s="553"/>
      <c r="F255" s="533"/>
      <c r="G255" s="533"/>
      <c r="H255" s="533"/>
      <c r="I255" s="533"/>
      <c r="J255" s="533"/>
      <c r="K255" s="533"/>
      <c r="L255" s="533"/>
      <c r="M255" s="533"/>
      <c r="N255" s="533"/>
      <c r="O255" s="533"/>
      <c r="P255" s="533"/>
      <c r="Q255" s="533"/>
      <c r="R255" s="533"/>
      <c r="S255" s="533"/>
      <c r="T255" s="533"/>
      <c r="U255" s="533"/>
      <c r="V255" s="533"/>
      <c r="W255" s="533"/>
      <c r="X255" s="533"/>
      <c r="Y255" s="533"/>
      <c r="Z255" s="533"/>
      <c r="AA255" s="533"/>
      <c r="AB255" s="533"/>
      <c r="AC255" s="533"/>
      <c r="AD255" s="533"/>
      <c r="AE255" s="533"/>
      <c r="AF255" s="533"/>
      <c r="AG255" s="545"/>
      <c r="AH255" s="546" t="str">
        <f t="shared" ref="AH255" si="645">IF(AH254&lt;14,"対象外",ROUND(AI254/AH254,3))</f>
        <v>対象外</v>
      </c>
      <c r="AI255" s="547"/>
      <c r="AJ255" s="556"/>
      <c r="AM255" s="219">
        <f t="shared" ref="AM255" si="646">IF(AH255="対象外",0,1)</f>
        <v>0</v>
      </c>
      <c r="AN255" s="226">
        <f t="shared" ref="AN255" si="647">IF(AM255=1,AH255,0)</f>
        <v>0</v>
      </c>
      <c r="AO255" s="219">
        <f t="shared" ref="AO255" si="648">IF(AH254&gt;=14,AH254,0)</f>
        <v>0</v>
      </c>
      <c r="AP255" s="192">
        <f>IF(AO255&gt;1,AI254,0)</f>
        <v>0</v>
      </c>
      <c r="AQ255" s="152"/>
      <c r="AR255" s="219">
        <f>IF(AS255&gt;1,1,0)</f>
        <v>0</v>
      </c>
      <c r="AS255" s="192">
        <f>AO255+AS211</f>
        <v>0</v>
      </c>
      <c r="AT255" s="192">
        <f>AP255+AT211</f>
        <v>0</v>
      </c>
      <c r="AU255" s="248">
        <f>IF(AR255=1,ROUND(AT255/AS255,3),0)</f>
        <v>0</v>
      </c>
    </row>
    <row r="256" spans="2:47" ht="40.5" hidden="1" customHeight="1" x14ac:dyDescent="0.35">
      <c r="B256" s="558"/>
      <c r="C256" s="548">
        <f t="shared" ref="C256" si="649">C212</f>
        <v>0</v>
      </c>
      <c r="D256" s="549"/>
      <c r="E256" s="550"/>
      <c r="F256" s="533"/>
      <c r="G256" s="533"/>
      <c r="H256" s="533"/>
      <c r="I256" s="533"/>
      <c r="J256" s="533"/>
      <c r="K256" s="533"/>
      <c r="L256" s="533"/>
      <c r="M256" s="533"/>
      <c r="N256" s="533"/>
      <c r="O256" s="533"/>
      <c r="P256" s="533"/>
      <c r="Q256" s="533"/>
      <c r="R256" s="533"/>
      <c r="S256" s="533"/>
      <c r="T256" s="533"/>
      <c r="U256" s="533"/>
      <c r="V256" s="533"/>
      <c r="W256" s="533"/>
      <c r="X256" s="533"/>
      <c r="Y256" s="533"/>
      <c r="Z256" s="533"/>
      <c r="AA256" s="533"/>
      <c r="AB256" s="533"/>
      <c r="AC256" s="533"/>
      <c r="AD256" s="533"/>
      <c r="AE256" s="533"/>
      <c r="AF256" s="533"/>
      <c r="AG256" s="545"/>
      <c r="AH256" s="162">
        <f t="shared" ref="AH256" si="650">IF(COUNT(F256:AG256)=0,+(COUNTIF(F256:AG256,"作業"))+(COUNTIF(F256:AG256,"休日")),"")</f>
        <v>0</v>
      </c>
      <c r="AI256" s="196">
        <f t="shared" ref="AI256" si="651">IF(COUNT(F256:AG256)=0,(COUNTIF(F256:AG256,"休日")),"")</f>
        <v>0</v>
      </c>
      <c r="AJ256" s="236"/>
    </row>
    <row r="257" spans="2:47" ht="40.5" hidden="1" customHeight="1" x14ac:dyDescent="0.35">
      <c r="B257" s="558"/>
      <c r="C257" s="551"/>
      <c r="D257" s="552"/>
      <c r="E257" s="553"/>
      <c r="F257" s="533"/>
      <c r="G257" s="533"/>
      <c r="H257" s="533"/>
      <c r="I257" s="533"/>
      <c r="J257" s="533"/>
      <c r="K257" s="533"/>
      <c r="L257" s="533"/>
      <c r="M257" s="533"/>
      <c r="N257" s="533"/>
      <c r="O257" s="533"/>
      <c r="P257" s="533"/>
      <c r="Q257" s="533"/>
      <c r="R257" s="533"/>
      <c r="S257" s="533"/>
      <c r="T257" s="533"/>
      <c r="U257" s="533"/>
      <c r="V257" s="533"/>
      <c r="W257" s="533"/>
      <c r="X257" s="533"/>
      <c r="Y257" s="533"/>
      <c r="Z257" s="533"/>
      <c r="AA257" s="533"/>
      <c r="AB257" s="533"/>
      <c r="AC257" s="533"/>
      <c r="AD257" s="533"/>
      <c r="AE257" s="533"/>
      <c r="AF257" s="533"/>
      <c r="AG257" s="545"/>
      <c r="AH257" s="546" t="str">
        <f t="shared" ref="AH257" si="652">IF(AH256&lt;14,"対象外",ROUND(AI256/AH256,3))</f>
        <v>対象外</v>
      </c>
      <c r="AI257" s="547"/>
      <c r="AJ257" s="236"/>
      <c r="AM257" s="219">
        <f t="shared" ref="AM257" si="653">IF(AH257="対象外",0,1)</f>
        <v>0</v>
      </c>
      <c r="AN257" s="226">
        <f t="shared" ref="AN257" si="654">IF(AM257=1,AH257,0)</f>
        <v>0</v>
      </c>
      <c r="AO257" s="219">
        <f t="shared" ref="AO257" si="655">IF(AH256&gt;=14,AH256,0)</f>
        <v>0</v>
      </c>
      <c r="AP257" s="192">
        <f>IF(AO257&gt;1,AI256,0)</f>
        <v>0</v>
      </c>
      <c r="AQ257" s="152"/>
      <c r="AR257" s="219">
        <f>IF(AS257&gt;1,1,0)</f>
        <v>0</v>
      </c>
      <c r="AS257" s="192">
        <f>AO257+AS213</f>
        <v>0</v>
      </c>
      <c r="AT257" s="192">
        <f>AP257+AT213</f>
        <v>0</v>
      </c>
      <c r="AU257" s="248">
        <f>IF(AR257=1,ROUND(AT257/AS257,3),0)</f>
        <v>0</v>
      </c>
    </row>
    <row r="258" spans="2:47" ht="40.5" hidden="1" customHeight="1" x14ac:dyDescent="0.35">
      <c r="B258" s="558"/>
      <c r="C258" s="548">
        <f t="shared" ref="C258" si="656">C214</f>
        <v>0</v>
      </c>
      <c r="D258" s="549"/>
      <c r="E258" s="550"/>
      <c r="F258" s="533"/>
      <c r="G258" s="533"/>
      <c r="H258" s="533"/>
      <c r="I258" s="533"/>
      <c r="J258" s="533"/>
      <c r="K258" s="533"/>
      <c r="L258" s="533"/>
      <c r="M258" s="533"/>
      <c r="N258" s="533"/>
      <c r="O258" s="533"/>
      <c r="P258" s="533"/>
      <c r="Q258" s="533"/>
      <c r="R258" s="533"/>
      <c r="S258" s="533"/>
      <c r="T258" s="533"/>
      <c r="U258" s="533"/>
      <c r="V258" s="533"/>
      <c r="W258" s="533"/>
      <c r="X258" s="533"/>
      <c r="Y258" s="533"/>
      <c r="Z258" s="533"/>
      <c r="AA258" s="533"/>
      <c r="AB258" s="533"/>
      <c r="AC258" s="533"/>
      <c r="AD258" s="533"/>
      <c r="AE258" s="533"/>
      <c r="AF258" s="533"/>
      <c r="AG258" s="545"/>
      <c r="AH258" s="162">
        <f t="shared" ref="AH258" si="657">IF(COUNT(F258:AG258)=0,+(COUNTIF(F258:AG258,"作業"))+(COUNTIF(F258:AG258,"休日")),"")</f>
        <v>0</v>
      </c>
      <c r="AI258" s="196">
        <f t="shared" ref="AI258" si="658">IF(COUNT(F258:AG258)=0,(COUNTIF(F258:AG258,"休日")),"")</f>
        <v>0</v>
      </c>
      <c r="AJ258" s="236"/>
    </row>
    <row r="259" spans="2:47" ht="40.5" hidden="1" customHeight="1" x14ac:dyDescent="0.35">
      <c r="B259" s="558"/>
      <c r="C259" s="551"/>
      <c r="D259" s="552"/>
      <c r="E259" s="553"/>
      <c r="F259" s="533"/>
      <c r="G259" s="533"/>
      <c r="H259" s="533"/>
      <c r="I259" s="533"/>
      <c r="J259" s="533"/>
      <c r="K259" s="533"/>
      <c r="L259" s="533"/>
      <c r="M259" s="533"/>
      <c r="N259" s="533"/>
      <c r="O259" s="533"/>
      <c r="P259" s="533"/>
      <c r="Q259" s="533"/>
      <c r="R259" s="533"/>
      <c r="S259" s="533"/>
      <c r="T259" s="533"/>
      <c r="U259" s="533"/>
      <c r="V259" s="533"/>
      <c r="W259" s="533"/>
      <c r="X259" s="533"/>
      <c r="Y259" s="533"/>
      <c r="Z259" s="533"/>
      <c r="AA259" s="533"/>
      <c r="AB259" s="533"/>
      <c r="AC259" s="533"/>
      <c r="AD259" s="533"/>
      <c r="AE259" s="533"/>
      <c r="AF259" s="533"/>
      <c r="AG259" s="545"/>
      <c r="AH259" s="546" t="str">
        <f t="shared" ref="AH259" si="659">IF(AH258&lt;14,"対象外",ROUND(AI258/AH258,3))</f>
        <v>対象外</v>
      </c>
      <c r="AI259" s="547"/>
      <c r="AJ259" s="236"/>
      <c r="AM259" s="219">
        <f t="shared" ref="AM259" si="660">IF(AH259="対象外",0,1)</f>
        <v>0</v>
      </c>
      <c r="AN259" s="226">
        <f t="shared" ref="AN259" si="661">IF(AM259=1,AH259,0)</f>
        <v>0</v>
      </c>
      <c r="AO259" s="219">
        <f t="shared" ref="AO259" si="662">IF(AH258&gt;=14,AH258,0)</f>
        <v>0</v>
      </c>
      <c r="AP259" s="192">
        <f>IF(AO259&gt;1,AI258,0)</f>
        <v>0</v>
      </c>
      <c r="AQ259" s="152"/>
      <c r="AR259" s="219">
        <f>IF(AS259&gt;1,1,0)</f>
        <v>0</v>
      </c>
      <c r="AS259" s="192">
        <f>AO259+AS215</f>
        <v>0</v>
      </c>
      <c r="AT259" s="192">
        <f>AP259+AT215</f>
        <v>0</v>
      </c>
      <c r="AU259" s="248">
        <f>IF(AR259=1,ROUND(AT259/AS259,3),0)</f>
        <v>0</v>
      </c>
    </row>
    <row r="260" spans="2:47" ht="40.5" hidden="1" customHeight="1" x14ac:dyDescent="0.35">
      <c r="B260" s="558"/>
      <c r="C260" s="548" t="str">
        <f t="shared" ref="C260" si="663">C216</f>
        <v>作業員Ａ</v>
      </c>
      <c r="D260" s="549"/>
      <c r="E260" s="550"/>
      <c r="F260" s="533"/>
      <c r="G260" s="533"/>
      <c r="H260" s="533"/>
      <c r="I260" s="533"/>
      <c r="J260" s="533"/>
      <c r="K260" s="533"/>
      <c r="L260" s="533"/>
      <c r="M260" s="533"/>
      <c r="N260" s="533"/>
      <c r="O260" s="533"/>
      <c r="P260" s="533"/>
      <c r="Q260" s="533"/>
      <c r="R260" s="533"/>
      <c r="S260" s="533"/>
      <c r="T260" s="533"/>
      <c r="U260" s="533"/>
      <c r="V260" s="533"/>
      <c r="W260" s="533"/>
      <c r="X260" s="533"/>
      <c r="Y260" s="533"/>
      <c r="Z260" s="533"/>
      <c r="AA260" s="533"/>
      <c r="AB260" s="533"/>
      <c r="AC260" s="533"/>
      <c r="AD260" s="533"/>
      <c r="AE260" s="533"/>
      <c r="AF260" s="533"/>
      <c r="AG260" s="545"/>
      <c r="AH260" s="162">
        <f t="shared" ref="AH260" si="664">IF(COUNT(F260:AG260)=0,+(COUNTIF(F260:AG260,"作業"))+(COUNTIF(F260:AG260,"休日")),"")</f>
        <v>0</v>
      </c>
      <c r="AI260" s="196">
        <f t="shared" ref="AI260" si="665">IF(COUNT(F260:AG260)=0,(COUNTIF(F260:AG260,"休日")),"")</f>
        <v>0</v>
      </c>
      <c r="AJ260" s="236"/>
    </row>
    <row r="261" spans="2:47" ht="40.5" hidden="1" customHeight="1" x14ac:dyDescent="0.35">
      <c r="B261" s="558"/>
      <c r="C261" s="551"/>
      <c r="D261" s="552"/>
      <c r="E261" s="553"/>
      <c r="F261" s="533"/>
      <c r="G261" s="533"/>
      <c r="H261" s="533"/>
      <c r="I261" s="533"/>
      <c r="J261" s="533"/>
      <c r="K261" s="533"/>
      <c r="L261" s="533"/>
      <c r="M261" s="533"/>
      <c r="N261" s="533"/>
      <c r="O261" s="533"/>
      <c r="P261" s="533"/>
      <c r="Q261" s="533"/>
      <c r="R261" s="533"/>
      <c r="S261" s="533"/>
      <c r="T261" s="533"/>
      <c r="U261" s="533"/>
      <c r="V261" s="533"/>
      <c r="W261" s="533"/>
      <c r="X261" s="533"/>
      <c r="Y261" s="533"/>
      <c r="Z261" s="533"/>
      <c r="AA261" s="533"/>
      <c r="AB261" s="533"/>
      <c r="AC261" s="533"/>
      <c r="AD261" s="533"/>
      <c r="AE261" s="533"/>
      <c r="AF261" s="533"/>
      <c r="AG261" s="545"/>
      <c r="AH261" s="546" t="str">
        <f t="shared" ref="AH261" si="666">IF(AH260&lt;14,"対象外",ROUND(AI260/AH260,3))</f>
        <v>対象外</v>
      </c>
      <c r="AI261" s="547"/>
      <c r="AJ261" s="236"/>
      <c r="AM261" s="219">
        <f t="shared" ref="AM261" si="667">IF(AH261="対象外",0,1)</f>
        <v>0</v>
      </c>
      <c r="AN261" s="226">
        <f t="shared" ref="AN261" si="668">IF(AM261=1,AH261,0)</f>
        <v>0</v>
      </c>
      <c r="AO261" s="219">
        <f t="shared" ref="AO261" si="669">IF(AH260&gt;=14,AH260,0)</f>
        <v>0</v>
      </c>
      <c r="AP261" s="192">
        <f>IF(AO261&gt;1,AI260,0)</f>
        <v>0</v>
      </c>
      <c r="AQ261" s="152"/>
      <c r="AR261" s="219">
        <f>IF(AS261&gt;1,1,0)</f>
        <v>1</v>
      </c>
      <c r="AS261" s="192">
        <f>AO261+AS217</f>
        <v>74</v>
      </c>
      <c r="AT261" s="192">
        <f>AP261+AT217</f>
        <v>24</v>
      </c>
      <c r="AU261" s="248">
        <f>IF(AR261=1,ROUND(AT261/AS261,3),0)</f>
        <v>0.32400000000000001</v>
      </c>
    </row>
    <row r="262" spans="2:47" ht="40.5" hidden="1" customHeight="1" x14ac:dyDescent="0.4">
      <c r="B262" s="558"/>
      <c r="C262" s="548" t="str">
        <f t="shared" ref="C262" si="670">C218</f>
        <v>作業員Ｂ</v>
      </c>
      <c r="D262" s="549"/>
      <c r="E262" s="550"/>
      <c r="F262" s="533"/>
      <c r="G262" s="533"/>
      <c r="H262" s="533"/>
      <c r="I262" s="533"/>
      <c r="J262" s="533"/>
      <c r="K262" s="533"/>
      <c r="L262" s="533"/>
      <c r="M262" s="533"/>
      <c r="N262" s="533"/>
      <c r="O262" s="533"/>
      <c r="P262" s="533"/>
      <c r="Q262" s="533"/>
      <c r="R262" s="533"/>
      <c r="S262" s="533"/>
      <c r="T262" s="533"/>
      <c r="U262" s="533"/>
      <c r="V262" s="533"/>
      <c r="W262" s="533"/>
      <c r="X262" s="533"/>
      <c r="Y262" s="533"/>
      <c r="Z262" s="533"/>
      <c r="AA262" s="533"/>
      <c r="AB262" s="533"/>
      <c r="AC262" s="533"/>
      <c r="AD262" s="533"/>
      <c r="AE262" s="533"/>
      <c r="AF262" s="533"/>
      <c r="AG262" s="545"/>
      <c r="AH262" s="162">
        <f t="shared" ref="AH262" si="671">IF(COUNT(F262:AG262)=0,+(COUNTIF(F262:AG262,"作業"))+(COUNTIF(F262:AG262,"休日")),"")</f>
        <v>0</v>
      </c>
      <c r="AI262" s="196">
        <f t="shared" ref="AI262" si="672">IF(COUNT(F262:AG262)=0,(COUNTIF(F262:AG262,"休日")),"")</f>
        <v>0</v>
      </c>
      <c r="AJ262" s="555" t="str">
        <f>IF(AN244&gt;0.01,ROUND(AN244/AM244,3),"")</f>
        <v/>
      </c>
    </row>
    <row r="263" spans="2:47" ht="40.5" hidden="1" customHeight="1" x14ac:dyDescent="0.4">
      <c r="B263" s="558"/>
      <c r="C263" s="551"/>
      <c r="D263" s="552"/>
      <c r="E263" s="553"/>
      <c r="F263" s="533"/>
      <c r="G263" s="533"/>
      <c r="H263" s="533"/>
      <c r="I263" s="533"/>
      <c r="J263" s="533"/>
      <c r="K263" s="533"/>
      <c r="L263" s="533"/>
      <c r="M263" s="533"/>
      <c r="N263" s="533"/>
      <c r="O263" s="533"/>
      <c r="P263" s="533"/>
      <c r="Q263" s="533"/>
      <c r="R263" s="533"/>
      <c r="S263" s="533"/>
      <c r="T263" s="533"/>
      <c r="U263" s="533"/>
      <c r="V263" s="533"/>
      <c r="W263" s="533"/>
      <c r="X263" s="533"/>
      <c r="Y263" s="533"/>
      <c r="Z263" s="533"/>
      <c r="AA263" s="533"/>
      <c r="AB263" s="533"/>
      <c r="AC263" s="533"/>
      <c r="AD263" s="533"/>
      <c r="AE263" s="533"/>
      <c r="AF263" s="533"/>
      <c r="AG263" s="545"/>
      <c r="AH263" s="546" t="str">
        <f t="shared" ref="AH263" si="673">IF(AH262&lt;14,"対象外",ROUND(AI262/AH262,3))</f>
        <v>対象外</v>
      </c>
      <c r="AI263" s="547"/>
      <c r="AJ263" s="555"/>
      <c r="AM263" s="219">
        <f t="shared" ref="AM263" si="674">IF(AH263="対象外",0,1)</f>
        <v>0</v>
      </c>
      <c r="AN263" s="226">
        <f t="shared" ref="AN263" si="675">IF(AM263=1,AH263,0)</f>
        <v>0</v>
      </c>
      <c r="AO263" s="219">
        <f t="shared" ref="AO263" si="676">IF(AH262&gt;=14,AH262,0)</f>
        <v>0</v>
      </c>
      <c r="AP263" s="192">
        <f>IF(AO263&gt;1,AI262,0)</f>
        <v>0</v>
      </c>
      <c r="AQ263" s="152"/>
      <c r="AR263" s="219">
        <f>IF(AS263&gt;1,1,0)</f>
        <v>1</v>
      </c>
      <c r="AS263" s="192">
        <f>AO263+AS219</f>
        <v>37</v>
      </c>
      <c r="AT263" s="192">
        <f>AP263+AT219</f>
        <v>13</v>
      </c>
      <c r="AU263" s="248">
        <f>IF(AR263=1,ROUND(AT263/AS263,3),0)</f>
        <v>0.35099999999999998</v>
      </c>
    </row>
    <row r="264" spans="2:47" ht="40.5" hidden="1" customHeight="1" x14ac:dyDescent="0.4">
      <c r="B264" s="558"/>
      <c r="C264" s="548" t="str">
        <f t="shared" ref="C264" si="677">C220</f>
        <v>作業員Ｃ</v>
      </c>
      <c r="D264" s="549"/>
      <c r="E264" s="550"/>
      <c r="F264" s="533"/>
      <c r="G264" s="533"/>
      <c r="H264" s="533"/>
      <c r="I264" s="533"/>
      <c r="J264" s="533"/>
      <c r="K264" s="533"/>
      <c r="L264" s="533"/>
      <c r="M264" s="533"/>
      <c r="N264" s="533"/>
      <c r="O264" s="533"/>
      <c r="P264" s="533"/>
      <c r="Q264" s="533"/>
      <c r="R264" s="533"/>
      <c r="S264" s="533"/>
      <c r="T264" s="533"/>
      <c r="U264" s="533"/>
      <c r="V264" s="533"/>
      <c r="W264" s="533"/>
      <c r="X264" s="533"/>
      <c r="Y264" s="533"/>
      <c r="Z264" s="533"/>
      <c r="AA264" s="533"/>
      <c r="AB264" s="533"/>
      <c r="AC264" s="533"/>
      <c r="AD264" s="533"/>
      <c r="AE264" s="533"/>
      <c r="AF264" s="533"/>
      <c r="AG264" s="545"/>
      <c r="AH264" s="162">
        <f t="shared" ref="AH264" si="678">IF(COUNT(F264:AG264)=0,+(COUNTIF(F264:AG264,"作業"))+(COUNTIF(F264:AG264,"休日")),"")</f>
        <v>0</v>
      </c>
      <c r="AI264" s="196">
        <f t="shared" ref="AI264" si="679">IF(COUNT(F264:AG264)=0,(COUNTIF(F264:AG264,"休日")),"")</f>
        <v>0</v>
      </c>
      <c r="AJ264" s="554" t="str">
        <f>IF(AJ262="","",IF(AJ262&gt;=0.285,"達成","未達成"))</f>
        <v/>
      </c>
    </row>
    <row r="265" spans="2:47" ht="40.5" hidden="1" customHeight="1" x14ac:dyDescent="0.4">
      <c r="B265" s="558"/>
      <c r="C265" s="551"/>
      <c r="D265" s="552"/>
      <c r="E265" s="553"/>
      <c r="F265" s="533"/>
      <c r="G265" s="533"/>
      <c r="H265" s="533"/>
      <c r="I265" s="533"/>
      <c r="J265" s="533"/>
      <c r="K265" s="533"/>
      <c r="L265" s="533"/>
      <c r="M265" s="533"/>
      <c r="N265" s="533"/>
      <c r="O265" s="533"/>
      <c r="P265" s="533"/>
      <c r="Q265" s="533"/>
      <c r="R265" s="533"/>
      <c r="S265" s="533"/>
      <c r="T265" s="533"/>
      <c r="U265" s="533"/>
      <c r="V265" s="533"/>
      <c r="W265" s="533"/>
      <c r="X265" s="533"/>
      <c r="Y265" s="533"/>
      <c r="Z265" s="533"/>
      <c r="AA265" s="533"/>
      <c r="AB265" s="533"/>
      <c r="AC265" s="533"/>
      <c r="AD265" s="533"/>
      <c r="AE265" s="533"/>
      <c r="AF265" s="533"/>
      <c r="AG265" s="545"/>
      <c r="AH265" s="546" t="str">
        <f t="shared" ref="AH265" si="680">IF(AH264&lt;14,"対象外",ROUND(AI264/AH264,3))</f>
        <v>対象外</v>
      </c>
      <c r="AI265" s="547"/>
      <c r="AJ265" s="554"/>
      <c r="AM265" s="219">
        <f t="shared" ref="AM265" si="681">IF(AH265="対象外",0,1)</f>
        <v>0</v>
      </c>
      <c r="AN265" s="226">
        <f t="shared" ref="AN265" si="682">IF(AM265=1,AH265,0)</f>
        <v>0</v>
      </c>
      <c r="AO265" s="219">
        <f t="shared" ref="AO265" si="683">IF(AH264&gt;=14,AH264,0)</f>
        <v>0</v>
      </c>
      <c r="AP265" s="192">
        <f>IF(AO265&gt;1,AI264,0)</f>
        <v>0</v>
      </c>
      <c r="AQ265" s="152"/>
      <c r="AR265" s="219">
        <f>IF(AS265&gt;1,1,0)</f>
        <v>1</v>
      </c>
      <c r="AS265" s="192">
        <f>AO265+AS221</f>
        <v>56</v>
      </c>
      <c r="AT265" s="192">
        <f>AP265+AT221</f>
        <v>20</v>
      </c>
      <c r="AU265" s="248">
        <f>IF(AR265=1,ROUND(AT265/AS265,3),0)</f>
        <v>0.35699999999999998</v>
      </c>
    </row>
    <row r="266" spans="2:47" ht="40.5" hidden="1" customHeight="1" x14ac:dyDescent="0.4">
      <c r="B266" s="558"/>
      <c r="C266" s="548" t="str">
        <f t="shared" ref="C266" si="684">C222</f>
        <v>作業員Ｄ</v>
      </c>
      <c r="D266" s="549"/>
      <c r="E266" s="550"/>
      <c r="F266" s="533"/>
      <c r="G266" s="533"/>
      <c r="H266" s="533"/>
      <c r="I266" s="533"/>
      <c r="J266" s="533"/>
      <c r="K266" s="533"/>
      <c r="L266" s="533"/>
      <c r="M266" s="533"/>
      <c r="N266" s="533"/>
      <c r="O266" s="533"/>
      <c r="P266" s="533"/>
      <c r="Q266" s="533"/>
      <c r="R266" s="533"/>
      <c r="S266" s="533"/>
      <c r="T266" s="533"/>
      <c r="U266" s="533"/>
      <c r="V266" s="533"/>
      <c r="W266" s="533"/>
      <c r="X266" s="533"/>
      <c r="Y266" s="533"/>
      <c r="Z266" s="533"/>
      <c r="AA266" s="533"/>
      <c r="AB266" s="533"/>
      <c r="AC266" s="533"/>
      <c r="AD266" s="533"/>
      <c r="AE266" s="533"/>
      <c r="AF266" s="533"/>
      <c r="AG266" s="545"/>
      <c r="AH266" s="162">
        <f t="shared" ref="AH266" si="685">IF(COUNT(F266:AG266)=0,+(COUNTIF(F266:AG266,"作業"))+(COUNTIF(F266:AG266,"休日")),"")</f>
        <v>0</v>
      </c>
      <c r="AI266" s="196">
        <f t="shared" ref="AI266" si="686">IF(COUNT(F266:AG266)=0,(COUNTIF(F266:AG266,"休日")),"")</f>
        <v>0</v>
      </c>
      <c r="AJ266" s="233"/>
    </row>
    <row r="267" spans="2:47" ht="40.5" hidden="1" customHeight="1" x14ac:dyDescent="0.4">
      <c r="B267" s="558"/>
      <c r="C267" s="551"/>
      <c r="D267" s="552"/>
      <c r="E267" s="553"/>
      <c r="F267" s="533"/>
      <c r="G267" s="533"/>
      <c r="H267" s="533"/>
      <c r="I267" s="533"/>
      <c r="J267" s="533"/>
      <c r="K267" s="533"/>
      <c r="L267" s="533"/>
      <c r="M267" s="533"/>
      <c r="N267" s="533"/>
      <c r="O267" s="533"/>
      <c r="P267" s="533"/>
      <c r="Q267" s="533"/>
      <c r="R267" s="533"/>
      <c r="S267" s="533"/>
      <c r="T267" s="533"/>
      <c r="U267" s="533"/>
      <c r="V267" s="533"/>
      <c r="W267" s="533"/>
      <c r="X267" s="533"/>
      <c r="Y267" s="533"/>
      <c r="Z267" s="533"/>
      <c r="AA267" s="533"/>
      <c r="AB267" s="533"/>
      <c r="AC267" s="533"/>
      <c r="AD267" s="533"/>
      <c r="AE267" s="533"/>
      <c r="AF267" s="533"/>
      <c r="AG267" s="545"/>
      <c r="AH267" s="546" t="str">
        <f t="shared" ref="AH267" si="687">IF(AH266&lt;14,"対象外",ROUND(AI266/AH266,3))</f>
        <v>対象外</v>
      </c>
      <c r="AI267" s="547"/>
      <c r="AJ267" s="233"/>
      <c r="AM267" s="219">
        <f t="shared" ref="AM267" si="688">IF(AH267="対象外",0,1)</f>
        <v>0</v>
      </c>
      <c r="AN267" s="226">
        <f t="shared" ref="AN267" si="689">IF(AM267=1,AH267,0)</f>
        <v>0</v>
      </c>
      <c r="AO267" s="219">
        <f t="shared" ref="AO267" si="690">IF(AH266&gt;=14,AH266,0)</f>
        <v>0</v>
      </c>
      <c r="AP267" s="192">
        <f>IF(AO267&gt;1,AI266,0)</f>
        <v>0</v>
      </c>
      <c r="AQ267" s="152"/>
      <c r="AR267" s="219">
        <f>IF(AS267&gt;1,1,0)</f>
        <v>0</v>
      </c>
      <c r="AS267" s="192">
        <f>AO267+AS223</f>
        <v>0</v>
      </c>
      <c r="AT267" s="192">
        <f>AP267+AT223</f>
        <v>0</v>
      </c>
      <c r="AU267" s="248">
        <f>IF(AR267=1,ROUND(AT267/AS267,3),0)</f>
        <v>0</v>
      </c>
    </row>
    <row r="268" spans="2:47" ht="40.5" hidden="1" customHeight="1" x14ac:dyDescent="0.4">
      <c r="B268" s="558"/>
      <c r="C268" s="548">
        <f t="shared" ref="C268" si="691">C224</f>
        <v>0</v>
      </c>
      <c r="D268" s="549"/>
      <c r="E268" s="550"/>
      <c r="F268" s="533"/>
      <c r="G268" s="533"/>
      <c r="H268" s="533"/>
      <c r="I268" s="533"/>
      <c r="J268" s="533"/>
      <c r="K268" s="533"/>
      <c r="L268" s="533"/>
      <c r="M268" s="533"/>
      <c r="N268" s="533"/>
      <c r="O268" s="533"/>
      <c r="P268" s="533"/>
      <c r="Q268" s="533"/>
      <c r="R268" s="533"/>
      <c r="S268" s="533"/>
      <c r="T268" s="533"/>
      <c r="U268" s="533"/>
      <c r="V268" s="533"/>
      <c r="W268" s="533"/>
      <c r="X268" s="533"/>
      <c r="Y268" s="533"/>
      <c r="Z268" s="533"/>
      <c r="AA268" s="533"/>
      <c r="AB268" s="533"/>
      <c r="AC268" s="533"/>
      <c r="AD268" s="533"/>
      <c r="AE268" s="533"/>
      <c r="AF268" s="533"/>
      <c r="AG268" s="545"/>
      <c r="AH268" s="162">
        <f t="shared" ref="AH268" si="692">IF(COUNT(F268:AG268)=0,+(COUNTIF(F268:AG268,"作業"))+(COUNTIF(F268:AG268,"休日")),"")</f>
        <v>0</v>
      </c>
      <c r="AI268" s="196">
        <f t="shared" ref="AI268" si="693">IF(COUNT(F268:AG268)=0,(COUNTIF(F268:AG268,"休日")),"")</f>
        <v>0</v>
      </c>
      <c r="AJ268" s="233"/>
    </row>
    <row r="269" spans="2:47" ht="40.5" hidden="1" customHeight="1" x14ac:dyDescent="0.4">
      <c r="B269" s="558"/>
      <c r="C269" s="551"/>
      <c r="D269" s="552"/>
      <c r="E269" s="553"/>
      <c r="F269" s="533"/>
      <c r="G269" s="533"/>
      <c r="H269" s="533"/>
      <c r="I269" s="533"/>
      <c r="J269" s="533"/>
      <c r="K269" s="533"/>
      <c r="L269" s="533"/>
      <c r="M269" s="533"/>
      <c r="N269" s="533"/>
      <c r="O269" s="533"/>
      <c r="P269" s="533"/>
      <c r="Q269" s="533"/>
      <c r="R269" s="533"/>
      <c r="S269" s="533"/>
      <c r="T269" s="533"/>
      <c r="U269" s="533"/>
      <c r="V269" s="533"/>
      <c r="W269" s="533"/>
      <c r="X269" s="533"/>
      <c r="Y269" s="533"/>
      <c r="Z269" s="533"/>
      <c r="AA269" s="533"/>
      <c r="AB269" s="533"/>
      <c r="AC269" s="533"/>
      <c r="AD269" s="533"/>
      <c r="AE269" s="533"/>
      <c r="AF269" s="533"/>
      <c r="AG269" s="545"/>
      <c r="AH269" s="546" t="str">
        <f t="shared" ref="AH269" si="694">IF(AH268&lt;14,"対象外",ROUND(AI268/AH268,3))</f>
        <v>対象外</v>
      </c>
      <c r="AI269" s="547"/>
      <c r="AJ269" s="233"/>
      <c r="AM269" s="219">
        <f t="shared" ref="AM269" si="695">IF(AH269="対象外",0,1)</f>
        <v>0</v>
      </c>
      <c r="AN269" s="226">
        <f t="shared" ref="AN269" si="696">IF(AM269=1,AH269,0)</f>
        <v>0</v>
      </c>
      <c r="AO269" s="219">
        <f t="shared" ref="AO269" si="697">IF(AH268&gt;=14,AH268,0)</f>
        <v>0</v>
      </c>
      <c r="AP269" s="192">
        <f>IF(AO269&gt;1,AI268,0)</f>
        <v>0</v>
      </c>
      <c r="AQ269" s="152"/>
      <c r="AR269" s="219">
        <f>IF(AS269&gt;1,1,0)</f>
        <v>0</v>
      </c>
      <c r="AS269" s="192">
        <f>AO269+AS225</f>
        <v>0</v>
      </c>
      <c r="AT269" s="192">
        <f>AP269+AT225</f>
        <v>0</v>
      </c>
      <c r="AU269" s="248">
        <f>IF(AR269=1,ROUND(AT269/AS269,3),0)</f>
        <v>0</v>
      </c>
    </row>
    <row r="270" spans="2:47" ht="40.5" hidden="1" customHeight="1" x14ac:dyDescent="0.4">
      <c r="B270" s="558"/>
      <c r="C270" s="548">
        <f t="shared" ref="C270" si="698">C226</f>
        <v>0</v>
      </c>
      <c r="D270" s="549"/>
      <c r="E270" s="550"/>
      <c r="F270" s="533"/>
      <c r="G270" s="533"/>
      <c r="H270" s="533"/>
      <c r="I270" s="533"/>
      <c r="J270" s="533"/>
      <c r="K270" s="533"/>
      <c r="L270" s="533"/>
      <c r="M270" s="533"/>
      <c r="N270" s="533"/>
      <c r="O270" s="533"/>
      <c r="P270" s="533"/>
      <c r="Q270" s="533"/>
      <c r="R270" s="533"/>
      <c r="S270" s="533"/>
      <c r="T270" s="533"/>
      <c r="U270" s="533"/>
      <c r="V270" s="533"/>
      <c r="W270" s="533"/>
      <c r="X270" s="533"/>
      <c r="Y270" s="533"/>
      <c r="Z270" s="533"/>
      <c r="AA270" s="533"/>
      <c r="AB270" s="533"/>
      <c r="AC270" s="533"/>
      <c r="AD270" s="533"/>
      <c r="AE270" s="533"/>
      <c r="AF270" s="533"/>
      <c r="AG270" s="545"/>
      <c r="AH270" s="162">
        <f t="shared" ref="AH270" si="699">IF(COUNT(F270:AG270)=0,+(COUNTIF(F270:AG270,"作業"))+(COUNTIF(F270:AG270,"休日")),"")</f>
        <v>0</v>
      </c>
      <c r="AI270" s="196">
        <f t="shared" ref="AI270" si="700">IF(COUNT(F270:AG270)=0,(COUNTIF(F270:AG270,"休日")),"")</f>
        <v>0</v>
      </c>
      <c r="AJ270" s="233"/>
    </row>
    <row r="271" spans="2:47" ht="40.5" hidden="1" customHeight="1" x14ac:dyDescent="0.4">
      <c r="B271" s="558"/>
      <c r="C271" s="551"/>
      <c r="D271" s="552"/>
      <c r="E271" s="553"/>
      <c r="F271" s="533"/>
      <c r="G271" s="533"/>
      <c r="H271" s="533"/>
      <c r="I271" s="533"/>
      <c r="J271" s="533"/>
      <c r="K271" s="533"/>
      <c r="L271" s="533"/>
      <c r="M271" s="533"/>
      <c r="N271" s="533"/>
      <c r="O271" s="533"/>
      <c r="P271" s="533"/>
      <c r="Q271" s="533"/>
      <c r="R271" s="533"/>
      <c r="S271" s="533"/>
      <c r="T271" s="533"/>
      <c r="U271" s="533"/>
      <c r="V271" s="533"/>
      <c r="W271" s="533"/>
      <c r="X271" s="533"/>
      <c r="Y271" s="533"/>
      <c r="Z271" s="533"/>
      <c r="AA271" s="533"/>
      <c r="AB271" s="533"/>
      <c r="AC271" s="533"/>
      <c r="AD271" s="533"/>
      <c r="AE271" s="533"/>
      <c r="AF271" s="533"/>
      <c r="AG271" s="545"/>
      <c r="AH271" s="546" t="str">
        <f t="shared" ref="AH271" si="701">IF(AH270&lt;14,"対象外",ROUND(AI270/AH270,3))</f>
        <v>対象外</v>
      </c>
      <c r="AI271" s="547"/>
      <c r="AJ271" s="233"/>
      <c r="AM271" s="219">
        <f t="shared" ref="AM271" si="702">IF(AH271="対象外",0,1)</f>
        <v>0</v>
      </c>
      <c r="AN271" s="226">
        <f t="shared" ref="AN271" si="703">IF(AM271=1,AH271,0)</f>
        <v>0</v>
      </c>
      <c r="AO271" s="219">
        <f t="shared" ref="AO271" si="704">IF(AH270&gt;=14,AH270,0)</f>
        <v>0</v>
      </c>
      <c r="AP271" s="192">
        <f>IF(AO271&gt;1,AI270,0)</f>
        <v>0</v>
      </c>
      <c r="AQ271" s="152"/>
      <c r="AR271" s="219">
        <f>IF(AS271&gt;1,1,0)</f>
        <v>0</v>
      </c>
      <c r="AS271" s="192">
        <f>AO271+AS227</f>
        <v>0</v>
      </c>
      <c r="AT271" s="192">
        <f>AP271+AT227</f>
        <v>0</v>
      </c>
      <c r="AU271" s="248">
        <f>IF(AR271=1,ROUND(AT271/AS271,3),0)</f>
        <v>0</v>
      </c>
    </row>
    <row r="272" spans="2:47" ht="40.5" hidden="1" customHeight="1" x14ac:dyDescent="0.4">
      <c r="B272" s="558"/>
      <c r="C272" s="548">
        <f t="shared" ref="C272" si="705">C228</f>
        <v>0</v>
      </c>
      <c r="D272" s="549"/>
      <c r="E272" s="550"/>
      <c r="F272" s="533"/>
      <c r="G272" s="533"/>
      <c r="H272" s="533"/>
      <c r="I272" s="533"/>
      <c r="J272" s="533"/>
      <c r="K272" s="533"/>
      <c r="L272" s="533"/>
      <c r="M272" s="533"/>
      <c r="N272" s="533"/>
      <c r="O272" s="533"/>
      <c r="P272" s="533"/>
      <c r="Q272" s="533"/>
      <c r="R272" s="533"/>
      <c r="S272" s="533"/>
      <c r="T272" s="533"/>
      <c r="U272" s="533"/>
      <c r="V272" s="533"/>
      <c r="W272" s="533"/>
      <c r="X272" s="533"/>
      <c r="Y272" s="533"/>
      <c r="Z272" s="533"/>
      <c r="AA272" s="533"/>
      <c r="AB272" s="533"/>
      <c r="AC272" s="533"/>
      <c r="AD272" s="533"/>
      <c r="AE272" s="533"/>
      <c r="AF272" s="533"/>
      <c r="AG272" s="545"/>
      <c r="AH272" s="162">
        <f t="shared" ref="AH272" si="706">IF(COUNT(F272:AG272)=0,+(COUNTIF(F272:AG272,"作業"))+(COUNTIF(F272:AG272,"休日")),"")</f>
        <v>0</v>
      </c>
      <c r="AI272" s="196">
        <f t="shared" ref="AI272" si="707">IF(COUNT(F272:AG272)=0,(COUNTIF(F272:AG272,"休日")),"")</f>
        <v>0</v>
      </c>
      <c r="AJ272" s="233"/>
    </row>
    <row r="273" spans="2:47" ht="40.5" hidden="1" customHeight="1" x14ac:dyDescent="0.4">
      <c r="B273" s="558"/>
      <c r="C273" s="551"/>
      <c r="D273" s="552"/>
      <c r="E273" s="553"/>
      <c r="F273" s="533"/>
      <c r="G273" s="533"/>
      <c r="H273" s="533"/>
      <c r="I273" s="533"/>
      <c r="J273" s="533"/>
      <c r="K273" s="533"/>
      <c r="L273" s="533"/>
      <c r="M273" s="533"/>
      <c r="N273" s="533"/>
      <c r="O273" s="533"/>
      <c r="P273" s="533"/>
      <c r="Q273" s="533"/>
      <c r="R273" s="533"/>
      <c r="S273" s="533"/>
      <c r="T273" s="533"/>
      <c r="U273" s="533"/>
      <c r="V273" s="533"/>
      <c r="W273" s="533"/>
      <c r="X273" s="533"/>
      <c r="Y273" s="533"/>
      <c r="Z273" s="533"/>
      <c r="AA273" s="533"/>
      <c r="AB273" s="533"/>
      <c r="AC273" s="533"/>
      <c r="AD273" s="533"/>
      <c r="AE273" s="533"/>
      <c r="AF273" s="533"/>
      <c r="AG273" s="545"/>
      <c r="AH273" s="546" t="str">
        <f t="shared" ref="AH273" si="708">IF(AH272&lt;14,"対象外",ROUND(AI272/AH272,3))</f>
        <v>対象外</v>
      </c>
      <c r="AI273" s="547"/>
      <c r="AJ273" s="233"/>
      <c r="AM273" s="219">
        <f t="shared" ref="AM273" si="709">IF(AH273="対象外",0,1)</f>
        <v>0</v>
      </c>
      <c r="AN273" s="226">
        <f t="shared" ref="AN273" si="710">IF(AM273=1,AH273,0)</f>
        <v>0</v>
      </c>
      <c r="AO273" s="219">
        <f t="shared" ref="AO273" si="711">IF(AH272&gt;=14,AH272,0)</f>
        <v>0</v>
      </c>
      <c r="AP273" s="192">
        <f>IF(AO273&gt;1,AI272,0)</f>
        <v>0</v>
      </c>
      <c r="AQ273" s="152"/>
      <c r="AR273" s="219">
        <f>IF(AS273&gt;1,1,0)</f>
        <v>0</v>
      </c>
      <c r="AS273" s="192">
        <f>AO273+AS229</f>
        <v>0</v>
      </c>
      <c r="AT273" s="192">
        <f>AP273+AT229</f>
        <v>0</v>
      </c>
      <c r="AU273" s="248">
        <f>IF(AR273=1,ROUND(AT273/AS273,3),0)</f>
        <v>0</v>
      </c>
    </row>
    <row r="274" spans="2:47" ht="40.5" hidden="1" customHeight="1" x14ac:dyDescent="0.4">
      <c r="B274" s="558"/>
      <c r="C274" s="548">
        <f t="shared" ref="C274" si="712">C230</f>
        <v>0</v>
      </c>
      <c r="D274" s="549"/>
      <c r="E274" s="550"/>
      <c r="F274" s="533"/>
      <c r="G274" s="533"/>
      <c r="H274" s="533"/>
      <c r="I274" s="533"/>
      <c r="J274" s="533"/>
      <c r="K274" s="533"/>
      <c r="L274" s="533"/>
      <c r="M274" s="533"/>
      <c r="N274" s="533"/>
      <c r="O274" s="533"/>
      <c r="P274" s="533"/>
      <c r="Q274" s="533"/>
      <c r="R274" s="533"/>
      <c r="S274" s="533"/>
      <c r="T274" s="533"/>
      <c r="U274" s="533"/>
      <c r="V274" s="533"/>
      <c r="W274" s="533"/>
      <c r="X274" s="533"/>
      <c r="Y274" s="533"/>
      <c r="Z274" s="533"/>
      <c r="AA274" s="533"/>
      <c r="AB274" s="533"/>
      <c r="AC274" s="533"/>
      <c r="AD274" s="533"/>
      <c r="AE274" s="533"/>
      <c r="AF274" s="533"/>
      <c r="AG274" s="545"/>
      <c r="AH274" s="162">
        <f t="shared" ref="AH274" si="713">IF(COUNT(F274:AG274)=0,+(COUNTIF(F274:AG274,"作業"))+(COUNTIF(F274:AG274,"休日")),"")</f>
        <v>0</v>
      </c>
      <c r="AI274" s="196">
        <f t="shared" ref="AI274" si="714">IF(COUNT(F274:AG274)=0,(COUNTIF(F274:AG274,"休日")),"")</f>
        <v>0</v>
      </c>
      <c r="AJ274" s="233"/>
    </row>
    <row r="275" spans="2:47" ht="40.5" hidden="1" customHeight="1" x14ac:dyDescent="0.4">
      <c r="B275" s="558"/>
      <c r="C275" s="551"/>
      <c r="D275" s="552"/>
      <c r="E275" s="553"/>
      <c r="F275" s="533"/>
      <c r="G275" s="533"/>
      <c r="H275" s="533"/>
      <c r="I275" s="533"/>
      <c r="J275" s="533"/>
      <c r="K275" s="533"/>
      <c r="L275" s="533"/>
      <c r="M275" s="533"/>
      <c r="N275" s="533"/>
      <c r="O275" s="533"/>
      <c r="P275" s="533"/>
      <c r="Q275" s="533"/>
      <c r="R275" s="533"/>
      <c r="S275" s="533"/>
      <c r="T275" s="533"/>
      <c r="U275" s="533"/>
      <c r="V275" s="533"/>
      <c r="W275" s="533"/>
      <c r="X275" s="533"/>
      <c r="Y275" s="533"/>
      <c r="Z275" s="533"/>
      <c r="AA275" s="533"/>
      <c r="AB275" s="533"/>
      <c r="AC275" s="533"/>
      <c r="AD275" s="533"/>
      <c r="AE275" s="533"/>
      <c r="AF275" s="533"/>
      <c r="AG275" s="545"/>
      <c r="AH275" s="546" t="str">
        <f t="shared" ref="AH275" si="715">IF(AH274&lt;14,"対象外",ROUND(AI274/AH274,3))</f>
        <v>対象外</v>
      </c>
      <c r="AI275" s="547"/>
      <c r="AJ275" s="233"/>
      <c r="AM275" s="219">
        <f t="shared" ref="AM275" si="716">IF(AH275="対象外",0,1)</f>
        <v>0</v>
      </c>
      <c r="AN275" s="226">
        <f t="shared" ref="AN275" si="717">IF(AM275=1,AH275,0)</f>
        <v>0</v>
      </c>
      <c r="AO275" s="219">
        <f t="shared" ref="AO275" si="718">IF(AH274&gt;=14,AH274,0)</f>
        <v>0</v>
      </c>
      <c r="AP275" s="192">
        <f>IF(AO275&gt;1,AI274,0)</f>
        <v>0</v>
      </c>
      <c r="AQ275" s="152"/>
      <c r="AR275" s="219">
        <f>IF(AS275&gt;1,1,0)</f>
        <v>0</v>
      </c>
      <c r="AS275" s="192">
        <f>AO275+AS231</f>
        <v>0</v>
      </c>
      <c r="AT275" s="192">
        <f>AP275+AT231</f>
        <v>0</v>
      </c>
      <c r="AU275" s="248">
        <f>IF(AR275=1,ROUND(AT275/AS275,3),0)</f>
        <v>0</v>
      </c>
    </row>
    <row r="276" spans="2:47" ht="40.5" hidden="1" customHeight="1" x14ac:dyDescent="0.4">
      <c r="B276" s="558"/>
      <c r="C276" s="548">
        <f t="shared" ref="C276" si="719">C232</f>
        <v>0</v>
      </c>
      <c r="D276" s="549"/>
      <c r="E276" s="550"/>
      <c r="F276" s="533"/>
      <c r="G276" s="533"/>
      <c r="H276" s="533"/>
      <c r="I276" s="533"/>
      <c r="J276" s="533"/>
      <c r="K276" s="533"/>
      <c r="L276" s="533"/>
      <c r="M276" s="533"/>
      <c r="N276" s="533"/>
      <c r="O276" s="533"/>
      <c r="P276" s="533"/>
      <c r="Q276" s="533"/>
      <c r="R276" s="533"/>
      <c r="S276" s="533"/>
      <c r="T276" s="533"/>
      <c r="U276" s="533"/>
      <c r="V276" s="533"/>
      <c r="W276" s="533"/>
      <c r="X276" s="533"/>
      <c r="Y276" s="533"/>
      <c r="Z276" s="533"/>
      <c r="AA276" s="533"/>
      <c r="AB276" s="533"/>
      <c r="AC276" s="533"/>
      <c r="AD276" s="533"/>
      <c r="AE276" s="533"/>
      <c r="AF276" s="533"/>
      <c r="AG276" s="545"/>
      <c r="AH276" s="162">
        <f>IF(COUNT(F276:AG276)=0,+(COUNTIF(F276:AG276,"作業"))+(COUNTIF(F276:AG276,"休日")),"")</f>
        <v>0</v>
      </c>
      <c r="AI276" s="196">
        <f>IF(COUNT(F276:AG276)=0,(COUNTIF(F276:AG276,"休日")),"")</f>
        <v>0</v>
      </c>
      <c r="AJ276" s="233"/>
    </row>
    <row r="277" spans="2:47" ht="40.5" hidden="1" customHeight="1" x14ac:dyDescent="0.4">
      <c r="B277" s="558"/>
      <c r="C277" s="551"/>
      <c r="D277" s="552"/>
      <c r="E277" s="553"/>
      <c r="F277" s="533"/>
      <c r="G277" s="533"/>
      <c r="H277" s="533"/>
      <c r="I277" s="533"/>
      <c r="J277" s="533"/>
      <c r="K277" s="533"/>
      <c r="L277" s="533"/>
      <c r="M277" s="533"/>
      <c r="N277" s="533"/>
      <c r="O277" s="533"/>
      <c r="P277" s="533"/>
      <c r="Q277" s="533"/>
      <c r="R277" s="533"/>
      <c r="S277" s="533"/>
      <c r="T277" s="533"/>
      <c r="U277" s="533"/>
      <c r="V277" s="533"/>
      <c r="W277" s="533"/>
      <c r="X277" s="533"/>
      <c r="Y277" s="533"/>
      <c r="Z277" s="533"/>
      <c r="AA277" s="533"/>
      <c r="AB277" s="533"/>
      <c r="AC277" s="533"/>
      <c r="AD277" s="533"/>
      <c r="AE277" s="533"/>
      <c r="AF277" s="533"/>
      <c r="AG277" s="545"/>
      <c r="AH277" s="546" t="str">
        <f>IF(AH276&lt;14,"対象外",ROUND(AI276/AH276,3))</f>
        <v>対象外</v>
      </c>
      <c r="AI277" s="547"/>
      <c r="AJ277" s="233"/>
      <c r="AM277" s="219">
        <f t="shared" ref="AM277" si="720">IF(AH277="対象外",0,1)</f>
        <v>0</v>
      </c>
      <c r="AN277" s="226">
        <f t="shared" ref="AN277" si="721">IF(AM277=1,AH277,0)</f>
        <v>0</v>
      </c>
      <c r="AO277" s="219">
        <f t="shared" ref="AO277" si="722">IF(AH276&gt;=14,AH276,0)</f>
        <v>0</v>
      </c>
      <c r="AP277" s="192">
        <f>IF(AO277&gt;1,AI276,0)</f>
        <v>0</v>
      </c>
      <c r="AQ277" s="152"/>
      <c r="AR277" s="219">
        <f>IF(AS277&gt;1,1,0)</f>
        <v>0</v>
      </c>
      <c r="AS277" s="192">
        <f>AO277+AS233</f>
        <v>0</v>
      </c>
      <c r="AT277" s="192">
        <f>AP277+AT233</f>
        <v>0</v>
      </c>
      <c r="AU277" s="248">
        <f>IF(AR277=1,ROUND(AT277/AS277,3),0)</f>
        <v>0</v>
      </c>
    </row>
    <row r="278" spans="2:47" ht="40.5" hidden="1" customHeight="1" x14ac:dyDescent="0.4">
      <c r="B278" s="558"/>
      <c r="C278" s="548">
        <f t="shared" ref="C278" si="723">C234</f>
        <v>0</v>
      </c>
      <c r="D278" s="549"/>
      <c r="E278" s="550"/>
      <c r="F278" s="533"/>
      <c r="G278" s="533"/>
      <c r="H278" s="533"/>
      <c r="I278" s="533"/>
      <c r="J278" s="533"/>
      <c r="K278" s="533"/>
      <c r="L278" s="533"/>
      <c r="M278" s="533"/>
      <c r="N278" s="533"/>
      <c r="O278" s="533"/>
      <c r="P278" s="533"/>
      <c r="Q278" s="533"/>
      <c r="R278" s="533"/>
      <c r="S278" s="533"/>
      <c r="T278" s="533"/>
      <c r="U278" s="533"/>
      <c r="V278" s="533"/>
      <c r="W278" s="533"/>
      <c r="X278" s="533"/>
      <c r="Y278" s="533"/>
      <c r="Z278" s="533"/>
      <c r="AA278" s="533"/>
      <c r="AB278" s="533"/>
      <c r="AC278" s="533"/>
      <c r="AD278" s="533"/>
      <c r="AE278" s="533"/>
      <c r="AF278" s="533"/>
      <c r="AG278" s="545"/>
      <c r="AH278" s="162">
        <f t="shared" ref="AH278" si="724">IF(COUNT(F278:AG278)=0,+(COUNTIF(F278:AG278,"作業"))+(COUNTIF(F278:AG278,"休日")),"")</f>
        <v>0</v>
      </c>
      <c r="AI278" s="196">
        <f t="shared" ref="AI278" si="725">IF(COUNT(F278:AG278)=0,(COUNTIF(F278:AG278,"休日")),"")</f>
        <v>0</v>
      </c>
      <c r="AJ278" s="233"/>
    </row>
    <row r="279" spans="2:47" ht="40.5" hidden="1" customHeight="1" x14ac:dyDescent="0.4">
      <c r="B279" s="558"/>
      <c r="C279" s="551"/>
      <c r="D279" s="552"/>
      <c r="E279" s="553"/>
      <c r="F279" s="533"/>
      <c r="G279" s="533"/>
      <c r="H279" s="533"/>
      <c r="I279" s="533"/>
      <c r="J279" s="533"/>
      <c r="K279" s="533"/>
      <c r="L279" s="533"/>
      <c r="M279" s="533"/>
      <c r="N279" s="533"/>
      <c r="O279" s="533"/>
      <c r="P279" s="533"/>
      <c r="Q279" s="533"/>
      <c r="R279" s="533"/>
      <c r="S279" s="533"/>
      <c r="T279" s="533"/>
      <c r="U279" s="533"/>
      <c r="V279" s="533"/>
      <c r="W279" s="533"/>
      <c r="X279" s="533"/>
      <c r="Y279" s="533"/>
      <c r="Z279" s="533"/>
      <c r="AA279" s="533"/>
      <c r="AB279" s="533"/>
      <c r="AC279" s="533"/>
      <c r="AD279" s="533"/>
      <c r="AE279" s="533"/>
      <c r="AF279" s="533"/>
      <c r="AG279" s="545"/>
      <c r="AH279" s="546" t="str">
        <f t="shared" ref="AH279" si="726">IF(AH278&lt;14,"対象外",ROUND(AI278/AH278,3))</f>
        <v>対象外</v>
      </c>
      <c r="AI279" s="547"/>
      <c r="AJ279" s="233"/>
      <c r="AM279" s="219">
        <f t="shared" ref="AM279" si="727">IF(AH279="対象外",0,1)</f>
        <v>0</v>
      </c>
      <c r="AN279" s="226">
        <f t="shared" ref="AN279" si="728">IF(AM279=1,AH279,0)</f>
        <v>0</v>
      </c>
      <c r="AO279" s="219">
        <f t="shared" ref="AO279" si="729">IF(AH278&gt;=14,AH278,0)</f>
        <v>0</v>
      </c>
      <c r="AP279" s="192">
        <f>IF(AO279&gt;1,AI278,0)</f>
        <v>0</v>
      </c>
      <c r="AQ279" s="152"/>
      <c r="AR279" s="219">
        <f>IF(AS279&gt;1,1,0)</f>
        <v>0</v>
      </c>
      <c r="AS279" s="192">
        <f>AO279+AS235</f>
        <v>0</v>
      </c>
      <c r="AT279" s="192">
        <f>AP279+AT235</f>
        <v>0</v>
      </c>
      <c r="AU279" s="248">
        <f>IF(AR279=1,ROUND(AT279/AS279,3),0)</f>
        <v>0</v>
      </c>
    </row>
    <row r="280" spans="2:47" ht="40.5" hidden="1" customHeight="1" x14ac:dyDescent="0.4">
      <c r="B280" s="558"/>
      <c r="C280" s="548">
        <f t="shared" ref="C280" si="730">C236</f>
        <v>0</v>
      </c>
      <c r="D280" s="549"/>
      <c r="E280" s="550"/>
      <c r="F280" s="533"/>
      <c r="G280" s="533"/>
      <c r="H280" s="533"/>
      <c r="I280" s="533"/>
      <c r="J280" s="533"/>
      <c r="K280" s="533"/>
      <c r="L280" s="533"/>
      <c r="M280" s="533"/>
      <c r="N280" s="533"/>
      <c r="O280" s="533"/>
      <c r="P280" s="533"/>
      <c r="Q280" s="533"/>
      <c r="R280" s="533"/>
      <c r="S280" s="533"/>
      <c r="T280" s="533"/>
      <c r="U280" s="533"/>
      <c r="V280" s="533"/>
      <c r="W280" s="533"/>
      <c r="X280" s="533"/>
      <c r="Y280" s="533"/>
      <c r="Z280" s="533"/>
      <c r="AA280" s="533"/>
      <c r="AB280" s="533"/>
      <c r="AC280" s="533"/>
      <c r="AD280" s="533"/>
      <c r="AE280" s="533"/>
      <c r="AF280" s="533"/>
      <c r="AG280" s="545"/>
      <c r="AH280" s="162">
        <f t="shared" ref="AH280" si="731">IF(COUNT(F280:AG280)=0,+(COUNTIF(F280:AG280,"作業"))+(COUNTIF(F280:AG280,"休日")),"")</f>
        <v>0</v>
      </c>
      <c r="AI280" s="196">
        <f t="shared" ref="AI280" si="732">IF(COUNT(F280:AG280)=0,(COUNTIF(F280:AG280,"休日")),"")</f>
        <v>0</v>
      </c>
      <c r="AJ280" s="233"/>
    </row>
    <row r="281" spans="2:47" ht="40.5" hidden="1" customHeight="1" x14ac:dyDescent="0.4">
      <c r="B281" s="558"/>
      <c r="C281" s="551"/>
      <c r="D281" s="552"/>
      <c r="E281" s="553"/>
      <c r="F281" s="533"/>
      <c r="G281" s="533"/>
      <c r="H281" s="533"/>
      <c r="I281" s="533"/>
      <c r="J281" s="533"/>
      <c r="K281" s="533"/>
      <c r="L281" s="533"/>
      <c r="M281" s="533"/>
      <c r="N281" s="533"/>
      <c r="O281" s="533"/>
      <c r="P281" s="533"/>
      <c r="Q281" s="533"/>
      <c r="R281" s="533"/>
      <c r="S281" s="533"/>
      <c r="T281" s="533"/>
      <c r="U281" s="533"/>
      <c r="V281" s="533"/>
      <c r="W281" s="533"/>
      <c r="X281" s="533"/>
      <c r="Y281" s="533"/>
      <c r="Z281" s="533"/>
      <c r="AA281" s="533"/>
      <c r="AB281" s="533"/>
      <c r="AC281" s="533"/>
      <c r="AD281" s="533"/>
      <c r="AE281" s="533"/>
      <c r="AF281" s="533"/>
      <c r="AG281" s="545"/>
      <c r="AH281" s="546" t="str">
        <f t="shared" ref="AH281" si="733">IF(AH280&lt;14,"対象外",ROUND(AI280/AH280,3))</f>
        <v>対象外</v>
      </c>
      <c r="AI281" s="547"/>
      <c r="AJ281" s="233"/>
      <c r="AM281" s="219">
        <f t="shared" ref="AM281" si="734">IF(AH281="対象外",0,1)</f>
        <v>0</v>
      </c>
      <c r="AN281" s="226">
        <f t="shared" ref="AN281" si="735">IF(AM281=1,AH281,0)</f>
        <v>0</v>
      </c>
      <c r="AO281" s="219">
        <f t="shared" ref="AO281" si="736">IF(AH280&gt;=14,AH280,0)</f>
        <v>0</v>
      </c>
      <c r="AP281" s="192">
        <f>IF(AO281&gt;1,AI280,0)</f>
        <v>0</v>
      </c>
      <c r="AQ281" s="152"/>
      <c r="AR281" s="219">
        <f>IF(AS281&gt;1,1,0)</f>
        <v>0</v>
      </c>
      <c r="AS281" s="192">
        <f>AO281+AS237</f>
        <v>0</v>
      </c>
      <c r="AT281" s="192">
        <f>AP281+AT237</f>
        <v>0</v>
      </c>
      <c r="AU281" s="248">
        <f>IF(AR281=1,ROUND(AT281/AS281,3),0)</f>
        <v>0</v>
      </c>
    </row>
    <row r="282" spans="2:47" ht="40.5" hidden="1" customHeight="1" x14ac:dyDescent="0.4">
      <c r="B282" s="558"/>
      <c r="C282" s="539">
        <f>C237</f>
        <v>0</v>
      </c>
      <c r="D282" s="540"/>
      <c r="E282" s="541"/>
      <c r="F282" s="533"/>
      <c r="G282" s="533"/>
      <c r="H282" s="533"/>
      <c r="I282" s="533"/>
      <c r="J282" s="533"/>
      <c r="K282" s="533"/>
      <c r="L282" s="533"/>
      <c r="M282" s="533"/>
      <c r="N282" s="533"/>
      <c r="O282" s="533"/>
      <c r="P282" s="533"/>
      <c r="Q282" s="533"/>
      <c r="R282" s="533"/>
      <c r="S282" s="533"/>
      <c r="T282" s="533"/>
      <c r="U282" s="533"/>
      <c r="V282" s="533"/>
      <c r="W282" s="533"/>
      <c r="X282" s="533"/>
      <c r="Y282" s="533"/>
      <c r="Z282" s="533"/>
      <c r="AA282" s="533"/>
      <c r="AB282" s="533"/>
      <c r="AC282" s="533"/>
      <c r="AD282" s="533"/>
      <c r="AE282" s="533"/>
      <c r="AF282" s="533"/>
      <c r="AG282" s="535"/>
      <c r="AH282" s="162">
        <f>IF(COUNT(F282:AG282)=0,+(COUNTIF(F282:AG282,"作業"))+(COUNTIF(F282:AG282,"休日")),"")</f>
        <v>0</v>
      </c>
      <c r="AI282" s="196">
        <f>IF(COUNT(F282:AG282)=0,(COUNTIF(F282:AG282,"休日")),"")</f>
        <v>0</v>
      </c>
      <c r="AJ282" s="233"/>
    </row>
    <row r="283" spans="2:47" ht="40.5" hidden="1" customHeight="1" thickBot="1" x14ac:dyDescent="0.45">
      <c r="B283" s="558"/>
      <c r="C283" s="542"/>
      <c r="D283" s="543"/>
      <c r="E283" s="544"/>
      <c r="F283" s="534"/>
      <c r="G283" s="534"/>
      <c r="H283" s="534"/>
      <c r="I283" s="534"/>
      <c r="J283" s="534"/>
      <c r="K283" s="534"/>
      <c r="L283" s="534"/>
      <c r="M283" s="534"/>
      <c r="N283" s="534"/>
      <c r="O283" s="534"/>
      <c r="P283" s="534"/>
      <c r="Q283" s="534"/>
      <c r="R283" s="534"/>
      <c r="S283" s="534"/>
      <c r="T283" s="534"/>
      <c r="U283" s="534"/>
      <c r="V283" s="534"/>
      <c r="W283" s="534"/>
      <c r="X283" s="534"/>
      <c r="Y283" s="534"/>
      <c r="Z283" s="534"/>
      <c r="AA283" s="534"/>
      <c r="AB283" s="534"/>
      <c r="AC283" s="534"/>
      <c r="AD283" s="534"/>
      <c r="AE283" s="534"/>
      <c r="AF283" s="534"/>
      <c r="AG283" s="536"/>
      <c r="AH283" s="537" t="str">
        <f t="shared" ref="AH283" si="737">IF(AH282&lt;14,"対象外",ROUND(AI282/AH282,3))</f>
        <v>対象外</v>
      </c>
      <c r="AI283" s="538"/>
      <c r="AJ283" s="234"/>
      <c r="AL283" s="195"/>
      <c r="AM283" s="219">
        <f t="shared" ref="AM283" si="738">IF(AH283="対象外",0,1)</f>
        <v>0</v>
      </c>
      <c r="AN283" s="226">
        <f t="shared" ref="AN283" si="739">IF(AM283=1,AH283,0)</f>
        <v>0</v>
      </c>
      <c r="AO283" s="219">
        <f t="shared" ref="AO283" si="740">IF(AH282&gt;=14,AH282,0)</f>
        <v>0</v>
      </c>
      <c r="AP283" s="192">
        <f>IF(AO283&gt;1,AI282,0)</f>
        <v>0</v>
      </c>
      <c r="AQ283" s="152"/>
      <c r="AR283" s="219">
        <f>IF(AS283&gt;1,1,0)</f>
        <v>0</v>
      </c>
      <c r="AS283" s="192">
        <f>AO283+AS239</f>
        <v>0</v>
      </c>
      <c r="AT283" s="192">
        <f>AP283+AT239</f>
        <v>0</v>
      </c>
      <c r="AU283" s="248">
        <f>IF(AR283=1,ROUND(AT283/AS283,3),0)</f>
        <v>0</v>
      </c>
    </row>
    <row r="284" spans="2:47" ht="35.25" hidden="1" customHeight="1" x14ac:dyDescent="0.4">
      <c r="B284" s="557" t="s">
        <v>68</v>
      </c>
      <c r="C284" s="560" t="s">
        <v>0</v>
      </c>
      <c r="D284" s="561"/>
      <c r="E284" s="562"/>
      <c r="F284" s="243">
        <f>IFERROR(VLOOKUP(F939,DAY!$A$2:$E$3000,2,0),0)</f>
        <v>5</v>
      </c>
      <c r="G284" s="243">
        <f>IFERROR(VLOOKUP(G939,DAY!$A$2:$E$744,2,0),0)</f>
        <v>5</v>
      </c>
      <c r="H284" s="243">
        <f>IFERROR(VLOOKUP(H939,DAY!$A$2:$E$744,2,0),0)</f>
        <v>5</v>
      </c>
      <c r="I284" s="243">
        <f>IFERROR(VLOOKUP(I939,DAY!$A$2:$E$744,2,0),0)</f>
        <v>5</v>
      </c>
      <c r="J284" s="243">
        <f>IFERROR(VLOOKUP(J939,DAY!$A$2:$E$744,2,0),0)</f>
        <v>5</v>
      </c>
      <c r="K284" s="243">
        <f>IFERROR(VLOOKUP(K939,DAY!$A$2:$E$744,2,0),0)</f>
        <v>5</v>
      </c>
      <c r="L284" s="243">
        <f>IFERROR(VLOOKUP(L939,DAY!$A$2:$E$744,2,0),0)</f>
        <v>5</v>
      </c>
      <c r="M284" s="243">
        <f>IFERROR(VLOOKUP(M939,DAY!$A$2:$E$744,2,0),0)</f>
        <v>5</v>
      </c>
      <c r="N284" s="243">
        <f>IFERROR(VLOOKUP(N939,DAY!$A$2:$E$744,2,0),0)</f>
        <v>5</v>
      </c>
      <c r="O284" s="243">
        <f>IFERROR(VLOOKUP(O939,DAY!$A$2:$E$744,2,0),0)</f>
        <v>5</v>
      </c>
      <c r="P284" s="243">
        <f>IFERROR(VLOOKUP(P939,DAY!$A$2:$E$744,2,0),0)</f>
        <v>5</v>
      </c>
      <c r="Q284" s="243">
        <f>IFERROR(VLOOKUP(Q939,DAY!$A$2:$E$744,2,0),0)</f>
        <v>5</v>
      </c>
      <c r="R284" s="243">
        <f>IFERROR(VLOOKUP(R939,DAY!$A$2:$E$744,2,0),0)</f>
        <v>5</v>
      </c>
      <c r="S284" s="243">
        <f>IFERROR(VLOOKUP(S939,DAY!$A$2:$E$744,2,0),0)</f>
        <v>5</v>
      </c>
      <c r="T284" s="243">
        <f>IFERROR(VLOOKUP(T939,DAY!$A$2:$E$744,2,0),0)</f>
        <v>5</v>
      </c>
      <c r="U284" s="243">
        <f>IFERROR(VLOOKUP(U939,DAY!$A$2:$E$744,2,0),0)</f>
        <v>5</v>
      </c>
      <c r="V284" s="243">
        <f>IFERROR(VLOOKUP(V939,DAY!$A$2:$E$744,2,0),0)</f>
        <v>5</v>
      </c>
      <c r="W284" s="243">
        <f>IFERROR(VLOOKUP(W939,DAY!$A$2:$E$744,2,0),0)</f>
        <v>5</v>
      </c>
      <c r="X284" s="243">
        <f>IFERROR(VLOOKUP(X939,DAY!$A$2:$E$744,2,0),0)</f>
        <v>5</v>
      </c>
      <c r="Y284" s="243">
        <f>IFERROR(VLOOKUP(Y939,DAY!$A$2:$E$744,2,0),0)</f>
        <v>5</v>
      </c>
      <c r="Z284" s="243">
        <f>IFERROR(VLOOKUP(Z939,DAY!$A$2:$E$744,2,0),0)</f>
        <v>6</v>
      </c>
      <c r="AA284" s="243">
        <f>IFERROR(VLOOKUP(AA939,DAY!$A$2:$E$744,2,0),0)</f>
        <v>6</v>
      </c>
      <c r="AB284" s="243">
        <f>IFERROR(VLOOKUP(AB939,DAY!$A$2:$E$744,2,0),0)</f>
        <v>6</v>
      </c>
      <c r="AC284" s="243">
        <f>IFERROR(VLOOKUP(AC939,DAY!$A$2:$E$744,2,0),0)</f>
        <v>6</v>
      </c>
      <c r="AD284" s="243">
        <f>IFERROR(VLOOKUP(AD939,DAY!$A$2:$E$744,2,0),0)</f>
        <v>6</v>
      </c>
      <c r="AE284" s="243">
        <f>IFERROR(VLOOKUP(AE939,DAY!$A$2:$E$744,2,0),0)</f>
        <v>6</v>
      </c>
      <c r="AF284" s="243">
        <f>IFERROR(VLOOKUP(AF939,DAY!$A$2:$E$744,2,0),0)</f>
        <v>6</v>
      </c>
      <c r="AG284" s="238">
        <f>IFERROR(VLOOKUP(AG939,DAY!$A$2:$E$744,2,0),0)</f>
        <v>6</v>
      </c>
      <c r="AH284" s="557" t="s">
        <v>11</v>
      </c>
      <c r="AI284" s="563" t="s">
        <v>13</v>
      </c>
      <c r="AJ284" s="565" t="s">
        <v>127</v>
      </c>
    </row>
    <row r="285" spans="2:47" ht="35.25" hidden="1" customHeight="1" x14ac:dyDescent="0.4">
      <c r="B285" s="558"/>
      <c r="C285" s="567" t="s">
        <v>1</v>
      </c>
      <c r="D285" s="568"/>
      <c r="E285" s="569"/>
      <c r="F285" s="219">
        <f>IFERROR(VLOOKUP(F939,DAY!$A$2:$E$3000,3,0),0)</f>
        <v>12</v>
      </c>
      <c r="G285" s="219">
        <f>IFERROR(VLOOKUP(G939,DAY!$A$2:$E$744,3,0),0)</f>
        <v>13</v>
      </c>
      <c r="H285" s="219">
        <f>IFERROR(VLOOKUP(H939,DAY!$A$2:$E$744,3,0),0)</f>
        <v>14</v>
      </c>
      <c r="I285" s="219">
        <f>IFERROR(VLOOKUP(I939,DAY!$A$2:$E$744,3,0),0)</f>
        <v>15</v>
      </c>
      <c r="J285" s="219">
        <f>IFERROR(VLOOKUP(J939,DAY!$A$2:$E$744,3,0),0)</f>
        <v>16</v>
      </c>
      <c r="K285" s="219">
        <f>IFERROR(VLOOKUP(K939,DAY!$A$2:$E$744,3,0),0)</f>
        <v>17</v>
      </c>
      <c r="L285" s="219">
        <f>IFERROR(VLOOKUP(L939,DAY!$A$2:$E$744,3,0),0)</f>
        <v>18</v>
      </c>
      <c r="M285" s="219">
        <f>IFERROR(VLOOKUP(M939,DAY!$A$2:$E$744,3,0),0)</f>
        <v>19</v>
      </c>
      <c r="N285" s="219">
        <f>IFERROR(VLOOKUP(N939,DAY!$A$2:$E$744,3,0),0)</f>
        <v>20</v>
      </c>
      <c r="O285" s="219">
        <f>IFERROR(VLOOKUP(O939,DAY!$A$2:$E$744,3,0),0)</f>
        <v>21</v>
      </c>
      <c r="P285" s="219">
        <f>IFERROR(VLOOKUP(P939,DAY!$A$2:$E$744,3,0),0)</f>
        <v>22</v>
      </c>
      <c r="Q285" s="219">
        <f>IFERROR(VLOOKUP(Q939,DAY!$A$2:$E$744,3,0),0)</f>
        <v>23</v>
      </c>
      <c r="R285" s="219">
        <f>IFERROR(VLOOKUP(R939,DAY!$A$2:$E$744,3,0),0)</f>
        <v>24</v>
      </c>
      <c r="S285" s="219">
        <f>IFERROR(VLOOKUP(S939,DAY!$A$2:$E$744,3,0),0)</f>
        <v>25</v>
      </c>
      <c r="T285" s="219">
        <f>IFERROR(VLOOKUP(T939,DAY!$A$2:$E$744,3,0),0)</f>
        <v>26</v>
      </c>
      <c r="U285" s="219">
        <f>IFERROR(VLOOKUP(U939,DAY!$A$2:$E$744,3,0),0)</f>
        <v>27</v>
      </c>
      <c r="V285" s="219">
        <f>IFERROR(VLOOKUP(V939,DAY!$A$2:$E$744,3,0),0)</f>
        <v>28</v>
      </c>
      <c r="W285" s="219">
        <f>IFERROR(VLOOKUP(W939,DAY!$A$2:$E$744,3,0),0)</f>
        <v>29</v>
      </c>
      <c r="X285" s="219">
        <f>IFERROR(VLOOKUP(X939,DAY!$A$2:$E$744,3,0),0)</f>
        <v>30</v>
      </c>
      <c r="Y285" s="219">
        <f>IFERROR(VLOOKUP(Y939,DAY!$A$2:$E$744,3,0),0)</f>
        <v>31</v>
      </c>
      <c r="Z285" s="219">
        <f>IFERROR(VLOOKUP(Z939,DAY!$A$2:$E$744,3,0),0)</f>
        <v>1</v>
      </c>
      <c r="AA285" s="219">
        <f>IFERROR(VLOOKUP(AA939,DAY!$A$2:$E$744,3,0),0)</f>
        <v>2</v>
      </c>
      <c r="AB285" s="219">
        <f>IFERROR(VLOOKUP(AB939,DAY!$A$2:$E$744,3,0),0)</f>
        <v>3</v>
      </c>
      <c r="AC285" s="219">
        <f>IFERROR(VLOOKUP(AC939,DAY!$A$2:$E$744,3,0),0)</f>
        <v>4</v>
      </c>
      <c r="AD285" s="219">
        <f>IFERROR(VLOOKUP(AD939,DAY!$A$2:$E$744,3,0),0)</f>
        <v>5</v>
      </c>
      <c r="AE285" s="219">
        <f>IFERROR(VLOOKUP(AE939,DAY!$A$2:$E$744,3,0),0)</f>
        <v>6</v>
      </c>
      <c r="AF285" s="219">
        <f>IFERROR(VLOOKUP(AF939,DAY!$A$2:$E$744,3,0),0)</f>
        <v>7</v>
      </c>
      <c r="AG285" s="239">
        <f>IFERROR(VLOOKUP(AG939,DAY!$A$2:$E$744,3,0),0)</f>
        <v>8</v>
      </c>
      <c r="AH285" s="558"/>
      <c r="AI285" s="564"/>
      <c r="AJ285" s="566"/>
    </row>
    <row r="286" spans="2:47" ht="35.25" hidden="1" customHeight="1" x14ac:dyDescent="0.4">
      <c r="B286" s="558"/>
      <c r="C286" s="567" t="s">
        <v>2</v>
      </c>
      <c r="D286" s="568"/>
      <c r="E286" s="569"/>
      <c r="F286" s="219" t="str">
        <f>IFERROR(VLOOKUP(F939,DAY!$A$2:$E$3000,4,0),0)</f>
        <v>月</v>
      </c>
      <c r="G286" s="219" t="str">
        <f>IFERROR(VLOOKUP(G939,DAY!$A$2:$E$3000,4,0),0)</f>
        <v>火</v>
      </c>
      <c r="H286" s="219" t="str">
        <f>IFERROR(VLOOKUP(H939,DAY!$A$2:$E$3000,4,0),0)</f>
        <v>水</v>
      </c>
      <c r="I286" s="219" t="str">
        <f>IFERROR(VLOOKUP(I939,DAY!$A$2:$E$3000,4,0),0)</f>
        <v>木</v>
      </c>
      <c r="J286" s="219" t="str">
        <f>IFERROR(VLOOKUP(J939,DAY!$A$2:$E$3000,4,0),0)</f>
        <v>金</v>
      </c>
      <c r="K286" s="219" t="str">
        <f>IFERROR(VLOOKUP(K939,DAY!$A$2:$E$3000,4,0),0)</f>
        <v>土</v>
      </c>
      <c r="L286" s="219" t="str">
        <f>IFERROR(VLOOKUP(L939,DAY!$A$2:$E$3000,4,0),0)</f>
        <v>日</v>
      </c>
      <c r="M286" s="219" t="str">
        <f>IFERROR(VLOOKUP(M939,DAY!$A$2:$E$3000,4,0),0)</f>
        <v>月</v>
      </c>
      <c r="N286" s="219" t="str">
        <f>IFERROR(VLOOKUP(N939,DAY!$A$2:$E$3000,4,0),0)</f>
        <v>火</v>
      </c>
      <c r="O286" s="219" t="str">
        <f>IFERROR(VLOOKUP(O939,DAY!$A$2:$E$3000,4,0),0)</f>
        <v>水</v>
      </c>
      <c r="P286" s="219" t="str">
        <f>IFERROR(VLOOKUP(P939,DAY!$A$2:$E$3000,4,0),0)</f>
        <v>木</v>
      </c>
      <c r="Q286" s="219" t="str">
        <f>IFERROR(VLOOKUP(Q939,DAY!$A$2:$E$3000,4,0),0)</f>
        <v>金</v>
      </c>
      <c r="R286" s="219" t="str">
        <f>IFERROR(VLOOKUP(R939,DAY!$A$2:$E$3000,4,0),0)</f>
        <v>土</v>
      </c>
      <c r="S286" s="219" t="str">
        <f>IFERROR(VLOOKUP(S939,DAY!$A$2:$E$3000,4,0),0)</f>
        <v>日</v>
      </c>
      <c r="T286" s="219" t="str">
        <f>IFERROR(VLOOKUP(T939,DAY!$A$2:$E$3000,4,0),0)</f>
        <v>月</v>
      </c>
      <c r="U286" s="219" t="str">
        <f>IFERROR(VLOOKUP(U939,DAY!$A$2:$E$3000,4,0),0)</f>
        <v>火</v>
      </c>
      <c r="V286" s="219" t="str">
        <f>IFERROR(VLOOKUP(V939,DAY!$A$2:$E$3000,4,0),0)</f>
        <v>水</v>
      </c>
      <c r="W286" s="219" t="str">
        <f>IFERROR(VLOOKUP(W939,DAY!$A$2:$E$3000,4,0),0)</f>
        <v>木</v>
      </c>
      <c r="X286" s="219" t="str">
        <f>IFERROR(VLOOKUP(X939,DAY!$A$2:$E$3000,4,0),0)</f>
        <v>金</v>
      </c>
      <c r="Y286" s="219" t="str">
        <f>IFERROR(VLOOKUP(Y939,DAY!$A$2:$E$3000,4,0),0)</f>
        <v>土</v>
      </c>
      <c r="Z286" s="219" t="str">
        <f>IFERROR(VLOOKUP(Z939,DAY!$A$2:$E$3000,4,0),0)</f>
        <v>日</v>
      </c>
      <c r="AA286" s="219" t="str">
        <f>IFERROR(VLOOKUP(AA939,DAY!$A$2:$E$3000,4,0),0)</f>
        <v>月</v>
      </c>
      <c r="AB286" s="219" t="str">
        <f>IFERROR(VLOOKUP(AB939,DAY!$A$2:$E$3000,4,0),0)</f>
        <v>火</v>
      </c>
      <c r="AC286" s="219" t="str">
        <f>IFERROR(VLOOKUP(AC939,DAY!$A$2:$E$3000,4,0),0)</f>
        <v>水</v>
      </c>
      <c r="AD286" s="219" t="str">
        <f>IFERROR(VLOOKUP(AD939,DAY!$A$2:$E$3000,4,0),0)</f>
        <v>木</v>
      </c>
      <c r="AE286" s="219" t="str">
        <f>IFERROR(VLOOKUP(AE939,DAY!$A$2:$E$3000,4,0),0)</f>
        <v>金</v>
      </c>
      <c r="AF286" s="219" t="str">
        <f>IFERROR(VLOOKUP(AF939,DAY!$A$2:$E$3000,4,0),0)</f>
        <v>土</v>
      </c>
      <c r="AG286" s="239" t="str">
        <f>IFERROR(VLOOKUP(AG939,DAY!$A$2:$E$3000,4,0),0)</f>
        <v>日</v>
      </c>
      <c r="AH286" s="558"/>
      <c r="AI286" s="564"/>
      <c r="AJ286" s="566"/>
      <c r="AK286" s="159"/>
      <c r="AO286" s="147"/>
    </row>
    <row r="287" spans="2:47" ht="119.25" hidden="1" customHeight="1" x14ac:dyDescent="0.4">
      <c r="B287" s="558"/>
      <c r="C287" s="570" t="s">
        <v>135</v>
      </c>
      <c r="D287" s="571"/>
      <c r="E287" s="572"/>
      <c r="F287" s="160" t="str">
        <f>IFERROR(VLOOKUP(F939,DAY!$A$2:$E$3000,5,0),0)</f>
        <v/>
      </c>
      <c r="G287" s="160" t="str">
        <f>IFERROR(VLOOKUP(G939,DAY!$A$2:$E$3000,5,0),0)</f>
        <v/>
      </c>
      <c r="H287" s="160" t="str">
        <f>IFERROR(VLOOKUP(H939,DAY!$A$2:$E$3000,5,0),0)</f>
        <v/>
      </c>
      <c r="I287" s="160" t="str">
        <f>IFERROR(VLOOKUP(I939,DAY!$A$2:$E$3000,5,0),0)</f>
        <v/>
      </c>
      <c r="J287" s="160" t="str">
        <f>IFERROR(VLOOKUP(J939,DAY!$A$2:$E$3000,5,0),0)</f>
        <v/>
      </c>
      <c r="K287" s="160" t="str">
        <f>IFERROR(VLOOKUP(K939,DAY!$A$2:$E$3000,5,0),0)</f>
        <v/>
      </c>
      <c r="L287" s="160" t="str">
        <f>IFERROR(VLOOKUP(L939,DAY!$A$2:$E$3000,5,0),0)</f>
        <v/>
      </c>
      <c r="M287" s="160" t="str">
        <f>IFERROR(VLOOKUP(M939,DAY!$A$2:$E$3000,5,0),0)</f>
        <v/>
      </c>
      <c r="N287" s="160" t="str">
        <f>IFERROR(VLOOKUP(N939,DAY!$A$2:$E$3000,5,0),0)</f>
        <v/>
      </c>
      <c r="O287" s="160" t="str">
        <f>IFERROR(VLOOKUP(O939,DAY!$A$2:$E$3000,5,0),0)</f>
        <v/>
      </c>
      <c r="P287" s="160" t="str">
        <f>IFERROR(VLOOKUP(P939,DAY!$A$2:$E$3000,5,0),0)</f>
        <v/>
      </c>
      <c r="Q287" s="160" t="str">
        <f>IFERROR(VLOOKUP(Q939,DAY!$A$2:$E$3000,5,0),0)</f>
        <v/>
      </c>
      <c r="R287" s="160" t="str">
        <f>IFERROR(VLOOKUP(R939,DAY!$A$2:$E$3000,5,0),0)</f>
        <v/>
      </c>
      <c r="S287" s="160" t="str">
        <f>IFERROR(VLOOKUP(S939,DAY!$A$2:$E$3000,5,0),0)</f>
        <v/>
      </c>
      <c r="T287" s="160" t="str">
        <f>IFERROR(VLOOKUP(T939,DAY!$A$2:$E$3000,5,0),0)</f>
        <v/>
      </c>
      <c r="U287" s="160" t="str">
        <f>IFERROR(VLOOKUP(U939,DAY!$A$2:$E$3000,5,0),0)</f>
        <v/>
      </c>
      <c r="V287" s="160" t="str">
        <f>IFERROR(VLOOKUP(V939,DAY!$A$2:$E$3000,5,0),0)</f>
        <v/>
      </c>
      <c r="W287" s="160" t="str">
        <f>IFERROR(VLOOKUP(W939,DAY!$A$2:$E$3000,5,0),0)</f>
        <v/>
      </c>
      <c r="X287" s="160" t="str">
        <f>IFERROR(VLOOKUP(X939,DAY!$A$2:$E$3000,5,0),0)</f>
        <v/>
      </c>
      <c r="Y287" s="160" t="str">
        <f>IFERROR(VLOOKUP(Y939,DAY!$A$2:$E$3000,5,0),0)</f>
        <v/>
      </c>
      <c r="Z287" s="160" t="str">
        <f>IFERROR(VLOOKUP(Z939,DAY!$A$2:$E$3000,5,0),0)</f>
        <v/>
      </c>
      <c r="AA287" s="160" t="str">
        <f>IFERROR(VLOOKUP(AA939,DAY!$A$2:$E$3000,5,0),0)</f>
        <v/>
      </c>
      <c r="AB287" s="160" t="str">
        <f>IFERROR(VLOOKUP(AB939,DAY!$A$2:$E$3000,5,0),0)</f>
        <v/>
      </c>
      <c r="AC287" s="160" t="str">
        <f>IFERROR(VLOOKUP(AC939,DAY!$A$2:$E$3000,5,0),0)</f>
        <v/>
      </c>
      <c r="AD287" s="160" t="str">
        <f>IFERROR(VLOOKUP(AD939,DAY!$A$2:$E$3000,5,0),0)</f>
        <v/>
      </c>
      <c r="AE287" s="160" t="str">
        <f>IFERROR(VLOOKUP(AE939,DAY!$A$2:$E$3000,5,0),0)</f>
        <v/>
      </c>
      <c r="AF287" s="160" t="str">
        <f>IFERROR(VLOOKUP(AF939,DAY!$A$2:$E$3000,5,0),0)</f>
        <v/>
      </c>
      <c r="AG287" s="161" t="str">
        <f>IFERROR(VLOOKUP(AG939,DAY!$A$2:$E$3000,5,0),0)</f>
        <v/>
      </c>
      <c r="AH287" s="558"/>
      <c r="AI287" s="564"/>
      <c r="AJ287" s="566"/>
    </row>
    <row r="288" spans="2:47" ht="40.5" hidden="1" customHeight="1" x14ac:dyDescent="0.35">
      <c r="B288" s="558"/>
      <c r="C288" s="548">
        <f>C244</f>
        <v>0</v>
      </c>
      <c r="D288" s="549"/>
      <c r="E288" s="550"/>
      <c r="F288" s="533"/>
      <c r="G288" s="533"/>
      <c r="H288" s="533"/>
      <c r="I288" s="533"/>
      <c r="J288" s="533"/>
      <c r="K288" s="533"/>
      <c r="L288" s="533"/>
      <c r="M288" s="533"/>
      <c r="N288" s="533"/>
      <c r="O288" s="533"/>
      <c r="P288" s="533"/>
      <c r="Q288" s="533"/>
      <c r="R288" s="533"/>
      <c r="S288" s="533"/>
      <c r="T288" s="533"/>
      <c r="U288" s="533"/>
      <c r="V288" s="533"/>
      <c r="W288" s="533"/>
      <c r="X288" s="533"/>
      <c r="Y288" s="533"/>
      <c r="Z288" s="533"/>
      <c r="AA288" s="533"/>
      <c r="AB288" s="533"/>
      <c r="AC288" s="533"/>
      <c r="AD288" s="533"/>
      <c r="AE288" s="533"/>
      <c r="AF288" s="533"/>
      <c r="AG288" s="545"/>
      <c r="AH288" s="162">
        <f>IF(COUNT(F288:AG288)=0,+(COUNTIF(F288:AG288,"作業"))+(COUNTIF(F288:AG288,"休日")),"")</f>
        <v>0</v>
      </c>
      <c r="AI288" s="196">
        <f>IF(COUNT(F288:AG288)=0,(COUNTIF(F288:AG288,"休日")),"")</f>
        <v>0</v>
      </c>
      <c r="AJ288" s="235"/>
      <c r="AM288" s="147">
        <f>SUM(AM289:AM327)</f>
        <v>0</v>
      </c>
      <c r="AN288" s="228">
        <f>SUM(AN289:AN327)</f>
        <v>0</v>
      </c>
      <c r="AR288" s="249">
        <f>SUM(AR289:AR327)</f>
        <v>3</v>
      </c>
      <c r="AU288" s="228">
        <f>SUM(AU289:AU327)</f>
        <v>1.032</v>
      </c>
    </row>
    <row r="289" spans="2:47" ht="40.5" hidden="1" customHeight="1" x14ac:dyDescent="0.35">
      <c r="B289" s="558"/>
      <c r="C289" s="551"/>
      <c r="D289" s="552"/>
      <c r="E289" s="553"/>
      <c r="F289" s="533"/>
      <c r="G289" s="533"/>
      <c r="H289" s="533"/>
      <c r="I289" s="533"/>
      <c r="J289" s="533"/>
      <c r="K289" s="533"/>
      <c r="L289" s="533"/>
      <c r="M289" s="533"/>
      <c r="N289" s="533"/>
      <c r="O289" s="533"/>
      <c r="P289" s="533"/>
      <c r="Q289" s="533"/>
      <c r="R289" s="533"/>
      <c r="S289" s="533"/>
      <c r="T289" s="533"/>
      <c r="U289" s="533"/>
      <c r="V289" s="533"/>
      <c r="W289" s="533"/>
      <c r="X289" s="533"/>
      <c r="Y289" s="533"/>
      <c r="Z289" s="533"/>
      <c r="AA289" s="533"/>
      <c r="AB289" s="533"/>
      <c r="AC289" s="533"/>
      <c r="AD289" s="533"/>
      <c r="AE289" s="533"/>
      <c r="AF289" s="533"/>
      <c r="AG289" s="545"/>
      <c r="AH289" s="546" t="str">
        <f>IF(AH288&lt;14,"対象外",ROUND(AI288/AH288,3))</f>
        <v>対象外</v>
      </c>
      <c r="AI289" s="547"/>
      <c r="AJ289" s="236"/>
      <c r="AL289" s="146"/>
      <c r="AM289" s="219">
        <f>IF(AH289="対象外",0,1)</f>
        <v>0</v>
      </c>
      <c r="AN289" s="226">
        <f>IF(AM289=1,AH289,0)</f>
        <v>0</v>
      </c>
      <c r="AO289" s="219">
        <f>IF(AH288&gt;=14,AH288,0)</f>
        <v>0</v>
      </c>
      <c r="AP289" s="192">
        <f>IF(AO289&gt;1,AI288,0)</f>
        <v>0</v>
      </c>
      <c r="AQ289" s="152"/>
      <c r="AR289" s="219">
        <f>IF(AS289&gt;1,1,0)</f>
        <v>0</v>
      </c>
      <c r="AS289" s="192">
        <f>AO289+AS245</f>
        <v>0</v>
      </c>
      <c r="AT289" s="192">
        <f>AP289+AT245</f>
        <v>0</v>
      </c>
      <c r="AU289" s="248">
        <f>IF(AR289=1,ROUND(AT289/AS289,3),0)</f>
        <v>0</v>
      </c>
    </row>
    <row r="290" spans="2:47" ht="40.5" hidden="1" customHeight="1" x14ac:dyDescent="0.35">
      <c r="B290" s="558"/>
      <c r="C290" s="548">
        <f t="shared" ref="C290" si="741">C246</f>
        <v>0</v>
      </c>
      <c r="D290" s="549"/>
      <c r="E290" s="550"/>
      <c r="F290" s="533"/>
      <c r="G290" s="533"/>
      <c r="H290" s="533"/>
      <c r="I290" s="533"/>
      <c r="J290" s="533"/>
      <c r="K290" s="533"/>
      <c r="L290" s="533"/>
      <c r="M290" s="533"/>
      <c r="N290" s="533"/>
      <c r="O290" s="533"/>
      <c r="P290" s="533"/>
      <c r="Q290" s="533"/>
      <c r="R290" s="533"/>
      <c r="S290" s="533"/>
      <c r="T290" s="533"/>
      <c r="U290" s="533"/>
      <c r="V290" s="533"/>
      <c r="W290" s="533"/>
      <c r="X290" s="533"/>
      <c r="Y290" s="533"/>
      <c r="Z290" s="533"/>
      <c r="AA290" s="533"/>
      <c r="AB290" s="533"/>
      <c r="AC290" s="533"/>
      <c r="AD290" s="533"/>
      <c r="AE290" s="533"/>
      <c r="AF290" s="533"/>
      <c r="AG290" s="545"/>
      <c r="AH290" s="162">
        <f t="shared" ref="AH290" si="742">IF(COUNT(F290:AG290)=0,+(COUNTIF(F290:AG290,"作業"))+(COUNTIF(F290:AG290,"休日")),"")</f>
        <v>0</v>
      </c>
      <c r="AI290" s="196">
        <f t="shared" ref="AI290" si="743">IF(COUNT(F290:AG290)=0,(COUNTIF(F290:AG290,"休日")),"")</f>
        <v>0</v>
      </c>
      <c r="AJ290" s="236"/>
    </row>
    <row r="291" spans="2:47" ht="40.5" hidden="1" customHeight="1" x14ac:dyDescent="0.35">
      <c r="B291" s="558"/>
      <c r="C291" s="551"/>
      <c r="D291" s="552"/>
      <c r="E291" s="553"/>
      <c r="F291" s="533"/>
      <c r="G291" s="533"/>
      <c r="H291" s="533"/>
      <c r="I291" s="533"/>
      <c r="J291" s="533"/>
      <c r="K291" s="533"/>
      <c r="L291" s="533"/>
      <c r="M291" s="533"/>
      <c r="N291" s="533"/>
      <c r="O291" s="533"/>
      <c r="P291" s="533"/>
      <c r="Q291" s="533"/>
      <c r="R291" s="533"/>
      <c r="S291" s="533"/>
      <c r="T291" s="533"/>
      <c r="U291" s="533"/>
      <c r="V291" s="533"/>
      <c r="W291" s="533"/>
      <c r="X291" s="533"/>
      <c r="Y291" s="533"/>
      <c r="Z291" s="533"/>
      <c r="AA291" s="533"/>
      <c r="AB291" s="533"/>
      <c r="AC291" s="533"/>
      <c r="AD291" s="533"/>
      <c r="AE291" s="533"/>
      <c r="AF291" s="533"/>
      <c r="AG291" s="545"/>
      <c r="AH291" s="546" t="str">
        <f t="shared" ref="AH291" si="744">IF(AH290&lt;14,"対象外",ROUND(AI290/AH290,3))</f>
        <v>対象外</v>
      </c>
      <c r="AI291" s="547"/>
      <c r="AJ291" s="236"/>
      <c r="AM291" s="219">
        <f t="shared" ref="AM291" si="745">IF(AH291="対象外",0,1)</f>
        <v>0</v>
      </c>
      <c r="AN291" s="226">
        <f t="shared" ref="AN291" si="746">IF(AM291=1,AH291,0)</f>
        <v>0</v>
      </c>
      <c r="AO291" s="219">
        <f t="shared" ref="AO291" si="747">IF(AH290&gt;=14,AH290,0)</f>
        <v>0</v>
      </c>
      <c r="AP291" s="192">
        <f>IF(AO291&gt;1,AI290,0)</f>
        <v>0</v>
      </c>
      <c r="AQ291" s="152"/>
      <c r="AR291" s="219">
        <f>IF(AS291&gt;1,1,0)</f>
        <v>0</v>
      </c>
      <c r="AS291" s="192">
        <f>AO291+AS247</f>
        <v>0</v>
      </c>
      <c r="AT291" s="192">
        <f>AP291+AT247</f>
        <v>0</v>
      </c>
      <c r="AU291" s="248">
        <f>IF(AR291=1,ROUND(AT291/AS291,3),0)</f>
        <v>0</v>
      </c>
    </row>
    <row r="292" spans="2:47" ht="40.5" hidden="1" customHeight="1" x14ac:dyDescent="0.35">
      <c r="B292" s="558"/>
      <c r="C292" s="548">
        <f t="shared" ref="C292" si="748">C248</f>
        <v>0</v>
      </c>
      <c r="D292" s="549"/>
      <c r="E292" s="550"/>
      <c r="F292" s="533"/>
      <c r="G292" s="533"/>
      <c r="H292" s="533"/>
      <c r="I292" s="533"/>
      <c r="J292" s="533"/>
      <c r="K292" s="533"/>
      <c r="L292" s="533"/>
      <c r="M292" s="533"/>
      <c r="N292" s="533"/>
      <c r="O292" s="533"/>
      <c r="P292" s="533"/>
      <c r="Q292" s="533"/>
      <c r="R292" s="533"/>
      <c r="S292" s="533"/>
      <c r="T292" s="533"/>
      <c r="U292" s="533"/>
      <c r="V292" s="533"/>
      <c r="W292" s="533"/>
      <c r="X292" s="533"/>
      <c r="Y292" s="533"/>
      <c r="Z292" s="533"/>
      <c r="AA292" s="533"/>
      <c r="AB292" s="533"/>
      <c r="AC292" s="533"/>
      <c r="AD292" s="533"/>
      <c r="AE292" s="533"/>
      <c r="AF292" s="533"/>
      <c r="AG292" s="545"/>
      <c r="AH292" s="162">
        <f t="shared" ref="AH292" si="749">IF(COUNT(F292:AG292)=0,+(COUNTIF(F292:AG292,"作業"))+(COUNTIF(F292:AG292,"休日")),"")</f>
        <v>0</v>
      </c>
      <c r="AI292" s="196">
        <f t="shared" ref="AI292" si="750">IF(COUNT(F292:AG292)=0,(COUNTIF(F292:AG292,"休日")),"")</f>
        <v>0</v>
      </c>
      <c r="AJ292" s="236"/>
    </row>
    <row r="293" spans="2:47" ht="40.5" hidden="1" customHeight="1" x14ac:dyDescent="0.35">
      <c r="B293" s="558"/>
      <c r="C293" s="551"/>
      <c r="D293" s="552"/>
      <c r="E293" s="553"/>
      <c r="F293" s="533"/>
      <c r="G293" s="533"/>
      <c r="H293" s="533"/>
      <c r="I293" s="533"/>
      <c r="J293" s="533"/>
      <c r="K293" s="533"/>
      <c r="L293" s="533"/>
      <c r="M293" s="533"/>
      <c r="N293" s="533"/>
      <c r="O293" s="533"/>
      <c r="P293" s="533"/>
      <c r="Q293" s="533"/>
      <c r="R293" s="533"/>
      <c r="S293" s="533"/>
      <c r="T293" s="533"/>
      <c r="U293" s="533"/>
      <c r="V293" s="533"/>
      <c r="W293" s="533"/>
      <c r="X293" s="533"/>
      <c r="Y293" s="533"/>
      <c r="Z293" s="533"/>
      <c r="AA293" s="533"/>
      <c r="AB293" s="533"/>
      <c r="AC293" s="533"/>
      <c r="AD293" s="533"/>
      <c r="AE293" s="533"/>
      <c r="AF293" s="533"/>
      <c r="AG293" s="545"/>
      <c r="AH293" s="546" t="str">
        <f t="shared" ref="AH293" si="751">IF(AH292&lt;14,"対象外",ROUND(AI292/AH292,3))</f>
        <v>対象外</v>
      </c>
      <c r="AI293" s="547"/>
      <c r="AJ293" s="236"/>
      <c r="AM293" s="219">
        <f t="shared" ref="AM293" si="752">IF(AH293="対象外",0,1)</f>
        <v>0</v>
      </c>
      <c r="AN293" s="226">
        <f t="shared" ref="AN293" si="753">IF(AM293=1,AH293,0)</f>
        <v>0</v>
      </c>
      <c r="AO293" s="219">
        <f t="shared" ref="AO293" si="754">IF(AH292&gt;=14,AH292,0)</f>
        <v>0</v>
      </c>
      <c r="AP293" s="192">
        <f>IF(AO293&gt;1,AI292,0)</f>
        <v>0</v>
      </c>
      <c r="AQ293" s="152"/>
      <c r="AR293" s="219">
        <f>IF(AS293&gt;1,1,0)</f>
        <v>0</v>
      </c>
      <c r="AS293" s="192">
        <f>AO293+AS249</f>
        <v>0</v>
      </c>
      <c r="AT293" s="192">
        <f>AP293+AT249</f>
        <v>0</v>
      </c>
      <c r="AU293" s="248">
        <f>IF(AR293=1,ROUND(AT293/AS293,3),0)</f>
        <v>0</v>
      </c>
    </row>
    <row r="294" spans="2:47" ht="40.5" hidden="1" customHeight="1" x14ac:dyDescent="0.35">
      <c r="B294" s="558"/>
      <c r="C294" s="548">
        <f t="shared" ref="C294" si="755">C250</f>
        <v>0</v>
      </c>
      <c r="D294" s="549"/>
      <c r="E294" s="550"/>
      <c r="F294" s="533"/>
      <c r="G294" s="533"/>
      <c r="H294" s="533"/>
      <c r="I294" s="533"/>
      <c r="J294" s="533"/>
      <c r="K294" s="533"/>
      <c r="L294" s="533"/>
      <c r="M294" s="533"/>
      <c r="N294" s="533"/>
      <c r="O294" s="533"/>
      <c r="P294" s="533"/>
      <c r="Q294" s="533"/>
      <c r="R294" s="533"/>
      <c r="S294" s="533"/>
      <c r="T294" s="533"/>
      <c r="U294" s="533"/>
      <c r="V294" s="533"/>
      <c r="W294" s="533"/>
      <c r="X294" s="533"/>
      <c r="Y294" s="533"/>
      <c r="Z294" s="533"/>
      <c r="AA294" s="533"/>
      <c r="AB294" s="533"/>
      <c r="AC294" s="533"/>
      <c r="AD294" s="533"/>
      <c r="AE294" s="533"/>
      <c r="AF294" s="533"/>
      <c r="AG294" s="545"/>
      <c r="AH294" s="162">
        <f t="shared" ref="AH294" si="756">IF(COUNT(F294:AG294)=0,+(COUNTIF(F294:AG294,"作業"))+(COUNTIF(F294:AG294,"休日")),"")</f>
        <v>0</v>
      </c>
      <c r="AI294" s="196">
        <f t="shared" ref="AI294" si="757">IF(COUNT(F294:AG294)=0,(COUNTIF(F294:AG294,"休日")),"")</f>
        <v>0</v>
      </c>
      <c r="AJ294" s="236"/>
    </row>
    <row r="295" spans="2:47" ht="40.5" hidden="1" customHeight="1" x14ac:dyDescent="0.35">
      <c r="B295" s="558"/>
      <c r="C295" s="551"/>
      <c r="D295" s="552"/>
      <c r="E295" s="553"/>
      <c r="F295" s="533"/>
      <c r="G295" s="533"/>
      <c r="H295" s="533"/>
      <c r="I295" s="533"/>
      <c r="J295" s="533"/>
      <c r="K295" s="533"/>
      <c r="L295" s="533"/>
      <c r="M295" s="533"/>
      <c r="N295" s="533"/>
      <c r="O295" s="533"/>
      <c r="P295" s="533"/>
      <c r="Q295" s="533"/>
      <c r="R295" s="533"/>
      <c r="S295" s="533"/>
      <c r="T295" s="533"/>
      <c r="U295" s="533"/>
      <c r="V295" s="533"/>
      <c r="W295" s="533"/>
      <c r="X295" s="533"/>
      <c r="Y295" s="533"/>
      <c r="Z295" s="533"/>
      <c r="AA295" s="533"/>
      <c r="AB295" s="533"/>
      <c r="AC295" s="533"/>
      <c r="AD295" s="533"/>
      <c r="AE295" s="533"/>
      <c r="AF295" s="533"/>
      <c r="AG295" s="545"/>
      <c r="AH295" s="546" t="str">
        <f t="shared" ref="AH295" si="758">IF(AH294&lt;14,"対象外",ROUND(AI294/AH294,3))</f>
        <v>対象外</v>
      </c>
      <c r="AI295" s="547"/>
      <c r="AJ295" s="236"/>
      <c r="AM295" s="219">
        <f t="shared" ref="AM295" si="759">IF(AH295="対象外",0,1)</f>
        <v>0</v>
      </c>
      <c r="AN295" s="226">
        <f t="shared" ref="AN295" si="760">IF(AM295=1,AH295,0)</f>
        <v>0</v>
      </c>
      <c r="AO295" s="219">
        <f t="shared" ref="AO295" si="761">IF(AH294&gt;=14,AH294,0)</f>
        <v>0</v>
      </c>
      <c r="AP295" s="192">
        <f>IF(AO295&gt;1,AI294,0)</f>
        <v>0</v>
      </c>
      <c r="AQ295" s="152"/>
      <c r="AR295" s="219">
        <f>IF(AS295&gt;1,1,0)</f>
        <v>0</v>
      </c>
      <c r="AS295" s="192">
        <f>AO295+AS251</f>
        <v>0</v>
      </c>
      <c r="AT295" s="192">
        <f>AP295+AT251</f>
        <v>0</v>
      </c>
      <c r="AU295" s="248">
        <f>IF(AR295=1,ROUND(AT295/AS295,3),0)</f>
        <v>0</v>
      </c>
    </row>
    <row r="296" spans="2:47" ht="40.5" hidden="1" customHeight="1" x14ac:dyDescent="0.35">
      <c r="B296" s="558"/>
      <c r="C296" s="548">
        <f t="shared" ref="C296" si="762">C252</f>
        <v>0</v>
      </c>
      <c r="D296" s="549"/>
      <c r="E296" s="550"/>
      <c r="F296" s="533"/>
      <c r="G296" s="533"/>
      <c r="H296" s="533"/>
      <c r="I296" s="533"/>
      <c r="J296" s="533"/>
      <c r="K296" s="533"/>
      <c r="L296" s="533"/>
      <c r="M296" s="533"/>
      <c r="N296" s="533"/>
      <c r="O296" s="533"/>
      <c r="P296" s="533"/>
      <c r="Q296" s="533"/>
      <c r="R296" s="533"/>
      <c r="S296" s="533"/>
      <c r="T296" s="533"/>
      <c r="U296" s="533"/>
      <c r="V296" s="533"/>
      <c r="W296" s="533"/>
      <c r="X296" s="533"/>
      <c r="Y296" s="533"/>
      <c r="Z296" s="533"/>
      <c r="AA296" s="533"/>
      <c r="AB296" s="533"/>
      <c r="AC296" s="533"/>
      <c r="AD296" s="533"/>
      <c r="AE296" s="533"/>
      <c r="AF296" s="533"/>
      <c r="AG296" s="545"/>
      <c r="AH296" s="162">
        <f t="shared" ref="AH296" si="763">IF(COUNT(F296:AG296)=0,+(COUNTIF(F296:AG296,"作業"))+(COUNTIF(F296:AG296,"休日")),"")</f>
        <v>0</v>
      </c>
      <c r="AI296" s="196">
        <f t="shared" ref="AI296" si="764">IF(COUNT(F296:AG296)=0,(COUNTIF(F296:AG296,"休日")),"")</f>
        <v>0</v>
      </c>
      <c r="AJ296" s="236"/>
    </row>
    <row r="297" spans="2:47" ht="40.5" hidden="1" customHeight="1" x14ac:dyDescent="0.35">
      <c r="B297" s="558"/>
      <c r="C297" s="551"/>
      <c r="D297" s="552"/>
      <c r="E297" s="553"/>
      <c r="F297" s="533"/>
      <c r="G297" s="533"/>
      <c r="H297" s="533"/>
      <c r="I297" s="533"/>
      <c r="J297" s="533"/>
      <c r="K297" s="533"/>
      <c r="L297" s="533"/>
      <c r="M297" s="533"/>
      <c r="N297" s="533"/>
      <c r="O297" s="533"/>
      <c r="P297" s="533"/>
      <c r="Q297" s="533"/>
      <c r="R297" s="533"/>
      <c r="S297" s="533"/>
      <c r="T297" s="533"/>
      <c r="U297" s="533"/>
      <c r="V297" s="533"/>
      <c r="W297" s="533"/>
      <c r="X297" s="533"/>
      <c r="Y297" s="533"/>
      <c r="Z297" s="533"/>
      <c r="AA297" s="533"/>
      <c r="AB297" s="533"/>
      <c r="AC297" s="533"/>
      <c r="AD297" s="533"/>
      <c r="AE297" s="533"/>
      <c r="AF297" s="533"/>
      <c r="AG297" s="545"/>
      <c r="AH297" s="546" t="str">
        <f t="shared" ref="AH297" si="765">IF(AH296&lt;14,"対象外",ROUND(AI296/AH296,3))</f>
        <v>対象外</v>
      </c>
      <c r="AI297" s="547"/>
      <c r="AJ297" s="236"/>
      <c r="AM297" s="219">
        <f t="shared" ref="AM297" si="766">IF(AH297="対象外",0,1)</f>
        <v>0</v>
      </c>
      <c r="AN297" s="226">
        <f t="shared" ref="AN297" si="767">IF(AM297=1,AH297,0)</f>
        <v>0</v>
      </c>
      <c r="AO297" s="219">
        <f t="shared" ref="AO297" si="768">IF(AH296&gt;=14,AH296,0)</f>
        <v>0</v>
      </c>
      <c r="AP297" s="192">
        <f>IF(AO297&gt;1,AI296,0)</f>
        <v>0</v>
      </c>
      <c r="AQ297" s="152"/>
      <c r="AR297" s="219">
        <f>IF(AS297&gt;1,1,0)</f>
        <v>0</v>
      </c>
      <c r="AS297" s="192">
        <f>AO297+AS253</f>
        <v>0</v>
      </c>
      <c r="AT297" s="192">
        <f>AP297+AT253</f>
        <v>0</v>
      </c>
      <c r="AU297" s="248">
        <f>IF(AR297=1,ROUND(AT297/AS297,3),0)</f>
        <v>0</v>
      </c>
    </row>
    <row r="298" spans="2:47" ht="40.5" hidden="1" customHeight="1" x14ac:dyDescent="0.4">
      <c r="B298" s="558"/>
      <c r="C298" s="548">
        <f t="shared" ref="C298" si="769">C254</f>
        <v>0</v>
      </c>
      <c r="D298" s="549"/>
      <c r="E298" s="550"/>
      <c r="F298" s="533"/>
      <c r="G298" s="533"/>
      <c r="H298" s="533"/>
      <c r="I298" s="533"/>
      <c r="J298" s="533"/>
      <c r="K298" s="533"/>
      <c r="L298" s="533"/>
      <c r="M298" s="533"/>
      <c r="N298" s="533"/>
      <c r="O298" s="533"/>
      <c r="P298" s="533"/>
      <c r="Q298" s="533"/>
      <c r="R298" s="533"/>
      <c r="S298" s="533"/>
      <c r="T298" s="533"/>
      <c r="U298" s="533"/>
      <c r="V298" s="533"/>
      <c r="W298" s="533"/>
      <c r="X298" s="533"/>
      <c r="Y298" s="533"/>
      <c r="Z298" s="533"/>
      <c r="AA298" s="533"/>
      <c r="AB298" s="533"/>
      <c r="AC298" s="533"/>
      <c r="AD298" s="533"/>
      <c r="AE298" s="533"/>
      <c r="AF298" s="533"/>
      <c r="AG298" s="545"/>
      <c r="AH298" s="162">
        <f t="shared" ref="AH298" si="770">IF(COUNT(F298:AG298)=0,+(COUNTIF(F298:AG298,"作業"))+(COUNTIF(F298:AG298,"休日")),"")</f>
        <v>0</v>
      </c>
      <c r="AI298" s="196">
        <f t="shared" ref="AI298" si="771">IF(COUNT(F298:AG298)=0,(COUNTIF(F298:AG298,"休日")),"")</f>
        <v>0</v>
      </c>
      <c r="AJ298" s="556"/>
    </row>
    <row r="299" spans="2:47" ht="40.5" hidden="1" customHeight="1" x14ac:dyDescent="0.4">
      <c r="B299" s="558"/>
      <c r="C299" s="551"/>
      <c r="D299" s="552"/>
      <c r="E299" s="553"/>
      <c r="F299" s="533"/>
      <c r="G299" s="533"/>
      <c r="H299" s="533"/>
      <c r="I299" s="533"/>
      <c r="J299" s="533"/>
      <c r="K299" s="533"/>
      <c r="L299" s="533"/>
      <c r="M299" s="533"/>
      <c r="N299" s="533"/>
      <c r="O299" s="533"/>
      <c r="P299" s="533"/>
      <c r="Q299" s="533"/>
      <c r="R299" s="533"/>
      <c r="S299" s="533"/>
      <c r="T299" s="533"/>
      <c r="U299" s="533"/>
      <c r="V299" s="533"/>
      <c r="W299" s="533"/>
      <c r="X299" s="533"/>
      <c r="Y299" s="533"/>
      <c r="Z299" s="533"/>
      <c r="AA299" s="533"/>
      <c r="AB299" s="533"/>
      <c r="AC299" s="533"/>
      <c r="AD299" s="533"/>
      <c r="AE299" s="533"/>
      <c r="AF299" s="533"/>
      <c r="AG299" s="545"/>
      <c r="AH299" s="546" t="str">
        <f t="shared" ref="AH299" si="772">IF(AH298&lt;14,"対象外",ROUND(AI298/AH298,3))</f>
        <v>対象外</v>
      </c>
      <c r="AI299" s="547"/>
      <c r="AJ299" s="556"/>
      <c r="AM299" s="219">
        <f t="shared" ref="AM299" si="773">IF(AH299="対象外",0,1)</f>
        <v>0</v>
      </c>
      <c r="AN299" s="226">
        <f t="shared" ref="AN299" si="774">IF(AM299=1,AH299,0)</f>
        <v>0</v>
      </c>
      <c r="AO299" s="219">
        <f t="shared" ref="AO299" si="775">IF(AH298&gt;=14,AH298,0)</f>
        <v>0</v>
      </c>
      <c r="AP299" s="192">
        <f>IF(AO299&gt;1,AI298,0)</f>
        <v>0</v>
      </c>
      <c r="AQ299" s="152"/>
      <c r="AR299" s="219">
        <f>IF(AS299&gt;1,1,0)</f>
        <v>0</v>
      </c>
      <c r="AS299" s="192">
        <f>AO299+AS255</f>
        <v>0</v>
      </c>
      <c r="AT299" s="192">
        <f>AP299+AT255</f>
        <v>0</v>
      </c>
      <c r="AU299" s="248">
        <f>IF(AR299=1,ROUND(AT299/AS299,3),0)</f>
        <v>0</v>
      </c>
    </row>
    <row r="300" spans="2:47" ht="40.5" hidden="1" customHeight="1" x14ac:dyDescent="0.35">
      <c r="B300" s="558"/>
      <c r="C300" s="548">
        <f t="shared" ref="C300" si="776">C256</f>
        <v>0</v>
      </c>
      <c r="D300" s="549"/>
      <c r="E300" s="550"/>
      <c r="F300" s="533"/>
      <c r="G300" s="533"/>
      <c r="H300" s="533"/>
      <c r="I300" s="533"/>
      <c r="J300" s="533"/>
      <c r="K300" s="533"/>
      <c r="L300" s="533"/>
      <c r="M300" s="533"/>
      <c r="N300" s="533"/>
      <c r="O300" s="533"/>
      <c r="P300" s="533"/>
      <c r="Q300" s="533"/>
      <c r="R300" s="533"/>
      <c r="S300" s="533"/>
      <c r="T300" s="533"/>
      <c r="U300" s="533"/>
      <c r="V300" s="533"/>
      <c r="W300" s="533"/>
      <c r="X300" s="533"/>
      <c r="Y300" s="533"/>
      <c r="Z300" s="533"/>
      <c r="AA300" s="533"/>
      <c r="AB300" s="533"/>
      <c r="AC300" s="533"/>
      <c r="AD300" s="533"/>
      <c r="AE300" s="533"/>
      <c r="AF300" s="533"/>
      <c r="AG300" s="545"/>
      <c r="AH300" s="162">
        <f t="shared" ref="AH300" si="777">IF(COUNT(F300:AG300)=0,+(COUNTIF(F300:AG300,"作業"))+(COUNTIF(F300:AG300,"休日")),"")</f>
        <v>0</v>
      </c>
      <c r="AI300" s="196">
        <f t="shared" ref="AI300" si="778">IF(COUNT(F300:AG300)=0,(COUNTIF(F300:AG300,"休日")),"")</f>
        <v>0</v>
      </c>
      <c r="AJ300" s="236"/>
    </row>
    <row r="301" spans="2:47" ht="40.5" hidden="1" customHeight="1" x14ac:dyDescent="0.35">
      <c r="B301" s="558"/>
      <c r="C301" s="551"/>
      <c r="D301" s="552"/>
      <c r="E301" s="553"/>
      <c r="F301" s="533"/>
      <c r="G301" s="533"/>
      <c r="H301" s="533"/>
      <c r="I301" s="533"/>
      <c r="J301" s="533"/>
      <c r="K301" s="533"/>
      <c r="L301" s="533"/>
      <c r="M301" s="533"/>
      <c r="N301" s="533"/>
      <c r="O301" s="533"/>
      <c r="P301" s="533"/>
      <c r="Q301" s="533"/>
      <c r="R301" s="533"/>
      <c r="S301" s="533"/>
      <c r="T301" s="533"/>
      <c r="U301" s="533"/>
      <c r="V301" s="533"/>
      <c r="W301" s="533"/>
      <c r="X301" s="533"/>
      <c r="Y301" s="533"/>
      <c r="Z301" s="533"/>
      <c r="AA301" s="533"/>
      <c r="AB301" s="533"/>
      <c r="AC301" s="533"/>
      <c r="AD301" s="533"/>
      <c r="AE301" s="533"/>
      <c r="AF301" s="533"/>
      <c r="AG301" s="545"/>
      <c r="AH301" s="546" t="str">
        <f t="shared" ref="AH301" si="779">IF(AH300&lt;14,"対象外",ROUND(AI300/AH300,3))</f>
        <v>対象外</v>
      </c>
      <c r="AI301" s="547"/>
      <c r="AJ301" s="236"/>
      <c r="AM301" s="219">
        <f t="shared" ref="AM301" si="780">IF(AH301="対象外",0,1)</f>
        <v>0</v>
      </c>
      <c r="AN301" s="226">
        <f t="shared" ref="AN301" si="781">IF(AM301=1,AH301,0)</f>
        <v>0</v>
      </c>
      <c r="AO301" s="219">
        <f t="shared" ref="AO301" si="782">IF(AH300&gt;=14,AH300,0)</f>
        <v>0</v>
      </c>
      <c r="AP301" s="192">
        <f>IF(AO301&gt;1,AI300,0)</f>
        <v>0</v>
      </c>
      <c r="AQ301" s="152"/>
      <c r="AR301" s="219">
        <f>IF(AS301&gt;1,1,0)</f>
        <v>0</v>
      </c>
      <c r="AS301" s="192">
        <f>AO301+AS257</f>
        <v>0</v>
      </c>
      <c r="AT301" s="192">
        <f>AP301+AT257</f>
        <v>0</v>
      </c>
      <c r="AU301" s="248">
        <f>IF(AR301=1,ROUND(AT301/AS301,3),0)</f>
        <v>0</v>
      </c>
    </row>
    <row r="302" spans="2:47" ht="40.5" hidden="1" customHeight="1" x14ac:dyDescent="0.35">
      <c r="B302" s="558"/>
      <c r="C302" s="548">
        <f t="shared" ref="C302" si="783">C258</f>
        <v>0</v>
      </c>
      <c r="D302" s="549"/>
      <c r="E302" s="550"/>
      <c r="F302" s="533"/>
      <c r="G302" s="533"/>
      <c r="H302" s="533"/>
      <c r="I302" s="533"/>
      <c r="J302" s="533"/>
      <c r="K302" s="533"/>
      <c r="L302" s="533"/>
      <c r="M302" s="533"/>
      <c r="N302" s="533"/>
      <c r="O302" s="533"/>
      <c r="P302" s="533"/>
      <c r="Q302" s="533"/>
      <c r="R302" s="533"/>
      <c r="S302" s="533"/>
      <c r="T302" s="533"/>
      <c r="U302" s="533"/>
      <c r="V302" s="533"/>
      <c r="W302" s="533"/>
      <c r="X302" s="533"/>
      <c r="Y302" s="533"/>
      <c r="Z302" s="533"/>
      <c r="AA302" s="533"/>
      <c r="AB302" s="533"/>
      <c r="AC302" s="533"/>
      <c r="AD302" s="533"/>
      <c r="AE302" s="533"/>
      <c r="AF302" s="533"/>
      <c r="AG302" s="545"/>
      <c r="AH302" s="162">
        <f t="shared" ref="AH302" si="784">IF(COUNT(F302:AG302)=0,+(COUNTIF(F302:AG302,"作業"))+(COUNTIF(F302:AG302,"休日")),"")</f>
        <v>0</v>
      </c>
      <c r="AI302" s="196">
        <f t="shared" ref="AI302" si="785">IF(COUNT(F302:AG302)=0,(COUNTIF(F302:AG302,"休日")),"")</f>
        <v>0</v>
      </c>
      <c r="AJ302" s="236"/>
    </row>
    <row r="303" spans="2:47" ht="40.5" hidden="1" customHeight="1" x14ac:dyDescent="0.35">
      <c r="B303" s="558"/>
      <c r="C303" s="551"/>
      <c r="D303" s="552"/>
      <c r="E303" s="553"/>
      <c r="F303" s="533"/>
      <c r="G303" s="533"/>
      <c r="H303" s="533"/>
      <c r="I303" s="533"/>
      <c r="J303" s="533"/>
      <c r="K303" s="533"/>
      <c r="L303" s="533"/>
      <c r="M303" s="533"/>
      <c r="N303" s="533"/>
      <c r="O303" s="533"/>
      <c r="P303" s="533"/>
      <c r="Q303" s="533"/>
      <c r="R303" s="533"/>
      <c r="S303" s="533"/>
      <c r="T303" s="533"/>
      <c r="U303" s="533"/>
      <c r="V303" s="533"/>
      <c r="W303" s="533"/>
      <c r="X303" s="533"/>
      <c r="Y303" s="533"/>
      <c r="Z303" s="533"/>
      <c r="AA303" s="533"/>
      <c r="AB303" s="533"/>
      <c r="AC303" s="533"/>
      <c r="AD303" s="533"/>
      <c r="AE303" s="533"/>
      <c r="AF303" s="533"/>
      <c r="AG303" s="545"/>
      <c r="AH303" s="546" t="str">
        <f t="shared" ref="AH303" si="786">IF(AH302&lt;14,"対象外",ROUND(AI302/AH302,3))</f>
        <v>対象外</v>
      </c>
      <c r="AI303" s="547"/>
      <c r="AJ303" s="236"/>
      <c r="AM303" s="219">
        <f t="shared" ref="AM303" si="787">IF(AH303="対象外",0,1)</f>
        <v>0</v>
      </c>
      <c r="AN303" s="226">
        <f t="shared" ref="AN303" si="788">IF(AM303=1,AH303,0)</f>
        <v>0</v>
      </c>
      <c r="AO303" s="219">
        <f t="shared" ref="AO303" si="789">IF(AH302&gt;=14,AH302,0)</f>
        <v>0</v>
      </c>
      <c r="AP303" s="192">
        <f>IF(AO303&gt;1,AI302,0)</f>
        <v>0</v>
      </c>
      <c r="AQ303" s="152"/>
      <c r="AR303" s="219">
        <f>IF(AS303&gt;1,1,0)</f>
        <v>0</v>
      </c>
      <c r="AS303" s="192">
        <f>AO303+AS259</f>
        <v>0</v>
      </c>
      <c r="AT303" s="192">
        <f>AP303+AT259</f>
        <v>0</v>
      </c>
      <c r="AU303" s="248">
        <f>IF(AR303=1,ROUND(AT303/AS303,3),0)</f>
        <v>0</v>
      </c>
    </row>
    <row r="304" spans="2:47" ht="40.5" hidden="1" customHeight="1" x14ac:dyDescent="0.35">
      <c r="B304" s="558"/>
      <c r="C304" s="548" t="str">
        <f t="shared" ref="C304" si="790">C260</f>
        <v>作業員Ａ</v>
      </c>
      <c r="D304" s="549"/>
      <c r="E304" s="550"/>
      <c r="F304" s="533"/>
      <c r="G304" s="533"/>
      <c r="H304" s="533"/>
      <c r="I304" s="533"/>
      <c r="J304" s="533"/>
      <c r="K304" s="533"/>
      <c r="L304" s="533"/>
      <c r="M304" s="533"/>
      <c r="N304" s="533"/>
      <c r="O304" s="533"/>
      <c r="P304" s="533"/>
      <c r="Q304" s="533"/>
      <c r="R304" s="533"/>
      <c r="S304" s="533"/>
      <c r="T304" s="533"/>
      <c r="U304" s="533"/>
      <c r="V304" s="533"/>
      <c r="W304" s="533"/>
      <c r="X304" s="533"/>
      <c r="Y304" s="533"/>
      <c r="Z304" s="533"/>
      <c r="AA304" s="533"/>
      <c r="AB304" s="533"/>
      <c r="AC304" s="533"/>
      <c r="AD304" s="533"/>
      <c r="AE304" s="533"/>
      <c r="AF304" s="533"/>
      <c r="AG304" s="545"/>
      <c r="AH304" s="162">
        <f t="shared" ref="AH304" si="791">IF(COUNT(F304:AG304)=0,+(COUNTIF(F304:AG304,"作業"))+(COUNTIF(F304:AG304,"休日")),"")</f>
        <v>0</v>
      </c>
      <c r="AI304" s="196">
        <f t="shared" ref="AI304" si="792">IF(COUNT(F304:AG304)=0,(COUNTIF(F304:AG304,"休日")),"")</f>
        <v>0</v>
      </c>
      <c r="AJ304" s="236"/>
    </row>
    <row r="305" spans="2:47" ht="40.5" hidden="1" customHeight="1" x14ac:dyDescent="0.35">
      <c r="B305" s="558"/>
      <c r="C305" s="551"/>
      <c r="D305" s="552"/>
      <c r="E305" s="553"/>
      <c r="F305" s="533"/>
      <c r="G305" s="533"/>
      <c r="H305" s="533"/>
      <c r="I305" s="533"/>
      <c r="J305" s="533"/>
      <c r="K305" s="533"/>
      <c r="L305" s="533"/>
      <c r="M305" s="533"/>
      <c r="N305" s="533"/>
      <c r="O305" s="533"/>
      <c r="P305" s="533"/>
      <c r="Q305" s="533"/>
      <c r="R305" s="533"/>
      <c r="S305" s="533"/>
      <c r="T305" s="533"/>
      <c r="U305" s="533"/>
      <c r="V305" s="533"/>
      <c r="W305" s="533"/>
      <c r="X305" s="533"/>
      <c r="Y305" s="533"/>
      <c r="Z305" s="533"/>
      <c r="AA305" s="533"/>
      <c r="AB305" s="533"/>
      <c r="AC305" s="533"/>
      <c r="AD305" s="533"/>
      <c r="AE305" s="533"/>
      <c r="AF305" s="533"/>
      <c r="AG305" s="545"/>
      <c r="AH305" s="546" t="str">
        <f t="shared" ref="AH305" si="793">IF(AH304&lt;14,"対象外",ROUND(AI304/AH304,3))</f>
        <v>対象外</v>
      </c>
      <c r="AI305" s="547"/>
      <c r="AJ305" s="236"/>
      <c r="AM305" s="219">
        <f t="shared" ref="AM305" si="794">IF(AH305="対象外",0,1)</f>
        <v>0</v>
      </c>
      <c r="AN305" s="226">
        <f t="shared" ref="AN305" si="795">IF(AM305=1,AH305,0)</f>
        <v>0</v>
      </c>
      <c r="AO305" s="219">
        <f t="shared" ref="AO305" si="796">IF(AH304&gt;=14,AH304,0)</f>
        <v>0</v>
      </c>
      <c r="AP305" s="192">
        <f>IF(AO305&gt;1,AI304,0)</f>
        <v>0</v>
      </c>
      <c r="AQ305" s="152"/>
      <c r="AR305" s="219">
        <f>IF(AS305&gt;1,1,0)</f>
        <v>1</v>
      </c>
      <c r="AS305" s="192">
        <f>AO305+AS261</f>
        <v>74</v>
      </c>
      <c r="AT305" s="192">
        <f>AP305+AT261</f>
        <v>24</v>
      </c>
      <c r="AU305" s="248">
        <f>IF(AR305=1,ROUND(AT305/AS305,3),0)</f>
        <v>0.32400000000000001</v>
      </c>
    </row>
    <row r="306" spans="2:47" ht="40.5" hidden="1" customHeight="1" x14ac:dyDescent="0.4">
      <c r="B306" s="558"/>
      <c r="C306" s="548" t="str">
        <f t="shared" ref="C306" si="797">C262</f>
        <v>作業員Ｂ</v>
      </c>
      <c r="D306" s="549"/>
      <c r="E306" s="550"/>
      <c r="F306" s="533"/>
      <c r="G306" s="533"/>
      <c r="H306" s="533"/>
      <c r="I306" s="533"/>
      <c r="J306" s="533"/>
      <c r="K306" s="533"/>
      <c r="L306" s="533"/>
      <c r="M306" s="533"/>
      <c r="N306" s="533"/>
      <c r="O306" s="533"/>
      <c r="P306" s="533"/>
      <c r="Q306" s="533"/>
      <c r="R306" s="533"/>
      <c r="S306" s="533"/>
      <c r="T306" s="533"/>
      <c r="U306" s="533"/>
      <c r="V306" s="533"/>
      <c r="W306" s="533"/>
      <c r="X306" s="533"/>
      <c r="Y306" s="533"/>
      <c r="Z306" s="533"/>
      <c r="AA306" s="533"/>
      <c r="AB306" s="533"/>
      <c r="AC306" s="533"/>
      <c r="AD306" s="533"/>
      <c r="AE306" s="533"/>
      <c r="AF306" s="533"/>
      <c r="AG306" s="545"/>
      <c r="AH306" s="162">
        <f t="shared" ref="AH306" si="798">IF(COUNT(F306:AG306)=0,+(COUNTIF(F306:AG306,"作業"))+(COUNTIF(F306:AG306,"休日")),"")</f>
        <v>0</v>
      </c>
      <c r="AI306" s="196">
        <f t="shared" ref="AI306" si="799">IF(COUNT(F306:AG306)=0,(COUNTIF(F306:AG306,"休日")),"")</f>
        <v>0</v>
      </c>
      <c r="AJ306" s="555" t="str">
        <f>IF(AN288&gt;0.01,ROUND(AN288/AM288,3),"")</f>
        <v/>
      </c>
    </row>
    <row r="307" spans="2:47" ht="40.5" hidden="1" customHeight="1" x14ac:dyDescent="0.4">
      <c r="B307" s="558"/>
      <c r="C307" s="551"/>
      <c r="D307" s="552"/>
      <c r="E307" s="553"/>
      <c r="F307" s="533"/>
      <c r="G307" s="533"/>
      <c r="H307" s="533"/>
      <c r="I307" s="533"/>
      <c r="J307" s="533"/>
      <c r="K307" s="533"/>
      <c r="L307" s="533"/>
      <c r="M307" s="533"/>
      <c r="N307" s="533"/>
      <c r="O307" s="533"/>
      <c r="P307" s="533"/>
      <c r="Q307" s="533"/>
      <c r="R307" s="533"/>
      <c r="S307" s="533"/>
      <c r="T307" s="533"/>
      <c r="U307" s="533"/>
      <c r="V307" s="533"/>
      <c r="W307" s="533"/>
      <c r="X307" s="533"/>
      <c r="Y307" s="533"/>
      <c r="Z307" s="533"/>
      <c r="AA307" s="533"/>
      <c r="AB307" s="533"/>
      <c r="AC307" s="533"/>
      <c r="AD307" s="533"/>
      <c r="AE307" s="533"/>
      <c r="AF307" s="533"/>
      <c r="AG307" s="545"/>
      <c r="AH307" s="546" t="str">
        <f t="shared" ref="AH307" si="800">IF(AH306&lt;14,"対象外",ROUND(AI306/AH306,3))</f>
        <v>対象外</v>
      </c>
      <c r="AI307" s="547"/>
      <c r="AJ307" s="555"/>
      <c r="AM307" s="219">
        <f t="shared" ref="AM307" si="801">IF(AH307="対象外",0,1)</f>
        <v>0</v>
      </c>
      <c r="AN307" s="226">
        <f t="shared" ref="AN307" si="802">IF(AM307=1,AH307,0)</f>
        <v>0</v>
      </c>
      <c r="AO307" s="219">
        <f t="shared" ref="AO307" si="803">IF(AH306&gt;=14,AH306,0)</f>
        <v>0</v>
      </c>
      <c r="AP307" s="192">
        <f>IF(AO307&gt;1,AI306,0)</f>
        <v>0</v>
      </c>
      <c r="AQ307" s="152"/>
      <c r="AR307" s="219">
        <f>IF(AS307&gt;1,1,0)</f>
        <v>1</v>
      </c>
      <c r="AS307" s="192">
        <f>AO307+AS263</f>
        <v>37</v>
      </c>
      <c r="AT307" s="192">
        <f>AP307+AT263</f>
        <v>13</v>
      </c>
      <c r="AU307" s="248">
        <f>IF(AR307=1,ROUND(AT307/AS307,3),0)</f>
        <v>0.35099999999999998</v>
      </c>
    </row>
    <row r="308" spans="2:47" ht="40.5" hidden="1" customHeight="1" x14ac:dyDescent="0.4">
      <c r="B308" s="558"/>
      <c r="C308" s="548" t="str">
        <f t="shared" ref="C308" si="804">C264</f>
        <v>作業員Ｃ</v>
      </c>
      <c r="D308" s="549"/>
      <c r="E308" s="550"/>
      <c r="F308" s="533"/>
      <c r="G308" s="533"/>
      <c r="H308" s="533"/>
      <c r="I308" s="533"/>
      <c r="J308" s="533"/>
      <c r="K308" s="533"/>
      <c r="L308" s="533"/>
      <c r="M308" s="533"/>
      <c r="N308" s="533"/>
      <c r="O308" s="533"/>
      <c r="P308" s="533"/>
      <c r="Q308" s="533"/>
      <c r="R308" s="533"/>
      <c r="S308" s="533"/>
      <c r="T308" s="533"/>
      <c r="U308" s="533"/>
      <c r="V308" s="533"/>
      <c r="W308" s="533"/>
      <c r="X308" s="533"/>
      <c r="Y308" s="533"/>
      <c r="Z308" s="533"/>
      <c r="AA308" s="533"/>
      <c r="AB308" s="533"/>
      <c r="AC308" s="533"/>
      <c r="AD308" s="533"/>
      <c r="AE308" s="533"/>
      <c r="AF308" s="533"/>
      <c r="AG308" s="545"/>
      <c r="AH308" s="162">
        <f t="shared" ref="AH308" si="805">IF(COUNT(F308:AG308)=0,+(COUNTIF(F308:AG308,"作業"))+(COUNTIF(F308:AG308,"休日")),"")</f>
        <v>0</v>
      </c>
      <c r="AI308" s="196">
        <f t="shared" ref="AI308" si="806">IF(COUNT(F308:AG308)=0,(COUNTIF(F308:AG308,"休日")),"")</f>
        <v>0</v>
      </c>
      <c r="AJ308" s="554" t="str">
        <f>IF(AJ306="","",IF(AJ306&gt;=0.285,"達成","未達成"))</f>
        <v/>
      </c>
    </row>
    <row r="309" spans="2:47" ht="40.5" hidden="1" customHeight="1" x14ac:dyDescent="0.4">
      <c r="B309" s="558"/>
      <c r="C309" s="551"/>
      <c r="D309" s="552"/>
      <c r="E309" s="553"/>
      <c r="F309" s="533"/>
      <c r="G309" s="533"/>
      <c r="H309" s="533"/>
      <c r="I309" s="533"/>
      <c r="J309" s="533"/>
      <c r="K309" s="533"/>
      <c r="L309" s="533"/>
      <c r="M309" s="533"/>
      <c r="N309" s="533"/>
      <c r="O309" s="533"/>
      <c r="P309" s="533"/>
      <c r="Q309" s="533"/>
      <c r="R309" s="533"/>
      <c r="S309" s="533"/>
      <c r="T309" s="533"/>
      <c r="U309" s="533"/>
      <c r="V309" s="533"/>
      <c r="W309" s="533"/>
      <c r="X309" s="533"/>
      <c r="Y309" s="533"/>
      <c r="Z309" s="533"/>
      <c r="AA309" s="533"/>
      <c r="AB309" s="533"/>
      <c r="AC309" s="533"/>
      <c r="AD309" s="533"/>
      <c r="AE309" s="533"/>
      <c r="AF309" s="533"/>
      <c r="AG309" s="545"/>
      <c r="AH309" s="546" t="str">
        <f t="shared" ref="AH309" si="807">IF(AH308&lt;14,"対象外",ROUND(AI308/AH308,3))</f>
        <v>対象外</v>
      </c>
      <c r="AI309" s="547"/>
      <c r="AJ309" s="554"/>
      <c r="AM309" s="219">
        <f t="shared" ref="AM309" si="808">IF(AH309="対象外",0,1)</f>
        <v>0</v>
      </c>
      <c r="AN309" s="226">
        <f t="shared" ref="AN309" si="809">IF(AM309=1,AH309,0)</f>
        <v>0</v>
      </c>
      <c r="AO309" s="219">
        <f t="shared" ref="AO309" si="810">IF(AH308&gt;=14,AH308,0)</f>
        <v>0</v>
      </c>
      <c r="AP309" s="192">
        <f>IF(AO309&gt;1,AI308,0)</f>
        <v>0</v>
      </c>
      <c r="AQ309" s="152"/>
      <c r="AR309" s="219">
        <f>IF(AS309&gt;1,1,0)</f>
        <v>1</v>
      </c>
      <c r="AS309" s="192">
        <f>AO309+AS265</f>
        <v>56</v>
      </c>
      <c r="AT309" s="192">
        <f>AP309+AT265</f>
        <v>20</v>
      </c>
      <c r="AU309" s="248">
        <f>IF(AR309=1,ROUND(AT309/AS309,3),0)</f>
        <v>0.35699999999999998</v>
      </c>
    </row>
    <row r="310" spans="2:47" ht="40.5" hidden="1" customHeight="1" x14ac:dyDescent="0.4">
      <c r="B310" s="558"/>
      <c r="C310" s="548" t="str">
        <f t="shared" ref="C310" si="811">C266</f>
        <v>作業員Ｄ</v>
      </c>
      <c r="D310" s="549"/>
      <c r="E310" s="550"/>
      <c r="F310" s="533"/>
      <c r="G310" s="533"/>
      <c r="H310" s="533"/>
      <c r="I310" s="533"/>
      <c r="J310" s="533"/>
      <c r="K310" s="533"/>
      <c r="L310" s="533"/>
      <c r="M310" s="533"/>
      <c r="N310" s="533"/>
      <c r="O310" s="533"/>
      <c r="P310" s="533"/>
      <c r="Q310" s="533"/>
      <c r="R310" s="533"/>
      <c r="S310" s="533"/>
      <c r="T310" s="533"/>
      <c r="U310" s="533"/>
      <c r="V310" s="533"/>
      <c r="W310" s="533"/>
      <c r="X310" s="533"/>
      <c r="Y310" s="533"/>
      <c r="Z310" s="533"/>
      <c r="AA310" s="533"/>
      <c r="AB310" s="533"/>
      <c r="AC310" s="533"/>
      <c r="AD310" s="533"/>
      <c r="AE310" s="533"/>
      <c r="AF310" s="533"/>
      <c r="AG310" s="545"/>
      <c r="AH310" s="162">
        <f t="shared" ref="AH310" si="812">IF(COUNT(F310:AG310)=0,+(COUNTIF(F310:AG310,"作業"))+(COUNTIF(F310:AG310,"休日")),"")</f>
        <v>0</v>
      </c>
      <c r="AI310" s="196">
        <f t="shared" ref="AI310" si="813">IF(COUNT(F310:AG310)=0,(COUNTIF(F310:AG310,"休日")),"")</f>
        <v>0</v>
      </c>
      <c r="AJ310" s="233"/>
    </row>
    <row r="311" spans="2:47" ht="40.5" hidden="1" customHeight="1" x14ac:dyDescent="0.4">
      <c r="B311" s="558"/>
      <c r="C311" s="551"/>
      <c r="D311" s="552"/>
      <c r="E311" s="553"/>
      <c r="F311" s="533"/>
      <c r="G311" s="533"/>
      <c r="H311" s="533"/>
      <c r="I311" s="533"/>
      <c r="J311" s="533"/>
      <c r="K311" s="533"/>
      <c r="L311" s="533"/>
      <c r="M311" s="533"/>
      <c r="N311" s="533"/>
      <c r="O311" s="533"/>
      <c r="P311" s="533"/>
      <c r="Q311" s="533"/>
      <c r="R311" s="533"/>
      <c r="S311" s="533"/>
      <c r="T311" s="533"/>
      <c r="U311" s="533"/>
      <c r="V311" s="533"/>
      <c r="W311" s="533"/>
      <c r="X311" s="533"/>
      <c r="Y311" s="533"/>
      <c r="Z311" s="533"/>
      <c r="AA311" s="533"/>
      <c r="AB311" s="533"/>
      <c r="AC311" s="533"/>
      <c r="AD311" s="533"/>
      <c r="AE311" s="533"/>
      <c r="AF311" s="533"/>
      <c r="AG311" s="545"/>
      <c r="AH311" s="546" t="str">
        <f t="shared" ref="AH311" si="814">IF(AH310&lt;14,"対象外",ROUND(AI310/AH310,3))</f>
        <v>対象外</v>
      </c>
      <c r="AI311" s="547"/>
      <c r="AJ311" s="233"/>
      <c r="AM311" s="219">
        <f t="shared" ref="AM311" si="815">IF(AH311="対象外",0,1)</f>
        <v>0</v>
      </c>
      <c r="AN311" s="226">
        <f t="shared" ref="AN311" si="816">IF(AM311=1,AH311,0)</f>
        <v>0</v>
      </c>
      <c r="AO311" s="219">
        <f t="shared" ref="AO311" si="817">IF(AH310&gt;=14,AH310,0)</f>
        <v>0</v>
      </c>
      <c r="AP311" s="192">
        <f>IF(AO311&gt;1,AI310,0)</f>
        <v>0</v>
      </c>
      <c r="AQ311" s="152"/>
      <c r="AR311" s="219">
        <f>IF(AS311&gt;1,1,0)</f>
        <v>0</v>
      </c>
      <c r="AS311" s="192">
        <f>AO311+AS267</f>
        <v>0</v>
      </c>
      <c r="AT311" s="192">
        <f>AP311+AT267</f>
        <v>0</v>
      </c>
      <c r="AU311" s="248">
        <f>IF(AR311=1,ROUND(AT311/AS311,3),0)</f>
        <v>0</v>
      </c>
    </row>
    <row r="312" spans="2:47" ht="40.5" hidden="1" customHeight="1" x14ac:dyDescent="0.4">
      <c r="B312" s="558"/>
      <c r="C312" s="548">
        <f t="shared" ref="C312" si="818">C268</f>
        <v>0</v>
      </c>
      <c r="D312" s="549"/>
      <c r="E312" s="550"/>
      <c r="F312" s="533"/>
      <c r="G312" s="533"/>
      <c r="H312" s="533"/>
      <c r="I312" s="533"/>
      <c r="J312" s="533"/>
      <c r="K312" s="533"/>
      <c r="L312" s="533"/>
      <c r="M312" s="533"/>
      <c r="N312" s="533"/>
      <c r="O312" s="533"/>
      <c r="P312" s="533"/>
      <c r="Q312" s="533"/>
      <c r="R312" s="533"/>
      <c r="S312" s="533"/>
      <c r="T312" s="533"/>
      <c r="U312" s="533"/>
      <c r="V312" s="533"/>
      <c r="W312" s="533"/>
      <c r="X312" s="533"/>
      <c r="Y312" s="533"/>
      <c r="Z312" s="533"/>
      <c r="AA312" s="533"/>
      <c r="AB312" s="533"/>
      <c r="AC312" s="533"/>
      <c r="AD312" s="533"/>
      <c r="AE312" s="533"/>
      <c r="AF312" s="533"/>
      <c r="AG312" s="545"/>
      <c r="AH312" s="162">
        <f t="shared" ref="AH312" si="819">IF(COUNT(F312:AG312)=0,+(COUNTIF(F312:AG312,"作業"))+(COUNTIF(F312:AG312,"休日")),"")</f>
        <v>0</v>
      </c>
      <c r="AI312" s="196">
        <f t="shared" ref="AI312" si="820">IF(COUNT(F312:AG312)=0,(COUNTIF(F312:AG312,"休日")),"")</f>
        <v>0</v>
      </c>
      <c r="AJ312" s="233"/>
    </row>
    <row r="313" spans="2:47" ht="40.5" hidden="1" customHeight="1" x14ac:dyDescent="0.4">
      <c r="B313" s="558"/>
      <c r="C313" s="551"/>
      <c r="D313" s="552"/>
      <c r="E313" s="553"/>
      <c r="F313" s="533"/>
      <c r="G313" s="533"/>
      <c r="H313" s="533"/>
      <c r="I313" s="533"/>
      <c r="J313" s="533"/>
      <c r="K313" s="533"/>
      <c r="L313" s="533"/>
      <c r="M313" s="533"/>
      <c r="N313" s="533"/>
      <c r="O313" s="533"/>
      <c r="P313" s="533"/>
      <c r="Q313" s="533"/>
      <c r="R313" s="533"/>
      <c r="S313" s="533"/>
      <c r="T313" s="533"/>
      <c r="U313" s="533"/>
      <c r="V313" s="533"/>
      <c r="W313" s="533"/>
      <c r="X313" s="533"/>
      <c r="Y313" s="533"/>
      <c r="Z313" s="533"/>
      <c r="AA313" s="533"/>
      <c r="AB313" s="533"/>
      <c r="AC313" s="533"/>
      <c r="AD313" s="533"/>
      <c r="AE313" s="533"/>
      <c r="AF313" s="533"/>
      <c r="AG313" s="545"/>
      <c r="AH313" s="546" t="str">
        <f t="shared" ref="AH313" si="821">IF(AH312&lt;14,"対象外",ROUND(AI312/AH312,3))</f>
        <v>対象外</v>
      </c>
      <c r="AI313" s="547"/>
      <c r="AJ313" s="233"/>
      <c r="AM313" s="219">
        <f t="shared" ref="AM313" si="822">IF(AH313="対象外",0,1)</f>
        <v>0</v>
      </c>
      <c r="AN313" s="226">
        <f t="shared" ref="AN313" si="823">IF(AM313=1,AH313,0)</f>
        <v>0</v>
      </c>
      <c r="AO313" s="219">
        <f t="shared" ref="AO313" si="824">IF(AH312&gt;=14,AH312,0)</f>
        <v>0</v>
      </c>
      <c r="AP313" s="192">
        <f>IF(AO313&gt;1,AI312,0)</f>
        <v>0</v>
      </c>
      <c r="AQ313" s="152"/>
      <c r="AR313" s="219">
        <f>IF(AS313&gt;1,1,0)</f>
        <v>0</v>
      </c>
      <c r="AS313" s="192">
        <f>AO313+AS269</f>
        <v>0</v>
      </c>
      <c r="AT313" s="192">
        <f>AP313+AT269</f>
        <v>0</v>
      </c>
      <c r="AU313" s="248">
        <f>IF(AR313=1,ROUND(AT313/AS313,3),0)</f>
        <v>0</v>
      </c>
    </row>
    <row r="314" spans="2:47" ht="40.5" hidden="1" customHeight="1" x14ac:dyDescent="0.4">
      <c r="B314" s="558"/>
      <c r="C314" s="548">
        <f t="shared" ref="C314" si="825">C270</f>
        <v>0</v>
      </c>
      <c r="D314" s="549"/>
      <c r="E314" s="550"/>
      <c r="F314" s="533"/>
      <c r="G314" s="533"/>
      <c r="H314" s="533"/>
      <c r="I314" s="533"/>
      <c r="J314" s="533"/>
      <c r="K314" s="533"/>
      <c r="L314" s="533"/>
      <c r="M314" s="533"/>
      <c r="N314" s="533"/>
      <c r="O314" s="533"/>
      <c r="P314" s="533"/>
      <c r="Q314" s="533"/>
      <c r="R314" s="533"/>
      <c r="S314" s="533"/>
      <c r="T314" s="533"/>
      <c r="U314" s="533"/>
      <c r="V314" s="533"/>
      <c r="W314" s="533"/>
      <c r="X314" s="533"/>
      <c r="Y314" s="533"/>
      <c r="Z314" s="533"/>
      <c r="AA314" s="533"/>
      <c r="AB314" s="533"/>
      <c r="AC314" s="533"/>
      <c r="AD314" s="533"/>
      <c r="AE314" s="533"/>
      <c r="AF314" s="533"/>
      <c r="AG314" s="545"/>
      <c r="AH314" s="162">
        <f t="shared" ref="AH314" si="826">IF(COUNT(F314:AG314)=0,+(COUNTIF(F314:AG314,"作業"))+(COUNTIF(F314:AG314,"休日")),"")</f>
        <v>0</v>
      </c>
      <c r="AI314" s="196">
        <f t="shared" ref="AI314" si="827">IF(COUNT(F314:AG314)=0,(COUNTIF(F314:AG314,"休日")),"")</f>
        <v>0</v>
      </c>
      <c r="AJ314" s="233"/>
    </row>
    <row r="315" spans="2:47" ht="40.5" hidden="1" customHeight="1" x14ac:dyDescent="0.4">
      <c r="B315" s="558"/>
      <c r="C315" s="551"/>
      <c r="D315" s="552"/>
      <c r="E315" s="553"/>
      <c r="F315" s="533"/>
      <c r="G315" s="533"/>
      <c r="H315" s="533"/>
      <c r="I315" s="533"/>
      <c r="J315" s="533"/>
      <c r="K315" s="533"/>
      <c r="L315" s="533"/>
      <c r="M315" s="533"/>
      <c r="N315" s="533"/>
      <c r="O315" s="533"/>
      <c r="P315" s="533"/>
      <c r="Q315" s="533"/>
      <c r="R315" s="533"/>
      <c r="S315" s="533"/>
      <c r="T315" s="533"/>
      <c r="U315" s="533"/>
      <c r="V315" s="533"/>
      <c r="W315" s="533"/>
      <c r="X315" s="533"/>
      <c r="Y315" s="533"/>
      <c r="Z315" s="533"/>
      <c r="AA315" s="533"/>
      <c r="AB315" s="533"/>
      <c r="AC315" s="533"/>
      <c r="AD315" s="533"/>
      <c r="AE315" s="533"/>
      <c r="AF315" s="533"/>
      <c r="AG315" s="545"/>
      <c r="AH315" s="546" t="str">
        <f t="shared" ref="AH315" si="828">IF(AH314&lt;14,"対象外",ROUND(AI314/AH314,3))</f>
        <v>対象外</v>
      </c>
      <c r="AI315" s="547"/>
      <c r="AJ315" s="233"/>
      <c r="AM315" s="219">
        <f t="shared" ref="AM315" si="829">IF(AH315="対象外",0,1)</f>
        <v>0</v>
      </c>
      <c r="AN315" s="226">
        <f t="shared" ref="AN315" si="830">IF(AM315=1,AH315,0)</f>
        <v>0</v>
      </c>
      <c r="AO315" s="219">
        <f t="shared" ref="AO315" si="831">IF(AH314&gt;=14,AH314,0)</f>
        <v>0</v>
      </c>
      <c r="AP315" s="192">
        <f>IF(AO315&gt;1,AI314,0)</f>
        <v>0</v>
      </c>
      <c r="AQ315" s="152"/>
      <c r="AR315" s="219">
        <f>IF(AS315&gt;1,1,0)</f>
        <v>0</v>
      </c>
      <c r="AS315" s="192">
        <f>AO315+AS271</f>
        <v>0</v>
      </c>
      <c r="AT315" s="192">
        <f>AP315+AT271</f>
        <v>0</v>
      </c>
      <c r="AU315" s="248">
        <f>IF(AR315=1,ROUND(AT315/AS315,3),0)</f>
        <v>0</v>
      </c>
    </row>
    <row r="316" spans="2:47" ht="40.5" hidden="1" customHeight="1" x14ac:dyDescent="0.4">
      <c r="B316" s="558"/>
      <c r="C316" s="548">
        <f t="shared" ref="C316" si="832">C272</f>
        <v>0</v>
      </c>
      <c r="D316" s="549"/>
      <c r="E316" s="550"/>
      <c r="F316" s="533"/>
      <c r="G316" s="533"/>
      <c r="H316" s="533"/>
      <c r="I316" s="533"/>
      <c r="J316" s="533"/>
      <c r="K316" s="533"/>
      <c r="L316" s="533"/>
      <c r="M316" s="533"/>
      <c r="N316" s="533"/>
      <c r="O316" s="533"/>
      <c r="P316" s="533"/>
      <c r="Q316" s="533"/>
      <c r="R316" s="533"/>
      <c r="S316" s="533"/>
      <c r="T316" s="533"/>
      <c r="U316" s="533"/>
      <c r="V316" s="533"/>
      <c r="W316" s="533"/>
      <c r="X316" s="533"/>
      <c r="Y316" s="533"/>
      <c r="Z316" s="533"/>
      <c r="AA316" s="533"/>
      <c r="AB316" s="533"/>
      <c r="AC316" s="533"/>
      <c r="AD316" s="533"/>
      <c r="AE316" s="533"/>
      <c r="AF316" s="533"/>
      <c r="AG316" s="545"/>
      <c r="AH316" s="162">
        <f t="shared" ref="AH316" si="833">IF(COUNT(F316:AG316)=0,+(COUNTIF(F316:AG316,"作業"))+(COUNTIF(F316:AG316,"休日")),"")</f>
        <v>0</v>
      </c>
      <c r="AI316" s="196">
        <f t="shared" ref="AI316" si="834">IF(COUNT(F316:AG316)=0,(COUNTIF(F316:AG316,"休日")),"")</f>
        <v>0</v>
      </c>
      <c r="AJ316" s="233"/>
    </row>
    <row r="317" spans="2:47" ht="40.5" hidden="1" customHeight="1" x14ac:dyDescent="0.4">
      <c r="B317" s="558"/>
      <c r="C317" s="551"/>
      <c r="D317" s="552"/>
      <c r="E317" s="553"/>
      <c r="F317" s="533"/>
      <c r="G317" s="533"/>
      <c r="H317" s="533"/>
      <c r="I317" s="533"/>
      <c r="J317" s="533"/>
      <c r="K317" s="533"/>
      <c r="L317" s="533"/>
      <c r="M317" s="533"/>
      <c r="N317" s="533"/>
      <c r="O317" s="533"/>
      <c r="P317" s="533"/>
      <c r="Q317" s="533"/>
      <c r="R317" s="533"/>
      <c r="S317" s="533"/>
      <c r="T317" s="533"/>
      <c r="U317" s="533"/>
      <c r="V317" s="533"/>
      <c r="W317" s="533"/>
      <c r="X317" s="533"/>
      <c r="Y317" s="533"/>
      <c r="Z317" s="533"/>
      <c r="AA317" s="533"/>
      <c r="AB317" s="533"/>
      <c r="AC317" s="533"/>
      <c r="AD317" s="533"/>
      <c r="AE317" s="533"/>
      <c r="AF317" s="533"/>
      <c r="AG317" s="545"/>
      <c r="AH317" s="546" t="str">
        <f t="shared" ref="AH317" si="835">IF(AH316&lt;14,"対象外",ROUND(AI316/AH316,3))</f>
        <v>対象外</v>
      </c>
      <c r="AI317" s="547"/>
      <c r="AJ317" s="233"/>
      <c r="AM317" s="219">
        <f t="shared" ref="AM317" si="836">IF(AH317="対象外",0,1)</f>
        <v>0</v>
      </c>
      <c r="AN317" s="226">
        <f t="shared" ref="AN317" si="837">IF(AM317=1,AH317,0)</f>
        <v>0</v>
      </c>
      <c r="AO317" s="219">
        <f t="shared" ref="AO317" si="838">IF(AH316&gt;=14,AH316,0)</f>
        <v>0</v>
      </c>
      <c r="AP317" s="192">
        <f>IF(AO317&gt;1,AI316,0)</f>
        <v>0</v>
      </c>
      <c r="AQ317" s="152"/>
      <c r="AR317" s="219">
        <f>IF(AS317&gt;1,1,0)</f>
        <v>0</v>
      </c>
      <c r="AS317" s="192">
        <f>AO317+AS273</f>
        <v>0</v>
      </c>
      <c r="AT317" s="192">
        <f>AP317+AT273</f>
        <v>0</v>
      </c>
      <c r="AU317" s="248">
        <f>IF(AR317=1,ROUND(AT317/AS317,3),0)</f>
        <v>0</v>
      </c>
    </row>
    <row r="318" spans="2:47" ht="40.5" hidden="1" customHeight="1" x14ac:dyDescent="0.4">
      <c r="B318" s="558"/>
      <c r="C318" s="548">
        <f t="shared" ref="C318" si="839">C274</f>
        <v>0</v>
      </c>
      <c r="D318" s="549"/>
      <c r="E318" s="550"/>
      <c r="F318" s="533"/>
      <c r="G318" s="533"/>
      <c r="H318" s="533"/>
      <c r="I318" s="533"/>
      <c r="J318" s="533"/>
      <c r="K318" s="533"/>
      <c r="L318" s="533"/>
      <c r="M318" s="533"/>
      <c r="N318" s="533"/>
      <c r="O318" s="533"/>
      <c r="P318" s="533"/>
      <c r="Q318" s="533"/>
      <c r="R318" s="533"/>
      <c r="S318" s="533"/>
      <c r="T318" s="533"/>
      <c r="U318" s="533"/>
      <c r="V318" s="533"/>
      <c r="W318" s="533"/>
      <c r="X318" s="533"/>
      <c r="Y318" s="533"/>
      <c r="Z318" s="533"/>
      <c r="AA318" s="533"/>
      <c r="AB318" s="533"/>
      <c r="AC318" s="533"/>
      <c r="AD318" s="533"/>
      <c r="AE318" s="533"/>
      <c r="AF318" s="533"/>
      <c r="AG318" s="545"/>
      <c r="AH318" s="162">
        <f t="shared" ref="AH318" si="840">IF(COUNT(F318:AG318)=0,+(COUNTIF(F318:AG318,"作業"))+(COUNTIF(F318:AG318,"休日")),"")</f>
        <v>0</v>
      </c>
      <c r="AI318" s="196">
        <f t="shared" ref="AI318" si="841">IF(COUNT(F318:AG318)=0,(COUNTIF(F318:AG318,"休日")),"")</f>
        <v>0</v>
      </c>
      <c r="AJ318" s="233"/>
    </row>
    <row r="319" spans="2:47" ht="40.5" hidden="1" customHeight="1" x14ac:dyDescent="0.4">
      <c r="B319" s="558"/>
      <c r="C319" s="551"/>
      <c r="D319" s="552"/>
      <c r="E319" s="553"/>
      <c r="F319" s="533"/>
      <c r="G319" s="533"/>
      <c r="H319" s="533"/>
      <c r="I319" s="533"/>
      <c r="J319" s="533"/>
      <c r="K319" s="533"/>
      <c r="L319" s="533"/>
      <c r="M319" s="533"/>
      <c r="N319" s="533"/>
      <c r="O319" s="533"/>
      <c r="P319" s="533"/>
      <c r="Q319" s="533"/>
      <c r="R319" s="533"/>
      <c r="S319" s="533"/>
      <c r="T319" s="533"/>
      <c r="U319" s="533"/>
      <c r="V319" s="533"/>
      <c r="W319" s="533"/>
      <c r="X319" s="533"/>
      <c r="Y319" s="533"/>
      <c r="Z319" s="533"/>
      <c r="AA319" s="533"/>
      <c r="AB319" s="533"/>
      <c r="AC319" s="533"/>
      <c r="AD319" s="533"/>
      <c r="AE319" s="533"/>
      <c r="AF319" s="533"/>
      <c r="AG319" s="545"/>
      <c r="AH319" s="546" t="str">
        <f t="shared" ref="AH319" si="842">IF(AH318&lt;14,"対象外",ROUND(AI318/AH318,3))</f>
        <v>対象外</v>
      </c>
      <c r="AI319" s="547"/>
      <c r="AJ319" s="233"/>
      <c r="AM319" s="219">
        <f t="shared" ref="AM319" si="843">IF(AH319="対象外",0,1)</f>
        <v>0</v>
      </c>
      <c r="AN319" s="226">
        <f t="shared" ref="AN319" si="844">IF(AM319=1,AH319,0)</f>
        <v>0</v>
      </c>
      <c r="AO319" s="219">
        <f t="shared" ref="AO319" si="845">IF(AH318&gt;=14,AH318,0)</f>
        <v>0</v>
      </c>
      <c r="AP319" s="192">
        <f>IF(AO319&gt;1,AI318,0)</f>
        <v>0</v>
      </c>
      <c r="AQ319" s="152"/>
      <c r="AR319" s="219">
        <f>IF(AS319&gt;1,1,0)</f>
        <v>0</v>
      </c>
      <c r="AS319" s="192">
        <f>AO319+AS275</f>
        <v>0</v>
      </c>
      <c r="AT319" s="192">
        <f>AP319+AT275</f>
        <v>0</v>
      </c>
      <c r="AU319" s="248">
        <f>IF(AR319=1,ROUND(AT319/AS319,3),0)</f>
        <v>0</v>
      </c>
    </row>
    <row r="320" spans="2:47" ht="40.5" hidden="1" customHeight="1" x14ac:dyDescent="0.4">
      <c r="B320" s="558"/>
      <c r="C320" s="548">
        <f t="shared" ref="C320" si="846">C276</f>
        <v>0</v>
      </c>
      <c r="D320" s="549"/>
      <c r="E320" s="550"/>
      <c r="F320" s="533"/>
      <c r="G320" s="533"/>
      <c r="H320" s="533"/>
      <c r="I320" s="533"/>
      <c r="J320" s="533"/>
      <c r="K320" s="533"/>
      <c r="L320" s="533"/>
      <c r="M320" s="533"/>
      <c r="N320" s="533"/>
      <c r="O320" s="533"/>
      <c r="P320" s="533"/>
      <c r="Q320" s="533"/>
      <c r="R320" s="533"/>
      <c r="S320" s="533"/>
      <c r="T320" s="533"/>
      <c r="U320" s="533"/>
      <c r="V320" s="533"/>
      <c r="W320" s="533"/>
      <c r="X320" s="533"/>
      <c r="Y320" s="533"/>
      <c r="Z320" s="533"/>
      <c r="AA320" s="533"/>
      <c r="AB320" s="533"/>
      <c r="AC320" s="533"/>
      <c r="AD320" s="533"/>
      <c r="AE320" s="533"/>
      <c r="AF320" s="533"/>
      <c r="AG320" s="545"/>
      <c r="AH320" s="162">
        <f>IF(COUNT(F320:AG320)=0,+(COUNTIF(F320:AG320,"作業"))+(COUNTIF(F320:AG320,"休日")),"")</f>
        <v>0</v>
      </c>
      <c r="AI320" s="196">
        <f>IF(COUNT(F320:AG320)=0,(COUNTIF(F320:AG320,"休日")),"")</f>
        <v>0</v>
      </c>
      <c r="AJ320" s="233"/>
    </row>
    <row r="321" spans="2:47" ht="40.5" hidden="1" customHeight="1" x14ac:dyDescent="0.4">
      <c r="B321" s="558"/>
      <c r="C321" s="551"/>
      <c r="D321" s="552"/>
      <c r="E321" s="553"/>
      <c r="F321" s="533"/>
      <c r="G321" s="533"/>
      <c r="H321" s="533"/>
      <c r="I321" s="533"/>
      <c r="J321" s="533"/>
      <c r="K321" s="533"/>
      <c r="L321" s="533"/>
      <c r="M321" s="533"/>
      <c r="N321" s="533"/>
      <c r="O321" s="533"/>
      <c r="P321" s="533"/>
      <c r="Q321" s="533"/>
      <c r="R321" s="533"/>
      <c r="S321" s="533"/>
      <c r="T321" s="533"/>
      <c r="U321" s="533"/>
      <c r="V321" s="533"/>
      <c r="W321" s="533"/>
      <c r="X321" s="533"/>
      <c r="Y321" s="533"/>
      <c r="Z321" s="533"/>
      <c r="AA321" s="533"/>
      <c r="AB321" s="533"/>
      <c r="AC321" s="533"/>
      <c r="AD321" s="533"/>
      <c r="AE321" s="533"/>
      <c r="AF321" s="533"/>
      <c r="AG321" s="545"/>
      <c r="AH321" s="546" t="str">
        <f>IF(AH320&lt;14,"対象外",ROUND(AI320/AH320,3))</f>
        <v>対象外</v>
      </c>
      <c r="AI321" s="547"/>
      <c r="AJ321" s="233"/>
      <c r="AM321" s="219">
        <f t="shared" ref="AM321" si="847">IF(AH321="対象外",0,1)</f>
        <v>0</v>
      </c>
      <c r="AN321" s="226">
        <f t="shared" ref="AN321" si="848">IF(AM321=1,AH321,0)</f>
        <v>0</v>
      </c>
      <c r="AO321" s="219">
        <f t="shared" ref="AO321" si="849">IF(AH320&gt;=14,AH320,0)</f>
        <v>0</v>
      </c>
      <c r="AP321" s="192">
        <f>IF(AO321&gt;1,AI320,0)</f>
        <v>0</v>
      </c>
      <c r="AQ321" s="152"/>
      <c r="AR321" s="219">
        <f>IF(AS321&gt;1,1,0)</f>
        <v>0</v>
      </c>
      <c r="AS321" s="192">
        <f>AO321+AS277</f>
        <v>0</v>
      </c>
      <c r="AT321" s="192">
        <f>AP321+AT277</f>
        <v>0</v>
      </c>
      <c r="AU321" s="248">
        <f>IF(AR321=1,ROUND(AT321/AS321,3),0)</f>
        <v>0</v>
      </c>
    </row>
    <row r="322" spans="2:47" ht="40.5" hidden="1" customHeight="1" x14ac:dyDescent="0.4">
      <c r="B322" s="558"/>
      <c r="C322" s="548">
        <f t="shared" ref="C322" si="850">C278</f>
        <v>0</v>
      </c>
      <c r="D322" s="549"/>
      <c r="E322" s="550"/>
      <c r="F322" s="533"/>
      <c r="G322" s="533"/>
      <c r="H322" s="533"/>
      <c r="I322" s="533"/>
      <c r="J322" s="533"/>
      <c r="K322" s="533"/>
      <c r="L322" s="533"/>
      <c r="M322" s="533"/>
      <c r="N322" s="533"/>
      <c r="O322" s="533"/>
      <c r="P322" s="533"/>
      <c r="Q322" s="533"/>
      <c r="R322" s="533"/>
      <c r="S322" s="533"/>
      <c r="T322" s="533"/>
      <c r="U322" s="533"/>
      <c r="V322" s="533"/>
      <c r="W322" s="533"/>
      <c r="X322" s="533"/>
      <c r="Y322" s="533"/>
      <c r="Z322" s="533"/>
      <c r="AA322" s="533"/>
      <c r="AB322" s="533"/>
      <c r="AC322" s="533"/>
      <c r="AD322" s="533"/>
      <c r="AE322" s="533"/>
      <c r="AF322" s="533"/>
      <c r="AG322" s="545"/>
      <c r="AH322" s="162">
        <f t="shared" ref="AH322" si="851">IF(COUNT(F322:AG322)=0,+(COUNTIF(F322:AG322,"作業"))+(COUNTIF(F322:AG322,"休日")),"")</f>
        <v>0</v>
      </c>
      <c r="AI322" s="196">
        <f t="shared" ref="AI322" si="852">IF(COUNT(F322:AG322)=0,(COUNTIF(F322:AG322,"休日")),"")</f>
        <v>0</v>
      </c>
      <c r="AJ322" s="233"/>
    </row>
    <row r="323" spans="2:47" ht="40.5" hidden="1" customHeight="1" x14ac:dyDescent="0.4">
      <c r="B323" s="558"/>
      <c r="C323" s="551"/>
      <c r="D323" s="552"/>
      <c r="E323" s="553"/>
      <c r="F323" s="533"/>
      <c r="G323" s="533"/>
      <c r="H323" s="533"/>
      <c r="I323" s="533"/>
      <c r="J323" s="533"/>
      <c r="K323" s="533"/>
      <c r="L323" s="533"/>
      <c r="M323" s="533"/>
      <c r="N323" s="533"/>
      <c r="O323" s="533"/>
      <c r="P323" s="533"/>
      <c r="Q323" s="533"/>
      <c r="R323" s="533"/>
      <c r="S323" s="533"/>
      <c r="T323" s="533"/>
      <c r="U323" s="533"/>
      <c r="V323" s="533"/>
      <c r="W323" s="533"/>
      <c r="X323" s="533"/>
      <c r="Y323" s="533"/>
      <c r="Z323" s="533"/>
      <c r="AA323" s="533"/>
      <c r="AB323" s="533"/>
      <c r="AC323" s="533"/>
      <c r="AD323" s="533"/>
      <c r="AE323" s="533"/>
      <c r="AF323" s="533"/>
      <c r="AG323" s="545"/>
      <c r="AH323" s="546" t="str">
        <f t="shared" ref="AH323" si="853">IF(AH322&lt;14,"対象外",ROUND(AI322/AH322,3))</f>
        <v>対象外</v>
      </c>
      <c r="AI323" s="547"/>
      <c r="AJ323" s="233"/>
      <c r="AM323" s="219">
        <f t="shared" ref="AM323" si="854">IF(AH323="対象外",0,1)</f>
        <v>0</v>
      </c>
      <c r="AN323" s="226">
        <f t="shared" ref="AN323" si="855">IF(AM323=1,AH323,0)</f>
        <v>0</v>
      </c>
      <c r="AO323" s="219">
        <f t="shared" ref="AO323" si="856">IF(AH322&gt;=14,AH322,0)</f>
        <v>0</v>
      </c>
      <c r="AP323" s="192">
        <f>IF(AO323&gt;1,AI322,0)</f>
        <v>0</v>
      </c>
      <c r="AQ323" s="152"/>
      <c r="AR323" s="219">
        <f>IF(AS323&gt;1,1,0)</f>
        <v>0</v>
      </c>
      <c r="AS323" s="192">
        <f>AO323+AS279</f>
        <v>0</v>
      </c>
      <c r="AT323" s="192">
        <f>AP323+AT279</f>
        <v>0</v>
      </c>
      <c r="AU323" s="248">
        <f>IF(AR323=1,ROUND(AT323/AS323,3),0)</f>
        <v>0</v>
      </c>
    </row>
    <row r="324" spans="2:47" ht="40.5" hidden="1" customHeight="1" x14ac:dyDescent="0.4">
      <c r="B324" s="558"/>
      <c r="C324" s="548">
        <f t="shared" ref="C324" si="857">C280</f>
        <v>0</v>
      </c>
      <c r="D324" s="549"/>
      <c r="E324" s="550"/>
      <c r="F324" s="533"/>
      <c r="G324" s="533"/>
      <c r="H324" s="533"/>
      <c r="I324" s="533"/>
      <c r="J324" s="533"/>
      <c r="K324" s="533"/>
      <c r="L324" s="533"/>
      <c r="M324" s="533"/>
      <c r="N324" s="533"/>
      <c r="O324" s="533"/>
      <c r="P324" s="533"/>
      <c r="Q324" s="533"/>
      <c r="R324" s="533"/>
      <c r="S324" s="533"/>
      <c r="T324" s="533"/>
      <c r="U324" s="533"/>
      <c r="V324" s="533"/>
      <c r="W324" s="533"/>
      <c r="X324" s="533"/>
      <c r="Y324" s="533"/>
      <c r="Z324" s="533"/>
      <c r="AA324" s="533"/>
      <c r="AB324" s="533"/>
      <c r="AC324" s="533"/>
      <c r="AD324" s="533"/>
      <c r="AE324" s="533"/>
      <c r="AF324" s="533"/>
      <c r="AG324" s="545"/>
      <c r="AH324" s="162">
        <f t="shared" ref="AH324" si="858">IF(COUNT(F324:AG324)=0,+(COUNTIF(F324:AG324,"作業"))+(COUNTIF(F324:AG324,"休日")),"")</f>
        <v>0</v>
      </c>
      <c r="AI324" s="196">
        <f t="shared" ref="AI324" si="859">IF(COUNT(F324:AG324)=0,(COUNTIF(F324:AG324,"休日")),"")</f>
        <v>0</v>
      </c>
      <c r="AJ324" s="233"/>
    </row>
    <row r="325" spans="2:47" ht="40.5" hidden="1" customHeight="1" x14ac:dyDescent="0.4">
      <c r="B325" s="558"/>
      <c r="C325" s="551"/>
      <c r="D325" s="552"/>
      <c r="E325" s="553"/>
      <c r="F325" s="533"/>
      <c r="G325" s="533"/>
      <c r="H325" s="533"/>
      <c r="I325" s="533"/>
      <c r="J325" s="533"/>
      <c r="K325" s="533"/>
      <c r="L325" s="533"/>
      <c r="M325" s="533"/>
      <c r="N325" s="533"/>
      <c r="O325" s="533"/>
      <c r="P325" s="533"/>
      <c r="Q325" s="533"/>
      <c r="R325" s="533"/>
      <c r="S325" s="533"/>
      <c r="T325" s="533"/>
      <c r="U325" s="533"/>
      <c r="V325" s="533"/>
      <c r="W325" s="533"/>
      <c r="X325" s="533"/>
      <c r="Y325" s="533"/>
      <c r="Z325" s="533"/>
      <c r="AA325" s="533"/>
      <c r="AB325" s="533"/>
      <c r="AC325" s="533"/>
      <c r="AD325" s="533"/>
      <c r="AE325" s="533"/>
      <c r="AF325" s="533"/>
      <c r="AG325" s="545"/>
      <c r="AH325" s="546" t="str">
        <f t="shared" ref="AH325" si="860">IF(AH324&lt;14,"対象外",ROUND(AI324/AH324,3))</f>
        <v>対象外</v>
      </c>
      <c r="AI325" s="547"/>
      <c r="AJ325" s="233"/>
      <c r="AM325" s="219">
        <f t="shared" ref="AM325" si="861">IF(AH325="対象外",0,1)</f>
        <v>0</v>
      </c>
      <c r="AN325" s="226">
        <f t="shared" ref="AN325" si="862">IF(AM325=1,AH325,0)</f>
        <v>0</v>
      </c>
      <c r="AO325" s="219">
        <f t="shared" ref="AO325" si="863">IF(AH324&gt;=14,AH324,0)</f>
        <v>0</v>
      </c>
      <c r="AP325" s="192">
        <f>IF(AO325&gt;1,AI324,0)</f>
        <v>0</v>
      </c>
      <c r="AQ325" s="152"/>
      <c r="AR325" s="219">
        <f>IF(AS325&gt;1,1,0)</f>
        <v>0</v>
      </c>
      <c r="AS325" s="192">
        <f>AO325+AS281</f>
        <v>0</v>
      </c>
      <c r="AT325" s="192">
        <f>AP325+AT281</f>
        <v>0</v>
      </c>
      <c r="AU325" s="248">
        <f>IF(AR325=1,ROUND(AT325/AS325,3),0)</f>
        <v>0</v>
      </c>
    </row>
    <row r="326" spans="2:47" ht="41.25" hidden="1" customHeight="1" x14ac:dyDescent="0.4">
      <c r="B326" s="558"/>
      <c r="C326" s="539">
        <f>C281</f>
        <v>0</v>
      </c>
      <c r="D326" s="540"/>
      <c r="E326" s="541"/>
      <c r="F326" s="533"/>
      <c r="G326" s="533"/>
      <c r="H326" s="533"/>
      <c r="I326" s="533"/>
      <c r="J326" s="533"/>
      <c r="K326" s="533"/>
      <c r="L326" s="533"/>
      <c r="M326" s="533"/>
      <c r="N326" s="533"/>
      <c r="O326" s="533"/>
      <c r="P326" s="533"/>
      <c r="Q326" s="533"/>
      <c r="R326" s="533"/>
      <c r="S326" s="533"/>
      <c r="T326" s="533"/>
      <c r="U326" s="533"/>
      <c r="V326" s="533"/>
      <c r="W326" s="533"/>
      <c r="X326" s="533"/>
      <c r="Y326" s="533"/>
      <c r="Z326" s="533"/>
      <c r="AA326" s="533"/>
      <c r="AB326" s="533"/>
      <c r="AC326" s="533"/>
      <c r="AD326" s="533"/>
      <c r="AE326" s="533"/>
      <c r="AF326" s="533"/>
      <c r="AG326" s="535"/>
      <c r="AH326" s="162">
        <f>IF(COUNT(F326:AG326)=0,+(COUNTIF(F326:AG326,"作業"))+(COUNTIF(F326:AG326,"休日")),"")</f>
        <v>0</v>
      </c>
      <c r="AI326" s="196">
        <f>IF(COUNT(F326:AG326)=0,(COUNTIF(F326:AG326,"休日")),"")</f>
        <v>0</v>
      </c>
      <c r="AJ326" s="233"/>
    </row>
    <row r="327" spans="2:47" ht="41.25" hidden="1" customHeight="1" thickBot="1" x14ac:dyDescent="0.45">
      <c r="B327" s="559"/>
      <c r="C327" s="542"/>
      <c r="D327" s="543"/>
      <c r="E327" s="544"/>
      <c r="F327" s="534"/>
      <c r="G327" s="534"/>
      <c r="H327" s="534"/>
      <c r="I327" s="534"/>
      <c r="J327" s="534"/>
      <c r="K327" s="534"/>
      <c r="L327" s="534"/>
      <c r="M327" s="534"/>
      <c r="N327" s="534"/>
      <c r="O327" s="534"/>
      <c r="P327" s="534"/>
      <c r="Q327" s="534"/>
      <c r="R327" s="534"/>
      <c r="S327" s="534"/>
      <c r="T327" s="534"/>
      <c r="U327" s="534"/>
      <c r="V327" s="534"/>
      <c r="W327" s="534"/>
      <c r="X327" s="534"/>
      <c r="Y327" s="534"/>
      <c r="Z327" s="534"/>
      <c r="AA327" s="534"/>
      <c r="AB327" s="534"/>
      <c r="AC327" s="534"/>
      <c r="AD327" s="534"/>
      <c r="AE327" s="534"/>
      <c r="AF327" s="534"/>
      <c r="AG327" s="536"/>
      <c r="AH327" s="537" t="str">
        <f t="shared" ref="AH327" si="864">IF(AH326&lt;14,"対象外",ROUND(AI326/AH326,3))</f>
        <v>対象外</v>
      </c>
      <c r="AI327" s="538"/>
      <c r="AJ327" s="234"/>
      <c r="AL327" s="195"/>
      <c r="AM327" s="219">
        <f t="shared" ref="AM327" si="865">IF(AH327="対象外",0,1)</f>
        <v>0</v>
      </c>
      <c r="AN327" s="226">
        <f t="shared" ref="AN327" si="866">IF(AM327=1,AH327,0)</f>
        <v>0</v>
      </c>
      <c r="AO327" s="219">
        <f t="shared" ref="AO327" si="867">IF(AH326&gt;=14,AH326,0)</f>
        <v>0</v>
      </c>
      <c r="AP327" s="192">
        <f>IF(AO327&gt;1,AI326,0)</f>
        <v>0</v>
      </c>
      <c r="AQ327" s="152"/>
      <c r="AR327" s="219">
        <f>IF(AS327&gt;1,1,0)</f>
        <v>0</v>
      </c>
      <c r="AS327" s="192">
        <f>AO327+AS283</f>
        <v>0</v>
      </c>
      <c r="AT327" s="192">
        <f>AP327+AT283</f>
        <v>0</v>
      </c>
      <c r="AU327" s="248">
        <f>IF(AR327=1,ROUND(AT327/AS327,3),0)</f>
        <v>0</v>
      </c>
    </row>
    <row r="328" spans="2:47" ht="35.25" hidden="1" customHeight="1" x14ac:dyDescent="0.4">
      <c r="B328" s="557" t="s">
        <v>69</v>
      </c>
      <c r="C328" s="560" t="s">
        <v>0</v>
      </c>
      <c r="D328" s="561"/>
      <c r="E328" s="562"/>
      <c r="F328" s="164">
        <f>IFERROR(VLOOKUP(F940,DAY!$A$2:$E$3000,2,0),0)</f>
        <v>6</v>
      </c>
      <c r="G328" s="164">
        <f>IFERROR(VLOOKUP(G940,DAY!$A$2:$E$744,2,0),0)</f>
        <v>6</v>
      </c>
      <c r="H328" s="164">
        <f>IFERROR(VLOOKUP(H940,DAY!$A$2:$E$744,2,0),0)</f>
        <v>6</v>
      </c>
      <c r="I328" s="164">
        <f>IFERROR(VLOOKUP(I940,DAY!$A$2:$E$744,2,0),0)</f>
        <v>6</v>
      </c>
      <c r="J328" s="164">
        <f>IFERROR(VLOOKUP(J940,DAY!$A$2:$E$744,2,0),0)</f>
        <v>6</v>
      </c>
      <c r="K328" s="164">
        <f>IFERROR(VLOOKUP(K940,DAY!$A$2:$E$744,2,0),0)</f>
        <v>6</v>
      </c>
      <c r="L328" s="164">
        <f>IFERROR(VLOOKUP(L940,DAY!$A$2:$E$744,2,0),0)</f>
        <v>6</v>
      </c>
      <c r="M328" s="164">
        <f>IFERROR(VLOOKUP(M940,DAY!$A$2:$E$744,2,0),0)</f>
        <v>6</v>
      </c>
      <c r="N328" s="164">
        <f>IFERROR(VLOOKUP(N940,DAY!$A$2:$E$744,2,0),0)</f>
        <v>6</v>
      </c>
      <c r="O328" s="164">
        <f>IFERROR(VLOOKUP(O940,DAY!$A$2:$E$744,2,0),0)</f>
        <v>6</v>
      </c>
      <c r="P328" s="164">
        <f>IFERROR(VLOOKUP(P940,DAY!$A$2:$E$744,2,0),0)</f>
        <v>6</v>
      </c>
      <c r="Q328" s="164">
        <f>IFERROR(VLOOKUP(Q940,DAY!$A$2:$E$744,2,0),0)</f>
        <v>6</v>
      </c>
      <c r="R328" s="164">
        <f>IFERROR(VLOOKUP(R940,DAY!$A$2:$E$744,2,0),0)</f>
        <v>6</v>
      </c>
      <c r="S328" s="164">
        <f>IFERROR(VLOOKUP(S940,DAY!$A$2:$E$744,2,0),0)</f>
        <v>6</v>
      </c>
      <c r="T328" s="164">
        <f>IFERROR(VLOOKUP(T940,DAY!$A$2:$E$744,2,0),0)</f>
        <v>6</v>
      </c>
      <c r="U328" s="164">
        <f>IFERROR(VLOOKUP(U940,DAY!$A$2:$E$744,2,0),0)</f>
        <v>6</v>
      </c>
      <c r="V328" s="164">
        <f>IFERROR(VLOOKUP(V940,DAY!$A$2:$E$744,2,0),0)</f>
        <v>6</v>
      </c>
      <c r="W328" s="164">
        <f>IFERROR(VLOOKUP(W940,DAY!$A$2:$E$744,2,0),0)</f>
        <v>6</v>
      </c>
      <c r="X328" s="164">
        <f>IFERROR(VLOOKUP(X940,DAY!$A$2:$E$744,2,0),0)</f>
        <v>6</v>
      </c>
      <c r="Y328" s="164">
        <f>IFERROR(VLOOKUP(Y940,DAY!$A$2:$E$744,2,0),0)</f>
        <v>6</v>
      </c>
      <c r="Z328" s="164">
        <f>IFERROR(VLOOKUP(Z940,DAY!$A$2:$E$744,2,0),0)</f>
        <v>6</v>
      </c>
      <c r="AA328" s="164">
        <f>IFERROR(VLOOKUP(AA940,DAY!$A$2:$E$744,2,0),0)</f>
        <v>6</v>
      </c>
      <c r="AB328" s="164">
        <f>IFERROR(VLOOKUP(AB940,DAY!$A$2:$E$744,2,0),0)</f>
        <v>7</v>
      </c>
      <c r="AC328" s="164">
        <f>IFERROR(VLOOKUP(AC940,DAY!$A$2:$E$744,2,0),0)</f>
        <v>7</v>
      </c>
      <c r="AD328" s="164">
        <f>IFERROR(VLOOKUP(AD940,DAY!$A$2:$E$744,2,0),0)</f>
        <v>7</v>
      </c>
      <c r="AE328" s="164">
        <f>IFERROR(VLOOKUP(AE940,DAY!$A$2:$E$744,2,0),0)</f>
        <v>7</v>
      </c>
      <c r="AF328" s="164">
        <f>IFERROR(VLOOKUP(AF940,DAY!$A$2:$E$744,2,0),0)</f>
        <v>7</v>
      </c>
      <c r="AG328" s="165">
        <f>IFERROR(VLOOKUP(AG940,DAY!$A$2:$E$744,2,0),0)</f>
        <v>7</v>
      </c>
      <c r="AH328" s="557" t="s">
        <v>11</v>
      </c>
      <c r="AI328" s="563" t="s">
        <v>13</v>
      </c>
      <c r="AJ328" s="565" t="s">
        <v>127</v>
      </c>
    </row>
    <row r="329" spans="2:47" ht="35.25" hidden="1" customHeight="1" x14ac:dyDescent="0.4">
      <c r="B329" s="558"/>
      <c r="C329" s="567" t="s">
        <v>1</v>
      </c>
      <c r="D329" s="568"/>
      <c r="E329" s="569"/>
      <c r="F329" s="250">
        <f>IFERROR(VLOOKUP(F940,DAY!$A$2:$E$3000,3,0),0)</f>
        <v>9</v>
      </c>
      <c r="G329" s="250">
        <f>IFERROR(VLOOKUP(G940,DAY!$A$2:$E$744,3,0),0)</f>
        <v>10</v>
      </c>
      <c r="H329" s="250">
        <f>IFERROR(VLOOKUP(H940,DAY!$A$2:$E$744,3,0),0)</f>
        <v>11</v>
      </c>
      <c r="I329" s="250">
        <f>IFERROR(VLOOKUP(I940,DAY!$A$2:$E$744,3,0),0)</f>
        <v>12</v>
      </c>
      <c r="J329" s="250">
        <f>IFERROR(VLOOKUP(J940,DAY!$A$2:$E$744,3,0),0)</f>
        <v>13</v>
      </c>
      <c r="K329" s="250">
        <f>IFERROR(VLOOKUP(K940,DAY!$A$2:$E$744,3,0),0)</f>
        <v>14</v>
      </c>
      <c r="L329" s="250">
        <f>IFERROR(VLOOKUP(L940,DAY!$A$2:$E$744,3,0),0)</f>
        <v>15</v>
      </c>
      <c r="M329" s="250">
        <f>IFERROR(VLOOKUP(M940,DAY!$A$2:$E$744,3,0),0)</f>
        <v>16</v>
      </c>
      <c r="N329" s="250">
        <f>IFERROR(VLOOKUP(N940,DAY!$A$2:$E$744,3,0),0)</f>
        <v>17</v>
      </c>
      <c r="O329" s="250">
        <f>IFERROR(VLOOKUP(O940,DAY!$A$2:$E$744,3,0),0)</f>
        <v>18</v>
      </c>
      <c r="P329" s="250">
        <f>IFERROR(VLOOKUP(P940,DAY!$A$2:$E$744,3,0),0)</f>
        <v>19</v>
      </c>
      <c r="Q329" s="250">
        <f>IFERROR(VLOOKUP(Q940,DAY!$A$2:$E$744,3,0),0)</f>
        <v>20</v>
      </c>
      <c r="R329" s="250">
        <f>IFERROR(VLOOKUP(R940,DAY!$A$2:$E$744,3,0),0)</f>
        <v>21</v>
      </c>
      <c r="S329" s="250">
        <f>IFERROR(VLOOKUP(S940,DAY!$A$2:$E$744,3,0),0)</f>
        <v>22</v>
      </c>
      <c r="T329" s="250">
        <f>IFERROR(VLOOKUP(T940,DAY!$A$2:$E$744,3,0),0)</f>
        <v>23</v>
      </c>
      <c r="U329" s="250">
        <f>IFERROR(VLOOKUP(U940,DAY!$A$2:$E$744,3,0),0)</f>
        <v>24</v>
      </c>
      <c r="V329" s="250">
        <f>IFERROR(VLOOKUP(V940,DAY!$A$2:$E$744,3,0),0)</f>
        <v>25</v>
      </c>
      <c r="W329" s="250">
        <f>IFERROR(VLOOKUP(W940,DAY!$A$2:$E$744,3,0),0)</f>
        <v>26</v>
      </c>
      <c r="X329" s="250">
        <f>IFERROR(VLOOKUP(X940,DAY!$A$2:$E$744,3,0),0)</f>
        <v>27</v>
      </c>
      <c r="Y329" s="250">
        <f>IFERROR(VLOOKUP(Y940,DAY!$A$2:$E$744,3,0),0)</f>
        <v>28</v>
      </c>
      <c r="Z329" s="250">
        <f>IFERROR(VLOOKUP(Z940,DAY!$A$2:$E$744,3,0),0)</f>
        <v>29</v>
      </c>
      <c r="AA329" s="250">
        <f>IFERROR(VLOOKUP(AA940,DAY!$A$2:$E$744,3,0),0)</f>
        <v>30</v>
      </c>
      <c r="AB329" s="250">
        <f>IFERROR(VLOOKUP(AB940,DAY!$A$2:$E$744,3,0),0)</f>
        <v>1</v>
      </c>
      <c r="AC329" s="250">
        <f>IFERROR(VLOOKUP(AC940,DAY!$A$2:$E$744,3,0),0)</f>
        <v>2</v>
      </c>
      <c r="AD329" s="250">
        <f>IFERROR(VLOOKUP(AD940,DAY!$A$2:$E$744,3,0),0)</f>
        <v>3</v>
      </c>
      <c r="AE329" s="250">
        <f>IFERROR(VLOOKUP(AE940,DAY!$A$2:$E$744,3,0),0)</f>
        <v>4</v>
      </c>
      <c r="AF329" s="250">
        <f>IFERROR(VLOOKUP(AF940,DAY!$A$2:$E$744,3,0),0)</f>
        <v>5</v>
      </c>
      <c r="AG329" s="166">
        <f>IFERROR(VLOOKUP(AG940,DAY!$A$2:$E$744,3,0),0)</f>
        <v>6</v>
      </c>
      <c r="AH329" s="558"/>
      <c r="AI329" s="564"/>
      <c r="AJ329" s="566"/>
    </row>
    <row r="330" spans="2:47" ht="35.25" hidden="1" customHeight="1" x14ac:dyDescent="0.4">
      <c r="B330" s="558"/>
      <c r="C330" s="567" t="s">
        <v>2</v>
      </c>
      <c r="D330" s="568"/>
      <c r="E330" s="569"/>
      <c r="F330" s="250" t="str">
        <f>IFERROR(VLOOKUP(F940,DAY!$A$2:$E$3000,4,0),0)</f>
        <v>月</v>
      </c>
      <c r="G330" s="250" t="str">
        <f>IFERROR(VLOOKUP(G940,DAY!$A$2:$E$3000,4,0),0)</f>
        <v>火</v>
      </c>
      <c r="H330" s="250" t="str">
        <f>IFERROR(VLOOKUP(H940,DAY!$A$2:$E$3000,4,0),0)</f>
        <v>水</v>
      </c>
      <c r="I330" s="250" t="str">
        <f>IFERROR(VLOOKUP(I940,DAY!$A$2:$E$3000,4,0),0)</f>
        <v>木</v>
      </c>
      <c r="J330" s="250" t="str">
        <f>IFERROR(VLOOKUP(J940,DAY!$A$2:$E$3000,4,0),0)</f>
        <v>金</v>
      </c>
      <c r="K330" s="250" t="str">
        <f>IFERROR(VLOOKUP(K940,DAY!$A$2:$E$3000,4,0),0)</f>
        <v>土</v>
      </c>
      <c r="L330" s="250" t="str">
        <f>IFERROR(VLOOKUP(L940,DAY!$A$2:$E$3000,4,0),0)</f>
        <v>日</v>
      </c>
      <c r="M330" s="250" t="str">
        <f>IFERROR(VLOOKUP(M940,DAY!$A$2:$E$3000,4,0),0)</f>
        <v>月</v>
      </c>
      <c r="N330" s="250" t="str">
        <f>IFERROR(VLOOKUP(N940,DAY!$A$2:$E$3000,4,0),0)</f>
        <v>火</v>
      </c>
      <c r="O330" s="250" t="str">
        <f>IFERROR(VLOOKUP(O940,DAY!$A$2:$E$3000,4,0),0)</f>
        <v>水</v>
      </c>
      <c r="P330" s="250" t="str">
        <f>IFERROR(VLOOKUP(P940,DAY!$A$2:$E$3000,4,0),0)</f>
        <v>木</v>
      </c>
      <c r="Q330" s="250" t="str">
        <f>IFERROR(VLOOKUP(Q940,DAY!$A$2:$E$3000,4,0),0)</f>
        <v>金</v>
      </c>
      <c r="R330" s="250" t="str">
        <f>IFERROR(VLOOKUP(R940,DAY!$A$2:$E$3000,4,0),0)</f>
        <v>土</v>
      </c>
      <c r="S330" s="250" t="str">
        <f>IFERROR(VLOOKUP(S940,DAY!$A$2:$E$3000,4,0),0)</f>
        <v>日</v>
      </c>
      <c r="T330" s="250" t="str">
        <f>IFERROR(VLOOKUP(T940,DAY!$A$2:$E$3000,4,0),0)</f>
        <v>月</v>
      </c>
      <c r="U330" s="250" t="str">
        <f>IFERROR(VLOOKUP(U940,DAY!$A$2:$E$3000,4,0),0)</f>
        <v>火</v>
      </c>
      <c r="V330" s="250" t="str">
        <f>IFERROR(VLOOKUP(V940,DAY!$A$2:$E$3000,4,0),0)</f>
        <v>水</v>
      </c>
      <c r="W330" s="250" t="str">
        <f>IFERROR(VLOOKUP(W940,DAY!$A$2:$E$3000,4,0),0)</f>
        <v>木</v>
      </c>
      <c r="X330" s="250" t="str">
        <f>IFERROR(VLOOKUP(X940,DAY!$A$2:$E$3000,4,0),0)</f>
        <v>金</v>
      </c>
      <c r="Y330" s="250" t="str">
        <f>IFERROR(VLOOKUP(Y940,DAY!$A$2:$E$3000,4,0),0)</f>
        <v>土</v>
      </c>
      <c r="Z330" s="250" t="str">
        <f>IFERROR(VLOOKUP(Z940,DAY!$A$2:$E$3000,4,0),0)</f>
        <v>日</v>
      </c>
      <c r="AA330" s="250" t="str">
        <f>IFERROR(VLOOKUP(AA940,DAY!$A$2:$E$3000,4,0),0)</f>
        <v>月</v>
      </c>
      <c r="AB330" s="250" t="str">
        <f>IFERROR(VLOOKUP(AB940,DAY!$A$2:$E$3000,4,0),0)</f>
        <v>火</v>
      </c>
      <c r="AC330" s="250" t="str">
        <f>IFERROR(VLOOKUP(AC940,DAY!$A$2:$E$3000,4,0),0)</f>
        <v>水</v>
      </c>
      <c r="AD330" s="250" t="str">
        <f>IFERROR(VLOOKUP(AD940,DAY!$A$2:$E$3000,4,0),0)</f>
        <v>木</v>
      </c>
      <c r="AE330" s="250" t="str">
        <f>IFERROR(VLOOKUP(AE940,DAY!$A$2:$E$3000,4,0),0)</f>
        <v>金</v>
      </c>
      <c r="AF330" s="250" t="str">
        <f>IFERROR(VLOOKUP(AF940,DAY!$A$2:$E$3000,4,0),0)</f>
        <v>土</v>
      </c>
      <c r="AG330" s="166" t="str">
        <f>IFERROR(VLOOKUP(AG940,DAY!$A$2:$E$3000,4,0),0)</f>
        <v>日</v>
      </c>
      <c r="AH330" s="558"/>
      <c r="AI330" s="564"/>
      <c r="AJ330" s="566"/>
      <c r="AK330" s="159"/>
      <c r="AO330" s="147"/>
    </row>
    <row r="331" spans="2:47" ht="119.25" hidden="1" customHeight="1" x14ac:dyDescent="0.4">
      <c r="B331" s="558"/>
      <c r="C331" s="570" t="s">
        <v>135</v>
      </c>
      <c r="D331" s="571"/>
      <c r="E331" s="572"/>
      <c r="F331" s="167" t="str">
        <f>IFERROR(VLOOKUP(F940,DAY!$A$2:$E$3000,5,0),0)</f>
        <v/>
      </c>
      <c r="G331" s="167" t="str">
        <f>IFERROR(VLOOKUP(G940,DAY!$A$2:$E$3000,5,0),0)</f>
        <v/>
      </c>
      <c r="H331" s="167" t="str">
        <f>IFERROR(VLOOKUP(H940,DAY!$A$2:$E$3000,5,0),0)</f>
        <v/>
      </c>
      <c r="I331" s="167" t="str">
        <f>IFERROR(VLOOKUP(I940,DAY!$A$2:$E$3000,5,0),0)</f>
        <v/>
      </c>
      <c r="J331" s="167" t="str">
        <f>IFERROR(VLOOKUP(J940,DAY!$A$2:$E$3000,5,0),0)</f>
        <v/>
      </c>
      <c r="K331" s="167" t="str">
        <f>IFERROR(VLOOKUP(K940,DAY!$A$2:$E$3000,5,0),0)</f>
        <v/>
      </c>
      <c r="L331" s="167" t="str">
        <f>IFERROR(VLOOKUP(L940,DAY!$A$2:$E$3000,5,0),0)</f>
        <v/>
      </c>
      <c r="M331" s="167" t="str">
        <f>IFERROR(VLOOKUP(M940,DAY!$A$2:$E$3000,5,0),0)</f>
        <v/>
      </c>
      <c r="N331" s="167" t="str">
        <f>IFERROR(VLOOKUP(N940,DAY!$A$2:$E$3000,5,0),0)</f>
        <v/>
      </c>
      <c r="O331" s="167" t="str">
        <f>IFERROR(VLOOKUP(O940,DAY!$A$2:$E$3000,5,0),0)</f>
        <v/>
      </c>
      <c r="P331" s="167" t="str">
        <f>IFERROR(VLOOKUP(P940,DAY!$A$2:$E$3000,5,0),0)</f>
        <v/>
      </c>
      <c r="Q331" s="167" t="str">
        <f>IFERROR(VLOOKUP(Q940,DAY!$A$2:$E$3000,5,0),0)</f>
        <v/>
      </c>
      <c r="R331" s="167" t="str">
        <f>IFERROR(VLOOKUP(R940,DAY!$A$2:$E$3000,5,0),0)</f>
        <v/>
      </c>
      <c r="S331" s="167" t="str">
        <f>IFERROR(VLOOKUP(S940,DAY!$A$2:$E$3000,5,0),0)</f>
        <v/>
      </c>
      <c r="T331" s="167" t="str">
        <f>IFERROR(VLOOKUP(T940,DAY!$A$2:$E$3000,5,0),0)</f>
        <v/>
      </c>
      <c r="U331" s="167" t="str">
        <f>IFERROR(VLOOKUP(U940,DAY!$A$2:$E$3000,5,0),0)</f>
        <v/>
      </c>
      <c r="V331" s="167" t="str">
        <f>IFERROR(VLOOKUP(V940,DAY!$A$2:$E$3000,5,0),0)</f>
        <v/>
      </c>
      <c r="W331" s="167" t="str">
        <f>IFERROR(VLOOKUP(W940,DAY!$A$2:$E$3000,5,0),0)</f>
        <v/>
      </c>
      <c r="X331" s="167" t="str">
        <f>IFERROR(VLOOKUP(X940,DAY!$A$2:$E$3000,5,0),0)</f>
        <v/>
      </c>
      <c r="Y331" s="167" t="str">
        <f>IFERROR(VLOOKUP(Y940,DAY!$A$2:$E$3000,5,0),0)</f>
        <v/>
      </c>
      <c r="Z331" s="167" t="str">
        <f>IFERROR(VLOOKUP(Z940,DAY!$A$2:$E$3000,5,0),0)</f>
        <v/>
      </c>
      <c r="AA331" s="167" t="str">
        <f>IFERROR(VLOOKUP(AA940,DAY!$A$2:$E$3000,5,0),0)</f>
        <v/>
      </c>
      <c r="AB331" s="167" t="str">
        <f>IFERROR(VLOOKUP(AB940,DAY!$A$2:$E$3000,5,0),0)</f>
        <v/>
      </c>
      <c r="AC331" s="167" t="str">
        <f>IFERROR(VLOOKUP(AC940,DAY!$A$2:$E$3000,5,0),0)</f>
        <v/>
      </c>
      <c r="AD331" s="167" t="str">
        <f>IFERROR(VLOOKUP(AD940,DAY!$A$2:$E$3000,5,0),0)</f>
        <v/>
      </c>
      <c r="AE331" s="167" t="str">
        <f>IFERROR(VLOOKUP(AE940,DAY!$A$2:$E$3000,5,0),0)</f>
        <v/>
      </c>
      <c r="AF331" s="167" t="str">
        <f>IFERROR(VLOOKUP(AF940,DAY!$A$2:$E$3000,5,0),0)</f>
        <v/>
      </c>
      <c r="AG331" s="168" t="str">
        <f>IFERROR(VLOOKUP(AG940,DAY!$A$2:$E$3000,5,0),0)</f>
        <v/>
      </c>
      <c r="AH331" s="558"/>
      <c r="AI331" s="564"/>
      <c r="AJ331" s="566"/>
    </row>
    <row r="332" spans="2:47" ht="40.5" hidden="1" customHeight="1" x14ac:dyDescent="0.35">
      <c r="B332" s="558"/>
      <c r="C332" s="548">
        <f>C288</f>
        <v>0</v>
      </c>
      <c r="D332" s="549"/>
      <c r="E332" s="550"/>
      <c r="F332" s="533"/>
      <c r="G332" s="533"/>
      <c r="H332" s="533"/>
      <c r="I332" s="533"/>
      <c r="J332" s="533"/>
      <c r="K332" s="533"/>
      <c r="L332" s="533"/>
      <c r="M332" s="533"/>
      <c r="N332" s="533"/>
      <c r="O332" s="533"/>
      <c r="P332" s="533"/>
      <c r="Q332" s="533"/>
      <c r="R332" s="533"/>
      <c r="S332" s="533"/>
      <c r="T332" s="533"/>
      <c r="U332" s="533"/>
      <c r="V332" s="533"/>
      <c r="W332" s="533"/>
      <c r="X332" s="533"/>
      <c r="Y332" s="533"/>
      <c r="Z332" s="533"/>
      <c r="AA332" s="533"/>
      <c r="AB332" s="533"/>
      <c r="AC332" s="533"/>
      <c r="AD332" s="533"/>
      <c r="AE332" s="533"/>
      <c r="AF332" s="533"/>
      <c r="AG332" s="545"/>
      <c r="AH332" s="162">
        <f>IF(COUNT(F332:AG332)=0,+(COUNTIF(F332:AG332,"作業"))+(COUNTIF(F332:AG332,"休日")),"")</f>
        <v>0</v>
      </c>
      <c r="AI332" s="196">
        <f>IF(COUNT(F332:AG332)=0,(COUNTIF(F332:AG332,"休日")),"")</f>
        <v>0</v>
      </c>
      <c r="AJ332" s="235"/>
      <c r="AM332" s="147">
        <f>SUM(AM333:AM371)</f>
        <v>0</v>
      </c>
      <c r="AN332" s="228">
        <f>SUM(AN333:AN371)</f>
        <v>0</v>
      </c>
      <c r="AR332" s="249">
        <f>SUM(AR333:AR371)</f>
        <v>3</v>
      </c>
      <c r="AU332" s="228">
        <f>SUM(AU333:AU371)</f>
        <v>1.032</v>
      </c>
    </row>
    <row r="333" spans="2:47" ht="40.5" hidden="1" customHeight="1" x14ac:dyDescent="0.35">
      <c r="B333" s="558"/>
      <c r="C333" s="551"/>
      <c r="D333" s="552"/>
      <c r="E333" s="553"/>
      <c r="F333" s="533"/>
      <c r="G333" s="533"/>
      <c r="H333" s="533"/>
      <c r="I333" s="533"/>
      <c r="J333" s="533"/>
      <c r="K333" s="533"/>
      <c r="L333" s="533"/>
      <c r="M333" s="533"/>
      <c r="N333" s="533"/>
      <c r="O333" s="533"/>
      <c r="P333" s="533"/>
      <c r="Q333" s="533"/>
      <c r="R333" s="533"/>
      <c r="S333" s="533"/>
      <c r="T333" s="533"/>
      <c r="U333" s="533"/>
      <c r="V333" s="533"/>
      <c r="W333" s="533"/>
      <c r="X333" s="533"/>
      <c r="Y333" s="533"/>
      <c r="Z333" s="533"/>
      <c r="AA333" s="533"/>
      <c r="AB333" s="533"/>
      <c r="AC333" s="533"/>
      <c r="AD333" s="533"/>
      <c r="AE333" s="533"/>
      <c r="AF333" s="533"/>
      <c r="AG333" s="545"/>
      <c r="AH333" s="546" t="str">
        <f>IF(AH332&lt;14,"対象外",ROUND(AI332/AH332,3))</f>
        <v>対象外</v>
      </c>
      <c r="AI333" s="547"/>
      <c r="AJ333" s="236"/>
      <c r="AL333" s="146"/>
      <c r="AM333" s="219">
        <f>IF(AH333="対象外",0,1)</f>
        <v>0</v>
      </c>
      <c r="AN333" s="226">
        <f>IF(AM333=1,AH333,0)</f>
        <v>0</v>
      </c>
      <c r="AO333" s="219">
        <f>IF(AH332&gt;=14,AH332,0)</f>
        <v>0</v>
      </c>
      <c r="AP333" s="192">
        <f>IF(AO333&gt;1,AI332,0)</f>
        <v>0</v>
      </c>
      <c r="AQ333" s="152"/>
      <c r="AR333" s="219">
        <f>IF(AS333&gt;1,1,0)</f>
        <v>0</v>
      </c>
      <c r="AS333" s="192">
        <f>AO333+AS289</f>
        <v>0</v>
      </c>
      <c r="AT333" s="192">
        <f>AP333+AT289</f>
        <v>0</v>
      </c>
      <c r="AU333" s="248">
        <f>IF(AR333=1,ROUND(AT333/AS333,3),0)</f>
        <v>0</v>
      </c>
    </row>
    <row r="334" spans="2:47" ht="40.5" hidden="1" customHeight="1" x14ac:dyDescent="0.35">
      <c r="B334" s="558"/>
      <c r="C334" s="548">
        <f t="shared" ref="C334" si="868">C290</f>
        <v>0</v>
      </c>
      <c r="D334" s="549"/>
      <c r="E334" s="550"/>
      <c r="F334" s="533"/>
      <c r="G334" s="533"/>
      <c r="H334" s="533"/>
      <c r="I334" s="533"/>
      <c r="J334" s="533"/>
      <c r="K334" s="533"/>
      <c r="L334" s="533"/>
      <c r="M334" s="533"/>
      <c r="N334" s="533"/>
      <c r="O334" s="533"/>
      <c r="P334" s="533"/>
      <c r="Q334" s="533"/>
      <c r="R334" s="533"/>
      <c r="S334" s="533"/>
      <c r="T334" s="533"/>
      <c r="U334" s="533"/>
      <c r="V334" s="533"/>
      <c r="W334" s="533"/>
      <c r="X334" s="533"/>
      <c r="Y334" s="533"/>
      <c r="Z334" s="533"/>
      <c r="AA334" s="533"/>
      <c r="AB334" s="533"/>
      <c r="AC334" s="533"/>
      <c r="AD334" s="533"/>
      <c r="AE334" s="533"/>
      <c r="AF334" s="533"/>
      <c r="AG334" s="545"/>
      <c r="AH334" s="162">
        <f t="shared" ref="AH334" si="869">IF(COUNT(F334:AG334)=0,+(COUNTIF(F334:AG334,"作業"))+(COUNTIF(F334:AG334,"休日")),"")</f>
        <v>0</v>
      </c>
      <c r="AI334" s="196">
        <f t="shared" ref="AI334" si="870">IF(COUNT(F334:AG334)=0,(COUNTIF(F334:AG334,"休日")),"")</f>
        <v>0</v>
      </c>
      <c r="AJ334" s="236"/>
    </row>
    <row r="335" spans="2:47" ht="40.5" hidden="1" customHeight="1" x14ac:dyDescent="0.35">
      <c r="B335" s="558"/>
      <c r="C335" s="551"/>
      <c r="D335" s="552"/>
      <c r="E335" s="553"/>
      <c r="F335" s="533"/>
      <c r="G335" s="533"/>
      <c r="H335" s="533"/>
      <c r="I335" s="533"/>
      <c r="J335" s="533"/>
      <c r="K335" s="533"/>
      <c r="L335" s="533"/>
      <c r="M335" s="533"/>
      <c r="N335" s="533"/>
      <c r="O335" s="533"/>
      <c r="P335" s="533"/>
      <c r="Q335" s="533"/>
      <c r="R335" s="533"/>
      <c r="S335" s="533"/>
      <c r="T335" s="533"/>
      <c r="U335" s="533"/>
      <c r="V335" s="533"/>
      <c r="W335" s="533"/>
      <c r="X335" s="533"/>
      <c r="Y335" s="533"/>
      <c r="Z335" s="533"/>
      <c r="AA335" s="533"/>
      <c r="AB335" s="533"/>
      <c r="AC335" s="533"/>
      <c r="AD335" s="533"/>
      <c r="AE335" s="533"/>
      <c r="AF335" s="533"/>
      <c r="AG335" s="545"/>
      <c r="AH335" s="546" t="str">
        <f t="shared" ref="AH335" si="871">IF(AH334&lt;14,"対象外",ROUND(AI334/AH334,3))</f>
        <v>対象外</v>
      </c>
      <c r="AI335" s="547"/>
      <c r="AJ335" s="236"/>
      <c r="AM335" s="219">
        <f t="shared" ref="AM335" si="872">IF(AH335="対象外",0,1)</f>
        <v>0</v>
      </c>
      <c r="AN335" s="226">
        <f t="shared" ref="AN335" si="873">IF(AM335=1,AH335,0)</f>
        <v>0</v>
      </c>
      <c r="AO335" s="219">
        <f t="shared" ref="AO335" si="874">IF(AH334&gt;=14,AH334,0)</f>
        <v>0</v>
      </c>
      <c r="AP335" s="192">
        <f>IF(AO335&gt;1,AI334,0)</f>
        <v>0</v>
      </c>
      <c r="AQ335" s="152"/>
      <c r="AR335" s="219">
        <f>IF(AS335&gt;1,1,0)</f>
        <v>0</v>
      </c>
      <c r="AS335" s="192">
        <f>AO335+AS291</f>
        <v>0</v>
      </c>
      <c r="AT335" s="192">
        <f>AP335+AT291</f>
        <v>0</v>
      </c>
      <c r="AU335" s="248">
        <f>IF(AR335=1,ROUND(AT335/AS335,3),0)</f>
        <v>0</v>
      </c>
    </row>
    <row r="336" spans="2:47" ht="40.5" hidden="1" customHeight="1" x14ac:dyDescent="0.35">
      <c r="B336" s="558"/>
      <c r="C336" s="548">
        <f t="shared" ref="C336" si="875">C292</f>
        <v>0</v>
      </c>
      <c r="D336" s="549"/>
      <c r="E336" s="550"/>
      <c r="F336" s="533"/>
      <c r="G336" s="533"/>
      <c r="H336" s="533"/>
      <c r="I336" s="533"/>
      <c r="J336" s="533"/>
      <c r="K336" s="533"/>
      <c r="L336" s="533"/>
      <c r="M336" s="533"/>
      <c r="N336" s="533"/>
      <c r="O336" s="533"/>
      <c r="P336" s="533"/>
      <c r="Q336" s="533"/>
      <c r="R336" s="533"/>
      <c r="S336" s="533"/>
      <c r="T336" s="533"/>
      <c r="U336" s="533"/>
      <c r="V336" s="533"/>
      <c r="W336" s="533"/>
      <c r="X336" s="533"/>
      <c r="Y336" s="533"/>
      <c r="Z336" s="533"/>
      <c r="AA336" s="533"/>
      <c r="AB336" s="533"/>
      <c r="AC336" s="533"/>
      <c r="AD336" s="533"/>
      <c r="AE336" s="533"/>
      <c r="AF336" s="533"/>
      <c r="AG336" s="545"/>
      <c r="AH336" s="162">
        <f t="shared" ref="AH336" si="876">IF(COUNT(F336:AG336)=0,+(COUNTIF(F336:AG336,"作業"))+(COUNTIF(F336:AG336,"休日")),"")</f>
        <v>0</v>
      </c>
      <c r="AI336" s="196">
        <f t="shared" ref="AI336" si="877">IF(COUNT(F336:AG336)=0,(COUNTIF(F336:AG336,"休日")),"")</f>
        <v>0</v>
      </c>
      <c r="AJ336" s="236"/>
    </row>
    <row r="337" spans="2:47" ht="40.5" hidden="1" customHeight="1" x14ac:dyDescent="0.35">
      <c r="B337" s="558"/>
      <c r="C337" s="551"/>
      <c r="D337" s="552"/>
      <c r="E337" s="553"/>
      <c r="F337" s="533"/>
      <c r="G337" s="533"/>
      <c r="H337" s="533"/>
      <c r="I337" s="533"/>
      <c r="J337" s="533"/>
      <c r="K337" s="533"/>
      <c r="L337" s="533"/>
      <c r="M337" s="533"/>
      <c r="N337" s="533"/>
      <c r="O337" s="533"/>
      <c r="P337" s="533"/>
      <c r="Q337" s="533"/>
      <c r="R337" s="533"/>
      <c r="S337" s="533"/>
      <c r="T337" s="533"/>
      <c r="U337" s="533"/>
      <c r="V337" s="533"/>
      <c r="W337" s="533"/>
      <c r="X337" s="533"/>
      <c r="Y337" s="533"/>
      <c r="Z337" s="533"/>
      <c r="AA337" s="533"/>
      <c r="AB337" s="533"/>
      <c r="AC337" s="533"/>
      <c r="AD337" s="533"/>
      <c r="AE337" s="533"/>
      <c r="AF337" s="533"/>
      <c r="AG337" s="545"/>
      <c r="AH337" s="546" t="str">
        <f t="shared" ref="AH337" si="878">IF(AH336&lt;14,"対象外",ROUND(AI336/AH336,3))</f>
        <v>対象外</v>
      </c>
      <c r="AI337" s="547"/>
      <c r="AJ337" s="236"/>
      <c r="AM337" s="219">
        <f t="shared" ref="AM337" si="879">IF(AH337="対象外",0,1)</f>
        <v>0</v>
      </c>
      <c r="AN337" s="226">
        <f t="shared" ref="AN337" si="880">IF(AM337=1,AH337,0)</f>
        <v>0</v>
      </c>
      <c r="AO337" s="219">
        <f t="shared" ref="AO337" si="881">IF(AH336&gt;=14,AH336,0)</f>
        <v>0</v>
      </c>
      <c r="AP337" s="192">
        <f>IF(AO337&gt;1,AI336,0)</f>
        <v>0</v>
      </c>
      <c r="AQ337" s="152"/>
      <c r="AR337" s="219">
        <f>IF(AS337&gt;1,1,0)</f>
        <v>0</v>
      </c>
      <c r="AS337" s="192">
        <f>AO337+AS293</f>
        <v>0</v>
      </c>
      <c r="AT337" s="192">
        <f>AP337+AT293</f>
        <v>0</v>
      </c>
      <c r="AU337" s="248">
        <f>IF(AR337=1,ROUND(AT337/AS337,3),0)</f>
        <v>0</v>
      </c>
    </row>
    <row r="338" spans="2:47" ht="40.5" hidden="1" customHeight="1" x14ac:dyDescent="0.35">
      <c r="B338" s="558"/>
      <c r="C338" s="548">
        <f t="shared" ref="C338" si="882">C294</f>
        <v>0</v>
      </c>
      <c r="D338" s="549"/>
      <c r="E338" s="550"/>
      <c r="F338" s="533"/>
      <c r="G338" s="533"/>
      <c r="H338" s="533"/>
      <c r="I338" s="533"/>
      <c r="J338" s="533"/>
      <c r="K338" s="533"/>
      <c r="L338" s="533"/>
      <c r="M338" s="533"/>
      <c r="N338" s="533"/>
      <c r="O338" s="533"/>
      <c r="P338" s="533"/>
      <c r="Q338" s="533"/>
      <c r="R338" s="533"/>
      <c r="S338" s="533"/>
      <c r="T338" s="533"/>
      <c r="U338" s="533"/>
      <c r="V338" s="533"/>
      <c r="W338" s="533"/>
      <c r="X338" s="533"/>
      <c r="Y338" s="533"/>
      <c r="Z338" s="533"/>
      <c r="AA338" s="533"/>
      <c r="AB338" s="533"/>
      <c r="AC338" s="533"/>
      <c r="AD338" s="533"/>
      <c r="AE338" s="533"/>
      <c r="AF338" s="533"/>
      <c r="AG338" s="545"/>
      <c r="AH338" s="162">
        <f t="shared" ref="AH338" si="883">IF(COUNT(F338:AG338)=0,+(COUNTIF(F338:AG338,"作業"))+(COUNTIF(F338:AG338,"休日")),"")</f>
        <v>0</v>
      </c>
      <c r="AI338" s="196">
        <f t="shared" ref="AI338" si="884">IF(COUNT(F338:AG338)=0,(COUNTIF(F338:AG338,"休日")),"")</f>
        <v>0</v>
      </c>
      <c r="AJ338" s="236"/>
    </row>
    <row r="339" spans="2:47" ht="40.5" hidden="1" customHeight="1" x14ac:dyDescent="0.35">
      <c r="B339" s="558"/>
      <c r="C339" s="551"/>
      <c r="D339" s="552"/>
      <c r="E339" s="553"/>
      <c r="F339" s="533"/>
      <c r="G339" s="533"/>
      <c r="H339" s="533"/>
      <c r="I339" s="533"/>
      <c r="J339" s="533"/>
      <c r="K339" s="533"/>
      <c r="L339" s="533"/>
      <c r="M339" s="533"/>
      <c r="N339" s="533"/>
      <c r="O339" s="533"/>
      <c r="P339" s="533"/>
      <c r="Q339" s="533"/>
      <c r="R339" s="533"/>
      <c r="S339" s="533"/>
      <c r="T339" s="533"/>
      <c r="U339" s="533"/>
      <c r="V339" s="533"/>
      <c r="W339" s="533"/>
      <c r="X339" s="533"/>
      <c r="Y339" s="533"/>
      <c r="Z339" s="533"/>
      <c r="AA339" s="533"/>
      <c r="AB339" s="533"/>
      <c r="AC339" s="533"/>
      <c r="AD339" s="533"/>
      <c r="AE339" s="533"/>
      <c r="AF339" s="533"/>
      <c r="AG339" s="545"/>
      <c r="AH339" s="546" t="str">
        <f t="shared" ref="AH339" si="885">IF(AH338&lt;14,"対象外",ROUND(AI338/AH338,3))</f>
        <v>対象外</v>
      </c>
      <c r="AI339" s="547"/>
      <c r="AJ339" s="236"/>
      <c r="AM339" s="219">
        <f t="shared" ref="AM339" si="886">IF(AH339="対象外",0,1)</f>
        <v>0</v>
      </c>
      <c r="AN339" s="226">
        <f t="shared" ref="AN339" si="887">IF(AM339=1,AH339,0)</f>
        <v>0</v>
      </c>
      <c r="AO339" s="219">
        <f t="shared" ref="AO339" si="888">IF(AH338&gt;=14,AH338,0)</f>
        <v>0</v>
      </c>
      <c r="AP339" s="192">
        <f>IF(AO339&gt;1,AI338,0)</f>
        <v>0</v>
      </c>
      <c r="AQ339" s="152"/>
      <c r="AR339" s="219">
        <f>IF(AS339&gt;1,1,0)</f>
        <v>0</v>
      </c>
      <c r="AS339" s="192">
        <f>AO339+AS295</f>
        <v>0</v>
      </c>
      <c r="AT339" s="192">
        <f>AP339+AT295</f>
        <v>0</v>
      </c>
      <c r="AU339" s="248">
        <f>IF(AR339=1,ROUND(AT339/AS339,3),0)</f>
        <v>0</v>
      </c>
    </row>
    <row r="340" spans="2:47" ht="40.5" hidden="1" customHeight="1" x14ac:dyDescent="0.35">
      <c r="B340" s="558"/>
      <c r="C340" s="548">
        <f t="shared" ref="C340" si="889">C296</f>
        <v>0</v>
      </c>
      <c r="D340" s="549"/>
      <c r="E340" s="550"/>
      <c r="F340" s="533"/>
      <c r="G340" s="533"/>
      <c r="H340" s="533"/>
      <c r="I340" s="533"/>
      <c r="J340" s="533"/>
      <c r="K340" s="533"/>
      <c r="L340" s="533"/>
      <c r="M340" s="533"/>
      <c r="N340" s="533"/>
      <c r="O340" s="533"/>
      <c r="P340" s="533"/>
      <c r="Q340" s="533"/>
      <c r="R340" s="533"/>
      <c r="S340" s="533"/>
      <c r="T340" s="533"/>
      <c r="U340" s="533"/>
      <c r="V340" s="533"/>
      <c r="W340" s="533"/>
      <c r="X340" s="533"/>
      <c r="Y340" s="533"/>
      <c r="Z340" s="533"/>
      <c r="AA340" s="533"/>
      <c r="AB340" s="533"/>
      <c r="AC340" s="533"/>
      <c r="AD340" s="533"/>
      <c r="AE340" s="533"/>
      <c r="AF340" s="533"/>
      <c r="AG340" s="545"/>
      <c r="AH340" s="162">
        <f t="shared" ref="AH340" si="890">IF(COUNT(F340:AG340)=0,+(COUNTIF(F340:AG340,"作業"))+(COUNTIF(F340:AG340,"休日")),"")</f>
        <v>0</v>
      </c>
      <c r="AI340" s="196">
        <f t="shared" ref="AI340" si="891">IF(COUNT(F340:AG340)=0,(COUNTIF(F340:AG340,"休日")),"")</f>
        <v>0</v>
      </c>
      <c r="AJ340" s="236"/>
    </row>
    <row r="341" spans="2:47" ht="40.5" hidden="1" customHeight="1" x14ac:dyDescent="0.35">
      <c r="B341" s="558"/>
      <c r="C341" s="551"/>
      <c r="D341" s="552"/>
      <c r="E341" s="553"/>
      <c r="F341" s="533"/>
      <c r="G341" s="533"/>
      <c r="H341" s="533"/>
      <c r="I341" s="533"/>
      <c r="J341" s="533"/>
      <c r="K341" s="533"/>
      <c r="L341" s="533"/>
      <c r="M341" s="533"/>
      <c r="N341" s="533"/>
      <c r="O341" s="533"/>
      <c r="P341" s="533"/>
      <c r="Q341" s="533"/>
      <c r="R341" s="533"/>
      <c r="S341" s="533"/>
      <c r="T341" s="533"/>
      <c r="U341" s="533"/>
      <c r="V341" s="533"/>
      <c r="W341" s="533"/>
      <c r="X341" s="533"/>
      <c r="Y341" s="533"/>
      <c r="Z341" s="533"/>
      <c r="AA341" s="533"/>
      <c r="AB341" s="533"/>
      <c r="AC341" s="533"/>
      <c r="AD341" s="533"/>
      <c r="AE341" s="533"/>
      <c r="AF341" s="533"/>
      <c r="AG341" s="545"/>
      <c r="AH341" s="546" t="str">
        <f t="shared" ref="AH341" si="892">IF(AH340&lt;14,"対象外",ROUND(AI340/AH340,3))</f>
        <v>対象外</v>
      </c>
      <c r="AI341" s="547"/>
      <c r="AJ341" s="236"/>
      <c r="AM341" s="219">
        <f t="shared" ref="AM341" si="893">IF(AH341="対象外",0,1)</f>
        <v>0</v>
      </c>
      <c r="AN341" s="226">
        <f t="shared" ref="AN341" si="894">IF(AM341=1,AH341,0)</f>
        <v>0</v>
      </c>
      <c r="AO341" s="219">
        <f t="shared" ref="AO341" si="895">IF(AH340&gt;=14,AH340,0)</f>
        <v>0</v>
      </c>
      <c r="AP341" s="192">
        <f>IF(AO341&gt;1,AI340,0)</f>
        <v>0</v>
      </c>
      <c r="AQ341" s="152"/>
      <c r="AR341" s="219">
        <f>IF(AS341&gt;1,1,0)</f>
        <v>0</v>
      </c>
      <c r="AS341" s="192">
        <f>AO341+AS297</f>
        <v>0</v>
      </c>
      <c r="AT341" s="192">
        <f>AP341+AT297</f>
        <v>0</v>
      </c>
      <c r="AU341" s="248">
        <f>IF(AR341=1,ROUND(AT341/AS341,3),0)</f>
        <v>0</v>
      </c>
    </row>
    <row r="342" spans="2:47" ht="40.5" hidden="1" customHeight="1" x14ac:dyDescent="0.4">
      <c r="B342" s="558"/>
      <c r="C342" s="548">
        <f t="shared" ref="C342" si="896">C298</f>
        <v>0</v>
      </c>
      <c r="D342" s="549"/>
      <c r="E342" s="550"/>
      <c r="F342" s="533"/>
      <c r="G342" s="533"/>
      <c r="H342" s="533"/>
      <c r="I342" s="533"/>
      <c r="J342" s="533"/>
      <c r="K342" s="533"/>
      <c r="L342" s="533"/>
      <c r="M342" s="533"/>
      <c r="N342" s="533"/>
      <c r="O342" s="533"/>
      <c r="P342" s="533"/>
      <c r="Q342" s="533"/>
      <c r="R342" s="533"/>
      <c r="S342" s="533"/>
      <c r="T342" s="533"/>
      <c r="U342" s="533"/>
      <c r="V342" s="533"/>
      <c r="W342" s="533"/>
      <c r="X342" s="533"/>
      <c r="Y342" s="533"/>
      <c r="Z342" s="533"/>
      <c r="AA342" s="533"/>
      <c r="AB342" s="533"/>
      <c r="AC342" s="533"/>
      <c r="AD342" s="533"/>
      <c r="AE342" s="533"/>
      <c r="AF342" s="533"/>
      <c r="AG342" s="545"/>
      <c r="AH342" s="162">
        <f t="shared" ref="AH342" si="897">IF(COUNT(F342:AG342)=0,+(COUNTIF(F342:AG342,"作業"))+(COUNTIF(F342:AG342,"休日")),"")</f>
        <v>0</v>
      </c>
      <c r="AI342" s="196">
        <f t="shared" ref="AI342" si="898">IF(COUNT(F342:AG342)=0,(COUNTIF(F342:AG342,"休日")),"")</f>
        <v>0</v>
      </c>
      <c r="AJ342" s="556"/>
    </row>
    <row r="343" spans="2:47" ht="40.5" hidden="1" customHeight="1" x14ac:dyDescent="0.4">
      <c r="B343" s="558"/>
      <c r="C343" s="551"/>
      <c r="D343" s="552"/>
      <c r="E343" s="553"/>
      <c r="F343" s="533"/>
      <c r="G343" s="533"/>
      <c r="H343" s="533"/>
      <c r="I343" s="533"/>
      <c r="J343" s="533"/>
      <c r="K343" s="533"/>
      <c r="L343" s="533"/>
      <c r="M343" s="533"/>
      <c r="N343" s="533"/>
      <c r="O343" s="533"/>
      <c r="P343" s="533"/>
      <c r="Q343" s="533"/>
      <c r="R343" s="533"/>
      <c r="S343" s="533"/>
      <c r="T343" s="533"/>
      <c r="U343" s="533"/>
      <c r="V343" s="533"/>
      <c r="W343" s="533"/>
      <c r="X343" s="533"/>
      <c r="Y343" s="533"/>
      <c r="Z343" s="533"/>
      <c r="AA343" s="533"/>
      <c r="AB343" s="533"/>
      <c r="AC343" s="533"/>
      <c r="AD343" s="533"/>
      <c r="AE343" s="533"/>
      <c r="AF343" s="533"/>
      <c r="AG343" s="545"/>
      <c r="AH343" s="546" t="str">
        <f t="shared" ref="AH343" si="899">IF(AH342&lt;14,"対象外",ROUND(AI342/AH342,3))</f>
        <v>対象外</v>
      </c>
      <c r="AI343" s="547"/>
      <c r="AJ343" s="556"/>
      <c r="AM343" s="219">
        <f t="shared" ref="AM343" si="900">IF(AH343="対象外",0,1)</f>
        <v>0</v>
      </c>
      <c r="AN343" s="226">
        <f t="shared" ref="AN343" si="901">IF(AM343=1,AH343,0)</f>
        <v>0</v>
      </c>
      <c r="AO343" s="219">
        <f t="shared" ref="AO343" si="902">IF(AH342&gt;=14,AH342,0)</f>
        <v>0</v>
      </c>
      <c r="AP343" s="192">
        <f>IF(AO343&gt;1,AI342,0)</f>
        <v>0</v>
      </c>
      <c r="AQ343" s="152"/>
      <c r="AR343" s="219">
        <f>IF(AS343&gt;1,1,0)</f>
        <v>0</v>
      </c>
      <c r="AS343" s="192">
        <f>AO343+AS299</f>
        <v>0</v>
      </c>
      <c r="AT343" s="192">
        <f>AP343+AT299</f>
        <v>0</v>
      </c>
      <c r="AU343" s="248">
        <f>IF(AR343=1,ROUND(AT343/AS343,3),0)</f>
        <v>0</v>
      </c>
    </row>
    <row r="344" spans="2:47" ht="40.5" hidden="1" customHeight="1" x14ac:dyDescent="0.35">
      <c r="B344" s="558"/>
      <c r="C344" s="548">
        <f t="shared" ref="C344" si="903">C300</f>
        <v>0</v>
      </c>
      <c r="D344" s="549"/>
      <c r="E344" s="550"/>
      <c r="F344" s="533"/>
      <c r="G344" s="533"/>
      <c r="H344" s="533"/>
      <c r="I344" s="533"/>
      <c r="J344" s="533"/>
      <c r="K344" s="533"/>
      <c r="L344" s="533"/>
      <c r="M344" s="533"/>
      <c r="N344" s="533"/>
      <c r="O344" s="533"/>
      <c r="P344" s="533"/>
      <c r="Q344" s="533"/>
      <c r="R344" s="533"/>
      <c r="S344" s="533"/>
      <c r="T344" s="533"/>
      <c r="U344" s="533"/>
      <c r="V344" s="533"/>
      <c r="W344" s="533"/>
      <c r="X344" s="533"/>
      <c r="Y344" s="533"/>
      <c r="Z344" s="533"/>
      <c r="AA344" s="533"/>
      <c r="AB344" s="533"/>
      <c r="AC344" s="533"/>
      <c r="AD344" s="533"/>
      <c r="AE344" s="533"/>
      <c r="AF344" s="533"/>
      <c r="AG344" s="545"/>
      <c r="AH344" s="162">
        <f t="shared" ref="AH344" si="904">IF(COUNT(F344:AG344)=0,+(COUNTIF(F344:AG344,"作業"))+(COUNTIF(F344:AG344,"休日")),"")</f>
        <v>0</v>
      </c>
      <c r="AI344" s="196">
        <f t="shared" ref="AI344" si="905">IF(COUNT(F344:AG344)=0,(COUNTIF(F344:AG344,"休日")),"")</f>
        <v>0</v>
      </c>
      <c r="AJ344" s="236"/>
    </row>
    <row r="345" spans="2:47" ht="40.5" hidden="1" customHeight="1" x14ac:dyDescent="0.35">
      <c r="B345" s="558"/>
      <c r="C345" s="551"/>
      <c r="D345" s="552"/>
      <c r="E345" s="553"/>
      <c r="F345" s="533"/>
      <c r="G345" s="533"/>
      <c r="H345" s="533"/>
      <c r="I345" s="533"/>
      <c r="J345" s="533"/>
      <c r="K345" s="533"/>
      <c r="L345" s="533"/>
      <c r="M345" s="533"/>
      <c r="N345" s="533"/>
      <c r="O345" s="533"/>
      <c r="P345" s="533"/>
      <c r="Q345" s="533"/>
      <c r="R345" s="533"/>
      <c r="S345" s="533"/>
      <c r="T345" s="533"/>
      <c r="U345" s="533"/>
      <c r="V345" s="533"/>
      <c r="W345" s="533"/>
      <c r="X345" s="533"/>
      <c r="Y345" s="533"/>
      <c r="Z345" s="533"/>
      <c r="AA345" s="533"/>
      <c r="AB345" s="533"/>
      <c r="AC345" s="533"/>
      <c r="AD345" s="533"/>
      <c r="AE345" s="533"/>
      <c r="AF345" s="533"/>
      <c r="AG345" s="545"/>
      <c r="AH345" s="546" t="str">
        <f t="shared" ref="AH345" si="906">IF(AH344&lt;14,"対象外",ROUND(AI344/AH344,3))</f>
        <v>対象外</v>
      </c>
      <c r="AI345" s="547"/>
      <c r="AJ345" s="236"/>
      <c r="AM345" s="219">
        <f t="shared" ref="AM345" si="907">IF(AH345="対象外",0,1)</f>
        <v>0</v>
      </c>
      <c r="AN345" s="226">
        <f t="shared" ref="AN345" si="908">IF(AM345=1,AH345,0)</f>
        <v>0</v>
      </c>
      <c r="AO345" s="219">
        <f t="shared" ref="AO345" si="909">IF(AH344&gt;=14,AH344,0)</f>
        <v>0</v>
      </c>
      <c r="AP345" s="192">
        <f>IF(AO345&gt;1,AI344,0)</f>
        <v>0</v>
      </c>
      <c r="AQ345" s="152"/>
      <c r="AR345" s="219">
        <f>IF(AS345&gt;1,1,0)</f>
        <v>0</v>
      </c>
      <c r="AS345" s="192">
        <f>AO345+AS301</f>
        <v>0</v>
      </c>
      <c r="AT345" s="192">
        <f>AP345+AT301</f>
        <v>0</v>
      </c>
      <c r="AU345" s="248">
        <f>IF(AR345=1,ROUND(AT345/AS345,3),0)</f>
        <v>0</v>
      </c>
    </row>
    <row r="346" spans="2:47" ht="40.5" hidden="1" customHeight="1" x14ac:dyDescent="0.35">
      <c r="B346" s="558"/>
      <c r="C346" s="548">
        <f t="shared" ref="C346" si="910">C302</f>
        <v>0</v>
      </c>
      <c r="D346" s="549"/>
      <c r="E346" s="550"/>
      <c r="F346" s="533"/>
      <c r="G346" s="533"/>
      <c r="H346" s="533"/>
      <c r="I346" s="533"/>
      <c r="J346" s="533"/>
      <c r="K346" s="533"/>
      <c r="L346" s="533"/>
      <c r="M346" s="533"/>
      <c r="N346" s="533"/>
      <c r="O346" s="533"/>
      <c r="P346" s="533"/>
      <c r="Q346" s="533"/>
      <c r="R346" s="533"/>
      <c r="S346" s="533"/>
      <c r="T346" s="533"/>
      <c r="U346" s="533"/>
      <c r="V346" s="533"/>
      <c r="W346" s="533"/>
      <c r="X346" s="533"/>
      <c r="Y346" s="533"/>
      <c r="Z346" s="533"/>
      <c r="AA346" s="533"/>
      <c r="AB346" s="533"/>
      <c r="AC346" s="533"/>
      <c r="AD346" s="533"/>
      <c r="AE346" s="533"/>
      <c r="AF346" s="533"/>
      <c r="AG346" s="545"/>
      <c r="AH346" s="162">
        <f t="shared" ref="AH346" si="911">IF(COUNT(F346:AG346)=0,+(COUNTIF(F346:AG346,"作業"))+(COUNTIF(F346:AG346,"休日")),"")</f>
        <v>0</v>
      </c>
      <c r="AI346" s="196">
        <f t="shared" ref="AI346" si="912">IF(COUNT(F346:AG346)=0,(COUNTIF(F346:AG346,"休日")),"")</f>
        <v>0</v>
      </c>
      <c r="AJ346" s="236"/>
    </row>
    <row r="347" spans="2:47" ht="40.5" hidden="1" customHeight="1" x14ac:dyDescent="0.35">
      <c r="B347" s="558"/>
      <c r="C347" s="551"/>
      <c r="D347" s="552"/>
      <c r="E347" s="553"/>
      <c r="F347" s="533"/>
      <c r="G347" s="533"/>
      <c r="H347" s="533"/>
      <c r="I347" s="533"/>
      <c r="J347" s="533"/>
      <c r="K347" s="533"/>
      <c r="L347" s="533"/>
      <c r="M347" s="533"/>
      <c r="N347" s="533"/>
      <c r="O347" s="533"/>
      <c r="P347" s="533"/>
      <c r="Q347" s="533"/>
      <c r="R347" s="533"/>
      <c r="S347" s="533"/>
      <c r="T347" s="533"/>
      <c r="U347" s="533"/>
      <c r="V347" s="533"/>
      <c r="W347" s="533"/>
      <c r="X347" s="533"/>
      <c r="Y347" s="533"/>
      <c r="Z347" s="533"/>
      <c r="AA347" s="533"/>
      <c r="AB347" s="533"/>
      <c r="AC347" s="533"/>
      <c r="AD347" s="533"/>
      <c r="AE347" s="533"/>
      <c r="AF347" s="533"/>
      <c r="AG347" s="545"/>
      <c r="AH347" s="546" t="str">
        <f t="shared" ref="AH347" si="913">IF(AH346&lt;14,"対象外",ROUND(AI346/AH346,3))</f>
        <v>対象外</v>
      </c>
      <c r="AI347" s="547"/>
      <c r="AJ347" s="236"/>
      <c r="AM347" s="219">
        <f t="shared" ref="AM347" si="914">IF(AH347="対象外",0,1)</f>
        <v>0</v>
      </c>
      <c r="AN347" s="226">
        <f t="shared" ref="AN347" si="915">IF(AM347=1,AH347,0)</f>
        <v>0</v>
      </c>
      <c r="AO347" s="219">
        <f t="shared" ref="AO347" si="916">IF(AH346&gt;=14,AH346,0)</f>
        <v>0</v>
      </c>
      <c r="AP347" s="192">
        <f>IF(AO347&gt;1,AI346,0)</f>
        <v>0</v>
      </c>
      <c r="AQ347" s="152"/>
      <c r="AR347" s="219">
        <f>IF(AS347&gt;1,1,0)</f>
        <v>0</v>
      </c>
      <c r="AS347" s="192">
        <f>AO347+AS303</f>
        <v>0</v>
      </c>
      <c r="AT347" s="192">
        <f>AP347+AT303</f>
        <v>0</v>
      </c>
      <c r="AU347" s="248">
        <f>IF(AR347=1,ROUND(AT347/AS347,3),0)</f>
        <v>0</v>
      </c>
    </row>
    <row r="348" spans="2:47" ht="40.5" hidden="1" customHeight="1" x14ac:dyDescent="0.35">
      <c r="B348" s="558"/>
      <c r="C348" s="548" t="str">
        <f t="shared" ref="C348" si="917">C304</f>
        <v>作業員Ａ</v>
      </c>
      <c r="D348" s="549"/>
      <c r="E348" s="550"/>
      <c r="F348" s="533"/>
      <c r="G348" s="533"/>
      <c r="H348" s="533"/>
      <c r="I348" s="533"/>
      <c r="J348" s="533"/>
      <c r="K348" s="533"/>
      <c r="L348" s="533"/>
      <c r="M348" s="533"/>
      <c r="N348" s="533"/>
      <c r="O348" s="533"/>
      <c r="P348" s="533"/>
      <c r="Q348" s="533"/>
      <c r="R348" s="533"/>
      <c r="S348" s="533"/>
      <c r="T348" s="533"/>
      <c r="U348" s="533"/>
      <c r="V348" s="533"/>
      <c r="W348" s="533"/>
      <c r="X348" s="533"/>
      <c r="Y348" s="533"/>
      <c r="Z348" s="533"/>
      <c r="AA348" s="533"/>
      <c r="AB348" s="533"/>
      <c r="AC348" s="533"/>
      <c r="AD348" s="533"/>
      <c r="AE348" s="533"/>
      <c r="AF348" s="533"/>
      <c r="AG348" s="545"/>
      <c r="AH348" s="162">
        <f t="shared" ref="AH348" si="918">IF(COUNT(F348:AG348)=0,+(COUNTIF(F348:AG348,"作業"))+(COUNTIF(F348:AG348,"休日")),"")</f>
        <v>0</v>
      </c>
      <c r="AI348" s="196">
        <f t="shared" ref="AI348" si="919">IF(COUNT(F348:AG348)=0,(COUNTIF(F348:AG348,"休日")),"")</f>
        <v>0</v>
      </c>
      <c r="AJ348" s="236"/>
    </row>
    <row r="349" spans="2:47" ht="40.5" hidden="1" customHeight="1" x14ac:dyDescent="0.35">
      <c r="B349" s="558"/>
      <c r="C349" s="551"/>
      <c r="D349" s="552"/>
      <c r="E349" s="553"/>
      <c r="F349" s="533"/>
      <c r="G349" s="533"/>
      <c r="H349" s="533"/>
      <c r="I349" s="533"/>
      <c r="J349" s="533"/>
      <c r="K349" s="533"/>
      <c r="L349" s="533"/>
      <c r="M349" s="533"/>
      <c r="N349" s="533"/>
      <c r="O349" s="533"/>
      <c r="P349" s="533"/>
      <c r="Q349" s="533"/>
      <c r="R349" s="533"/>
      <c r="S349" s="533"/>
      <c r="T349" s="533"/>
      <c r="U349" s="533"/>
      <c r="V349" s="533"/>
      <c r="W349" s="533"/>
      <c r="X349" s="533"/>
      <c r="Y349" s="533"/>
      <c r="Z349" s="533"/>
      <c r="AA349" s="533"/>
      <c r="AB349" s="533"/>
      <c r="AC349" s="533"/>
      <c r="AD349" s="533"/>
      <c r="AE349" s="533"/>
      <c r="AF349" s="533"/>
      <c r="AG349" s="545"/>
      <c r="AH349" s="546" t="str">
        <f t="shared" ref="AH349" si="920">IF(AH348&lt;14,"対象外",ROUND(AI348/AH348,3))</f>
        <v>対象外</v>
      </c>
      <c r="AI349" s="547"/>
      <c r="AJ349" s="236"/>
      <c r="AM349" s="219">
        <f t="shared" ref="AM349" si="921">IF(AH349="対象外",0,1)</f>
        <v>0</v>
      </c>
      <c r="AN349" s="226">
        <f t="shared" ref="AN349" si="922">IF(AM349=1,AH349,0)</f>
        <v>0</v>
      </c>
      <c r="AO349" s="219">
        <f t="shared" ref="AO349" si="923">IF(AH348&gt;=14,AH348,0)</f>
        <v>0</v>
      </c>
      <c r="AP349" s="192">
        <f>IF(AO349&gt;1,AI348,0)</f>
        <v>0</v>
      </c>
      <c r="AQ349" s="152"/>
      <c r="AR349" s="219">
        <f>IF(AS349&gt;1,1,0)</f>
        <v>1</v>
      </c>
      <c r="AS349" s="192">
        <f>AO349+AS305</f>
        <v>74</v>
      </c>
      <c r="AT349" s="192">
        <f>AP349+AT305</f>
        <v>24</v>
      </c>
      <c r="AU349" s="248">
        <f>IF(AR349=1,ROUND(AT349/AS349,3),0)</f>
        <v>0.32400000000000001</v>
      </c>
    </row>
    <row r="350" spans="2:47" ht="40.5" hidden="1" customHeight="1" x14ac:dyDescent="0.4">
      <c r="B350" s="558"/>
      <c r="C350" s="548" t="str">
        <f t="shared" ref="C350" si="924">C306</f>
        <v>作業員Ｂ</v>
      </c>
      <c r="D350" s="549"/>
      <c r="E350" s="550"/>
      <c r="F350" s="533"/>
      <c r="G350" s="533"/>
      <c r="H350" s="533"/>
      <c r="I350" s="533"/>
      <c r="J350" s="533"/>
      <c r="K350" s="533"/>
      <c r="L350" s="533"/>
      <c r="M350" s="533"/>
      <c r="N350" s="533"/>
      <c r="O350" s="533"/>
      <c r="P350" s="533"/>
      <c r="Q350" s="533"/>
      <c r="R350" s="533"/>
      <c r="S350" s="533"/>
      <c r="T350" s="533"/>
      <c r="U350" s="533"/>
      <c r="V350" s="533"/>
      <c r="W350" s="533"/>
      <c r="X350" s="533"/>
      <c r="Y350" s="533"/>
      <c r="Z350" s="533"/>
      <c r="AA350" s="533"/>
      <c r="AB350" s="533"/>
      <c r="AC350" s="533"/>
      <c r="AD350" s="533"/>
      <c r="AE350" s="533"/>
      <c r="AF350" s="533"/>
      <c r="AG350" s="545"/>
      <c r="AH350" s="162">
        <f t="shared" ref="AH350" si="925">IF(COUNT(F350:AG350)=0,+(COUNTIF(F350:AG350,"作業"))+(COUNTIF(F350:AG350,"休日")),"")</f>
        <v>0</v>
      </c>
      <c r="AI350" s="196">
        <f t="shared" ref="AI350" si="926">IF(COUNT(F350:AG350)=0,(COUNTIF(F350:AG350,"休日")),"")</f>
        <v>0</v>
      </c>
      <c r="AJ350" s="555" t="str">
        <f>IF(AN332&gt;0.01,ROUND(AN332/AM332,3),"")</f>
        <v/>
      </c>
    </row>
    <row r="351" spans="2:47" ht="40.5" hidden="1" customHeight="1" x14ac:dyDescent="0.4">
      <c r="B351" s="558"/>
      <c r="C351" s="551"/>
      <c r="D351" s="552"/>
      <c r="E351" s="553"/>
      <c r="F351" s="533"/>
      <c r="G351" s="533"/>
      <c r="H351" s="533"/>
      <c r="I351" s="533"/>
      <c r="J351" s="533"/>
      <c r="K351" s="533"/>
      <c r="L351" s="533"/>
      <c r="M351" s="533"/>
      <c r="N351" s="533"/>
      <c r="O351" s="533"/>
      <c r="P351" s="533"/>
      <c r="Q351" s="533"/>
      <c r="R351" s="533"/>
      <c r="S351" s="533"/>
      <c r="T351" s="533"/>
      <c r="U351" s="533"/>
      <c r="V351" s="533"/>
      <c r="W351" s="533"/>
      <c r="X351" s="533"/>
      <c r="Y351" s="533"/>
      <c r="Z351" s="533"/>
      <c r="AA351" s="533"/>
      <c r="AB351" s="533"/>
      <c r="AC351" s="533"/>
      <c r="AD351" s="533"/>
      <c r="AE351" s="533"/>
      <c r="AF351" s="533"/>
      <c r="AG351" s="545"/>
      <c r="AH351" s="546" t="str">
        <f t="shared" ref="AH351" si="927">IF(AH350&lt;14,"対象外",ROUND(AI350/AH350,3))</f>
        <v>対象外</v>
      </c>
      <c r="AI351" s="547"/>
      <c r="AJ351" s="555"/>
      <c r="AM351" s="219">
        <f t="shared" ref="AM351" si="928">IF(AH351="対象外",0,1)</f>
        <v>0</v>
      </c>
      <c r="AN351" s="226">
        <f t="shared" ref="AN351" si="929">IF(AM351=1,AH351,0)</f>
        <v>0</v>
      </c>
      <c r="AO351" s="219">
        <f t="shared" ref="AO351" si="930">IF(AH350&gt;=14,AH350,0)</f>
        <v>0</v>
      </c>
      <c r="AP351" s="192">
        <f>IF(AO351&gt;1,AI350,0)</f>
        <v>0</v>
      </c>
      <c r="AQ351" s="152"/>
      <c r="AR351" s="219">
        <f>IF(AS351&gt;1,1,0)</f>
        <v>1</v>
      </c>
      <c r="AS351" s="192">
        <f>AO351+AS307</f>
        <v>37</v>
      </c>
      <c r="AT351" s="192">
        <f>AP351+AT307</f>
        <v>13</v>
      </c>
      <c r="AU351" s="248">
        <f>IF(AR351=1,ROUND(AT351/AS351,3),0)</f>
        <v>0.35099999999999998</v>
      </c>
    </row>
    <row r="352" spans="2:47" ht="40.5" hidden="1" customHeight="1" x14ac:dyDescent="0.4">
      <c r="B352" s="558"/>
      <c r="C352" s="548" t="str">
        <f t="shared" ref="C352" si="931">C308</f>
        <v>作業員Ｃ</v>
      </c>
      <c r="D352" s="549"/>
      <c r="E352" s="550"/>
      <c r="F352" s="533"/>
      <c r="G352" s="533"/>
      <c r="H352" s="533"/>
      <c r="I352" s="533"/>
      <c r="J352" s="533"/>
      <c r="K352" s="533"/>
      <c r="L352" s="533"/>
      <c r="M352" s="533"/>
      <c r="N352" s="533"/>
      <c r="O352" s="533"/>
      <c r="P352" s="533"/>
      <c r="Q352" s="533"/>
      <c r="R352" s="533"/>
      <c r="S352" s="533"/>
      <c r="T352" s="533"/>
      <c r="U352" s="533"/>
      <c r="V352" s="533"/>
      <c r="W352" s="533"/>
      <c r="X352" s="533"/>
      <c r="Y352" s="533"/>
      <c r="Z352" s="533"/>
      <c r="AA352" s="533"/>
      <c r="AB352" s="533"/>
      <c r="AC352" s="533"/>
      <c r="AD352" s="533"/>
      <c r="AE352" s="533"/>
      <c r="AF352" s="533"/>
      <c r="AG352" s="545"/>
      <c r="AH352" s="162">
        <f t="shared" ref="AH352" si="932">IF(COUNT(F352:AG352)=0,+(COUNTIF(F352:AG352,"作業"))+(COUNTIF(F352:AG352,"休日")),"")</f>
        <v>0</v>
      </c>
      <c r="AI352" s="196">
        <f t="shared" ref="AI352" si="933">IF(COUNT(F352:AG352)=0,(COUNTIF(F352:AG352,"休日")),"")</f>
        <v>0</v>
      </c>
      <c r="AJ352" s="554" t="str">
        <f>IF(AJ350="","",IF(AJ350&gt;=0.285,"達成","未達成"))</f>
        <v/>
      </c>
    </row>
    <row r="353" spans="2:47" ht="40.5" hidden="1" customHeight="1" x14ac:dyDescent="0.4">
      <c r="B353" s="558"/>
      <c r="C353" s="551"/>
      <c r="D353" s="552"/>
      <c r="E353" s="553"/>
      <c r="F353" s="533"/>
      <c r="G353" s="533"/>
      <c r="H353" s="533"/>
      <c r="I353" s="533"/>
      <c r="J353" s="533"/>
      <c r="K353" s="533"/>
      <c r="L353" s="533"/>
      <c r="M353" s="533"/>
      <c r="N353" s="533"/>
      <c r="O353" s="533"/>
      <c r="P353" s="533"/>
      <c r="Q353" s="533"/>
      <c r="R353" s="533"/>
      <c r="S353" s="533"/>
      <c r="T353" s="533"/>
      <c r="U353" s="533"/>
      <c r="V353" s="533"/>
      <c r="W353" s="533"/>
      <c r="X353" s="533"/>
      <c r="Y353" s="533"/>
      <c r="Z353" s="533"/>
      <c r="AA353" s="533"/>
      <c r="AB353" s="533"/>
      <c r="AC353" s="533"/>
      <c r="AD353" s="533"/>
      <c r="AE353" s="533"/>
      <c r="AF353" s="533"/>
      <c r="AG353" s="545"/>
      <c r="AH353" s="546" t="str">
        <f t="shared" ref="AH353" si="934">IF(AH352&lt;14,"対象外",ROUND(AI352/AH352,3))</f>
        <v>対象外</v>
      </c>
      <c r="AI353" s="547"/>
      <c r="AJ353" s="554"/>
      <c r="AM353" s="219">
        <f t="shared" ref="AM353" si="935">IF(AH353="対象外",0,1)</f>
        <v>0</v>
      </c>
      <c r="AN353" s="226">
        <f t="shared" ref="AN353" si="936">IF(AM353=1,AH353,0)</f>
        <v>0</v>
      </c>
      <c r="AO353" s="219">
        <f t="shared" ref="AO353" si="937">IF(AH352&gt;=14,AH352,0)</f>
        <v>0</v>
      </c>
      <c r="AP353" s="192">
        <f>IF(AO353&gt;1,AI352,0)</f>
        <v>0</v>
      </c>
      <c r="AQ353" s="152"/>
      <c r="AR353" s="219">
        <f>IF(AS353&gt;1,1,0)</f>
        <v>1</v>
      </c>
      <c r="AS353" s="192">
        <f>AO353+AS309</f>
        <v>56</v>
      </c>
      <c r="AT353" s="192">
        <f>AP353+AT309</f>
        <v>20</v>
      </c>
      <c r="AU353" s="248">
        <f>IF(AR353=1,ROUND(AT353/AS353,3),0)</f>
        <v>0.35699999999999998</v>
      </c>
    </row>
    <row r="354" spans="2:47" ht="40.5" hidden="1" customHeight="1" x14ac:dyDescent="0.4">
      <c r="B354" s="558"/>
      <c r="C354" s="548" t="str">
        <f t="shared" ref="C354" si="938">C310</f>
        <v>作業員Ｄ</v>
      </c>
      <c r="D354" s="549"/>
      <c r="E354" s="550"/>
      <c r="F354" s="533"/>
      <c r="G354" s="533"/>
      <c r="H354" s="533"/>
      <c r="I354" s="533"/>
      <c r="J354" s="533"/>
      <c r="K354" s="533"/>
      <c r="L354" s="533"/>
      <c r="M354" s="533"/>
      <c r="N354" s="533"/>
      <c r="O354" s="533"/>
      <c r="P354" s="533"/>
      <c r="Q354" s="533"/>
      <c r="R354" s="533"/>
      <c r="S354" s="533"/>
      <c r="T354" s="533"/>
      <c r="U354" s="533"/>
      <c r="V354" s="533"/>
      <c r="W354" s="533"/>
      <c r="X354" s="533"/>
      <c r="Y354" s="533"/>
      <c r="Z354" s="533"/>
      <c r="AA354" s="533"/>
      <c r="AB354" s="533"/>
      <c r="AC354" s="533"/>
      <c r="AD354" s="533"/>
      <c r="AE354" s="533"/>
      <c r="AF354" s="533"/>
      <c r="AG354" s="545"/>
      <c r="AH354" s="162">
        <f t="shared" ref="AH354" si="939">IF(COUNT(F354:AG354)=0,+(COUNTIF(F354:AG354,"作業"))+(COUNTIF(F354:AG354,"休日")),"")</f>
        <v>0</v>
      </c>
      <c r="AI354" s="196">
        <f t="shared" ref="AI354" si="940">IF(COUNT(F354:AG354)=0,(COUNTIF(F354:AG354,"休日")),"")</f>
        <v>0</v>
      </c>
      <c r="AJ354" s="233"/>
    </row>
    <row r="355" spans="2:47" ht="40.5" hidden="1" customHeight="1" x14ac:dyDescent="0.4">
      <c r="B355" s="558"/>
      <c r="C355" s="551"/>
      <c r="D355" s="552"/>
      <c r="E355" s="553"/>
      <c r="F355" s="533"/>
      <c r="G355" s="533"/>
      <c r="H355" s="533"/>
      <c r="I355" s="533"/>
      <c r="J355" s="533"/>
      <c r="K355" s="533"/>
      <c r="L355" s="533"/>
      <c r="M355" s="533"/>
      <c r="N355" s="533"/>
      <c r="O355" s="533"/>
      <c r="P355" s="533"/>
      <c r="Q355" s="533"/>
      <c r="R355" s="533"/>
      <c r="S355" s="533"/>
      <c r="T355" s="533"/>
      <c r="U355" s="533"/>
      <c r="V355" s="533"/>
      <c r="W355" s="533"/>
      <c r="X355" s="533"/>
      <c r="Y355" s="533"/>
      <c r="Z355" s="533"/>
      <c r="AA355" s="533"/>
      <c r="AB355" s="533"/>
      <c r="AC355" s="533"/>
      <c r="AD355" s="533"/>
      <c r="AE355" s="533"/>
      <c r="AF355" s="533"/>
      <c r="AG355" s="545"/>
      <c r="AH355" s="546" t="str">
        <f t="shared" ref="AH355" si="941">IF(AH354&lt;14,"対象外",ROUND(AI354/AH354,3))</f>
        <v>対象外</v>
      </c>
      <c r="AI355" s="547"/>
      <c r="AJ355" s="233"/>
      <c r="AM355" s="219">
        <f t="shared" ref="AM355" si="942">IF(AH355="対象外",0,1)</f>
        <v>0</v>
      </c>
      <c r="AN355" s="226">
        <f t="shared" ref="AN355" si="943">IF(AM355=1,AH355,0)</f>
        <v>0</v>
      </c>
      <c r="AO355" s="219">
        <f t="shared" ref="AO355" si="944">IF(AH354&gt;=14,AH354,0)</f>
        <v>0</v>
      </c>
      <c r="AP355" s="192">
        <f>IF(AO355&gt;1,AI354,0)</f>
        <v>0</v>
      </c>
      <c r="AQ355" s="152"/>
      <c r="AR355" s="219">
        <f>IF(AS355&gt;1,1,0)</f>
        <v>0</v>
      </c>
      <c r="AS355" s="192">
        <f>AO355+AS311</f>
        <v>0</v>
      </c>
      <c r="AT355" s="192">
        <f>AP355+AT311</f>
        <v>0</v>
      </c>
      <c r="AU355" s="248">
        <f>IF(AR355=1,ROUND(AT355/AS355,3),0)</f>
        <v>0</v>
      </c>
    </row>
    <row r="356" spans="2:47" ht="40.5" hidden="1" customHeight="1" x14ac:dyDescent="0.4">
      <c r="B356" s="558"/>
      <c r="C356" s="548">
        <f t="shared" ref="C356" si="945">C312</f>
        <v>0</v>
      </c>
      <c r="D356" s="549"/>
      <c r="E356" s="550"/>
      <c r="F356" s="533"/>
      <c r="G356" s="533"/>
      <c r="H356" s="533"/>
      <c r="I356" s="533"/>
      <c r="J356" s="533"/>
      <c r="K356" s="533"/>
      <c r="L356" s="533"/>
      <c r="M356" s="533"/>
      <c r="N356" s="533"/>
      <c r="O356" s="533"/>
      <c r="P356" s="533"/>
      <c r="Q356" s="533"/>
      <c r="R356" s="533"/>
      <c r="S356" s="533"/>
      <c r="T356" s="533"/>
      <c r="U356" s="533"/>
      <c r="V356" s="533"/>
      <c r="W356" s="533"/>
      <c r="X356" s="533"/>
      <c r="Y356" s="533"/>
      <c r="Z356" s="533"/>
      <c r="AA356" s="533"/>
      <c r="AB356" s="533"/>
      <c r="AC356" s="533"/>
      <c r="AD356" s="533"/>
      <c r="AE356" s="533"/>
      <c r="AF356" s="533"/>
      <c r="AG356" s="545"/>
      <c r="AH356" s="162">
        <f t="shared" ref="AH356" si="946">IF(COUNT(F356:AG356)=0,+(COUNTIF(F356:AG356,"作業"))+(COUNTIF(F356:AG356,"休日")),"")</f>
        <v>0</v>
      </c>
      <c r="AI356" s="196">
        <f t="shared" ref="AI356" si="947">IF(COUNT(F356:AG356)=0,(COUNTIF(F356:AG356,"休日")),"")</f>
        <v>0</v>
      </c>
      <c r="AJ356" s="233"/>
    </row>
    <row r="357" spans="2:47" ht="40.5" hidden="1" customHeight="1" x14ac:dyDescent="0.4">
      <c r="B357" s="558"/>
      <c r="C357" s="551"/>
      <c r="D357" s="552"/>
      <c r="E357" s="553"/>
      <c r="F357" s="533"/>
      <c r="G357" s="533"/>
      <c r="H357" s="533"/>
      <c r="I357" s="533"/>
      <c r="J357" s="533"/>
      <c r="K357" s="533"/>
      <c r="L357" s="533"/>
      <c r="M357" s="533"/>
      <c r="N357" s="533"/>
      <c r="O357" s="533"/>
      <c r="P357" s="533"/>
      <c r="Q357" s="533"/>
      <c r="R357" s="533"/>
      <c r="S357" s="533"/>
      <c r="T357" s="533"/>
      <c r="U357" s="533"/>
      <c r="V357" s="533"/>
      <c r="W357" s="533"/>
      <c r="X357" s="533"/>
      <c r="Y357" s="533"/>
      <c r="Z357" s="533"/>
      <c r="AA357" s="533"/>
      <c r="AB357" s="533"/>
      <c r="AC357" s="533"/>
      <c r="AD357" s="533"/>
      <c r="AE357" s="533"/>
      <c r="AF357" s="533"/>
      <c r="AG357" s="545"/>
      <c r="AH357" s="546" t="str">
        <f t="shared" ref="AH357" si="948">IF(AH356&lt;14,"対象外",ROUND(AI356/AH356,3))</f>
        <v>対象外</v>
      </c>
      <c r="AI357" s="547"/>
      <c r="AJ357" s="233"/>
      <c r="AM357" s="219">
        <f t="shared" ref="AM357" si="949">IF(AH357="対象外",0,1)</f>
        <v>0</v>
      </c>
      <c r="AN357" s="226">
        <f t="shared" ref="AN357" si="950">IF(AM357=1,AH357,0)</f>
        <v>0</v>
      </c>
      <c r="AO357" s="219">
        <f t="shared" ref="AO357" si="951">IF(AH356&gt;=14,AH356,0)</f>
        <v>0</v>
      </c>
      <c r="AP357" s="192">
        <f>IF(AO357&gt;1,AI356,0)</f>
        <v>0</v>
      </c>
      <c r="AQ357" s="152"/>
      <c r="AR357" s="219">
        <f>IF(AS357&gt;1,1,0)</f>
        <v>0</v>
      </c>
      <c r="AS357" s="192">
        <f>AO357+AS313</f>
        <v>0</v>
      </c>
      <c r="AT357" s="192">
        <f>AP357+AT313</f>
        <v>0</v>
      </c>
      <c r="AU357" s="248">
        <f>IF(AR357=1,ROUND(AT357/AS357,3),0)</f>
        <v>0</v>
      </c>
    </row>
    <row r="358" spans="2:47" ht="40.5" hidden="1" customHeight="1" x14ac:dyDescent="0.4">
      <c r="B358" s="558"/>
      <c r="C358" s="548">
        <f t="shared" ref="C358" si="952">C314</f>
        <v>0</v>
      </c>
      <c r="D358" s="549"/>
      <c r="E358" s="550"/>
      <c r="F358" s="533"/>
      <c r="G358" s="533"/>
      <c r="H358" s="533"/>
      <c r="I358" s="533"/>
      <c r="J358" s="533"/>
      <c r="K358" s="533"/>
      <c r="L358" s="533"/>
      <c r="M358" s="533"/>
      <c r="N358" s="533"/>
      <c r="O358" s="533"/>
      <c r="P358" s="533"/>
      <c r="Q358" s="533"/>
      <c r="R358" s="533"/>
      <c r="S358" s="533"/>
      <c r="T358" s="533"/>
      <c r="U358" s="533"/>
      <c r="V358" s="533"/>
      <c r="W358" s="533"/>
      <c r="X358" s="533"/>
      <c r="Y358" s="533"/>
      <c r="Z358" s="533"/>
      <c r="AA358" s="533"/>
      <c r="AB358" s="533"/>
      <c r="AC358" s="533"/>
      <c r="AD358" s="533"/>
      <c r="AE358" s="533"/>
      <c r="AF358" s="533"/>
      <c r="AG358" s="545"/>
      <c r="AH358" s="162">
        <f t="shared" ref="AH358" si="953">IF(COUNT(F358:AG358)=0,+(COUNTIF(F358:AG358,"作業"))+(COUNTIF(F358:AG358,"休日")),"")</f>
        <v>0</v>
      </c>
      <c r="AI358" s="196">
        <f t="shared" ref="AI358" si="954">IF(COUNT(F358:AG358)=0,(COUNTIF(F358:AG358,"休日")),"")</f>
        <v>0</v>
      </c>
      <c r="AJ358" s="233"/>
    </row>
    <row r="359" spans="2:47" ht="40.5" hidden="1" customHeight="1" x14ac:dyDescent="0.4">
      <c r="B359" s="558"/>
      <c r="C359" s="551"/>
      <c r="D359" s="552"/>
      <c r="E359" s="553"/>
      <c r="F359" s="533"/>
      <c r="G359" s="533"/>
      <c r="H359" s="533"/>
      <c r="I359" s="533"/>
      <c r="J359" s="533"/>
      <c r="K359" s="533"/>
      <c r="L359" s="533"/>
      <c r="M359" s="533"/>
      <c r="N359" s="533"/>
      <c r="O359" s="533"/>
      <c r="P359" s="533"/>
      <c r="Q359" s="533"/>
      <c r="R359" s="533"/>
      <c r="S359" s="533"/>
      <c r="T359" s="533"/>
      <c r="U359" s="533"/>
      <c r="V359" s="533"/>
      <c r="W359" s="533"/>
      <c r="X359" s="533"/>
      <c r="Y359" s="533"/>
      <c r="Z359" s="533"/>
      <c r="AA359" s="533"/>
      <c r="AB359" s="533"/>
      <c r="AC359" s="533"/>
      <c r="AD359" s="533"/>
      <c r="AE359" s="533"/>
      <c r="AF359" s="533"/>
      <c r="AG359" s="545"/>
      <c r="AH359" s="546" t="str">
        <f t="shared" ref="AH359" si="955">IF(AH358&lt;14,"対象外",ROUND(AI358/AH358,3))</f>
        <v>対象外</v>
      </c>
      <c r="AI359" s="547"/>
      <c r="AJ359" s="233"/>
      <c r="AM359" s="219">
        <f t="shared" ref="AM359" si="956">IF(AH359="対象外",0,1)</f>
        <v>0</v>
      </c>
      <c r="AN359" s="226">
        <f t="shared" ref="AN359" si="957">IF(AM359=1,AH359,0)</f>
        <v>0</v>
      </c>
      <c r="AO359" s="219">
        <f t="shared" ref="AO359" si="958">IF(AH358&gt;=14,AH358,0)</f>
        <v>0</v>
      </c>
      <c r="AP359" s="192">
        <f>IF(AO359&gt;1,AI358,0)</f>
        <v>0</v>
      </c>
      <c r="AQ359" s="152"/>
      <c r="AR359" s="219">
        <f>IF(AS359&gt;1,1,0)</f>
        <v>0</v>
      </c>
      <c r="AS359" s="192">
        <f>AO359+AS315</f>
        <v>0</v>
      </c>
      <c r="AT359" s="192">
        <f>AP359+AT315</f>
        <v>0</v>
      </c>
      <c r="AU359" s="248">
        <f>IF(AR359=1,ROUND(AT359/AS359,3),0)</f>
        <v>0</v>
      </c>
    </row>
    <row r="360" spans="2:47" ht="40.5" hidden="1" customHeight="1" x14ac:dyDescent="0.4">
      <c r="B360" s="558"/>
      <c r="C360" s="548">
        <f t="shared" ref="C360" si="959">C316</f>
        <v>0</v>
      </c>
      <c r="D360" s="549"/>
      <c r="E360" s="550"/>
      <c r="F360" s="533"/>
      <c r="G360" s="533"/>
      <c r="H360" s="533"/>
      <c r="I360" s="533"/>
      <c r="J360" s="533"/>
      <c r="K360" s="533"/>
      <c r="L360" s="533"/>
      <c r="M360" s="533"/>
      <c r="N360" s="533"/>
      <c r="O360" s="533"/>
      <c r="P360" s="533"/>
      <c r="Q360" s="533"/>
      <c r="R360" s="533"/>
      <c r="S360" s="533"/>
      <c r="T360" s="533"/>
      <c r="U360" s="533"/>
      <c r="V360" s="533"/>
      <c r="W360" s="533"/>
      <c r="X360" s="533"/>
      <c r="Y360" s="533"/>
      <c r="Z360" s="533"/>
      <c r="AA360" s="533"/>
      <c r="AB360" s="533"/>
      <c r="AC360" s="533"/>
      <c r="AD360" s="533"/>
      <c r="AE360" s="533"/>
      <c r="AF360" s="533"/>
      <c r="AG360" s="545"/>
      <c r="AH360" s="162">
        <f t="shared" ref="AH360" si="960">IF(COUNT(F360:AG360)=0,+(COUNTIF(F360:AG360,"作業"))+(COUNTIF(F360:AG360,"休日")),"")</f>
        <v>0</v>
      </c>
      <c r="AI360" s="196">
        <f t="shared" ref="AI360" si="961">IF(COUNT(F360:AG360)=0,(COUNTIF(F360:AG360,"休日")),"")</f>
        <v>0</v>
      </c>
      <c r="AJ360" s="233"/>
    </row>
    <row r="361" spans="2:47" ht="40.5" hidden="1" customHeight="1" x14ac:dyDescent="0.4">
      <c r="B361" s="558"/>
      <c r="C361" s="551"/>
      <c r="D361" s="552"/>
      <c r="E361" s="553"/>
      <c r="F361" s="533"/>
      <c r="G361" s="533"/>
      <c r="H361" s="533"/>
      <c r="I361" s="533"/>
      <c r="J361" s="533"/>
      <c r="K361" s="533"/>
      <c r="L361" s="533"/>
      <c r="M361" s="533"/>
      <c r="N361" s="533"/>
      <c r="O361" s="533"/>
      <c r="P361" s="533"/>
      <c r="Q361" s="533"/>
      <c r="R361" s="533"/>
      <c r="S361" s="533"/>
      <c r="T361" s="533"/>
      <c r="U361" s="533"/>
      <c r="V361" s="533"/>
      <c r="W361" s="533"/>
      <c r="X361" s="533"/>
      <c r="Y361" s="533"/>
      <c r="Z361" s="533"/>
      <c r="AA361" s="533"/>
      <c r="AB361" s="533"/>
      <c r="AC361" s="533"/>
      <c r="AD361" s="533"/>
      <c r="AE361" s="533"/>
      <c r="AF361" s="533"/>
      <c r="AG361" s="545"/>
      <c r="AH361" s="546" t="str">
        <f t="shared" ref="AH361" si="962">IF(AH360&lt;14,"対象外",ROUND(AI360/AH360,3))</f>
        <v>対象外</v>
      </c>
      <c r="AI361" s="547"/>
      <c r="AJ361" s="233"/>
      <c r="AM361" s="219">
        <f t="shared" ref="AM361" si="963">IF(AH361="対象外",0,1)</f>
        <v>0</v>
      </c>
      <c r="AN361" s="226">
        <f t="shared" ref="AN361" si="964">IF(AM361=1,AH361,0)</f>
        <v>0</v>
      </c>
      <c r="AO361" s="219">
        <f t="shared" ref="AO361" si="965">IF(AH360&gt;=14,AH360,0)</f>
        <v>0</v>
      </c>
      <c r="AP361" s="192">
        <f>IF(AO361&gt;1,AI360,0)</f>
        <v>0</v>
      </c>
      <c r="AQ361" s="152"/>
      <c r="AR361" s="219">
        <f>IF(AS361&gt;1,1,0)</f>
        <v>0</v>
      </c>
      <c r="AS361" s="192">
        <f>AO361+AS317</f>
        <v>0</v>
      </c>
      <c r="AT361" s="192">
        <f>AP361+AT317</f>
        <v>0</v>
      </c>
      <c r="AU361" s="248">
        <f>IF(AR361=1,ROUND(AT361/AS361,3),0)</f>
        <v>0</v>
      </c>
    </row>
    <row r="362" spans="2:47" ht="40.5" hidden="1" customHeight="1" x14ac:dyDescent="0.4">
      <c r="B362" s="558"/>
      <c r="C362" s="548">
        <f t="shared" ref="C362" si="966">C318</f>
        <v>0</v>
      </c>
      <c r="D362" s="549"/>
      <c r="E362" s="550"/>
      <c r="F362" s="533"/>
      <c r="G362" s="533"/>
      <c r="H362" s="533"/>
      <c r="I362" s="533"/>
      <c r="J362" s="533"/>
      <c r="K362" s="533"/>
      <c r="L362" s="533"/>
      <c r="M362" s="533"/>
      <c r="N362" s="533"/>
      <c r="O362" s="533"/>
      <c r="P362" s="533"/>
      <c r="Q362" s="533"/>
      <c r="R362" s="533"/>
      <c r="S362" s="533"/>
      <c r="T362" s="533"/>
      <c r="U362" s="533"/>
      <c r="V362" s="533"/>
      <c r="W362" s="533"/>
      <c r="X362" s="533"/>
      <c r="Y362" s="533"/>
      <c r="Z362" s="533"/>
      <c r="AA362" s="533"/>
      <c r="AB362" s="533"/>
      <c r="AC362" s="533"/>
      <c r="AD362" s="533"/>
      <c r="AE362" s="533"/>
      <c r="AF362" s="533"/>
      <c r="AG362" s="545"/>
      <c r="AH362" s="162">
        <f t="shared" ref="AH362" si="967">IF(COUNT(F362:AG362)=0,+(COUNTIF(F362:AG362,"作業"))+(COUNTIF(F362:AG362,"休日")),"")</f>
        <v>0</v>
      </c>
      <c r="AI362" s="196">
        <f t="shared" ref="AI362" si="968">IF(COUNT(F362:AG362)=0,(COUNTIF(F362:AG362,"休日")),"")</f>
        <v>0</v>
      </c>
      <c r="AJ362" s="233"/>
    </row>
    <row r="363" spans="2:47" ht="40.5" hidden="1" customHeight="1" x14ac:dyDescent="0.4">
      <c r="B363" s="558"/>
      <c r="C363" s="551"/>
      <c r="D363" s="552"/>
      <c r="E363" s="553"/>
      <c r="F363" s="533"/>
      <c r="G363" s="533"/>
      <c r="H363" s="533"/>
      <c r="I363" s="533"/>
      <c r="J363" s="533"/>
      <c r="K363" s="533"/>
      <c r="L363" s="533"/>
      <c r="M363" s="533"/>
      <c r="N363" s="533"/>
      <c r="O363" s="533"/>
      <c r="P363" s="533"/>
      <c r="Q363" s="533"/>
      <c r="R363" s="533"/>
      <c r="S363" s="533"/>
      <c r="T363" s="533"/>
      <c r="U363" s="533"/>
      <c r="V363" s="533"/>
      <c r="W363" s="533"/>
      <c r="X363" s="533"/>
      <c r="Y363" s="533"/>
      <c r="Z363" s="533"/>
      <c r="AA363" s="533"/>
      <c r="AB363" s="533"/>
      <c r="AC363" s="533"/>
      <c r="AD363" s="533"/>
      <c r="AE363" s="533"/>
      <c r="AF363" s="533"/>
      <c r="AG363" s="545"/>
      <c r="AH363" s="546" t="str">
        <f t="shared" ref="AH363" si="969">IF(AH362&lt;14,"対象外",ROUND(AI362/AH362,3))</f>
        <v>対象外</v>
      </c>
      <c r="AI363" s="547"/>
      <c r="AJ363" s="233"/>
      <c r="AM363" s="219">
        <f t="shared" ref="AM363" si="970">IF(AH363="対象外",0,1)</f>
        <v>0</v>
      </c>
      <c r="AN363" s="226">
        <f t="shared" ref="AN363" si="971">IF(AM363=1,AH363,0)</f>
        <v>0</v>
      </c>
      <c r="AO363" s="219">
        <f t="shared" ref="AO363" si="972">IF(AH362&gt;=14,AH362,0)</f>
        <v>0</v>
      </c>
      <c r="AP363" s="192">
        <f>IF(AO363&gt;1,AI362,0)</f>
        <v>0</v>
      </c>
      <c r="AQ363" s="152"/>
      <c r="AR363" s="219">
        <f>IF(AS363&gt;1,1,0)</f>
        <v>0</v>
      </c>
      <c r="AS363" s="192">
        <f>AO363+AS319</f>
        <v>0</v>
      </c>
      <c r="AT363" s="192">
        <f>AP363+AT319</f>
        <v>0</v>
      </c>
      <c r="AU363" s="248">
        <f>IF(AR363=1,ROUND(AT363/AS363,3),0)</f>
        <v>0</v>
      </c>
    </row>
    <row r="364" spans="2:47" ht="40.5" hidden="1" customHeight="1" x14ac:dyDescent="0.4">
      <c r="B364" s="558"/>
      <c r="C364" s="548">
        <f t="shared" ref="C364" si="973">C320</f>
        <v>0</v>
      </c>
      <c r="D364" s="549"/>
      <c r="E364" s="550"/>
      <c r="F364" s="533"/>
      <c r="G364" s="533"/>
      <c r="H364" s="533"/>
      <c r="I364" s="533"/>
      <c r="J364" s="533"/>
      <c r="K364" s="533"/>
      <c r="L364" s="533"/>
      <c r="M364" s="533"/>
      <c r="N364" s="533"/>
      <c r="O364" s="533"/>
      <c r="P364" s="533"/>
      <c r="Q364" s="533"/>
      <c r="R364" s="533"/>
      <c r="S364" s="533"/>
      <c r="T364" s="533"/>
      <c r="U364" s="533"/>
      <c r="V364" s="533"/>
      <c r="W364" s="533"/>
      <c r="X364" s="533"/>
      <c r="Y364" s="533"/>
      <c r="Z364" s="533"/>
      <c r="AA364" s="533"/>
      <c r="AB364" s="533"/>
      <c r="AC364" s="533"/>
      <c r="AD364" s="533"/>
      <c r="AE364" s="533"/>
      <c r="AF364" s="533"/>
      <c r="AG364" s="545"/>
      <c r="AH364" s="162">
        <f>IF(COUNT(F364:AG364)=0,+(COUNTIF(F364:AG364,"作業"))+(COUNTIF(F364:AG364,"休日")),"")</f>
        <v>0</v>
      </c>
      <c r="AI364" s="196">
        <f>IF(COUNT(F364:AG364)=0,(COUNTIF(F364:AG364,"休日")),"")</f>
        <v>0</v>
      </c>
      <c r="AJ364" s="233"/>
    </row>
    <row r="365" spans="2:47" ht="40.5" hidden="1" customHeight="1" x14ac:dyDescent="0.4">
      <c r="B365" s="558"/>
      <c r="C365" s="551"/>
      <c r="D365" s="552"/>
      <c r="E365" s="553"/>
      <c r="F365" s="533"/>
      <c r="G365" s="533"/>
      <c r="H365" s="533"/>
      <c r="I365" s="533"/>
      <c r="J365" s="533"/>
      <c r="K365" s="533"/>
      <c r="L365" s="533"/>
      <c r="M365" s="533"/>
      <c r="N365" s="533"/>
      <c r="O365" s="533"/>
      <c r="P365" s="533"/>
      <c r="Q365" s="533"/>
      <c r="R365" s="533"/>
      <c r="S365" s="533"/>
      <c r="T365" s="533"/>
      <c r="U365" s="533"/>
      <c r="V365" s="533"/>
      <c r="W365" s="533"/>
      <c r="X365" s="533"/>
      <c r="Y365" s="533"/>
      <c r="Z365" s="533"/>
      <c r="AA365" s="533"/>
      <c r="AB365" s="533"/>
      <c r="AC365" s="533"/>
      <c r="AD365" s="533"/>
      <c r="AE365" s="533"/>
      <c r="AF365" s="533"/>
      <c r="AG365" s="545"/>
      <c r="AH365" s="546" t="str">
        <f>IF(AH364&lt;14,"対象外",ROUND(AI364/AH364,3))</f>
        <v>対象外</v>
      </c>
      <c r="AI365" s="547"/>
      <c r="AJ365" s="233"/>
      <c r="AM365" s="219">
        <f t="shared" ref="AM365" si="974">IF(AH365="対象外",0,1)</f>
        <v>0</v>
      </c>
      <c r="AN365" s="226">
        <f t="shared" ref="AN365" si="975">IF(AM365=1,AH365,0)</f>
        <v>0</v>
      </c>
      <c r="AO365" s="219">
        <f t="shared" ref="AO365" si="976">IF(AH364&gt;=14,AH364,0)</f>
        <v>0</v>
      </c>
      <c r="AP365" s="192">
        <f>IF(AO365&gt;1,AI364,0)</f>
        <v>0</v>
      </c>
      <c r="AQ365" s="152"/>
      <c r="AR365" s="219">
        <f>IF(AS365&gt;1,1,0)</f>
        <v>0</v>
      </c>
      <c r="AS365" s="192">
        <f>AO365+AS321</f>
        <v>0</v>
      </c>
      <c r="AT365" s="192">
        <f>AP365+AT321</f>
        <v>0</v>
      </c>
      <c r="AU365" s="248">
        <f>IF(AR365=1,ROUND(AT365/AS365,3),0)</f>
        <v>0</v>
      </c>
    </row>
    <row r="366" spans="2:47" ht="40.5" hidden="1" customHeight="1" x14ac:dyDescent="0.4">
      <c r="B366" s="558"/>
      <c r="C366" s="548">
        <f t="shared" ref="C366" si="977">C322</f>
        <v>0</v>
      </c>
      <c r="D366" s="549"/>
      <c r="E366" s="550"/>
      <c r="F366" s="533"/>
      <c r="G366" s="533"/>
      <c r="H366" s="533"/>
      <c r="I366" s="533"/>
      <c r="J366" s="533"/>
      <c r="K366" s="533"/>
      <c r="L366" s="533"/>
      <c r="M366" s="533"/>
      <c r="N366" s="533"/>
      <c r="O366" s="533"/>
      <c r="P366" s="533"/>
      <c r="Q366" s="533"/>
      <c r="R366" s="533"/>
      <c r="S366" s="533"/>
      <c r="T366" s="533"/>
      <c r="U366" s="533"/>
      <c r="V366" s="533"/>
      <c r="W366" s="533"/>
      <c r="X366" s="533"/>
      <c r="Y366" s="533"/>
      <c r="Z366" s="533"/>
      <c r="AA366" s="533"/>
      <c r="AB366" s="533"/>
      <c r="AC366" s="533"/>
      <c r="AD366" s="533"/>
      <c r="AE366" s="533"/>
      <c r="AF366" s="533"/>
      <c r="AG366" s="545"/>
      <c r="AH366" s="162">
        <f t="shared" ref="AH366" si="978">IF(COUNT(F366:AG366)=0,+(COUNTIF(F366:AG366,"作業"))+(COUNTIF(F366:AG366,"休日")),"")</f>
        <v>0</v>
      </c>
      <c r="AI366" s="196">
        <f t="shared" ref="AI366" si="979">IF(COUNT(F366:AG366)=0,(COUNTIF(F366:AG366,"休日")),"")</f>
        <v>0</v>
      </c>
      <c r="AJ366" s="233"/>
    </row>
    <row r="367" spans="2:47" ht="40.5" hidden="1" customHeight="1" x14ac:dyDescent="0.4">
      <c r="B367" s="558"/>
      <c r="C367" s="551"/>
      <c r="D367" s="552"/>
      <c r="E367" s="553"/>
      <c r="F367" s="533"/>
      <c r="G367" s="533"/>
      <c r="H367" s="533"/>
      <c r="I367" s="533"/>
      <c r="J367" s="533"/>
      <c r="K367" s="533"/>
      <c r="L367" s="533"/>
      <c r="M367" s="533"/>
      <c r="N367" s="533"/>
      <c r="O367" s="533"/>
      <c r="P367" s="533"/>
      <c r="Q367" s="533"/>
      <c r="R367" s="533"/>
      <c r="S367" s="533"/>
      <c r="T367" s="533"/>
      <c r="U367" s="533"/>
      <c r="V367" s="533"/>
      <c r="W367" s="533"/>
      <c r="X367" s="533"/>
      <c r="Y367" s="533"/>
      <c r="Z367" s="533"/>
      <c r="AA367" s="533"/>
      <c r="AB367" s="533"/>
      <c r="AC367" s="533"/>
      <c r="AD367" s="533"/>
      <c r="AE367" s="533"/>
      <c r="AF367" s="533"/>
      <c r="AG367" s="545"/>
      <c r="AH367" s="546" t="str">
        <f t="shared" ref="AH367" si="980">IF(AH366&lt;14,"対象外",ROUND(AI366/AH366,3))</f>
        <v>対象外</v>
      </c>
      <c r="AI367" s="547"/>
      <c r="AJ367" s="233"/>
      <c r="AM367" s="219">
        <f t="shared" ref="AM367" si="981">IF(AH367="対象外",0,1)</f>
        <v>0</v>
      </c>
      <c r="AN367" s="226">
        <f t="shared" ref="AN367" si="982">IF(AM367=1,AH367,0)</f>
        <v>0</v>
      </c>
      <c r="AO367" s="219">
        <f t="shared" ref="AO367" si="983">IF(AH366&gt;=14,AH366,0)</f>
        <v>0</v>
      </c>
      <c r="AP367" s="192">
        <f>IF(AO367&gt;1,AI366,0)</f>
        <v>0</v>
      </c>
      <c r="AQ367" s="152"/>
      <c r="AR367" s="219">
        <f>IF(AS367&gt;1,1,0)</f>
        <v>0</v>
      </c>
      <c r="AS367" s="192">
        <f>AO367+AS323</f>
        <v>0</v>
      </c>
      <c r="AT367" s="192">
        <f>AP367+AT323</f>
        <v>0</v>
      </c>
      <c r="AU367" s="248">
        <f>IF(AR367=1,ROUND(AT367/AS367,3),0)</f>
        <v>0</v>
      </c>
    </row>
    <row r="368" spans="2:47" ht="40.5" hidden="1" customHeight="1" x14ac:dyDescent="0.4">
      <c r="B368" s="558"/>
      <c r="C368" s="548">
        <f t="shared" ref="C368" si="984">C324</f>
        <v>0</v>
      </c>
      <c r="D368" s="549"/>
      <c r="E368" s="550"/>
      <c r="F368" s="533"/>
      <c r="G368" s="533"/>
      <c r="H368" s="533"/>
      <c r="I368" s="533"/>
      <c r="J368" s="533"/>
      <c r="K368" s="533"/>
      <c r="L368" s="533"/>
      <c r="M368" s="533"/>
      <c r="N368" s="533"/>
      <c r="O368" s="533"/>
      <c r="P368" s="533"/>
      <c r="Q368" s="533"/>
      <c r="R368" s="533"/>
      <c r="S368" s="533"/>
      <c r="T368" s="533"/>
      <c r="U368" s="533"/>
      <c r="V368" s="533"/>
      <c r="W368" s="533"/>
      <c r="X368" s="533"/>
      <c r="Y368" s="533"/>
      <c r="Z368" s="533"/>
      <c r="AA368" s="533"/>
      <c r="AB368" s="533"/>
      <c r="AC368" s="533"/>
      <c r="AD368" s="533"/>
      <c r="AE368" s="533"/>
      <c r="AF368" s="533"/>
      <c r="AG368" s="545"/>
      <c r="AH368" s="162">
        <f t="shared" ref="AH368" si="985">IF(COUNT(F368:AG368)=0,+(COUNTIF(F368:AG368,"作業"))+(COUNTIF(F368:AG368,"休日")),"")</f>
        <v>0</v>
      </c>
      <c r="AI368" s="196">
        <f t="shared" ref="AI368" si="986">IF(COUNT(F368:AG368)=0,(COUNTIF(F368:AG368,"休日")),"")</f>
        <v>0</v>
      </c>
      <c r="AJ368" s="233"/>
    </row>
    <row r="369" spans="2:47" ht="40.5" hidden="1" customHeight="1" x14ac:dyDescent="0.4">
      <c r="B369" s="558"/>
      <c r="C369" s="551"/>
      <c r="D369" s="552"/>
      <c r="E369" s="553"/>
      <c r="F369" s="533"/>
      <c r="G369" s="533"/>
      <c r="H369" s="533"/>
      <c r="I369" s="533"/>
      <c r="J369" s="533"/>
      <c r="K369" s="533"/>
      <c r="L369" s="533"/>
      <c r="M369" s="533"/>
      <c r="N369" s="533"/>
      <c r="O369" s="533"/>
      <c r="P369" s="533"/>
      <c r="Q369" s="533"/>
      <c r="R369" s="533"/>
      <c r="S369" s="533"/>
      <c r="T369" s="533"/>
      <c r="U369" s="533"/>
      <c r="V369" s="533"/>
      <c r="W369" s="533"/>
      <c r="X369" s="533"/>
      <c r="Y369" s="533"/>
      <c r="Z369" s="533"/>
      <c r="AA369" s="533"/>
      <c r="AB369" s="533"/>
      <c r="AC369" s="533"/>
      <c r="AD369" s="533"/>
      <c r="AE369" s="533"/>
      <c r="AF369" s="533"/>
      <c r="AG369" s="545"/>
      <c r="AH369" s="546" t="str">
        <f t="shared" ref="AH369" si="987">IF(AH368&lt;14,"対象外",ROUND(AI368/AH368,3))</f>
        <v>対象外</v>
      </c>
      <c r="AI369" s="547"/>
      <c r="AJ369" s="233"/>
      <c r="AM369" s="219">
        <f t="shared" ref="AM369" si="988">IF(AH369="対象外",0,1)</f>
        <v>0</v>
      </c>
      <c r="AN369" s="226">
        <f t="shared" ref="AN369" si="989">IF(AM369=1,AH369,0)</f>
        <v>0</v>
      </c>
      <c r="AO369" s="219">
        <f t="shared" ref="AO369" si="990">IF(AH368&gt;=14,AH368,0)</f>
        <v>0</v>
      </c>
      <c r="AP369" s="192">
        <f>IF(AO369&gt;1,AI368,0)</f>
        <v>0</v>
      </c>
      <c r="AQ369" s="152"/>
      <c r="AR369" s="219">
        <f>IF(AS369&gt;1,1,0)</f>
        <v>0</v>
      </c>
      <c r="AS369" s="192">
        <f>AO369+AS325</f>
        <v>0</v>
      </c>
      <c r="AT369" s="192">
        <f>AP369+AT325</f>
        <v>0</v>
      </c>
      <c r="AU369" s="248">
        <f>IF(AR369=1,ROUND(AT369/AS369,3),0)</f>
        <v>0</v>
      </c>
    </row>
    <row r="370" spans="2:47" ht="41.25" hidden="1" customHeight="1" x14ac:dyDescent="0.4">
      <c r="B370" s="558"/>
      <c r="C370" s="539">
        <f>C325</f>
        <v>0</v>
      </c>
      <c r="D370" s="540"/>
      <c r="E370" s="541"/>
      <c r="F370" s="533"/>
      <c r="G370" s="533"/>
      <c r="H370" s="533"/>
      <c r="I370" s="533"/>
      <c r="J370" s="533"/>
      <c r="K370" s="533"/>
      <c r="L370" s="533"/>
      <c r="M370" s="533"/>
      <c r="N370" s="533"/>
      <c r="O370" s="533"/>
      <c r="P370" s="533"/>
      <c r="Q370" s="533"/>
      <c r="R370" s="533"/>
      <c r="S370" s="533"/>
      <c r="T370" s="533"/>
      <c r="U370" s="533"/>
      <c r="V370" s="533"/>
      <c r="W370" s="533"/>
      <c r="X370" s="533"/>
      <c r="Y370" s="533"/>
      <c r="Z370" s="533"/>
      <c r="AA370" s="533"/>
      <c r="AB370" s="533"/>
      <c r="AC370" s="533"/>
      <c r="AD370" s="533"/>
      <c r="AE370" s="533"/>
      <c r="AF370" s="533"/>
      <c r="AG370" s="535"/>
      <c r="AH370" s="162">
        <f>IF(COUNT(F370:AG370)=0,+(COUNTIF(F370:AG370,"作業"))+(COUNTIF(F370:AG370,"休日")),"")</f>
        <v>0</v>
      </c>
      <c r="AI370" s="196">
        <f>IF(COUNT(F370:AG370)=0,(COUNTIF(F370:AG370,"休日")),"")</f>
        <v>0</v>
      </c>
      <c r="AJ370" s="233"/>
    </row>
    <row r="371" spans="2:47" ht="41.25" hidden="1" customHeight="1" thickBot="1" x14ac:dyDescent="0.45">
      <c r="B371" s="559"/>
      <c r="C371" s="542"/>
      <c r="D371" s="543"/>
      <c r="E371" s="544"/>
      <c r="F371" s="534"/>
      <c r="G371" s="534"/>
      <c r="H371" s="534"/>
      <c r="I371" s="534"/>
      <c r="J371" s="534"/>
      <c r="K371" s="534"/>
      <c r="L371" s="534"/>
      <c r="M371" s="534"/>
      <c r="N371" s="534"/>
      <c r="O371" s="534"/>
      <c r="P371" s="534"/>
      <c r="Q371" s="534"/>
      <c r="R371" s="534"/>
      <c r="S371" s="534"/>
      <c r="T371" s="534"/>
      <c r="U371" s="534"/>
      <c r="V371" s="534"/>
      <c r="W371" s="534"/>
      <c r="X371" s="534"/>
      <c r="Y371" s="534"/>
      <c r="Z371" s="534"/>
      <c r="AA371" s="534"/>
      <c r="AB371" s="534"/>
      <c r="AC371" s="534"/>
      <c r="AD371" s="534"/>
      <c r="AE371" s="534"/>
      <c r="AF371" s="534"/>
      <c r="AG371" s="536"/>
      <c r="AH371" s="537" t="str">
        <f t="shared" ref="AH371" si="991">IF(AH370&lt;14,"対象外",ROUND(AI370/AH370,3))</f>
        <v>対象外</v>
      </c>
      <c r="AI371" s="538"/>
      <c r="AJ371" s="234"/>
      <c r="AL371" s="195"/>
      <c r="AM371" s="219">
        <f t="shared" ref="AM371" si="992">IF(AH371="対象外",0,1)</f>
        <v>0</v>
      </c>
      <c r="AN371" s="226">
        <f t="shared" ref="AN371" si="993">IF(AM371=1,AH371,0)</f>
        <v>0</v>
      </c>
      <c r="AO371" s="219">
        <f t="shared" ref="AO371" si="994">IF(AH370&gt;=14,AH370,0)</f>
        <v>0</v>
      </c>
      <c r="AP371" s="192">
        <f>IF(AO371&gt;1,AI370,0)</f>
        <v>0</v>
      </c>
      <c r="AQ371" s="152"/>
      <c r="AR371" s="219">
        <f>IF(AS371&gt;1,1,0)</f>
        <v>0</v>
      </c>
      <c r="AS371" s="192">
        <f>AO371+AS327</f>
        <v>0</v>
      </c>
      <c r="AT371" s="192">
        <f>AP371+AT327</f>
        <v>0</v>
      </c>
      <c r="AU371" s="248">
        <f>IF(AR371=1,ROUND(AT371/AS371,3),0)</f>
        <v>0</v>
      </c>
    </row>
    <row r="372" spans="2:47" ht="35.25" hidden="1" customHeight="1" x14ac:dyDescent="0.4">
      <c r="B372" s="557" t="s">
        <v>70</v>
      </c>
      <c r="C372" s="560" t="s">
        <v>0</v>
      </c>
      <c r="D372" s="561"/>
      <c r="E372" s="562"/>
      <c r="F372" s="169">
        <f>IFERROR(VLOOKUP(F941,DAY!$A$2:$E$3000,2,0),0)</f>
        <v>7</v>
      </c>
      <c r="G372" s="169">
        <f>IFERROR(VLOOKUP(G941,DAY!$A$2:$E$744,2,0),0)</f>
        <v>7</v>
      </c>
      <c r="H372" s="169">
        <f>IFERROR(VLOOKUP(H941,DAY!$A$2:$E$744,2,0),0)</f>
        <v>7</v>
      </c>
      <c r="I372" s="169">
        <f>IFERROR(VLOOKUP(I941,DAY!$A$2:$E$744,2,0),0)</f>
        <v>7</v>
      </c>
      <c r="J372" s="169">
        <f>IFERROR(VLOOKUP(J941,DAY!$A$2:$E$744,2,0),0)</f>
        <v>7</v>
      </c>
      <c r="K372" s="169">
        <f>IFERROR(VLOOKUP(K941,DAY!$A$2:$E$744,2,0),0)</f>
        <v>7</v>
      </c>
      <c r="L372" s="169">
        <f>IFERROR(VLOOKUP(L941,DAY!$A$2:$E$744,2,0),0)</f>
        <v>7</v>
      </c>
      <c r="M372" s="169">
        <f>IFERROR(VLOOKUP(M941,DAY!$A$2:$E$744,2,0),0)</f>
        <v>7</v>
      </c>
      <c r="N372" s="169">
        <f>IFERROR(VLOOKUP(N941,DAY!$A$2:$E$744,2,0),0)</f>
        <v>7</v>
      </c>
      <c r="O372" s="169">
        <f>IFERROR(VLOOKUP(O941,DAY!$A$2:$E$744,2,0),0)</f>
        <v>7</v>
      </c>
      <c r="P372" s="169">
        <f>IFERROR(VLOOKUP(P941,DAY!$A$2:$E$744,2,0),0)</f>
        <v>7</v>
      </c>
      <c r="Q372" s="169">
        <f>IFERROR(VLOOKUP(Q941,DAY!$A$2:$E$744,2,0),0)</f>
        <v>7</v>
      </c>
      <c r="R372" s="169">
        <f>IFERROR(VLOOKUP(R941,DAY!$A$2:$E$744,2,0),0)</f>
        <v>7</v>
      </c>
      <c r="S372" s="169">
        <f>IFERROR(VLOOKUP(S941,DAY!$A$2:$E$744,2,0),0)</f>
        <v>7</v>
      </c>
      <c r="T372" s="169">
        <f>IFERROR(VLOOKUP(T941,DAY!$A$2:$E$744,2,0),0)</f>
        <v>7</v>
      </c>
      <c r="U372" s="169">
        <f>IFERROR(VLOOKUP(U941,DAY!$A$2:$E$744,2,0),0)</f>
        <v>7</v>
      </c>
      <c r="V372" s="169">
        <f>IFERROR(VLOOKUP(V941,DAY!$A$2:$E$744,2,0),0)</f>
        <v>7</v>
      </c>
      <c r="W372" s="169">
        <f>IFERROR(VLOOKUP(W941,DAY!$A$2:$E$744,2,0),0)</f>
        <v>7</v>
      </c>
      <c r="X372" s="169">
        <f>IFERROR(VLOOKUP(X941,DAY!$A$2:$E$744,2,0),0)</f>
        <v>7</v>
      </c>
      <c r="Y372" s="169">
        <f>IFERROR(VLOOKUP(Y941,DAY!$A$2:$E$744,2,0),0)</f>
        <v>7</v>
      </c>
      <c r="Z372" s="169">
        <f>IFERROR(VLOOKUP(Z941,DAY!$A$2:$E$744,2,0),0)</f>
        <v>7</v>
      </c>
      <c r="AA372" s="169">
        <f>IFERROR(VLOOKUP(AA941,DAY!$A$2:$E$744,2,0),0)</f>
        <v>7</v>
      </c>
      <c r="AB372" s="169">
        <f>IFERROR(VLOOKUP(AB941,DAY!$A$2:$E$744,2,0),0)</f>
        <v>7</v>
      </c>
      <c r="AC372" s="169">
        <f>IFERROR(VLOOKUP(AC941,DAY!$A$2:$E$744,2,0),0)</f>
        <v>7</v>
      </c>
      <c r="AD372" s="169">
        <f>IFERROR(VLOOKUP(AD941,DAY!$A$2:$E$744,2,0),0)</f>
        <v>7</v>
      </c>
      <c r="AE372" s="169">
        <f>IFERROR(VLOOKUP(AE941,DAY!$A$2:$E$744,2,0),0)</f>
        <v>8</v>
      </c>
      <c r="AF372" s="169">
        <f>IFERROR(VLOOKUP(AF941,DAY!$A$2:$E$744,2,0),0)</f>
        <v>8</v>
      </c>
      <c r="AG372" s="170">
        <f>IFERROR(VLOOKUP(AG941,DAY!$A$2:$E$744,2,0),0)</f>
        <v>8</v>
      </c>
      <c r="AH372" s="557" t="s">
        <v>11</v>
      </c>
      <c r="AI372" s="563" t="s">
        <v>13</v>
      </c>
      <c r="AJ372" s="565" t="s">
        <v>127</v>
      </c>
    </row>
    <row r="373" spans="2:47" ht="35.25" hidden="1" customHeight="1" x14ac:dyDescent="0.4">
      <c r="B373" s="558"/>
      <c r="C373" s="567" t="s">
        <v>1</v>
      </c>
      <c r="D373" s="568"/>
      <c r="E373" s="569"/>
      <c r="F373" s="250">
        <f>IFERROR(VLOOKUP(F941,DAY!$A$2:$E$3000,3,0),0)</f>
        <v>7</v>
      </c>
      <c r="G373" s="250">
        <f>IFERROR(VLOOKUP(G941,DAY!$A$2:$E$744,3,0),0)</f>
        <v>8</v>
      </c>
      <c r="H373" s="250">
        <f>IFERROR(VLOOKUP(H941,DAY!$A$2:$E$744,3,0),0)</f>
        <v>9</v>
      </c>
      <c r="I373" s="250">
        <f>IFERROR(VLOOKUP(I941,DAY!$A$2:$E$744,3,0),0)</f>
        <v>10</v>
      </c>
      <c r="J373" s="250">
        <f>IFERROR(VLOOKUP(J941,DAY!$A$2:$E$744,3,0),0)</f>
        <v>11</v>
      </c>
      <c r="K373" s="250">
        <f>IFERROR(VLOOKUP(K941,DAY!$A$2:$E$744,3,0),0)</f>
        <v>12</v>
      </c>
      <c r="L373" s="250">
        <f>IFERROR(VLOOKUP(L941,DAY!$A$2:$E$744,3,0),0)</f>
        <v>13</v>
      </c>
      <c r="M373" s="250">
        <f>IFERROR(VLOOKUP(M941,DAY!$A$2:$E$744,3,0),0)</f>
        <v>14</v>
      </c>
      <c r="N373" s="250">
        <f>IFERROR(VLOOKUP(N941,DAY!$A$2:$E$744,3,0),0)</f>
        <v>15</v>
      </c>
      <c r="O373" s="250">
        <f>IFERROR(VLOOKUP(O941,DAY!$A$2:$E$744,3,0),0)</f>
        <v>16</v>
      </c>
      <c r="P373" s="250">
        <f>IFERROR(VLOOKUP(P941,DAY!$A$2:$E$744,3,0),0)</f>
        <v>17</v>
      </c>
      <c r="Q373" s="250">
        <f>IFERROR(VLOOKUP(Q941,DAY!$A$2:$E$744,3,0),0)</f>
        <v>18</v>
      </c>
      <c r="R373" s="250">
        <f>IFERROR(VLOOKUP(R941,DAY!$A$2:$E$744,3,0),0)</f>
        <v>19</v>
      </c>
      <c r="S373" s="250">
        <f>IFERROR(VLOOKUP(S941,DAY!$A$2:$E$744,3,0),0)</f>
        <v>20</v>
      </c>
      <c r="T373" s="250">
        <f>IFERROR(VLOOKUP(T941,DAY!$A$2:$E$744,3,0),0)</f>
        <v>21</v>
      </c>
      <c r="U373" s="250">
        <f>IFERROR(VLOOKUP(U941,DAY!$A$2:$E$744,3,0),0)</f>
        <v>22</v>
      </c>
      <c r="V373" s="250">
        <f>IFERROR(VLOOKUP(V941,DAY!$A$2:$E$744,3,0),0)</f>
        <v>23</v>
      </c>
      <c r="W373" s="250">
        <f>IFERROR(VLOOKUP(W941,DAY!$A$2:$E$744,3,0),0)</f>
        <v>24</v>
      </c>
      <c r="X373" s="250">
        <f>IFERROR(VLOOKUP(X941,DAY!$A$2:$E$744,3,0),0)</f>
        <v>25</v>
      </c>
      <c r="Y373" s="250">
        <f>IFERROR(VLOOKUP(Y941,DAY!$A$2:$E$744,3,0),0)</f>
        <v>26</v>
      </c>
      <c r="Z373" s="250">
        <f>IFERROR(VLOOKUP(Z941,DAY!$A$2:$E$744,3,0),0)</f>
        <v>27</v>
      </c>
      <c r="AA373" s="250">
        <f>IFERROR(VLOOKUP(AA941,DAY!$A$2:$E$744,3,0),0)</f>
        <v>28</v>
      </c>
      <c r="AB373" s="250">
        <f>IFERROR(VLOOKUP(AB941,DAY!$A$2:$E$744,3,0),0)</f>
        <v>29</v>
      </c>
      <c r="AC373" s="250">
        <f>IFERROR(VLOOKUP(AC941,DAY!$A$2:$E$744,3,0),0)</f>
        <v>30</v>
      </c>
      <c r="AD373" s="250">
        <f>IFERROR(VLOOKUP(AD941,DAY!$A$2:$E$744,3,0),0)</f>
        <v>31</v>
      </c>
      <c r="AE373" s="250">
        <f>IFERROR(VLOOKUP(AE941,DAY!$A$2:$E$744,3,0),0)</f>
        <v>1</v>
      </c>
      <c r="AF373" s="250">
        <f>IFERROR(VLOOKUP(AF941,DAY!$A$2:$E$744,3,0),0)</f>
        <v>2</v>
      </c>
      <c r="AG373" s="166">
        <f>IFERROR(VLOOKUP(AG941,DAY!$A$2:$E$744,3,0),0)</f>
        <v>3</v>
      </c>
      <c r="AH373" s="558"/>
      <c r="AI373" s="564"/>
      <c r="AJ373" s="566"/>
    </row>
    <row r="374" spans="2:47" ht="35.25" hidden="1" customHeight="1" x14ac:dyDescent="0.4">
      <c r="B374" s="558"/>
      <c r="C374" s="567" t="s">
        <v>2</v>
      </c>
      <c r="D374" s="568"/>
      <c r="E374" s="569"/>
      <c r="F374" s="250" t="str">
        <f>IFERROR(VLOOKUP(F941,DAY!$A$2:$E$3000,4,0),0)</f>
        <v>月</v>
      </c>
      <c r="G374" s="250" t="str">
        <f>IFERROR(VLOOKUP(G941,DAY!$A$2:$E$3000,4,0),0)</f>
        <v>火</v>
      </c>
      <c r="H374" s="250" t="str">
        <f>IFERROR(VLOOKUP(H941,DAY!$A$2:$E$3000,4,0),0)</f>
        <v>水</v>
      </c>
      <c r="I374" s="250" t="str">
        <f>IFERROR(VLOOKUP(I941,DAY!$A$2:$E$3000,4,0),0)</f>
        <v>木</v>
      </c>
      <c r="J374" s="250" t="str">
        <f>IFERROR(VLOOKUP(J941,DAY!$A$2:$E$3000,4,0),0)</f>
        <v>金</v>
      </c>
      <c r="K374" s="250" t="str">
        <f>IFERROR(VLOOKUP(K941,DAY!$A$2:$E$3000,4,0),0)</f>
        <v>土</v>
      </c>
      <c r="L374" s="250" t="str">
        <f>IFERROR(VLOOKUP(L941,DAY!$A$2:$E$3000,4,0),0)</f>
        <v>日</v>
      </c>
      <c r="M374" s="250" t="str">
        <f>IFERROR(VLOOKUP(M941,DAY!$A$2:$E$3000,4,0),0)</f>
        <v>月</v>
      </c>
      <c r="N374" s="250" t="str">
        <f>IFERROR(VLOOKUP(N941,DAY!$A$2:$E$3000,4,0),0)</f>
        <v>火</v>
      </c>
      <c r="O374" s="250" t="str">
        <f>IFERROR(VLOOKUP(O941,DAY!$A$2:$E$3000,4,0),0)</f>
        <v>水</v>
      </c>
      <c r="P374" s="250" t="str">
        <f>IFERROR(VLOOKUP(P941,DAY!$A$2:$E$3000,4,0),0)</f>
        <v>木</v>
      </c>
      <c r="Q374" s="250" t="str">
        <f>IFERROR(VLOOKUP(Q941,DAY!$A$2:$E$3000,4,0),0)</f>
        <v>金</v>
      </c>
      <c r="R374" s="250" t="str">
        <f>IFERROR(VLOOKUP(R941,DAY!$A$2:$E$3000,4,0),0)</f>
        <v>土</v>
      </c>
      <c r="S374" s="250" t="str">
        <f>IFERROR(VLOOKUP(S941,DAY!$A$2:$E$3000,4,0),0)</f>
        <v>日</v>
      </c>
      <c r="T374" s="250" t="str">
        <f>IFERROR(VLOOKUP(T941,DAY!$A$2:$E$3000,4,0),0)</f>
        <v>月</v>
      </c>
      <c r="U374" s="250" t="str">
        <f>IFERROR(VLOOKUP(U941,DAY!$A$2:$E$3000,4,0),0)</f>
        <v>火</v>
      </c>
      <c r="V374" s="250" t="str">
        <f>IFERROR(VLOOKUP(V941,DAY!$A$2:$E$3000,4,0),0)</f>
        <v>水</v>
      </c>
      <c r="W374" s="250" t="str">
        <f>IFERROR(VLOOKUP(W941,DAY!$A$2:$E$3000,4,0),0)</f>
        <v>木</v>
      </c>
      <c r="X374" s="250" t="str">
        <f>IFERROR(VLOOKUP(X941,DAY!$A$2:$E$3000,4,0),0)</f>
        <v>金</v>
      </c>
      <c r="Y374" s="250" t="str">
        <f>IFERROR(VLOOKUP(Y941,DAY!$A$2:$E$3000,4,0),0)</f>
        <v>土</v>
      </c>
      <c r="Z374" s="250" t="str">
        <f>IFERROR(VLOOKUP(Z941,DAY!$A$2:$E$3000,4,0),0)</f>
        <v>日</v>
      </c>
      <c r="AA374" s="250" t="str">
        <f>IFERROR(VLOOKUP(AA941,DAY!$A$2:$E$3000,4,0),0)</f>
        <v>月</v>
      </c>
      <c r="AB374" s="250" t="str">
        <f>IFERROR(VLOOKUP(AB941,DAY!$A$2:$E$3000,4,0),0)</f>
        <v>火</v>
      </c>
      <c r="AC374" s="250" t="str">
        <f>IFERROR(VLOOKUP(AC941,DAY!$A$2:$E$3000,4,0),0)</f>
        <v>水</v>
      </c>
      <c r="AD374" s="250" t="str">
        <f>IFERROR(VLOOKUP(AD941,DAY!$A$2:$E$3000,4,0),0)</f>
        <v>木</v>
      </c>
      <c r="AE374" s="250" t="str">
        <f>IFERROR(VLOOKUP(AE941,DAY!$A$2:$E$3000,4,0),0)</f>
        <v>金</v>
      </c>
      <c r="AF374" s="250" t="str">
        <f>IFERROR(VLOOKUP(AF941,DAY!$A$2:$E$3000,4,0),0)</f>
        <v>土</v>
      </c>
      <c r="AG374" s="166" t="str">
        <f>IFERROR(VLOOKUP(AG941,DAY!$A$2:$E$3000,4,0),0)</f>
        <v>日</v>
      </c>
      <c r="AH374" s="558"/>
      <c r="AI374" s="564"/>
      <c r="AJ374" s="566"/>
      <c r="AK374" s="159"/>
      <c r="AO374" s="147"/>
    </row>
    <row r="375" spans="2:47" ht="119.25" hidden="1" customHeight="1" x14ac:dyDescent="0.4">
      <c r="B375" s="558"/>
      <c r="C375" s="570" t="s">
        <v>135</v>
      </c>
      <c r="D375" s="571"/>
      <c r="E375" s="572"/>
      <c r="F375" s="167" t="str">
        <f>IFERROR(VLOOKUP(F941,DAY!$A$2:$E$3000,5,0),0)</f>
        <v/>
      </c>
      <c r="G375" s="167" t="str">
        <f>IFERROR(VLOOKUP(G941,DAY!$A$2:$E$3000,5,0),0)</f>
        <v/>
      </c>
      <c r="H375" s="167" t="str">
        <f>IFERROR(VLOOKUP(H941,DAY!$A$2:$E$3000,5,0),0)</f>
        <v/>
      </c>
      <c r="I375" s="167" t="str">
        <f>IFERROR(VLOOKUP(I941,DAY!$A$2:$E$3000,5,0),0)</f>
        <v/>
      </c>
      <c r="J375" s="167" t="str">
        <f>IFERROR(VLOOKUP(J941,DAY!$A$2:$E$3000,5,0),0)</f>
        <v/>
      </c>
      <c r="K375" s="167" t="str">
        <f>IFERROR(VLOOKUP(K941,DAY!$A$2:$E$3000,5,0),0)</f>
        <v/>
      </c>
      <c r="L375" s="167" t="str">
        <f>IFERROR(VLOOKUP(L941,DAY!$A$2:$E$3000,5,0),0)</f>
        <v/>
      </c>
      <c r="M375" s="167" t="str">
        <f>IFERROR(VLOOKUP(M941,DAY!$A$2:$E$3000,5,0),0)</f>
        <v/>
      </c>
      <c r="N375" s="167" t="str">
        <f>IFERROR(VLOOKUP(N941,DAY!$A$2:$E$3000,5,0),0)</f>
        <v/>
      </c>
      <c r="O375" s="167" t="str">
        <f>IFERROR(VLOOKUP(O941,DAY!$A$2:$E$3000,5,0),0)</f>
        <v/>
      </c>
      <c r="P375" s="167" t="str">
        <f>IFERROR(VLOOKUP(P941,DAY!$A$2:$E$3000,5,0),0)</f>
        <v/>
      </c>
      <c r="Q375" s="167" t="str">
        <f>IFERROR(VLOOKUP(Q941,DAY!$A$2:$E$3000,5,0),0)</f>
        <v/>
      </c>
      <c r="R375" s="167" t="str">
        <f>IFERROR(VLOOKUP(R941,DAY!$A$2:$E$3000,5,0),0)</f>
        <v/>
      </c>
      <c r="S375" s="167" t="str">
        <f>IFERROR(VLOOKUP(S941,DAY!$A$2:$E$3000,5,0),0)</f>
        <v/>
      </c>
      <c r="T375" s="167" t="str">
        <f>IFERROR(VLOOKUP(T941,DAY!$A$2:$E$3000,5,0),0)</f>
        <v>海の日</v>
      </c>
      <c r="U375" s="167" t="str">
        <f>IFERROR(VLOOKUP(U941,DAY!$A$2:$E$3000,5,0),0)</f>
        <v/>
      </c>
      <c r="V375" s="167" t="str">
        <f>IFERROR(VLOOKUP(V941,DAY!$A$2:$E$3000,5,0),0)</f>
        <v/>
      </c>
      <c r="W375" s="167" t="str">
        <f>IFERROR(VLOOKUP(W941,DAY!$A$2:$E$3000,5,0),0)</f>
        <v/>
      </c>
      <c r="X375" s="167" t="str">
        <f>IFERROR(VLOOKUP(X941,DAY!$A$2:$E$3000,5,0),0)</f>
        <v/>
      </c>
      <c r="Y375" s="167" t="str">
        <f>IFERROR(VLOOKUP(Y941,DAY!$A$2:$E$3000,5,0),0)</f>
        <v/>
      </c>
      <c r="Z375" s="167" t="str">
        <f>IFERROR(VLOOKUP(Z941,DAY!$A$2:$E$3000,5,0),0)</f>
        <v/>
      </c>
      <c r="AA375" s="167" t="str">
        <f>IFERROR(VLOOKUP(AA941,DAY!$A$2:$E$3000,5,0),0)</f>
        <v/>
      </c>
      <c r="AB375" s="167" t="str">
        <f>IFERROR(VLOOKUP(AB941,DAY!$A$2:$E$3000,5,0),0)</f>
        <v/>
      </c>
      <c r="AC375" s="167" t="str">
        <f>IFERROR(VLOOKUP(AC941,DAY!$A$2:$E$3000,5,0),0)</f>
        <v/>
      </c>
      <c r="AD375" s="167" t="str">
        <f>IFERROR(VLOOKUP(AD941,DAY!$A$2:$E$3000,5,0),0)</f>
        <v/>
      </c>
      <c r="AE375" s="167" t="str">
        <f>IFERROR(VLOOKUP(AE941,DAY!$A$2:$E$3000,5,0),0)</f>
        <v/>
      </c>
      <c r="AF375" s="167" t="str">
        <f>IFERROR(VLOOKUP(AF941,DAY!$A$2:$E$3000,5,0),0)</f>
        <v/>
      </c>
      <c r="AG375" s="168" t="str">
        <f>IFERROR(VLOOKUP(AG941,DAY!$A$2:$E$3000,5,0),0)</f>
        <v/>
      </c>
      <c r="AH375" s="558"/>
      <c r="AI375" s="564"/>
      <c r="AJ375" s="566"/>
    </row>
    <row r="376" spans="2:47" ht="41.25" hidden="1" customHeight="1" x14ac:dyDescent="0.35">
      <c r="B376" s="558"/>
      <c r="C376" s="548">
        <f>C332</f>
        <v>0</v>
      </c>
      <c r="D376" s="549"/>
      <c r="E376" s="550"/>
      <c r="F376" s="533"/>
      <c r="G376" s="533"/>
      <c r="H376" s="533"/>
      <c r="I376" s="533"/>
      <c r="J376" s="533"/>
      <c r="K376" s="533"/>
      <c r="L376" s="533"/>
      <c r="M376" s="533"/>
      <c r="N376" s="533"/>
      <c r="O376" s="533"/>
      <c r="P376" s="533"/>
      <c r="Q376" s="533"/>
      <c r="R376" s="533"/>
      <c r="S376" s="533"/>
      <c r="T376" s="533"/>
      <c r="U376" s="533"/>
      <c r="V376" s="533"/>
      <c r="W376" s="533"/>
      <c r="X376" s="533"/>
      <c r="Y376" s="533"/>
      <c r="Z376" s="533"/>
      <c r="AA376" s="533"/>
      <c r="AB376" s="533"/>
      <c r="AC376" s="533"/>
      <c r="AD376" s="533"/>
      <c r="AE376" s="533"/>
      <c r="AF376" s="533"/>
      <c r="AG376" s="545"/>
      <c r="AH376" s="162">
        <f>IF(COUNT(F376:AG376)=0,+(COUNTIF(F376:AG376,"作業"))+(COUNTIF(F376:AG376,"休日")),"")</f>
        <v>0</v>
      </c>
      <c r="AI376" s="196">
        <f>IF(COUNT(F376:AG376)=0,(COUNTIF(F376:AG376,"休日")),"")</f>
        <v>0</v>
      </c>
      <c r="AJ376" s="235"/>
      <c r="AM376" s="147">
        <f>SUM(AM377:AM415)</f>
        <v>0</v>
      </c>
      <c r="AN376" s="228">
        <f>SUM(AN377:AN415)</f>
        <v>0</v>
      </c>
      <c r="AR376" s="249">
        <f>SUM(AR377:AR415)</f>
        <v>3</v>
      </c>
      <c r="AU376" s="228">
        <f>SUM(AU377:AU415)</f>
        <v>1.032</v>
      </c>
    </row>
    <row r="377" spans="2:47" ht="41.25" hidden="1" customHeight="1" x14ac:dyDescent="0.35">
      <c r="B377" s="558"/>
      <c r="C377" s="551"/>
      <c r="D377" s="552"/>
      <c r="E377" s="553"/>
      <c r="F377" s="533"/>
      <c r="G377" s="533"/>
      <c r="H377" s="533"/>
      <c r="I377" s="533"/>
      <c r="J377" s="533"/>
      <c r="K377" s="533"/>
      <c r="L377" s="533"/>
      <c r="M377" s="533"/>
      <c r="N377" s="533"/>
      <c r="O377" s="533"/>
      <c r="P377" s="533"/>
      <c r="Q377" s="533"/>
      <c r="R377" s="533"/>
      <c r="S377" s="533"/>
      <c r="T377" s="533"/>
      <c r="U377" s="533"/>
      <c r="V377" s="533"/>
      <c r="W377" s="533"/>
      <c r="X377" s="533"/>
      <c r="Y377" s="533"/>
      <c r="Z377" s="533"/>
      <c r="AA377" s="533"/>
      <c r="AB377" s="533"/>
      <c r="AC377" s="533"/>
      <c r="AD377" s="533"/>
      <c r="AE377" s="533"/>
      <c r="AF377" s="533"/>
      <c r="AG377" s="545"/>
      <c r="AH377" s="546" t="str">
        <f>IF(AH376&lt;14,"対象外",ROUND(AI376/AH376,3))</f>
        <v>対象外</v>
      </c>
      <c r="AI377" s="547"/>
      <c r="AJ377" s="236"/>
      <c r="AL377" s="146"/>
      <c r="AM377" s="219">
        <f>IF(AH377="対象外",0,1)</f>
        <v>0</v>
      </c>
      <c r="AN377" s="226">
        <f>IF(AM377=1,AH377,0)</f>
        <v>0</v>
      </c>
      <c r="AO377" s="219">
        <f>IF(AH376&gt;=14,AH376,0)</f>
        <v>0</v>
      </c>
      <c r="AP377" s="192">
        <f>IF(AO377&gt;1,AI376,0)</f>
        <v>0</v>
      </c>
      <c r="AQ377" s="152"/>
      <c r="AR377" s="219">
        <f>IF(AS377&gt;1,1,0)</f>
        <v>0</v>
      </c>
      <c r="AS377" s="192">
        <f>AO377+AS333</f>
        <v>0</v>
      </c>
      <c r="AT377" s="192">
        <f>AP377+AT333</f>
        <v>0</v>
      </c>
      <c r="AU377" s="248">
        <f>IF(AR377=1,ROUND(AT377/AS377,3),0)</f>
        <v>0</v>
      </c>
    </row>
    <row r="378" spans="2:47" ht="41.25" hidden="1" customHeight="1" x14ac:dyDescent="0.35">
      <c r="B378" s="558"/>
      <c r="C378" s="548">
        <f t="shared" ref="C378" si="995">C334</f>
        <v>0</v>
      </c>
      <c r="D378" s="549"/>
      <c r="E378" s="550"/>
      <c r="F378" s="533"/>
      <c r="G378" s="533"/>
      <c r="H378" s="533"/>
      <c r="I378" s="533"/>
      <c r="J378" s="533"/>
      <c r="K378" s="533"/>
      <c r="L378" s="533"/>
      <c r="M378" s="533"/>
      <c r="N378" s="533"/>
      <c r="O378" s="533"/>
      <c r="P378" s="533"/>
      <c r="Q378" s="533"/>
      <c r="R378" s="533"/>
      <c r="S378" s="533"/>
      <c r="T378" s="533"/>
      <c r="U378" s="533"/>
      <c r="V378" s="533"/>
      <c r="W378" s="533"/>
      <c r="X378" s="533"/>
      <c r="Y378" s="533"/>
      <c r="Z378" s="533"/>
      <c r="AA378" s="533"/>
      <c r="AB378" s="533"/>
      <c r="AC378" s="533"/>
      <c r="AD378" s="533"/>
      <c r="AE378" s="533"/>
      <c r="AF378" s="533"/>
      <c r="AG378" s="545"/>
      <c r="AH378" s="162">
        <f t="shared" ref="AH378" si="996">IF(COUNT(F378:AG378)=0,+(COUNTIF(F378:AG378,"作業"))+(COUNTIF(F378:AG378,"休日")),"")</f>
        <v>0</v>
      </c>
      <c r="AI378" s="196">
        <f t="shared" ref="AI378" si="997">IF(COUNT(F378:AG378)=0,(COUNTIF(F378:AG378,"休日")),"")</f>
        <v>0</v>
      </c>
      <c r="AJ378" s="236"/>
    </row>
    <row r="379" spans="2:47" ht="41.25" hidden="1" customHeight="1" x14ac:dyDescent="0.35">
      <c r="B379" s="558"/>
      <c r="C379" s="551"/>
      <c r="D379" s="552"/>
      <c r="E379" s="553"/>
      <c r="F379" s="533"/>
      <c r="G379" s="533"/>
      <c r="H379" s="533"/>
      <c r="I379" s="533"/>
      <c r="J379" s="533"/>
      <c r="K379" s="533"/>
      <c r="L379" s="533"/>
      <c r="M379" s="533"/>
      <c r="N379" s="533"/>
      <c r="O379" s="533"/>
      <c r="P379" s="533"/>
      <c r="Q379" s="533"/>
      <c r="R379" s="533"/>
      <c r="S379" s="533"/>
      <c r="T379" s="533"/>
      <c r="U379" s="533"/>
      <c r="V379" s="533"/>
      <c r="W379" s="533"/>
      <c r="X379" s="533"/>
      <c r="Y379" s="533"/>
      <c r="Z379" s="533"/>
      <c r="AA379" s="533"/>
      <c r="AB379" s="533"/>
      <c r="AC379" s="533"/>
      <c r="AD379" s="533"/>
      <c r="AE379" s="533"/>
      <c r="AF379" s="533"/>
      <c r="AG379" s="545"/>
      <c r="AH379" s="546" t="str">
        <f t="shared" ref="AH379" si="998">IF(AH378&lt;14,"対象外",ROUND(AI378/AH378,3))</f>
        <v>対象外</v>
      </c>
      <c r="AI379" s="547"/>
      <c r="AJ379" s="236"/>
      <c r="AM379" s="219">
        <f t="shared" ref="AM379" si="999">IF(AH379="対象外",0,1)</f>
        <v>0</v>
      </c>
      <c r="AN379" s="226">
        <f t="shared" ref="AN379" si="1000">IF(AM379=1,AH379,0)</f>
        <v>0</v>
      </c>
      <c r="AO379" s="219">
        <f t="shared" ref="AO379" si="1001">IF(AH378&gt;=14,AH378,0)</f>
        <v>0</v>
      </c>
      <c r="AP379" s="192">
        <f>IF(AO379&gt;1,AI378,0)</f>
        <v>0</v>
      </c>
      <c r="AQ379" s="152"/>
      <c r="AR379" s="219">
        <f>IF(AS379&gt;1,1,0)</f>
        <v>0</v>
      </c>
      <c r="AS379" s="192">
        <f>AO379+AS335</f>
        <v>0</v>
      </c>
      <c r="AT379" s="192">
        <f>AP379+AT335</f>
        <v>0</v>
      </c>
      <c r="AU379" s="248">
        <f>IF(AR379=1,ROUND(AT379/AS379,3),0)</f>
        <v>0</v>
      </c>
    </row>
    <row r="380" spans="2:47" ht="41.25" hidden="1" customHeight="1" x14ac:dyDescent="0.35">
      <c r="B380" s="558"/>
      <c r="C380" s="548">
        <f t="shared" ref="C380" si="1002">C336</f>
        <v>0</v>
      </c>
      <c r="D380" s="549"/>
      <c r="E380" s="550"/>
      <c r="F380" s="533"/>
      <c r="G380" s="533"/>
      <c r="H380" s="533"/>
      <c r="I380" s="533"/>
      <c r="J380" s="533"/>
      <c r="K380" s="533"/>
      <c r="L380" s="533"/>
      <c r="M380" s="533"/>
      <c r="N380" s="533"/>
      <c r="O380" s="533"/>
      <c r="P380" s="533"/>
      <c r="Q380" s="533"/>
      <c r="R380" s="533"/>
      <c r="S380" s="533"/>
      <c r="T380" s="533"/>
      <c r="U380" s="533"/>
      <c r="V380" s="533"/>
      <c r="W380" s="533"/>
      <c r="X380" s="533"/>
      <c r="Y380" s="533"/>
      <c r="Z380" s="533"/>
      <c r="AA380" s="533"/>
      <c r="AB380" s="533"/>
      <c r="AC380" s="533"/>
      <c r="AD380" s="533"/>
      <c r="AE380" s="533"/>
      <c r="AF380" s="533"/>
      <c r="AG380" s="545"/>
      <c r="AH380" s="162">
        <f t="shared" ref="AH380" si="1003">IF(COUNT(F380:AG380)=0,+(COUNTIF(F380:AG380,"作業"))+(COUNTIF(F380:AG380,"休日")),"")</f>
        <v>0</v>
      </c>
      <c r="AI380" s="196">
        <f t="shared" ref="AI380" si="1004">IF(COUNT(F380:AG380)=0,(COUNTIF(F380:AG380,"休日")),"")</f>
        <v>0</v>
      </c>
      <c r="AJ380" s="236"/>
    </row>
    <row r="381" spans="2:47" ht="41.25" hidden="1" customHeight="1" x14ac:dyDescent="0.35">
      <c r="B381" s="558"/>
      <c r="C381" s="551"/>
      <c r="D381" s="552"/>
      <c r="E381" s="553"/>
      <c r="F381" s="533"/>
      <c r="G381" s="533"/>
      <c r="H381" s="533"/>
      <c r="I381" s="533"/>
      <c r="J381" s="533"/>
      <c r="K381" s="533"/>
      <c r="L381" s="533"/>
      <c r="M381" s="533"/>
      <c r="N381" s="533"/>
      <c r="O381" s="533"/>
      <c r="P381" s="533"/>
      <c r="Q381" s="533"/>
      <c r="R381" s="533"/>
      <c r="S381" s="533"/>
      <c r="T381" s="533"/>
      <c r="U381" s="533"/>
      <c r="V381" s="533"/>
      <c r="W381" s="533"/>
      <c r="X381" s="533"/>
      <c r="Y381" s="533"/>
      <c r="Z381" s="533"/>
      <c r="AA381" s="533"/>
      <c r="AB381" s="533"/>
      <c r="AC381" s="533"/>
      <c r="AD381" s="533"/>
      <c r="AE381" s="533"/>
      <c r="AF381" s="533"/>
      <c r="AG381" s="545"/>
      <c r="AH381" s="546" t="str">
        <f t="shared" ref="AH381" si="1005">IF(AH380&lt;14,"対象外",ROUND(AI380/AH380,3))</f>
        <v>対象外</v>
      </c>
      <c r="AI381" s="547"/>
      <c r="AJ381" s="236"/>
      <c r="AM381" s="219">
        <f t="shared" ref="AM381" si="1006">IF(AH381="対象外",0,1)</f>
        <v>0</v>
      </c>
      <c r="AN381" s="226">
        <f t="shared" ref="AN381" si="1007">IF(AM381=1,AH381,0)</f>
        <v>0</v>
      </c>
      <c r="AO381" s="219">
        <f t="shared" ref="AO381" si="1008">IF(AH380&gt;=14,AH380,0)</f>
        <v>0</v>
      </c>
      <c r="AP381" s="192">
        <f>IF(AO381&gt;1,AI380,0)</f>
        <v>0</v>
      </c>
      <c r="AQ381" s="152"/>
      <c r="AR381" s="219">
        <f>IF(AS381&gt;1,1,0)</f>
        <v>0</v>
      </c>
      <c r="AS381" s="192">
        <f>AO381+AS337</f>
        <v>0</v>
      </c>
      <c r="AT381" s="192">
        <f>AP381+AT337</f>
        <v>0</v>
      </c>
      <c r="AU381" s="248">
        <f>IF(AR381=1,ROUND(AT381/AS381,3),0)</f>
        <v>0</v>
      </c>
    </row>
    <row r="382" spans="2:47" ht="41.25" hidden="1" customHeight="1" x14ac:dyDescent="0.35">
      <c r="B382" s="558"/>
      <c r="C382" s="548">
        <f t="shared" ref="C382" si="1009">C338</f>
        <v>0</v>
      </c>
      <c r="D382" s="549"/>
      <c r="E382" s="550"/>
      <c r="F382" s="533"/>
      <c r="G382" s="533"/>
      <c r="H382" s="533"/>
      <c r="I382" s="533"/>
      <c r="J382" s="533"/>
      <c r="K382" s="533"/>
      <c r="L382" s="533"/>
      <c r="M382" s="533"/>
      <c r="N382" s="533"/>
      <c r="O382" s="533"/>
      <c r="P382" s="533"/>
      <c r="Q382" s="533"/>
      <c r="R382" s="533"/>
      <c r="S382" s="533"/>
      <c r="T382" s="533"/>
      <c r="U382" s="533"/>
      <c r="V382" s="533"/>
      <c r="W382" s="533"/>
      <c r="X382" s="533"/>
      <c r="Y382" s="533"/>
      <c r="Z382" s="533"/>
      <c r="AA382" s="533"/>
      <c r="AB382" s="533"/>
      <c r="AC382" s="533"/>
      <c r="AD382" s="533"/>
      <c r="AE382" s="533"/>
      <c r="AF382" s="533"/>
      <c r="AG382" s="545"/>
      <c r="AH382" s="162">
        <f t="shared" ref="AH382" si="1010">IF(COUNT(F382:AG382)=0,+(COUNTIF(F382:AG382,"作業"))+(COUNTIF(F382:AG382,"休日")),"")</f>
        <v>0</v>
      </c>
      <c r="AI382" s="196">
        <f t="shared" ref="AI382" si="1011">IF(COUNT(F382:AG382)=0,(COUNTIF(F382:AG382,"休日")),"")</f>
        <v>0</v>
      </c>
      <c r="AJ382" s="236"/>
    </row>
    <row r="383" spans="2:47" ht="41.25" hidden="1" customHeight="1" x14ac:dyDescent="0.35">
      <c r="B383" s="558"/>
      <c r="C383" s="551"/>
      <c r="D383" s="552"/>
      <c r="E383" s="553"/>
      <c r="F383" s="533"/>
      <c r="G383" s="533"/>
      <c r="H383" s="533"/>
      <c r="I383" s="533"/>
      <c r="J383" s="533"/>
      <c r="K383" s="533"/>
      <c r="L383" s="533"/>
      <c r="M383" s="533"/>
      <c r="N383" s="533"/>
      <c r="O383" s="533"/>
      <c r="P383" s="533"/>
      <c r="Q383" s="533"/>
      <c r="R383" s="533"/>
      <c r="S383" s="533"/>
      <c r="T383" s="533"/>
      <c r="U383" s="533"/>
      <c r="V383" s="533"/>
      <c r="W383" s="533"/>
      <c r="X383" s="533"/>
      <c r="Y383" s="533"/>
      <c r="Z383" s="533"/>
      <c r="AA383" s="533"/>
      <c r="AB383" s="533"/>
      <c r="AC383" s="533"/>
      <c r="AD383" s="533"/>
      <c r="AE383" s="533"/>
      <c r="AF383" s="533"/>
      <c r="AG383" s="545"/>
      <c r="AH383" s="546" t="str">
        <f t="shared" ref="AH383" si="1012">IF(AH382&lt;14,"対象外",ROUND(AI382/AH382,3))</f>
        <v>対象外</v>
      </c>
      <c r="AI383" s="547"/>
      <c r="AJ383" s="236"/>
      <c r="AM383" s="219">
        <f t="shared" ref="AM383" si="1013">IF(AH383="対象外",0,1)</f>
        <v>0</v>
      </c>
      <c r="AN383" s="226">
        <f t="shared" ref="AN383" si="1014">IF(AM383=1,AH383,0)</f>
        <v>0</v>
      </c>
      <c r="AO383" s="219">
        <f t="shared" ref="AO383" si="1015">IF(AH382&gt;=14,AH382,0)</f>
        <v>0</v>
      </c>
      <c r="AP383" s="192">
        <f>IF(AO383&gt;1,AI382,0)</f>
        <v>0</v>
      </c>
      <c r="AQ383" s="152"/>
      <c r="AR383" s="219">
        <f>IF(AS383&gt;1,1,0)</f>
        <v>0</v>
      </c>
      <c r="AS383" s="192">
        <f>AO383+AS339</f>
        <v>0</v>
      </c>
      <c r="AT383" s="192">
        <f>AP383+AT339</f>
        <v>0</v>
      </c>
      <c r="AU383" s="248">
        <f>IF(AR383=1,ROUND(AT383/AS383,3),0)</f>
        <v>0</v>
      </c>
    </row>
    <row r="384" spans="2:47" ht="41.25" hidden="1" customHeight="1" x14ac:dyDescent="0.35">
      <c r="B384" s="558"/>
      <c r="C384" s="548">
        <f t="shared" ref="C384" si="1016">C340</f>
        <v>0</v>
      </c>
      <c r="D384" s="549"/>
      <c r="E384" s="550"/>
      <c r="F384" s="533"/>
      <c r="G384" s="533"/>
      <c r="H384" s="533"/>
      <c r="I384" s="533"/>
      <c r="J384" s="533"/>
      <c r="K384" s="533"/>
      <c r="L384" s="533"/>
      <c r="M384" s="533"/>
      <c r="N384" s="533"/>
      <c r="O384" s="533"/>
      <c r="P384" s="533"/>
      <c r="Q384" s="533"/>
      <c r="R384" s="533"/>
      <c r="S384" s="533"/>
      <c r="T384" s="533"/>
      <c r="U384" s="533"/>
      <c r="V384" s="533"/>
      <c r="W384" s="533"/>
      <c r="X384" s="533"/>
      <c r="Y384" s="533"/>
      <c r="Z384" s="533"/>
      <c r="AA384" s="533"/>
      <c r="AB384" s="533"/>
      <c r="AC384" s="533"/>
      <c r="AD384" s="533"/>
      <c r="AE384" s="533"/>
      <c r="AF384" s="533"/>
      <c r="AG384" s="545"/>
      <c r="AH384" s="162">
        <f t="shared" ref="AH384" si="1017">IF(COUNT(F384:AG384)=0,+(COUNTIF(F384:AG384,"作業"))+(COUNTIF(F384:AG384,"休日")),"")</f>
        <v>0</v>
      </c>
      <c r="AI384" s="196">
        <f t="shared" ref="AI384" si="1018">IF(COUNT(F384:AG384)=0,(COUNTIF(F384:AG384,"休日")),"")</f>
        <v>0</v>
      </c>
      <c r="AJ384" s="236"/>
    </row>
    <row r="385" spans="2:47" ht="41.25" hidden="1" customHeight="1" x14ac:dyDescent="0.35">
      <c r="B385" s="558"/>
      <c r="C385" s="551"/>
      <c r="D385" s="552"/>
      <c r="E385" s="553"/>
      <c r="F385" s="533"/>
      <c r="G385" s="533"/>
      <c r="H385" s="533"/>
      <c r="I385" s="533"/>
      <c r="J385" s="533"/>
      <c r="K385" s="533"/>
      <c r="L385" s="533"/>
      <c r="M385" s="533"/>
      <c r="N385" s="533"/>
      <c r="O385" s="533"/>
      <c r="P385" s="533"/>
      <c r="Q385" s="533"/>
      <c r="R385" s="533"/>
      <c r="S385" s="533"/>
      <c r="T385" s="533"/>
      <c r="U385" s="533"/>
      <c r="V385" s="533"/>
      <c r="W385" s="533"/>
      <c r="X385" s="533"/>
      <c r="Y385" s="533"/>
      <c r="Z385" s="533"/>
      <c r="AA385" s="533"/>
      <c r="AB385" s="533"/>
      <c r="AC385" s="533"/>
      <c r="AD385" s="533"/>
      <c r="AE385" s="533"/>
      <c r="AF385" s="533"/>
      <c r="AG385" s="545"/>
      <c r="AH385" s="546" t="str">
        <f t="shared" ref="AH385" si="1019">IF(AH384&lt;14,"対象外",ROUND(AI384/AH384,3))</f>
        <v>対象外</v>
      </c>
      <c r="AI385" s="547"/>
      <c r="AJ385" s="236"/>
      <c r="AM385" s="219">
        <f t="shared" ref="AM385" si="1020">IF(AH385="対象外",0,1)</f>
        <v>0</v>
      </c>
      <c r="AN385" s="226">
        <f t="shared" ref="AN385" si="1021">IF(AM385=1,AH385,0)</f>
        <v>0</v>
      </c>
      <c r="AO385" s="219">
        <f t="shared" ref="AO385" si="1022">IF(AH384&gt;=14,AH384,0)</f>
        <v>0</v>
      </c>
      <c r="AP385" s="192">
        <f>IF(AO385&gt;1,AI384,0)</f>
        <v>0</v>
      </c>
      <c r="AQ385" s="152"/>
      <c r="AR385" s="219">
        <f>IF(AS385&gt;1,1,0)</f>
        <v>0</v>
      </c>
      <c r="AS385" s="192">
        <f>AO385+AS341</f>
        <v>0</v>
      </c>
      <c r="AT385" s="192">
        <f>AP385+AT341</f>
        <v>0</v>
      </c>
      <c r="AU385" s="248">
        <f>IF(AR385=1,ROUND(AT385/AS385,3),0)</f>
        <v>0</v>
      </c>
    </row>
    <row r="386" spans="2:47" ht="41.25" hidden="1" customHeight="1" x14ac:dyDescent="0.4">
      <c r="B386" s="558"/>
      <c r="C386" s="548">
        <f t="shared" ref="C386" si="1023">C342</f>
        <v>0</v>
      </c>
      <c r="D386" s="549"/>
      <c r="E386" s="550"/>
      <c r="F386" s="533"/>
      <c r="G386" s="533"/>
      <c r="H386" s="533"/>
      <c r="I386" s="533"/>
      <c r="J386" s="533"/>
      <c r="K386" s="533"/>
      <c r="L386" s="533"/>
      <c r="M386" s="533"/>
      <c r="N386" s="533"/>
      <c r="O386" s="533"/>
      <c r="P386" s="533"/>
      <c r="Q386" s="533"/>
      <c r="R386" s="533"/>
      <c r="S386" s="533"/>
      <c r="T386" s="533"/>
      <c r="U386" s="533"/>
      <c r="V386" s="533"/>
      <c r="W386" s="533"/>
      <c r="X386" s="533"/>
      <c r="Y386" s="533"/>
      <c r="Z386" s="533"/>
      <c r="AA386" s="533"/>
      <c r="AB386" s="533"/>
      <c r="AC386" s="533"/>
      <c r="AD386" s="533"/>
      <c r="AE386" s="533"/>
      <c r="AF386" s="533"/>
      <c r="AG386" s="545"/>
      <c r="AH386" s="162">
        <f t="shared" ref="AH386" si="1024">IF(COUNT(F386:AG386)=0,+(COUNTIF(F386:AG386,"作業"))+(COUNTIF(F386:AG386,"休日")),"")</f>
        <v>0</v>
      </c>
      <c r="AI386" s="196">
        <f t="shared" ref="AI386" si="1025">IF(COUNT(F386:AG386)=0,(COUNTIF(F386:AG386,"休日")),"")</f>
        <v>0</v>
      </c>
      <c r="AJ386" s="556"/>
    </row>
    <row r="387" spans="2:47" ht="41.25" hidden="1" customHeight="1" x14ac:dyDescent="0.4">
      <c r="B387" s="558"/>
      <c r="C387" s="551"/>
      <c r="D387" s="552"/>
      <c r="E387" s="553"/>
      <c r="F387" s="533"/>
      <c r="G387" s="533"/>
      <c r="H387" s="533"/>
      <c r="I387" s="533"/>
      <c r="J387" s="533"/>
      <c r="K387" s="533"/>
      <c r="L387" s="533"/>
      <c r="M387" s="533"/>
      <c r="N387" s="533"/>
      <c r="O387" s="533"/>
      <c r="P387" s="533"/>
      <c r="Q387" s="533"/>
      <c r="R387" s="533"/>
      <c r="S387" s="533"/>
      <c r="T387" s="533"/>
      <c r="U387" s="533"/>
      <c r="V387" s="533"/>
      <c r="W387" s="533"/>
      <c r="X387" s="533"/>
      <c r="Y387" s="533"/>
      <c r="Z387" s="533"/>
      <c r="AA387" s="533"/>
      <c r="AB387" s="533"/>
      <c r="AC387" s="533"/>
      <c r="AD387" s="533"/>
      <c r="AE387" s="533"/>
      <c r="AF387" s="533"/>
      <c r="AG387" s="545"/>
      <c r="AH387" s="546" t="str">
        <f t="shared" ref="AH387" si="1026">IF(AH386&lt;14,"対象外",ROUND(AI386/AH386,3))</f>
        <v>対象外</v>
      </c>
      <c r="AI387" s="547"/>
      <c r="AJ387" s="556"/>
      <c r="AM387" s="219">
        <f t="shared" ref="AM387" si="1027">IF(AH387="対象外",0,1)</f>
        <v>0</v>
      </c>
      <c r="AN387" s="226">
        <f t="shared" ref="AN387" si="1028">IF(AM387=1,AH387,0)</f>
        <v>0</v>
      </c>
      <c r="AO387" s="219">
        <f t="shared" ref="AO387" si="1029">IF(AH386&gt;=14,AH386,0)</f>
        <v>0</v>
      </c>
      <c r="AP387" s="192">
        <f>IF(AO387&gt;1,AI386,0)</f>
        <v>0</v>
      </c>
      <c r="AQ387" s="152"/>
      <c r="AR387" s="219">
        <f>IF(AS387&gt;1,1,0)</f>
        <v>0</v>
      </c>
      <c r="AS387" s="192">
        <f>AO387+AS343</f>
        <v>0</v>
      </c>
      <c r="AT387" s="192">
        <f>AP387+AT343</f>
        <v>0</v>
      </c>
      <c r="AU387" s="248">
        <f>IF(AR387=1,ROUND(AT387/AS387,3),0)</f>
        <v>0</v>
      </c>
    </row>
    <row r="388" spans="2:47" ht="41.25" hidden="1" customHeight="1" x14ac:dyDescent="0.35">
      <c r="B388" s="558"/>
      <c r="C388" s="548">
        <f t="shared" ref="C388" si="1030">C344</f>
        <v>0</v>
      </c>
      <c r="D388" s="549"/>
      <c r="E388" s="550"/>
      <c r="F388" s="533"/>
      <c r="G388" s="533"/>
      <c r="H388" s="533"/>
      <c r="I388" s="533"/>
      <c r="J388" s="533"/>
      <c r="K388" s="533"/>
      <c r="L388" s="533"/>
      <c r="M388" s="533"/>
      <c r="N388" s="533"/>
      <c r="O388" s="533"/>
      <c r="P388" s="533"/>
      <c r="Q388" s="533"/>
      <c r="R388" s="533"/>
      <c r="S388" s="533"/>
      <c r="T388" s="533"/>
      <c r="U388" s="533"/>
      <c r="V388" s="533"/>
      <c r="W388" s="533"/>
      <c r="X388" s="533"/>
      <c r="Y388" s="533"/>
      <c r="Z388" s="533"/>
      <c r="AA388" s="533"/>
      <c r="AB388" s="533"/>
      <c r="AC388" s="533"/>
      <c r="AD388" s="533"/>
      <c r="AE388" s="533"/>
      <c r="AF388" s="533"/>
      <c r="AG388" s="545"/>
      <c r="AH388" s="162">
        <f t="shared" ref="AH388" si="1031">IF(COUNT(F388:AG388)=0,+(COUNTIF(F388:AG388,"作業"))+(COUNTIF(F388:AG388,"休日")),"")</f>
        <v>0</v>
      </c>
      <c r="AI388" s="196">
        <f t="shared" ref="AI388" si="1032">IF(COUNT(F388:AG388)=0,(COUNTIF(F388:AG388,"休日")),"")</f>
        <v>0</v>
      </c>
      <c r="AJ388" s="236"/>
    </row>
    <row r="389" spans="2:47" ht="41.25" hidden="1" customHeight="1" x14ac:dyDescent="0.35">
      <c r="B389" s="558"/>
      <c r="C389" s="551"/>
      <c r="D389" s="552"/>
      <c r="E389" s="553"/>
      <c r="F389" s="533"/>
      <c r="G389" s="533"/>
      <c r="H389" s="533"/>
      <c r="I389" s="533"/>
      <c r="J389" s="533"/>
      <c r="K389" s="533"/>
      <c r="L389" s="533"/>
      <c r="M389" s="533"/>
      <c r="N389" s="533"/>
      <c r="O389" s="533"/>
      <c r="P389" s="533"/>
      <c r="Q389" s="533"/>
      <c r="R389" s="533"/>
      <c r="S389" s="533"/>
      <c r="T389" s="533"/>
      <c r="U389" s="533"/>
      <c r="V389" s="533"/>
      <c r="W389" s="533"/>
      <c r="X389" s="533"/>
      <c r="Y389" s="533"/>
      <c r="Z389" s="533"/>
      <c r="AA389" s="533"/>
      <c r="AB389" s="533"/>
      <c r="AC389" s="533"/>
      <c r="AD389" s="533"/>
      <c r="AE389" s="533"/>
      <c r="AF389" s="533"/>
      <c r="AG389" s="545"/>
      <c r="AH389" s="546" t="str">
        <f t="shared" ref="AH389" si="1033">IF(AH388&lt;14,"対象外",ROUND(AI388/AH388,3))</f>
        <v>対象外</v>
      </c>
      <c r="AI389" s="547"/>
      <c r="AJ389" s="236"/>
      <c r="AM389" s="219">
        <f t="shared" ref="AM389" si="1034">IF(AH389="対象外",0,1)</f>
        <v>0</v>
      </c>
      <c r="AN389" s="226">
        <f t="shared" ref="AN389" si="1035">IF(AM389=1,AH389,0)</f>
        <v>0</v>
      </c>
      <c r="AO389" s="219">
        <f t="shared" ref="AO389" si="1036">IF(AH388&gt;=14,AH388,0)</f>
        <v>0</v>
      </c>
      <c r="AP389" s="192">
        <f>IF(AO389&gt;1,AI388,0)</f>
        <v>0</v>
      </c>
      <c r="AQ389" s="152"/>
      <c r="AR389" s="219">
        <f>IF(AS389&gt;1,1,0)</f>
        <v>0</v>
      </c>
      <c r="AS389" s="192">
        <f>AO389+AS345</f>
        <v>0</v>
      </c>
      <c r="AT389" s="192">
        <f>AP389+AT345</f>
        <v>0</v>
      </c>
      <c r="AU389" s="248">
        <f>IF(AR389=1,ROUND(AT389/AS389,3),0)</f>
        <v>0</v>
      </c>
    </row>
    <row r="390" spans="2:47" ht="41.25" hidden="1" customHeight="1" x14ac:dyDescent="0.35">
      <c r="B390" s="558"/>
      <c r="C390" s="548">
        <f t="shared" ref="C390" si="1037">C346</f>
        <v>0</v>
      </c>
      <c r="D390" s="549"/>
      <c r="E390" s="550"/>
      <c r="F390" s="533"/>
      <c r="G390" s="533"/>
      <c r="H390" s="533"/>
      <c r="I390" s="533"/>
      <c r="J390" s="533"/>
      <c r="K390" s="533"/>
      <c r="L390" s="533"/>
      <c r="M390" s="533"/>
      <c r="N390" s="533"/>
      <c r="O390" s="533"/>
      <c r="P390" s="533"/>
      <c r="Q390" s="533"/>
      <c r="R390" s="533"/>
      <c r="S390" s="533"/>
      <c r="T390" s="533"/>
      <c r="U390" s="533"/>
      <c r="V390" s="533"/>
      <c r="W390" s="533"/>
      <c r="X390" s="533"/>
      <c r="Y390" s="533"/>
      <c r="Z390" s="533"/>
      <c r="AA390" s="533"/>
      <c r="AB390" s="533"/>
      <c r="AC390" s="533"/>
      <c r="AD390" s="533"/>
      <c r="AE390" s="533"/>
      <c r="AF390" s="533"/>
      <c r="AG390" s="545"/>
      <c r="AH390" s="162">
        <f t="shared" ref="AH390" si="1038">IF(COUNT(F390:AG390)=0,+(COUNTIF(F390:AG390,"作業"))+(COUNTIF(F390:AG390,"休日")),"")</f>
        <v>0</v>
      </c>
      <c r="AI390" s="196">
        <f t="shared" ref="AI390" si="1039">IF(COUNT(F390:AG390)=0,(COUNTIF(F390:AG390,"休日")),"")</f>
        <v>0</v>
      </c>
      <c r="AJ390" s="236"/>
    </row>
    <row r="391" spans="2:47" ht="41.25" hidden="1" customHeight="1" x14ac:dyDescent="0.35">
      <c r="B391" s="558"/>
      <c r="C391" s="551"/>
      <c r="D391" s="552"/>
      <c r="E391" s="553"/>
      <c r="F391" s="533"/>
      <c r="G391" s="533"/>
      <c r="H391" s="533"/>
      <c r="I391" s="533"/>
      <c r="J391" s="533"/>
      <c r="K391" s="533"/>
      <c r="L391" s="533"/>
      <c r="M391" s="533"/>
      <c r="N391" s="533"/>
      <c r="O391" s="533"/>
      <c r="P391" s="533"/>
      <c r="Q391" s="533"/>
      <c r="R391" s="533"/>
      <c r="S391" s="533"/>
      <c r="T391" s="533"/>
      <c r="U391" s="533"/>
      <c r="V391" s="533"/>
      <c r="W391" s="533"/>
      <c r="X391" s="533"/>
      <c r="Y391" s="533"/>
      <c r="Z391" s="533"/>
      <c r="AA391" s="533"/>
      <c r="AB391" s="533"/>
      <c r="AC391" s="533"/>
      <c r="AD391" s="533"/>
      <c r="AE391" s="533"/>
      <c r="AF391" s="533"/>
      <c r="AG391" s="545"/>
      <c r="AH391" s="546" t="str">
        <f t="shared" ref="AH391" si="1040">IF(AH390&lt;14,"対象外",ROUND(AI390/AH390,3))</f>
        <v>対象外</v>
      </c>
      <c r="AI391" s="547"/>
      <c r="AJ391" s="236"/>
      <c r="AM391" s="219">
        <f t="shared" ref="AM391" si="1041">IF(AH391="対象外",0,1)</f>
        <v>0</v>
      </c>
      <c r="AN391" s="226">
        <f t="shared" ref="AN391" si="1042">IF(AM391=1,AH391,0)</f>
        <v>0</v>
      </c>
      <c r="AO391" s="219">
        <f t="shared" ref="AO391" si="1043">IF(AH390&gt;=14,AH390,0)</f>
        <v>0</v>
      </c>
      <c r="AP391" s="192">
        <f>IF(AO391&gt;1,AI390,0)</f>
        <v>0</v>
      </c>
      <c r="AQ391" s="152"/>
      <c r="AR391" s="219">
        <f>IF(AS391&gt;1,1,0)</f>
        <v>0</v>
      </c>
      <c r="AS391" s="192">
        <f>AO391+AS347</f>
        <v>0</v>
      </c>
      <c r="AT391" s="192">
        <f>AP391+AT347</f>
        <v>0</v>
      </c>
      <c r="AU391" s="248">
        <f>IF(AR391=1,ROUND(AT391/AS391,3),0)</f>
        <v>0</v>
      </c>
    </row>
    <row r="392" spans="2:47" ht="41.25" hidden="1" customHeight="1" x14ac:dyDescent="0.35">
      <c r="B392" s="558"/>
      <c r="C392" s="548" t="str">
        <f t="shared" ref="C392" si="1044">C348</f>
        <v>作業員Ａ</v>
      </c>
      <c r="D392" s="549"/>
      <c r="E392" s="550"/>
      <c r="F392" s="533"/>
      <c r="G392" s="533"/>
      <c r="H392" s="533"/>
      <c r="I392" s="533"/>
      <c r="J392" s="533"/>
      <c r="K392" s="533"/>
      <c r="L392" s="533"/>
      <c r="M392" s="533"/>
      <c r="N392" s="533"/>
      <c r="O392" s="533"/>
      <c r="P392" s="533"/>
      <c r="Q392" s="533"/>
      <c r="R392" s="533"/>
      <c r="S392" s="533"/>
      <c r="T392" s="533"/>
      <c r="U392" s="533"/>
      <c r="V392" s="533"/>
      <c r="W392" s="533"/>
      <c r="X392" s="533"/>
      <c r="Y392" s="533"/>
      <c r="Z392" s="533"/>
      <c r="AA392" s="533"/>
      <c r="AB392" s="533"/>
      <c r="AC392" s="533"/>
      <c r="AD392" s="533"/>
      <c r="AE392" s="533"/>
      <c r="AF392" s="533"/>
      <c r="AG392" s="545"/>
      <c r="AH392" s="162">
        <f t="shared" ref="AH392" si="1045">IF(COUNT(F392:AG392)=0,+(COUNTIF(F392:AG392,"作業"))+(COUNTIF(F392:AG392,"休日")),"")</f>
        <v>0</v>
      </c>
      <c r="AI392" s="196">
        <f t="shared" ref="AI392" si="1046">IF(COUNT(F392:AG392)=0,(COUNTIF(F392:AG392,"休日")),"")</f>
        <v>0</v>
      </c>
      <c r="AJ392" s="236"/>
    </row>
    <row r="393" spans="2:47" ht="41.25" hidden="1" customHeight="1" x14ac:dyDescent="0.35">
      <c r="B393" s="558"/>
      <c r="C393" s="551"/>
      <c r="D393" s="552"/>
      <c r="E393" s="553"/>
      <c r="F393" s="533"/>
      <c r="G393" s="533"/>
      <c r="H393" s="533"/>
      <c r="I393" s="533"/>
      <c r="J393" s="533"/>
      <c r="K393" s="533"/>
      <c r="L393" s="533"/>
      <c r="M393" s="533"/>
      <c r="N393" s="533"/>
      <c r="O393" s="533"/>
      <c r="P393" s="533"/>
      <c r="Q393" s="533"/>
      <c r="R393" s="533"/>
      <c r="S393" s="533"/>
      <c r="T393" s="533"/>
      <c r="U393" s="533"/>
      <c r="V393" s="533"/>
      <c r="W393" s="533"/>
      <c r="X393" s="533"/>
      <c r="Y393" s="533"/>
      <c r="Z393" s="533"/>
      <c r="AA393" s="533"/>
      <c r="AB393" s="533"/>
      <c r="AC393" s="533"/>
      <c r="AD393" s="533"/>
      <c r="AE393" s="533"/>
      <c r="AF393" s="533"/>
      <c r="AG393" s="545"/>
      <c r="AH393" s="546" t="str">
        <f t="shared" ref="AH393" si="1047">IF(AH392&lt;14,"対象外",ROUND(AI392/AH392,3))</f>
        <v>対象外</v>
      </c>
      <c r="AI393" s="547"/>
      <c r="AJ393" s="236"/>
      <c r="AM393" s="219">
        <f t="shared" ref="AM393" si="1048">IF(AH393="対象外",0,1)</f>
        <v>0</v>
      </c>
      <c r="AN393" s="226">
        <f t="shared" ref="AN393" si="1049">IF(AM393=1,AH393,0)</f>
        <v>0</v>
      </c>
      <c r="AO393" s="219">
        <f t="shared" ref="AO393" si="1050">IF(AH392&gt;=14,AH392,0)</f>
        <v>0</v>
      </c>
      <c r="AP393" s="192">
        <f>IF(AO393&gt;1,AI392,0)</f>
        <v>0</v>
      </c>
      <c r="AQ393" s="152"/>
      <c r="AR393" s="219">
        <f>IF(AS393&gt;1,1,0)</f>
        <v>1</v>
      </c>
      <c r="AS393" s="192">
        <f>AO393+AS349</f>
        <v>74</v>
      </c>
      <c r="AT393" s="192">
        <f>AP393+AT349</f>
        <v>24</v>
      </c>
      <c r="AU393" s="248">
        <f>IF(AR393=1,ROUND(AT393/AS393,3),0)</f>
        <v>0.32400000000000001</v>
      </c>
    </row>
    <row r="394" spans="2:47" ht="41.25" hidden="1" customHeight="1" x14ac:dyDescent="0.4">
      <c r="B394" s="558"/>
      <c r="C394" s="548" t="str">
        <f t="shared" ref="C394" si="1051">C350</f>
        <v>作業員Ｂ</v>
      </c>
      <c r="D394" s="549"/>
      <c r="E394" s="550"/>
      <c r="F394" s="533"/>
      <c r="G394" s="533"/>
      <c r="H394" s="533"/>
      <c r="I394" s="533"/>
      <c r="J394" s="533"/>
      <c r="K394" s="533"/>
      <c r="L394" s="533"/>
      <c r="M394" s="533"/>
      <c r="N394" s="533"/>
      <c r="O394" s="533"/>
      <c r="P394" s="533"/>
      <c r="Q394" s="533"/>
      <c r="R394" s="533"/>
      <c r="S394" s="533"/>
      <c r="T394" s="533"/>
      <c r="U394" s="533"/>
      <c r="V394" s="533"/>
      <c r="W394" s="533"/>
      <c r="X394" s="533"/>
      <c r="Y394" s="533"/>
      <c r="Z394" s="533"/>
      <c r="AA394" s="533"/>
      <c r="AB394" s="533"/>
      <c r="AC394" s="533"/>
      <c r="AD394" s="533"/>
      <c r="AE394" s="533"/>
      <c r="AF394" s="533"/>
      <c r="AG394" s="545"/>
      <c r="AH394" s="162">
        <f t="shared" ref="AH394" si="1052">IF(COUNT(F394:AG394)=0,+(COUNTIF(F394:AG394,"作業"))+(COUNTIF(F394:AG394,"休日")),"")</f>
        <v>0</v>
      </c>
      <c r="AI394" s="196">
        <f t="shared" ref="AI394" si="1053">IF(COUNT(F394:AG394)=0,(COUNTIF(F394:AG394,"休日")),"")</f>
        <v>0</v>
      </c>
      <c r="AJ394" s="555" t="str">
        <f>IF(AN376&gt;0.01,ROUND(AN376/AM376,3),"")</f>
        <v/>
      </c>
    </row>
    <row r="395" spans="2:47" ht="41.25" hidden="1" customHeight="1" x14ac:dyDescent="0.4">
      <c r="B395" s="558"/>
      <c r="C395" s="551"/>
      <c r="D395" s="552"/>
      <c r="E395" s="553"/>
      <c r="F395" s="533"/>
      <c r="G395" s="533"/>
      <c r="H395" s="533"/>
      <c r="I395" s="533"/>
      <c r="J395" s="533"/>
      <c r="K395" s="533"/>
      <c r="L395" s="533"/>
      <c r="M395" s="533"/>
      <c r="N395" s="533"/>
      <c r="O395" s="533"/>
      <c r="P395" s="533"/>
      <c r="Q395" s="533"/>
      <c r="R395" s="533"/>
      <c r="S395" s="533"/>
      <c r="T395" s="533"/>
      <c r="U395" s="533"/>
      <c r="V395" s="533"/>
      <c r="W395" s="533"/>
      <c r="X395" s="533"/>
      <c r="Y395" s="533"/>
      <c r="Z395" s="533"/>
      <c r="AA395" s="533"/>
      <c r="AB395" s="533"/>
      <c r="AC395" s="533"/>
      <c r="AD395" s="533"/>
      <c r="AE395" s="533"/>
      <c r="AF395" s="533"/>
      <c r="AG395" s="545"/>
      <c r="AH395" s="546" t="str">
        <f t="shared" ref="AH395" si="1054">IF(AH394&lt;14,"対象外",ROUND(AI394/AH394,3))</f>
        <v>対象外</v>
      </c>
      <c r="AI395" s="547"/>
      <c r="AJ395" s="555"/>
      <c r="AM395" s="219">
        <f t="shared" ref="AM395" si="1055">IF(AH395="対象外",0,1)</f>
        <v>0</v>
      </c>
      <c r="AN395" s="226">
        <f t="shared" ref="AN395" si="1056">IF(AM395=1,AH395,0)</f>
        <v>0</v>
      </c>
      <c r="AO395" s="219">
        <f t="shared" ref="AO395" si="1057">IF(AH394&gt;=14,AH394,0)</f>
        <v>0</v>
      </c>
      <c r="AP395" s="192">
        <f>IF(AO395&gt;1,AI394,0)</f>
        <v>0</v>
      </c>
      <c r="AQ395" s="152"/>
      <c r="AR395" s="219">
        <f>IF(AS395&gt;1,1,0)</f>
        <v>1</v>
      </c>
      <c r="AS395" s="192">
        <f>AO395+AS351</f>
        <v>37</v>
      </c>
      <c r="AT395" s="192">
        <f>AP395+AT351</f>
        <v>13</v>
      </c>
      <c r="AU395" s="248">
        <f>IF(AR395=1,ROUND(AT395/AS395,3),0)</f>
        <v>0.35099999999999998</v>
      </c>
    </row>
    <row r="396" spans="2:47" ht="41.25" hidden="1" customHeight="1" x14ac:dyDescent="0.4">
      <c r="B396" s="558"/>
      <c r="C396" s="548" t="str">
        <f t="shared" ref="C396" si="1058">C352</f>
        <v>作業員Ｃ</v>
      </c>
      <c r="D396" s="549"/>
      <c r="E396" s="550"/>
      <c r="F396" s="533"/>
      <c r="G396" s="533"/>
      <c r="H396" s="533"/>
      <c r="I396" s="533"/>
      <c r="J396" s="533"/>
      <c r="K396" s="533"/>
      <c r="L396" s="533"/>
      <c r="M396" s="533"/>
      <c r="N396" s="533"/>
      <c r="O396" s="533"/>
      <c r="P396" s="533"/>
      <c r="Q396" s="533"/>
      <c r="R396" s="533"/>
      <c r="S396" s="533"/>
      <c r="T396" s="533"/>
      <c r="U396" s="533"/>
      <c r="V396" s="533"/>
      <c r="W396" s="533"/>
      <c r="X396" s="533"/>
      <c r="Y396" s="533"/>
      <c r="Z396" s="533"/>
      <c r="AA396" s="533"/>
      <c r="AB396" s="533"/>
      <c r="AC396" s="533"/>
      <c r="AD396" s="533"/>
      <c r="AE396" s="533"/>
      <c r="AF396" s="533"/>
      <c r="AG396" s="545"/>
      <c r="AH396" s="162">
        <f t="shared" ref="AH396" si="1059">IF(COUNT(F396:AG396)=0,+(COUNTIF(F396:AG396,"作業"))+(COUNTIF(F396:AG396,"休日")),"")</f>
        <v>0</v>
      </c>
      <c r="AI396" s="196">
        <f t="shared" ref="AI396" si="1060">IF(COUNT(F396:AG396)=0,(COUNTIF(F396:AG396,"休日")),"")</f>
        <v>0</v>
      </c>
      <c r="AJ396" s="554" t="str">
        <f>IF(AJ394="","",IF(AJ394&gt;=0.285,"達成","未達成"))</f>
        <v/>
      </c>
    </row>
    <row r="397" spans="2:47" ht="41.25" hidden="1" customHeight="1" x14ac:dyDescent="0.4">
      <c r="B397" s="558"/>
      <c r="C397" s="551"/>
      <c r="D397" s="552"/>
      <c r="E397" s="553"/>
      <c r="F397" s="533"/>
      <c r="G397" s="533"/>
      <c r="H397" s="533"/>
      <c r="I397" s="533"/>
      <c r="J397" s="533"/>
      <c r="K397" s="533"/>
      <c r="L397" s="533"/>
      <c r="M397" s="533"/>
      <c r="N397" s="533"/>
      <c r="O397" s="533"/>
      <c r="P397" s="533"/>
      <c r="Q397" s="533"/>
      <c r="R397" s="533"/>
      <c r="S397" s="533"/>
      <c r="T397" s="533"/>
      <c r="U397" s="533"/>
      <c r="V397" s="533"/>
      <c r="W397" s="533"/>
      <c r="X397" s="533"/>
      <c r="Y397" s="533"/>
      <c r="Z397" s="533"/>
      <c r="AA397" s="533"/>
      <c r="AB397" s="533"/>
      <c r="AC397" s="533"/>
      <c r="AD397" s="533"/>
      <c r="AE397" s="533"/>
      <c r="AF397" s="533"/>
      <c r="AG397" s="545"/>
      <c r="AH397" s="546" t="str">
        <f t="shared" ref="AH397" si="1061">IF(AH396&lt;14,"対象外",ROUND(AI396/AH396,3))</f>
        <v>対象外</v>
      </c>
      <c r="AI397" s="547"/>
      <c r="AJ397" s="554"/>
      <c r="AM397" s="219">
        <f t="shared" ref="AM397" si="1062">IF(AH397="対象外",0,1)</f>
        <v>0</v>
      </c>
      <c r="AN397" s="226">
        <f t="shared" ref="AN397" si="1063">IF(AM397=1,AH397,0)</f>
        <v>0</v>
      </c>
      <c r="AO397" s="219">
        <f t="shared" ref="AO397" si="1064">IF(AH396&gt;=14,AH396,0)</f>
        <v>0</v>
      </c>
      <c r="AP397" s="192">
        <f>IF(AO397&gt;1,AI396,0)</f>
        <v>0</v>
      </c>
      <c r="AQ397" s="152"/>
      <c r="AR397" s="219">
        <f>IF(AS397&gt;1,1,0)</f>
        <v>1</v>
      </c>
      <c r="AS397" s="192">
        <f>AO397+AS353</f>
        <v>56</v>
      </c>
      <c r="AT397" s="192">
        <f>AP397+AT353</f>
        <v>20</v>
      </c>
      <c r="AU397" s="248">
        <f>IF(AR397=1,ROUND(AT397/AS397,3),0)</f>
        <v>0.35699999999999998</v>
      </c>
    </row>
    <row r="398" spans="2:47" ht="41.25" hidden="1" customHeight="1" x14ac:dyDescent="0.4">
      <c r="B398" s="558"/>
      <c r="C398" s="548" t="str">
        <f t="shared" ref="C398" si="1065">C354</f>
        <v>作業員Ｄ</v>
      </c>
      <c r="D398" s="549"/>
      <c r="E398" s="550"/>
      <c r="F398" s="533"/>
      <c r="G398" s="533"/>
      <c r="H398" s="533"/>
      <c r="I398" s="533"/>
      <c r="J398" s="533"/>
      <c r="K398" s="533"/>
      <c r="L398" s="533"/>
      <c r="M398" s="533"/>
      <c r="N398" s="533"/>
      <c r="O398" s="533"/>
      <c r="P398" s="533"/>
      <c r="Q398" s="533"/>
      <c r="R398" s="533"/>
      <c r="S398" s="533"/>
      <c r="T398" s="533"/>
      <c r="U398" s="533"/>
      <c r="V398" s="533"/>
      <c r="W398" s="533"/>
      <c r="X398" s="533"/>
      <c r="Y398" s="533"/>
      <c r="Z398" s="533"/>
      <c r="AA398" s="533"/>
      <c r="AB398" s="533"/>
      <c r="AC398" s="533"/>
      <c r="AD398" s="533"/>
      <c r="AE398" s="533"/>
      <c r="AF398" s="533"/>
      <c r="AG398" s="545"/>
      <c r="AH398" s="162">
        <f t="shared" ref="AH398" si="1066">IF(COUNT(F398:AG398)=0,+(COUNTIF(F398:AG398,"作業"))+(COUNTIF(F398:AG398,"休日")),"")</f>
        <v>0</v>
      </c>
      <c r="AI398" s="196">
        <f t="shared" ref="AI398" si="1067">IF(COUNT(F398:AG398)=0,(COUNTIF(F398:AG398,"休日")),"")</f>
        <v>0</v>
      </c>
      <c r="AJ398" s="233"/>
    </row>
    <row r="399" spans="2:47" ht="41.25" hidden="1" customHeight="1" x14ac:dyDescent="0.4">
      <c r="B399" s="558"/>
      <c r="C399" s="551"/>
      <c r="D399" s="552"/>
      <c r="E399" s="553"/>
      <c r="F399" s="533"/>
      <c r="G399" s="533"/>
      <c r="H399" s="533"/>
      <c r="I399" s="533"/>
      <c r="J399" s="533"/>
      <c r="K399" s="533"/>
      <c r="L399" s="533"/>
      <c r="M399" s="533"/>
      <c r="N399" s="533"/>
      <c r="O399" s="533"/>
      <c r="P399" s="533"/>
      <c r="Q399" s="533"/>
      <c r="R399" s="533"/>
      <c r="S399" s="533"/>
      <c r="T399" s="533"/>
      <c r="U399" s="533"/>
      <c r="V399" s="533"/>
      <c r="W399" s="533"/>
      <c r="X399" s="533"/>
      <c r="Y399" s="533"/>
      <c r="Z399" s="533"/>
      <c r="AA399" s="533"/>
      <c r="AB399" s="533"/>
      <c r="AC399" s="533"/>
      <c r="AD399" s="533"/>
      <c r="AE399" s="533"/>
      <c r="AF399" s="533"/>
      <c r="AG399" s="545"/>
      <c r="AH399" s="546" t="str">
        <f t="shared" ref="AH399" si="1068">IF(AH398&lt;14,"対象外",ROUND(AI398/AH398,3))</f>
        <v>対象外</v>
      </c>
      <c r="AI399" s="547"/>
      <c r="AJ399" s="233"/>
      <c r="AM399" s="219">
        <f t="shared" ref="AM399" si="1069">IF(AH399="対象外",0,1)</f>
        <v>0</v>
      </c>
      <c r="AN399" s="226">
        <f t="shared" ref="AN399" si="1070">IF(AM399=1,AH399,0)</f>
        <v>0</v>
      </c>
      <c r="AO399" s="219">
        <f t="shared" ref="AO399" si="1071">IF(AH398&gt;=14,AH398,0)</f>
        <v>0</v>
      </c>
      <c r="AP399" s="192">
        <f>IF(AO399&gt;1,AI398,0)</f>
        <v>0</v>
      </c>
      <c r="AQ399" s="152"/>
      <c r="AR399" s="219">
        <f>IF(AS399&gt;1,1,0)</f>
        <v>0</v>
      </c>
      <c r="AS399" s="192">
        <f>AO399+AS355</f>
        <v>0</v>
      </c>
      <c r="AT399" s="192">
        <f>AP399+AT355</f>
        <v>0</v>
      </c>
      <c r="AU399" s="248">
        <f>IF(AR399=1,ROUND(AT399/AS399,3),0)</f>
        <v>0</v>
      </c>
    </row>
    <row r="400" spans="2:47" ht="41.25" hidden="1" customHeight="1" x14ac:dyDescent="0.4">
      <c r="B400" s="558"/>
      <c r="C400" s="548">
        <f t="shared" ref="C400" si="1072">C356</f>
        <v>0</v>
      </c>
      <c r="D400" s="549"/>
      <c r="E400" s="550"/>
      <c r="F400" s="533"/>
      <c r="G400" s="533"/>
      <c r="H400" s="533"/>
      <c r="I400" s="533"/>
      <c r="J400" s="533"/>
      <c r="K400" s="533"/>
      <c r="L400" s="533"/>
      <c r="M400" s="533"/>
      <c r="N400" s="533"/>
      <c r="O400" s="533"/>
      <c r="P400" s="533"/>
      <c r="Q400" s="533"/>
      <c r="R400" s="533"/>
      <c r="S400" s="533"/>
      <c r="T400" s="533"/>
      <c r="U400" s="533"/>
      <c r="V400" s="533"/>
      <c r="W400" s="533"/>
      <c r="X400" s="533"/>
      <c r="Y400" s="533"/>
      <c r="Z400" s="533"/>
      <c r="AA400" s="533"/>
      <c r="AB400" s="533"/>
      <c r="AC400" s="533"/>
      <c r="AD400" s="533"/>
      <c r="AE400" s="533"/>
      <c r="AF400" s="533"/>
      <c r="AG400" s="545"/>
      <c r="AH400" s="162">
        <f t="shared" ref="AH400" si="1073">IF(COUNT(F400:AG400)=0,+(COUNTIF(F400:AG400,"作業"))+(COUNTIF(F400:AG400,"休日")),"")</f>
        <v>0</v>
      </c>
      <c r="AI400" s="196">
        <f t="shared" ref="AI400" si="1074">IF(COUNT(F400:AG400)=0,(COUNTIF(F400:AG400,"休日")),"")</f>
        <v>0</v>
      </c>
      <c r="AJ400" s="233"/>
    </row>
    <row r="401" spans="2:47" ht="41.25" hidden="1" customHeight="1" x14ac:dyDescent="0.4">
      <c r="B401" s="558"/>
      <c r="C401" s="551"/>
      <c r="D401" s="552"/>
      <c r="E401" s="553"/>
      <c r="F401" s="533"/>
      <c r="G401" s="533"/>
      <c r="H401" s="533"/>
      <c r="I401" s="533"/>
      <c r="J401" s="533"/>
      <c r="K401" s="533"/>
      <c r="L401" s="533"/>
      <c r="M401" s="533"/>
      <c r="N401" s="533"/>
      <c r="O401" s="533"/>
      <c r="P401" s="533"/>
      <c r="Q401" s="533"/>
      <c r="R401" s="533"/>
      <c r="S401" s="533"/>
      <c r="T401" s="533"/>
      <c r="U401" s="533"/>
      <c r="V401" s="533"/>
      <c r="W401" s="533"/>
      <c r="X401" s="533"/>
      <c r="Y401" s="533"/>
      <c r="Z401" s="533"/>
      <c r="AA401" s="533"/>
      <c r="AB401" s="533"/>
      <c r="AC401" s="533"/>
      <c r="AD401" s="533"/>
      <c r="AE401" s="533"/>
      <c r="AF401" s="533"/>
      <c r="AG401" s="545"/>
      <c r="AH401" s="546" t="str">
        <f t="shared" ref="AH401" si="1075">IF(AH400&lt;14,"対象外",ROUND(AI400/AH400,3))</f>
        <v>対象外</v>
      </c>
      <c r="AI401" s="547"/>
      <c r="AJ401" s="233"/>
      <c r="AM401" s="219">
        <f t="shared" ref="AM401" si="1076">IF(AH401="対象外",0,1)</f>
        <v>0</v>
      </c>
      <c r="AN401" s="226">
        <f t="shared" ref="AN401" si="1077">IF(AM401=1,AH401,0)</f>
        <v>0</v>
      </c>
      <c r="AO401" s="219">
        <f t="shared" ref="AO401" si="1078">IF(AH400&gt;=14,AH400,0)</f>
        <v>0</v>
      </c>
      <c r="AP401" s="192">
        <f>IF(AO401&gt;1,AI400,0)</f>
        <v>0</v>
      </c>
      <c r="AQ401" s="152"/>
      <c r="AR401" s="219">
        <f>IF(AS401&gt;1,1,0)</f>
        <v>0</v>
      </c>
      <c r="AS401" s="192">
        <f>AO401+AS357</f>
        <v>0</v>
      </c>
      <c r="AT401" s="192">
        <f>AP401+AT357</f>
        <v>0</v>
      </c>
      <c r="AU401" s="248">
        <f>IF(AR401=1,ROUND(AT401/AS401,3),0)</f>
        <v>0</v>
      </c>
    </row>
    <row r="402" spans="2:47" ht="41.25" hidden="1" customHeight="1" x14ac:dyDescent="0.4">
      <c r="B402" s="558"/>
      <c r="C402" s="548">
        <f t="shared" ref="C402" si="1079">C358</f>
        <v>0</v>
      </c>
      <c r="D402" s="549"/>
      <c r="E402" s="550"/>
      <c r="F402" s="533"/>
      <c r="G402" s="533"/>
      <c r="H402" s="533"/>
      <c r="I402" s="533"/>
      <c r="J402" s="533"/>
      <c r="K402" s="533"/>
      <c r="L402" s="533"/>
      <c r="M402" s="533"/>
      <c r="N402" s="533"/>
      <c r="O402" s="533"/>
      <c r="P402" s="533"/>
      <c r="Q402" s="533"/>
      <c r="R402" s="533"/>
      <c r="S402" s="533"/>
      <c r="T402" s="533"/>
      <c r="U402" s="533"/>
      <c r="V402" s="533"/>
      <c r="W402" s="533"/>
      <c r="X402" s="533"/>
      <c r="Y402" s="533"/>
      <c r="Z402" s="533"/>
      <c r="AA402" s="533"/>
      <c r="AB402" s="533"/>
      <c r="AC402" s="533"/>
      <c r="AD402" s="533"/>
      <c r="AE402" s="533"/>
      <c r="AF402" s="533"/>
      <c r="AG402" s="545"/>
      <c r="AH402" s="162">
        <f t="shared" ref="AH402" si="1080">IF(COUNT(F402:AG402)=0,+(COUNTIF(F402:AG402,"作業"))+(COUNTIF(F402:AG402,"休日")),"")</f>
        <v>0</v>
      </c>
      <c r="AI402" s="196">
        <f t="shared" ref="AI402" si="1081">IF(COUNT(F402:AG402)=0,(COUNTIF(F402:AG402,"休日")),"")</f>
        <v>0</v>
      </c>
      <c r="AJ402" s="233"/>
    </row>
    <row r="403" spans="2:47" ht="41.25" hidden="1" customHeight="1" x14ac:dyDescent="0.4">
      <c r="B403" s="558"/>
      <c r="C403" s="551"/>
      <c r="D403" s="552"/>
      <c r="E403" s="553"/>
      <c r="F403" s="533"/>
      <c r="G403" s="533"/>
      <c r="H403" s="533"/>
      <c r="I403" s="533"/>
      <c r="J403" s="533"/>
      <c r="K403" s="533"/>
      <c r="L403" s="533"/>
      <c r="M403" s="533"/>
      <c r="N403" s="533"/>
      <c r="O403" s="533"/>
      <c r="P403" s="533"/>
      <c r="Q403" s="533"/>
      <c r="R403" s="533"/>
      <c r="S403" s="533"/>
      <c r="T403" s="533"/>
      <c r="U403" s="533"/>
      <c r="V403" s="533"/>
      <c r="W403" s="533"/>
      <c r="X403" s="533"/>
      <c r="Y403" s="533"/>
      <c r="Z403" s="533"/>
      <c r="AA403" s="533"/>
      <c r="AB403" s="533"/>
      <c r="AC403" s="533"/>
      <c r="AD403" s="533"/>
      <c r="AE403" s="533"/>
      <c r="AF403" s="533"/>
      <c r="AG403" s="545"/>
      <c r="AH403" s="546" t="str">
        <f t="shared" ref="AH403" si="1082">IF(AH402&lt;14,"対象外",ROUND(AI402/AH402,3))</f>
        <v>対象外</v>
      </c>
      <c r="AI403" s="547"/>
      <c r="AJ403" s="233"/>
      <c r="AM403" s="219">
        <f t="shared" ref="AM403" si="1083">IF(AH403="対象外",0,1)</f>
        <v>0</v>
      </c>
      <c r="AN403" s="226">
        <f t="shared" ref="AN403" si="1084">IF(AM403=1,AH403,0)</f>
        <v>0</v>
      </c>
      <c r="AO403" s="219">
        <f t="shared" ref="AO403" si="1085">IF(AH402&gt;=14,AH402,0)</f>
        <v>0</v>
      </c>
      <c r="AP403" s="192">
        <f>IF(AO403&gt;1,AI402,0)</f>
        <v>0</v>
      </c>
      <c r="AQ403" s="152"/>
      <c r="AR403" s="219">
        <f>IF(AS403&gt;1,1,0)</f>
        <v>0</v>
      </c>
      <c r="AS403" s="192">
        <f>AO403+AS359</f>
        <v>0</v>
      </c>
      <c r="AT403" s="192">
        <f>AP403+AT359</f>
        <v>0</v>
      </c>
      <c r="AU403" s="248">
        <f>IF(AR403=1,ROUND(AT403/AS403,3),0)</f>
        <v>0</v>
      </c>
    </row>
    <row r="404" spans="2:47" ht="41.25" hidden="1" customHeight="1" x14ac:dyDescent="0.4">
      <c r="B404" s="558"/>
      <c r="C404" s="548">
        <f t="shared" ref="C404" si="1086">C360</f>
        <v>0</v>
      </c>
      <c r="D404" s="549"/>
      <c r="E404" s="550"/>
      <c r="F404" s="533"/>
      <c r="G404" s="533"/>
      <c r="H404" s="533"/>
      <c r="I404" s="533"/>
      <c r="J404" s="533"/>
      <c r="K404" s="533"/>
      <c r="L404" s="533"/>
      <c r="M404" s="533"/>
      <c r="N404" s="533"/>
      <c r="O404" s="533"/>
      <c r="P404" s="533"/>
      <c r="Q404" s="533"/>
      <c r="R404" s="533"/>
      <c r="S404" s="533"/>
      <c r="T404" s="533"/>
      <c r="U404" s="533"/>
      <c r="V404" s="533"/>
      <c r="W404" s="533"/>
      <c r="X404" s="533"/>
      <c r="Y404" s="533"/>
      <c r="Z404" s="533"/>
      <c r="AA404" s="533"/>
      <c r="AB404" s="533"/>
      <c r="AC404" s="533"/>
      <c r="AD404" s="533"/>
      <c r="AE404" s="533"/>
      <c r="AF404" s="533"/>
      <c r="AG404" s="545"/>
      <c r="AH404" s="162">
        <f t="shared" ref="AH404" si="1087">IF(COUNT(F404:AG404)=0,+(COUNTIF(F404:AG404,"作業"))+(COUNTIF(F404:AG404,"休日")),"")</f>
        <v>0</v>
      </c>
      <c r="AI404" s="196">
        <f t="shared" ref="AI404" si="1088">IF(COUNT(F404:AG404)=0,(COUNTIF(F404:AG404,"休日")),"")</f>
        <v>0</v>
      </c>
      <c r="AJ404" s="233"/>
    </row>
    <row r="405" spans="2:47" ht="41.25" hidden="1" customHeight="1" x14ac:dyDescent="0.4">
      <c r="B405" s="558"/>
      <c r="C405" s="551"/>
      <c r="D405" s="552"/>
      <c r="E405" s="553"/>
      <c r="F405" s="533"/>
      <c r="G405" s="533"/>
      <c r="H405" s="533"/>
      <c r="I405" s="533"/>
      <c r="J405" s="533"/>
      <c r="K405" s="533"/>
      <c r="L405" s="533"/>
      <c r="M405" s="533"/>
      <c r="N405" s="533"/>
      <c r="O405" s="533"/>
      <c r="P405" s="533"/>
      <c r="Q405" s="533"/>
      <c r="R405" s="533"/>
      <c r="S405" s="533"/>
      <c r="T405" s="533"/>
      <c r="U405" s="533"/>
      <c r="V405" s="533"/>
      <c r="W405" s="533"/>
      <c r="X405" s="533"/>
      <c r="Y405" s="533"/>
      <c r="Z405" s="533"/>
      <c r="AA405" s="533"/>
      <c r="AB405" s="533"/>
      <c r="AC405" s="533"/>
      <c r="AD405" s="533"/>
      <c r="AE405" s="533"/>
      <c r="AF405" s="533"/>
      <c r="AG405" s="545"/>
      <c r="AH405" s="546" t="str">
        <f t="shared" ref="AH405" si="1089">IF(AH404&lt;14,"対象外",ROUND(AI404/AH404,3))</f>
        <v>対象外</v>
      </c>
      <c r="AI405" s="547"/>
      <c r="AJ405" s="233"/>
      <c r="AM405" s="219">
        <f t="shared" ref="AM405" si="1090">IF(AH405="対象外",0,1)</f>
        <v>0</v>
      </c>
      <c r="AN405" s="226">
        <f t="shared" ref="AN405" si="1091">IF(AM405=1,AH405,0)</f>
        <v>0</v>
      </c>
      <c r="AO405" s="219">
        <f t="shared" ref="AO405" si="1092">IF(AH404&gt;=14,AH404,0)</f>
        <v>0</v>
      </c>
      <c r="AP405" s="192">
        <f>IF(AO405&gt;1,AI404,0)</f>
        <v>0</v>
      </c>
      <c r="AQ405" s="152"/>
      <c r="AR405" s="219">
        <f>IF(AS405&gt;1,1,0)</f>
        <v>0</v>
      </c>
      <c r="AS405" s="192">
        <f>AO405+AS361</f>
        <v>0</v>
      </c>
      <c r="AT405" s="192">
        <f>AP405+AT361</f>
        <v>0</v>
      </c>
      <c r="AU405" s="248">
        <f>IF(AR405=1,ROUND(AT405/AS405,3),0)</f>
        <v>0</v>
      </c>
    </row>
    <row r="406" spans="2:47" ht="41.25" hidden="1" customHeight="1" x14ac:dyDescent="0.4">
      <c r="B406" s="558"/>
      <c r="C406" s="548">
        <f t="shared" ref="C406" si="1093">C362</f>
        <v>0</v>
      </c>
      <c r="D406" s="549"/>
      <c r="E406" s="550"/>
      <c r="F406" s="533"/>
      <c r="G406" s="533"/>
      <c r="H406" s="533"/>
      <c r="I406" s="533"/>
      <c r="J406" s="533"/>
      <c r="K406" s="533"/>
      <c r="L406" s="533"/>
      <c r="M406" s="533"/>
      <c r="N406" s="533"/>
      <c r="O406" s="533"/>
      <c r="P406" s="533"/>
      <c r="Q406" s="533"/>
      <c r="R406" s="533"/>
      <c r="S406" s="533"/>
      <c r="T406" s="533"/>
      <c r="U406" s="533"/>
      <c r="V406" s="533"/>
      <c r="W406" s="533"/>
      <c r="X406" s="533"/>
      <c r="Y406" s="533"/>
      <c r="Z406" s="533"/>
      <c r="AA406" s="533"/>
      <c r="AB406" s="533"/>
      <c r="AC406" s="533"/>
      <c r="AD406" s="533"/>
      <c r="AE406" s="533"/>
      <c r="AF406" s="533"/>
      <c r="AG406" s="545"/>
      <c r="AH406" s="162">
        <f t="shared" ref="AH406" si="1094">IF(COUNT(F406:AG406)=0,+(COUNTIF(F406:AG406,"作業"))+(COUNTIF(F406:AG406,"休日")),"")</f>
        <v>0</v>
      </c>
      <c r="AI406" s="196">
        <f t="shared" ref="AI406" si="1095">IF(COUNT(F406:AG406)=0,(COUNTIF(F406:AG406,"休日")),"")</f>
        <v>0</v>
      </c>
      <c r="AJ406" s="233"/>
    </row>
    <row r="407" spans="2:47" ht="41.25" hidden="1" customHeight="1" x14ac:dyDescent="0.4">
      <c r="B407" s="558"/>
      <c r="C407" s="551"/>
      <c r="D407" s="552"/>
      <c r="E407" s="553"/>
      <c r="F407" s="533"/>
      <c r="G407" s="533"/>
      <c r="H407" s="533"/>
      <c r="I407" s="533"/>
      <c r="J407" s="533"/>
      <c r="K407" s="533"/>
      <c r="L407" s="533"/>
      <c r="M407" s="533"/>
      <c r="N407" s="533"/>
      <c r="O407" s="533"/>
      <c r="P407" s="533"/>
      <c r="Q407" s="533"/>
      <c r="R407" s="533"/>
      <c r="S407" s="533"/>
      <c r="T407" s="533"/>
      <c r="U407" s="533"/>
      <c r="V407" s="533"/>
      <c r="W407" s="533"/>
      <c r="X407" s="533"/>
      <c r="Y407" s="533"/>
      <c r="Z407" s="533"/>
      <c r="AA407" s="533"/>
      <c r="AB407" s="533"/>
      <c r="AC407" s="533"/>
      <c r="AD407" s="533"/>
      <c r="AE407" s="533"/>
      <c r="AF407" s="533"/>
      <c r="AG407" s="545"/>
      <c r="AH407" s="546" t="str">
        <f t="shared" ref="AH407" si="1096">IF(AH406&lt;14,"対象外",ROUND(AI406/AH406,3))</f>
        <v>対象外</v>
      </c>
      <c r="AI407" s="547"/>
      <c r="AJ407" s="233"/>
      <c r="AM407" s="219">
        <f t="shared" ref="AM407" si="1097">IF(AH407="対象外",0,1)</f>
        <v>0</v>
      </c>
      <c r="AN407" s="226">
        <f t="shared" ref="AN407" si="1098">IF(AM407=1,AH407,0)</f>
        <v>0</v>
      </c>
      <c r="AO407" s="219">
        <f t="shared" ref="AO407" si="1099">IF(AH406&gt;=14,AH406,0)</f>
        <v>0</v>
      </c>
      <c r="AP407" s="192">
        <f>IF(AO407&gt;1,AI406,0)</f>
        <v>0</v>
      </c>
      <c r="AQ407" s="152"/>
      <c r="AR407" s="219">
        <f>IF(AS407&gt;1,1,0)</f>
        <v>0</v>
      </c>
      <c r="AS407" s="192">
        <f>AO407+AS363</f>
        <v>0</v>
      </c>
      <c r="AT407" s="192">
        <f>AP407+AT363</f>
        <v>0</v>
      </c>
      <c r="AU407" s="248">
        <f>IF(AR407=1,ROUND(AT407/AS407,3),0)</f>
        <v>0</v>
      </c>
    </row>
    <row r="408" spans="2:47" ht="41.25" hidden="1" customHeight="1" x14ac:dyDescent="0.4">
      <c r="B408" s="558"/>
      <c r="C408" s="548">
        <f t="shared" ref="C408" si="1100">C364</f>
        <v>0</v>
      </c>
      <c r="D408" s="549"/>
      <c r="E408" s="550"/>
      <c r="F408" s="533"/>
      <c r="G408" s="533"/>
      <c r="H408" s="533"/>
      <c r="I408" s="533"/>
      <c r="J408" s="533"/>
      <c r="K408" s="533"/>
      <c r="L408" s="533"/>
      <c r="M408" s="533"/>
      <c r="N408" s="533"/>
      <c r="O408" s="533"/>
      <c r="P408" s="533"/>
      <c r="Q408" s="533"/>
      <c r="R408" s="533"/>
      <c r="S408" s="533"/>
      <c r="T408" s="533"/>
      <c r="U408" s="533"/>
      <c r="V408" s="533"/>
      <c r="W408" s="533"/>
      <c r="X408" s="533"/>
      <c r="Y408" s="533"/>
      <c r="Z408" s="533"/>
      <c r="AA408" s="533"/>
      <c r="AB408" s="533"/>
      <c r="AC408" s="533"/>
      <c r="AD408" s="533"/>
      <c r="AE408" s="533"/>
      <c r="AF408" s="533"/>
      <c r="AG408" s="545"/>
      <c r="AH408" s="162">
        <f>IF(COUNT(F408:AG408)=0,+(COUNTIF(F408:AG408,"作業"))+(COUNTIF(F408:AG408,"休日")),"")</f>
        <v>0</v>
      </c>
      <c r="AI408" s="196">
        <f>IF(COUNT(F408:AG408)=0,(COUNTIF(F408:AG408,"休日")),"")</f>
        <v>0</v>
      </c>
      <c r="AJ408" s="233"/>
    </row>
    <row r="409" spans="2:47" ht="41.25" hidden="1" customHeight="1" x14ac:dyDescent="0.4">
      <c r="B409" s="558"/>
      <c r="C409" s="551"/>
      <c r="D409" s="552"/>
      <c r="E409" s="553"/>
      <c r="F409" s="533"/>
      <c r="G409" s="533"/>
      <c r="H409" s="533"/>
      <c r="I409" s="533"/>
      <c r="J409" s="533"/>
      <c r="K409" s="533"/>
      <c r="L409" s="533"/>
      <c r="M409" s="533"/>
      <c r="N409" s="533"/>
      <c r="O409" s="533"/>
      <c r="P409" s="533"/>
      <c r="Q409" s="533"/>
      <c r="R409" s="533"/>
      <c r="S409" s="533"/>
      <c r="T409" s="533"/>
      <c r="U409" s="533"/>
      <c r="V409" s="533"/>
      <c r="W409" s="533"/>
      <c r="X409" s="533"/>
      <c r="Y409" s="533"/>
      <c r="Z409" s="533"/>
      <c r="AA409" s="533"/>
      <c r="AB409" s="533"/>
      <c r="AC409" s="533"/>
      <c r="AD409" s="533"/>
      <c r="AE409" s="533"/>
      <c r="AF409" s="533"/>
      <c r="AG409" s="545"/>
      <c r="AH409" s="546" t="str">
        <f>IF(AH408&lt;14,"対象外",ROUND(AI408/AH408,3))</f>
        <v>対象外</v>
      </c>
      <c r="AI409" s="547"/>
      <c r="AJ409" s="233"/>
      <c r="AM409" s="219">
        <f t="shared" ref="AM409" si="1101">IF(AH409="対象外",0,1)</f>
        <v>0</v>
      </c>
      <c r="AN409" s="226">
        <f t="shared" ref="AN409" si="1102">IF(AM409=1,AH409,0)</f>
        <v>0</v>
      </c>
      <c r="AO409" s="219">
        <f t="shared" ref="AO409" si="1103">IF(AH408&gt;=14,AH408,0)</f>
        <v>0</v>
      </c>
      <c r="AP409" s="192">
        <f>IF(AO409&gt;1,AI408,0)</f>
        <v>0</v>
      </c>
      <c r="AQ409" s="152"/>
      <c r="AR409" s="219">
        <f>IF(AS409&gt;1,1,0)</f>
        <v>0</v>
      </c>
      <c r="AS409" s="192">
        <f>AO409+AS365</f>
        <v>0</v>
      </c>
      <c r="AT409" s="192">
        <f>AP409+AT365</f>
        <v>0</v>
      </c>
      <c r="AU409" s="248">
        <f>IF(AR409=1,ROUND(AT409/AS409,3),0)</f>
        <v>0</v>
      </c>
    </row>
    <row r="410" spans="2:47" ht="41.25" hidden="1" customHeight="1" x14ac:dyDescent="0.4">
      <c r="B410" s="558"/>
      <c r="C410" s="548">
        <f t="shared" ref="C410" si="1104">C366</f>
        <v>0</v>
      </c>
      <c r="D410" s="549"/>
      <c r="E410" s="550"/>
      <c r="F410" s="533"/>
      <c r="G410" s="533"/>
      <c r="H410" s="533"/>
      <c r="I410" s="533"/>
      <c r="J410" s="533"/>
      <c r="K410" s="533"/>
      <c r="L410" s="533"/>
      <c r="M410" s="533"/>
      <c r="N410" s="533"/>
      <c r="O410" s="533"/>
      <c r="P410" s="533"/>
      <c r="Q410" s="533"/>
      <c r="R410" s="533"/>
      <c r="S410" s="533"/>
      <c r="T410" s="533"/>
      <c r="U410" s="533"/>
      <c r="V410" s="533"/>
      <c r="W410" s="533"/>
      <c r="X410" s="533"/>
      <c r="Y410" s="533"/>
      <c r="Z410" s="533"/>
      <c r="AA410" s="533"/>
      <c r="AB410" s="533"/>
      <c r="AC410" s="533"/>
      <c r="AD410" s="533"/>
      <c r="AE410" s="533"/>
      <c r="AF410" s="533"/>
      <c r="AG410" s="545"/>
      <c r="AH410" s="162">
        <f t="shared" ref="AH410" si="1105">IF(COUNT(F410:AG410)=0,+(COUNTIF(F410:AG410,"作業"))+(COUNTIF(F410:AG410,"休日")),"")</f>
        <v>0</v>
      </c>
      <c r="AI410" s="196">
        <f t="shared" ref="AI410" si="1106">IF(COUNT(F410:AG410)=0,(COUNTIF(F410:AG410,"休日")),"")</f>
        <v>0</v>
      </c>
      <c r="AJ410" s="233"/>
    </row>
    <row r="411" spans="2:47" ht="41.25" hidden="1" customHeight="1" x14ac:dyDescent="0.4">
      <c r="B411" s="558"/>
      <c r="C411" s="551"/>
      <c r="D411" s="552"/>
      <c r="E411" s="553"/>
      <c r="F411" s="533"/>
      <c r="G411" s="533"/>
      <c r="H411" s="533"/>
      <c r="I411" s="533"/>
      <c r="J411" s="533"/>
      <c r="K411" s="533"/>
      <c r="L411" s="533"/>
      <c r="M411" s="533"/>
      <c r="N411" s="533"/>
      <c r="O411" s="533"/>
      <c r="P411" s="533"/>
      <c r="Q411" s="533"/>
      <c r="R411" s="533"/>
      <c r="S411" s="533"/>
      <c r="T411" s="533"/>
      <c r="U411" s="533"/>
      <c r="V411" s="533"/>
      <c r="W411" s="533"/>
      <c r="X411" s="533"/>
      <c r="Y411" s="533"/>
      <c r="Z411" s="533"/>
      <c r="AA411" s="533"/>
      <c r="AB411" s="533"/>
      <c r="AC411" s="533"/>
      <c r="AD411" s="533"/>
      <c r="AE411" s="533"/>
      <c r="AF411" s="533"/>
      <c r="AG411" s="545"/>
      <c r="AH411" s="546" t="str">
        <f t="shared" ref="AH411" si="1107">IF(AH410&lt;14,"対象外",ROUND(AI410/AH410,3))</f>
        <v>対象外</v>
      </c>
      <c r="AI411" s="547"/>
      <c r="AJ411" s="233"/>
      <c r="AM411" s="219">
        <f t="shared" ref="AM411" si="1108">IF(AH411="対象外",0,1)</f>
        <v>0</v>
      </c>
      <c r="AN411" s="226">
        <f t="shared" ref="AN411" si="1109">IF(AM411=1,AH411,0)</f>
        <v>0</v>
      </c>
      <c r="AO411" s="219">
        <f t="shared" ref="AO411" si="1110">IF(AH410&gt;=14,AH410,0)</f>
        <v>0</v>
      </c>
      <c r="AP411" s="192">
        <f>IF(AO411&gt;1,AI410,0)</f>
        <v>0</v>
      </c>
      <c r="AQ411" s="152"/>
      <c r="AR411" s="219">
        <f>IF(AS411&gt;1,1,0)</f>
        <v>0</v>
      </c>
      <c r="AS411" s="192">
        <f>AO411+AS367</f>
        <v>0</v>
      </c>
      <c r="AT411" s="192">
        <f>AP411+AT367</f>
        <v>0</v>
      </c>
      <c r="AU411" s="248">
        <f>IF(AR411=1,ROUND(AT411/AS411,3),0)</f>
        <v>0</v>
      </c>
    </row>
    <row r="412" spans="2:47" ht="41.25" hidden="1" customHeight="1" x14ac:dyDescent="0.4">
      <c r="B412" s="558"/>
      <c r="C412" s="548">
        <f t="shared" ref="C412" si="1111">C368</f>
        <v>0</v>
      </c>
      <c r="D412" s="549"/>
      <c r="E412" s="550"/>
      <c r="F412" s="533"/>
      <c r="G412" s="533"/>
      <c r="H412" s="533"/>
      <c r="I412" s="533"/>
      <c r="J412" s="533"/>
      <c r="K412" s="533"/>
      <c r="L412" s="533"/>
      <c r="M412" s="533"/>
      <c r="N412" s="533"/>
      <c r="O412" s="533"/>
      <c r="P412" s="533"/>
      <c r="Q412" s="533"/>
      <c r="R412" s="533"/>
      <c r="S412" s="533"/>
      <c r="T412" s="533"/>
      <c r="U412" s="533"/>
      <c r="V412" s="533"/>
      <c r="W412" s="533"/>
      <c r="X412" s="533"/>
      <c r="Y412" s="533"/>
      <c r="Z412" s="533"/>
      <c r="AA412" s="533"/>
      <c r="AB412" s="533"/>
      <c r="AC412" s="533"/>
      <c r="AD412" s="533"/>
      <c r="AE412" s="533"/>
      <c r="AF412" s="533"/>
      <c r="AG412" s="545"/>
      <c r="AH412" s="162">
        <f t="shared" ref="AH412" si="1112">IF(COUNT(F412:AG412)=0,+(COUNTIF(F412:AG412,"作業"))+(COUNTIF(F412:AG412,"休日")),"")</f>
        <v>0</v>
      </c>
      <c r="AI412" s="196">
        <f t="shared" ref="AI412" si="1113">IF(COUNT(F412:AG412)=0,(COUNTIF(F412:AG412,"休日")),"")</f>
        <v>0</v>
      </c>
      <c r="AJ412" s="233"/>
    </row>
    <row r="413" spans="2:47" ht="41.25" hidden="1" customHeight="1" x14ac:dyDescent="0.4">
      <c r="B413" s="558"/>
      <c r="C413" s="551"/>
      <c r="D413" s="552"/>
      <c r="E413" s="553"/>
      <c r="F413" s="533"/>
      <c r="G413" s="533"/>
      <c r="H413" s="533"/>
      <c r="I413" s="533"/>
      <c r="J413" s="533"/>
      <c r="K413" s="533"/>
      <c r="L413" s="533"/>
      <c r="M413" s="533"/>
      <c r="N413" s="533"/>
      <c r="O413" s="533"/>
      <c r="P413" s="533"/>
      <c r="Q413" s="533"/>
      <c r="R413" s="533"/>
      <c r="S413" s="533"/>
      <c r="T413" s="533"/>
      <c r="U413" s="533"/>
      <c r="V413" s="533"/>
      <c r="W413" s="533"/>
      <c r="X413" s="533"/>
      <c r="Y413" s="533"/>
      <c r="Z413" s="533"/>
      <c r="AA413" s="533"/>
      <c r="AB413" s="533"/>
      <c r="AC413" s="533"/>
      <c r="AD413" s="533"/>
      <c r="AE413" s="533"/>
      <c r="AF413" s="533"/>
      <c r="AG413" s="545"/>
      <c r="AH413" s="546" t="str">
        <f t="shared" ref="AH413" si="1114">IF(AH412&lt;14,"対象外",ROUND(AI412/AH412,3))</f>
        <v>対象外</v>
      </c>
      <c r="AI413" s="547"/>
      <c r="AJ413" s="233"/>
      <c r="AM413" s="219">
        <f t="shared" ref="AM413" si="1115">IF(AH413="対象外",0,1)</f>
        <v>0</v>
      </c>
      <c r="AN413" s="226">
        <f t="shared" ref="AN413" si="1116">IF(AM413=1,AH413,0)</f>
        <v>0</v>
      </c>
      <c r="AO413" s="219">
        <f t="shared" ref="AO413" si="1117">IF(AH412&gt;=14,AH412,0)</f>
        <v>0</v>
      </c>
      <c r="AP413" s="192">
        <f>IF(AO413&gt;1,AI412,0)</f>
        <v>0</v>
      </c>
      <c r="AQ413" s="152"/>
      <c r="AR413" s="219">
        <f>IF(AS413&gt;1,1,0)</f>
        <v>0</v>
      </c>
      <c r="AS413" s="192">
        <f>AO413+AS369</f>
        <v>0</v>
      </c>
      <c r="AT413" s="192">
        <f>AP413+AT369</f>
        <v>0</v>
      </c>
      <c r="AU413" s="248">
        <f>IF(AR413=1,ROUND(AT413/AS413,3),0)</f>
        <v>0</v>
      </c>
    </row>
    <row r="414" spans="2:47" ht="41.25" hidden="1" customHeight="1" x14ac:dyDescent="0.4">
      <c r="B414" s="558"/>
      <c r="C414" s="539">
        <f>C369</f>
        <v>0</v>
      </c>
      <c r="D414" s="540"/>
      <c r="E414" s="541"/>
      <c r="F414" s="533"/>
      <c r="G414" s="533"/>
      <c r="H414" s="533"/>
      <c r="I414" s="533"/>
      <c r="J414" s="533"/>
      <c r="K414" s="533"/>
      <c r="L414" s="533"/>
      <c r="M414" s="533"/>
      <c r="N414" s="533"/>
      <c r="O414" s="533"/>
      <c r="P414" s="533"/>
      <c r="Q414" s="533"/>
      <c r="R414" s="533"/>
      <c r="S414" s="533"/>
      <c r="T414" s="533"/>
      <c r="U414" s="533"/>
      <c r="V414" s="533"/>
      <c r="W414" s="533"/>
      <c r="X414" s="533"/>
      <c r="Y414" s="533"/>
      <c r="Z414" s="533"/>
      <c r="AA414" s="533"/>
      <c r="AB414" s="533"/>
      <c r="AC414" s="533"/>
      <c r="AD414" s="533"/>
      <c r="AE414" s="533"/>
      <c r="AF414" s="533"/>
      <c r="AG414" s="535"/>
      <c r="AH414" s="162">
        <f>IF(COUNT(F414:AG414)=0,+(COUNTIF(F414:AG414,"作業"))+(COUNTIF(F414:AG414,"休日")),"")</f>
        <v>0</v>
      </c>
      <c r="AI414" s="196">
        <f>IF(COUNT(F414:AG414)=0,(COUNTIF(F414:AG414,"休日")),"")</f>
        <v>0</v>
      </c>
      <c r="AJ414" s="233"/>
    </row>
    <row r="415" spans="2:47" ht="41.25" hidden="1" customHeight="1" thickBot="1" x14ac:dyDescent="0.45">
      <c r="B415" s="559"/>
      <c r="C415" s="542"/>
      <c r="D415" s="543"/>
      <c r="E415" s="544"/>
      <c r="F415" s="534"/>
      <c r="G415" s="534"/>
      <c r="H415" s="534"/>
      <c r="I415" s="534"/>
      <c r="J415" s="534"/>
      <c r="K415" s="534"/>
      <c r="L415" s="534"/>
      <c r="M415" s="534"/>
      <c r="N415" s="534"/>
      <c r="O415" s="534"/>
      <c r="P415" s="534"/>
      <c r="Q415" s="534"/>
      <c r="R415" s="534"/>
      <c r="S415" s="534"/>
      <c r="T415" s="534"/>
      <c r="U415" s="534"/>
      <c r="V415" s="534"/>
      <c r="W415" s="534"/>
      <c r="X415" s="534"/>
      <c r="Y415" s="534"/>
      <c r="Z415" s="534"/>
      <c r="AA415" s="534"/>
      <c r="AB415" s="534"/>
      <c r="AC415" s="534"/>
      <c r="AD415" s="534"/>
      <c r="AE415" s="534"/>
      <c r="AF415" s="534"/>
      <c r="AG415" s="536"/>
      <c r="AH415" s="537" t="str">
        <f t="shared" ref="AH415" si="1118">IF(AH414&lt;14,"対象外",ROUND(AI414/AH414,3))</f>
        <v>対象外</v>
      </c>
      <c r="AI415" s="538"/>
      <c r="AJ415" s="234"/>
      <c r="AL415" s="195"/>
      <c r="AM415" s="219">
        <f t="shared" ref="AM415" si="1119">IF(AH415="対象外",0,1)</f>
        <v>0</v>
      </c>
      <c r="AN415" s="226">
        <f t="shared" ref="AN415" si="1120">IF(AM415=1,AH415,0)</f>
        <v>0</v>
      </c>
      <c r="AO415" s="219">
        <f t="shared" ref="AO415" si="1121">IF(AH414&gt;=14,AH414,0)</f>
        <v>0</v>
      </c>
      <c r="AP415" s="192">
        <f>IF(AO415&gt;1,AI414,0)</f>
        <v>0</v>
      </c>
      <c r="AQ415" s="152"/>
      <c r="AR415" s="219">
        <f>IF(AS415&gt;1,1,0)</f>
        <v>0</v>
      </c>
      <c r="AS415" s="192">
        <f>AO415+AS371</f>
        <v>0</v>
      </c>
      <c r="AT415" s="192">
        <f>AP415+AT371</f>
        <v>0</v>
      </c>
      <c r="AU415" s="248">
        <f>IF(AR415=1,ROUND(AT415/AS415,3),0)</f>
        <v>0</v>
      </c>
    </row>
    <row r="416" spans="2:47" ht="35.25" hidden="1" customHeight="1" x14ac:dyDescent="0.4">
      <c r="B416" s="557" t="s">
        <v>71</v>
      </c>
      <c r="C416" s="560" t="s">
        <v>0</v>
      </c>
      <c r="D416" s="561"/>
      <c r="E416" s="562"/>
      <c r="F416" s="164">
        <f>IFERROR(VLOOKUP(F942,DAY!$A$2:$E$3000,2,0),0)</f>
        <v>8</v>
      </c>
      <c r="G416" s="164">
        <f>IFERROR(VLOOKUP(G942,DAY!$A$2:$E$744,2,0),0)</f>
        <v>8</v>
      </c>
      <c r="H416" s="164">
        <f>IFERROR(VLOOKUP(H942,DAY!$A$2:$E$744,2,0),0)</f>
        <v>8</v>
      </c>
      <c r="I416" s="164">
        <f>IFERROR(VLOOKUP(I942,DAY!$A$2:$E$744,2,0),0)</f>
        <v>8</v>
      </c>
      <c r="J416" s="164">
        <f>IFERROR(VLOOKUP(J942,DAY!$A$2:$E$744,2,0),0)</f>
        <v>8</v>
      </c>
      <c r="K416" s="164">
        <f>IFERROR(VLOOKUP(K942,DAY!$A$2:$E$744,2,0),0)</f>
        <v>8</v>
      </c>
      <c r="L416" s="164">
        <f>IFERROR(VLOOKUP(L942,DAY!$A$2:$E$744,2,0),0)</f>
        <v>8</v>
      </c>
      <c r="M416" s="164">
        <f>IFERROR(VLOOKUP(M942,DAY!$A$2:$E$744,2,0),0)</f>
        <v>8</v>
      </c>
      <c r="N416" s="164">
        <f>IFERROR(VLOOKUP(N942,DAY!$A$2:$E$744,2,0),0)</f>
        <v>8</v>
      </c>
      <c r="O416" s="164">
        <f>IFERROR(VLOOKUP(O942,DAY!$A$2:$E$744,2,0),0)</f>
        <v>8</v>
      </c>
      <c r="P416" s="164">
        <f>IFERROR(VLOOKUP(P942,DAY!$A$2:$E$744,2,0),0)</f>
        <v>8</v>
      </c>
      <c r="Q416" s="164">
        <f>IFERROR(VLOOKUP(Q942,DAY!$A$2:$E$744,2,0),0)</f>
        <v>8</v>
      </c>
      <c r="R416" s="164">
        <f>IFERROR(VLOOKUP(R942,DAY!$A$2:$E$744,2,0),0)</f>
        <v>8</v>
      </c>
      <c r="S416" s="164">
        <f>IFERROR(VLOOKUP(S942,DAY!$A$2:$E$744,2,0),0)</f>
        <v>8</v>
      </c>
      <c r="T416" s="164">
        <f>IFERROR(VLOOKUP(T942,DAY!$A$2:$E$744,2,0),0)</f>
        <v>8</v>
      </c>
      <c r="U416" s="164">
        <f>IFERROR(VLOOKUP(U942,DAY!$A$2:$E$744,2,0),0)</f>
        <v>8</v>
      </c>
      <c r="V416" s="164">
        <f>IFERROR(VLOOKUP(V942,DAY!$A$2:$E$744,2,0),0)</f>
        <v>8</v>
      </c>
      <c r="W416" s="164">
        <f>IFERROR(VLOOKUP(W942,DAY!$A$2:$E$744,2,0),0)</f>
        <v>8</v>
      </c>
      <c r="X416" s="164">
        <f>IFERROR(VLOOKUP(X942,DAY!$A$2:$E$744,2,0),0)</f>
        <v>8</v>
      </c>
      <c r="Y416" s="164">
        <f>IFERROR(VLOOKUP(Y942,DAY!$A$2:$E$744,2,0),0)</f>
        <v>8</v>
      </c>
      <c r="Z416" s="164">
        <f>IFERROR(VLOOKUP(Z942,DAY!$A$2:$E$744,2,0),0)</f>
        <v>8</v>
      </c>
      <c r="AA416" s="164">
        <f>IFERROR(VLOOKUP(AA942,DAY!$A$2:$E$744,2,0),0)</f>
        <v>8</v>
      </c>
      <c r="AB416" s="164">
        <f>IFERROR(VLOOKUP(AB942,DAY!$A$2:$E$744,2,0),0)</f>
        <v>8</v>
      </c>
      <c r="AC416" s="164">
        <f>IFERROR(VLOOKUP(AC942,DAY!$A$2:$E$744,2,0),0)</f>
        <v>8</v>
      </c>
      <c r="AD416" s="164">
        <f>IFERROR(VLOOKUP(AD942,DAY!$A$2:$E$744,2,0),0)</f>
        <v>8</v>
      </c>
      <c r="AE416" s="164">
        <f>IFERROR(VLOOKUP(AE942,DAY!$A$2:$E$744,2,0),0)</f>
        <v>8</v>
      </c>
      <c r="AF416" s="164">
        <f>IFERROR(VLOOKUP(AF942,DAY!$A$2:$E$744,2,0),0)</f>
        <v>8</v>
      </c>
      <c r="AG416" s="165">
        <f>IFERROR(VLOOKUP(AG942,DAY!$A$2:$E$744,2,0),0)</f>
        <v>8</v>
      </c>
      <c r="AH416" s="557" t="s">
        <v>11</v>
      </c>
      <c r="AI416" s="563" t="s">
        <v>13</v>
      </c>
      <c r="AJ416" s="565" t="s">
        <v>127</v>
      </c>
    </row>
    <row r="417" spans="2:47" ht="35.25" hidden="1" customHeight="1" x14ac:dyDescent="0.4">
      <c r="B417" s="558"/>
      <c r="C417" s="567" t="s">
        <v>1</v>
      </c>
      <c r="D417" s="568"/>
      <c r="E417" s="569"/>
      <c r="F417" s="250">
        <f>IFERROR(VLOOKUP(F942,DAY!$A$2:$E$3000,3,0),0)</f>
        <v>4</v>
      </c>
      <c r="G417" s="250">
        <f>IFERROR(VLOOKUP(G942,DAY!$A$2:$E$744,3,0),0)</f>
        <v>5</v>
      </c>
      <c r="H417" s="250">
        <f>IFERROR(VLOOKUP(H942,DAY!$A$2:$E$744,3,0),0)</f>
        <v>6</v>
      </c>
      <c r="I417" s="250">
        <f>IFERROR(VLOOKUP(I942,DAY!$A$2:$E$744,3,0),0)</f>
        <v>7</v>
      </c>
      <c r="J417" s="250">
        <f>IFERROR(VLOOKUP(J942,DAY!$A$2:$E$744,3,0),0)</f>
        <v>8</v>
      </c>
      <c r="K417" s="250">
        <f>IFERROR(VLOOKUP(K942,DAY!$A$2:$E$744,3,0),0)</f>
        <v>9</v>
      </c>
      <c r="L417" s="250">
        <f>IFERROR(VLOOKUP(L942,DAY!$A$2:$E$744,3,0),0)</f>
        <v>10</v>
      </c>
      <c r="M417" s="250">
        <f>IFERROR(VLOOKUP(M942,DAY!$A$2:$E$744,3,0),0)</f>
        <v>11</v>
      </c>
      <c r="N417" s="250">
        <f>IFERROR(VLOOKUP(N942,DAY!$A$2:$E$744,3,0),0)</f>
        <v>12</v>
      </c>
      <c r="O417" s="250">
        <f>IFERROR(VLOOKUP(O942,DAY!$A$2:$E$744,3,0),0)</f>
        <v>13</v>
      </c>
      <c r="P417" s="250">
        <f>IFERROR(VLOOKUP(P942,DAY!$A$2:$E$744,3,0),0)</f>
        <v>14</v>
      </c>
      <c r="Q417" s="250">
        <f>IFERROR(VLOOKUP(Q942,DAY!$A$2:$E$744,3,0),0)</f>
        <v>15</v>
      </c>
      <c r="R417" s="250">
        <f>IFERROR(VLOOKUP(R942,DAY!$A$2:$E$744,3,0),0)</f>
        <v>16</v>
      </c>
      <c r="S417" s="250">
        <f>IFERROR(VLOOKUP(S942,DAY!$A$2:$E$744,3,0),0)</f>
        <v>17</v>
      </c>
      <c r="T417" s="250">
        <f>IFERROR(VLOOKUP(T942,DAY!$A$2:$E$744,3,0),0)</f>
        <v>18</v>
      </c>
      <c r="U417" s="250">
        <f>IFERROR(VLOOKUP(U942,DAY!$A$2:$E$744,3,0),0)</f>
        <v>19</v>
      </c>
      <c r="V417" s="250">
        <f>IFERROR(VLOOKUP(V942,DAY!$A$2:$E$744,3,0),0)</f>
        <v>20</v>
      </c>
      <c r="W417" s="250">
        <f>IFERROR(VLOOKUP(W942,DAY!$A$2:$E$744,3,0),0)</f>
        <v>21</v>
      </c>
      <c r="X417" s="250">
        <f>IFERROR(VLOOKUP(X942,DAY!$A$2:$E$744,3,0),0)</f>
        <v>22</v>
      </c>
      <c r="Y417" s="250">
        <f>IFERROR(VLOOKUP(Y942,DAY!$A$2:$E$744,3,0),0)</f>
        <v>23</v>
      </c>
      <c r="Z417" s="250">
        <f>IFERROR(VLOOKUP(Z942,DAY!$A$2:$E$744,3,0),0)</f>
        <v>24</v>
      </c>
      <c r="AA417" s="250">
        <f>IFERROR(VLOOKUP(AA942,DAY!$A$2:$E$744,3,0),0)</f>
        <v>25</v>
      </c>
      <c r="AB417" s="250">
        <f>IFERROR(VLOOKUP(AB942,DAY!$A$2:$E$744,3,0),0)</f>
        <v>26</v>
      </c>
      <c r="AC417" s="250">
        <f>IFERROR(VLOOKUP(AC942,DAY!$A$2:$E$744,3,0),0)</f>
        <v>27</v>
      </c>
      <c r="AD417" s="250">
        <f>IFERROR(VLOOKUP(AD942,DAY!$A$2:$E$744,3,0),0)</f>
        <v>28</v>
      </c>
      <c r="AE417" s="250">
        <f>IFERROR(VLOOKUP(AE942,DAY!$A$2:$E$744,3,0),0)</f>
        <v>29</v>
      </c>
      <c r="AF417" s="250">
        <f>IFERROR(VLOOKUP(AF942,DAY!$A$2:$E$744,3,0),0)</f>
        <v>30</v>
      </c>
      <c r="AG417" s="166">
        <f>IFERROR(VLOOKUP(AG942,DAY!$A$2:$E$744,3,0),0)</f>
        <v>31</v>
      </c>
      <c r="AH417" s="558"/>
      <c r="AI417" s="564"/>
      <c r="AJ417" s="566"/>
    </row>
    <row r="418" spans="2:47" ht="35.25" hidden="1" customHeight="1" x14ac:dyDescent="0.4">
      <c r="B418" s="558"/>
      <c r="C418" s="567" t="s">
        <v>2</v>
      </c>
      <c r="D418" s="568"/>
      <c r="E418" s="569"/>
      <c r="F418" s="250" t="str">
        <f>IFERROR(VLOOKUP(F942,DAY!$A$2:$E$3000,4,0),0)</f>
        <v>月</v>
      </c>
      <c r="G418" s="250" t="str">
        <f>IFERROR(VLOOKUP(G942,DAY!$A$2:$E$3000,4,0),0)</f>
        <v>火</v>
      </c>
      <c r="H418" s="250" t="str">
        <f>IFERROR(VLOOKUP(H942,DAY!$A$2:$E$3000,4,0),0)</f>
        <v>水</v>
      </c>
      <c r="I418" s="250" t="str">
        <f>IFERROR(VLOOKUP(I942,DAY!$A$2:$E$3000,4,0),0)</f>
        <v>木</v>
      </c>
      <c r="J418" s="250" t="str">
        <f>IFERROR(VLOOKUP(J942,DAY!$A$2:$E$3000,4,0),0)</f>
        <v>金</v>
      </c>
      <c r="K418" s="250" t="str">
        <f>IFERROR(VLOOKUP(K942,DAY!$A$2:$E$3000,4,0),0)</f>
        <v>土</v>
      </c>
      <c r="L418" s="250" t="str">
        <f>IFERROR(VLOOKUP(L942,DAY!$A$2:$E$3000,4,0),0)</f>
        <v>日</v>
      </c>
      <c r="M418" s="250" t="str">
        <f>IFERROR(VLOOKUP(M942,DAY!$A$2:$E$3000,4,0),0)</f>
        <v>月</v>
      </c>
      <c r="N418" s="250" t="str">
        <f>IFERROR(VLOOKUP(N942,DAY!$A$2:$E$3000,4,0),0)</f>
        <v>火</v>
      </c>
      <c r="O418" s="250" t="str">
        <f>IFERROR(VLOOKUP(O942,DAY!$A$2:$E$3000,4,0),0)</f>
        <v>水</v>
      </c>
      <c r="P418" s="250" t="str">
        <f>IFERROR(VLOOKUP(P942,DAY!$A$2:$E$3000,4,0),0)</f>
        <v>木</v>
      </c>
      <c r="Q418" s="250" t="str">
        <f>IFERROR(VLOOKUP(Q942,DAY!$A$2:$E$3000,4,0),0)</f>
        <v>金</v>
      </c>
      <c r="R418" s="250" t="str">
        <f>IFERROR(VLOOKUP(R942,DAY!$A$2:$E$3000,4,0),0)</f>
        <v>土</v>
      </c>
      <c r="S418" s="250" t="str">
        <f>IFERROR(VLOOKUP(S942,DAY!$A$2:$E$3000,4,0),0)</f>
        <v>日</v>
      </c>
      <c r="T418" s="250" t="str">
        <f>IFERROR(VLOOKUP(T942,DAY!$A$2:$E$3000,4,0),0)</f>
        <v>月</v>
      </c>
      <c r="U418" s="250" t="str">
        <f>IFERROR(VLOOKUP(U942,DAY!$A$2:$E$3000,4,0),0)</f>
        <v>火</v>
      </c>
      <c r="V418" s="250" t="str">
        <f>IFERROR(VLOOKUP(V942,DAY!$A$2:$E$3000,4,0),0)</f>
        <v>水</v>
      </c>
      <c r="W418" s="250" t="str">
        <f>IFERROR(VLOOKUP(W942,DAY!$A$2:$E$3000,4,0),0)</f>
        <v>木</v>
      </c>
      <c r="X418" s="250" t="str">
        <f>IFERROR(VLOOKUP(X942,DAY!$A$2:$E$3000,4,0),0)</f>
        <v>金</v>
      </c>
      <c r="Y418" s="250" t="str">
        <f>IFERROR(VLOOKUP(Y942,DAY!$A$2:$E$3000,4,0),0)</f>
        <v>土</v>
      </c>
      <c r="Z418" s="250" t="str">
        <f>IFERROR(VLOOKUP(Z942,DAY!$A$2:$E$3000,4,0),0)</f>
        <v>日</v>
      </c>
      <c r="AA418" s="250" t="str">
        <f>IFERROR(VLOOKUP(AA942,DAY!$A$2:$E$3000,4,0),0)</f>
        <v>月</v>
      </c>
      <c r="AB418" s="250" t="str">
        <f>IFERROR(VLOOKUP(AB942,DAY!$A$2:$E$3000,4,0),0)</f>
        <v>火</v>
      </c>
      <c r="AC418" s="250" t="str">
        <f>IFERROR(VLOOKUP(AC942,DAY!$A$2:$E$3000,4,0),0)</f>
        <v>水</v>
      </c>
      <c r="AD418" s="250" t="str">
        <f>IFERROR(VLOOKUP(AD942,DAY!$A$2:$E$3000,4,0),0)</f>
        <v>木</v>
      </c>
      <c r="AE418" s="250" t="str">
        <f>IFERROR(VLOOKUP(AE942,DAY!$A$2:$E$3000,4,0),0)</f>
        <v>金</v>
      </c>
      <c r="AF418" s="250" t="str">
        <f>IFERROR(VLOOKUP(AF942,DAY!$A$2:$E$3000,4,0),0)</f>
        <v>土</v>
      </c>
      <c r="AG418" s="166" t="str">
        <f>IFERROR(VLOOKUP(AG942,DAY!$A$2:$E$3000,4,0),0)</f>
        <v>日</v>
      </c>
      <c r="AH418" s="558"/>
      <c r="AI418" s="564"/>
      <c r="AJ418" s="566"/>
      <c r="AK418" s="159"/>
      <c r="AO418" s="147"/>
    </row>
    <row r="419" spans="2:47" ht="119.25" hidden="1" customHeight="1" x14ac:dyDescent="0.4">
      <c r="B419" s="558"/>
      <c r="C419" s="570" t="s">
        <v>135</v>
      </c>
      <c r="D419" s="571"/>
      <c r="E419" s="572"/>
      <c r="F419" s="167" t="str">
        <f>IFERROR(VLOOKUP(F942,DAY!$A$2:$E$3000,5,0),0)</f>
        <v/>
      </c>
      <c r="G419" s="167" t="str">
        <f>IFERROR(VLOOKUP(G942,DAY!$A$2:$E$3000,5,0),0)</f>
        <v/>
      </c>
      <c r="H419" s="167" t="str">
        <f>IFERROR(VLOOKUP(H942,DAY!$A$2:$E$3000,5,0),0)</f>
        <v/>
      </c>
      <c r="I419" s="167" t="str">
        <f>IFERROR(VLOOKUP(I942,DAY!$A$2:$E$3000,5,0),0)</f>
        <v/>
      </c>
      <c r="J419" s="167" t="str">
        <f>IFERROR(VLOOKUP(J942,DAY!$A$2:$E$3000,5,0),0)</f>
        <v/>
      </c>
      <c r="K419" s="167" t="str">
        <f>IFERROR(VLOOKUP(K942,DAY!$A$2:$E$3000,5,0),0)</f>
        <v/>
      </c>
      <c r="L419" s="167" t="str">
        <f>IFERROR(VLOOKUP(L942,DAY!$A$2:$E$3000,5,0),0)</f>
        <v/>
      </c>
      <c r="M419" s="167" t="str">
        <f>IFERROR(VLOOKUP(M942,DAY!$A$2:$E$3000,5,0),0)</f>
        <v>山の日</v>
      </c>
      <c r="N419" s="167" t="str">
        <f>IFERROR(VLOOKUP(N942,DAY!$A$2:$E$3000,5,0),0)</f>
        <v/>
      </c>
      <c r="O419" s="167" t="str">
        <f>IFERROR(VLOOKUP(O942,DAY!$A$2:$E$3000,5,0),0)</f>
        <v/>
      </c>
      <c r="P419" s="167" t="str">
        <f>IFERROR(VLOOKUP(P942,DAY!$A$2:$E$3000,5,0),0)</f>
        <v/>
      </c>
      <c r="Q419" s="167" t="str">
        <f>IFERROR(VLOOKUP(Q942,DAY!$A$2:$E$3000,5,0),0)</f>
        <v/>
      </c>
      <c r="R419" s="167" t="str">
        <f>IFERROR(VLOOKUP(R942,DAY!$A$2:$E$3000,5,0),0)</f>
        <v/>
      </c>
      <c r="S419" s="167" t="str">
        <f>IFERROR(VLOOKUP(S942,DAY!$A$2:$E$3000,5,0),0)</f>
        <v/>
      </c>
      <c r="T419" s="167" t="str">
        <f>IFERROR(VLOOKUP(T942,DAY!$A$2:$E$3000,5,0),0)</f>
        <v/>
      </c>
      <c r="U419" s="167" t="str">
        <f>IFERROR(VLOOKUP(U942,DAY!$A$2:$E$3000,5,0),0)</f>
        <v/>
      </c>
      <c r="V419" s="167" t="str">
        <f>IFERROR(VLOOKUP(V942,DAY!$A$2:$E$3000,5,0),0)</f>
        <v/>
      </c>
      <c r="W419" s="167" t="str">
        <f>IFERROR(VLOOKUP(W942,DAY!$A$2:$E$3000,5,0),0)</f>
        <v/>
      </c>
      <c r="X419" s="167" t="str">
        <f>IFERROR(VLOOKUP(X942,DAY!$A$2:$E$3000,5,0),0)</f>
        <v/>
      </c>
      <c r="Y419" s="167" t="str">
        <f>IFERROR(VLOOKUP(Y942,DAY!$A$2:$E$3000,5,0),0)</f>
        <v/>
      </c>
      <c r="Z419" s="167" t="str">
        <f>IFERROR(VLOOKUP(Z942,DAY!$A$2:$E$3000,5,0),0)</f>
        <v/>
      </c>
      <c r="AA419" s="167" t="str">
        <f>IFERROR(VLOOKUP(AA942,DAY!$A$2:$E$3000,5,0),0)</f>
        <v/>
      </c>
      <c r="AB419" s="167" t="str">
        <f>IFERROR(VLOOKUP(AB942,DAY!$A$2:$E$3000,5,0),0)</f>
        <v/>
      </c>
      <c r="AC419" s="167" t="str">
        <f>IFERROR(VLOOKUP(AC942,DAY!$A$2:$E$3000,5,0),0)</f>
        <v/>
      </c>
      <c r="AD419" s="167" t="str">
        <f>IFERROR(VLOOKUP(AD942,DAY!$A$2:$E$3000,5,0),0)</f>
        <v/>
      </c>
      <c r="AE419" s="167" t="str">
        <f>IFERROR(VLOOKUP(AE942,DAY!$A$2:$E$3000,5,0),0)</f>
        <v/>
      </c>
      <c r="AF419" s="167" t="str">
        <f>IFERROR(VLOOKUP(AF942,DAY!$A$2:$E$3000,5,0),0)</f>
        <v/>
      </c>
      <c r="AG419" s="168" t="str">
        <f>IFERROR(VLOOKUP(AG942,DAY!$A$2:$E$3000,5,0),0)</f>
        <v/>
      </c>
      <c r="AH419" s="558"/>
      <c r="AI419" s="564"/>
      <c r="AJ419" s="566"/>
    </row>
    <row r="420" spans="2:47" ht="41.25" hidden="1" customHeight="1" x14ac:dyDescent="0.35">
      <c r="B420" s="558"/>
      <c r="C420" s="548">
        <f>C376</f>
        <v>0</v>
      </c>
      <c r="D420" s="549"/>
      <c r="E420" s="550"/>
      <c r="F420" s="533"/>
      <c r="G420" s="533"/>
      <c r="H420" s="533"/>
      <c r="I420" s="533"/>
      <c r="J420" s="533"/>
      <c r="K420" s="533"/>
      <c r="L420" s="533"/>
      <c r="M420" s="533"/>
      <c r="N420" s="533"/>
      <c r="O420" s="533"/>
      <c r="P420" s="533"/>
      <c r="Q420" s="533"/>
      <c r="R420" s="533"/>
      <c r="S420" s="533"/>
      <c r="T420" s="533"/>
      <c r="U420" s="533"/>
      <c r="V420" s="533"/>
      <c r="W420" s="533"/>
      <c r="X420" s="533"/>
      <c r="Y420" s="533"/>
      <c r="Z420" s="533"/>
      <c r="AA420" s="533"/>
      <c r="AB420" s="533"/>
      <c r="AC420" s="533"/>
      <c r="AD420" s="533"/>
      <c r="AE420" s="533"/>
      <c r="AF420" s="533"/>
      <c r="AG420" s="545"/>
      <c r="AH420" s="162">
        <f>IF(COUNT(F420:AG420)=0,+(COUNTIF(F420:AG420,"作業"))+(COUNTIF(F420:AG420,"休日")),"")</f>
        <v>0</v>
      </c>
      <c r="AI420" s="196">
        <f>IF(COUNT(F420:AG420)=0,(COUNTIF(F420:AG420,"休日")),"")</f>
        <v>0</v>
      </c>
      <c r="AJ420" s="235"/>
      <c r="AM420" s="147">
        <f>SUM(AM421:AM459)</f>
        <v>0</v>
      </c>
      <c r="AN420" s="228">
        <f>SUM(AN421:AN459)</f>
        <v>0</v>
      </c>
      <c r="AR420" s="249">
        <f>SUM(AR421:AR459)</f>
        <v>3</v>
      </c>
      <c r="AU420" s="228">
        <f>SUM(AU421:AU459)</f>
        <v>1.032</v>
      </c>
    </row>
    <row r="421" spans="2:47" ht="41.25" hidden="1" customHeight="1" x14ac:dyDescent="0.35">
      <c r="B421" s="558"/>
      <c r="C421" s="551"/>
      <c r="D421" s="552"/>
      <c r="E421" s="553"/>
      <c r="F421" s="533"/>
      <c r="G421" s="533"/>
      <c r="H421" s="533"/>
      <c r="I421" s="533"/>
      <c r="J421" s="533"/>
      <c r="K421" s="533"/>
      <c r="L421" s="533"/>
      <c r="M421" s="533"/>
      <c r="N421" s="533"/>
      <c r="O421" s="533"/>
      <c r="P421" s="533"/>
      <c r="Q421" s="533"/>
      <c r="R421" s="533"/>
      <c r="S421" s="533"/>
      <c r="T421" s="533"/>
      <c r="U421" s="533"/>
      <c r="V421" s="533"/>
      <c r="W421" s="533"/>
      <c r="X421" s="533"/>
      <c r="Y421" s="533"/>
      <c r="Z421" s="533"/>
      <c r="AA421" s="533"/>
      <c r="AB421" s="533"/>
      <c r="AC421" s="533"/>
      <c r="AD421" s="533"/>
      <c r="AE421" s="533"/>
      <c r="AF421" s="533"/>
      <c r="AG421" s="545"/>
      <c r="AH421" s="546" t="str">
        <f>IF(AH420&lt;14,"対象外",ROUND(AI420/AH420,3))</f>
        <v>対象外</v>
      </c>
      <c r="AI421" s="547"/>
      <c r="AJ421" s="236"/>
      <c r="AL421" s="146"/>
      <c r="AM421" s="219">
        <f>IF(AH421="対象外",0,1)</f>
        <v>0</v>
      </c>
      <c r="AN421" s="226">
        <f>IF(AM421=1,AH421,0)</f>
        <v>0</v>
      </c>
      <c r="AO421" s="219">
        <f>IF(AH420&gt;=14,AH420,0)</f>
        <v>0</v>
      </c>
      <c r="AP421" s="192">
        <f>IF(AO421&gt;1,AI420,0)</f>
        <v>0</v>
      </c>
      <c r="AQ421" s="152"/>
      <c r="AR421" s="219">
        <f>IF(AS421&gt;1,1,0)</f>
        <v>0</v>
      </c>
      <c r="AS421" s="192">
        <f>AO421+AS377</f>
        <v>0</v>
      </c>
      <c r="AT421" s="192">
        <f>AP421+AT377</f>
        <v>0</v>
      </c>
      <c r="AU421" s="248">
        <f>IF(AR421=1,ROUND(AT421/AS421,3),0)</f>
        <v>0</v>
      </c>
    </row>
    <row r="422" spans="2:47" ht="41.25" hidden="1" customHeight="1" x14ac:dyDescent="0.35">
      <c r="B422" s="558"/>
      <c r="C422" s="548">
        <f t="shared" ref="C422" si="1122">C378</f>
        <v>0</v>
      </c>
      <c r="D422" s="549"/>
      <c r="E422" s="550"/>
      <c r="F422" s="533"/>
      <c r="G422" s="533"/>
      <c r="H422" s="533"/>
      <c r="I422" s="533"/>
      <c r="J422" s="533"/>
      <c r="K422" s="533"/>
      <c r="L422" s="533"/>
      <c r="M422" s="533"/>
      <c r="N422" s="533"/>
      <c r="O422" s="533"/>
      <c r="P422" s="533"/>
      <c r="Q422" s="533"/>
      <c r="R422" s="533"/>
      <c r="S422" s="533"/>
      <c r="T422" s="533"/>
      <c r="U422" s="533"/>
      <c r="V422" s="533"/>
      <c r="W422" s="533"/>
      <c r="X422" s="533"/>
      <c r="Y422" s="533"/>
      <c r="Z422" s="533"/>
      <c r="AA422" s="533"/>
      <c r="AB422" s="533"/>
      <c r="AC422" s="533"/>
      <c r="AD422" s="533"/>
      <c r="AE422" s="533"/>
      <c r="AF422" s="533"/>
      <c r="AG422" s="545"/>
      <c r="AH422" s="162">
        <f t="shared" ref="AH422" si="1123">IF(COUNT(F422:AG422)=0,+(COUNTIF(F422:AG422,"作業"))+(COUNTIF(F422:AG422,"休日")),"")</f>
        <v>0</v>
      </c>
      <c r="AI422" s="196">
        <f t="shared" ref="AI422" si="1124">IF(COUNT(F422:AG422)=0,(COUNTIF(F422:AG422,"休日")),"")</f>
        <v>0</v>
      </c>
      <c r="AJ422" s="236"/>
    </row>
    <row r="423" spans="2:47" ht="41.25" hidden="1" customHeight="1" x14ac:dyDescent="0.35">
      <c r="B423" s="558"/>
      <c r="C423" s="551"/>
      <c r="D423" s="552"/>
      <c r="E423" s="553"/>
      <c r="F423" s="533"/>
      <c r="G423" s="533"/>
      <c r="H423" s="533"/>
      <c r="I423" s="533"/>
      <c r="J423" s="533"/>
      <c r="K423" s="533"/>
      <c r="L423" s="533"/>
      <c r="M423" s="533"/>
      <c r="N423" s="533"/>
      <c r="O423" s="533"/>
      <c r="P423" s="533"/>
      <c r="Q423" s="533"/>
      <c r="R423" s="533"/>
      <c r="S423" s="533"/>
      <c r="T423" s="533"/>
      <c r="U423" s="533"/>
      <c r="V423" s="533"/>
      <c r="W423" s="533"/>
      <c r="X423" s="533"/>
      <c r="Y423" s="533"/>
      <c r="Z423" s="533"/>
      <c r="AA423" s="533"/>
      <c r="AB423" s="533"/>
      <c r="AC423" s="533"/>
      <c r="AD423" s="533"/>
      <c r="AE423" s="533"/>
      <c r="AF423" s="533"/>
      <c r="AG423" s="545"/>
      <c r="AH423" s="546" t="str">
        <f t="shared" ref="AH423" si="1125">IF(AH422&lt;14,"対象外",ROUND(AI422/AH422,3))</f>
        <v>対象外</v>
      </c>
      <c r="AI423" s="547"/>
      <c r="AJ423" s="236"/>
      <c r="AM423" s="219">
        <f t="shared" ref="AM423" si="1126">IF(AH423="対象外",0,1)</f>
        <v>0</v>
      </c>
      <c r="AN423" s="226">
        <f t="shared" ref="AN423" si="1127">IF(AM423=1,AH423,0)</f>
        <v>0</v>
      </c>
      <c r="AO423" s="219">
        <f t="shared" ref="AO423" si="1128">IF(AH422&gt;=14,AH422,0)</f>
        <v>0</v>
      </c>
      <c r="AP423" s="192">
        <f>IF(AO423&gt;1,AI422,0)</f>
        <v>0</v>
      </c>
      <c r="AQ423" s="152"/>
      <c r="AR423" s="219">
        <f>IF(AS423&gt;1,1,0)</f>
        <v>0</v>
      </c>
      <c r="AS423" s="192">
        <f>AO423+AS379</f>
        <v>0</v>
      </c>
      <c r="AT423" s="192">
        <f>AP423+AT379</f>
        <v>0</v>
      </c>
      <c r="AU423" s="248">
        <f>IF(AR423=1,ROUND(AT423/AS423,3),0)</f>
        <v>0</v>
      </c>
    </row>
    <row r="424" spans="2:47" ht="41.25" hidden="1" customHeight="1" x14ac:dyDescent="0.35">
      <c r="B424" s="558"/>
      <c r="C424" s="548">
        <f t="shared" ref="C424" si="1129">C380</f>
        <v>0</v>
      </c>
      <c r="D424" s="549"/>
      <c r="E424" s="550"/>
      <c r="F424" s="533"/>
      <c r="G424" s="533"/>
      <c r="H424" s="533"/>
      <c r="I424" s="533"/>
      <c r="J424" s="533"/>
      <c r="K424" s="533"/>
      <c r="L424" s="533"/>
      <c r="M424" s="533"/>
      <c r="N424" s="533"/>
      <c r="O424" s="533"/>
      <c r="P424" s="533"/>
      <c r="Q424" s="533"/>
      <c r="R424" s="533"/>
      <c r="S424" s="533"/>
      <c r="T424" s="533"/>
      <c r="U424" s="533"/>
      <c r="V424" s="533"/>
      <c r="W424" s="533"/>
      <c r="X424" s="533"/>
      <c r="Y424" s="533"/>
      <c r="Z424" s="533"/>
      <c r="AA424" s="533"/>
      <c r="AB424" s="533"/>
      <c r="AC424" s="533"/>
      <c r="AD424" s="533"/>
      <c r="AE424" s="533"/>
      <c r="AF424" s="533"/>
      <c r="AG424" s="545"/>
      <c r="AH424" s="162">
        <f t="shared" ref="AH424" si="1130">IF(COUNT(F424:AG424)=0,+(COUNTIF(F424:AG424,"作業"))+(COUNTIF(F424:AG424,"休日")),"")</f>
        <v>0</v>
      </c>
      <c r="AI424" s="196">
        <f t="shared" ref="AI424" si="1131">IF(COUNT(F424:AG424)=0,(COUNTIF(F424:AG424,"休日")),"")</f>
        <v>0</v>
      </c>
      <c r="AJ424" s="236"/>
    </row>
    <row r="425" spans="2:47" ht="41.25" hidden="1" customHeight="1" x14ac:dyDescent="0.35">
      <c r="B425" s="558"/>
      <c r="C425" s="551"/>
      <c r="D425" s="552"/>
      <c r="E425" s="553"/>
      <c r="F425" s="533"/>
      <c r="G425" s="533"/>
      <c r="H425" s="533"/>
      <c r="I425" s="533"/>
      <c r="J425" s="533"/>
      <c r="K425" s="533"/>
      <c r="L425" s="533"/>
      <c r="M425" s="533"/>
      <c r="N425" s="533"/>
      <c r="O425" s="533"/>
      <c r="P425" s="533"/>
      <c r="Q425" s="533"/>
      <c r="R425" s="533"/>
      <c r="S425" s="533"/>
      <c r="T425" s="533"/>
      <c r="U425" s="533"/>
      <c r="V425" s="533"/>
      <c r="W425" s="533"/>
      <c r="X425" s="533"/>
      <c r="Y425" s="533"/>
      <c r="Z425" s="533"/>
      <c r="AA425" s="533"/>
      <c r="AB425" s="533"/>
      <c r="AC425" s="533"/>
      <c r="AD425" s="533"/>
      <c r="AE425" s="533"/>
      <c r="AF425" s="533"/>
      <c r="AG425" s="545"/>
      <c r="AH425" s="546" t="str">
        <f t="shared" ref="AH425" si="1132">IF(AH424&lt;14,"対象外",ROUND(AI424/AH424,3))</f>
        <v>対象外</v>
      </c>
      <c r="AI425" s="547"/>
      <c r="AJ425" s="236"/>
      <c r="AM425" s="219">
        <f t="shared" ref="AM425" si="1133">IF(AH425="対象外",0,1)</f>
        <v>0</v>
      </c>
      <c r="AN425" s="226">
        <f t="shared" ref="AN425" si="1134">IF(AM425=1,AH425,0)</f>
        <v>0</v>
      </c>
      <c r="AO425" s="219">
        <f t="shared" ref="AO425" si="1135">IF(AH424&gt;=14,AH424,0)</f>
        <v>0</v>
      </c>
      <c r="AP425" s="192">
        <f>IF(AO425&gt;1,AI424,0)</f>
        <v>0</v>
      </c>
      <c r="AQ425" s="152"/>
      <c r="AR425" s="219">
        <f>IF(AS425&gt;1,1,0)</f>
        <v>0</v>
      </c>
      <c r="AS425" s="192">
        <f>AO425+AS381</f>
        <v>0</v>
      </c>
      <c r="AT425" s="192">
        <f>AP425+AT381</f>
        <v>0</v>
      </c>
      <c r="AU425" s="248">
        <f>IF(AR425=1,ROUND(AT425/AS425,3),0)</f>
        <v>0</v>
      </c>
    </row>
    <row r="426" spans="2:47" ht="41.25" hidden="1" customHeight="1" x14ac:dyDescent="0.35">
      <c r="B426" s="558"/>
      <c r="C426" s="548">
        <f t="shared" ref="C426" si="1136">C382</f>
        <v>0</v>
      </c>
      <c r="D426" s="549"/>
      <c r="E426" s="550"/>
      <c r="F426" s="533"/>
      <c r="G426" s="533"/>
      <c r="H426" s="533"/>
      <c r="I426" s="533"/>
      <c r="J426" s="533"/>
      <c r="K426" s="533"/>
      <c r="L426" s="533"/>
      <c r="M426" s="533"/>
      <c r="N426" s="533"/>
      <c r="O426" s="533"/>
      <c r="P426" s="533"/>
      <c r="Q426" s="533"/>
      <c r="R426" s="533"/>
      <c r="S426" s="533"/>
      <c r="T426" s="533"/>
      <c r="U426" s="533"/>
      <c r="V426" s="533"/>
      <c r="W426" s="533"/>
      <c r="X426" s="533"/>
      <c r="Y426" s="533"/>
      <c r="Z426" s="533"/>
      <c r="AA426" s="533"/>
      <c r="AB426" s="533"/>
      <c r="AC426" s="533"/>
      <c r="AD426" s="533"/>
      <c r="AE426" s="533"/>
      <c r="AF426" s="533"/>
      <c r="AG426" s="545"/>
      <c r="AH426" s="162">
        <f t="shared" ref="AH426" si="1137">IF(COUNT(F426:AG426)=0,+(COUNTIF(F426:AG426,"作業"))+(COUNTIF(F426:AG426,"休日")),"")</f>
        <v>0</v>
      </c>
      <c r="AI426" s="196">
        <f t="shared" ref="AI426" si="1138">IF(COUNT(F426:AG426)=0,(COUNTIF(F426:AG426,"休日")),"")</f>
        <v>0</v>
      </c>
      <c r="AJ426" s="236"/>
    </row>
    <row r="427" spans="2:47" ht="41.25" hidden="1" customHeight="1" x14ac:dyDescent="0.35">
      <c r="B427" s="558"/>
      <c r="C427" s="551"/>
      <c r="D427" s="552"/>
      <c r="E427" s="553"/>
      <c r="F427" s="533"/>
      <c r="G427" s="533"/>
      <c r="H427" s="533"/>
      <c r="I427" s="533"/>
      <c r="J427" s="533"/>
      <c r="K427" s="533"/>
      <c r="L427" s="533"/>
      <c r="M427" s="533"/>
      <c r="N427" s="533"/>
      <c r="O427" s="533"/>
      <c r="P427" s="533"/>
      <c r="Q427" s="533"/>
      <c r="R427" s="533"/>
      <c r="S427" s="533"/>
      <c r="T427" s="533"/>
      <c r="U427" s="533"/>
      <c r="V427" s="533"/>
      <c r="W427" s="533"/>
      <c r="X427" s="533"/>
      <c r="Y427" s="533"/>
      <c r="Z427" s="533"/>
      <c r="AA427" s="533"/>
      <c r="AB427" s="533"/>
      <c r="AC427" s="533"/>
      <c r="AD427" s="533"/>
      <c r="AE427" s="533"/>
      <c r="AF427" s="533"/>
      <c r="AG427" s="545"/>
      <c r="AH427" s="546" t="str">
        <f t="shared" ref="AH427" si="1139">IF(AH426&lt;14,"対象外",ROUND(AI426/AH426,3))</f>
        <v>対象外</v>
      </c>
      <c r="AI427" s="547"/>
      <c r="AJ427" s="236"/>
      <c r="AM427" s="219">
        <f t="shared" ref="AM427" si="1140">IF(AH427="対象外",0,1)</f>
        <v>0</v>
      </c>
      <c r="AN427" s="226">
        <f t="shared" ref="AN427" si="1141">IF(AM427=1,AH427,0)</f>
        <v>0</v>
      </c>
      <c r="AO427" s="219">
        <f t="shared" ref="AO427" si="1142">IF(AH426&gt;=14,AH426,0)</f>
        <v>0</v>
      </c>
      <c r="AP427" s="192">
        <f>IF(AO427&gt;1,AI426,0)</f>
        <v>0</v>
      </c>
      <c r="AQ427" s="152"/>
      <c r="AR427" s="219">
        <f>IF(AS427&gt;1,1,0)</f>
        <v>0</v>
      </c>
      <c r="AS427" s="192">
        <f>AO427+AS383</f>
        <v>0</v>
      </c>
      <c r="AT427" s="192">
        <f>AP427+AT383</f>
        <v>0</v>
      </c>
      <c r="AU427" s="248">
        <f>IF(AR427=1,ROUND(AT427/AS427,3),0)</f>
        <v>0</v>
      </c>
    </row>
    <row r="428" spans="2:47" ht="41.25" hidden="1" customHeight="1" x14ac:dyDescent="0.35">
      <c r="B428" s="558"/>
      <c r="C428" s="548">
        <f t="shared" ref="C428" si="1143">C384</f>
        <v>0</v>
      </c>
      <c r="D428" s="549"/>
      <c r="E428" s="550"/>
      <c r="F428" s="533"/>
      <c r="G428" s="533"/>
      <c r="H428" s="533"/>
      <c r="I428" s="533"/>
      <c r="J428" s="533"/>
      <c r="K428" s="533"/>
      <c r="L428" s="533"/>
      <c r="M428" s="533"/>
      <c r="N428" s="533"/>
      <c r="O428" s="533"/>
      <c r="P428" s="533"/>
      <c r="Q428" s="533"/>
      <c r="R428" s="533"/>
      <c r="S428" s="533"/>
      <c r="T428" s="533"/>
      <c r="U428" s="533"/>
      <c r="V428" s="533"/>
      <c r="W428" s="533"/>
      <c r="X428" s="533"/>
      <c r="Y428" s="533"/>
      <c r="Z428" s="533"/>
      <c r="AA428" s="533"/>
      <c r="AB428" s="533"/>
      <c r="AC428" s="533"/>
      <c r="AD428" s="533"/>
      <c r="AE428" s="533"/>
      <c r="AF428" s="533"/>
      <c r="AG428" s="545"/>
      <c r="AH428" s="162">
        <f t="shared" ref="AH428" si="1144">IF(COUNT(F428:AG428)=0,+(COUNTIF(F428:AG428,"作業"))+(COUNTIF(F428:AG428,"休日")),"")</f>
        <v>0</v>
      </c>
      <c r="AI428" s="196">
        <f t="shared" ref="AI428" si="1145">IF(COUNT(F428:AG428)=0,(COUNTIF(F428:AG428,"休日")),"")</f>
        <v>0</v>
      </c>
      <c r="AJ428" s="236"/>
    </row>
    <row r="429" spans="2:47" ht="41.25" hidden="1" customHeight="1" x14ac:dyDescent="0.35">
      <c r="B429" s="558"/>
      <c r="C429" s="551"/>
      <c r="D429" s="552"/>
      <c r="E429" s="553"/>
      <c r="F429" s="533"/>
      <c r="G429" s="533"/>
      <c r="H429" s="533"/>
      <c r="I429" s="533"/>
      <c r="J429" s="533"/>
      <c r="K429" s="533"/>
      <c r="L429" s="533"/>
      <c r="M429" s="533"/>
      <c r="N429" s="533"/>
      <c r="O429" s="533"/>
      <c r="P429" s="533"/>
      <c r="Q429" s="533"/>
      <c r="R429" s="533"/>
      <c r="S429" s="533"/>
      <c r="T429" s="533"/>
      <c r="U429" s="533"/>
      <c r="V429" s="533"/>
      <c r="W429" s="533"/>
      <c r="X429" s="533"/>
      <c r="Y429" s="533"/>
      <c r="Z429" s="533"/>
      <c r="AA429" s="533"/>
      <c r="AB429" s="533"/>
      <c r="AC429" s="533"/>
      <c r="AD429" s="533"/>
      <c r="AE429" s="533"/>
      <c r="AF429" s="533"/>
      <c r="AG429" s="545"/>
      <c r="AH429" s="546" t="str">
        <f t="shared" ref="AH429" si="1146">IF(AH428&lt;14,"対象外",ROUND(AI428/AH428,3))</f>
        <v>対象外</v>
      </c>
      <c r="AI429" s="547"/>
      <c r="AJ429" s="236"/>
      <c r="AM429" s="219">
        <f t="shared" ref="AM429" si="1147">IF(AH429="対象外",0,1)</f>
        <v>0</v>
      </c>
      <c r="AN429" s="226">
        <f t="shared" ref="AN429" si="1148">IF(AM429=1,AH429,0)</f>
        <v>0</v>
      </c>
      <c r="AO429" s="219">
        <f t="shared" ref="AO429" si="1149">IF(AH428&gt;=14,AH428,0)</f>
        <v>0</v>
      </c>
      <c r="AP429" s="192">
        <f>IF(AO429&gt;1,AI428,0)</f>
        <v>0</v>
      </c>
      <c r="AQ429" s="152"/>
      <c r="AR429" s="219">
        <f>IF(AS429&gt;1,1,0)</f>
        <v>0</v>
      </c>
      <c r="AS429" s="192">
        <f>AO429+AS385</f>
        <v>0</v>
      </c>
      <c r="AT429" s="192">
        <f>AP429+AT385</f>
        <v>0</v>
      </c>
      <c r="AU429" s="248">
        <f>IF(AR429=1,ROUND(AT429/AS429,3),0)</f>
        <v>0</v>
      </c>
    </row>
    <row r="430" spans="2:47" ht="41.25" hidden="1" customHeight="1" x14ac:dyDescent="0.4">
      <c r="B430" s="558"/>
      <c r="C430" s="548">
        <f t="shared" ref="C430" si="1150">C386</f>
        <v>0</v>
      </c>
      <c r="D430" s="549"/>
      <c r="E430" s="550"/>
      <c r="F430" s="533"/>
      <c r="G430" s="533"/>
      <c r="H430" s="533"/>
      <c r="I430" s="533"/>
      <c r="J430" s="533"/>
      <c r="K430" s="533"/>
      <c r="L430" s="533"/>
      <c r="M430" s="533"/>
      <c r="N430" s="533"/>
      <c r="O430" s="533"/>
      <c r="P430" s="533"/>
      <c r="Q430" s="533"/>
      <c r="R430" s="533"/>
      <c r="S430" s="533"/>
      <c r="T430" s="533"/>
      <c r="U430" s="533"/>
      <c r="V430" s="533"/>
      <c r="W430" s="533"/>
      <c r="X430" s="533"/>
      <c r="Y430" s="533"/>
      <c r="Z430" s="533"/>
      <c r="AA430" s="533"/>
      <c r="AB430" s="533"/>
      <c r="AC430" s="533"/>
      <c r="AD430" s="533"/>
      <c r="AE430" s="533"/>
      <c r="AF430" s="533"/>
      <c r="AG430" s="545"/>
      <c r="AH430" s="162">
        <f t="shared" ref="AH430" si="1151">IF(COUNT(F430:AG430)=0,+(COUNTIF(F430:AG430,"作業"))+(COUNTIF(F430:AG430,"休日")),"")</f>
        <v>0</v>
      </c>
      <c r="AI430" s="196">
        <f t="shared" ref="AI430" si="1152">IF(COUNT(F430:AG430)=0,(COUNTIF(F430:AG430,"休日")),"")</f>
        <v>0</v>
      </c>
      <c r="AJ430" s="556"/>
    </row>
    <row r="431" spans="2:47" ht="41.25" hidden="1" customHeight="1" x14ac:dyDescent="0.4">
      <c r="B431" s="558"/>
      <c r="C431" s="551"/>
      <c r="D431" s="552"/>
      <c r="E431" s="553"/>
      <c r="F431" s="533"/>
      <c r="G431" s="533"/>
      <c r="H431" s="533"/>
      <c r="I431" s="533"/>
      <c r="J431" s="533"/>
      <c r="K431" s="533"/>
      <c r="L431" s="533"/>
      <c r="M431" s="533"/>
      <c r="N431" s="533"/>
      <c r="O431" s="533"/>
      <c r="P431" s="533"/>
      <c r="Q431" s="533"/>
      <c r="R431" s="533"/>
      <c r="S431" s="533"/>
      <c r="T431" s="533"/>
      <c r="U431" s="533"/>
      <c r="V431" s="533"/>
      <c r="W431" s="533"/>
      <c r="X431" s="533"/>
      <c r="Y431" s="533"/>
      <c r="Z431" s="533"/>
      <c r="AA431" s="533"/>
      <c r="AB431" s="533"/>
      <c r="AC431" s="533"/>
      <c r="AD431" s="533"/>
      <c r="AE431" s="533"/>
      <c r="AF431" s="533"/>
      <c r="AG431" s="545"/>
      <c r="AH431" s="546" t="str">
        <f t="shared" ref="AH431" si="1153">IF(AH430&lt;14,"対象外",ROUND(AI430/AH430,3))</f>
        <v>対象外</v>
      </c>
      <c r="AI431" s="547"/>
      <c r="AJ431" s="556"/>
      <c r="AM431" s="219">
        <f t="shared" ref="AM431" si="1154">IF(AH431="対象外",0,1)</f>
        <v>0</v>
      </c>
      <c r="AN431" s="226">
        <f t="shared" ref="AN431" si="1155">IF(AM431=1,AH431,0)</f>
        <v>0</v>
      </c>
      <c r="AO431" s="219">
        <f t="shared" ref="AO431" si="1156">IF(AH430&gt;=14,AH430,0)</f>
        <v>0</v>
      </c>
      <c r="AP431" s="192">
        <f>IF(AO431&gt;1,AI430,0)</f>
        <v>0</v>
      </c>
      <c r="AQ431" s="152"/>
      <c r="AR431" s="219">
        <f>IF(AS431&gt;1,1,0)</f>
        <v>0</v>
      </c>
      <c r="AS431" s="192">
        <f>AO431+AS387</f>
        <v>0</v>
      </c>
      <c r="AT431" s="192">
        <f>AP431+AT387</f>
        <v>0</v>
      </c>
      <c r="AU431" s="248">
        <f>IF(AR431=1,ROUND(AT431/AS431,3),0)</f>
        <v>0</v>
      </c>
    </row>
    <row r="432" spans="2:47" ht="41.25" hidden="1" customHeight="1" x14ac:dyDescent="0.35">
      <c r="B432" s="558"/>
      <c r="C432" s="548">
        <f t="shared" ref="C432" si="1157">C388</f>
        <v>0</v>
      </c>
      <c r="D432" s="549"/>
      <c r="E432" s="550"/>
      <c r="F432" s="533"/>
      <c r="G432" s="533"/>
      <c r="H432" s="533"/>
      <c r="I432" s="533"/>
      <c r="J432" s="533"/>
      <c r="K432" s="533"/>
      <c r="L432" s="533"/>
      <c r="M432" s="533"/>
      <c r="N432" s="533"/>
      <c r="O432" s="533"/>
      <c r="P432" s="533"/>
      <c r="Q432" s="533"/>
      <c r="R432" s="533"/>
      <c r="S432" s="533"/>
      <c r="T432" s="533"/>
      <c r="U432" s="533"/>
      <c r="V432" s="533"/>
      <c r="W432" s="533"/>
      <c r="X432" s="533"/>
      <c r="Y432" s="533"/>
      <c r="Z432" s="533"/>
      <c r="AA432" s="533"/>
      <c r="AB432" s="533"/>
      <c r="AC432" s="533"/>
      <c r="AD432" s="533"/>
      <c r="AE432" s="533"/>
      <c r="AF432" s="533"/>
      <c r="AG432" s="545"/>
      <c r="AH432" s="162">
        <f t="shared" ref="AH432" si="1158">IF(COUNT(F432:AG432)=0,+(COUNTIF(F432:AG432,"作業"))+(COUNTIF(F432:AG432,"休日")),"")</f>
        <v>0</v>
      </c>
      <c r="AI432" s="196">
        <f t="shared" ref="AI432" si="1159">IF(COUNT(F432:AG432)=0,(COUNTIF(F432:AG432,"休日")),"")</f>
        <v>0</v>
      </c>
      <c r="AJ432" s="236"/>
    </row>
    <row r="433" spans="2:47" ht="41.25" hidden="1" customHeight="1" x14ac:dyDescent="0.35">
      <c r="B433" s="558"/>
      <c r="C433" s="551"/>
      <c r="D433" s="552"/>
      <c r="E433" s="553"/>
      <c r="F433" s="533"/>
      <c r="G433" s="533"/>
      <c r="H433" s="533"/>
      <c r="I433" s="533"/>
      <c r="J433" s="533"/>
      <c r="K433" s="533"/>
      <c r="L433" s="533"/>
      <c r="M433" s="533"/>
      <c r="N433" s="533"/>
      <c r="O433" s="533"/>
      <c r="P433" s="533"/>
      <c r="Q433" s="533"/>
      <c r="R433" s="533"/>
      <c r="S433" s="533"/>
      <c r="T433" s="533"/>
      <c r="U433" s="533"/>
      <c r="V433" s="533"/>
      <c r="W433" s="533"/>
      <c r="X433" s="533"/>
      <c r="Y433" s="533"/>
      <c r="Z433" s="533"/>
      <c r="AA433" s="533"/>
      <c r="AB433" s="533"/>
      <c r="AC433" s="533"/>
      <c r="AD433" s="533"/>
      <c r="AE433" s="533"/>
      <c r="AF433" s="533"/>
      <c r="AG433" s="545"/>
      <c r="AH433" s="546" t="str">
        <f t="shared" ref="AH433" si="1160">IF(AH432&lt;14,"対象外",ROUND(AI432/AH432,3))</f>
        <v>対象外</v>
      </c>
      <c r="AI433" s="547"/>
      <c r="AJ433" s="236"/>
      <c r="AM433" s="219">
        <f t="shared" ref="AM433" si="1161">IF(AH433="対象外",0,1)</f>
        <v>0</v>
      </c>
      <c r="AN433" s="226">
        <f t="shared" ref="AN433" si="1162">IF(AM433=1,AH433,0)</f>
        <v>0</v>
      </c>
      <c r="AO433" s="219">
        <f t="shared" ref="AO433" si="1163">IF(AH432&gt;=14,AH432,0)</f>
        <v>0</v>
      </c>
      <c r="AP433" s="192">
        <f>IF(AO433&gt;1,AI432,0)</f>
        <v>0</v>
      </c>
      <c r="AQ433" s="152"/>
      <c r="AR433" s="219">
        <f>IF(AS433&gt;1,1,0)</f>
        <v>0</v>
      </c>
      <c r="AS433" s="192">
        <f>AO433+AS389</f>
        <v>0</v>
      </c>
      <c r="AT433" s="192">
        <f>AP433+AT389</f>
        <v>0</v>
      </c>
      <c r="AU433" s="248">
        <f>IF(AR433=1,ROUND(AT433/AS433,3),0)</f>
        <v>0</v>
      </c>
    </row>
    <row r="434" spans="2:47" ht="41.25" hidden="1" customHeight="1" x14ac:dyDescent="0.35">
      <c r="B434" s="558"/>
      <c r="C434" s="548">
        <f t="shared" ref="C434" si="1164">C390</f>
        <v>0</v>
      </c>
      <c r="D434" s="549"/>
      <c r="E434" s="550"/>
      <c r="F434" s="533"/>
      <c r="G434" s="533"/>
      <c r="H434" s="533"/>
      <c r="I434" s="533"/>
      <c r="J434" s="533"/>
      <c r="K434" s="533"/>
      <c r="L434" s="533"/>
      <c r="M434" s="533"/>
      <c r="N434" s="533"/>
      <c r="O434" s="533"/>
      <c r="P434" s="533"/>
      <c r="Q434" s="533"/>
      <c r="R434" s="533"/>
      <c r="S434" s="533"/>
      <c r="T434" s="533"/>
      <c r="U434" s="533"/>
      <c r="V434" s="533"/>
      <c r="W434" s="533"/>
      <c r="X434" s="533"/>
      <c r="Y434" s="533"/>
      <c r="Z434" s="533"/>
      <c r="AA434" s="533"/>
      <c r="AB434" s="533"/>
      <c r="AC434" s="533"/>
      <c r="AD434" s="533"/>
      <c r="AE434" s="533"/>
      <c r="AF434" s="533"/>
      <c r="AG434" s="545"/>
      <c r="AH434" s="162">
        <f t="shared" ref="AH434" si="1165">IF(COUNT(F434:AG434)=0,+(COUNTIF(F434:AG434,"作業"))+(COUNTIF(F434:AG434,"休日")),"")</f>
        <v>0</v>
      </c>
      <c r="AI434" s="196">
        <f t="shared" ref="AI434" si="1166">IF(COUNT(F434:AG434)=0,(COUNTIF(F434:AG434,"休日")),"")</f>
        <v>0</v>
      </c>
      <c r="AJ434" s="236"/>
    </row>
    <row r="435" spans="2:47" ht="41.25" hidden="1" customHeight="1" x14ac:dyDescent="0.35">
      <c r="B435" s="558"/>
      <c r="C435" s="551"/>
      <c r="D435" s="552"/>
      <c r="E435" s="553"/>
      <c r="F435" s="533"/>
      <c r="G435" s="533"/>
      <c r="H435" s="533"/>
      <c r="I435" s="533"/>
      <c r="J435" s="533"/>
      <c r="K435" s="533"/>
      <c r="L435" s="533"/>
      <c r="M435" s="533"/>
      <c r="N435" s="533"/>
      <c r="O435" s="533"/>
      <c r="P435" s="533"/>
      <c r="Q435" s="533"/>
      <c r="R435" s="533"/>
      <c r="S435" s="533"/>
      <c r="T435" s="533"/>
      <c r="U435" s="533"/>
      <c r="V435" s="533"/>
      <c r="W435" s="533"/>
      <c r="X435" s="533"/>
      <c r="Y435" s="533"/>
      <c r="Z435" s="533"/>
      <c r="AA435" s="533"/>
      <c r="AB435" s="533"/>
      <c r="AC435" s="533"/>
      <c r="AD435" s="533"/>
      <c r="AE435" s="533"/>
      <c r="AF435" s="533"/>
      <c r="AG435" s="545"/>
      <c r="AH435" s="546" t="str">
        <f t="shared" ref="AH435" si="1167">IF(AH434&lt;14,"対象外",ROUND(AI434/AH434,3))</f>
        <v>対象外</v>
      </c>
      <c r="AI435" s="547"/>
      <c r="AJ435" s="236"/>
      <c r="AM435" s="219">
        <f t="shared" ref="AM435" si="1168">IF(AH435="対象外",0,1)</f>
        <v>0</v>
      </c>
      <c r="AN435" s="226">
        <f t="shared" ref="AN435" si="1169">IF(AM435=1,AH435,0)</f>
        <v>0</v>
      </c>
      <c r="AO435" s="219">
        <f t="shared" ref="AO435" si="1170">IF(AH434&gt;=14,AH434,0)</f>
        <v>0</v>
      </c>
      <c r="AP435" s="192">
        <f>IF(AO435&gt;1,AI434,0)</f>
        <v>0</v>
      </c>
      <c r="AQ435" s="152"/>
      <c r="AR435" s="219">
        <f>IF(AS435&gt;1,1,0)</f>
        <v>0</v>
      </c>
      <c r="AS435" s="192">
        <f>AO435+AS391</f>
        <v>0</v>
      </c>
      <c r="AT435" s="192">
        <f>AP435+AT391</f>
        <v>0</v>
      </c>
      <c r="AU435" s="248">
        <f>IF(AR435=1,ROUND(AT435/AS435,3),0)</f>
        <v>0</v>
      </c>
    </row>
    <row r="436" spans="2:47" ht="41.25" hidden="1" customHeight="1" x14ac:dyDescent="0.35">
      <c r="B436" s="558"/>
      <c r="C436" s="548" t="str">
        <f t="shared" ref="C436" si="1171">C392</f>
        <v>作業員Ａ</v>
      </c>
      <c r="D436" s="549"/>
      <c r="E436" s="550"/>
      <c r="F436" s="533"/>
      <c r="G436" s="533"/>
      <c r="H436" s="533"/>
      <c r="I436" s="533"/>
      <c r="J436" s="533"/>
      <c r="K436" s="533"/>
      <c r="L436" s="533"/>
      <c r="M436" s="533"/>
      <c r="N436" s="533"/>
      <c r="O436" s="533"/>
      <c r="P436" s="533"/>
      <c r="Q436" s="533"/>
      <c r="R436" s="533"/>
      <c r="S436" s="533"/>
      <c r="T436" s="533"/>
      <c r="U436" s="533"/>
      <c r="V436" s="533"/>
      <c r="W436" s="533"/>
      <c r="X436" s="533"/>
      <c r="Y436" s="533"/>
      <c r="Z436" s="533"/>
      <c r="AA436" s="533"/>
      <c r="AB436" s="533"/>
      <c r="AC436" s="533"/>
      <c r="AD436" s="533"/>
      <c r="AE436" s="533"/>
      <c r="AF436" s="533"/>
      <c r="AG436" s="545"/>
      <c r="AH436" s="162">
        <f t="shared" ref="AH436" si="1172">IF(COUNT(F436:AG436)=0,+(COUNTIF(F436:AG436,"作業"))+(COUNTIF(F436:AG436,"休日")),"")</f>
        <v>0</v>
      </c>
      <c r="AI436" s="196">
        <f t="shared" ref="AI436" si="1173">IF(COUNT(F436:AG436)=0,(COUNTIF(F436:AG436,"休日")),"")</f>
        <v>0</v>
      </c>
      <c r="AJ436" s="236"/>
    </row>
    <row r="437" spans="2:47" ht="41.25" hidden="1" customHeight="1" x14ac:dyDescent="0.35">
      <c r="B437" s="558"/>
      <c r="C437" s="551"/>
      <c r="D437" s="552"/>
      <c r="E437" s="553"/>
      <c r="F437" s="533"/>
      <c r="G437" s="533"/>
      <c r="H437" s="533"/>
      <c r="I437" s="533"/>
      <c r="J437" s="533"/>
      <c r="K437" s="533"/>
      <c r="L437" s="533"/>
      <c r="M437" s="533"/>
      <c r="N437" s="533"/>
      <c r="O437" s="533"/>
      <c r="P437" s="533"/>
      <c r="Q437" s="533"/>
      <c r="R437" s="533"/>
      <c r="S437" s="533"/>
      <c r="T437" s="533"/>
      <c r="U437" s="533"/>
      <c r="V437" s="533"/>
      <c r="W437" s="533"/>
      <c r="X437" s="533"/>
      <c r="Y437" s="533"/>
      <c r="Z437" s="533"/>
      <c r="AA437" s="533"/>
      <c r="AB437" s="533"/>
      <c r="AC437" s="533"/>
      <c r="AD437" s="533"/>
      <c r="AE437" s="533"/>
      <c r="AF437" s="533"/>
      <c r="AG437" s="545"/>
      <c r="AH437" s="546" t="str">
        <f t="shared" ref="AH437" si="1174">IF(AH436&lt;14,"対象外",ROUND(AI436/AH436,3))</f>
        <v>対象外</v>
      </c>
      <c r="AI437" s="547"/>
      <c r="AJ437" s="236"/>
      <c r="AM437" s="219">
        <f t="shared" ref="AM437" si="1175">IF(AH437="対象外",0,1)</f>
        <v>0</v>
      </c>
      <c r="AN437" s="226">
        <f t="shared" ref="AN437" si="1176">IF(AM437=1,AH437,0)</f>
        <v>0</v>
      </c>
      <c r="AO437" s="219">
        <f t="shared" ref="AO437" si="1177">IF(AH436&gt;=14,AH436,0)</f>
        <v>0</v>
      </c>
      <c r="AP437" s="192">
        <f>IF(AO437&gt;1,AI436,0)</f>
        <v>0</v>
      </c>
      <c r="AQ437" s="152"/>
      <c r="AR437" s="219">
        <f>IF(AS437&gt;1,1,0)</f>
        <v>1</v>
      </c>
      <c r="AS437" s="192">
        <f>AO437+AS393</f>
        <v>74</v>
      </c>
      <c r="AT437" s="192">
        <f>AP437+AT393</f>
        <v>24</v>
      </c>
      <c r="AU437" s="248">
        <f>IF(AR437=1,ROUND(AT437/AS437,3),0)</f>
        <v>0.32400000000000001</v>
      </c>
    </row>
    <row r="438" spans="2:47" ht="41.25" hidden="1" customHeight="1" x14ac:dyDescent="0.4">
      <c r="B438" s="558"/>
      <c r="C438" s="548" t="str">
        <f t="shared" ref="C438" si="1178">C394</f>
        <v>作業員Ｂ</v>
      </c>
      <c r="D438" s="549"/>
      <c r="E438" s="550"/>
      <c r="F438" s="533"/>
      <c r="G438" s="533"/>
      <c r="H438" s="533"/>
      <c r="I438" s="533"/>
      <c r="J438" s="533"/>
      <c r="K438" s="533"/>
      <c r="L438" s="533"/>
      <c r="M438" s="533"/>
      <c r="N438" s="533"/>
      <c r="O438" s="533"/>
      <c r="P438" s="533"/>
      <c r="Q438" s="533"/>
      <c r="R438" s="533"/>
      <c r="S438" s="533"/>
      <c r="T438" s="533"/>
      <c r="U438" s="533"/>
      <c r="V438" s="533"/>
      <c r="W438" s="533"/>
      <c r="X438" s="533"/>
      <c r="Y438" s="533"/>
      <c r="Z438" s="533"/>
      <c r="AA438" s="533"/>
      <c r="AB438" s="533"/>
      <c r="AC438" s="533"/>
      <c r="AD438" s="533"/>
      <c r="AE438" s="533"/>
      <c r="AF438" s="533"/>
      <c r="AG438" s="545"/>
      <c r="AH438" s="162">
        <f t="shared" ref="AH438" si="1179">IF(COUNT(F438:AG438)=0,+(COUNTIF(F438:AG438,"作業"))+(COUNTIF(F438:AG438,"休日")),"")</f>
        <v>0</v>
      </c>
      <c r="AI438" s="196">
        <f t="shared" ref="AI438" si="1180">IF(COUNT(F438:AG438)=0,(COUNTIF(F438:AG438,"休日")),"")</f>
        <v>0</v>
      </c>
      <c r="AJ438" s="555" t="str">
        <f>IF(AN420&gt;0.01,ROUND(AN420/AM420,3),"")</f>
        <v/>
      </c>
    </row>
    <row r="439" spans="2:47" ht="41.25" hidden="1" customHeight="1" x14ac:dyDescent="0.4">
      <c r="B439" s="558"/>
      <c r="C439" s="551"/>
      <c r="D439" s="552"/>
      <c r="E439" s="553"/>
      <c r="F439" s="533"/>
      <c r="G439" s="533"/>
      <c r="H439" s="533"/>
      <c r="I439" s="533"/>
      <c r="J439" s="533"/>
      <c r="K439" s="533"/>
      <c r="L439" s="533"/>
      <c r="M439" s="533"/>
      <c r="N439" s="533"/>
      <c r="O439" s="533"/>
      <c r="P439" s="533"/>
      <c r="Q439" s="533"/>
      <c r="R439" s="533"/>
      <c r="S439" s="533"/>
      <c r="T439" s="533"/>
      <c r="U439" s="533"/>
      <c r="V439" s="533"/>
      <c r="W439" s="533"/>
      <c r="X439" s="533"/>
      <c r="Y439" s="533"/>
      <c r="Z439" s="533"/>
      <c r="AA439" s="533"/>
      <c r="AB439" s="533"/>
      <c r="AC439" s="533"/>
      <c r="AD439" s="533"/>
      <c r="AE439" s="533"/>
      <c r="AF439" s="533"/>
      <c r="AG439" s="545"/>
      <c r="AH439" s="546" t="str">
        <f t="shared" ref="AH439" si="1181">IF(AH438&lt;14,"対象外",ROUND(AI438/AH438,3))</f>
        <v>対象外</v>
      </c>
      <c r="AI439" s="547"/>
      <c r="AJ439" s="555"/>
      <c r="AM439" s="219">
        <f t="shared" ref="AM439" si="1182">IF(AH439="対象外",0,1)</f>
        <v>0</v>
      </c>
      <c r="AN439" s="226">
        <f t="shared" ref="AN439" si="1183">IF(AM439=1,AH439,0)</f>
        <v>0</v>
      </c>
      <c r="AO439" s="219">
        <f t="shared" ref="AO439" si="1184">IF(AH438&gt;=14,AH438,0)</f>
        <v>0</v>
      </c>
      <c r="AP439" s="192">
        <f>IF(AO439&gt;1,AI438,0)</f>
        <v>0</v>
      </c>
      <c r="AQ439" s="152"/>
      <c r="AR439" s="219">
        <f>IF(AS439&gt;1,1,0)</f>
        <v>1</v>
      </c>
      <c r="AS439" s="192">
        <f>AO439+AS395</f>
        <v>37</v>
      </c>
      <c r="AT439" s="192">
        <f>AP439+AT395</f>
        <v>13</v>
      </c>
      <c r="AU439" s="248">
        <f>IF(AR439=1,ROUND(AT439/AS439,3),0)</f>
        <v>0.35099999999999998</v>
      </c>
    </row>
    <row r="440" spans="2:47" ht="41.25" hidden="1" customHeight="1" x14ac:dyDescent="0.4">
      <c r="B440" s="558"/>
      <c r="C440" s="548" t="str">
        <f t="shared" ref="C440" si="1185">C396</f>
        <v>作業員Ｃ</v>
      </c>
      <c r="D440" s="549"/>
      <c r="E440" s="550"/>
      <c r="F440" s="533"/>
      <c r="G440" s="533"/>
      <c r="H440" s="533"/>
      <c r="I440" s="533"/>
      <c r="J440" s="533"/>
      <c r="K440" s="533"/>
      <c r="L440" s="533"/>
      <c r="M440" s="533"/>
      <c r="N440" s="533"/>
      <c r="O440" s="533"/>
      <c r="P440" s="533"/>
      <c r="Q440" s="533"/>
      <c r="R440" s="533"/>
      <c r="S440" s="533"/>
      <c r="T440" s="533"/>
      <c r="U440" s="533"/>
      <c r="V440" s="533"/>
      <c r="W440" s="533"/>
      <c r="X440" s="533"/>
      <c r="Y440" s="533"/>
      <c r="Z440" s="533"/>
      <c r="AA440" s="533"/>
      <c r="AB440" s="533"/>
      <c r="AC440" s="533"/>
      <c r="AD440" s="533"/>
      <c r="AE440" s="533"/>
      <c r="AF440" s="533"/>
      <c r="AG440" s="545"/>
      <c r="AH440" s="162">
        <f t="shared" ref="AH440" si="1186">IF(COUNT(F440:AG440)=0,+(COUNTIF(F440:AG440,"作業"))+(COUNTIF(F440:AG440,"休日")),"")</f>
        <v>0</v>
      </c>
      <c r="AI440" s="196">
        <f t="shared" ref="AI440" si="1187">IF(COUNT(F440:AG440)=0,(COUNTIF(F440:AG440,"休日")),"")</f>
        <v>0</v>
      </c>
      <c r="AJ440" s="554" t="str">
        <f>IF(AJ438="","",IF(AJ438&gt;=0.285,"達成","未達成"))</f>
        <v/>
      </c>
    </row>
    <row r="441" spans="2:47" ht="41.25" hidden="1" customHeight="1" x14ac:dyDescent="0.4">
      <c r="B441" s="558"/>
      <c r="C441" s="551"/>
      <c r="D441" s="552"/>
      <c r="E441" s="553"/>
      <c r="F441" s="533"/>
      <c r="G441" s="533"/>
      <c r="H441" s="533"/>
      <c r="I441" s="533"/>
      <c r="J441" s="533"/>
      <c r="K441" s="533"/>
      <c r="L441" s="533"/>
      <c r="M441" s="533"/>
      <c r="N441" s="533"/>
      <c r="O441" s="533"/>
      <c r="P441" s="533"/>
      <c r="Q441" s="533"/>
      <c r="R441" s="533"/>
      <c r="S441" s="533"/>
      <c r="T441" s="533"/>
      <c r="U441" s="533"/>
      <c r="V441" s="533"/>
      <c r="W441" s="533"/>
      <c r="X441" s="533"/>
      <c r="Y441" s="533"/>
      <c r="Z441" s="533"/>
      <c r="AA441" s="533"/>
      <c r="AB441" s="533"/>
      <c r="AC441" s="533"/>
      <c r="AD441" s="533"/>
      <c r="AE441" s="533"/>
      <c r="AF441" s="533"/>
      <c r="AG441" s="545"/>
      <c r="AH441" s="546" t="str">
        <f t="shared" ref="AH441" si="1188">IF(AH440&lt;14,"対象外",ROUND(AI440/AH440,3))</f>
        <v>対象外</v>
      </c>
      <c r="AI441" s="547"/>
      <c r="AJ441" s="554"/>
      <c r="AM441" s="219">
        <f t="shared" ref="AM441" si="1189">IF(AH441="対象外",0,1)</f>
        <v>0</v>
      </c>
      <c r="AN441" s="226">
        <f t="shared" ref="AN441" si="1190">IF(AM441=1,AH441,0)</f>
        <v>0</v>
      </c>
      <c r="AO441" s="219">
        <f t="shared" ref="AO441" si="1191">IF(AH440&gt;=14,AH440,0)</f>
        <v>0</v>
      </c>
      <c r="AP441" s="192">
        <f>IF(AO441&gt;1,AI440,0)</f>
        <v>0</v>
      </c>
      <c r="AQ441" s="152"/>
      <c r="AR441" s="219">
        <f>IF(AS441&gt;1,1,0)</f>
        <v>1</v>
      </c>
      <c r="AS441" s="192">
        <f>AO441+AS397</f>
        <v>56</v>
      </c>
      <c r="AT441" s="192">
        <f>AP441+AT397</f>
        <v>20</v>
      </c>
      <c r="AU441" s="248">
        <f>IF(AR441=1,ROUND(AT441/AS441,3),0)</f>
        <v>0.35699999999999998</v>
      </c>
    </row>
    <row r="442" spans="2:47" ht="41.25" hidden="1" customHeight="1" x14ac:dyDescent="0.4">
      <c r="B442" s="558"/>
      <c r="C442" s="548" t="str">
        <f t="shared" ref="C442" si="1192">C398</f>
        <v>作業員Ｄ</v>
      </c>
      <c r="D442" s="549"/>
      <c r="E442" s="550"/>
      <c r="F442" s="533"/>
      <c r="G442" s="533"/>
      <c r="H442" s="533"/>
      <c r="I442" s="533"/>
      <c r="J442" s="533"/>
      <c r="K442" s="533"/>
      <c r="L442" s="533"/>
      <c r="M442" s="533"/>
      <c r="N442" s="533"/>
      <c r="O442" s="533"/>
      <c r="P442" s="533"/>
      <c r="Q442" s="533"/>
      <c r="R442" s="533"/>
      <c r="S442" s="533"/>
      <c r="T442" s="533"/>
      <c r="U442" s="533"/>
      <c r="V442" s="533"/>
      <c r="W442" s="533"/>
      <c r="X442" s="533"/>
      <c r="Y442" s="533"/>
      <c r="Z442" s="533"/>
      <c r="AA442" s="533"/>
      <c r="AB442" s="533"/>
      <c r="AC442" s="533"/>
      <c r="AD442" s="533"/>
      <c r="AE442" s="533"/>
      <c r="AF442" s="533"/>
      <c r="AG442" s="545"/>
      <c r="AH442" s="162">
        <f t="shared" ref="AH442" si="1193">IF(COUNT(F442:AG442)=0,+(COUNTIF(F442:AG442,"作業"))+(COUNTIF(F442:AG442,"休日")),"")</f>
        <v>0</v>
      </c>
      <c r="AI442" s="196">
        <f t="shared" ref="AI442" si="1194">IF(COUNT(F442:AG442)=0,(COUNTIF(F442:AG442,"休日")),"")</f>
        <v>0</v>
      </c>
      <c r="AJ442" s="233"/>
    </row>
    <row r="443" spans="2:47" ht="41.25" hidden="1" customHeight="1" x14ac:dyDescent="0.4">
      <c r="B443" s="558"/>
      <c r="C443" s="551"/>
      <c r="D443" s="552"/>
      <c r="E443" s="553"/>
      <c r="F443" s="533"/>
      <c r="G443" s="533"/>
      <c r="H443" s="533"/>
      <c r="I443" s="533"/>
      <c r="J443" s="533"/>
      <c r="K443" s="533"/>
      <c r="L443" s="533"/>
      <c r="M443" s="533"/>
      <c r="N443" s="533"/>
      <c r="O443" s="533"/>
      <c r="P443" s="533"/>
      <c r="Q443" s="533"/>
      <c r="R443" s="533"/>
      <c r="S443" s="533"/>
      <c r="T443" s="533"/>
      <c r="U443" s="533"/>
      <c r="V443" s="533"/>
      <c r="W443" s="533"/>
      <c r="X443" s="533"/>
      <c r="Y443" s="533"/>
      <c r="Z443" s="533"/>
      <c r="AA443" s="533"/>
      <c r="AB443" s="533"/>
      <c r="AC443" s="533"/>
      <c r="AD443" s="533"/>
      <c r="AE443" s="533"/>
      <c r="AF443" s="533"/>
      <c r="AG443" s="545"/>
      <c r="AH443" s="546" t="str">
        <f t="shared" ref="AH443" si="1195">IF(AH442&lt;14,"対象外",ROUND(AI442/AH442,3))</f>
        <v>対象外</v>
      </c>
      <c r="AI443" s="547"/>
      <c r="AJ443" s="233"/>
      <c r="AM443" s="219">
        <f t="shared" ref="AM443" si="1196">IF(AH443="対象外",0,1)</f>
        <v>0</v>
      </c>
      <c r="AN443" s="226">
        <f t="shared" ref="AN443" si="1197">IF(AM443=1,AH443,0)</f>
        <v>0</v>
      </c>
      <c r="AO443" s="219">
        <f t="shared" ref="AO443" si="1198">IF(AH442&gt;=14,AH442,0)</f>
        <v>0</v>
      </c>
      <c r="AP443" s="192">
        <f>IF(AO443&gt;1,AI442,0)</f>
        <v>0</v>
      </c>
      <c r="AQ443" s="152"/>
      <c r="AR443" s="219">
        <f>IF(AS443&gt;1,1,0)</f>
        <v>0</v>
      </c>
      <c r="AS443" s="192">
        <f>AO443+AS399</f>
        <v>0</v>
      </c>
      <c r="AT443" s="192">
        <f>AP443+AT399</f>
        <v>0</v>
      </c>
      <c r="AU443" s="248">
        <f>IF(AR443=1,ROUND(AT443/AS443,3),0)</f>
        <v>0</v>
      </c>
    </row>
    <row r="444" spans="2:47" ht="41.25" hidden="1" customHeight="1" x14ac:dyDescent="0.4">
      <c r="B444" s="558"/>
      <c r="C444" s="548">
        <f t="shared" ref="C444" si="1199">C400</f>
        <v>0</v>
      </c>
      <c r="D444" s="549"/>
      <c r="E444" s="550"/>
      <c r="F444" s="533"/>
      <c r="G444" s="533"/>
      <c r="H444" s="533"/>
      <c r="I444" s="533"/>
      <c r="J444" s="533"/>
      <c r="K444" s="533"/>
      <c r="L444" s="533"/>
      <c r="M444" s="533"/>
      <c r="N444" s="533"/>
      <c r="O444" s="533"/>
      <c r="P444" s="533"/>
      <c r="Q444" s="533"/>
      <c r="R444" s="533"/>
      <c r="S444" s="533"/>
      <c r="T444" s="533"/>
      <c r="U444" s="533"/>
      <c r="V444" s="533"/>
      <c r="W444" s="533"/>
      <c r="X444" s="533"/>
      <c r="Y444" s="533"/>
      <c r="Z444" s="533"/>
      <c r="AA444" s="533"/>
      <c r="AB444" s="533"/>
      <c r="AC444" s="533"/>
      <c r="AD444" s="533"/>
      <c r="AE444" s="533"/>
      <c r="AF444" s="533"/>
      <c r="AG444" s="545"/>
      <c r="AH444" s="162">
        <f t="shared" ref="AH444" si="1200">IF(COUNT(F444:AG444)=0,+(COUNTIF(F444:AG444,"作業"))+(COUNTIF(F444:AG444,"休日")),"")</f>
        <v>0</v>
      </c>
      <c r="AI444" s="196">
        <f t="shared" ref="AI444" si="1201">IF(COUNT(F444:AG444)=0,(COUNTIF(F444:AG444,"休日")),"")</f>
        <v>0</v>
      </c>
      <c r="AJ444" s="233"/>
    </row>
    <row r="445" spans="2:47" ht="41.25" hidden="1" customHeight="1" x14ac:dyDescent="0.4">
      <c r="B445" s="558"/>
      <c r="C445" s="551"/>
      <c r="D445" s="552"/>
      <c r="E445" s="553"/>
      <c r="F445" s="533"/>
      <c r="G445" s="533"/>
      <c r="H445" s="533"/>
      <c r="I445" s="533"/>
      <c r="J445" s="533"/>
      <c r="K445" s="533"/>
      <c r="L445" s="533"/>
      <c r="M445" s="533"/>
      <c r="N445" s="533"/>
      <c r="O445" s="533"/>
      <c r="P445" s="533"/>
      <c r="Q445" s="533"/>
      <c r="R445" s="533"/>
      <c r="S445" s="533"/>
      <c r="T445" s="533"/>
      <c r="U445" s="533"/>
      <c r="V445" s="533"/>
      <c r="W445" s="533"/>
      <c r="X445" s="533"/>
      <c r="Y445" s="533"/>
      <c r="Z445" s="533"/>
      <c r="AA445" s="533"/>
      <c r="AB445" s="533"/>
      <c r="AC445" s="533"/>
      <c r="AD445" s="533"/>
      <c r="AE445" s="533"/>
      <c r="AF445" s="533"/>
      <c r="AG445" s="545"/>
      <c r="AH445" s="546" t="str">
        <f t="shared" ref="AH445" si="1202">IF(AH444&lt;14,"対象外",ROUND(AI444/AH444,3))</f>
        <v>対象外</v>
      </c>
      <c r="AI445" s="547"/>
      <c r="AJ445" s="233"/>
      <c r="AM445" s="219">
        <f t="shared" ref="AM445" si="1203">IF(AH445="対象外",0,1)</f>
        <v>0</v>
      </c>
      <c r="AN445" s="226">
        <f t="shared" ref="AN445" si="1204">IF(AM445=1,AH445,0)</f>
        <v>0</v>
      </c>
      <c r="AO445" s="219">
        <f t="shared" ref="AO445" si="1205">IF(AH444&gt;=14,AH444,0)</f>
        <v>0</v>
      </c>
      <c r="AP445" s="192">
        <f>IF(AO445&gt;1,AI444,0)</f>
        <v>0</v>
      </c>
      <c r="AQ445" s="152"/>
      <c r="AR445" s="219">
        <f>IF(AS445&gt;1,1,0)</f>
        <v>0</v>
      </c>
      <c r="AS445" s="192">
        <f>AO445+AS401</f>
        <v>0</v>
      </c>
      <c r="AT445" s="192">
        <f>AP445+AT401</f>
        <v>0</v>
      </c>
      <c r="AU445" s="248">
        <f>IF(AR445=1,ROUND(AT445/AS445,3),0)</f>
        <v>0</v>
      </c>
    </row>
    <row r="446" spans="2:47" ht="41.25" hidden="1" customHeight="1" x14ac:dyDescent="0.4">
      <c r="B446" s="558"/>
      <c r="C446" s="548">
        <f t="shared" ref="C446" si="1206">C402</f>
        <v>0</v>
      </c>
      <c r="D446" s="549"/>
      <c r="E446" s="550"/>
      <c r="F446" s="533"/>
      <c r="G446" s="533"/>
      <c r="H446" s="533"/>
      <c r="I446" s="533"/>
      <c r="J446" s="533"/>
      <c r="K446" s="533"/>
      <c r="L446" s="533"/>
      <c r="M446" s="533"/>
      <c r="N446" s="533"/>
      <c r="O446" s="533"/>
      <c r="P446" s="533"/>
      <c r="Q446" s="533"/>
      <c r="R446" s="533"/>
      <c r="S446" s="533"/>
      <c r="T446" s="533"/>
      <c r="U446" s="533"/>
      <c r="V446" s="533"/>
      <c r="W446" s="533"/>
      <c r="X446" s="533"/>
      <c r="Y446" s="533"/>
      <c r="Z446" s="533"/>
      <c r="AA446" s="533"/>
      <c r="AB446" s="533"/>
      <c r="AC446" s="533"/>
      <c r="AD446" s="533"/>
      <c r="AE446" s="533"/>
      <c r="AF446" s="533"/>
      <c r="AG446" s="545"/>
      <c r="AH446" s="162">
        <f t="shared" ref="AH446" si="1207">IF(COUNT(F446:AG446)=0,+(COUNTIF(F446:AG446,"作業"))+(COUNTIF(F446:AG446,"休日")),"")</f>
        <v>0</v>
      </c>
      <c r="AI446" s="196">
        <f t="shared" ref="AI446" si="1208">IF(COUNT(F446:AG446)=0,(COUNTIF(F446:AG446,"休日")),"")</f>
        <v>0</v>
      </c>
      <c r="AJ446" s="233"/>
    </row>
    <row r="447" spans="2:47" ht="41.25" hidden="1" customHeight="1" x14ac:dyDescent="0.4">
      <c r="B447" s="558"/>
      <c r="C447" s="551"/>
      <c r="D447" s="552"/>
      <c r="E447" s="553"/>
      <c r="F447" s="533"/>
      <c r="G447" s="533"/>
      <c r="H447" s="533"/>
      <c r="I447" s="533"/>
      <c r="J447" s="533"/>
      <c r="K447" s="533"/>
      <c r="L447" s="533"/>
      <c r="M447" s="533"/>
      <c r="N447" s="533"/>
      <c r="O447" s="533"/>
      <c r="P447" s="533"/>
      <c r="Q447" s="533"/>
      <c r="R447" s="533"/>
      <c r="S447" s="533"/>
      <c r="T447" s="533"/>
      <c r="U447" s="533"/>
      <c r="V447" s="533"/>
      <c r="W447" s="533"/>
      <c r="X447" s="533"/>
      <c r="Y447" s="533"/>
      <c r="Z447" s="533"/>
      <c r="AA447" s="533"/>
      <c r="AB447" s="533"/>
      <c r="AC447" s="533"/>
      <c r="AD447" s="533"/>
      <c r="AE447" s="533"/>
      <c r="AF447" s="533"/>
      <c r="AG447" s="545"/>
      <c r="AH447" s="546" t="str">
        <f t="shared" ref="AH447" si="1209">IF(AH446&lt;14,"対象外",ROUND(AI446/AH446,3))</f>
        <v>対象外</v>
      </c>
      <c r="AI447" s="547"/>
      <c r="AJ447" s="233"/>
      <c r="AM447" s="219">
        <f t="shared" ref="AM447" si="1210">IF(AH447="対象外",0,1)</f>
        <v>0</v>
      </c>
      <c r="AN447" s="226">
        <f t="shared" ref="AN447" si="1211">IF(AM447=1,AH447,0)</f>
        <v>0</v>
      </c>
      <c r="AO447" s="219">
        <f t="shared" ref="AO447" si="1212">IF(AH446&gt;=14,AH446,0)</f>
        <v>0</v>
      </c>
      <c r="AP447" s="192">
        <f>IF(AO447&gt;1,AI446,0)</f>
        <v>0</v>
      </c>
      <c r="AQ447" s="152"/>
      <c r="AR447" s="219">
        <f>IF(AS447&gt;1,1,0)</f>
        <v>0</v>
      </c>
      <c r="AS447" s="192">
        <f>AO447+AS403</f>
        <v>0</v>
      </c>
      <c r="AT447" s="192">
        <f>AP447+AT403</f>
        <v>0</v>
      </c>
      <c r="AU447" s="248">
        <f>IF(AR447=1,ROUND(AT447/AS447,3),0)</f>
        <v>0</v>
      </c>
    </row>
    <row r="448" spans="2:47" ht="41.25" hidden="1" customHeight="1" x14ac:dyDescent="0.4">
      <c r="B448" s="558"/>
      <c r="C448" s="548">
        <f t="shared" ref="C448" si="1213">C404</f>
        <v>0</v>
      </c>
      <c r="D448" s="549"/>
      <c r="E448" s="550"/>
      <c r="F448" s="533"/>
      <c r="G448" s="533"/>
      <c r="H448" s="533"/>
      <c r="I448" s="533"/>
      <c r="J448" s="533"/>
      <c r="K448" s="533"/>
      <c r="L448" s="533"/>
      <c r="M448" s="533"/>
      <c r="N448" s="533"/>
      <c r="O448" s="533"/>
      <c r="P448" s="533"/>
      <c r="Q448" s="533"/>
      <c r="R448" s="533"/>
      <c r="S448" s="533"/>
      <c r="T448" s="533"/>
      <c r="U448" s="533"/>
      <c r="V448" s="533"/>
      <c r="W448" s="533"/>
      <c r="X448" s="533"/>
      <c r="Y448" s="533"/>
      <c r="Z448" s="533"/>
      <c r="AA448" s="533"/>
      <c r="AB448" s="533"/>
      <c r="AC448" s="533"/>
      <c r="AD448" s="533"/>
      <c r="AE448" s="533"/>
      <c r="AF448" s="533"/>
      <c r="AG448" s="545"/>
      <c r="AH448" s="162">
        <f t="shared" ref="AH448" si="1214">IF(COUNT(F448:AG448)=0,+(COUNTIF(F448:AG448,"作業"))+(COUNTIF(F448:AG448,"休日")),"")</f>
        <v>0</v>
      </c>
      <c r="AI448" s="196">
        <f t="shared" ref="AI448" si="1215">IF(COUNT(F448:AG448)=0,(COUNTIF(F448:AG448,"休日")),"")</f>
        <v>0</v>
      </c>
      <c r="AJ448" s="233"/>
    </row>
    <row r="449" spans="2:47" ht="41.25" hidden="1" customHeight="1" x14ac:dyDescent="0.4">
      <c r="B449" s="558"/>
      <c r="C449" s="551"/>
      <c r="D449" s="552"/>
      <c r="E449" s="553"/>
      <c r="F449" s="533"/>
      <c r="G449" s="533"/>
      <c r="H449" s="533"/>
      <c r="I449" s="533"/>
      <c r="J449" s="533"/>
      <c r="K449" s="533"/>
      <c r="L449" s="533"/>
      <c r="M449" s="533"/>
      <c r="N449" s="533"/>
      <c r="O449" s="533"/>
      <c r="P449" s="533"/>
      <c r="Q449" s="533"/>
      <c r="R449" s="533"/>
      <c r="S449" s="533"/>
      <c r="T449" s="533"/>
      <c r="U449" s="533"/>
      <c r="V449" s="533"/>
      <c r="W449" s="533"/>
      <c r="X449" s="533"/>
      <c r="Y449" s="533"/>
      <c r="Z449" s="533"/>
      <c r="AA449" s="533"/>
      <c r="AB449" s="533"/>
      <c r="AC449" s="533"/>
      <c r="AD449" s="533"/>
      <c r="AE449" s="533"/>
      <c r="AF449" s="533"/>
      <c r="AG449" s="545"/>
      <c r="AH449" s="546" t="str">
        <f t="shared" ref="AH449" si="1216">IF(AH448&lt;14,"対象外",ROUND(AI448/AH448,3))</f>
        <v>対象外</v>
      </c>
      <c r="AI449" s="547"/>
      <c r="AJ449" s="233"/>
      <c r="AM449" s="219">
        <f t="shared" ref="AM449" si="1217">IF(AH449="対象外",0,1)</f>
        <v>0</v>
      </c>
      <c r="AN449" s="226">
        <f t="shared" ref="AN449" si="1218">IF(AM449=1,AH449,0)</f>
        <v>0</v>
      </c>
      <c r="AO449" s="219">
        <f t="shared" ref="AO449" si="1219">IF(AH448&gt;=14,AH448,0)</f>
        <v>0</v>
      </c>
      <c r="AP449" s="192">
        <f>IF(AO449&gt;1,AI448,0)</f>
        <v>0</v>
      </c>
      <c r="AQ449" s="152"/>
      <c r="AR449" s="219">
        <f>IF(AS449&gt;1,1,0)</f>
        <v>0</v>
      </c>
      <c r="AS449" s="192">
        <f>AO449+AS405</f>
        <v>0</v>
      </c>
      <c r="AT449" s="192">
        <f>AP449+AT405</f>
        <v>0</v>
      </c>
      <c r="AU449" s="248">
        <f>IF(AR449=1,ROUND(AT449/AS449,3),0)</f>
        <v>0</v>
      </c>
    </row>
    <row r="450" spans="2:47" ht="41.25" hidden="1" customHeight="1" x14ac:dyDescent="0.4">
      <c r="B450" s="558"/>
      <c r="C450" s="548">
        <f t="shared" ref="C450" si="1220">C406</f>
        <v>0</v>
      </c>
      <c r="D450" s="549"/>
      <c r="E450" s="550"/>
      <c r="F450" s="533"/>
      <c r="G450" s="533"/>
      <c r="H450" s="533"/>
      <c r="I450" s="533"/>
      <c r="J450" s="533"/>
      <c r="K450" s="533"/>
      <c r="L450" s="533"/>
      <c r="M450" s="533"/>
      <c r="N450" s="533"/>
      <c r="O450" s="533"/>
      <c r="P450" s="533"/>
      <c r="Q450" s="533"/>
      <c r="R450" s="533"/>
      <c r="S450" s="533"/>
      <c r="T450" s="533"/>
      <c r="U450" s="533"/>
      <c r="V450" s="533"/>
      <c r="W450" s="533"/>
      <c r="X450" s="533"/>
      <c r="Y450" s="533"/>
      <c r="Z450" s="533"/>
      <c r="AA450" s="533"/>
      <c r="AB450" s="533"/>
      <c r="AC450" s="533"/>
      <c r="AD450" s="533"/>
      <c r="AE450" s="533"/>
      <c r="AF450" s="533"/>
      <c r="AG450" s="545"/>
      <c r="AH450" s="162">
        <f t="shared" ref="AH450" si="1221">IF(COUNT(F450:AG450)=0,+(COUNTIF(F450:AG450,"作業"))+(COUNTIF(F450:AG450,"休日")),"")</f>
        <v>0</v>
      </c>
      <c r="AI450" s="196">
        <f t="shared" ref="AI450" si="1222">IF(COUNT(F450:AG450)=0,(COUNTIF(F450:AG450,"休日")),"")</f>
        <v>0</v>
      </c>
      <c r="AJ450" s="233"/>
    </row>
    <row r="451" spans="2:47" ht="41.25" hidden="1" customHeight="1" x14ac:dyDescent="0.4">
      <c r="B451" s="558"/>
      <c r="C451" s="551"/>
      <c r="D451" s="552"/>
      <c r="E451" s="553"/>
      <c r="F451" s="533"/>
      <c r="G451" s="533"/>
      <c r="H451" s="533"/>
      <c r="I451" s="533"/>
      <c r="J451" s="533"/>
      <c r="K451" s="533"/>
      <c r="L451" s="533"/>
      <c r="M451" s="533"/>
      <c r="N451" s="533"/>
      <c r="O451" s="533"/>
      <c r="P451" s="533"/>
      <c r="Q451" s="533"/>
      <c r="R451" s="533"/>
      <c r="S451" s="533"/>
      <c r="T451" s="533"/>
      <c r="U451" s="533"/>
      <c r="V451" s="533"/>
      <c r="W451" s="533"/>
      <c r="X451" s="533"/>
      <c r="Y451" s="533"/>
      <c r="Z451" s="533"/>
      <c r="AA451" s="533"/>
      <c r="AB451" s="533"/>
      <c r="AC451" s="533"/>
      <c r="AD451" s="533"/>
      <c r="AE451" s="533"/>
      <c r="AF451" s="533"/>
      <c r="AG451" s="545"/>
      <c r="AH451" s="546" t="str">
        <f t="shared" ref="AH451" si="1223">IF(AH450&lt;14,"対象外",ROUND(AI450/AH450,3))</f>
        <v>対象外</v>
      </c>
      <c r="AI451" s="547"/>
      <c r="AJ451" s="233"/>
      <c r="AM451" s="219">
        <f t="shared" ref="AM451" si="1224">IF(AH451="対象外",0,1)</f>
        <v>0</v>
      </c>
      <c r="AN451" s="226">
        <f t="shared" ref="AN451" si="1225">IF(AM451=1,AH451,0)</f>
        <v>0</v>
      </c>
      <c r="AO451" s="219">
        <f t="shared" ref="AO451" si="1226">IF(AH450&gt;=14,AH450,0)</f>
        <v>0</v>
      </c>
      <c r="AP451" s="192">
        <f>IF(AO451&gt;1,AI450,0)</f>
        <v>0</v>
      </c>
      <c r="AQ451" s="152"/>
      <c r="AR451" s="219">
        <f>IF(AS451&gt;1,1,0)</f>
        <v>0</v>
      </c>
      <c r="AS451" s="192">
        <f>AO451+AS407</f>
        <v>0</v>
      </c>
      <c r="AT451" s="192">
        <f>AP451+AT407</f>
        <v>0</v>
      </c>
      <c r="AU451" s="248">
        <f>IF(AR451=1,ROUND(AT451/AS451,3),0)</f>
        <v>0</v>
      </c>
    </row>
    <row r="452" spans="2:47" ht="41.25" hidden="1" customHeight="1" x14ac:dyDescent="0.4">
      <c r="B452" s="558"/>
      <c r="C452" s="548">
        <f t="shared" ref="C452" si="1227">C408</f>
        <v>0</v>
      </c>
      <c r="D452" s="549"/>
      <c r="E452" s="550"/>
      <c r="F452" s="533"/>
      <c r="G452" s="533"/>
      <c r="H452" s="533"/>
      <c r="I452" s="533"/>
      <c r="J452" s="533"/>
      <c r="K452" s="533"/>
      <c r="L452" s="533"/>
      <c r="M452" s="533"/>
      <c r="N452" s="533"/>
      <c r="O452" s="533"/>
      <c r="P452" s="533"/>
      <c r="Q452" s="533"/>
      <c r="R452" s="533"/>
      <c r="S452" s="533"/>
      <c r="T452" s="533"/>
      <c r="U452" s="533"/>
      <c r="V452" s="533"/>
      <c r="W452" s="533"/>
      <c r="X452" s="533"/>
      <c r="Y452" s="533"/>
      <c r="Z452" s="533"/>
      <c r="AA452" s="533"/>
      <c r="AB452" s="533"/>
      <c r="AC452" s="533"/>
      <c r="AD452" s="533"/>
      <c r="AE452" s="533"/>
      <c r="AF452" s="533"/>
      <c r="AG452" s="545"/>
      <c r="AH452" s="162">
        <f>IF(COUNT(F452:AG452)=0,+(COUNTIF(F452:AG452,"作業"))+(COUNTIF(F452:AG452,"休日")),"")</f>
        <v>0</v>
      </c>
      <c r="AI452" s="196">
        <f>IF(COUNT(F452:AG452)=0,(COUNTIF(F452:AG452,"休日")),"")</f>
        <v>0</v>
      </c>
      <c r="AJ452" s="233"/>
    </row>
    <row r="453" spans="2:47" ht="41.25" hidden="1" customHeight="1" x14ac:dyDescent="0.4">
      <c r="B453" s="558"/>
      <c r="C453" s="551"/>
      <c r="D453" s="552"/>
      <c r="E453" s="553"/>
      <c r="F453" s="533"/>
      <c r="G453" s="533"/>
      <c r="H453" s="533"/>
      <c r="I453" s="533"/>
      <c r="J453" s="533"/>
      <c r="K453" s="533"/>
      <c r="L453" s="533"/>
      <c r="M453" s="533"/>
      <c r="N453" s="533"/>
      <c r="O453" s="533"/>
      <c r="P453" s="533"/>
      <c r="Q453" s="533"/>
      <c r="R453" s="533"/>
      <c r="S453" s="533"/>
      <c r="T453" s="533"/>
      <c r="U453" s="533"/>
      <c r="V453" s="533"/>
      <c r="W453" s="533"/>
      <c r="X453" s="533"/>
      <c r="Y453" s="533"/>
      <c r="Z453" s="533"/>
      <c r="AA453" s="533"/>
      <c r="AB453" s="533"/>
      <c r="AC453" s="533"/>
      <c r="AD453" s="533"/>
      <c r="AE453" s="533"/>
      <c r="AF453" s="533"/>
      <c r="AG453" s="545"/>
      <c r="AH453" s="546" t="str">
        <f>IF(AH452&lt;14,"対象外",ROUND(AI452/AH452,3))</f>
        <v>対象外</v>
      </c>
      <c r="AI453" s="547"/>
      <c r="AJ453" s="233"/>
      <c r="AM453" s="219">
        <f t="shared" ref="AM453" si="1228">IF(AH453="対象外",0,1)</f>
        <v>0</v>
      </c>
      <c r="AN453" s="226">
        <f t="shared" ref="AN453" si="1229">IF(AM453=1,AH453,0)</f>
        <v>0</v>
      </c>
      <c r="AO453" s="219">
        <f t="shared" ref="AO453" si="1230">IF(AH452&gt;=14,AH452,0)</f>
        <v>0</v>
      </c>
      <c r="AP453" s="192">
        <f>IF(AO453&gt;1,AI452,0)</f>
        <v>0</v>
      </c>
      <c r="AQ453" s="152"/>
      <c r="AR453" s="219">
        <f>IF(AS453&gt;1,1,0)</f>
        <v>0</v>
      </c>
      <c r="AS453" s="192">
        <f>AO453+AS409</f>
        <v>0</v>
      </c>
      <c r="AT453" s="192">
        <f>AP453+AT409</f>
        <v>0</v>
      </c>
      <c r="AU453" s="248">
        <f>IF(AR453=1,ROUND(AT453/AS453,3),0)</f>
        <v>0</v>
      </c>
    </row>
    <row r="454" spans="2:47" ht="41.25" hidden="1" customHeight="1" x14ac:dyDescent="0.4">
      <c r="B454" s="558"/>
      <c r="C454" s="548">
        <f t="shared" ref="C454" si="1231">C410</f>
        <v>0</v>
      </c>
      <c r="D454" s="549"/>
      <c r="E454" s="550"/>
      <c r="F454" s="533"/>
      <c r="G454" s="533"/>
      <c r="H454" s="533"/>
      <c r="I454" s="533"/>
      <c r="J454" s="533"/>
      <c r="K454" s="533"/>
      <c r="L454" s="533"/>
      <c r="M454" s="533"/>
      <c r="N454" s="533"/>
      <c r="O454" s="533"/>
      <c r="P454" s="533"/>
      <c r="Q454" s="533"/>
      <c r="R454" s="533"/>
      <c r="S454" s="533"/>
      <c r="T454" s="533"/>
      <c r="U454" s="533"/>
      <c r="V454" s="533"/>
      <c r="W454" s="533"/>
      <c r="X454" s="533"/>
      <c r="Y454" s="533"/>
      <c r="Z454" s="533"/>
      <c r="AA454" s="533"/>
      <c r="AB454" s="533"/>
      <c r="AC454" s="533"/>
      <c r="AD454" s="533"/>
      <c r="AE454" s="533"/>
      <c r="AF454" s="533"/>
      <c r="AG454" s="545"/>
      <c r="AH454" s="162">
        <f t="shared" ref="AH454" si="1232">IF(COUNT(F454:AG454)=0,+(COUNTIF(F454:AG454,"作業"))+(COUNTIF(F454:AG454,"休日")),"")</f>
        <v>0</v>
      </c>
      <c r="AI454" s="196">
        <f t="shared" ref="AI454" si="1233">IF(COUNT(F454:AG454)=0,(COUNTIF(F454:AG454,"休日")),"")</f>
        <v>0</v>
      </c>
      <c r="AJ454" s="233"/>
    </row>
    <row r="455" spans="2:47" ht="41.25" hidden="1" customHeight="1" x14ac:dyDescent="0.4">
      <c r="B455" s="558"/>
      <c r="C455" s="551"/>
      <c r="D455" s="552"/>
      <c r="E455" s="553"/>
      <c r="F455" s="533"/>
      <c r="G455" s="533"/>
      <c r="H455" s="533"/>
      <c r="I455" s="533"/>
      <c r="J455" s="533"/>
      <c r="K455" s="533"/>
      <c r="L455" s="533"/>
      <c r="M455" s="533"/>
      <c r="N455" s="533"/>
      <c r="O455" s="533"/>
      <c r="P455" s="533"/>
      <c r="Q455" s="533"/>
      <c r="R455" s="533"/>
      <c r="S455" s="533"/>
      <c r="T455" s="533"/>
      <c r="U455" s="533"/>
      <c r="V455" s="533"/>
      <c r="W455" s="533"/>
      <c r="X455" s="533"/>
      <c r="Y455" s="533"/>
      <c r="Z455" s="533"/>
      <c r="AA455" s="533"/>
      <c r="AB455" s="533"/>
      <c r="AC455" s="533"/>
      <c r="AD455" s="533"/>
      <c r="AE455" s="533"/>
      <c r="AF455" s="533"/>
      <c r="AG455" s="545"/>
      <c r="AH455" s="546" t="str">
        <f t="shared" ref="AH455" si="1234">IF(AH454&lt;14,"対象外",ROUND(AI454/AH454,3))</f>
        <v>対象外</v>
      </c>
      <c r="AI455" s="547"/>
      <c r="AJ455" s="233"/>
      <c r="AM455" s="219">
        <f t="shared" ref="AM455" si="1235">IF(AH455="対象外",0,1)</f>
        <v>0</v>
      </c>
      <c r="AN455" s="226">
        <f t="shared" ref="AN455" si="1236">IF(AM455=1,AH455,0)</f>
        <v>0</v>
      </c>
      <c r="AO455" s="219">
        <f t="shared" ref="AO455" si="1237">IF(AH454&gt;=14,AH454,0)</f>
        <v>0</v>
      </c>
      <c r="AP455" s="192">
        <f>IF(AO455&gt;1,AI454,0)</f>
        <v>0</v>
      </c>
      <c r="AQ455" s="152"/>
      <c r="AR455" s="219">
        <f>IF(AS455&gt;1,1,0)</f>
        <v>0</v>
      </c>
      <c r="AS455" s="192">
        <f>AO455+AS411</f>
        <v>0</v>
      </c>
      <c r="AT455" s="192">
        <f>AP455+AT411</f>
        <v>0</v>
      </c>
      <c r="AU455" s="248">
        <f>IF(AR455=1,ROUND(AT455/AS455,3),0)</f>
        <v>0</v>
      </c>
    </row>
    <row r="456" spans="2:47" ht="41.25" hidden="1" customHeight="1" x14ac:dyDescent="0.4">
      <c r="B456" s="558"/>
      <c r="C456" s="548">
        <f t="shared" ref="C456" si="1238">C412</f>
        <v>0</v>
      </c>
      <c r="D456" s="549"/>
      <c r="E456" s="550"/>
      <c r="F456" s="533"/>
      <c r="G456" s="533"/>
      <c r="H456" s="533"/>
      <c r="I456" s="533"/>
      <c r="J456" s="533"/>
      <c r="K456" s="533"/>
      <c r="L456" s="533"/>
      <c r="M456" s="533"/>
      <c r="N456" s="533"/>
      <c r="O456" s="533"/>
      <c r="P456" s="533"/>
      <c r="Q456" s="533"/>
      <c r="R456" s="533"/>
      <c r="S456" s="533"/>
      <c r="T456" s="533"/>
      <c r="U456" s="533"/>
      <c r="V456" s="533"/>
      <c r="W456" s="533"/>
      <c r="X456" s="533"/>
      <c r="Y456" s="533"/>
      <c r="Z456" s="533"/>
      <c r="AA456" s="533"/>
      <c r="AB456" s="533"/>
      <c r="AC456" s="533"/>
      <c r="AD456" s="533"/>
      <c r="AE456" s="533"/>
      <c r="AF456" s="533"/>
      <c r="AG456" s="545"/>
      <c r="AH456" s="162">
        <f t="shared" ref="AH456" si="1239">IF(COUNT(F456:AG456)=0,+(COUNTIF(F456:AG456,"作業"))+(COUNTIF(F456:AG456,"休日")),"")</f>
        <v>0</v>
      </c>
      <c r="AI456" s="196">
        <f t="shared" ref="AI456" si="1240">IF(COUNT(F456:AG456)=0,(COUNTIF(F456:AG456,"休日")),"")</f>
        <v>0</v>
      </c>
      <c r="AJ456" s="233"/>
    </row>
    <row r="457" spans="2:47" ht="41.25" hidden="1" customHeight="1" x14ac:dyDescent="0.4">
      <c r="B457" s="558"/>
      <c r="C457" s="551"/>
      <c r="D457" s="552"/>
      <c r="E457" s="553"/>
      <c r="F457" s="533"/>
      <c r="G457" s="533"/>
      <c r="H457" s="533"/>
      <c r="I457" s="533"/>
      <c r="J457" s="533"/>
      <c r="K457" s="533"/>
      <c r="L457" s="533"/>
      <c r="M457" s="533"/>
      <c r="N457" s="533"/>
      <c r="O457" s="533"/>
      <c r="P457" s="533"/>
      <c r="Q457" s="533"/>
      <c r="R457" s="533"/>
      <c r="S457" s="533"/>
      <c r="T457" s="533"/>
      <c r="U457" s="533"/>
      <c r="V457" s="533"/>
      <c r="W457" s="533"/>
      <c r="X457" s="533"/>
      <c r="Y457" s="533"/>
      <c r="Z457" s="533"/>
      <c r="AA457" s="533"/>
      <c r="AB457" s="533"/>
      <c r="AC457" s="533"/>
      <c r="AD457" s="533"/>
      <c r="AE457" s="533"/>
      <c r="AF457" s="533"/>
      <c r="AG457" s="545"/>
      <c r="AH457" s="546" t="str">
        <f t="shared" ref="AH457" si="1241">IF(AH456&lt;14,"対象外",ROUND(AI456/AH456,3))</f>
        <v>対象外</v>
      </c>
      <c r="AI457" s="547"/>
      <c r="AJ457" s="233"/>
      <c r="AM457" s="219">
        <f t="shared" ref="AM457" si="1242">IF(AH457="対象外",0,1)</f>
        <v>0</v>
      </c>
      <c r="AN457" s="226">
        <f t="shared" ref="AN457" si="1243">IF(AM457=1,AH457,0)</f>
        <v>0</v>
      </c>
      <c r="AO457" s="219">
        <f t="shared" ref="AO457" si="1244">IF(AH456&gt;=14,AH456,0)</f>
        <v>0</v>
      </c>
      <c r="AP457" s="192">
        <f>IF(AO457&gt;1,AI456,0)</f>
        <v>0</v>
      </c>
      <c r="AQ457" s="152"/>
      <c r="AR457" s="219">
        <f>IF(AS457&gt;1,1,0)</f>
        <v>0</v>
      </c>
      <c r="AS457" s="192">
        <f>AO457+AS413</f>
        <v>0</v>
      </c>
      <c r="AT457" s="192">
        <f>AP457+AT413</f>
        <v>0</v>
      </c>
      <c r="AU457" s="248">
        <f>IF(AR457=1,ROUND(AT457/AS457,3),0)</f>
        <v>0</v>
      </c>
    </row>
    <row r="458" spans="2:47" ht="41.25" hidden="1" customHeight="1" x14ac:dyDescent="0.4">
      <c r="B458" s="558"/>
      <c r="C458" s="539">
        <f>C413</f>
        <v>0</v>
      </c>
      <c r="D458" s="540"/>
      <c r="E458" s="541"/>
      <c r="F458" s="533"/>
      <c r="G458" s="533"/>
      <c r="H458" s="533"/>
      <c r="I458" s="533"/>
      <c r="J458" s="533"/>
      <c r="K458" s="533"/>
      <c r="L458" s="533"/>
      <c r="M458" s="533"/>
      <c r="N458" s="533"/>
      <c r="O458" s="533"/>
      <c r="P458" s="533"/>
      <c r="Q458" s="533"/>
      <c r="R458" s="533"/>
      <c r="S458" s="533"/>
      <c r="T458" s="533"/>
      <c r="U458" s="533"/>
      <c r="V458" s="533"/>
      <c r="W458" s="533"/>
      <c r="X458" s="533"/>
      <c r="Y458" s="533"/>
      <c r="Z458" s="533"/>
      <c r="AA458" s="533"/>
      <c r="AB458" s="533"/>
      <c r="AC458" s="533"/>
      <c r="AD458" s="533"/>
      <c r="AE458" s="533"/>
      <c r="AF458" s="533"/>
      <c r="AG458" s="535"/>
      <c r="AH458" s="162">
        <f>IF(COUNT(F458:AG458)=0,+(COUNTIF(F458:AG458,"作業"))+(COUNTIF(F458:AG458,"休日")),"")</f>
        <v>0</v>
      </c>
      <c r="AI458" s="196">
        <f>IF(COUNT(F458:AG458)=0,(COUNTIF(F458:AG458,"休日")),"")</f>
        <v>0</v>
      </c>
      <c r="AJ458" s="233"/>
    </row>
    <row r="459" spans="2:47" ht="41.25" hidden="1" customHeight="1" thickBot="1" x14ac:dyDescent="0.45">
      <c r="B459" s="559"/>
      <c r="C459" s="542"/>
      <c r="D459" s="543"/>
      <c r="E459" s="544"/>
      <c r="F459" s="534"/>
      <c r="G459" s="534"/>
      <c r="H459" s="534"/>
      <c r="I459" s="534"/>
      <c r="J459" s="534"/>
      <c r="K459" s="534"/>
      <c r="L459" s="534"/>
      <c r="M459" s="534"/>
      <c r="N459" s="534"/>
      <c r="O459" s="534"/>
      <c r="P459" s="534"/>
      <c r="Q459" s="534"/>
      <c r="R459" s="534"/>
      <c r="S459" s="534"/>
      <c r="T459" s="534"/>
      <c r="U459" s="534"/>
      <c r="V459" s="534"/>
      <c r="W459" s="534"/>
      <c r="X459" s="534"/>
      <c r="Y459" s="534"/>
      <c r="Z459" s="534"/>
      <c r="AA459" s="534"/>
      <c r="AB459" s="534"/>
      <c r="AC459" s="534"/>
      <c r="AD459" s="534"/>
      <c r="AE459" s="534"/>
      <c r="AF459" s="534"/>
      <c r="AG459" s="536"/>
      <c r="AH459" s="537" t="str">
        <f t="shared" ref="AH459" si="1245">IF(AH458&lt;14,"対象外",ROUND(AI458/AH458,3))</f>
        <v>対象外</v>
      </c>
      <c r="AI459" s="538"/>
      <c r="AJ459" s="234"/>
      <c r="AL459" s="195"/>
      <c r="AM459" s="219">
        <f t="shared" ref="AM459" si="1246">IF(AH459="対象外",0,1)</f>
        <v>0</v>
      </c>
      <c r="AN459" s="226">
        <f t="shared" ref="AN459" si="1247">IF(AM459=1,AH459,0)</f>
        <v>0</v>
      </c>
      <c r="AO459" s="219">
        <f t="shared" ref="AO459" si="1248">IF(AH458&gt;=14,AH458,0)</f>
        <v>0</v>
      </c>
      <c r="AP459" s="192">
        <f>IF(AO459&gt;1,AI458,0)</f>
        <v>0</v>
      </c>
      <c r="AQ459" s="152"/>
      <c r="AR459" s="219">
        <f>IF(AS459&gt;1,1,0)</f>
        <v>0</v>
      </c>
      <c r="AS459" s="192">
        <f>AO459+AS415</f>
        <v>0</v>
      </c>
      <c r="AT459" s="192">
        <f>AP459+AT415</f>
        <v>0</v>
      </c>
      <c r="AU459" s="248">
        <f>IF(AR459=1,ROUND(AT459/AS459,3),0)</f>
        <v>0</v>
      </c>
    </row>
    <row r="460" spans="2:47" ht="35.25" hidden="1" customHeight="1" x14ac:dyDescent="0.4">
      <c r="B460" s="557" t="s">
        <v>72</v>
      </c>
      <c r="C460" s="560" t="s">
        <v>0</v>
      </c>
      <c r="D460" s="561"/>
      <c r="E460" s="562"/>
      <c r="F460" s="164">
        <f>IFERROR(VLOOKUP(F943,DAY!$A$2:$E$3000,2,0),0)</f>
        <v>9</v>
      </c>
      <c r="G460" s="164">
        <f>IFERROR(VLOOKUP(G943,DAY!$A$2:$E$744,2,0),0)</f>
        <v>9</v>
      </c>
      <c r="H460" s="164">
        <f>IFERROR(VLOOKUP(H943,DAY!$A$2:$E$744,2,0),0)</f>
        <v>9</v>
      </c>
      <c r="I460" s="164">
        <f>IFERROR(VLOOKUP(I943,DAY!$A$2:$E$744,2,0),0)</f>
        <v>9</v>
      </c>
      <c r="J460" s="164">
        <f>IFERROR(VLOOKUP(J943,DAY!$A$2:$E$744,2,0),0)</f>
        <v>9</v>
      </c>
      <c r="K460" s="164">
        <f>IFERROR(VLOOKUP(K943,DAY!$A$2:$E$744,2,0),0)</f>
        <v>9</v>
      </c>
      <c r="L460" s="164">
        <f>IFERROR(VLOOKUP(L943,DAY!$A$2:$E$744,2,0),0)</f>
        <v>9</v>
      </c>
      <c r="M460" s="164">
        <f>IFERROR(VLOOKUP(M943,DAY!$A$2:$E$744,2,0),0)</f>
        <v>9</v>
      </c>
      <c r="N460" s="164">
        <f>IFERROR(VLOOKUP(N943,DAY!$A$2:$E$744,2,0),0)</f>
        <v>9</v>
      </c>
      <c r="O460" s="164">
        <f>IFERROR(VLOOKUP(O943,DAY!$A$2:$E$744,2,0),0)</f>
        <v>9</v>
      </c>
      <c r="P460" s="164">
        <f>IFERROR(VLOOKUP(P943,DAY!$A$2:$E$744,2,0),0)</f>
        <v>9</v>
      </c>
      <c r="Q460" s="164">
        <f>IFERROR(VLOOKUP(Q943,DAY!$A$2:$E$744,2,0),0)</f>
        <v>9</v>
      </c>
      <c r="R460" s="164">
        <f>IFERROR(VLOOKUP(R943,DAY!$A$2:$E$744,2,0),0)</f>
        <v>9</v>
      </c>
      <c r="S460" s="164">
        <f>IFERROR(VLOOKUP(S943,DAY!$A$2:$E$744,2,0),0)</f>
        <v>9</v>
      </c>
      <c r="T460" s="164">
        <f>IFERROR(VLOOKUP(T943,DAY!$A$2:$E$744,2,0),0)</f>
        <v>9</v>
      </c>
      <c r="U460" s="164">
        <f>IFERROR(VLOOKUP(U943,DAY!$A$2:$E$744,2,0),0)</f>
        <v>9</v>
      </c>
      <c r="V460" s="164">
        <f>IFERROR(VLOOKUP(V943,DAY!$A$2:$E$744,2,0),0)</f>
        <v>9</v>
      </c>
      <c r="W460" s="164">
        <f>IFERROR(VLOOKUP(W943,DAY!$A$2:$E$744,2,0),0)</f>
        <v>9</v>
      </c>
      <c r="X460" s="164">
        <f>IFERROR(VLOOKUP(X943,DAY!$A$2:$E$744,2,0),0)</f>
        <v>9</v>
      </c>
      <c r="Y460" s="164">
        <f>IFERROR(VLOOKUP(Y943,DAY!$A$2:$E$744,2,0),0)</f>
        <v>9</v>
      </c>
      <c r="Z460" s="164">
        <f>IFERROR(VLOOKUP(Z943,DAY!$A$2:$E$744,2,0),0)</f>
        <v>9</v>
      </c>
      <c r="AA460" s="164">
        <f>IFERROR(VLOOKUP(AA943,DAY!$A$2:$E$744,2,0),0)</f>
        <v>9</v>
      </c>
      <c r="AB460" s="164">
        <f>IFERROR(VLOOKUP(AB943,DAY!$A$2:$E$744,2,0),0)</f>
        <v>9</v>
      </c>
      <c r="AC460" s="164">
        <f>IFERROR(VLOOKUP(AC943,DAY!$A$2:$E$744,2,0),0)</f>
        <v>9</v>
      </c>
      <c r="AD460" s="164">
        <f>IFERROR(VLOOKUP(AD943,DAY!$A$2:$E$744,2,0),0)</f>
        <v>9</v>
      </c>
      <c r="AE460" s="164">
        <f>IFERROR(VLOOKUP(AE943,DAY!$A$2:$E$744,2,0),0)</f>
        <v>9</v>
      </c>
      <c r="AF460" s="164">
        <f>IFERROR(VLOOKUP(AF943,DAY!$A$2:$E$744,2,0),0)</f>
        <v>9</v>
      </c>
      <c r="AG460" s="165">
        <f>IFERROR(VLOOKUP(AG943,DAY!$A$2:$E$744,2,0),0)</f>
        <v>9</v>
      </c>
      <c r="AH460" s="557" t="s">
        <v>11</v>
      </c>
      <c r="AI460" s="563" t="s">
        <v>13</v>
      </c>
      <c r="AJ460" s="565" t="s">
        <v>127</v>
      </c>
    </row>
    <row r="461" spans="2:47" ht="35.25" hidden="1" customHeight="1" x14ac:dyDescent="0.4">
      <c r="B461" s="558"/>
      <c r="C461" s="567" t="s">
        <v>1</v>
      </c>
      <c r="D461" s="568"/>
      <c r="E461" s="569"/>
      <c r="F461" s="250">
        <f>IFERROR(VLOOKUP(F943,DAY!$A$2:$E$3000,3,0),0)</f>
        <v>1</v>
      </c>
      <c r="G461" s="250">
        <f>IFERROR(VLOOKUP(G943,DAY!$A$2:$E$744,3,0),0)</f>
        <v>2</v>
      </c>
      <c r="H461" s="250">
        <f>IFERROR(VLOOKUP(H943,DAY!$A$2:$E$744,3,0),0)</f>
        <v>3</v>
      </c>
      <c r="I461" s="250">
        <f>IFERROR(VLOOKUP(I943,DAY!$A$2:$E$744,3,0),0)</f>
        <v>4</v>
      </c>
      <c r="J461" s="250">
        <f>IFERROR(VLOOKUP(J943,DAY!$A$2:$E$744,3,0),0)</f>
        <v>5</v>
      </c>
      <c r="K461" s="250">
        <f>IFERROR(VLOOKUP(K943,DAY!$A$2:$E$744,3,0),0)</f>
        <v>6</v>
      </c>
      <c r="L461" s="250">
        <f>IFERROR(VLOOKUP(L943,DAY!$A$2:$E$744,3,0),0)</f>
        <v>7</v>
      </c>
      <c r="M461" s="250">
        <f>IFERROR(VLOOKUP(M943,DAY!$A$2:$E$744,3,0),0)</f>
        <v>8</v>
      </c>
      <c r="N461" s="250">
        <f>IFERROR(VLOOKUP(N943,DAY!$A$2:$E$744,3,0),0)</f>
        <v>9</v>
      </c>
      <c r="O461" s="250">
        <f>IFERROR(VLOOKUP(O943,DAY!$A$2:$E$744,3,0),0)</f>
        <v>10</v>
      </c>
      <c r="P461" s="250">
        <f>IFERROR(VLOOKUP(P943,DAY!$A$2:$E$744,3,0),0)</f>
        <v>11</v>
      </c>
      <c r="Q461" s="250">
        <f>IFERROR(VLOOKUP(Q943,DAY!$A$2:$E$744,3,0),0)</f>
        <v>12</v>
      </c>
      <c r="R461" s="250">
        <f>IFERROR(VLOOKUP(R943,DAY!$A$2:$E$744,3,0),0)</f>
        <v>13</v>
      </c>
      <c r="S461" s="250">
        <f>IFERROR(VLOOKUP(S943,DAY!$A$2:$E$744,3,0),0)</f>
        <v>14</v>
      </c>
      <c r="T461" s="250">
        <f>IFERROR(VLOOKUP(T943,DAY!$A$2:$E$744,3,0),0)</f>
        <v>15</v>
      </c>
      <c r="U461" s="250">
        <f>IFERROR(VLOOKUP(U943,DAY!$A$2:$E$744,3,0),0)</f>
        <v>16</v>
      </c>
      <c r="V461" s="250">
        <f>IFERROR(VLOOKUP(V943,DAY!$A$2:$E$744,3,0),0)</f>
        <v>17</v>
      </c>
      <c r="W461" s="250">
        <f>IFERROR(VLOOKUP(W943,DAY!$A$2:$E$744,3,0),0)</f>
        <v>18</v>
      </c>
      <c r="X461" s="250">
        <f>IFERROR(VLOOKUP(X943,DAY!$A$2:$E$744,3,0),0)</f>
        <v>19</v>
      </c>
      <c r="Y461" s="250">
        <f>IFERROR(VLOOKUP(Y943,DAY!$A$2:$E$744,3,0),0)</f>
        <v>20</v>
      </c>
      <c r="Z461" s="250">
        <f>IFERROR(VLOOKUP(Z943,DAY!$A$2:$E$744,3,0),0)</f>
        <v>21</v>
      </c>
      <c r="AA461" s="250">
        <f>IFERROR(VLOOKUP(AA943,DAY!$A$2:$E$744,3,0),0)</f>
        <v>22</v>
      </c>
      <c r="AB461" s="250">
        <f>IFERROR(VLOOKUP(AB943,DAY!$A$2:$E$744,3,0),0)</f>
        <v>23</v>
      </c>
      <c r="AC461" s="250">
        <f>IFERROR(VLOOKUP(AC943,DAY!$A$2:$E$744,3,0),0)</f>
        <v>24</v>
      </c>
      <c r="AD461" s="250">
        <f>IFERROR(VLOOKUP(AD943,DAY!$A$2:$E$744,3,0),0)</f>
        <v>25</v>
      </c>
      <c r="AE461" s="250">
        <f>IFERROR(VLOOKUP(AE943,DAY!$A$2:$E$744,3,0),0)</f>
        <v>26</v>
      </c>
      <c r="AF461" s="250">
        <f>IFERROR(VLOOKUP(AF943,DAY!$A$2:$E$744,3,0),0)</f>
        <v>27</v>
      </c>
      <c r="AG461" s="166">
        <f>IFERROR(VLOOKUP(AG943,DAY!$A$2:$E$744,3,0),0)</f>
        <v>28</v>
      </c>
      <c r="AH461" s="558"/>
      <c r="AI461" s="564"/>
      <c r="AJ461" s="566"/>
    </row>
    <row r="462" spans="2:47" ht="35.25" hidden="1" customHeight="1" x14ac:dyDescent="0.4">
      <c r="B462" s="558"/>
      <c r="C462" s="567" t="s">
        <v>2</v>
      </c>
      <c r="D462" s="568"/>
      <c r="E462" s="569"/>
      <c r="F462" s="250" t="str">
        <f>IFERROR(VLOOKUP(F943,DAY!$A$2:$E$3000,4,0),0)</f>
        <v>月</v>
      </c>
      <c r="G462" s="250" t="str">
        <f>IFERROR(VLOOKUP(G943,DAY!$A$2:$E$3000,4,0),0)</f>
        <v>火</v>
      </c>
      <c r="H462" s="250" t="str">
        <f>IFERROR(VLOOKUP(H943,DAY!$A$2:$E$3000,4,0),0)</f>
        <v>水</v>
      </c>
      <c r="I462" s="250" t="str">
        <f>IFERROR(VLOOKUP(I943,DAY!$A$2:$E$3000,4,0),0)</f>
        <v>木</v>
      </c>
      <c r="J462" s="250" t="str">
        <f>IFERROR(VLOOKUP(J943,DAY!$A$2:$E$3000,4,0),0)</f>
        <v>金</v>
      </c>
      <c r="K462" s="250" t="str">
        <f>IFERROR(VLOOKUP(K943,DAY!$A$2:$E$3000,4,0),0)</f>
        <v>土</v>
      </c>
      <c r="L462" s="250" t="str">
        <f>IFERROR(VLOOKUP(L943,DAY!$A$2:$E$3000,4,0),0)</f>
        <v>日</v>
      </c>
      <c r="M462" s="250" t="str">
        <f>IFERROR(VLOOKUP(M943,DAY!$A$2:$E$3000,4,0),0)</f>
        <v>月</v>
      </c>
      <c r="N462" s="250" t="str">
        <f>IFERROR(VLOOKUP(N943,DAY!$A$2:$E$3000,4,0),0)</f>
        <v>火</v>
      </c>
      <c r="O462" s="250" t="str">
        <f>IFERROR(VLOOKUP(O943,DAY!$A$2:$E$3000,4,0),0)</f>
        <v>水</v>
      </c>
      <c r="P462" s="250" t="str">
        <f>IFERROR(VLOOKUP(P943,DAY!$A$2:$E$3000,4,0),0)</f>
        <v>木</v>
      </c>
      <c r="Q462" s="250" t="str">
        <f>IFERROR(VLOOKUP(Q943,DAY!$A$2:$E$3000,4,0),0)</f>
        <v>金</v>
      </c>
      <c r="R462" s="250" t="str">
        <f>IFERROR(VLOOKUP(R943,DAY!$A$2:$E$3000,4,0),0)</f>
        <v>土</v>
      </c>
      <c r="S462" s="250" t="str">
        <f>IFERROR(VLOOKUP(S943,DAY!$A$2:$E$3000,4,0),0)</f>
        <v>日</v>
      </c>
      <c r="T462" s="250" t="str">
        <f>IFERROR(VLOOKUP(T943,DAY!$A$2:$E$3000,4,0),0)</f>
        <v>月</v>
      </c>
      <c r="U462" s="250" t="str">
        <f>IFERROR(VLOOKUP(U943,DAY!$A$2:$E$3000,4,0),0)</f>
        <v>火</v>
      </c>
      <c r="V462" s="250" t="str">
        <f>IFERROR(VLOOKUP(V943,DAY!$A$2:$E$3000,4,0),0)</f>
        <v>水</v>
      </c>
      <c r="W462" s="250" t="str">
        <f>IFERROR(VLOOKUP(W943,DAY!$A$2:$E$3000,4,0),0)</f>
        <v>木</v>
      </c>
      <c r="X462" s="250" t="str">
        <f>IFERROR(VLOOKUP(X943,DAY!$A$2:$E$3000,4,0),0)</f>
        <v>金</v>
      </c>
      <c r="Y462" s="250" t="str">
        <f>IFERROR(VLOOKUP(Y943,DAY!$A$2:$E$3000,4,0),0)</f>
        <v>土</v>
      </c>
      <c r="Z462" s="250" t="str">
        <f>IFERROR(VLOOKUP(Z943,DAY!$A$2:$E$3000,4,0),0)</f>
        <v>日</v>
      </c>
      <c r="AA462" s="250" t="str">
        <f>IFERROR(VLOOKUP(AA943,DAY!$A$2:$E$3000,4,0),0)</f>
        <v>月</v>
      </c>
      <c r="AB462" s="250" t="str">
        <f>IFERROR(VLOOKUP(AB943,DAY!$A$2:$E$3000,4,0),0)</f>
        <v>火</v>
      </c>
      <c r="AC462" s="250" t="str">
        <f>IFERROR(VLOOKUP(AC943,DAY!$A$2:$E$3000,4,0),0)</f>
        <v>水</v>
      </c>
      <c r="AD462" s="250" t="str">
        <f>IFERROR(VLOOKUP(AD943,DAY!$A$2:$E$3000,4,0),0)</f>
        <v>木</v>
      </c>
      <c r="AE462" s="250" t="str">
        <f>IFERROR(VLOOKUP(AE943,DAY!$A$2:$E$3000,4,0),0)</f>
        <v>金</v>
      </c>
      <c r="AF462" s="250" t="str">
        <f>IFERROR(VLOOKUP(AF943,DAY!$A$2:$E$3000,4,0),0)</f>
        <v>土</v>
      </c>
      <c r="AG462" s="166" t="str">
        <f>IFERROR(VLOOKUP(AG943,DAY!$A$2:$E$3000,4,0),0)</f>
        <v>日</v>
      </c>
      <c r="AH462" s="558"/>
      <c r="AI462" s="564"/>
      <c r="AJ462" s="566"/>
      <c r="AK462" s="159"/>
      <c r="AO462" s="147"/>
    </row>
    <row r="463" spans="2:47" ht="119.25" hidden="1" customHeight="1" x14ac:dyDescent="0.4">
      <c r="B463" s="558"/>
      <c r="C463" s="570" t="s">
        <v>135</v>
      </c>
      <c r="D463" s="571"/>
      <c r="E463" s="572"/>
      <c r="F463" s="167" t="str">
        <f>IFERROR(VLOOKUP(F943,DAY!$A$2:$E$3000,5,0),0)</f>
        <v/>
      </c>
      <c r="G463" s="167" t="str">
        <f>IFERROR(VLOOKUP(G943,DAY!$A$2:$E$3000,5,0),0)</f>
        <v/>
      </c>
      <c r="H463" s="167" t="str">
        <f>IFERROR(VLOOKUP(H943,DAY!$A$2:$E$3000,5,0),0)</f>
        <v/>
      </c>
      <c r="I463" s="167" t="str">
        <f>IFERROR(VLOOKUP(I943,DAY!$A$2:$E$3000,5,0),0)</f>
        <v/>
      </c>
      <c r="J463" s="167" t="str">
        <f>IFERROR(VLOOKUP(J943,DAY!$A$2:$E$3000,5,0),0)</f>
        <v/>
      </c>
      <c r="K463" s="167" t="str">
        <f>IFERROR(VLOOKUP(K943,DAY!$A$2:$E$3000,5,0),0)</f>
        <v/>
      </c>
      <c r="L463" s="167" t="str">
        <f>IFERROR(VLOOKUP(L943,DAY!$A$2:$E$3000,5,0),0)</f>
        <v/>
      </c>
      <c r="M463" s="167" t="str">
        <f>IFERROR(VLOOKUP(M943,DAY!$A$2:$E$3000,5,0),0)</f>
        <v/>
      </c>
      <c r="N463" s="167" t="str">
        <f>IFERROR(VLOOKUP(N943,DAY!$A$2:$E$3000,5,0),0)</f>
        <v/>
      </c>
      <c r="O463" s="167" t="str">
        <f>IFERROR(VLOOKUP(O943,DAY!$A$2:$E$3000,5,0),0)</f>
        <v/>
      </c>
      <c r="P463" s="167" t="str">
        <f>IFERROR(VLOOKUP(P943,DAY!$A$2:$E$3000,5,0),0)</f>
        <v/>
      </c>
      <c r="Q463" s="167" t="str">
        <f>IFERROR(VLOOKUP(Q943,DAY!$A$2:$E$3000,5,0),0)</f>
        <v/>
      </c>
      <c r="R463" s="167" t="str">
        <f>IFERROR(VLOOKUP(R943,DAY!$A$2:$E$3000,5,0),0)</f>
        <v/>
      </c>
      <c r="S463" s="167" t="str">
        <f>IFERROR(VLOOKUP(S943,DAY!$A$2:$E$3000,5,0),0)</f>
        <v/>
      </c>
      <c r="T463" s="167" t="str">
        <f>IFERROR(VLOOKUP(T943,DAY!$A$2:$E$3000,5,0),0)</f>
        <v>敬老の日</v>
      </c>
      <c r="U463" s="167" t="str">
        <f>IFERROR(VLOOKUP(U943,DAY!$A$2:$E$3000,5,0),0)</f>
        <v/>
      </c>
      <c r="V463" s="167" t="str">
        <f>IFERROR(VLOOKUP(V943,DAY!$A$2:$E$3000,5,0),0)</f>
        <v/>
      </c>
      <c r="W463" s="167" t="str">
        <f>IFERROR(VLOOKUP(W943,DAY!$A$2:$E$3000,5,0),0)</f>
        <v/>
      </c>
      <c r="X463" s="167" t="str">
        <f>IFERROR(VLOOKUP(X943,DAY!$A$2:$E$3000,5,0),0)</f>
        <v/>
      </c>
      <c r="Y463" s="167" t="str">
        <f>IFERROR(VLOOKUP(Y943,DAY!$A$2:$E$3000,5,0),0)</f>
        <v/>
      </c>
      <c r="Z463" s="167" t="str">
        <f>IFERROR(VLOOKUP(Z943,DAY!$A$2:$E$3000,5,0),0)</f>
        <v/>
      </c>
      <c r="AA463" s="167" t="str">
        <f>IFERROR(VLOOKUP(AA943,DAY!$A$2:$E$3000,5,0),0)</f>
        <v/>
      </c>
      <c r="AB463" s="167" t="str">
        <f>IFERROR(VLOOKUP(AB943,DAY!$A$2:$E$3000,5,0),0)</f>
        <v>秋分の日</v>
      </c>
      <c r="AC463" s="167" t="str">
        <f>IFERROR(VLOOKUP(AC943,DAY!$A$2:$E$3000,5,0),0)</f>
        <v/>
      </c>
      <c r="AD463" s="167" t="str">
        <f>IFERROR(VLOOKUP(AD943,DAY!$A$2:$E$3000,5,0),0)</f>
        <v/>
      </c>
      <c r="AE463" s="167" t="str">
        <f>IFERROR(VLOOKUP(AE943,DAY!$A$2:$E$3000,5,0),0)</f>
        <v/>
      </c>
      <c r="AF463" s="167" t="str">
        <f>IFERROR(VLOOKUP(AF943,DAY!$A$2:$E$3000,5,0),0)</f>
        <v/>
      </c>
      <c r="AG463" s="168" t="str">
        <f>IFERROR(VLOOKUP(AG943,DAY!$A$2:$E$3000,5,0),0)</f>
        <v/>
      </c>
      <c r="AH463" s="558"/>
      <c r="AI463" s="564"/>
      <c r="AJ463" s="566"/>
    </row>
    <row r="464" spans="2:47" ht="41.25" hidden="1" customHeight="1" x14ac:dyDescent="0.35">
      <c r="B464" s="558"/>
      <c r="C464" s="548">
        <f>C420</f>
        <v>0</v>
      </c>
      <c r="D464" s="549"/>
      <c r="E464" s="550"/>
      <c r="F464" s="533"/>
      <c r="G464" s="533"/>
      <c r="H464" s="533"/>
      <c r="I464" s="533"/>
      <c r="J464" s="533"/>
      <c r="K464" s="533"/>
      <c r="L464" s="533"/>
      <c r="M464" s="533"/>
      <c r="N464" s="533"/>
      <c r="O464" s="533"/>
      <c r="P464" s="533"/>
      <c r="Q464" s="533"/>
      <c r="R464" s="533"/>
      <c r="S464" s="533"/>
      <c r="T464" s="533"/>
      <c r="U464" s="533"/>
      <c r="V464" s="533"/>
      <c r="W464" s="533"/>
      <c r="X464" s="533"/>
      <c r="Y464" s="533"/>
      <c r="Z464" s="533"/>
      <c r="AA464" s="533"/>
      <c r="AB464" s="533"/>
      <c r="AC464" s="533"/>
      <c r="AD464" s="533"/>
      <c r="AE464" s="533"/>
      <c r="AF464" s="533"/>
      <c r="AG464" s="545"/>
      <c r="AH464" s="162">
        <f>IF(COUNT(F464:AG464)=0,+(COUNTIF(F464:AG464,"作業"))+(COUNTIF(F464:AG464,"休日")),"")</f>
        <v>0</v>
      </c>
      <c r="AI464" s="196">
        <f>IF(COUNT(F464:AG464)=0,(COUNTIF(F464:AG464,"休日")),"")</f>
        <v>0</v>
      </c>
      <c r="AJ464" s="235"/>
      <c r="AM464" s="147">
        <f>SUM(AM465:AM503)</f>
        <v>0</v>
      </c>
      <c r="AN464" s="228">
        <f>SUM(AN465:AN503)</f>
        <v>0</v>
      </c>
      <c r="AR464" s="249">
        <f>SUM(AR465:AR503)</f>
        <v>3</v>
      </c>
      <c r="AU464" s="228">
        <f>SUM(AU465:AU503)</f>
        <v>1.032</v>
      </c>
    </row>
    <row r="465" spans="2:47" ht="41.25" hidden="1" customHeight="1" x14ac:dyDescent="0.35">
      <c r="B465" s="558"/>
      <c r="C465" s="551"/>
      <c r="D465" s="552"/>
      <c r="E465" s="553"/>
      <c r="F465" s="533"/>
      <c r="G465" s="533"/>
      <c r="H465" s="533"/>
      <c r="I465" s="533"/>
      <c r="J465" s="533"/>
      <c r="K465" s="533"/>
      <c r="L465" s="533"/>
      <c r="M465" s="533"/>
      <c r="N465" s="533"/>
      <c r="O465" s="533"/>
      <c r="P465" s="533"/>
      <c r="Q465" s="533"/>
      <c r="R465" s="533"/>
      <c r="S465" s="533"/>
      <c r="T465" s="533"/>
      <c r="U465" s="533"/>
      <c r="V465" s="533"/>
      <c r="W465" s="533"/>
      <c r="X465" s="533"/>
      <c r="Y465" s="533"/>
      <c r="Z465" s="533"/>
      <c r="AA465" s="533"/>
      <c r="AB465" s="533"/>
      <c r="AC465" s="533"/>
      <c r="AD465" s="533"/>
      <c r="AE465" s="533"/>
      <c r="AF465" s="533"/>
      <c r="AG465" s="545"/>
      <c r="AH465" s="546" t="str">
        <f>IF(AH464&lt;14,"対象外",ROUND(AI464/AH464,3))</f>
        <v>対象外</v>
      </c>
      <c r="AI465" s="547"/>
      <c r="AJ465" s="236"/>
      <c r="AL465" s="146"/>
      <c r="AM465" s="219">
        <f>IF(AH465="対象外",0,1)</f>
        <v>0</v>
      </c>
      <c r="AN465" s="226">
        <f>IF(AM465=1,AH465,0)</f>
        <v>0</v>
      </c>
      <c r="AO465" s="219">
        <f>IF(AH464&gt;=14,AH464,0)</f>
        <v>0</v>
      </c>
      <c r="AP465" s="192">
        <f>IF(AO465&gt;1,AI464,0)</f>
        <v>0</v>
      </c>
      <c r="AQ465" s="152"/>
      <c r="AR465" s="219">
        <f>IF(AS465&gt;1,1,0)</f>
        <v>0</v>
      </c>
      <c r="AS465" s="192">
        <f>AO465+AS421</f>
        <v>0</v>
      </c>
      <c r="AT465" s="192">
        <f>AP465+AT421</f>
        <v>0</v>
      </c>
      <c r="AU465" s="248">
        <f>IF(AR465=1,ROUND(AT465/AS465,3),0)</f>
        <v>0</v>
      </c>
    </row>
    <row r="466" spans="2:47" ht="41.25" hidden="1" customHeight="1" x14ac:dyDescent="0.35">
      <c r="B466" s="558"/>
      <c r="C466" s="548">
        <f t="shared" ref="C466" si="1249">C422</f>
        <v>0</v>
      </c>
      <c r="D466" s="549"/>
      <c r="E466" s="550"/>
      <c r="F466" s="533"/>
      <c r="G466" s="533"/>
      <c r="H466" s="533"/>
      <c r="I466" s="533"/>
      <c r="J466" s="533"/>
      <c r="K466" s="533"/>
      <c r="L466" s="533"/>
      <c r="M466" s="533"/>
      <c r="N466" s="533"/>
      <c r="O466" s="533"/>
      <c r="P466" s="533"/>
      <c r="Q466" s="533"/>
      <c r="R466" s="533"/>
      <c r="S466" s="533"/>
      <c r="T466" s="533"/>
      <c r="U466" s="533"/>
      <c r="V466" s="533"/>
      <c r="W466" s="533"/>
      <c r="X466" s="533"/>
      <c r="Y466" s="533"/>
      <c r="Z466" s="533"/>
      <c r="AA466" s="533"/>
      <c r="AB466" s="533"/>
      <c r="AC466" s="533"/>
      <c r="AD466" s="533"/>
      <c r="AE466" s="533"/>
      <c r="AF466" s="533"/>
      <c r="AG466" s="545"/>
      <c r="AH466" s="162">
        <f t="shared" ref="AH466" si="1250">IF(COUNT(F466:AG466)=0,+(COUNTIF(F466:AG466,"作業"))+(COUNTIF(F466:AG466,"休日")),"")</f>
        <v>0</v>
      </c>
      <c r="AI466" s="196">
        <f t="shared" ref="AI466" si="1251">IF(COUNT(F466:AG466)=0,(COUNTIF(F466:AG466,"休日")),"")</f>
        <v>0</v>
      </c>
      <c r="AJ466" s="236"/>
    </row>
    <row r="467" spans="2:47" ht="41.25" hidden="1" customHeight="1" x14ac:dyDescent="0.35">
      <c r="B467" s="558"/>
      <c r="C467" s="551"/>
      <c r="D467" s="552"/>
      <c r="E467" s="553"/>
      <c r="F467" s="533"/>
      <c r="G467" s="533"/>
      <c r="H467" s="533"/>
      <c r="I467" s="533"/>
      <c r="J467" s="533"/>
      <c r="K467" s="533"/>
      <c r="L467" s="533"/>
      <c r="M467" s="533"/>
      <c r="N467" s="533"/>
      <c r="O467" s="533"/>
      <c r="P467" s="533"/>
      <c r="Q467" s="533"/>
      <c r="R467" s="533"/>
      <c r="S467" s="533"/>
      <c r="T467" s="533"/>
      <c r="U467" s="533"/>
      <c r="V467" s="533"/>
      <c r="W467" s="533"/>
      <c r="X467" s="533"/>
      <c r="Y467" s="533"/>
      <c r="Z467" s="533"/>
      <c r="AA467" s="533"/>
      <c r="AB467" s="533"/>
      <c r="AC467" s="533"/>
      <c r="AD467" s="533"/>
      <c r="AE467" s="533"/>
      <c r="AF467" s="533"/>
      <c r="AG467" s="545"/>
      <c r="AH467" s="546" t="str">
        <f t="shared" ref="AH467" si="1252">IF(AH466&lt;14,"対象外",ROUND(AI466/AH466,3))</f>
        <v>対象外</v>
      </c>
      <c r="AI467" s="547"/>
      <c r="AJ467" s="236"/>
      <c r="AM467" s="219">
        <f t="shared" ref="AM467" si="1253">IF(AH467="対象外",0,1)</f>
        <v>0</v>
      </c>
      <c r="AN467" s="226">
        <f t="shared" ref="AN467" si="1254">IF(AM467=1,AH467,0)</f>
        <v>0</v>
      </c>
      <c r="AO467" s="219">
        <f t="shared" ref="AO467" si="1255">IF(AH466&gt;=14,AH466,0)</f>
        <v>0</v>
      </c>
      <c r="AP467" s="192">
        <f>IF(AO467&gt;1,AI466,0)</f>
        <v>0</v>
      </c>
      <c r="AQ467" s="152"/>
      <c r="AR467" s="219">
        <f>IF(AS467&gt;1,1,0)</f>
        <v>0</v>
      </c>
      <c r="AS467" s="192">
        <f>AO467+AS423</f>
        <v>0</v>
      </c>
      <c r="AT467" s="192">
        <f>AP467+AT423</f>
        <v>0</v>
      </c>
      <c r="AU467" s="248">
        <f>IF(AR467=1,ROUND(AT467/AS467,3),0)</f>
        <v>0</v>
      </c>
    </row>
    <row r="468" spans="2:47" ht="41.25" hidden="1" customHeight="1" x14ac:dyDescent="0.35">
      <c r="B468" s="558"/>
      <c r="C468" s="548">
        <f t="shared" ref="C468" si="1256">C424</f>
        <v>0</v>
      </c>
      <c r="D468" s="549"/>
      <c r="E468" s="550"/>
      <c r="F468" s="533"/>
      <c r="G468" s="533"/>
      <c r="H468" s="533"/>
      <c r="I468" s="533"/>
      <c r="J468" s="533"/>
      <c r="K468" s="533"/>
      <c r="L468" s="533"/>
      <c r="M468" s="533"/>
      <c r="N468" s="533"/>
      <c r="O468" s="533"/>
      <c r="P468" s="533"/>
      <c r="Q468" s="533"/>
      <c r="R468" s="533"/>
      <c r="S468" s="533"/>
      <c r="T468" s="533"/>
      <c r="U468" s="533"/>
      <c r="V468" s="533"/>
      <c r="W468" s="533"/>
      <c r="X468" s="533"/>
      <c r="Y468" s="533"/>
      <c r="Z468" s="533"/>
      <c r="AA468" s="533"/>
      <c r="AB468" s="533"/>
      <c r="AC468" s="533"/>
      <c r="AD468" s="533"/>
      <c r="AE468" s="533"/>
      <c r="AF468" s="533"/>
      <c r="AG468" s="545"/>
      <c r="AH468" s="162">
        <f t="shared" ref="AH468" si="1257">IF(COUNT(F468:AG468)=0,+(COUNTIF(F468:AG468,"作業"))+(COUNTIF(F468:AG468,"休日")),"")</f>
        <v>0</v>
      </c>
      <c r="AI468" s="196">
        <f t="shared" ref="AI468" si="1258">IF(COUNT(F468:AG468)=0,(COUNTIF(F468:AG468,"休日")),"")</f>
        <v>0</v>
      </c>
      <c r="AJ468" s="236"/>
    </row>
    <row r="469" spans="2:47" ht="41.25" hidden="1" customHeight="1" x14ac:dyDescent="0.35">
      <c r="B469" s="558"/>
      <c r="C469" s="551"/>
      <c r="D469" s="552"/>
      <c r="E469" s="553"/>
      <c r="F469" s="533"/>
      <c r="G469" s="533"/>
      <c r="H469" s="533"/>
      <c r="I469" s="533"/>
      <c r="J469" s="533"/>
      <c r="K469" s="533"/>
      <c r="L469" s="533"/>
      <c r="M469" s="533"/>
      <c r="N469" s="533"/>
      <c r="O469" s="533"/>
      <c r="P469" s="533"/>
      <c r="Q469" s="533"/>
      <c r="R469" s="533"/>
      <c r="S469" s="533"/>
      <c r="T469" s="533"/>
      <c r="U469" s="533"/>
      <c r="V469" s="533"/>
      <c r="W469" s="533"/>
      <c r="X469" s="533"/>
      <c r="Y469" s="533"/>
      <c r="Z469" s="533"/>
      <c r="AA469" s="533"/>
      <c r="AB469" s="533"/>
      <c r="AC469" s="533"/>
      <c r="AD469" s="533"/>
      <c r="AE469" s="533"/>
      <c r="AF469" s="533"/>
      <c r="AG469" s="545"/>
      <c r="AH469" s="546" t="str">
        <f t="shared" ref="AH469" si="1259">IF(AH468&lt;14,"対象外",ROUND(AI468/AH468,3))</f>
        <v>対象外</v>
      </c>
      <c r="AI469" s="547"/>
      <c r="AJ469" s="236"/>
      <c r="AM469" s="219">
        <f t="shared" ref="AM469" si="1260">IF(AH469="対象外",0,1)</f>
        <v>0</v>
      </c>
      <c r="AN469" s="226">
        <f t="shared" ref="AN469" si="1261">IF(AM469=1,AH469,0)</f>
        <v>0</v>
      </c>
      <c r="AO469" s="219">
        <f t="shared" ref="AO469" si="1262">IF(AH468&gt;=14,AH468,0)</f>
        <v>0</v>
      </c>
      <c r="AP469" s="192">
        <f>IF(AO469&gt;1,AI468,0)</f>
        <v>0</v>
      </c>
      <c r="AQ469" s="152"/>
      <c r="AR469" s="219">
        <f>IF(AS469&gt;1,1,0)</f>
        <v>0</v>
      </c>
      <c r="AS469" s="192">
        <f>AO469+AS425</f>
        <v>0</v>
      </c>
      <c r="AT469" s="192">
        <f>AP469+AT425</f>
        <v>0</v>
      </c>
      <c r="AU469" s="248">
        <f>IF(AR469=1,ROUND(AT469/AS469,3),0)</f>
        <v>0</v>
      </c>
    </row>
    <row r="470" spans="2:47" ht="41.25" hidden="1" customHeight="1" x14ac:dyDescent="0.35">
      <c r="B470" s="558"/>
      <c r="C470" s="548">
        <f t="shared" ref="C470" si="1263">C426</f>
        <v>0</v>
      </c>
      <c r="D470" s="549"/>
      <c r="E470" s="550"/>
      <c r="F470" s="533"/>
      <c r="G470" s="533"/>
      <c r="H470" s="533"/>
      <c r="I470" s="533"/>
      <c r="J470" s="533"/>
      <c r="K470" s="533"/>
      <c r="L470" s="533"/>
      <c r="M470" s="533"/>
      <c r="N470" s="533"/>
      <c r="O470" s="533"/>
      <c r="P470" s="533"/>
      <c r="Q470" s="533"/>
      <c r="R470" s="533"/>
      <c r="S470" s="533"/>
      <c r="T470" s="533"/>
      <c r="U470" s="533"/>
      <c r="V470" s="533"/>
      <c r="W470" s="533"/>
      <c r="X470" s="533"/>
      <c r="Y470" s="533"/>
      <c r="Z470" s="533"/>
      <c r="AA470" s="533"/>
      <c r="AB470" s="533"/>
      <c r="AC470" s="533"/>
      <c r="AD470" s="533"/>
      <c r="AE470" s="533"/>
      <c r="AF470" s="533"/>
      <c r="AG470" s="545"/>
      <c r="AH470" s="162">
        <f t="shared" ref="AH470" si="1264">IF(COUNT(F470:AG470)=0,+(COUNTIF(F470:AG470,"作業"))+(COUNTIF(F470:AG470,"休日")),"")</f>
        <v>0</v>
      </c>
      <c r="AI470" s="196">
        <f t="shared" ref="AI470" si="1265">IF(COUNT(F470:AG470)=0,(COUNTIF(F470:AG470,"休日")),"")</f>
        <v>0</v>
      </c>
      <c r="AJ470" s="236"/>
    </row>
    <row r="471" spans="2:47" ht="41.25" hidden="1" customHeight="1" x14ac:dyDescent="0.35">
      <c r="B471" s="558"/>
      <c r="C471" s="551"/>
      <c r="D471" s="552"/>
      <c r="E471" s="553"/>
      <c r="F471" s="533"/>
      <c r="G471" s="533"/>
      <c r="H471" s="533"/>
      <c r="I471" s="533"/>
      <c r="J471" s="533"/>
      <c r="K471" s="533"/>
      <c r="L471" s="533"/>
      <c r="M471" s="533"/>
      <c r="N471" s="533"/>
      <c r="O471" s="533"/>
      <c r="P471" s="533"/>
      <c r="Q471" s="533"/>
      <c r="R471" s="533"/>
      <c r="S471" s="533"/>
      <c r="T471" s="533"/>
      <c r="U471" s="533"/>
      <c r="V471" s="533"/>
      <c r="W471" s="533"/>
      <c r="X471" s="533"/>
      <c r="Y471" s="533"/>
      <c r="Z471" s="533"/>
      <c r="AA471" s="533"/>
      <c r="AB471" s="533"/>
      <c r="AC471" s="533"/>
      <c r="AD471" s="533"/>
      <c r="AE471" s="533"/>
      <c r="AF471" s="533"/>
      <c r="AG471" s="545"/>
      <c r="AH471" s="546" t="str">
        <f t="shared" ref="AH471" si="1266">IF(AH470&lt;14,"対象外",ROUND(AI470/AH470,3))</f>
        <v>対象外</v>
      </c>
      <c r="AI471" s="547"/>
      <c r="AJ471" s="236"/>
      <c r="AM471" s="219">
        <f t="shared" ref="AM471" si="1267">IF(AH471="対象外",0,1)</f>
        <v>0</v>
      </c>
      <c r="AN471" s="226">
        <f t="shared" ref="AN471" si="1268">IF(AM471=1,AH471,0)</f>
        <v>0</v>
      </c>
      <c r="AO471" s="219">
        <f t="shared" ref="AO471" si="1269">IF(AH470&gt;=14,AH470,0)</f>
        <v>0</v>
      </c>
      <c r="AP471" s="192">
        <f>IF(AO471&gt;1,AI470,0)</f>
        <v>0</v>
      </c>
      <c r="AQ471" s="152"/>
      <c r="AR471" s="219">
        <f>IF(AS471&gt;1,1,0)</f>
        <v>0</v>
      </c>
      <c r="AS471" s="192">
        <f>AO471+AS427</f>
        <v>0</v>
      </c>
      <c r="AT471" s="192">
        <f>AP471+AT427</f>
        <v>0</v>
      </c>
      <c r="AU471" s="248">
        <f>IF(AR471=1,ROUND(AT471/AS471,3),0)</f>
        <v>0</v>
      </c>
    </row>
    <row r="472" spans="2:47" ht="41.25" hidden="1" customHeight="1" x14ac:dyDescent="0.35">
      <c r="B472" s="558"/>
      <c r="C472" s="548">
        <f t="shared" ref="C472" si="1270">C428</f>
        <v>0</v>
      </c>
      <c r="D472" s="549"/>
      <c r="E472" s="550"/>
      <c r="F472" s="533"/>
      <c r="G472" s="533"/>
      <c r="H472" s="533"/>
      <c r="I472" s="533"/>
      <c r="J472" s="533"/>
      <c r="K472" s="533"/>
      <c r="L472" s="533"/>
      <c r="M472" s="533"/>
      <c r="N472" s="533"/>
      <c r="O472" s="533"/>
      <c r="P472" s="533"/>
      <c r="Q472" s="533"/>
      <c r="R472" s="533"/>
      <c r="S472" s="533"/>
      <c r="T472" s="533"/>
      <c r="U472" s="533"/>
      <c r="V472" s="533"/>
      <c r="W472" s="533"/>
      <c r="X472" s="533"/>
      <c r="Y472" s="533"/>
      <c r="Z472" s="533"/>
      <c r="AA472" s="533"/>
      <c r="AB472" s="533"/>
      <c r="AC472" s="533"/>
      <c r="AD472" s="533"/>
      <c r="AE472" s="533"/>
      <c r="AF472" s="533"/>
      <c r="AG472" s="545"/>
      <c r="AH472" s="162">
        <f t="shared" ref="AH472" si="1271">IF(COUNT(F472:AG472)=0,+(COUNTIF(F472:AG472,"作業"))+(COUNTIF(F472:AG472,"休日")),"")</f>
        <v>0</v>
      </c>
      <c r="AI472" s="196">
        <f t="shared" ref="AI472" si="1272">IF(COUNT(F472:AG472)=0,(COUNTIF(F472:AG472,"休日")),"")</f>
        <v>0</v>
      </c>
      <c r="AJ472" s="236"/>
    </row>
    <row r="473" spans="2:47" ht="41.25" hidden="1" customHeight="1" x14ac:dyDescent="0.35">
      <c r="B473" s="558"/>
      <c r="C473" s="551"/>
      <c r="D473" s="552"/>
      <c r="E473" s="553"/>
      <c r="F473" s="533"/>
      <c r="G473" s="533"/>
      <c r="H473" s="533"/>
      <c r="I473" s="533"/>
      <c r="J473" s="533"/>
      <c r="K473" s="533"/>
      <c r="L473" s="533"/>
      <c r="M473" s="533"/>
      <c r="N473" s="533"/>
      <c r="O473" s="533"/>
      <c r="P473" s="533"/>
      <c r="Q473" s="533"/>
      <c r="R473" s="533"/>
      <c r="S473" s="533"/>
      <c r="T473" s="533"/>
      <c r="U473" s="533"/>
      <c r="V473" s="533"/>
      <c r="W473" s="533"/>
      <c r="X473" s="533"/>
      <c r="Y473" s="533"/>
      <c r="Z473" s="533"/>
      <c r="AA473" s="533"/>
      <c r="AB473" s="533"/>
      <c r="AC473" s="533"/>
      <c r="AD473" s="533"/>
      <c r="AE473" s="533"/>
      <c r="AF473" s="533"/>
      <c r="AG473" s="545"/>
      <c r="AH473" s="546" t="str">
        <f t="shared" ref="AH473" si="1273">IF(AH472&lt;14,"対象外",ROUND(AI472/AH472,3))</f>
        <v>対象外</v>
      </c>
      <c r="AI473" s="547"/>
      <c r="AJ473" s="236"/>
      <c r="AM473" s="219">
        <f t="shared" ref="AM473" si="1274">IF(AH473="対象外",0,1)</f>
        <v>0</v>
      </c>
      <c r="AN473" s="226">
        <f t="shared" ref="AN473" si="1275">IF(AM473=1,AH473,0)</f>
        <v>0</v>
      </c>
      <c r="AO473" s="219">
        <f t="shared" ref="AO473" si="1276">IF(AH472&gt;=14,AH472,0)</f>
        <v>0</v>
      </c>
      <c r="AP473" s="192">
        <f>IF(AO473&gt;1,AI472,0)</f>
        <v>0</v>
      </c>
      <c r="AQ473" s="152"/>
      <c r="AR473" s="219">
        <f>IF(AS473&gt;1,1,0)</f>
        <v>0</v>
      </c>
      <c r="AS473" s="192">
        <f>AO473+AS429</f>
        <v>0</v>
      </c>
      <c r="AT473" s="192">
        <f>AP473+AT429</f>
        <v>0</v>
      </c>
      <c r="AU473" s="248">
        <f>IF(AR473=1,ROUND(AT473/AS473,3),0)</f>
        <v>0</v>
      </c>
    </row>
    <row r="474" spans="2:47" ht="41.25" hidden="1" customHeight="1" x14ac:dyDescent="0.4">
      <c r="B474" s="558"/>
      <c r="C474" s="548">
        <f t="shared" ref="C474" si="1277">C430</f>
        <v>0</v>
      </c>
      <c r="D474" s="549"/>
      <c r="E474" s="550"/>
      <c r="F474" s="533"/>
      <c r="G474" s="533"/>
      <c r="H474" s="533"/>
      <c r="I474" s="533"/>
      <c r="J474" s="533"/>
      <c r="K474" s="533"/>
      <c r="L474" s="533"/>
      <c r="M474" s="533"/>
      <c r="N474" s="533"/>
      <c r="O474" s="533"/>
      <c r="P474" s="533"/>
      <c r="Q474" s="533"/>
      <c r="R474" s="533"/>
      <c r="S474" s="533"/>
      <c r="T474" s="533"/>
      <c r="U474" s="533"/>
      <c r="V474" s="533"/>
      <c r="W474" s="533"/>
      <c r="X474" s="533"/>
      <c r="Y474" s="533"/>
      <c r="Z474" s="533"/>
      <c r="AA474" s="533"/>
      <c r="AB474" s="533"/>
      <c r="AC474" s="533"/>
      <c r="AD474" s="533"/>
      <c r="AE474" s="533"/>
      <c r="AF474" s="533"/>
      <c r="AG474" s="545"/>
      <c r="AH474" s="162">
        <f t="shared" ref="AH474" si="1278">IF(COUNT(F474:AG474)=0,+(COUNTIF(F474:AG474,"作業"))+(COUNTIF(F474:AG474,"休日")),"")</f>
        <v>0</v>
      </c>
      <c r="AI474" s="196">
        <f t="shared" ref="AI474" si="1279">IF(COUNT(F474:AG474)=0,(COUNTIF(F474:AG474,"休日")),"")</f>
        <v>0</v>
      </c>
      <c r="AJ474" s="556"/>
    </row>
    <row r="475" spans="2:47" ht="41.25" hidden="1" customHeight="1" x14ac:dyDescent="0.4">
      <c r="B475" s="558"/>
      <c r="C475" s="551"/>
      <c r="D475" s="552"/>
      <c r="E475" s="553"/>
      <c r="F475" s="533"/>
      <c r="G475" s="533"/>
      <c r="H475" s="533"/>
      <c r="I475" s="533"/>
      <c r="J475" s="533"/>
      <c r="K475" s="533"/>
      <c r="L475" s="533"/>
      <c r="M475" s="533"/>
      <c r="N475" s="533"/>
      <c r="O475" s="533"/>
      <c r="P475" s="533"/>
      <c r="Q475" s="533"/>
      <c r="R475" s="533"/>
      <c r="S475" s="533"/>
      <c r="T475" s="533"/>
      <c r="U475" s="533"/>
      <c r="V475" s="533"/>
      <c r="W475" s="533"/>
      <c r="X475" s="533"/>
      <c r="Y475" s="533"/>
      <c r="Z475" s="533"/>
      <c r="AA475" s="533"/>
      <c r="AB475" s="533"/>
      <c r="AC475" s="533"/>
      <c r="AD475" s="533"/>
      <c r="AE475" s="533"/>
      <c r="AF475" s="533"/>
      <c r="AG475" s="545"/>
      <c r="AH475" s="546" t="str">
        <f t="shared" ref="AH475" si="1280">IF(AH474&lt;14,"対象外",ROUND(AI474/AH474,3))</f>
        <v>対象外</v>
      </c>
      <c r="AI475" s="547"/>
      <c r="AJ475" s="556"/>
      <c r="AM475" s="219">
        <f t="shared" ref="AM475" si="1281">IF(AH475="対象外",0,1)</f>
        <v>0</v>
      </c>
      <c r="AN475" s="226">
        <f t="shared" ref="AN475" si="1282">IF(AM475=1,AH475,0)</f>
        <v>0</v>
      </c>
      <c r="AO475" s="219">
        <f t="shared" ref="AO475" si="1283">IF(AH474&gt;=14,AH474,0)</f>
        <v>0</v>
      </c>
      <c r="AP475" s="192">
        <f>IF(AO475&gt;1,AI474,0)</f>
        <v>0</v>
      </c>
      <c r="AQ475" s="152"/>
      <c r="AR475" s="219">
        <f>IF(AS475&gt;1,1,0)</f>
        <v>0</v>
      </c>
      <c r="AS475" s="192">
        <f>AO475+AS431</f>
        <v>0</v>
      </c>
      <c r="AT475" s="192">
        <f>AP475+AT431</f>
        <v>0</v>
      </c>
      <c r="AU475" s="248">
        <f>IF(AR475=1,ROUND(AT475/AS475,3),0)</f>
        <v>0</v>
      </c>
    </row>
    <row r="476" spans="2:47" ht="41.25" hidden="1" customHeight="1" x14ac:dyDescent="0.35">
      <c r="B476" s="558"/>
      <c r="C476" s="548">
        <f t="shared" ref="C476" si="1284">C432</f>
        <v>0</v>
      </c>
      <c r="D476" s="549"/>
      <c r="E476" s="550"/>
      <c r="F476" s="533"/>
      <c r="G476" s="533"/>
      <c r="H476" s="533"/>
      <c r="I476" s="533"/>
      <c r="J476" s="533"/>
      <c r="K476" s="533"/>
      <c r="L476" s="533"/>
      <c r="M476" s="533"/>
      <c r="N476" s="533"/>
      <c r="O476" s="533"/>
      <c r="P476" s="533"/>
      <c r="Q476" s="533"/>
      <c r="R476" s="533"/>
      <c r="S476" s="533"/>
      <c r="T476" s="533"/>
      <c r="U476" s="533"/>
      <c r="V476" s="533"/>
      <c r="W476" s="533"/>
      <c r="X476" s="533"/>
      <c r="Y476" s="533"/>
      <c r="Z476" s="533"/>
      <c r="AA476" s="533"/>
      <c r="AB476" s="533"/>
      <c r="AC476" s="533"/>
      <c r="AD476" s="533"/>
      <c r="AE476" s="533"/>
      <c r="AF476" s="533"/>
      <c r="AG476" s="545"/>
      <c r="AH476" s="162">
        <f t="shared" ref="AH476" si="1285">IF(COUNT(F476:AG476)=0,+(COUNTIF(F476:AG476,"作業"))+(COUNTIF(F476:AG476,"休日")),"")</f>
        <v>0</v>
      </c>
      <c r="AI476" s="196">
        <f t="shared" ref="AI476" si="1286">IF(COUNT(F476:AG476)=0,(COUNTIF(F476:AG476,"休日")),"")</f>
        <v>0</v>
      </c>
      <c r="AJ476" s="236"/>
    </row>
    <row r="477" spans="2:47" ht="41.25" hidden="1" customHeight="1" x14ac:dyDescent="0.35">
      <c r="B477" s="558"/>
      <c r="C477" s="551"/>
      <c r="D477" s="552"/>
      <c r="E477" s="553"/>
      <c r="F477" s="533"/>
      <c r="G477" s="533"/>
      <c r="H477" s="533"/>
      <c r="I477" s="533"/>
      <c r="J477" s="533"/>
      <c r="K477" s="533"/>
      <c r="L477" s="533"/>
      <c r="M477" s="533"/>
      <c r="N477" s="533"/>
      <c r="O477" s="533"/>
      <c r="P477" s="533"/>
      <c r="Q477" s="533"/>
      <c r="R477" s="533"/>
      <c r="S477" s="533"/>
      <c r="T477" s="533"/>
      <c r="U477" s="533"/>
      <c r="V477" s="533"/>
      <c r="W477" s="533"/>
      <c r="X477" s="533"/>
      <c r="Y477" s="533"/>
      <c r="Z477" s="533"/>
      <c r="AA477" s="533"/>
      <c r="AB477" s="533"/>
      <c r="AC477" s="533"/>
      <c r="AD477" s="533"/>
      <c r="AE477" s="533"/>
      <c r="AF477" s="533"/>
      <c r="AG477" s="545"/>
      <c r="AH477" s="546" t="str">
        <f t="shared" ref="AH477" si="1287">IF(AH476&lt;14,"対象外",ROUND(AI476/AH476,3))</f>
        <v>対象外</v>
      </c>
      <c r="AI477" s="547"/>
      <c r="AJ477" s="236"/>
      <c r="AM477" s="219">
        <f t="shared" ref="AM477" si="1288">IF(AH477="対象外",0,1)</f>
        <v>0</v>
      </c>
      <c r="AN477" s="226">
        <f t="shared" ref="AN477" si="1289">IF(AM477=1,AH477,0)</f>
        <v>0</v>
      </c>
      <c r="AO477" s="219">
        <f t="shared" ref="AO477" si="1290">IF(AH476&gt;=14,AH476,0)</f>
        <v>0</v>
      </c>
      <c r="AP477" s="192">
        <f>IF(AO477&gt;1,AI476,0)</f>
        <v>0</v>
      </c>
      <c r="AQ477" s="152"/>
      <c r="AR477" s="219">
        <f>IF(AS477&gt;1,1,0)</f>
        <v>0</v>
      </c>
      <c r="AS477" s="192">
        <f>AO477+AS433</f>
        <v>0</v>
      </c>
      <c r="AT477" s="192">
        <f>AP477+AT433</f>
        <v>0</v>
      </c>
      <c r="AU477" s="248">
        <f>IF(AR477=1,ROUND(AT477/AS477,3),0)</f>
        <v>0</v>
      </c>
    </row>
    <row r="478" spans="2:47" ht="41.25" hidden="1" customHeight="1" x14ac:dyDescent="0.35">
      <c r="B478" s="558"/>
      <c r="C478" s="548">
        <f t="shared" ref="C478" si="1291">C434</f>
        <v>0</v>
      </c>
      <c r="D478" s="549"/>
      <c r="E478" s="550"/>
      <c r="F478" s="533"/>
      <c r="G478" s="533"/>
      <c r="H478" s="533"/>
      <c r="I478" s="533"/>
      <c r="J478" s="533"/>
      <c r="K478" s="533"/>
      <c r="L478" s="533"/>
      <c r="M478" s="533"/>
      <c r="N478" s="533"/>
      <c r="O478" s="533"/>
      <c r="P478" s="533"/>
      <c r="Q478" s="533"/>
      <c r="R478" s="533"/>
      <c r="S478" s="533"/>
      <c r="T478" s="533"/>
      <c r="U478" s="533"/>
      <c r="V478" s="533"/>
      <c r="W478" s="533"/>
      <c r="X478" s="533"/>
      <c r="Y478" s="533"/>
      <c r="Z478" s="533"/>
      <c r="AA478" s="533"/>
      <c r="AB478" s="533"/>
      <c r="AC478" s="533"/>
      <c r="AD478" s="533"/>
      <c r="AE478" s="533"/>
      <c r="AF478" s="533"/>
      <c r="AG478" s="545"/>
      <c r="AH478" s="162">
        <f t="shared" ref="AH478" si="1292">IF(COUNT(F478:AG478)=0,+(COUNTIF(F478:AG478,"作業"))+(COUNTIF(F478:AG478,"休日")),"")</f>
        <v>0</v>
      </c>
      <c r="AI478" s="196">
        <f t="shared" ref="AI478" si="1293">IF(COUNT(F478:AG478)=0,(COUNTIF(F478:AG478,"休日")),"")</f>
        <v>0</v>
      </c>
      <c r="AJ478" s="236"/>
    </row>
    <row r="479" spans="2:47" ht="41.25" hidden="1" customHeight="1" x14ac:dyDescent="0.35">
      <c r="B479" s="558"/>
      <c r="C479" s="551"/>
      <c r="D479" s="552"/>
      <c r="E479" s="553"/>
      <c r="F479" s="533"/>
      <c r="G479" s="533"/>
      <c r="H479" s="533"/>
      <c r="I479" s="533"/>
      <c r="J479" s="533"/>
      <c r="K479" s="533"/>
      <c r="L479" s="533"/>
      <c r="M479" s="533"/>
      <c r="N479" s="533"/>
      <c r="O479" s="533"/>
      <c r="P479" s="533"/>
      <c r="Q479" s="533"/>
      <c r="R479" s="533"/>
      <c r="S479" s="533"/>
      <c r="T479" s="533"/>
      <c r="U479" s="533"/>
      <c r="V479" s="533"/>
      <c r="W479" s="533"/>
      <c r="X479" s="533"/>
      <c r="Y479" s="533"/>
      <c r="Z479" s="533"/>
      <c r="AA479" s="533"/>
      <c r="AB479" s="533"/>
      <c r="AC479" s="533"/>
      <c r="AD479" s="533"/>
      <c r="AE479" s="533"/>
      <c r="AF479" s="533"/>
      <c r="AG479" s="545"/>
      <c r="AH479" s="546" t="str">
        <f t="shared" ref="AH479" si="1294">IF(AH478&lt;14,"対象外",ROUND(AI478/AH478,3))</f>
        <v>対象外</v>
      </c>
      <c r="AI479" s="547"/>
      <c r="AJ479" s="236"/>
      <c r="AM479" s="219">
        <f t="shared" ref="AM479" si="1295">IF(AH479="対象外",0,1)</f>
        <v>0</v>
      </c>
      <c r="AN479" s="226">
        <f t="shared" ref="AN479" si="1296">IF(AM479=1,AH479,0)</f>
        <v>0</v>
      </c>
      <c r="AO479" s="219">
        <f t="shared" ref="AO479" si="1297">IF(AH478&gt;=14,AH478,0)</f>
        <v>0</v>
      </c>
      <c r="AP479" s="192">
        <f>IF(AO479&gt;1,AI478,0)</f>
        <v>0</v>
      </c>
      <c r="AQ479" s="152"/>
      <c r="AR479" s="219">
        <f>IF(AS479&gt;1,1,0)</f>
        <v>0</v>
      </c>
      <c r="AS479" s="192">
        <f>AO479+AS435</f>
        <v>0</v>
      </c>
      <c r="AT479" s="192">
        <f>AP479+AT435</f>
        <v>0</v>
      </c>
      <c r="AU479" s="248">
        <f>IF(AR479=1,ROUND(AT479/AS479,3),0)</f>
        <v>0</v>
      </c>
    </row>
    <row r="480" spans="2:47" ht="41.25" hidden="1" customHeight="1" x14ac:dyDescent="0.35">
      <c r="B480" s="558"/>
      <c r="C480" s="548" t="str">
        <f t="shared" ref="C480" si="1298">C436</f>
        <v>作業員Ａ</v>
      </c>
      <c r="D480" s="549"/>
      <c r="E480" s="550"/>
      <c r="F480" s="533"/>
      <c r="G480" s="533"/>
      <c r="H480" s="533"/>
      <c r="I480" s="533"/>
      <c r="J480" s="533"/>
      <c r="K480" s="533"/>
      <c r="L480" s="533"/>
      <c r="M480" s="533"/>
      <c r="N480" s="533"/>
      <c r="O480" s="533"/>
      <c r="P480" s="533"/>
      <c r="Q480" s="533"/>
      <c r="R480" s="533"/>
      <c r="S480" s="533"/>
      <c r="T480" s="533"/>
      <c r="U480" s="533"/>
      <c r="V480" s="533"/>
      <c r="W480" s="533"/>
      <c r="X480" s="533"/>
      <c r="Y480" s="533"/>
      <c r="Z480" s="533"/>
      <c r="AA480" s="533"/>
      <c r="AB480" s="533"/>
      <c r="AC480" s="533"/>
      <c r="AD480" s="533"/>
      <c r="AE480" s="533"/>
      <c r="AF480" s="533"/>
      <c r="AG480" s="545"/>
      <c r="AH480" s="162">
        <f t="shared" ref="AH480" si="1299">IF(COUNT(F480:AG480)=0,+(COUNTIF(F480:AG480,"作業"))+(COUNTIF(F480:AG480,"休日")),"")</f>
        <v>0</v>
      </c>
      <c r="AI480" s="196">
        <f t="shared" ref="AI480" si="1300">IF(COUNT(F480:AG480)=0,(COUNTIF(F480:AG480,"休日")),"")</f>
        <v>0</v>
      </c>
      <c r="AJ480" s="236"/>
    </row>
    <row r="481" spans="2:47" ht="41.25" hidden="1" customHeight="1" x14ac:dyDescent="0.35">
      <c r="B481" s="558"/>
      <c r="C481" s="551"/>
      <c r="D481" s="552"/>
      <c r="E481" s="553"/>
      <c r="F481" s="533"/>
      <c r="G481" s="533"/>
      <c r="H481" s="533"/>
      <c r="I481" s="533"/>
      <c r="J481" s="533"/>
      <c r="K481" s="533"/>
      <c r="L481" s="533"/>
      <c r="M481" s="533"/>
      <c r="N481" s="533"/>
      <c r="O481" s="533"/>
      <c r="P481" s="533"/>
      <c r="Q481" s="533"/>
      <c r="R481" s="533"/>
      <c r="S481" s="533"/>
      <c r="T481" s="533"/>
      <c r="U481" s="533"/>
      <c r="V481" s="533"/>
      <c r="W481" s="533"/>
      <c r="X481" s="533"/>
      <c r="Y481" s="533"/>
      <c r="Z481" s="533"/>
      <c r="AA481" s="533"/>
      <c r="AB481" s="533"/>
      <c r="AC481" s="533"/>
      <c r="AD481" s="533"/>
      <c r="AE481" s="533"/>
      <c r="AF481" s="533"/>
      <c r="AG481" s="545"/>
      <c r="AH481" s="546" t="str">
        <f t="shared" ref="AH481" si="1301">IF(AH480&lt;14,"対象外",ROUND(AI480/AH480,3))</f>
        <v>対象外</v>
      </c>
      <c r="AI481" s="547"/>
      <c r="AJ481" s="236"/>
      <c r="AM481" s="219">
        <f t="shared" ref="AM481" si="1302">IF(AH481="対象外",0,1)</f>
        <v>0</v>
      </c>
      <c r="AN481" s="226">
        <f t="shared" ref="AN481" si="1303">IF(AM481=1,AH481,0)</f>
        <v>0</v>
      </c>
      <c r="AO481" s="219">
        <f t="shared" ref="AO481" si="1304">IF(AH480&gt;=14,AH480,0)</f>
        <v>0</v>
      </c>
      <c r="AP481" s="192">
        <f>IF(AO481&gt;1,AI480,0)</f>
        <v>0</v>
      </c>
      <c r="AQ481" s="152"/>
      <c r="AR481" s="219">
        <f>IF(AS481&gt;1,1,0)</f>
        <v>1</v>
      </c>
      <c r="AS481" s="192">
        <f>AO481+AS437</f>
        <v>74</v>
      </c>
      <c r="AT481" s="192">
        <f>AP481+AT437</f>
        <v>24</v>
      </c>
      <c r="AU481" s="248">
        <f>IF(AR481=1,ROUND(AT481/AS481,3),0)</f>
        <v>0.32400000000000001</v>
      </c>
    </row>
    <row r="482" spans="2:47" ht="41.25" hidden="1" customHeight="1" x14ac:dyDescent="0.4">
      <c r="B482" s="558"/>
      <c r="C482" s="548" t="str">
        <f t="shared" ref="C482" si="1305">C438</f>
        <v>作業員Ｂ</v>
      </c>
      <c r="D482" s="549"/>
      <c r="E482" s="550"/>
      <c r="F482" s="533"/>
      <c r="G482" s="533"/>
      <c r="H482" s="533"/>
      <c r="I482" s="533"/>
      <c r="J482" s="533"/>
      <c r="K482" s="533"/>
      <c r="L482" s="533"/>
      <c r="M482" s="533"/>
      <c r="N482" s="533"/>
      <c r="O482" s="533"/>
      <c r="P482" s="533"/>
      <c r="Q482" s="533"/>
      <c r="R482" s="533"/>
      <c r="S482" s="533"/>
      <c r="T482" s="533"/>
      <c r="U482" s="533"/>
      <c r="V482" s="533"/>
      <c r="W482" s="533"/>
      <c r="X482" s="533"/>
      <c r="Y482" s="533"/>
      <c r="Z482" s="533"/>
      <c r="AA482" s="533"/>
      <c r="AB482" s="533"/>
      <c r="AC482" s="533"/>
      <c r="AD482" s="533"/>
      <c r="AE482" s="533"/>
      <c r="AF482" s="533"/>
      <c r="AG482" s="545"/>
      <c r="AH482" s="162">
        <f t="shared" ref="AH482" si="1306">IF(COUNT(F482:AG482)=0,+(COUNTIF(F482:AG482,"作業"))+(COUNTIF(F482:AG482,"休日")),"")</f>
        <v>0</v>
      </c>
      <c r="AI482" s="196">
        <f t="shared" ref="AI482" si="1307">IF(COUNT(F482:AG482)=0,(COUNTIF(F482:AG482,"休日")),"")</f>
        <v>0</v>
      </c>
      <c r="AJ482" s="555" t="str">
        <f>IF(AN464&gt;0.01,ROUND(AN464/AM464,3),"")</f>
        <v/>
      </c>
    </row>
    <row r="483" spans="2:47" ht="41.25" hidden="1" customHeight="1" x14ac:dyDescent="0.4">
      <c r="B483" s="558"/>
      <c r="C483" s="551"/>
      <c r="D483" s="552"/>
      <c r="E483" s="553"/>
      <c r="F483" s="533"/>
      <c r="G483" s="533"/>
      <c r="H483" s="533"/>
      <c r="I483" s="533"/>
      <c r="J483" s="533"/>
      <c r="K483" s="533"/>
      <c r="L483" s="533"/>
      <c r="M483" s="533"/>
      <c r="N483" s="533"/>
      <c r="O483" s="533"/>
      <c r="P483" s="533"/>
      <c r="Q483" s="533"/>
      <c r="R483" s="533"/>
      <c r="S483" s="533"/>
      <c r="T483" s="533"/>
      <c r="U483" s="533"/>
      <c r="V483" s="533"/>
      <c r="W483" s="533"/>
      <c r="X483" s="533"/>
      <c r="Y483" s="533"/>
      <c r="Z483" s="533"/>
      <c r="AA483" s="533"/>
      <c r="AB483" s="533"/>
      <c r="AC483" s="533"/>
      <c r="AD483" s="533"/>
      <c r="AE483" s="533"/>
      <c r="AF483" s="533"/>
      <c r="AG483" s="545"/>
      <c r="AH483" s="546" t="str">
        <f t="shared" ref="AH483" si="1308">IF(AH482&lt;14,"対象外",ROUND(AI482/AH482,3))</f>
        <v>対象外</v>
      </c>
      <c r="AI483" s="547"/>
      <c r="AJ483" s="555"/>
      <c r="AM483" s="219">
        <f t="shared" ref="AM483" si="1309">IF(AH483="対象外",0,1)</f>
        <v>0</v>
      </c>
      <c r="AN483" s="226">
        <f t="shared" ref="AN483" si="1310">IF(AM483=1,AH483,0)</f>
        <v>0</v>
      </c>
      <c r="AO483" s="219">
        <f t="shared" ref="AO483" si="1311">IF(AH482&gt;=14,AH482,0)</f>
        <v>0</v>
      </c>
      <c r="AP483" s="192">
        <f>IF(AO483&gt;1,AI482,0)</f>
        <v>0</v>
      </c>
      <c r="AQ483" s="152"/>
      <c r="AR483" s="219">
        <f>IF(AS483&gt;1,1,0)</f>
        <v>1</v>
      </c>
      <c r="AS483" s="192">
        <f>AO483+AS439</f>
        <v>37</v>
      </c>
      <c r="AT483" s="192">
        <f>AP483+AT439</f>
        <v>13</v>
      </c>
      <c r="AU483" s="248">
        <f>IF(AR483=1,ROUND(AT483/AS483,3),0)</f>
        <v>0.35099999999999998</v>
      </c>
    </row>
    <row r="484" spans="2:47" ht="41.25" hidden="1" customHeight="1" x14ac:dyDescent="0.4">
      <c r="B484" s="558"/>
      <c r="C484" s="548" t="str">
        <f t="shared" ref="C484" si="1312">C440</f>
        <v>作業員Ｃ</v>
      </c>
      <c r="D484" s="549"/>
      <c r="E484" s="550"/>
      <c r="F484" s="533"/>
      <c r="G484" s="533"/>
      <c r="H484" s="533"/>
      <c r="I484" s="533"/>
      <c r="J484" s="533"/>
      <c r="K484" s="533"/>
      <c r="L484" s="533"/>
      <c r="M484" s="533"/>
      <c r="N484" s="533"/>
      <c r="O484" s="533"/>
      <c r="P484" s="533"/>
      <c r="Q484" s="533"/>
      <c r="R484" s="533"/>
      <c r="S484" s="533"/>
      <c r="T484" s="533"/>
      <c r="U484" s="533"/>
      <c r="V484" s="533"/>
      <c r="W484" s="533"/>
      <c r="X484" s="533"/>
      <c r="Y484" s="533"/>
      <c r="Z484" s="533"/>
      <c r="AA484" s="533"/>
      <c r="AB484" s="533"/>
      <c r="AC484" s="533"/>
      <c r="AD484" s="533"/>
      <c r="AE484" s="533"/>
      <c r="AF484" s="533"/>
      <c r="AG484" s="545"/>
      <c r="AH484" s="162">
        <f t="shared" ref="AH484" si="1313">IF(COUNT(F484:AG484)=0,+(COUNTIF(F484:AG484,"作業"))+(COUNTIF(F484:AG484,"休日")),"")</f>
        <v>0</v>
      </c>
      <c r="AI484" s="196">
        <f t="shared" ref="AI484" si="1314">IF(COUNT(F484:AG484)=0,(COUNTIF(F484:AG484,"休日")),"")</f>
        <v>0</v>
      </c>
      <c r="AJ484" s="554" t="str">
        <f>IF(AJ482="","",IF(AJ482&gt;=0.285,"達成","未達成"))</f>
        <v/>
      </c>
    </row>
    <row r="485" spans="2:47" ht="41.25" hidden="1" customHeight="1" x14ac:dyDescent="0.4">
      <c r="B485" s="558"/>
      <c r="C485" s="551"/>
      <c r="D485" s="552"/>
      <c r="E485" s="553"/>
      <c r="F485" s="533"/>
      <c r="G485" s="533"/>
      <c r="H485" s="533"/>
      <c r="I485" s="533"/>
      <c r="J485" s="533"/>
      <c r="K485" s="533"/>
      <c r="L485" s="533"/>
      <c r="M485" s="533"/>
      <c r="N485" s="533"/>
      <c r="O485" s="533"/>
      <c r="P485" s="533"/>
      <c r="Q485" s="533"/>
      <c r="R485" s="533"/>
      <c r="S485" s="533"/>
      <c r="T485" s="533"/>
      <c r="U485" s="533"/>
      <c r="V485" s="533"/>
      <c r="W485" s="533"/>
      <c r="X485" s="533"/>
      <c r="Y485" s="533"/>
      <c r="Z485" s="533"/>
      <c r="AA485" s="533"/>
      <c r="AB485" s="533"/>
      <c r="AC485" s="533"/>
      <c r="AD485" s="533"/>
      <c r="AE485" s="533"/>
      <c r="AF485" s="533"/>
      <c r="AG485" s="545"/>
      <c r="AH485" s="546" t="str">
        <f t="shared" ref="AH485" si="1315">IF(AH484&lt;14,"対象外",ROUND(AI484/AH484,3))</f>
        <v>対象外</v>
      </c>
      <c r="AI485" s="547"/>
      <c r="AJ485" s="554"/>
      <c r="AM485" s="219">
        <f t="shared" ref="AM485" si="1316">IF(AH485="対象外",0,1)</f>
        <v>0</v>
      </c>
      <c r="AN485" s="226">
        <f t="shared" ref="AN485" si="1317">IF(AM485=1,AH485,0)</f>
        <v>0</v>
      </c>
      <c r="AO485" s="219">
        <f t="shared" ref="AO485" si="1318">IF(AH484&gt;=14,AH484,0)</f>
        <v>0</v>
      </c>
      <c r="AP485" s="192">
        <f>IF(AO485&gt;1,AI484,0)</f>
        <v>0</v>
      </c>
      <c r="AQ485" s="152"/>
      <c r="AR485" s="219">
        <f>IF(AS485&gt;1,1,0)</f>
        <v>1</v>
      </c>
      <c r="AS485" s="192">
        <f>AO485+AS441</f>
        <v>56</v>
      </c>
      <c r="AT485" s="192">
        <f>AP485+AT441</f>
        <v>20</v>
      </c>
      <c r="AU485" s="248">
        <f>IF(AR485=1,ROUND(AT485/AS485,3),0)</f>
        <v>0.35699999999999998</v>
      </c>
    </row>
    <row r="486" spans="2:47" ht="41.25" hidden="1" customHeight="1" x14ac:dyDescent="0.4">
      <c r="B486" s="558"/>
      <c r="C486" s="548" t="str">
        <f t="shared" ref="C486" si="1319">C442</f>
        <v>作業員Ｄ</v>
      </c>
      <c r="D486" s="549"/>
      <c r="E486" s="550"/>
      <c r="F486" s="533"/>
      <c r="G486" s="533"/>
      <c r="H486" s="533"/>
      <c r="I486" s="533"/>
      <c r="J486" s="533"/>
      <c r="K486" s="533"/>
      <c r="L486" s="533"/>
      <c r="M486" s="533"/>
      <c r="N486" s="533"/>
      <c r="O486" s="533"/>
      <c r="P486" s="533"/>
      <c r="Q486" s="533"/>
      <c r="R486" s="533"/>
      <c r="S486" s="533"/>
      <c r="T486" s="533"/>
      <c r="U486" s="533"/>
      <c r="V486" s="533"/>
      <c r="W486" s="533"/>
      <c r="X486" s="533"/>
      <c r="Y486" s="533"/>
      <c r="Z486" s="533"/>
      <c r="AA486" s="533"/>
      <c r="AB486" s="533"/>
      <c r="AC486" s="533"/>
      <c r="AD486" s="533"/>
      <c r="AE486" s="533"/>
      <c r="AF486" s="533"/>
      <c r="AG486" s="545"/>
      <c r="AH486" s="162">
        <f t="shared" ref="AH486" si="1320">IF(COUNT(F486:AG486)=0,+(COUNTIF(F486:AG486,"作業"))+(COUNTIF(F486:AG486,"休日")),"")</f>
        <v>0</v>
      </c>
      <c r="AI486" s="196">
        <f t="shared" ref="AI486" si="1321">IF(COUNT(F486:AG486)=0,(COUNTIF(F486:AG486,"休日")),"")</f>
        <v>0</v>
      </c>
      <c r="AJ486" s="233"/>
    </row>
    <row r="487" spans="2:47" ht="41.25" hidden="1" customHeight="1" x14ac:dyDescent="0.4">
      <c r="B487" s="558"/>
      <c r="C487" s="551"/>
      <c r="D487" s="552"/>
      <c r="E487" s="553"/>
      <c r="F487" s="533"/>
      <c r="G487" s="533"/>
      <c r="H487" s="533"/>
      <c r="I487" s="533"/>
      <c r="J487" s="533"/>
      <c r="K487" s="533"/>
      <c r="L487" s="533"/>
      <c r="M487" s="533"/>
      <c r="N487" s="533"/>
      <c r="O487" s="533"/>
      <c r="P487" s="533"/>
      <c r="Q487" s="533"/>
      <c r="R487" s="533"/>
      <c r="S487" s="533"/>
      <c r="T487" s="533"/>
      <c r="U487" s="533"/>
      <c r="V487" s="533"/>
      <c r="W487" s="533"/>
      <c r="X487" s="533"/>
      <c r="Y487" s="533"/>
      <c r="Z487" s="533"/>
      <c r="AA487" s="533"/>
      <c r="AB487" s="533"/>
      <c r="AC487" s="533"/>
      <c r="AD487" s="533"/>
      <c r="AE487" s="533"/>
      <c r="AF487" s="533"/>
      <c r="AG487" s="545"/>
      <c r="AH487" s="546" t="str">
        <f t="shared" ref="AH487" si="1322">IF(AH486&lt;14,"対象外",ROUND(AI486/AH486,3))</f>
        <v>対象外</v>
      </c>
      <c r="AI487" s="547"/>
      <c r="AJ487" s="233"/>
      <c r="AM487" s="219">
        <f t="shared" ref="AM487" si="1323">IF(AH487="対象外",0,1)</f>
        <v>0</v>
      </c>
      <c r="AN487" s="226">
        <f t="shared" ref="AN487" si="1324">IF(AM487=1,AH487,0)</f>
        <v>0</v>
      </c>
      <c r="AO487" s="219">
        <f t="shared" ref="AO487" si="1325">IF(AH486&gt;=14,AH486,0)</f>
        <v>0</v>
      </c>
      <c r="AP487" s="192">
        <f>IF(AO487&gt;1,AI486,0)</f>
        <v>0</v>
      </c>
      <c r="AQ487" s="152"/>
      <c r="AR487" s="219">
        <f>IF(AS487&gt;1,1,0)</f>
        <v>0</v>
      </c>
      <c r="AS487" s="192">
        <f>AO487+AS443</f>
        <v>0</v>
      </c>
      <c r="AT487" s="192">
        <f>AP487+AT443</f>
        <v>0</v>
      </c>
      <c r="AU487" s="248">
        <f>IF(AR487=1,ROUND(AT487/AS487,3),0)</f>
        <v>0</v>
      </c>
    </row>
    <row r="488" spans="2:47" ht="41.25" hidden="1" customHeight="1" x14ac:dyDescent="0.4">
      <c r="B488" s="558"/>
      <c r="C488" s="548">
        <f t="shared" ref="C488" si="1326">C444</f>
        <v>0</v>
      </c>
      <c r="D488" s="549"/>
      <c r="E488" s="550"/>
      <c r="F488" s="533"/>
      <c r="G488" s="533"/>
      <c r="H488" s="533"/>
      <c r="I488" s="533"/>
      <c r="J488" s="533"/>
      <c r="K488" s="533"/>
      <c r="L488" s="533"/>
      <c r="M488" s="533"/>
      <c r="N488" s="533"/>
      <c r="O488" s="533"/>
      <c r="P488" s="533"/>
      <c r="Q488" s="533"/>
      <c r="R488" s="533"/>
      <c r="S488" s="533"/>
      <c r="T488" s="533"/>
      <c r="U488" s="533"/>
      <c r="V488" s="533"/>
      <c r="W488" s="533"/>
      <c r="X488" s="533"/>
      <c r="Y488" s="533"/>
      <c r="Z488" s="533"/>
      <c r="AA488" s="533"/>
      <c r="AB488" s="533"/>
      <c r="AC488" s="533"/>
      <c r="AD488" s="533"/>
      <c r="AE488" s="533"/>
      <c r="AF488" s="533"/>
      <c r="AG488" s="545"/>
      <c r="AH488" s="162">
        <f t="shared" ref="AH488" si="1327">IF(COUNT(F488:AG488)=0,+(COUNTIF(F488:AG488,"作業"))+(COUNTIF(F488:AG488,"休日")),"")</f>
        <v>0</v>
      </c>
      <c r="AI488" s="196">
        <f t="shared" ref="AI488" si="1328">IF(COUNT(F488:AG488)=0,(COUNTIF(F488:AG488,"休日")),"")</f>
        <v>0</v>
      </c>
      <c r="AJ488" s="233"/>
    </row>
    <row r="489" spans="2:47" ht="41.25" hidden="1" customHeight="1" x14ac:dyDescent="0.4">
      <c r="B489" s="558"/>
      <c r="C489" s="551"/>
      <c r="D489" s="552"/>
      <c r="E489" s="553"/>
      <c r="F489" s="533"/>
      <c r="G489" s="533"/>
      <c r="H489" s="533"/>
      <c r="I489" s="533"/>
      <c r="J489" s="533"/>
      <c r="K489" s="533"/>
      <c r="L489" s="533"/>
      <c r="M489" s="533"/>
      <c r="N489" s="533"/>
      <c r="O489" s="533"/>
      <c r="P489" s="533"/>
      <c r="Q489" s="533"/>
      <c r="R489" s="533"/>
      <c r="S489" s="533"/>
      <c r="T489" s="533"/>
      <c r="U489" s="533"/>
      <c r="V489" s="533"/>
      <c r="W489" s="533"/>
      <c r="X489" s="533"/>
      <c r="Y489" s="533"/>
      <c r="Z489" s="533"/>
      <c r="AA489" s="533"/>
      <c r="AB489" s="533"/>
      <c r="AC489" s="533"/>
      <c r="AD489" s="533"/>
      <c r="AE489" s="533"/>
      <c r="AF489" s="533"/>
      <c r="AG489" s="545"/>
      <c r="AH489" s="546" t="str">
        <f t="shared" ref="AH489" si="1329">IF(AH488&lt;14,"対象外",ROUND(AI488/AH488,3))</f>
        <v>対象外</v>
      </c>
      <c r="AI489" s="547"/>
      <c r="AJ489" s="233"/>
      <c r="AM489" s="219">
        <f t="shared" ref="AM489" si="1330">IF(AH489="対象外",0,1)</f>
        <v>0</v>
      </c>
      <c r="AN489" s="226">
        <f t="shared" ref="AN489" si="1331">IF(AM489=1,AH489,0)</f>
        <v>0</v>
      </c>
      <c r="AO489" s="219">
        <f t="shared" ref="AO489" si="1332">IF(AH488&gt;=14,AH488,0)</f>
        <v>0</v>
      </c>
      <c r="AP489" s="192">
        <f>IF(AO489&gt;1,AI488,0)</f>
        <v>0</v>
      </c>
      <c r="AQ489" s="152"/>
      <c r="AR489" s="219">
        <f>IF(AS489&gt;1,1,0)</f>
        <v>0</v>
      </c>
      <c r="AS489" s="192">
        <f>AO489+AS445</f>
        <v>0</v>
      </c>
      <c r="AT489" s="192">
        <f>AP489+AT445</f>
        <v>0</v>
      </c>
      <c r="AU489" s="248">
        <f>IF(AR489=1,ROUND(AT489/AS489,3),0)</f>
        <v>0</v>
      </c>
    </row>
    <row r="490" spans="2:47" ht="41.25" hidden="1" customHeight="1" x14ac:dyDescent="0.4">
      <c r="B490" s="558"/>
      <c r="C490" s="548">
        <f t="shared" ref="C490" si="1333">C446</f>
        <v>0</v>
      </c>
      <c r="D490" s="549"/>
      <c r="E490" s="550"/>
      <c r="F490" s="533"/>
      <c r="G490" s="533"/>
      <c r="H490" s="533"/>
      <c r="I490" s="533"/>
      <c r="J490" s="533"/>
      <c r="K490" s="533"/>
      <c r="L490" s="533"/>
      <c r="M490" s="533"/>
      <c r="N490" s="533"/>
      <c r="O490" s="533"/>
      <c r="P490" s="533"/>
      <c r="Q490" s="533"/>
      <c r="R490" s="533"/>
      <c r="S490" s="533"/>
      <c r="T490" s="533"/>
      <c r="U490" s="533"/>
      <c r="V490" s="533"/>
      <c r="W490" s="533"/>
      <c r="X490" s="533"/>
      <c r="Y490" s="533"/>
      <c r="Z490" s="533"/>
      <c r="AA490" s="533"/>
      <c r="AB490" s="533"/>
      <c r="AC490" s="533"/>
      <c r="AD490" s="533"/>
      <c r="AE490" s="533"/>
      <c r="AF490" s="533"/>
      <c r="AG490" s="545"/>
      <c r="AH490" s="162">
        <f t="shared" ref="AH490" si="1334">IF(COUNT(F490:AG490)=0,+(COUNTIF(F490:AG490,"作業"))+(COUNTIF(F490:AG490,"休日")),"")</f>
        <v>0</v>
      </c>
      <c r="AI490" s="196">
        <f t="shared" ref="AI490" si="1335">IF(COUNT(F490:AG490)=0,(COUNTIF(F490:AG490,"休日")),"")</f>
        <v>0</v>
      </c>
      <c r="AJ490" s="233"/>
    </row>
    <row r="491" spans="2:47" ht="41.25" hidden="1" customHeight="1" x14ac:dyDescent="0.4">
      <c r="B491" s="558"/>
      <c r="C491" s="551"/>
      <c r="D491" s="552"/>
      <c r="E491" s="553"/>
      <c r="F491" s="533"/>
      <c r="G491" s="533"/>
      <c r="H491" s="533"/>
      <c r="I491" s="533"/>
      <c r="J491" s="533"/>
      <c r="K491" s="533"/>
      <c r="L491" s="533"/>
      <c r="M491" s="533"/>
      <c r="N491" s="533"/>
      <c r="O491" s="533"/>
      <c r="P491" s="533"/>
      <c r="Q491" s="533"/>
      <c r="R491" s="533"/>
      <c r="S491" s="533"/>
      <c r="T491" s="533"/>
      <c r="U491" s="533"/>
      <c r="V491" s="533"/>
      <c r="W491" s="533"/>
      <c r="X491" s="533"/>
      <c r="Y491" s="533"/>
      <c r="Z491" s="533"/>
      <c r="AA491" s="533"/>
      <c r="AB491" s="533"/>
      <c r="AC491" s="533"/>
      <c r="AD491" s="533"/>
      <c r="AE491" s="533"/>
      <c r="AF491" s="533"/>
      <c r="AG491" s="545"/>
      <c r="AH491" s="546" t="str">
        <f t="shared" ref="AH491" si="1336">IF(AH490&lt;14,"対象外",ROUND(AI490/AH490,3))</f>
        <v>対象外</v>
      </c>
      <c r="AI491" s="547"/>
      <c r="AJ491" s="233"/>
      <c r="AM491" s="219">
        <f t="shared" ref="AM491" si="1337">IF(AH491="対象外",0,1)</f>
        <v>0</v>
      </c>
      <c r="AN491" s="226">
        <f t="shared" ref="AN491" si="1338">IF(AM491=1,AH491,0)</f>
        <v>0</v>
      </c>
      <c r="AO491" s="219">
        <f t="shared" ref="AO491" si="1339">IF(AH490&gt;=14,AH490,0)</f>
        <v>0</v>
      </c>
      <c r="AP491" s="192">
        <f>IF(AO491&gt;1,AI490,0)</f>
        <v>0</v>
      </c>
      <c r="AQ491" s="152"/>
      <c r="AR491" s="219">
        <f>IF(AS491&gt;1,1,0)</f>
        <v>0</v>
      </c>
      <c r="AS491" s="192">
        <f>AO491+AS447</f>
        <v>0</v>
      </c>
      <c r="AT491" s="192">
        <f>AP491+AT447</f>
        <v>0</v>
      </c>
      <c r="AU491" s="248">
        <f>IF(AR491=1,ROUND(AT491/AS491,3),0)</f>
        <v>0</v>
      </c>
    </row>
    <row r="492" spans="2:47" ht="41.25" hidden="1" customHeight="1" x14ac:dyDescent="0.4">
      <c r="B492" s="558"/>
      <c r="C492" s="548">
        <f t="shared" ref="C492" si="1340">C448</f>
        <v>0</v>
      </c>
      <c r="D492" s="549"/>
      <c r="E492" s="550"/>
      <c r="F492" s="533"/>
      <c r="G492" s="533"/>
      <c r="H492" s="533"/>
      <c r="I492" s="533"/>
      <c r="J492" s="533"/>
      <c r="K492" s="533"/>
      <c r="L492" s="533"/>
      <c r="M492" s="533"/>
      <c r="N492" s="533"/>
      <c r="O492" s="533"/>
      <c r="P492" s="533"/>
      <c r="Q492" s="533"/>
      <c r="R492" s="533"/>
      <c r="S492" s="533"/>
      <c r="T492" s="533"/>
      <c r="U492" s="533"/>
      <c r="V492" s="533"/>
      <c r="W492" s="533"/>
      <c r="X492" s="533"/>
      <c r="Y492" s="533"/>
      <c r="Z492" s="533"/>
      <c r="AA492" s="533"/>
      <c r="AB492" s="533"/>
      <c r="AC492" s="533"/>
      <c r="AD492" s="533"/>
      <c r="AE492" s="533"/>
      <c r="AF492" s="533"/>
      <c r="AG492" s="545"/>
      <c r="AH492" s="162">
        <f t="shared" ref="AH492" si="1341">IF(COUNT(F492:AG492)=0,+(COUNTIF(F492:AG492,"作業"))+(COUNTIF(F492:AG492,"休日")),"")</f>
        <v>0</v>
      </c>
      <c r="AI492" s="196">
        <f t="shared" ref="AI492" si="1342">IF(COUNT(F492:AG492)=0,(COUNTIF(F492:AG492,"休日")),"")</f>
        <v>0</v>
      </c>
      <c r="AJ492" s="233"/>
    </row>
    <row r="493" spans="2:47" ht="41.25" hidden="1" customHeight="1" x14ac:dyDescent="0.4">
      <c r="B493" s="558"/>
      <c r="C493" s="551"/>
      <c r="D493" s="552"/>
      <c r="E493" s="553"/>
      <c r="F493" s="533"/>
      <c r="G493" s="533"/>
      <c r="H493" s="533"/>
      <c r="I493" s="533"/>
      <c r="J493" s="533"/>
      <c r="K493" s="533"/>
      <c r="L493" s="533"/>
      <c r="M493" s="533"/>
      <c r="N493" s="533"/>
      <c r="O493" s="533"/>
      <c r="P493" s="533"/>
      <c r="Q493" s="533"/>
      <c r="R493" s="533"/>
      <c r="S493" s="533"/>
      <c r="T493" s="533"/>
      <c r="U493" s="533"/>
      <c r="V493" s="533"/>
      <c r="W493" s="533"/>
      <c r="X493" s="533"/>
      <c r="Y493" s="533"/>
      <c r="Z493" s="533"/>
      <c r="AA493" s="533"/>
      <c r="AB493" s="533"/>
      <c r="AC493" s="533"/>
      <c r="AD493" s="533"/>
      <c r="AE493" s="533"/>
      <c r="AF493" s="533"/>
      <c r="AG493" s="545"/>
      <c r="AH493" s="546" t="str">
        <f t="shared" ref="AH493" si="1343">IF(AH492&lt;14,"対象外",ROUND(AI492/AH492,3))</f>
        <v>対象外</v>
      </c>
      <c r="AI493" s="547"/>
      <c r="AJ493" s="233"/>
      <c r="AM493" s="219">
        <f t="shared" ref="AM493" si="1344">IF(AH493="対象外",0,1)</f>
        <v>0</v>
      </c>
      <c r="AN493" s="226">
        <f t="shared" ref="AN493" si="1345">IF(AM493=1,AH493,0)</f>
        <v>0</v>
      </c>
      <c r="AO493" s="219">
        <f t="shared" ref="AO493" si="1346">IF(AH492&gt;=14,AH492,0)</f>
        <v>0</v>
      </c>
      <c r="AP493" s="192">
        <f>IF(AO493&gt;1,AI492,0)</f>
        <v>0</v>
      </c>
      <c r="AQ493" s="152"/>
      <c r="AR493" s="219">
        <f>IF(AS493&gt;1,1,0)</f>
        <v>0</v>
      </c>
      <c r="AS493" s="192">
        <f>AO493+AS449</f>
        <v>0</v>
      </c>
      <c r="AT493" s="192">
        <f>AP493+AT449</f>
        <v>0</v>
      </c>
      <c r="AU493" s="248">
        <f>IF(AR493=1,ROUND(AT493/AS493,3),0)</f>
        <v>0</v>
      </c>
    </row>
    <row r="494" spans="2:47" ht="41.25" hidden="1" customHeight="1" x14ac:dyDescent="0.4">
      <c r="B494" s="558"/>
      <c r="C494" s="548">
        <f t="shared" ref="C494" si="1347">C450</f>
        <v>0</v>
      </c>
      <c r="D494" s="549"/>
      <c r="E494" s="550"/>
      <c r="F494" s="533"/>
      <c r="G494" s="533"/>
      <c r="H494" s="533"/>
      <c r="I494" s="533"/>
      <c r="J494" s="533"/>
      <c r="K494" s="533"/>
      <c r="L494" s="533"/>
      <c r="M494" s="533"/>
      <c r="N494" s="533"/>
      <c r="O494" s="533"/>
      <c r="P494" s="533"/>
      <c r="Q494" s="533"/>
      <c r="R494" s="533"/>
      <c r="S494" s="533"/>
      <c r="T494" s="533"/>
      <c r="U494" s="533"/>
      <c r="V494" s="533"/>
      <c r="W494" s="533"/>
      <c r="X494" s="533"/>
      <c r="Y494" s="533"/>
      <c r="Z494" s="533"/>
      <c r="AA494" s="533"/>
      <c r="AB494" s="533"/>
      <c r="AC494" s="533"/>
      <c r="AD494" s="533"/>
      <c r="AE494" s="533"/>
      <c r="AF494" s="533"/>
      <c r="AG494" s="545"/>
      <c r="AH494" s="162">
        <f t="shared" ref="AH494" si="1348">IF(COUNT(F494:AG494)=0,+(COUNTIF(F494:AG494,"作業"))+(COUNTIF(F494:AG494,"休日")),"")</f>
        <v>0</v>
      </c>
      <c r="AI494" s="196">
        <f t="shared" ref="AI494" si="1349">IF(COUNT(F494:AG494)=0,(COUNTIF(F494:AG494,"休日")),"")</f>
        <v>0</v>
      </c>
      <c r="AJ494" s="233"/>
    </row>
    <row r="495" spans="2:47" ht="41.25" hidden="1" customHeight="1" x14ac:dyDescent="0.4">
      <c r="B495" s="558"/>
      <c r="C495" s="551"/>
      <c r="D495" s="552"/>
      <c r="E495" s="553"/>
      <c r="F495" s="533"/>
      <c r="G495" s="533"/>
      <c r="H495" s="533"/>
      <c r="I495" s="533"/>
      <c r="J495" s="533"/>
      <c r="K495" s="533"/>
      <c r="L495" s="533"/>
      <c r="M495" s="533"/>
      <c r="N495" s="533"/>
      <c r="O495" s="533"/>
      <c r="P495" s="533"/>
      <c r="Q495" s="533"/>
      <c r="R495" s="533"/>
      <c r="S495" s="533"/>
      <c r="T495" s="533"/>
      <c r="U495" s="533"/>
      <c r="V495" s="533"/>
      <c r="W495" s="533"/>
      <c r="X495" s="533"/>
      <c r="Y495" s="533"/>
      <c r="Z495" s="533"/>
      <c r="AA495" s="533"/>
      <c r="AB495" s="533"/>
      <c r="AC495" s="533"/>
      <c r="AD495" s="533"/>
      <c r="AE495" s="533"/>
      <c r="AF495" s="533"/>
      <c r="AG495" s="545"/>
      <c r="AH495" s="546" t="str">
        <f t="shared" ref="AH495" si="1350">IF(AH494&lt;14,"対象外",ROUND(AI494/AH494,3))</f>
        <v>対象外</v>
      </c>
      <c r="AI495" s="547"/>
      <c r="AJ495" s="233"/>
      <c r="AM495" s="219">
        <f t="shared" ref="AM495" si="1351">IF(AH495="対象外",0,1)</f>
        <v>0</v>
      </c>
      <c r="AN495" s="226">
        <f t="shared" ref="AN495" si="1352">IF(AM495=1,AH495,0)</f>
        <v>0</v>
      </c>
      <c r="AO495" s="219">
        <f t="shared" ref="AO495" si="1353">IF(AH494&gt;=14,AH494,0)</f>
        <v>0</v>
      </c>
      <c r="AP495" s="192">
        <f>IF(AO495&gt;1,AI494,0)</f>
        <v>0</v>
      </c>
      <c r="AQ495" s="152"/>
      <c r="AR495" s="219">
        <f>IF(AS495&gt;1,1,0)</f>
        <v>0</v>
      </c>
      <c r="AS495" s="192">
        <f>AO495+AS451</f>
        <v>0</v>
      </c>
      <c r="AT495" s="192">
        <f>AP495+AT451</f>
        <v>0</v>
      </c>
      <c r="AU495" s="248">
        <f>IF(AR495=1,ROUND(AT495/AS495,3),0)</f>
        <v>0</v>
      </c>
    </row>
    <row r="496" spans="2:47" ht="41.25" hidden="1" customHeight="1" x14ac:dyDescent="0.4">
      <c r="B496" s="558"/>
      <c r="C496" s="548">
        <f t="shared" ref="C496" si="1354">C452</f>
        <v>0</v>
      </c>
      <c r="D496" s="549"/>
      <c r="E496" s="550"/>
      <c r="F496" s="533"/>
      <c r="G496" s="533"/>
      <c r="H496" s="533"/>
      <c r="I496" s="533"/>
      <c r="J496" s="533"/>
      <c r="K496" s="533"/>
      <c r="L496" s="533"/>
      <c r="M496" s="533"/>
      <c r="N496" s="533"/>
      <c r="O496" s="533"/>
      <c r="P496" s="533"/>
      <c r="Q496" s="533"/>
      <c r="R496" s="533"/>
      <c r="S496" s="533"/>
      <c r="T496" s="533"/>
      <c r="U496" s="533"/>
      <c r="V496" s="533"/>
      <c r="W496" s="533"/>
      <c r="X496" s="533"/>
      <c r="Y496" s="533"/>
      <c r="Z496" s="533"/>
      <c r="AA496" s="533"/>
      <c r="AB496" s="533"/>
      <c r="AC496" s="533"/>
      <c r="AD496" s="533"/>
      <c r="AE496" s="533"/>
      <c r="AF496" s="533"/>
      <c r="AG496" s="545"/>
      <c r="AH496" s="162">
        <f>IF(COUNT(F496:AG496)=0,+(COUNTIF(F496:AG496,"作業"))+(COUNTIF(F496:AG496,"休日")),"")</f>
        <v>0</v>
      </c>
      <c r="AI496" s="196">
        <f>IF(COUNT(F496:AG496)=0,(COUNTIF(F496:AG496,"休日")),"")</f>
        <v>0</v>
      </c>
      <c r="AJ496" s="233"/>
    </row>
    <row r="497" spans="2:47" ht="41.25" hidden="1" customHeight="1" x14ac:dyDescent="0.4">
      <c r="B497" s="558"/>
      <c r="C497" s="551"/>
      <c r="D497" s="552"/>
      <c r="E497" s="553"/>
      <c r="F497" s="533"/>
      <c r="G497" s="533"/>
      <c r="H497" s="533"/>
      <c r="I497" s="533"/>
      <c r="J497" s="533"/>
      <c r="K497" s="533"/>
      <c r="L497" s="533"/>
      <c r="M497" s="533"/>
      <c r="N497" s="533"/>
      <c r="O497" s="533"/>
      <c r="P497" s="533"/>
      <c r="Q497" s="533"/>
      <c r="R497" s="533"/>
      <c r="S497" s="533"/>
      <c r="T497" s="533"/>
      <c r="U497" s="533"/>
      <c r="V497" s="533"/>
      <c r="W497" s="533"/>
      <c r="X497" s="533"/>
      <c r="Y497" s="533"/>
      <c r="Z497" s="533"/>
      <c r="AA497" s="533"/>
      <c r="AB497" s="533"/>
      <c r="AC497" s="533"/>
      <c r="AD497" s="533"/>
      <c r="AE497" s="533"/>
      <c r="AF497" s="533"/>
      <c r="AG497" s="545"/>
      <c r="AH497" s="546" t="str">
        <f>IF(AH496&lt;14,"対象外",ROUND(AI496/AH496,3))</f>
        <v>対象外</v>
      </c>
      <c r="AI497" s="547"/>
      <c r="AJ497" s="233"/>
      <c r="AM497" s="219">
        <f t="shared" ref="AM497" si="1355">IF(AH497="対象外",0,1)</f>
        <v>0</v>
      </c>
      <c r="AN497" s="226">
        <f t="shared" ref="AN497" si="1356">IF(AM497=1,AH497,0)</f>
        <v>0</v>
      </c>
      <c r="AO497" s="219">
        <f t="shared" ref="AO497" si="1357">IF(AH496&gt;=14,AH496,0)</f>
        <v>0</v>
      </c>
      <c r="AP497" s="192">
        <f>IF(AO497&gt;1,AI496,0)</f>
        <v>0</v>
      </c>
      <c r="AQ497" s="152"/>
      <c r="AR497" s="219">
        <f>IF(AS497&gt;1,1,0)</f>
        <v>0</v>
      </c>
      <c r="AS497" s="192">
        <f>AO497+AS453</f>
        <v>0</v>
      </c>
      <c r="AT497" s="192">
        <f>AP497+AT453</f>
        <v>0</v>
      </c>
      <c r="AU497" s="248">
        <f>IF(AR497=1,ROUND(AT497/AS497,3),0)</f>
        <v>0</v>
      </c>
    </row>
    <row r="498" spans="2:47" ht="41.25" hidden="1" customHeight="1" x14ac:dyDescent="0.4">
      <c r="B498" s="558"/>
      <c r="C498" s="548">
        <f t="shared" ref="C498" si="1358">C454</f>
        <v>0</v>
      </c>
      <c r="D498" s="549"/>
      <c r="E498" s="550"/>
      <c r="F498" s="533"/>
      <c r="G498" s="533"/>
      <c r="H498" s="533"/>
      <c r="I498" s="533"/>
      <c r="J498" s="533"/>
      <c r="K498" s="533"/>
      <c r="L498" s="533"/>
      <c r="M498" s="533"/>
      <c r="N498" s="533"/>
      <c r="O498" s="533"/>
      <c r="P498" s="533"/>
      <c r="Q498" s="533"/>
      <c r="R498" s="533"/>
      <c r="S498" s="533"/>
      <c r="T498" s="533"/>
      <c r="U498" s="533"/>
      <c r="V498" s="533"/>
      <c r="W498" s="533"/>
      <c r="X498" s="533"/>
      <c r="Y498" s="533"/>
      <c r="Z498" s="533"/>
      <c r="AA498" s="533"/>
      <c r="AB498" s="533"/>
      <c r="AC498" s="533"/>
      <c r="AD498" s="533"/>
      <c r="AE498" s="533"/>
      <c r="AF498" s="533"/>
      <c r="AG498" s="545"/>
      <c r="AH498" s="162">
        <f t="shared" ref="AH498" si="1359">IF(COUNT(F498:AG498)=0,+(COUNTIF(F498:AG498,"作業"))+(COUNTIF(F498:AG498,"休日")),"")</f>
        <v>0</v>
      </c>
      <c r="AI498" s="196">
        <f t="shared" ref="AI498" si="1360">IF(COUNT(F498:AG498)=0,(COUNTIF(F498:AG498,"休日")),"")</f>
        <v>0</v>
      </c>
      <c r="AJ498" s="233"/>
    </row>
    <row r="499" spans="2:47" ht="41.25" hidden="1" customHeight="1" x14ac:dyDescent="0.4">
      <c r="B499" s="558"/>
      <c r="C499" s="551"/>
      <c r="D499" s="552"/>
      <c r="E499" s="553"/>
      <c r="F499" s="533"/>
      <c r="G499" s="533"/>
      <c r="H499" s="533"/>
      <c r="I499" s="533"/>
      <c r="J499" s="533"/>
      <c r="K499" s="533"/>
      <c r="L499" s="533"/>
      <c r="M499" s="533"/>
      <c r="N499" s="533"/>
      <c r="O499" s="533"/>
      <c r="P499" s="533"/>
      <c r="Q499" s="533"/>
      <c r="R499" s="533"/>
      <c r="S499" s="533"/>
      <c r="T499" s="533"/>
      <c r="U499" s="533"/>
      <c r="V499" s="533"/>
      <c r="W499" s="533"/>
      <c r="X499" s="533"/>
      <c r="Y499" s="533"/>
      <c r="Z499" s="533"/>
      <c r="AA499" s="533"/>
      <c r="AB499" s="533"/>
      <c r="AC499" s="533"/>
      <c r="AD499" s="533"/>
      <c r="AE499" s="533"/>
      <c r="AF499" s="533"/>
      <c r="AG499" s="545"/>
      <c r="AH499" s="546" t="str">
        <f t="shared" ref="AH499" si="1361">IF(AH498&lt;14,"対象外",ROUND(AI498/AH498,3))</f>
        <v>対象外</v>
      </c>
      <c r="AI499" s="547"/>
      <c r="AJ499" s="233"/>
      <c r="AM499" s="219">
        <f t="shared" ref="AM499" si="1362">IF(AH499="対象外",0,1)</f>
        <v>0</v>
      </c>
      <c r="AN499" s="226">
        <f t="shared" ref="AN499" si="1363">IF(AM499=1,AH499,0)</f>
        <v>0</v>
      </c>
      <c r="AO499" s="219">
        <f t="shared" ref="AO499" si="1364">IF(AH498&gt;=14,AH498,0)</f>
        <v>0</v>
      </c>
      <c r="AP499" s="192">
        <f>IF(AO499&gt;1,AI498,0)</f>
        <v>0</v>
      </c>
      <c r="AQ499" s="152"/>
      <c r="AR499" s="219">
        <f>IF(AS499&gt;1,1,0)</f>
        <v>0</v>
      </c>
      <c r="AS499" s="192">
        <f>AO499+AS455</f>
        <v>0</v>
      </c>
      <c r="AT499" s="192">
        <f>AP499+AT455</f>
        <v>0</v>
      </c>
      <c r="AU499" s="248">
        <f>IF(AR499=1,ROUND(AT499/AS499,3),0)</f>
        <v>0</v>
      </c>
    </row>
    <row r="500" spans="2:47" ht="41.25" hidden="1" customHeight="1" x14ac:dyDescent="0.4">
      <c r="B500" s="558"/>
      <c r="C500" s="548">
        <f t="shared" ref="C500" si="1365">C456</f>
        <v>0</v>
      </c>
      <c r="D500" s="549"/>
      <c r="E500" s="550"/>
      <c r="F500" s="533"/>
      <c r="G500" s="533"/>
      <c r="H500" s="533"/>
      <c r="I500" s="533"/>
      <c r="J500" s="533"/>
      <c r="K500" s="533"/>
      <c r="L500" s="533"/>
      <c r="M500" s="533"/>
      <c r="N500" s="533"/>
      <c r="O500" s="533"/>
      <c r="P500" s="533"/>
      <c r="Q500" s="533"/>
      <c r="R500" s="533"/>
      <c r="S500" s="533"/>
      <c r="T500" s="533"/>
      <c r="U500" s="533"/>
      <c r="V500" s="533"/>
      <c r="W500" s="533"/>
      <c r="X500" s="533"/>
      <c r="Y500" s="533"/>
      <c r="Z500" s="533"/>
      <c r="AA500" s="533"/>
      <c r="AB500" s="533"/>
      <c r="AC500" s="533"/>
      <c r="AD500" s="533"/>
      <c r="AE500" s="533"/>
      <c r="AF500" s="533"/>
      <c r="AG500" s="545"/>
      <c r="AH500" s="162">
        <f t="shared" ref="AH500" si="1366">IF(COUNT(F500:AG500)=0,+(COUNTIF(F500:AG500,"作業"))+(COUNTIF(F500:AG500,"休日")),"")</f>
        <v>0</v>
      </c>
      <c r="AI500" s="196">
        <f t="shared" ref="AI500" si="1367">IF(COUNT(F500:AG500)=0,(COUNTIF(F500:AG500,"休日")),"")</f>
        <v>0</v>
      </c>
      <c r="AJ500" s="233"/>
    </row>
    <row r="501" spans="2:47" ht="41.25" hidden="1" customHeight="1" x14ac:dyDescent="0.4">
      <c r="B501" s="558"/>
      <c r="C501" s="551"/>
      <c r="D501" s="552"/>
      <c r="E501" s="553"/>
      <c r="F501" s="533"/>
      <c r="G501" s="533"/>
      <c r="H501" s="533"/>
      <c r="I501" s="533"/>
      <c r="J501" s="533"/>
      <c r="K501" s="533"/>
      <c r="L501" s="533"/>
      <c r="M501" s="533"/>
      <c r="N501" s="533"/>
      <c r="O501" s="533"/>
      <c r="P501" s="533"/>
      <c r="Q501" s="533"/>
      <c r="R501" s="533"/>
      <c r="S501" s="533"/>
      <c r="T501" s="533"/>
      <c r="U501" s="533"/>
      <c r="V501" s="533"/>
      <c r="W501" s="533"/>
      <c r="X501" s="533"/>
      <c r="Y501" s="533"/>
      <c r="Z501" s="533"/>
      <c r="AA501" s="533"/>
      <c r="AB501" s="533"/>
      <c r="AC501" s="533"/>
      <c r="AD501" s="533"/>
      <c r="AE501" s="533"/>
      <c r="AF501" s="533"/>
      <c r="AG501" s="545"/>
      <c r="AH501" s="546" t="str">
        <f t="shared" ref="AH501" si="1368">IF(AH500&lt;14,"対象外",ROUND(AI500/AH500,3))</f>
        <v>対象外</v>
      </c>
      <c r="AI501" s="547"/>
      <c r="AJ501" s="233"/>
      <c r="AM501" s="219">
        <f t="shared" ref="AM501" si="1369">IF(AH501="対象外",0,1)</f>
        <v>0</v>
      </c>
      <c r="AN501" s="226">
        <f t="shared" ref="AN501" si="1370">IF(AM501=1,AH501,0)</f>
        <v>0</v>
      </c>
      <c r="AO501" s="219">
        <f t="shared" ref="AO501" si="1371">IF(AH500&gt;=14,AH500,0)</f>
        <v>0</v>
      </c>
      <c r="AP501" s="192">
        <f>IF(AO501&gt;1,AI500,0)</f>
        <v>0</v>
      </c>
      <c r="AQ501" s="152"/>
      <c r="AR501" s="219">
        <f>IF(AS501&gt;1,1,0)</f>
        <v>0</v>
      </c>
      <c r="AS501" s="192">
        <f>AO501+AS457</f>
        <v>0</v>
      </c>
      <c r="AT501" s="192">
        <f>AP501+AT457</f>
        <v>0</v>
      </c>
      <c r="AU501" s="248">
        <f>IF(AR501=1,ROUND(AT501/AS501,3),0)</f>
        <v>0</v>
      </c>
    </row>
    <row r="502" spans="2:47" ht="41.25" hidden="1" customHeight="1" x14ac:dyDescent="0.4">
      <c r="B502" s="558"/>
      <c r="C502" s="539">
        <f>C457</f>
        <v>0</v>
      </c>
      <c r="D502" s="540"/>
      <c r="E502" s="541"/>
      <c r="F502" s="533"/>
      <c r="G502" s="533"/>
      <c r="H502" s="533"/>
      <c r="I502" s="533"/>
      <c r="J502" s="533"/>
      <c r="K502" s="533"/>
      <c r="L502" s="533"/>
      <c r="M502" s="533"/>
      <c r="N502" s="533"/>
      <c r="O502" s="533"/>
      <c r="P502" s="533"/>
      <c r="Q502" s="533"/>
      <c r="R502" s="533"/>
      <c r="S502" s="533"/>
      <c r="T502" s="533"/>
      <c r="U502" s="533"/>
      <c r="V502" s="533"/>
      <c r="W502" s="533"/>
      <c r="X502" s="533"/>
      <c r="Y502" s="533"/>
      <c r="Z502" s="533"/>
      <c r="AA502" s="533"/>
      <c r="AB502" s="533"/>
      <c r="AC502" s="533"/>
      <c r="AD502" s="533"/>
      <c r="AE502" s="533"/>
      <c r="AF502" s="533"/>
      <c r="AG502" s="535"/>
      <c r="AH502" s="162">
        <f>IF(COUNT(F502:AG502)=0,+(COUNTIF(F502:AG502,"作業"))+(COUNTIF(F502:AG502,"休日")),"")</f>
        <v>0</v>
      </c>
      <c r="AI502" s="196">
        <f>IF(COUNT(F502:AG502)=0,(COUNTIF(F502:AG502,"休日")),"")</f>
        <v>0</v>
      </c>
      <c r="AJ502" s="233"/>
    </row>
    <row r="503" spans="2:47" ht="41.25" hidden="1" customHeight="1" thickBot="1" x14ac:dyDescent="0.45">
      <c r="B503" s="559"/>
      <c r="C503" s="542"/>
      <c r="D503" s="543"/>
      <c r="E503" s="544"/>
      <c r="F503" s="534"/>
      <c r="G503" s="534"/>
      <c r="H503" s="534"/>
      <c r="I503" s="534"/>
      <c r="J503" s="534"/>
      <c r="K503" s="534"/>
      <c r="L503" s="534"/>
      <c r="M503" s="534"/>
      <c r="N503" s="534"/>
      <c r="O503" s="534"/>
      <c r="P503" s="534"/>
      <c r="Q503" s="534"/>
      <c r="R503" s="534"/>
      <c r="S503" s="534"/>
      <c r="T503" s="534"/>
      <c r="U503" s="534"/>
      <c r="V503" s="534"/>
      <c r="W503" s="534"/>
      <c r="X503" s="534"/>
      <c r="Y503" s="534"/>
      <c r="Z503" s="534"/>
      <c r="AA503" s="534"/>
      <c r="AB503" s="534"/>
      <c r="AC503" s="534"/>
      <c r="AD503" s="534"/>
      <c r="AE503" s="534"/>
      <c r="AF503" s="534"/>
      <c r="AG503" s="536"/>
      <c r="AH503" s="537" t="str">
        <f t="shared" ref="AH503" si="1372">IF(AH502&lt;14,"対象外",ROUND(AI502/AH502,3))</f>
        <v>対象外</v>
      </c>
      <c r="AI503" s="538"/>
      <c r="AJ503" s="234"/>
      <c r="AL503" s="195"/>
      <c r="AM503" s="219">
        <f t="shared" ref="AM503" si="1373">IF(AH503="対象外",0,1)</f>
        <v>0</v>
      </c>
      <c r="AN503" s="226">
        <f t="shared" ref="AN503" si="1374">IF(AM503=1,AH503,0)</f>
        <v>0</v>
      </c>
      <c r="AO503" s="219">
        <f t="shared" ref="AO503" si="1375">IF(AH502&gt;=14,AH502,0)</f>
        <v>0</v>
      </c>
      <c r="AP503" s="192">
        <f>IF(AO503&gt;1,AI502,0)</f>
        <v>0</v>
      </c>
      <c r="AQ503" s="152"/>
      <c r="AR503" s="219">
        <f>IF(AS503&gt;1,1,0)</f>
        <v>0</v>
      </c>
      <c r="AS503" s="192">
        <f>AO503+AS459</f>
        <v>0</v>
      </c>
      <c r="AT503" s="192">
        <f>AP503+AT459</f>
        <v>0</v>
      </c>
      <c r="AU503" s="248">
        <f>IF(AR503=1,ROUND(AT503/AS503,3),0)</f>
        <v>0</v>
      </c>
    </row>
    <row r="504" spans="2:47" ht="35.25" hidden="1" customHeight="1" x14ac:dyDescent="0.4">
      <c r="B504" s="557" t="s">
        <v>73</v>
      </c>
      <c r="C504" s="560" t="s">
        <v>0</v>
      </c>
      <c r="D504" s="561"/>
      <c r="E504" s="562"/>
      <c r="F504" s="164">
        <f>IFERROR(VLOOKUP(F944,DAY!$A$2:$E$3000,2,0),0)</f>
        <v>9</v>
      </c>
      <c r="G504" s="164">
        <f>IFERROR(VLOOKUP(G944,DAY!$A$2:$E$744,2,0),0)</f>
        <v>9</v>
      </c>
      <c r="H504" s="164">
        <f>IFERROR(VLOOKUP(H944,DAY!$A$2:$E$744,2,0),0)</f>
        <v>10</v>
      </c>
      <c r="I504" s="164">
        <f>IFERROR(VLOOKUP(I944,DAY!$A$2:$E$744,2,0),0)</f>
        <v>10</v>
      </c>
      <c r="J504" s="164">
        <f>IFERROR(VLOOKUP(J944,DAY!$A$2:$E$744,2,0),0)</f>
        <v>10</v>
      </c>
      <c r="K504" s="164">
        <f>IFERROR(VLOOKUP(K944,DAY!$A$2:$E$744,2,0),0)</f>
        <v>10</v>
      </c>
      <c r="L504" s="164">
        <f>IFERROR(VLOOKUP(L944,DAY!$A$2:$E$744,2,0),0)</f>
        <v>10</v>
      </c>
      <c r="M504" s="164">
        <f>IFERROR(VLOOKUP(M944,DAY!$A$2:$E$744,2,0),0)</f>
        <v>10</v>
      </c>
      <c r="N504" s="164">
        <f>IFERROR(VLOOKUP(N944,DAY!$A$2:$E$744,2,0),0)</f>
        <v>10</v>
      </c>
      <c r="O504" s="164">
        <f>IFERROR(VLOOKUP(O944,DAY!$A$2:$E$744,2,0),0)</f>
        <v>10</v>
      </c>
      <c r="P504" s="164">
        <f>IFERROR(VLOOKUP(P944,DAY!$A$2:$E$744,2,0),0)</f>
        <v>10</v>
      </c>
      <c r="Q504" s="164">
        <f>IFERROR(VLOOKUP(Q944,DAY!$A$2:$E$744,2,0),0)</f>
        <v>10</v>
      </c>
      <c r="R504" s="164">
        <f>IFERROR(VLOOKUP(R944,DAY!$A$2:$E$744,2,0),0)</f>
        <v>10</v>
      </c>
      <c r="S504" s="164">
        <f>IFERROR(VLOOKUP(S944,DAY!$A$2:$E$744,2,0),0)</f>
        <v>10</v>
      </c>
      <c r="T504" s="164">
        <f>IFERROR(VLOOKUP(T944,DAY!$A$2:$E$744,2,0),0)</f>
        <v>10</v>
      </c>
      <c r="U504" s="164">
        <f>IFERROR(VLOOKUP(U944,DAY!$A$2:$E$744,2,0),0)</f>
        <v>10</v>
      </c>
      <c r="V504" s="164">
        <f>IFERROR(VLOOKUP(V944,DAY!$A$2:$E$744,2,0),0)</f>
        <v>10</v>
      </c>
      <c r="W504" s="164">
        <f>IFERROR(VLOOKUP(W944,DAY!$A$2:$E$744,2,0),0)</f>
        <v>10</v>
      </c>
      <c r="X504" s="164">
        <f>IFERROR(VLOOKUP(X944,DAY!$A$2:$E$744,2,0),0)</f>
        <v>10</v>
      </c>
      <c r="Y504" s="164">
        <f>IFERROR(VLOOKUP(Y944,DAY!$A$2:$E$744,2,0),0)</f>
        <v>10</v>
      </c>
      <c r="Z504" s="164">
        <f>IFERROR(VLOOKUP(Z944,DAY!$A$2:$E$744,2,0),0)</f>
        <v>10</v>
      </c>
      <c r="AA504" s="164">
        <f>IFERROR(VLOOKUP(AA944,DAY!$A$2:$E$744,2,0),0)</f>
        <v>10</v>
      </c>
      <c r="AB504" s="164">
        <f>IFERROR(VLOOKUP(AB944,DAY!$A$2:$E$744,2,0),0)</f>
        <v>10</v>
      </c>
      <c r="AC504" s="164">
        <f>IFERROR(VLOOKUP(AC944,DAY!$A$2:$E$744,2,0),0)</f>
        <v>10</v>
      </c>
      <c r="AD504" s="164">
        <f>IFERROR(VLOOKUP(AD944,DAY!$A$2:$E$744,2,0),0)</f>
        <v>10</v>
      </c>
      <c r="AE504" s="164">
        <f>IFERROR(VLOOKUP(AE944,DAY!$A$2:$E$744,2,0),0)</f>
        <v>10</v>
      </c>
      <c r="AF504" s="164">
        <f>IFERROR(VLOOKUP(AF944,DAY!$A$2:$E$744,2,0),0)</f>
        <v>10</v>
      </c>
      <c r="AG504" s="165">
        <f>IFERROR(VLOOKUP(AG944,DAY!$A$2:$E$744,2,0),0)</f>
        <v>10</v>
      </c>
      <c r="AH504" s="557" t="s">
        <v>11</v>
      </c>
      <c r="AI504" s="563" t="s">
        <v>13</v>
      </c>
      <c r="AJ504" s="565" t="s">
        <v>127</v>
      </c>
    </row>
    <row r="505" spans="2:47" ht="35.25" hidden="1" customHeight="1" x14ac:dyDescent="0.4">
      <c r="B505" s="558"/>
      <c r="C505" s="567" t="s">
        <v>1</v>
      </c>
      <c r="D505" s="568"/>
      <c r="E505" s="569"/>
      <c r="F505" s="250">
        <f>IFERROR(VLOOKUP(F944,DAY!$A$2:$E$3000,3,0),0)</f>
        <v>29</v>
      </c>
      <c r="G505" s="250">
        <f>IFERROR(VLOOKUP(G944,DAY!$A$2:$E$744,3,0),0)</f>
        <v>30</v>
      </c>
      <c r="H505" s="250">
        <f>IFERROR(VLOOKUP(H944,DAY!$A$2:$E$744,3,0),0)</f>
        <v>1</v>
      </c>
      <c r="I505" s="250">
        <f>IFERROR(VLOOKUP(I944,DAY!$A$2:$E$744,3,0),0)</f>
        <v>2</v>
      </c>
      <c r="J505" s="250">
        <f>IFERROR(VLOOKUP(J944,DAY!$A$2:$E$744,3,0),0)</f>
        <v>3</v>
      </c>
      <c r="K505" s="250">
        <f>IFERROR(VLOOKUP(K944,DAY!$A$2:$E$744,3,0),0)</f>
        <v>4</v>
      </c>
      <c r="L505" s="250">
        <f>IFERROR(VLOOKUP(L944,DAY!$A$2:$E$744,3,0),0)</f>
        <v>5</v>
      </c>
      <c r="M505" s="250">
        <f>IFERROR(VLOOKUP(M944,DAY!$A$2:$E$744,3,0),0)</f>
        <v>6</v>
      </c>
      <c r="N505" s="250">
        <f>IFERROR(VLOOKUP(N944,DAY!$A$2:$E$744,3,0),0)</f>
        <v>7</v>
      </c>
      <c r="O505" s="250">
        <f>IFERROR(VLOOKUP(O944,DAY!$A$2:$E$744,3,0),0)</f>
        <v>8</v>
      </c>
      <c r="P505" s="250">
        <f>IFERROR(VLOOKUP(P944,DAY!$A$2:$E$744,3,0),0)</f>
        <v>9</v>
      </c>
      <c r="Q505" s="250">
        <f>IFERROR(VLOOKUP(Q944,DAY!$A$2:$E$744,3,0),0)</f>
        <v>10</v>
      </c>
      <c r="R505" s="250">
        <f>IFERROR(VLOOKUP(R944,DAY!$A$2:$E$744,3,0),0)</f>
        <v>11</v>
      </c>
      <c r="S505" s="250">
        <f>IFERROR(VLOOKUP(S944,DAY!$A$2:$E$744,3,0),0)</f>
        <v>12</v>
      </c>
      <c r="T505" s="250">
        <f>IFERROR(VLOOKUP(T944,DAY!$A$2:$E$744,3,0),0)</f>
        <v>13</v>
      </c>
      <c r="U505" s="250">
        <f>IFERROR(VLOOKUP(U944,DAY!$A$2:$E$744,3,0),0)</f>
        <v>14</v>
      </c>
      <c r="V505" s="250">
        <f>IFERROR(VLOOKUP(V944,DAY!$A$2:$E$744,3,0),0)</f>
        <v>15</v>
      </c>
      <c r="W505" s="250">
        <f>IFERROR(VLOOKUP(W944,DAY!$A$2:$E$744,3,0),0)</f>
        <v>16</v>
      </c>
      <c r="X505" s="250">
        <f>IFERROR(VLOOKUP(X944,DAY!$A$2:$E$744,3,0),0)</f>
        <v>17</v>
      </c>
      <c r="Y505" s="250">
        <f>IFERROR(VLOOKUP(Y944,DAY!$A$2:$E$744,3,0),0)</f>
        <v>18</v>
      </c>
      <c r="Z505" s="250">
        <f>IFERROR(VLOOKUP(Z944,DAY!$A$2:$E$744,3,0),0)</f>
        <v>19</v>
      </c>
      <c r="AA505" s="250">
        <f>IFERROR(VLOOKUP(AA944,DAY!$A$2:$E$744,3,0),0)</f>
        <v>20</v>
      </c>
      <c r="AB505" s="250">
        <f>IFERROR(VLOOKUP(AB944,DAY!$A$2:$E$744,3,0),0)</f>
        <v>21</v>
      </c>
      <c r="AC505" s="250">
        <f>IFERROR(VLOOKUP(AC944,DAY!$A$2:$E$744,3,0),0)</f>
        <v>22</v>
      </c>
      <c r="AD505" s="250">
        <f>IFERROR(VLOOKUP(AD944,DAY!$A$2:$E$744,3,0),0)</f>
        <v>23</v>
      </c>
      <c r="AE505" s="250">
        <f>IFERROR(VLOOKUP(AE944,DAY!$A$2:$E$744,3,0),0)</f>
        <v>24</v>
      </c>
      <c r="AF505" s="250">
        <f>IFERROR(VLOOKUP(AF944,DAY!$A$2:$E$744,3,0),0)</f>
        <v>25</v>
      </c>
      <c r="AG505" s="166">
        <f>IFERROR(VLOOKUP(AG944,DAY!$A$2:$E$744,3,0),0)</f>
        <v>26</v>
      </c>
      <c r="AH505" s="558"/>
      <c r="AI505" s="564"/>
      <c r="AJ505" s="566"/>
    </row>
    <row r="506" spans="2:47" ht="35.25" hidden="1" customHeight="1" x14ac:dyDescent="0.4">
      <c r="B506" s="558"/>
      <c r="C506" s="567" t="s">
        <v>2</v>
      </c>
      <c r="D506" s="568"/>
      <c r="E506" s="569"/>
      <c r="F506" s="250" t="str">
        <f>IFERROR(VLOOKUP(F944,DAY!$A$2:$E$3000,4,0),0)</f>
        <v>月</v>
      </c>
      <c r="G506" s="250" t="str">
        <f>IFERROR(VLOOKUP(G944,DAY!$A$2:$E$3000,4,0),0)</f>
        <v>火</v>
      </c>
      <c r="H506" s="250" t="str">
        <f>IFERROR(VLOOKUP(H944,DAY!$A$2:$E$3000,4,0),0)</f>
        <v>水</v>
      </c>
      <c r="I506" s="250" t="str">
        <f>IFERROR(VLOOKUP(I944,DAY!$A$2:$E$3000,4,0),0)</f>
        <v>木</v>
      </c>
      <c r="J506" s="250" t="str">
        <f>IFERROR(VLOOKUP(J944,DAY!$A$2:$E$3000,4,0),0)</f>
        <v>金</v>
      </c>
      <c r="K506" s="250" t="str">
        <f>IFERROR(VLOOKUP(K944,DAY!$A$2:$E$3000,4,0),0)</f>
        <v>土</v>
      </c>
      <c r="L506" s="250" t="str">
        <f>IFERROR(VLOOKUP(L944,DAY!$A$2:$E$3000,4,0),0)</f>
        <v>日</v>
      </c>
      <c r="M506" s="250" t="str">
        <f>IFERROR(VLOOKUP(M944,DAY!$A$2:$E$3000,4,0),0)</f>
        <v>月</v>
      </c>
      <c r="N506" s="250" t="str">
        <f>IFERROR(VLOOKUP(N944,DAY!$A$2:$E$3000,4,0),0)</f>
        <v>火</v>
      </c>
      <c r="O506" s="250" t="str">
        <f>IFERROR(VLOOKUP(O944,DAY!$A$2:$E$3000,4,0),0)</f>
        <v>水</v>
      </c>
      <c r="P506" s="250" t="str">
        <f>IFERROR(VLOOKUP(P944,DAY!$A$2:$E$3000,4,0),0)</f>
        <v>木</v>
      </c>
      <c r="Q506" s="250" t="str">
        <f>IFERROR(VLOOKUP(Q944,DAY!$A$2:$E$3000,4,0),0)</f>
        <v>金</v>
      </c>
      <c r="R506" s="250" t="str">
        <f>IFERROR(VLOOKUP(R944,DAY!$A$2:$E$3000,4,0),0)</f>
        <v>土</v>
      </c>
      <c r="S506" s="250" t="str">
        <f>IFERROR(VLOOKUP(S944,DAY!$A$2:$E$3000,4,0),0)</f>
        <v>日</v>
      </c>
      <c r="T506" s="250" t="str">
        <f>IFERROR(VLOOKUP(T944,DAY!$A$2:$E$3000,4,0),0)</f>
        <v>月</v>
      </c>
      <c r="U506" s="250" t="str">
        <f>IFERROR(VLOOKUP(U944,DAY!$A$2:$E$3000,4,0),0)</f>
        <v>火</v>
      </c>
      <c r="V506" s="250" t="str">
        <f>IFERROR(VLOOKUP(V944,DAY!$A$2:$E$3000,4,0),0)</f>
        <v>水</v>
      </c>
      <c r="W506" s="250" t="str">
        <f>IFERROR(VLOOKUP(W944,DAY!$A$2:$E$3000,4,0),0)</f>
        <v>木</v>
      </c>
      <c r="X506" s="250" t="str">
        <f>IFERROR(VLOOKUP(X944,DAY!$A$2:$E$3000,4,0),0)</f>
        <v>金</v>
      </c>
      <c r="Y506" s="250" t="str">
        <f>IFERROR(VLOOKUP(Y944,DAY!$A$2:$E$3000,4,0),0)</f>
        <v>土</v>
      </c>
      <c r="Z506" s="250" t="str">
        <f>IFERROR(VLOOKUP(Z944,DAY!$A$2:$E$3000,4,0),0)</f>
        <v>日</v>
      </c>
      <c r="AA506" s="250" t="str">
        <f>IFERROR(VLOOKUP(AA944,DAY!$A$2:$E$3000,4,0),0)</f>
        <v>月</v>
      </c>
      <c r="AB506" s="250" t="str">
        <f>IFERROR(VLOOKUP(AB944,DAY!$A$2:$E$3000,4,0),0)</f>
        <v>火</v>
      </c>
      <c r="AC506" s="250" t="str">
        <f>IFERROR(VLOOKUP(AC944,DAY!$A$2:$E$3000,4,0),0)</f>
        <v>水</v>
      </c>
      <c r="AD506" s="250" t="str">
        <f>IFERROR(VLOOKUP(AD944,DAY!$A$2:$E$3000,4,0),0)</f>
        <v>木</v>
      </c>
      <c r="AE506" s="250" t="str">
        <f>IFERROR(VLOOKUP(AE944,DAY!$A$2:$E$3000,4,0),0)</f>
        <v>金</v>
      </c>
      <c r="AF506" s="250" t="str">
        <f>IFERROR(VLOOKUP(AF944,DAY!$A$2:$E$3000,4,0),0)</f>
        <v>土</v>
      </c>
      <c r="AG506" s="166" t="str">
        <f>IFERROR(VLOOKUP(AG944,DAY!$A$2:$E$3000,4,0),0)</f>
        <v>日</v>
      </c>
      <c r="AH506" s="558"/>
      <c r="AI506" s="564"/>
      <c r="AJ506" s="566"/>
      <c r="AK506" s="159"/>
      <c r="AO506" s="147"/>
    </row>
    <row r="507" spans="2:47" ht="119.25" hidden="1" customHeight="1" x14ac:dyDescent="0.4">
      <c r="B507" s="558"/>
      <c r="C507" s="570" t="s">
        <v>135</v>
      </c>
      <c r="D507" s="571"/>
      <c r="E507" s="572"/>
      <c r="F507" s="167" t="str">
        <f>IFERROR(VLOOKUP(F944,DAY!$A$2:$E$3000,5,0),0)</f>
        <v/>
      </c>
      <c r="G507" s="167" t="str">
        <f>IFERROR(VLOOKUP(G944,DAY!$A$2:$E$3000,5,0),0)</f>
        <v/>
      </c>
      <c r="H507" s="167" t="str">
        <f>IFERROR(VLOOKUP(H944,DAY!$A$2:$E$3000,5,0),0)</f>
        <v/>
      </c>
      <c r="I507" s="167" t="str">
        <f>IFERROR(VLOOKUP(I944,DAY!$A$2:$E$3000,5,0),0)</f>
        <v/>
      </c>
      <c r="J507" s="167" t="str">
        <f>IFERROR(VLOOKUP(J944,DAY!$A$2:$E$3000,5,0),0)</f>
        <v/>
      </c>
      <c r="K507" s="167" t="str">
        <f>IFERROR(VLOOKUP(K944,DAY!$A$2:$E$3000,5,0),0)</f>
        <v/>
      </c>
      <c r="L507" s="167" t="str">
        <f>IFERROR(VLOOKUP(L944,DAY!$A$2:$E$3000,5,0),0)</f>
        <v/>
      </c>
      <c r="M507" s="167" t="str">
        <f>IFERROR(VLOOKUP(M944,DAY!$A$2:$E$3000,5,0),0)</f>
        <v/>
      </c>
      <c r="N507" s="167" t="str">
        <f>IFERROR(VLOOKUP(N944,DAY!$A$2:$E$3000,5,0),0)</f>
        <v/>
      </c>
      <c r="O507" s="167" t="str">
        <f>IFERROR(VLOOKUP(O944,DAY!$A$2:$E$3000,5,0),0)</f>
        <v/>
      </c>
      <c r="P507" s="167" t="str">
        <f>IFERROR(VLOOKUP(P944,DAY!$A$2:$E$3000,5,0),0)</f>
        <v/>
      </c>
      <c r="Q507" s="167" t="str">
        <f>IFERROR(VLOOKUP(Q944,DAY!$A$2:$E$3000,5,0),0)</f>
        <v/>
      </c>
      <c r="R507" s="167" t="str">
        <f>IFERROR(VLOOKUP(R944,DAY!$A$2:$E$3000,5,0),0)</f>
        <v/>
      </c>
      <c r="S507" s="167" t="str">
        <f>IFERROR(VLOOKUP(S944,DAY!$A$2:$E$3000,5,0),0)</f>
        <v/>
      </c>
      <c r="T507" s="167" t="str">
        <f>IFERROR(VLOOKUP(T944,DAY!$A$2:$E$3000,5,0),0)</f>
        <v>スポーツの日</v>
      </c>
      <c r="U507" s="167" t="str">
        <f>IFERROR(VLOOKUP(U944,DAY!$A$2:$E$3000,5,0),0)</f>
        <v/>
      </c>
      <c r="V507" s="167" t="str">
        <f>IFERROR(VLOOKUP(V944,DAY!$A$2:$E$3000,5,0),0)</f>
        <v/>
      </c>
      <c r="W507" s="167" t="str">
        <f>IFERROR(VLOOKUP(W944,DAY!$A$2:$E$3000,5,0),0)</f>
        <v/>
      </c>
      <c r="X507" s="167" t="str">
        <f>IFERROR(VLOOKUP(X944,DAY!$A$2:$E$3000,5,0),0)</f>
        <v/>
      </c>
      <c r="Y507" s="167" t="str">
        <f>IFERROR(VLOOKUP(Y944,DAY!$A$2:$E$3000,5,0),0)</f>
        <v/>
      </c>
      <c r="Z507" s="167" t="str">
        <f>IFERROR(VLOOKUP(Z944,DAY!$A$2:$E$3000,5,0),0)</f>
        <v/>
      </c>
      <c r="AA507" s="167" t="str">
        <f>IFERROR(VLOOKUP(AA944,DAY!$A$2:$E$3000,5,0),0)</f>
        <v/>
      </c>
      <c r="AB507" s="167" t="str">
        <f>IFERROR(VLOOKUP(AB944,DAY!$A$2:$E$3000,5,0),0)</f>
        <v/>
      </c>
      <c r="AC507" s="167" t="str">
        <f>IFERROR(VLOOKUP(AC944,DAY!$A$2:$E$3000,5,0),0)</f>
        <v/>
      </c>
      <c r="AD507" s="167" t="str">
        <f>IFERROR(VLOOKUP(AD944,DAY!$A$2:$E$3000,5,0),0)</f>
        <v/>
      </c>
      <c r="AE507" s="167" t="str">
        <f>IFERROR(VLOOKUP(AE944,DAY!$A$2:$E$3000,5,0),0)</f>
        <v/>
      </c>
      <c r="AF507" s="167" t="str">
        <f>IFERROR(VLOOKUP(AF944,DAY!$A$2:$E$3000,5,0),0)</f>
        <v/>
      </c>
      <c r="AG507" s="168" t="str">
        <f>IFERROR(VLOOKUP(AG944,DAY!$A$2:$E$3000,5,0),0)</f>
        <v/>
      </c>
      <c r="AH507" s="558"/>
      <c r="AI507" s="564"/>
      <c r="AJ507" s="566"/>
    </row>
    <row r="508" spans="2:47" ht="40.5" hidden="1" customHeight="1" x14ac:dyDescent="0.35">
      <c r="B508" s="558"/>
      <c r="C508" s="548">
        <f>C464</f>
        <v>0</v>
      </c>
      <c r="D508" s="549"/>
      <c r="E508" s="550"/>
      <c r="F508" s="533"/>
      <c r="G508" s="533"/>
      <c r="H508" s="533"/>
      <c r="I508" s="533"/>
      <c r="J508" s="533"/>
      <c r="K508" s="533"/>
      <c r="L508" s="533"/>
      <c r="M508" s="533"/>
      <c r="N508" s="533"/>
      <c r="O508" s="533"/>
      <c r="P508" s="533"/>
      <c r="Q508" s="533"/>
      <c r="R508" s="533"/>
      <c r="S508" s="533"/>
      <c r="T508" s="533"/>
      <c r="U508" s="533"/>
      <c r="V508" s="533"/>
      <c r="W508" s="533"/>
      <c r="X508" s="533"/>
      <c r="Y508" s="533"/>
      <c r="Z508" s="533"/>
      <c r="AA508" s="533"/>
      <c r="AB508" s="533"/>
      <c r="AC508" s="533"/>
      <c r="AD508" s="533"/>
      <c r="AE508" s="533"/>
      <c r="AF508" s="533"/>
      <c r="AG508" s="545"/>
      <c r="AH508" s="162">
        <f>IF(COUNT(F508:AG508)=0,+(COUNTIF(F508:AG508,"作業"))+(COUNTIF(F508:AG508,"休日")),"")</f>
        <v>0</v>
      </c>
      <c r="AI508" s="196">
        <f>IF(COUNT(F508:AG508)=0,(COUNTIF(F508:AG508,"休日")),"")</f>
        <v>0</v>
      </c>
      <c r="AJ508" s="235"/>
      <c r="AM508" s="147">
        <f>SUM(AM509:AM547)</f>
        <v>0</v>
      </c>
      <c r="AN508" s="228">
        <f>SUM(AN509:AN547)</f>
        <v>0</v>
      </c>
      <c r="AR508" s="249">
        <f>SUM(AR509:AR547)</f>
        <v>3</v>
      </c>
      <c r="AU508" s="228">
        <f>SUM(AU509:AU547)</f>
        <v>1.032</v>
      </c>
    </row>
    <row r="509" spans="2:47" ht="40.5" hidden="1" customHeight="1" x14ac:dyDescent="0.35">
      <c r="B509" s="558"/>
      <c r="C509" s="551"/>
      <c r="D509" s="552"/>
      <c r="E509" s="553"/>
      <c r="F509" s="533"/>
      <c r="G509" s="533"/>
      <c r="H509" s="533"/>
      <c r="I509" s="533"/>
      <c r="J509" s="533"/>
      <c r="K509" s="533"/>
      <c r="L509" s="533"/>
      <c r="M509" s="533"/>
      <c r="N509" s="533"/>
      <c r="O509" s="533"/>
      <c r="P509" s="533"/>
      <c r="Q509" s="533"/>
      <c r="R509" s="533"/>
      <c r="S509" s="533"/>
      <c r="T509" s="533"/>
      <c r="U509" s="533"/>
      <c r="V509" s="533"/>
      <c r="W509" s="533"/>
      <c r="X509" s="533"/>
      <c r="Y509" s="533"/>
      <c r="Z509" s="533"/>
      <c r="AA509" s="533"/>
      <c r="AB509" s="533"/>
      <c r="AC509" s="533"/>
      <c r="AD509" s="533"/>
      <c r="AE509" s="533"/>
      <c r="AF509" s="533"/>
      <c r="AG509" s="545"/>
      <c r="AH509" s="546" t="str">
        <f>IF(AH508&lt;14,"対象外",ROUND(AI508/AH508,3))</f>
        <v>対象外</v>
      </c>
      <c r="AI509" s="547"/>
      <c r="AJ509" s="236"/>
      <c r="AL509" s="146"/>
      <c r="AM509" s="219">
        <f>IF(AH509="対象外",0,1)</f>
        <v>0</v>
      </c>
      <c r="AN509" s="226">
        <f>IF(AM509=1,AH509,0)</f>
        <v>0</v>
      </c>
      <c r="AO509" s="219">
        <f>IF(AH508&gt;=14,AH508,0)</f>
        <v>0</v>
      </c>
      <c r="AP509" s="192">
        <f>IF(AO509&gt;1,AI508,0)</f>
        <v>0</v>
      </c>
      <c r="AQ509" s="152"/>
      <c r="AR509" s="219">
        <f>IF(AS509&gt;1,1,0)</f>
        <v>0</v>
      </c>
      <c r="AS509" s="192">
        <f>AO509+AS465</f>
        <v>0</v>
      </c>
      <c r="AT509" s="192">
        <f>AP509+AT465</f>
        <v>0</v>
      </c>
      <c r="AU509" s="248">
        <f>IF(AR509=1,ROUND(AT509/AS509,3),0)</f>
        <v>0</v>
      </c>
    </row>
    <row r="510" spans="2:47" ht="40.5" hidden="1" customHeight="1" x14ac:dyDescent="0.35">
      <c r="B510" s="558"/>
      <c r="C510" s="548">
        <f t="shared" ref="C510" si="1376">C466</f>
        <v>0</v>
      </c>
      <c r="D510" s="549"/>
      <c r="E510" s="550"/>
      <c r="F510" s="533"/>
      <c r="G510" s="533"/>
      <c r="H510" s="533"/>
      <c r="I510" s="533"/>
      <c r="J510" s="533"/>
      <c r="K510" s="533"/>
      <c r="L510" s="533"/>
      <c r="M510" s="533"/>
      <c r="N510" s="533"/>
      <c r="O510" s="533"/>
      <c r="P510" s="533"/>
      <c r="Q510" s="533"/>
      <c r="R510" s="533"/>
      <c r="S510" s="533"/>
      <c r="T510" s="533"/>
      <c r="U510" s="533"/>
      <c r="V510" s="533"/>
      <c r="W510" s="533"/>
      <c r="X510" s="533"/>
      <c r="Y510" s="533"/>
      <c r="Z510" s="533"/>
      <c r="AA510" s="533"/>
      <c r="AB510" s="533"/>
      <c r="AC510" s="533"/>
      <c r="AD510" s="533"/>
      <c r="AE510" s="533"/>
      <c r="AF510" s="533"/>
      <c r="AG510" s="545"/>
      <c r="AH510" s="162">
        <f t="shared" ref="AH510" si="1377">IF(COUNT(F510:AG510)=0,+(COUNTIF(F510:AG510,"作業"))+(COUNTIF(F510:AG510,"休日")),"")</f>
        <v>0</v>
      </c>
      <c r="AI510" s="196">
        <f t="shared" ref="AI510" si="1378">IF(COUNT(F510:AG510)=0,(COUNTIF(F510:AG510,"休日")),"")</f>
        <v>0</v>
      </c>
      <c r="AJ510" s="236"/>
    </row>
    <row r="511" spans="2:47" ht="40.5" hidden="1" customHeight="1" x14ac:dyDescent="0.35">
      <c r="B511" s="558"/>
      <c r="C511" s="551"/>
      <c r="D511" s="552"/>
      <c r="E511" s="553"/>
      <c r="F511" s="533"/>
      <c r="G511" s="533"/>
      <c r="H511" s="533"/>
      <c r="I511" s="533"/>
      <c r="J511" s="533"/>
      <c r="K511" s="533"/>
      <c r="L511" s="533"/>
      <c r="M511" s="533"/>
      <c r="N511" s="533"/>
      <c r="O511" s="533"/>
      <c r="P511" s="533"/>
      <c r="Q511" s="533"/>
      <c r="R511" s="533"/>
      <c r="S511" s="533"/>
      <c r="T511" s="533"/>
      <c r="U511" s="533"/>
      <c r="V511" s="533"/>
      <c r="W511" s="533"/>
      <c r="X511" s="533"/>
      <c r="Y511" s="533"/>
      <c r="Z511" s="533"/>
      <c r="AA511" s="533"/>
      <c r="AB511" s="533"/>
      <c r="AC511" s="533"/>
      <c r="AD511" s="533"/>
      <c r="AE511" s="533"/>
      <c r="AF511" s="533"/>
      <c r="AG511" s="545"/>
      <c r="AH511" s="546" t="str">
        <f t="shared" ref="AH511" si="1379">IF(AH510&lt;14,"対象外",ROUND(AI510/AH510,3))</f>
        <v>対象外</v>
      </c>
      <c r="AI511" s="547"/>
      <c r="AJ511" s="236"/>
      <c r="AM511" s="219">
        <f t="shared" ref="AM511" si="1380">IF(AH511="対象外",0,1)</f>
        <v>0</v>
      </c>
      <c r="AN511" s="226">
        <f t="shared" ref="AN511" si="1381">IF(AM511=1,AH511,0)</f>
        <v>0</v>
      </c>
      <c r="AO511" s="219">
        <f t="shared" ref="AO511" si="1382">IF(AH510&gt;=14,AH510,0)</f>
        <v>0</v>
      </c>
      <c r="AP511" s="192">
        <f>IF(AO511&gt;1,AI510,0)</f>
        <v>0</v>
      </c>
      <c r="AQ511" s="152"/>
      <c r="AR511" s="219">
        <f>IF(AS511&gt;1,1,0)</f>
        <v>0</v>
      </c>
      <c r="AS511" s="192">
        <f>AO511+AS467</f>
        <v>0</v>
      </c>
      <c r="AT511" s="192">
        <f>AP511+AT467</f>
        <v>0</v>
      </c>
      <c r="AU511" s="248">
        <f>IF(AR511=1,ROUND(AT511/AS511,3),0)</f>
        <v>0</v>
      </c>
    </row>
    <row r="512" spans="2:47" ht="40.5" hidden="1" customHeight="1" x14ac:dyDescent="0.35">
      <c r="B512" s="558"/>
      <c r="C512" s="548">
        <f t="shared" ref="C512" si="1383">C468</f>
        <v>0</v>
      </c>
      <c r="D512" s="549"/>
      <c r="E512" s="550"/>
      <c r="F512" s="533"/>
      <c r="G512" s="533"/>
      <c r="H512" s="533"/>
      <c r="I512" s="533"/>
      <c r="J512" s="533"/>
      <c r="K512" s="533"/>
      <c r="L512" s="533"/>
      <c r="M512" s="533"/>
      <c r="N512" s="533"/>
      <c r="O512" s="533"/>
      <c r="P512" s="533"/>
      <c r="Q512" s="533"/>
      <c r="R512" s="533"/>
      <c r="S512" s="533"/>
      <c r="T512" s="533"/>
      <c r="U512" s="533"/>
      <c r="V512" s="533"/>
      <c r="W512" s="533"/>
      <c r="X512" s="533"/>
      <c r="Y512" s="533"/>
      <c r="Z512" s="533"/>
      <c r="AA512" s="533"/>
      <c r="AB512" s="533"/>
      <c r="AC512" s="533"/>
      <c r="AD512" s="533"/>
      <c r="AE512" s="533"/>
      <c r="AF512" s="533"/>
      <c r="AG512" s="545"/>
      <c r="AH512" s="162">
        <f t="shared" ref="AH512" si="1384">IF(COUNT(F512:AG512)=0,+(COUNTIF(F512:AG512,"作業"))+(COUNTIF(F512:AG512,"休日")),"")</f>
        <v>0</v>
      </c>
      <c r="AI512" s="196">
        <f t="shared" ref="AI512" si="1385">IF(COUNT(F512:AG512)=0,(COUNTIF(F512:AG512,"休日")),"")</f>
        <v>0</v>
      </c>
      <c r="AJ512" s="236"/>
    </row>
    <row r="513" spans="2:47" ht="40.5" hidden="1" customHeight="1" x14ac:dyDescent="0.35">
      <c r="B513" s="558"/>
      <c r="C513" s="551"/>
      <c r="D513" s="552"/>
      <c r="E513" s="553"/>
      <c r="F513" s="533"/>
      <c r="G513" s="533"/>
      <c r="H513" s="533"/>
      <c r="I513" s="533"/>
      <c r="J513" s="533"/>
      <c r="K513" s="533"/>
      <c r="L513" s="533"/>
      <c r="M513" s="533"/>
      <c r="N513" s="533"/>
      <c r="O513" s="533"/>
      <c r="P513" s="533"/>
      <c r="Q513" s="533"/>
      <c r="R513" s="533"/>
      <c r="S513" s="533"/>
      <c r="T513" s="533"/>
      <c r="U513" s="533"/>
      <c r="V513" s="533"/>
      <c r="W513" s="533"/>
      <c r="X513" s="533"/>
      <c r="Y513" s="533"/>
      <c r="Z513" s="533"/>
      <c r="AA513" s="533"/>
      <c r="AB513" s="533"/>
      <c r="AC513" s="533"/>
      <c r="AD513" s="533"/>
      <c r="AE513" s="533"/>
      <c r="AF513" s="533"/>
      <c r="AG513" s="545"/>
      <c r="AH513" s="546" t="str">
        <f t="shared" ref="AH513" si="1386">IF(AH512&lt;14,"対象外",ROUND(AI512/AH512,3))</f>
        <v>対象外</v>
      </c>
      <c r="AI513" s="547"/>
      <c r="AJ513" s="236"/>
      <c r="AM513" s="219">
        <f t="shared" ref="AM513" si="1387">IF(AH513="対象外",0,1)</f>
        <v>0</v>
      </c>
      <c r="AN513" s="226">
        <f t="shared" ref="AN513" si="1388">IF(AM513=1,AH513,0)</f>
        <v>0</v>
      </c>
      <c r="AO513" s="219">
        <f t="shared" ref="AO513" si="1389">IF(AH512&gt;=14,AH512,0)</f>
        <v>0</v>
      </c>
      <c r="AP513" s="192">
        <f>IF(AO513&gt;1,AI512,0)</f>
        <v>0</v>
      </c>
      <c r="AQ513" s="152"/>
      <c r="AR513" s="219">
        <f>IF(AS513&gt;1,1,0)</f>
        <v>0</v>
      </c>
      <c r="AS513" s="192">
        <f>AO513+AS469</f>
        <v>0</v>
      </c>
      <c r="AT513" s="192">
        <f>AP513+AT469</f>
        <v>0</v>
      </c>
      <c r="AU513" s="248">
        <f>IF(AR513=1,ROUND(AT513/AS513,3),0)</f>
        <v>0</v>
      </c>
    </row>
    <row r="514" spans="2:47" ht="40.5" hidden="1" customHeight="1" x14ac:dyDescent="0.35">
      <c r="B514" s="558"/>
      <c r="C514" s="548">
        <f t="shared" ref="C514" si="1390">C470</f>
        <v>0</v>
      </c>
      <c r="D514" s="549"/>
      <c r="E514" s="550"/>
      <c r="F514" s="533"/>
      <c r="G514" s="533"/>
      <c r="H514" s="533"/>
      <c r="I514" s="533"/>
      <c r="J514" s="533"/>
      <c r="K514" s="533"/>
      <c r="L514" s="533"/>
      <c r="M514" s="533"/>
      <c r="N514" s="533"/>
      <c r="O514" s="533"/>
      <c r="P514" s="533"/>
      <c r="Q514" s="533"/>
      <c r="R514" s="533"/>
      <c r="S514" s="533"/>
      <c r="T514" s="533"/>
      <c r="U514" s="533"/>
      <c r="V514" s="533"/>
      <c r="W514" s="533"/>
      <c r="X514" s="533"/>
      <c r="Y514" s="533"/>
      <c r="Z514" s="533"/>
      <c r="AA514" s="533"/>
      <c r="AB514" s="533"/>
      <c r="AC514" s="533"/>
      <c r="AD514" s="533"/>
      <c r="AE514" s="533"/>
      <c r="AF514" s="533"/>
      <c r="AG514" s="545"/>
      <c r="AH514" s="162">
        <f t="shared" ref="AH514" si="1391">IF(COUNT(F514:AG514)=0,+(COUNTIF(F514:AG514,"作業"))+(COUNTIF(F514:AG514,"休日")),"")</f>
        <v>0</v>
      </c>
      <c r="AI514" s="196">
        <f t="shared" ref="AI514" si="1392">IF(COUNT(F514:AG514)=0,(COUNTIF(F514:AG514,"休日")),"")</f>
        <v>0</v>
      </c>
      <c r="AJ514" s="236"/>
    </row>
    <row r="515" spans="2:47" ht="40.5" hidden="1" customHeight="1" x14ac:dyDescent="0.35">
      <c r="B515" s="558"/>
      <c r="C515" s="551"/>
      <c r="D515" s="552"/>
      <c r="E515" s="553"/>
      <c r="F515" s="533"/>
      <c r="G515" s="533"/>
      <c r="H515" s="533"/>
      <c r="I515" s="533"/>
      <c r="J515" s="533"/>
      <c r="K515" s="533"/>
      <c r="L515" s="533"/>
      <c r="M515" s="533"/>
      <c r="N515" s="533"/>
      <c r="O515" s="533"/>
      <c r="P515" s="533"/>
      <c r="Q515" s="533"/>
      <c r="R515" s="533"/>
      <c r="S515" s="533"/>
      <c r="T515" s="533"/>
      <c r="U515" s="533"/>
      <c r="V515" s="533"/>
      <c r="W515" s="533"/>
      <c r="X515" s="533"/>
      <c r="Y515" s="533"/>
      <c r="Z515" s="533"/>
      <c r="AA515" s="533"/>
      <c r="AB515" s="533"/>
      <c r="AC515" s="533"/>
      <c r="AD515" s="533"/>
      <c r="AE515" s="533"/>
      <c r="AF515" s="533"/>
      <c r="AG515" s="545"/>
      <c r="AH515" s="546" t="str">
        <f t="shared" ref="AH515" si="1393">IF(AH514&lt;14,"対象外",ROUND(AI514/AH514,3))</f>
        <v>対象外</v>
      </c>
      <c r="AI515" s="547"/>
      <c r="AJ515" s="236"/>
      <c r="AM515" s="219">
        <f t="shared" ref="AM515" si="1394">IF(AH515="対象外",0,1)</f>
        <v>0</v>
      </c>
      <c r="AN515" s="226">
        <f t="shared" ref="AN515" si="1395">IF(AM515=1,AH515,0)</f>
        <v>0</v>
      </c>
      <c r="AO515" s="219">
        <f t="shared" ref="AO515" si="1396">IF(AH514&gt;=14,AH514,0)</f>
        <v>0</v>
      </c>
      <c r="AP515" s="192">
        <f>IF(AO515&gt;1,AI514,0)</f>
        <v>0</v>
      </c>
      <c r="AQ515" s="152"/>
      <c r="AR515" s="219">
        <f>IF(AS515&gt;1,1,0)</f>
        <v>0</v>
      </c>
      <c r="AS515" s="192">
        <f>AO515+AS471</f>
        <v>0</v>
      </c>
      <c r="AT515" s="192">
        <f>AP515+AT471</f>
        <v>0</v>
      </c>
      <c r="AU515" s="248">
        <f>IF(AR515=1,ROUND(AT515/AS515,3),0)</f>
        <v>0</v>
      </c>
    </row>
    <row r="516" spans="2:47" ht="40.5" hidden="1" customHeight="1" x14ac:dyDescent="0.35">
      <c r="B516" s="558"/>
      <c r="C516" s="548">
        <f t="shared" ref="C516" si="1397">C472</f>
        <v>0</v>
      </c>
      <c r="D516" s="549"/>
      <c r="E516" s="550"/>
      <c r="F516" s="533"/>
      <c r="G516" s="533"/>
      <c r="H516" s="533"/>
      <c r="I516" s="533"/>
      <c r="J516" s="533"/>
      <c r="K516" s="533"/>
      <c r="L516" s="533"/>
      <c r="M516" s="533"/>
      <c r="N516" s="533"/>
      <c r="O516" s="533"/>
      <c r="P516" s="533"/>
      <c r="Q516" s="533"/>
      <c r="R516" s="533"/>
      <c r="S516" s="533"/>
      <c r="T516" s="533"/>
      <c r="U516" s="533"/>
      <c r="V516" s="533"/>
      <c r="W516" s="533"/>
      <c r="X516" s="533"/>
      <c r="Y516" s="533"/>
      <c r="Z516" s="533"/>
      <c r="AA516" s="533"/>
      <c r="AB516" s="533"/>
      <c r="AC516" s="533"/>
      <c r="AD516" s="533"/>
      <c r="AE516" s="533"/>
      <c r="AF516" s="533"/>
      <c r="AG516" s="545"/>
      <c r="AH516" s="162">
        <f t="shared" ref="AH516" si="1398">IF(COUNT(F516:AG516)=0,+(COUNTIF(F516:AG516,"作業"))+(COUNTIF(F516:AG516,"休日")),"")</f>
        <v>0</v>
      </c>
      <c r="AI516" s="196">
        <f t="shared" ref="AI516" si="1399">IF(COUNT(F516:AG516)=0,(COUNTIF(F516:AG516,"休日")),"")</f>
        <v>0</v>
      </c>
      <c r="AJ516" s="236"/>
    </row>
    <row r="517" spans="2:47" ht="40.5" hidden="1" customHeight="1" x14ac:dyDescent="0.35">
      <c r="B517" s="558"/>
      <c r="C517" s="551"/>
      <c r="D517" s="552"/>
      <c r="E517" s="553"/>
      <c r="F517" s="533"/>
      <c r="G517" s="533"/>
      <c r="H517" s="533"/>
      <c r="I517" s="533"/>
      <c r="J517" s="533"/>
      <c r="K517" s="533"/>
      <c r="L517" s="533"/>
      <c r="M517" s="533"/>
      <c r="N517" s="533"/>
      <c r="O517" s="533"/>
      <c r="P517" s="533"/>
      <c r="Q517" s="533"/>
      <c r="R517" s="533"/>
      <c r="S517" s="533"/>
      <c r="T517" s="533"/>
      <c r="U517" s="533"/>
      <c r="V517" s="533"/>
      <c r="W517" s="533"/>
      <c r="X517" s="533"/>
      <c r="Y517" s="533"/>
      <c r="Z517" s="533"/>
      <c r="AA517" s="533"/>
      <c r="AB517" s="533"/>
      <c r="AC517" s="533"/>
      <c r="AD517" s="533"/>
      <c r="AE517" s="533"/>
      <c r="AF517" s="533"/>
      <c r="AG517" s="545"/>
      <c r="AH517" s="546" t="str">
        <f t="shared" ref="AH517" si="1400">IF(AH516&lt;14,"対象外",ROUND(AI516/AH516,3))</f>
        <v>対象外</v>
      </c>
      <c r="AI517" s="547"/>
      <c r="AJ517" s="236"/>
      <c r="AM517" s="219">
        <f t="shared" ref="AM517" si="1401">IF(AH517="対象外",0,1)</f>
        <v>0</v>
      </c>
      <c r="AN517" s="226">
        <f t="shared" ref="AN517" si="1402">IF(AM517=1,AH517,0)</f>
        <v>0</v>
      </c>
      <c r="AO517" s="219">
        <f t="shared" ref="AO517" si="1403">IF(AH516&gt;=14,AH516,0)</f>
        <v>0</v>
      </c>
      <c r="AP517" s="192">
        <f>IF(AO517&gt;1,AI516,0)</f>
        <v>0</v>
      </c>
      <c r="AQ517" s="152"/>
      <c r="AR517" s="219">
        <f>IF(AS517&gt;1,1,0)</f>
        <v>0</v>
      </c>
      <c r="AS517" s="192">
        <f>AO517+AS473</f>
        <v>0</v>
      </c>
      <c r="AT517" s="192">
        <f>AP517+AT473</f>
        <v>0</v>
      </c>
      <c r="AU517" s="248">
        <f>IF(AR517=1,ROUND(AT517/AS517,3),0)</f>
        <v>0</v>
      </c>
    </row>
    <row r="518" spans="2:47" ht="40.5" hidden="1" customHeight="1" x14ac:dyDescent="0.4">
      <c r="B518" s="558"/>
      <c r="C518" s="548">
        <f t="shared" ref="C518" si="1404">C474</f>
        <v>0</v>
      </c>
      <c r="D518" s="549"/>
      <c r="E518" s="550"/>
      <c r="F518" s="533"/>
      <c r="G518" s="533"/>
      <c r="H518" s="533"/>
      <c r="I518" s="533"/>
      <c r="J518" s="533"/>
      <c r="K518" s="533"/>
      <c r="L518" s="533"/>
      <c r="M518" s="533"/>
      <c r="N518" s="533"/>
      <c r="O518" s="533"/>
      <c r="P518" s="533"/>
      <c r="Q518" s="533"/>
      <c r="R518" s="533"/>
      <c r="S518" s="533"/>
      <c r="T518" s="533"/>
      <c r="U518" s="533"/>
      <c r="V518" s="533"/>
      <c r="W518" s="533"/>
      <c r="X518" s="533"/>
      <c r="Y518" s="533"/>
      <c r="Z518" s="533"/>
      <c r="AA518" s="533"/>
      <c r="AB518" s="533"/>
      <c r="AC518" s="533"/>
      <c r="AD518" s="533"/>
      <c r="AE518" s="533"/>
      <c r="AF518" s="533"/>
      <c r="AG518" s="545"/>
      <c r="AH518" s="162">
        <f t="shared" ref="AH518" si="1405">IF(COUNT(F518:AG518)=0,+(COUNTIF(F518:AG518,"作業"))+(COUNTIF(F518:AG518,"休日")),"")</f>
        <v>0</v>
      </c>
      <c r="AI518" s="196">
        <f t="shared" ref="AI518" si="1406">IF(COUNT(F518:AG518)=0,(COUNTIF(F518:AG518,"休日")),"")</f>
        <v>0</v>
      </c>
      <c r="AJ518" s="556"/>
    </row>
    <row r="519" spans="2:47" ht="40.5" hidden="1" customHeight="1" x14ac:dyDescent="0.4">
      <c r="B519" s="558"/>
      <c r="C519" s="551"/>
      <c r="D519" s="552"/>
      <c r="E519" s="553"/>
      <c r="F519" s="533"/>
      <c r="G519" s="533"/>
      <c r="H519" s="533"/>
      <c r="I519" s="533"/>
      <c r="J519" s="533"/>
      <c r="K519" s="533"/>
      <c r="L519" s="533"/>
      <c r="M519" s="533"/>
      <c r="N519" s="533"/>
      <c r="O519" s="533"/>
      <c r="P519" s="533"/>
      <c r="Q519" s="533"/>
      <c r="R519" s="533"/>
      <c r="S519" s="533"/>
      <c r="T519" s="533"/>
      <c r="U519" s="533"/>
      <c r="V519" s="533"/>
      <c r="W519" s="533"/>
      <c r="X519" s="533"/>
      <c r="Y519" s="533"/>
      <c r="Z519" s="533"/>
      <c r="AA519" s="533"/>
      <c r="AB519" s="533"/>
      <c r="AC519" s="533"/>
      <c r="AD519" s="533"/>
      <c r="AE519" s="533"/>
      <c r="AF519" s="533"/>
      <c r="AG519" s="545"/>
      <c r="AH519" s="546" t="str">
        <f t="shared" ref="AH519" si="1407">IF(AH518&lt;14,"対象外",ROUND(AI518/AH518,3))</f>
        <v>対象外</v>
      </c>
      <c r="AI519" s="547"/>
      <c r="AJ519" s="556"/>
      <c r="AM519" s="219">
        <f t="shared" ref="AM519" si="1408">IF(AH519="対象外",0,1)</f>
        <v>0</v>
      </c>
      <c r="AN519" s="226">
        <f t="shared" ref="AN519" si="1409">IF(AM519=1,AH519,0)</f>
        <v>0</v>
      </c>
      <c r="AO519" s="219">
        <f t="shared" ref="AO519" si="1410">IF(AH518&gt;=14,AH518,0)</f>
        <v>0</v>
      </c>
      <c r="AP519" s="192">
        <f>IF(AO519&gt;1,AI518,0)</f>
        <v>0</v>
      </c>
      <c r="AQ519" s="152"/>
      <c r="AR519" s="219">
        <f>IF(AS519&gt;1,1,0)</f>
        <v>0</v>
      </c>
      <c r="AS519" s="192">
        <f>AO519+AS475</f>
        <v>0</v>
      </c>
      <c r="AT519" s="192">
        <f>AP519+AT475</f>
        <v>0</v>
      </c>
      <c r="AU519" s="248">
        <f>IF(AR519=1,ROUND(AT519/AS519,3),0)</f>
        <v>0</v>
      </c>
    </row>
    <row r="520" spans="2:47" ht="40.5" hidden="1" customHeight="1" x14ac:dyDescent="0.35">
      <c r="B520" s="558"/>
      <c r="C520" s="548">
        <f t="shared" ref="C520" si="1411">C476</f>
        <v>0</v>
      </c>
      <c r="D520" s="549"/>
      <c r="E520" s="550"/>
      <c r="F520" s="533"/>
      <c r="G520" s="533"/>
      <c r="H520" s="533"/>
      <c r="I520" s="533"/>
      <c r="J520" s="533"/>
      <c r="K520" s="533"/>
      <c r="L520" s="533"/>
      <c r="M520" s="533"/>
      <c r="N520" s="533"/>
      <c r="O520" s="533"/>
      <c r="P520" s="533"/>
      <c r="Q520" s="533"/>
      <c r="R520" s="533"/>
      <c r="S520" s="533"/>
      <c r="T520" s="533"/>
      <c r="U520" s="533"/>
      <c r="V520" s="533"/>
      <c r="W520" s="533"/>
      <c r="X520" s="533"/>
      <c r="Y520" s="533"/>
      <c r="Z520" s="533"/>
      <c r="AA520" s="533"/>
      <c r="AB520" s="533"/>
      <c r="AC520" s="533"/>
      <c r="AD520" s="533"/>
      <c r="AE520" s="533"/>
      <c r="AF520" s="533"/>
      <c r="AG520" s="545"/>
      <c r="AH520" s="162">
        <f t="shared" ref="AH520" si="1412">IF(COUNT(F520:AG520)=0,+(COUNTIF(F520:AG520,"作業"))+(COUNTIF(F520:AG520,"休日")),"")</f>
        <v>0</v>
      </c>
      <c r="AI520" s="196">
        <f t="shared" ref="AI520" si="1413">IF(COUNT(F520:AG520)=0,(COUNTIF(F520:AG520,"休日")),"")</f>
        <v>0</v>
      </c>
      <c r="AJ520" s="236"/>
    </row>
    <row r="521" spans="2:47" ht="40.5" hidden="1" customHeight="1" x14ac:dyDescent="0.35">
      <c r="B521" s="558"/>
      <c r="C521" s="551"/>
      <c r="D521" s="552"/>
      <c r="E521" s="553"/>
      <c r="F521" s="533"/>
      <c r="G521" s="533"/>
      <c r="H521" s="533"/>
      <c r="I521" s="533"/>
      <c r="J521" s="533"/>
      <c r="K521" s="533"/>
      <c r="L521" s="533"/>
      <c r="M521" s="533"/>
      <c r="N521" s="533"/>
      <c r="O521" s="533"/>
      <c r="P521" s="533"/>
      <c r="Q521" s="533"/>
      <c r="R521" s="533"/>
      <c r="S521" s="533"/>
      <c r="T521" s="533"/>
      <c r="U521" s="533"/>
      <c r="V521" s="533"/>
      <c r="W521" s="533"/>
      <c r="X521" s="533"/>
      <c r="Y521" s="533"/>
      <c r="Z521" s="533"/>
      <c r="AA521" s="533"/>
      <c r="AB521" s="533"/>
      <c r="AC521" s="533"/>
      <c r="AD521" s="533"/>
      <c r="AE521" s="533"/>
      <c r="AF521" s="533"/>
      <c r="AG521" s="545"/>
      <c r="AH521" s="546" t="str">
        <f t="shared" ref="AH521" si="1414">IF(AH520&lt;14,"対象外",ROUND(AI520/AH520,3))</f>
        <v>対象外</v>
      </c>
      <c r="AI521" s="547"/>
      <c r="AJ521" s="236"/>
      <c r="AM521" s="219">
        <f t="shared" ref="AM521" si="1415">IF(AH521="対象外",0,1)</f>
        <v>0</v>
      </c>
      <c r="AN521" s="226">
        <f t="shared" ref="AN521" si="1416">IF(AM521=1,AH521,0)</f>
        <v>0</v>
      </c>
      <c r="AO521" s="219">
        <f t="shared" ref="AO521" si="1417">IF(AH520&gt;=14,AH520,0)</f>
        <v>0</v>
      </c>
      <c r="AP521" s="192">
        <f>IF(AO521&gt;1,AI520,0)</f>
        <v>0</v>
      </c>
      <c r="AQ521" s="152"/>
      <c r="AR521" s="219">
        <f>IF(AS521&gt;1,1,0)</f>
        <v>0</v>
      </c>
      <c r="AS521" s="192">
        <f>AO521+AS477</f>
        <v>0</v>
      </c>
      <c r="AT521" s="192">
        <f>AP521+AT477</f>
        <v>0</v>
      </c>
      <c r="AU521" s="248">
        <f>IF(AR521=1,ROUND(AT521/AS521,3),0)</f>
        <v>0</v>
      </c>
    </row>
    <row r="522" spans="2:47" ht="40.5" hidden="1" customHeight="1" x14ac:dyDescent="0.35">
      <c r="B522" s="558"/>
      <c r="C522" s="548">
        <f t="shared" ref="C522" si="1418">C478</f>
        <v>0</v>
      </c>
      <c r="D522" s="549"/>
      <c r="E522" s="550"/>
      <c r="F522" s="533"/>
      <c r="G522" s="533"/>
      <c r="H522" s="533"/>
      <c r="I522" s="533"/>
      <c r="J522" s="533"/>
      <c r="K522" s="533"/>
      <c r="L522" s="533"/>
      <c r="M522" s="533"/>
      <c r="N522" s="533"/>
      <c r="O522" s="533"/>
      <c r="P522" s="533"/>
      <c r="Q522" s="533"/>
      <c r="R522" s="533"/>
      <c r="S522" s="533"/>
      <c r="T522" s="533"/>
      <c r="U522" s="533"/>
      <c r="V522" s="533"/>
      <c r="W522" s="533"/>
      <c r="X522" s="533"/>
      <c r="Y522" s="533"/>
      <c r="Z522" s="533"/>
      <c r="AA522" s="533"/>
      <c r="AB522" s="533"/>
      <c r="AC522" s="533"/>
      <c r="AD522" s="533"/>
      <c r="AE522" s="533"/>
      <c r="AF522" s="533"/>
      <c r="AG522" s="545"/>
      <c r="AH522" s="162">
        <f t="shared" ref="AH522" si="1419">IF(COUNT(F522:AG522)=0,+(COUNTIF(F522:AG522,"作業"))+(COUNTIF(F522:AG522,"休日")),"")</f>
        <v>0</v>
      </c>
      <c r="AI522" s="196">
        <f t="shared" ref="AI522" si="1420">IF(COUNT(F522:AG522)=0,(COUNTIF(F522:AG522,"休日")),"")</f>
        <v>0</v>
      </c>
      <c r="AJ522" s="236"/>
    </row>
    <row r="523" spans="2:47" ht="40.5" hidden="1" customHeight="1" x14ac:dyDescent="0.35">
      <c r="B523" s="558"/>
      <c r="C523" s="551"/>
      <c r="D523" s="552"/>
      <c r="E523" s="553"/>
      <c r="F523" s="533"/>
      <c r="G523" s="533"/>
      <c r="H523" s="533"/>
      <c r="I523" s="533"/>
      <c r="J523" s="533"/>
      <c r="K523" s="533"/>
      <c r="L523" s="533"/>
      <c r="M523" s="533"/>
      <c r="N523" s="533"/>
      <c r="O523" s="533"/>
      <c r="P523" s="533"/>
      <c r="Q523" s="533"/>
      <c r="R523" s="533"/>
      <c r="S523" s="533"/>
      <c r="T523" s="533"/>
      <c r="U523" s="533"/>
      <c r="V523" s="533"/>
      <c r="W523" s="533"/>
      <c r="X523" s="533"/>
      <c r="Y523" s="533"/>
      <c r="Z523" s="533"/>
      <c r="AA523" s="533"/>
      <c r="AB523" s="533"/>
      <c r="AC523" s="533"/>
      <c r="AD523" s="533"/>
      <c r="AE523" s="533"/>
      <c r="AF523" s="533"/>
      <c r="AG523" s="545"/>
      <c r="AH523" s="546" t="str">
        <f t="shared" ref="AH523" si="1421">IF(AH522&lt;14,"対象外",ROUND(AI522/AH522,3))</f>
        <v>対象外</v>
      </c>
      <c r="AI523" s="547"/>
      <c r="AJ523" s="236"/>
      <c r="AM523" s="219">
        <f t="shared" ref="AM523" si="1422">IF(AH523="対象外",0,1)</f>
        <v>0</v>
      </c>
      <c r="AN523" s="226">
        <f t="shared" ref="AN523" si="1423">IF(AM523=1,AH523,0)</f>
        <v>0</v>
      </c>
      <c r="AO523" s="219">
        <f t="shared" ref="AO523" si="1424">IF(AH522&gt;=14,AH522,0)</f>
        <v>0</v>
      </c>
      <c r="AP523" s="192">
        <f>IF(AO523&gt;1,AI522,0)</f>
        <v>0</v>
      </c>
      <c r="AQ523" s="152"/>
      <c r="AR523" s="219">
        <f>IF(AS523&gt;1,1,0)</f>
        <v>0</v>
      </c>
      <c r="AS523" s="192">
        <f>AO523+AS479</f>
        <v>0</v>
      </c>
      <c r="AT523" s="192">
        <f>AP523+AT479</f>
        <v>0</v>
      </c>
      <c r="AU523" s="248">
        <f>IF(AR523=1,ROUND(AT523/AS523,3),0)</f>
        <v>0</v>
      </c>
    </row>
    <row r="524" spans="2:47" ht="40.5" hidden="1" customHeight="1" x14ac:dyDescent="0.35">
      <c r="B524" s="558"/>
      <c r="C524" s="548" t="str">
        <f t="shared" ref="C524" si="1425">C480</f>
        <v>作業員Ａ</v>
      </c>
      <c r="D524" s="549"/>
      <c r="E524" s="550"/>
      <c r="F524" s="533"/>
      <c r="G524" s="533"/>
      <c r="H524" s="533"/>
      <c r="I524" s="533"/>
      <c r="J524" s="533"/>
      <c r="K524" s="533"/>
      <c r="L524" s="533"/>
      <c r="M524" s="533"/>
      <c r="N524" s="533"/>
      <c r="O524" s="533"/>
      <c r="P524" s="533"/>
      <c r="Q524" s="533"/>
      <c r="R524" s="533"/>
      <c r="S524" s="533"/>
      <c r="T524" s="533"/>
      <c r="U524" s="533"/>
      <c r="V524" s="533"/>
      <c r="W524" s="533"/>
      <c r="X524" s="533"/>
      <c r="Y524" s="533"/>
      <c r="Z524" s="533"/>
      <c r="AA524" s="533"/>
      <c r="AB524" s="533"/>
      <c r="AC524" s="533"/>
      <c r="AD524" s="533"/>
      <c r="AE524" s="533"/>
      <c r="AF524" s="533"/>
      <c r="AG524" s="545"/>
      <c r="AH524" s="162">
        <f t="shared" ref="AH524" si="1426">IF(COUNT(F524:AG524)=0,+(COUNTIF(F524:AG524,"作業"))+(COUNTIF(F524:AG524,"休日")),"")</f>
        <v>0</v>
      </c>
      <c r="AI524" s="196">
        <f t="shared" ref="AI524" si="1427">IF(COUNT(F524:AG524)=0,(COUNTIF(F524:AG524,"休日")),"")</f>
        <v>0</v>
      </c>
      <c r="AJ524" s="236"/>
    </row>
    <row r="525" spans="2:47" ht="40.5" hidden="1" customHeight="1" x14ac:dyDescent="0.35">
      <c r="B525" s="558"/>
      <c r="C525" s="551"/>
      <c r="D525" s="552"/>
      <c r="E525" s="553"/>
      <c r="F525" s="533"/>
      <c r="G525" s="533"/>
      <c r="H525" s="533"/>
      <c r="I525" s="533"/>
      <c r="J525" s="533"/>
      <c r="K525" s="533"/>
      <c r="L525" s="533"/>
      <c r="M525" s="533"/>
      <c r="N525" s="533"/>
      <c r="O525" s="533"/>
      <c r="P525" s="533"/>
      <c r="Q525" s="533"/>
      <c r="R525" s="533"/>
      <c r="S525" s="533"/>
      <c r="T525" s="533"/>
      <c r="U525" s="533"/>
      <c r="V525" s="533"/>
      <c r="W525" s="533"/>
      <c r="X525" s="533"/>
      <c r="Y525" s="533"/>
      <c r="Z525" s="533"/>
      <c r="AA525" s="533"/>
      <c r="AB525" s="533"/>
      <c r="AC525" s="533"/>
      <c r="AD525" s="533"/>
      <c r="AE525" s="533"/>
      <c r="AF525" s="533"/>
      <c r="AG525" s="545"/>
      <c r="AH525" s="546" t="str">
        <f t="shared" ref="AH525" si="1428">IF(AH524&lt;14,"対象外",ROUND(AI524/AH524,3))</f>
        <v>対象外</v>
      </c>
      <c r="AI525" s="547"/>
      <c r="AJ525" s="236"/>
      <c r="AM525" s="219">
        <f t="shared" ref="AM525" si="1429">IF(AH525="対象外",0,1)</f>
        <v>0</v>
      </c>
      <c r="AN525" s="226">
        <f t="shared" ref="AN525" si="1430">IF(AM525=1,AH525,0)</f>
        <v>0</v>
      </c>
      <c r="AO525" s="219">
        <f t="shared" ref="AO525" si="1431">IF(AH524&gt;=14,AH524,0)</f>
        <v>0</v>
      </c>
      <c r="AP525" s="192">
        <f>IF(AO525&gt;1,AI524,0)</f>
        <v>0</v>
      </c>
      <c r="AQ525" s="152"/>
      <c r="AR525" s="219">
        <f>IF(AS525&gt;1,1,0)</f>
        <v>1</v>
      </c>
      <c r="AS525" s="192">
        <f>AO525+AS481</f>
        <v>74</v>
      </c>
      <c r="AT525" s="192">
        <f>AP525+AT481</f>
        <v>24</v>
      </c>
      <c r="AU525" s="248">
        <f>IF(AR525=1,ROUND(AT525/AS525,3),0)</f>
        <v>0.32400000000000001</v>
      </c>
    </row>
    <row r="526" spans="2:47" ht="40.5" hidden="1" customHeight="1" x14ac:dyDescent="0.4">
      <c r="B526" s="558"/>
      <c r="C526" s="548" t="str">
        <f t="shared" ref="C526" si="1432">C482</f>
        <v>作業員Ｂ</v>
      </c>
      <c r="D526" s="549"/>
      <c r="E526" s="550"/>
      <c r="F526" s="533"/>
      <c r="G526" s="533"/>
      <c r="H526" s="533"/>
      <c r="I526" s="533"/>
      <c r="J526" s="533"/>
      <c r="K526" s="533"/>
      <c r="L526" s="533"/>
      <c r="M526" s="533"/>
      <c r="N526" s="533"/>
      <c r="O526" s="533"/>
      <c r="P526" s="533"/>
      <c r="Q526" s="533"/>
      <c r="R526" s="533"/>
      <c r="S526" s="533"/>
      <c r="T526" s="533"/>
      <c r="U526" s="533"/>
      <c r="V526" s="533"/>
      <c r="W526" s="533"/>
      <c r="X526" s="533"/>
      <c r="Y526" s="533"/>
      <c r="Z526" s="533"/>
      <c r="AA526" s="533"/>
      <c r="AB526" s="533"/>
      <c r="AC526" s="533"/>
      <c r="AD526" s="533"/>
      <c r="AE526" s="533"/>
      <c r="AF526" s="533"/>
      <c r="AG526" s="545"/>
      <c r="AH526" s="162">
        <f t="shared" ref="AH526" si="1433">IF(COUNT(F526:AG526)=0,+(COUNTIF(F526:AG526,"作業"))+(COUNTIF(F526:AG526,"休日")),"")</f>
        <v>0</v>
      </c>
      <c r="AI526" s="196">
        <f t="shared" ref="AI526" si="1434">IF(COUNT(F526:AG526)=0,(COUNTIF(F526:AG526,"休日")),"")</f>
        <v>0</v>
      </c>
      <c r="AJ526" s="555" t="str">
        <f>IF(AN508&gt;0.01,ROUND(AN508/AM508,3),"")</f>
        <v/>
      </c>
    </row>
    <row r="527" spans="2:47" ht="40.5" hidden="1" customHeight="1" x14ac:dyDescent="0.4">
      <c r="B527" s="558"/>
      <c r="C527" s="551"/>
      <c r="D527" s="552"/>
      <c r="E527" s="553"/>
      <c r="F527" s="533"/>
      <c r="G527" s="533"/>
      <c r="H527" s="533"/>
      <c r="I527" s="533"/>
      <c r="J527" s="533"/>
      <c r="K527" s="533"/>
      <c r="L527" s="533"/>
      <c r="M527" s="533"/>
      <c r="N527" s="533"/>
      <c r="O527" s="533"/>
      <c r="P527" s="533"/>
      <c r="Q527" s="533"/>
      <c r="R527" s="533"/>
      <c r="S527" s="533"/>
      <c r="T527" s="533"/>
      <c r="U527" s="533"/>
      <c r="V527" s="533"/>
      <c r="W527" s="533"/>
      <c r="X527" s="533"/>
      <c r="Y527" s="533"/>
      <c r="Z527" s="533"/>
      <c r="AA527" s="533"/>
      <c r="AB527" s="533"/>
      <c r="AC527" s="533"/>
      <c r="AD527" s="533"/>
      <c r="AE527" s="533"/>
      <c r="AF527" s="533"/>
      <c r="AG527" s="545"/>
      <c r="AH527" s="546" t="str">
        <f t="shared" ref="AH527" si="1435">IF(AH526&lt;14,"対象外",ROUND(AI526/AH526,3))</f>
        <v>対象外</v>
      </c>
      <c r="AI527" s="547"/>
      <c r="AJ527" s="555"/>
      <c r="AM527" s="219">
        <f t="shared" ref="AM527" si="1436">IF(AH527="対象外",0,1)</f>
        <v>0</v>
      </c>
      <c r="AN527" s="226">
        <f t="shared" ref="AN527" si="1437">IF(AM527=1,AH527,0)</f>
        <v>0</v>
      </c>
      <c r="AO527" s="219">
        <f t="shared" ref="AO527" si="1438">IF(AH526&gt;=14,AH526,0)</f>
        <v>0</v>
      </c>
      <c r="AP527" s="192">
        <f>IF(AO527&gt;1,AI526,0)</f>
        <v>0</v>
      </c>
      <c r="AQ527" s="152"/>
      <c r="AR527" s="219">
        <f>IF(AS527&gt;1,1,0)</f>
        <v>1</v>
      </c>
      <c r="AS527" s="192">
        <f>AO527+AS483</f>
        <v>37</v>
      </c>
      <c r="AT527" s="192">
        <f>AP527+AT483</f>
        <v>13</v>
      </c>
      <c r="AU527" s="248">
        <f>IF(AR527=1,ROUND(AT527/AS527,3),0)</f>
        <v>0.35099999999999998</v>
      </c>
    </row>
    <row r="528" spans="2:47" ht="40.5" hidden="1" customHeight="1" x14ac:dyDescent="0.4">
      <c r="B528" s="558"/>
      <c r="C528" s="548" t="str">
        <f t="shared" ref="C528" si="1439">C484</f>
        <v>作業員Ｃ</v>
      </c>
      <c r="D528" s="549"/>
      <c r="E528" s="550"/>
      <c r="F528" s="533"/>
      <c r="G528" s="533"/>
      <c r="H528" s="533"/>
      <c r="I528" s="533"/>
      <c r="J528" s="533"/>
      <c r="K528" s="533"/>
      <c r="L528" s="533"/>
      <c r="M528" s="533"/>
      <c r="N528" s="533"/>
      <c r="O528" s="533"/>
      <c r="P528" s="533"/>
      <c r="Q528" s="533"/>
      <c r="R528" s="533"/>
      <c r="S528" s="533"/>
      <c r="T528" s="533"/>
      <c r="U528" s="533"/>
      <c r="V528" s="533"/>
      <c r="W528" s="533"/>
      <c r="X528" s="533"/>
      <c r="Y528" s="533"/>
      <c r="Z528" s="533"/>
      <c r="AA528" s="533"/>
      <c r="AB528" s="533"/>
      <c r="AC528" s="533"/>
      <c r="AD528" s="533"/>
      <c r="AE528" s="533"/>
      <c r="AF528" s="533"/>
      <c r="AG528" s="545"/>
      <c r="AH528" s="162">
        <f t="shared" ref="AH528" si="1440">IF(COUNT(F528:AG528)=0,+(COUNTIF(F528:AG528,"作業"))+(COUNTIF(F528:AG528,"休日")),"")</f>
        <v>0</v>
      </c>
      <c r="AI528" s="196">
        <f t="shared" ref="AI528" si="1441">IF(COUNT(F528:AG528)=0,(COUNTIF(F528:AG528,"休日")),"")</f>
        <v>0</v>
      </c>
      <c r="AJ528" s="554" t="str">
        <f>IF(AJ526="","",IF(AJ526&gt;=0.285,"達成","未達成"))</f>
        <v/>
      </c>
    </row>
    <row r="529" spans="2:47" ht="40.5" hidden="1" customHeight="1" x14ac:dyDescent="0.4">
      <c r="B529" s="558"/>
      <c r="C529" s="551"/>
      <c r="D529" s="552"/>
      <c r="E529" s="553"/>
      <c r="F529" s="533"/>
      <c r="G529" s="533"/>
      <c r="H529" s="533"/>
      <c r="I529" s="533"/>
      <c r="J529" s="533"/>
      <c r="K529" s="533"/>
      <c r="L529" s="533"/>
      <c r="M529" s="533"/>
      <c r="N529" s="533"/>
      <c r="O529" s="533"/>
      <c r="P529" s="533"/>
      <c r="Q529" s="533"/>
      <c r="R529" s="533"/>
      <c r="S529" s="533"/>
      <c r="T529" s="533"/>
      <c r="U529" s="533"/>
      <c r="V529" s="533"/>
      <c r="W529" s="533"/>
      <c r="X529" s="533"/>
      <c r="Y529" s="533"/>
      <c r="Z529" s="533"/>
      <c r="AA529" s="533"/>
      <c r="AB529" s="533"/>
      <c r="AC529" s="533"/>
      <c r="AD529" s="533"/>
      <c r="AE529" s="533"/>
      <c r="AF529" s="533"/>
      <c r="AG529" s="545"/>
      <c r="AH529" s="546" t="str">
        <f t="shared" ref="AH529" si="1442">IF(AH528&lt;14,"対象外",ROUND(AI528/AH528,3))</f>
        <v>対象外</v>
      </c>
      <c r="AI529" s="547"/>
      <c r="AJ529" s="554"/>
      <c r="AM529" s="219">
        <f t="shared" ref="AM529" si="1443">IF(AH529="対象外",0,1)</f>
        <v>0</v>
      </c>
      <c r="AN529" s="226">
        <f t="shared" ref="AN529" si="1444">IF(AM529=1,AH529,0)</f>
        <v>0</v>
      </c>
      <c r="AO529" s="219">
        <f t="shared" ref="AO529" si="1445">IF(AH528&gt;=14,AH528,0)</f>
        <v>0</v>
      </c>
      <c r="AP529" s="192">
        <f>IF(AO529&gt;1,AI528,0)</f>
        <v>0</v>
      </c>
      <c r="AQ529" s="152"/>
      <c r="AR529" s="219">
        <f>IF(AS529&gt;1,1,0)</f>
        <v>1</v>
      </c>
      <c r="AS529" s="192">
        <f>AO529+AS485</f>
        <v>56</v>
      </c>
      <c r="AT529" s="192">
        <f>AP529+AT485</f>
        <v>20</v>
      </c>
      <c r="AU529" s="248">
        <f>IF(AR529=1,ROUND(AT529/AS529,3),0)</f>
        <v>0.35699999999999998</v>
      </c>
    </row>
    <row r="530" spans="2:47" ht="40.5" hidden="1" customHeight="1" x14ac:dyDescent="0.4">
      <c r="B530" s="558"/>
      <c r="C530" s="548" t="str">
        <f t="shared" ref="C530" si="1446">C486</f>
        <v>作業員Ｄ</v>
      </c>
      <c r="D530" s="549"/>
      <c r="E530" s="550"/>
      <c r="F530" s="533"/>
      <c r="G530" s="533"/>
      <c r="H530" s="533"/>
      <c r="I530" s="533"/>
      <c r="J530" s="533"/>
      <c r="K530" s="533"/>
      <c r="L530" s="533"/>
      <c r="M530" s="533"/>
      <c r="N530" s="533"/>
      <c r="O530" s="533"/>
      <c r="P530" s="533"/>
      <c r="Q530" s="533"/>
      <c r="R530" s="533"/>
      <c r="S530" s="533"/>
      <c r="T530" s="533"/>
      <c r="U530" s="533"/>
      <c r="V530" s="533"/>
      <c r="W530" s="533"/>
      <c r="X530" s="533"/>
      <c r="Y530" s="533"/>
      <c r="Z530" s="533"/>
      <c r="AA530" s="533"/>
      <c r="AB530" s="533"/>
      <c r="AC530" s="533"/>
      <c r="AD530" s="533"/>
      <c r="AE530" s="533"/>
      <c r="AF530" s="533"/>
      <c r="AG530" s="545"/>
      <c r="AH530" s="162">
        <f t="shared" ref="AH530" si="1447">IF(COUNT(F530:AG530)=0,+(COUNTIF(F530:AG530,"作業"))+(COUNTIF(F530:AG530,"休日")),"")</f>
        <v>0</v>
      </c>
      <c r="AI530" s="196">
        <f t="shared" ref="AI530" si="1448">IF(COUNT(F530:AG530)=0,(COUNTIF(F530:AG530,"休日")),"")</f>
        <v>0</v>
      </c>
      <c r="AJ530" s="233"/>
    </row>
    <row r="531" spans="2:47" ht="40.5" hidden="1" customHeight="1" x14ac:dyDescent="0.4">
      <c r="B531" s="558"/>
      <c r="C531" s="551"/>
      <c r="D531" s="552"/>
      <c r="E531" s="553"/>
      <c r="F531" s="533"/>
      <c r="G531" s="533"/>
      <c r="H531" s="533"/>
      <c r="I531" s="533"/>
      <c r="J531" s="533"/>
      <c r="K531" s="533"/>
      <c r="L531" s="533"/>
      <c r="M531" s="533"/>
      <c r="N531" s="533"/>
      <c r="O531" s="533"/>
      <c r="P531" s="533"/>
      <c r="Q531" s="533"/>
      <c r="R531" s="533"/>
      <c r="S531" s="533"/>
      <c r="T531" s="533"/>
      <c r="U531" s="533"/>
      <c r="V531" s="533"/>
      <c r="W531" s="533"/>
      <c r="X531" s="533"/>
      <c r="Y531" s="533"/>
      <c r="Z531" s="533"/>
      <c r="AA531" s="533"/>
      <c r="AB531" s="533"/>
      <c r="AC531" s="533"/>
      <c r="AD531" s="533"/>
      <c r="AE531" s="533"/>
      <c r="AF531" s="533"/>
      <c r="AG531" s="545"/>
      <c r="AH531" s="546" t="str">
        <f t="shared" ref="AH531" si="1449">IF(AH530&lt;14,"対象外",ROUND(AI530/AH530,3))</f>
        <v>対象外</v>
      </c>
      <c r="AI531" s="547"/>
      <c r="AJ531" s="233"/>
      <c r="AM531" s="219">
        <f t="shared" ref="AM531" si="1450">IF(AH531="対象外",0,1)</f>
        <v>0</v>
      </c>
      <c r="AN531" s="226">
        <f t="shared" ref="AN531" si="1451">IF(AM531=1,AH531,0)</f>
        <v>0</v>
      </c>
      <c r="AO531" s="219">
        <f t="shared" ref="AO531" si="1452">IF(AH530&gt;=14,AH530,0)</f>
        <v>0</v>
      </c>
      <c r="AP531" s="192">
        <f>IF(AO531&gt;1,AI530,0)</f>
        <v>0</v>
      </c>
      <c r="AQ531" s="152"/>
      <c r="AR531" s="219">
        <f>IF(AS531&gt;1,1,0)</f>
        <v>0</v>
      </c>
      <c r="AS531" s="192">
        <f>AO531+AS487</f>
        <v>0</v>
      </c>
      <c r="AT531" s="192">
        <f>AP531+AT487</f>
        <v>0</v>
      </c>
      <c r="AU531" s="248">
        <f>IF(AR531=1,ROUND(AT531/AS531,3),0)</f>
        <v>0</v>
      </c>
    </row>
    <row r="532" spans="2:47" ht="40.5" hidden="1" customHeight="1" x14ac:dyDescent="0.4">
      <c r="B532" s="558"/>
      <c r="C532" s="548">
        <f t="shared" ref="C532" si="1453">C488</f>
        <v>0</v>
      </c>
      <c r="D532" s="549"/>
      <c r="E532" s="550"/>
      <c r="F532" s="533"/>
      <c r="G532" s="533"/>
      <c r="H532" s="533"/>
      <c r="I532" s="533"/>
      <c r="J532" s="533"/>
      <c r="K532" s="533"/>
      <c r="L532" s="533"/>
      <c r="M532" s="533"/>
      <c r="N532" s="533"/>
      <c r="O532" s="533"/>
      <c r="P532" s="533"/>
      <c r="Q532" s="533"/>
      <c r="R532" s="533"/>
      <c r="S532" s="533"/>
      <c r="T532" s="533"/>
      <c r="U532" s="533"/>
      <c r="V532" s="533"/>
      <c r="W532" s="533"/>
      <c r="X532" s="533"/>
      <c r="Y532" s="533"/>
      <c r="Z532" s="533"/>
      <c r="AA532" s="533"/>
      <c r="AB532" s="533"/>
      <c r="AC532" s="533"/>
      <c r="AD532" s="533"/>
      <c r="AE532" s="533"/>
      <c r="AF532" s="533"/>
      <c r="AG532" s="545"/>
      <c r="AH532" s="162">
        <f t="shared" ref="AH532" si="1454">IF(COUNT(F532:AG532)=0,+(COUNTIF(F532:AG532,"作業"))+(COUNTIF(F532:AG532,"休日")),"")</f>
        <v>0</v>
      </c>
      <c r="AI532" s="196">
        <f t="shared" ref="AI532" si="1455">IF(COUNT(F532:AG532)=0,(COUNTIF(F532:AG532,"休日")),"")</f>
        <v>0</v>
      </c>
      <c r="AJ532" s="233"/>
    </row>
    <row r="533" spans="2:47" ht="40.5" hidden="1" customHeight="1" x14ac:dyDescent="0.4">
      <c r="B533" s="558"/>
      <c r="C533" s="551"/>
      <c r="D533" s="552"/>
      <c r="E533" s="553"/>
      <c r="F533" s="533"/>
      <c r="G533" s="533"/>
      <c r="H533" s="533"/>
      <c r="I533" s="533"/>
      <c r="J533" s="533"/>
      <c r="K533" s="533"/>
      <c r="L533" s="533"/>
      <c r="M533" s="533"/>
      <c r="N533" s="533"/>
      <c r="O533" s="533"/>
      <c r="P533" s="533"/>
      <c r="Q533" s="533"/>
      <c r="R533" s="533"/>
      <c r="S533" s="533"/>
      <c r="T533" s="533"/>
      <c r="U533" s="533"/>
      <c r="V533" s="533"/>
      <c r="W533" s="533"/>
      <c r="X533" s="533"/>
      <c r="Y533" s="533"/>
      <c r="Z533" s="533"/>
      <c r="AA533" s="533"/>
      <c r="AB533" s="533"/>
      <c r="AC533" s="533"/>
      <c r="AD533" s="533"/>
      <c r="AE533" s="533"/>
      <c r="AF533" s="533"/>
      <c r="AG533" s="545"/>
      <c r="AH533" s="546" t="str">
        <f t="shared" ref="AH533" si="1456">IF(AH532&lt;14,"対象外",ROUND(AI532/AH532,3))</f>
        <v>対象外</v>
      </c>
      <c r="AI533" s="547"/>
      <c r="AJ533" s="233"/>
      <c r="AM533" s="219">
        <f t="shared" ref="AM533" si="1457">IF(AH533="対象外",0,1)</f>
        <v>0</v>
      </c>
      <c r="AN533" s="226">
        <f t="shared" ref="AN533" si="1458">IF(AM533=1,AH533,0)</f>
        <v>0</v>
      </c>
      <c r="AO533" s="219">
        <f t="shared" ref="AO533" si="1459">IF(AH532&gt;=14,AH532,0)</f>
        <v>0</v>
      </c>
      <c r="AP533" s="192">
        <f>IF(AO533&gt;1,AI532,0)</f>
        <v>0</v>
      </c>
      <c r="AQ533" s="152"/>
      <c r="AR533" s="219">
        <f>IF(AS533&gt;1,1,0)</f>
        <v>0</v>
      </c>
      <c r="AS533" s="192">
        <f>AO533+AS489</f>
        <v>0</v>
      </c>
      <c r="AT533" s="192">
        <f>AP533+AT489</f>
        <v>0</v>
      </c>
      <c r="AU533" s="248">
        <f>IF(AR533=1,ROUND(AT533/AS533,3),0)</f>
        <v>0</v>
      </c>
    </row>
    <row r="534" spans="2:47" ht="40.5" hidden="1" customHeight="1" x14ac:dyDescent="0.4">
      <c r="B534" s="558"/>
      <c r="C534" s="548">
        <f t="shared" ref="C534" si="1460">C490</f>
        <v>0</v>
      </c>
      <c r="D534" s="549"/>
      <c r="E534" s="550"/>
      <c r="F534" s="533"/>
      <c r="G534" s="533"/>
      <c r="H534" s="533"/>
      <c r="I534" s="533"/>
      <c r="J534" s="533"/>
      <c r="K534" s="533"/>
      <c r="L534" s="533"/>
      <c r="M534" s="533"/>
      <c r="N534" s="533"/>
      <c r="O534" s="533"/>
      <c r="P534" s="533"/>
      <c r="Q534" s="533"/>
      <c r="R534" s="533"/>
      <c r="S534" s="533"/>
      <c r="T534" s="533"/>
      <c r="U534" s="533"/>
      <c r="V534" s="533"/>
      <c r="W534" s="533"/>
      <c r="X534" s="533"/>
      <c r="Y534" s="533"/>
      <c r="Z534" s="533"/>
      <c r="AA534" s="533"/>
      <c r="AB534" s="533"/>
      <c r="AC534" s="533"/>
      <c r="AD534" s="533"/>
      <c r="AE534" s="533"/>
      <c r="AF534" s="533"/>
      <c r="AG534" s="545"/>
      <c r="AH534" s="162">
        <f t="shared" ref="AH534" si="1461">IF(COUNT(F534:AG534)=0,+(COUNTIF(F534:AG534,"作業"))+(COUNTIF(F534:AG534,"休日")),"")</f>
        <v>0</v>
      </c>
      <c r="AI534" s="196">
        <f t="shared" ref="AI534" si="1462">IF(COUNT(F534:AG534)=0,(COUNTIF(F534:AG534,"休日")),"")</f>
        <v>0</v>
      </c>
      <c r="AJ534" s="233"/>
    </row>
    <row r="535" spans="2:47" ht="40.5" hidden="1" customHeight="1" x14ac:dyDescent="0.4">
      <c r="B535" s="558"/>
      <c r="C535" s="551"/>
      <c r="D535" s="552"/>
      <c r="E535" s="553"/>
      <c r="F535" s="533"/>
      <c r="G535" s="533"/>
      <c r="H535" s="533"/>
      <c r="I535" s="533"/>
      <c r="J535" s="533"/>
      <c r="K535" s="533"/>
      <c r="L535" s="533"/>
      <c r="M535" s="533"/>
      <c r="N535" s="533"/>
      <c r="O535" s="533"/>
      <c r="P535" s="533"/>
      <c r="Q535" s="533"/>
      <c r="R535" s="533"/>
      <c r="S535" s="533"/>
      <c r="T535" s="533"/>
      <c r="U535" s="533"/>
      <c r="V535" s="533"/>
      <c r="W535" s="533"/>
      <c r="X535" s="533"/>
      <c r="Y535" s="533"/>
      <c r="Z535" s="533"/>
      <c r="AA535" s="533"/>
      <c r="AB535" s="533"/>
      <c r="AC535" s="533"/>
      <c r="AD535" s="533"/>
      <c r="AE535" s="533"/>
      <c r="AF535" s="533"/>
      <c r="AG535" s="545"/>
      <c r="AH535" s="546" t="str">
        <f t="shared" ref="AH535" si="1463">IF(AH534&lt;14,"対象外",ROUND(AI534/AH534,3))</f>
        <v>対象外</v>
      </c>
      <c r="AI535" s="547"/>
      <c r="AJ535" s="233"/>
      <c r="AM535" s="219">
        <f t="shared" ref="AM535" si="1464">IF(AH535="対象外",0,1)</f>
        <v>0</v>
      </c>
      <c r="AN535" s="226">
        <f t="shared" ref="AN535" si="1465">IF(AM535=1,AH535,0)</f>
        <v>0</v>
      </c>
      <c r="AO535" s="219">
        <f t="shared" ref="AO535" si="1466">IF(AH534&gt;=14,AH534,0)</f>
        <v>0</v>
      </c>
      <c r="AP535" s="192">
        <f>IF(AO535&gt;1,AI534,0)</f>
        <v>0</v>
      </c>
      <c r="AQ535" s="152"/>
      <c r="AR535" s="219">
        <f>IF(AS535&gt;1,1,0)</f>
        <v>0</v>
      </c>
      <c r="AS535" s="192">
        <f>AO535+AS491</f>
        <v>0</v>
      </c>
      <c r="AT535" s="192">
        <f>AP535+AT491</f>
        <v>0</v>
      </c>
      <c r="AU535" s="248">
        <f>IF(AR535=1,ROUND(AT535/AS535,3),0)</f>
        <v>0</v>
      </c>
    </row>
    <row r="536" spans="2:47" ht="40.5" hidden="1" customHeight="1" x14ac:dyDescent="0.4">
      <c r="B536" s="558"/>
      <c r="C536" s="548">
        <f t="shared" ref="C536" si="1467">C492</f>
        <v>0</v>
      </c>
      <c r="D536" s="549"/>
      <c r="E536" s="550"/>
      <c r="F536" s="533"/>
      <c r="G536" s="533"/>
      <c r="H536" s="533"/>
      <c r="I536" s="533"/>
      <c r="J536" s="533"/>
      <c r="K536" s="533"/>
      <c r="L536" s="533"/>
      <c r="M536" s="533"/>
      <c r="N536" s="533"/>
      <c r="O536" s="533"/>
      <c r="P536" s="533"/>
      <c r="Q536" s="533"/>
      <c r="R536" s="533"/>
      <c r="S536" s="533"/>
      <c r="T536" s="533"/>
      <c r="U536" s="533"/>
      <c r="V536" s="533"/>
      <c r="W536" s="533"/>
      <c r="X536" s="533"/>
      <c r="Y536" s="533"/>
      <c r="Z536" s="533"/>
      <c r="AA536" s="533"/>
      <c r="AB536" s="533"/>
      <c r="AC536" s="533"/>
      <c r="AD536" s="533"/>
      <c r="AE536" s="533"/>
      <c r="AF536" s="533"/>
      <c r="AG536" s="545"/>
      <c r="AH536" s="162">
        <f t="shared" ref="AH536" si="1468">IF(COUNT(F536:AG536)=0,+(COUNTIF(F536:AG536,"作業"))+(COUNTIF(F536:AG536,"休日")),"")</f>
        <v>0</v>
      </c>
      <c r="AI536" s="196">
        <f t="shared" ref="AI536" si="1469">IF(COUNT(F536:AG536)=0,(COUNTIF(F536:AG536,"休日")),"")</f>
        <v>0</v>
      </c>
      <c r="AJ536" s="233"/>
    </row>
    <row r="537" spans="2:47" ht="40.5" hidden="1" customHeight="1" x14ac:dyDescent="0.4">
      <c r="B537" s="558"/>
      <c r="C537" s="551"/>
      <c r="D537" s="552"/>
      <c r="E537" s="553"/>
      <c r="F537" s="533"/>
      <c r="G537" s="533"/>
      <c r="H537" s="533"/>
      <c r="I537" s="533"/>
      <c r="J537" s="533"/>
      <c r="K537" s="533"/>
      <c r="L537" s="533"/>
      <c r="M537" s="533"/>
      <c r="N537" s="533"/>
      <c r="O537" s="533"/>
      <c r="P537" s="533"/>
      <c r="Q537" s="533"/>
      <c r="R537" s="533"/>
      <c r="S537" s="533"/>
      <c r="T537" s="533"/>
      <c r="U537" s="533"/>
      <c r="V537" s="533"/>
      <c r="W537" s="533"/>
      <c r="X537" s="533"/>
      <c r="Y537" s="533"/>
      <c r="Z537" s="533"/>
      <c r="AA537" s="533"/>
      <c r="AB537" s="533"/>
      <c r="AC537" s="533"/>
      <c r="AD537" s="533"/>
      <c r="AE537" s="533"/>
      <c r="AF537" s="533"/>
      <c r="AG537" s="545"/>
      <c r="AH537" s="546" t="str">
        <f t="shared" ref="AH537" si="1470">IF(AH536&lt;14,"対象外",ROUND(AI536/AH536,3))</f>
        <v>対象外</v>
      </c>
      <c r="AI537" s="547"/>
      <c r="AJ537" s="233"/>
      <c r="AM537" s="219">
        <f t="shared" ref="AM537" si="1471">IF(AH537="対象外",0,1)</f>
        <v>0</v>
      </c>
      <c r="AN537" s="226">
        <f t="shared" ref="AN537" si="1472">IF(AM537=1,AH537,0)</f>
        <v>0</v>
      </c>
      <c r="AO537" s="219">
        <f t="shared" ref="AO537" si="1473">IF(AH536&gt;=14,AH536,0)</f>
        <v>0</v>
      </c>
      <c r="AP537" s="192">
        <f>IF(AO537&gt;1,AI536,0)</f>
        <v>0</v>
      </c>
      <c r="AQ537" s="152"/>
      <c r="AR537" s="219">
        <f>IF(AS537&gt;1,1,0)</f>
        <v>0</v>
      </c>
      <c r="AS537" s="192">
        <f>AO537+AS493</f>
        <v>0</v>
      </c>
      <c r="AT537" s="192">
        <f>AP537+AT493</f>
        <v>0</v>
      </c>
      <c r="AU537" s="248">
        <f>IF(AR537=1,ROUND(AT537/AS537,3),0)</f>
        <v>0</v>
      </c>
    </row>
    <row r="538" spans="2:47" ht="40.5" hidden="1" customHeight="1" x14ac:dyDescent="0.4">
      <c r="B538" s="558"/>
      <c r="C538" s="548">
        <f t="shared" ref="C538" si="1474">C494</f>
        <v>0</v>
      </c>
      <c r="D538" s="549"/>
      <c r="E538" s="550"/>
      <c r="F538" s="533"/>
      <c r="G538" s="533"/>
      <c r="H538" s="533"/>
      <c r="I538" s="533"/>
      <c r="J538" s="533"/>
      <c r="K538" s="533"/>
      <c r="L538" s="533"/>
      <c r="M538" s="533"/>
      <c r="N538" s="533"/>
      <c r="O538" s="533"/>
      <c r="P538" s="533"/>
      <c r="Q538" s="533"/>
      <c r="R538" s="533"/>
      <c r="S538" s="533"/>
      <c r="T538" s="533"/>
      <c r="U538" s="533"/>
      <c r="V538" s="533"/>
      <c r="W538" s="533"/>
      <c r="X538" s="533"/>
      <c r="Y538" s="533"/>
      <c r="Z538" s="533"/>
      <c r="AA538" s="533"/>
      <c r="AB538" s="533"/>
      <c r="AC538" s="533"/>
      <c r="AD538" s="533"/>
      <c r="AE538" s="533"/>
      <c r="AF538" s="533"/>
      <c r="AG538" s="545"/>
      <c r="AH538" s="162">
        <f t="shared" ref="AH538" si="1475">IF(COUNT(F538:AG538)=0,+(COUNTIF(F538:AG538,"作業"))+(COUNTIF(F538:AG538,"休日")),"")</f>
        <v>0</v>
      </c>
      <c r="AI538" s="196">
        <f t="shared" ref="AI538" si="1476">IF(COUNT(F538:AG538)=0,(COUNTIF(F538:AG538,"休日")),"")</f>
        <v>0</v>
      </c>
      <c r="AJ538" s="233"/>
    </row>
    <row r="539" spans="2:47" ht="40.5" hidden="1" customHeight="1" x14ac:dyDescent="0.4">
      <c r="B539" s="558"/>
      <c r="C539" s="551"/>
      <c r="D539" s="552"/>
      <c r="E539" s="553"/>
      <c r="F539" s="533"/>
      <c r="G539" s="533"/>
      <c r="H539" s="533"/>
      <c r="I539" s="533"/>
      <c r="J539" s="533"/>
      <c r="K539" s="533"/>
      <c r="L539" s="533"/>
      <c r="M539" s="533"/>
      <c r="N539" s="533"/>
      <c r="O539" s="533"/>
      <c r="P539" s="533"/>
      <c r="Q539" s="533"/>
      <c r="R539" s="533"/>
      <c r="S539" s="533"/>
      <c r="T539" s="533"/>
      <c r="U539" s="533"/>
      <c r="V539" s="533"/>
      <c r="W539" s="533"/>
      <c r="X539" s="533"/>
      <c r="Y539" s="533"/>
      <c r="Z539" s="533"/>
      <c r="AA539" s="533"/>
      <c r="AB539" s="533"/>
      <c r="AC539" s="533"/>
      <c r="AD539" s="533"/>
      <c r="AE539" s="533"/>
      <c r="AF539" s="533"/>
      <c r="AG539" s="545"/>
      <c r="AH539" s="546" t="str">
        <f t="shared" ref="AH539" si="1477">IF(AH538&lt;14,"対象外",ROUND(AI538/AH538,3))</f>
        <v>対象外</v>
      </c>
      <c r="AI539" s="547"/>
      <c r="AJ539" s="233"/>
      <c r="AM539" s="219">
        <f t="shared" ref="AM539" si="1478">IF(AH539="対象外",0,1)</f>
        <v>0</v>
      </c>
      <c r="AN539" s="226">
        <f t="shared" ref="AN539" si="1479">IF(AM539=1,AH539,0)</f>
        <v>0</v>
      </c>
      <c r="AO539" s="219">
        <f t="shared" ref="AO539" si="1480">IF(AH538&gt;=14,AH538,0)</f>
        <v>0</v>
      </c>
      <c r="AP539" s="192">
        <f>IF(AO539&gt;1,AI538,0)</f>
        <v>0</v>
      </c>
      <c r="AQ539" s="152"/>
      <c r="AR539" s="219">
        <f>IF(AS539&gt;1,1,0)</f>
        <v>0</v>
      </c>
      <c r="AS539" s="192">
        <f>AO539+AS495</f>
        <v>0</v>
      </c>
      <c r="AT539" s="192">
        <f>AP539+AT495</f>
        <v>0</v>
      </c>
      <c r="AU539" s="248">
        <f>IF(AR539=1,ROUND(AT539/AS539,3),0)</f>
        <v>0</v>
      </c>
    </row>
    <row r="540" spans="2:47" ht="40.5" hidden="1" customHeight="1" x14ac:dyDescent="0.4">
      <c r="B540" s="558"/>
      <c r="C540" s="548">
        <f t="shared" ref="C540" si="1481">C496</f>
        <v>0</v>
      </c>
      <c r="D540" s="549"/>
      <c r="E540" s="550"/>
      <c r="F540" s="533"/>
      <c r="G540" s="533"/>
      <c r="H540" s="533"/>
      <c r="I540" s="533"/>
      <c r="J540" s="533"/>
      <c r="K540" s="533"/>
      <c r="L540" s="533"/>
      <c r="M540" s="533"/>
      <c r="N540" s="533"/>
      <c r="O540" s="533"/>
      <c r="P540" s="533"/>
      <c r="Q540" s="533"/>
      <c r="R540" s="533"/>
      <c r="S540" s="533"/>
      <c r="T540" s="533"/>
      <c r="U540" s="533"/>
      <c r="V540" s="533"/>
      <c r="W540" s="533"/>
      <c r="X540" s="533"/>
      <c r="Y540" s="533"/>
      <c r="Z540" s="533"/>
      <c r="AA540" s="533"/>
      <c r="AB540" s="533"/>
      <c r="AC540" s="533"/>
      <c r="AD540" s="533"/>
      <c r="AE540" s="533"/>
      <c r="AF540" s="533"/>
      <c r="AG540" s="545"/>
      <c r="AH540" s="162">
        <f>IF(COUNT(F540:AG540)=0,+(COUNTIF(F540:AG540,"作業"))+(COUNTIF(F540:AG540,"休日")),"")</f>
        <v>0</v>
      </c>
      <c r="AI540" s="196">
        <f>IF(COUNT(F540:AG540)=0,(COUNTIF(F540:AG540,"休日")),"")</f>
        <v>0</v>
      </c>
      <c r="AJ540" s="233"/>
    </row>
    <row r="541" spans="2:47" ht="40.5" hidden="1" customHeight="1" x14ac:dyDescent="0.4">
      <c r="B541" s="558"/>
      <c r="C541" s="551"/>
      <c r="D541" s="552"/>
      <c r="E541" s="553"/>
      <c r="F541" s="533"/>
      <c r="G541" s="533"/>
      <c r="H541" s="533"/>
      <c r="I541" s="533"/>
      <c r="J541" s="533"/>
      <c r="K541" s="533"/>
      <c r="L541" s="533"/>
      <c r="M541" s="533"/>
      <c r="N541" s="533"/>
      <c r="O541" s="533"/>
      <c r="P541" s="533"/>
      <c r="Q541" s="533"/>
      <c r="R541" s="533"/>
      <c r="S541" s="533"/>
      <c r="T541" s="533"/>
      <c r="U541" s="533"/>
      <c r="V541" s="533"/>
      <c r="W541" s="533"/>
      <c r="X541" s="533"/>
      <c r="Y541" s="533"/>
      <c r="Z541" s="533"/>
      <c r="AA541" s="533"/>
      <c r="AB541" s="533"/>
      <c r="AC541" s="533"/>
      <c r="AD541" s="533"/>
      <c r="AE541" s="533"/>
      <c r="AF541" s="533"/>
      <c r="AG541" s="545"/>
      <c r="AH541" s="546" t="str">
        <f>IF(AH540&lt;14,"対象外",ROUND(AI540/AH540,3))</f>
        <v>対象外</v>
      </c>
      <c r="AI541" s="547"/>
      <c r="AJ541" s="233"/>
      <c r="AM541" s="219">
        <f t="shared" ref="AM541" si="1482">IF(AH541="対象外",0,1)</f>
        <v>0</v>
      </c>
      <c r="AN541" s="226">
        <f t="shared" ref="AN541" si="1483">IF(AM541=1,AH541,0)</f>
        <v>0</v>
      </c>
      <c r="AO541" s="219">
        <f t="shared" ref="AO541" si="1484">IF(AH540&gt;=14,AH540,0)</f>
        <v>0</v>
      </c>
      <c r="AP541" s="192">
        <f>IF(AO541&gt;1,AI540,0)</f>
        <v>0</v>
      </c>
      <c r="AQ541" s="152"/>
      <c r="AR541" s="219">
        <f>IF(AS541&gt;1,1,0)</f>
        <v>0</v>
      </c>
      <c r="AS541" s="192">
        <f>AO541+AS497</f>
        <v>0</v>
      </c>
      <c r="AT541" s="192">
        <f>AP541+AT497</f>
        <v>0</v>
      </c>
      <c r="AU541" s="248">
        <f>IF(AR541=1,ROUND(AT541/AS541,3),0)</f>
        <v>0</v>
      </c>
    </row>
    <row r="542" spans="2:47" ht="40.5" hidden="1" customHeight="1" x14ac:dyDescent="0.4">
      <c r="B542" s="558"/>
      <c r="C542" s="548">
        <f t="shared" ref="C542" si="1485">C498</f>
        <v>0</v>
      </c>
      <c r="D542" s="549"/>
      <c r="E542" s="550"/>
      <c r="F542" s="533"/>
      <c r="G542" s="533"/>
      <c r="H542" s="533"/>
      <c r="I542" s="533"/>
      <c r="J542" s="533"/>
      <c r="K542" s="533"/>
      <c r="L542" s="533"/>
      <c r="M542" s="533"/>
      <c r="N542" s="533"/>
      <c r="O542" s="533"/>
      <c r="P542" s="533"/>
      <c r="Q542" s="533"/>
      <c r="R542" s="533"/>
      <c r="S542" s="533"/>
      <c r="T542" s="533"/>
      <c r="U542" s="533"/>
      <c r="V542" s="533"/>
      <c r="W542" s="533"/>
      <c r="X542" s="533"/>
      <c r="Y542" s="533"/>
      <c r="Z542" s="533"/>
      <c r="AA542" s="533"/>
      <c r="AB542" s="533"/>
      <c r="AC542" s="533"/>
      <c r="AD542" s="533"/>
      <c r="AE542" s="533"/>
      <c r="AF542" s="533"/>
      <c r="AG542" s="545"/>
      <c r="AH542" s="162">
        <f t="shared" ref="AH542" si="1486">IF(COUNT(F542:AG542)=0,+(COUNTIF(F542:AG542,"作業"))+(COUNTIF(F542:AG542,"休日")),"")</f>
        <v>0</v>
      </c>
      <c r="AI542" s="196">
        <f t="shared" ref="AI542" si="1487">IF(COUNT(F542:AG542)=0,(COUNTIF(F542:AG542,"休日")),"")</f>
        <v>0</v>
      </c>
      <c r="AJ542" s="233"/>
    </row>
    <row r="543" spans="2:47" ht="40.5" hidden="1" customHeight="1" x14ac:dyDescent="0.4">
      <c r="B543" s="558"/>
      <c r="C543" s="551"/>
      <c r="D543" s="552"/>
      <c r="E543" s="553"/>
      <c r="F543" s="533"/>
      <c r="G543" s="533"/>
      <c r="H543" s="533"/>
      <c r="I543" s="533"/>
      <c r="J543" s="533"/>
      <c r="K543" s="533"/>
      <c r="L543" s="533"/>
      <c r="M543" s="533"/>
      <c r="N543" s="533"/>
      <c r="O543" s="533"/>
      <c r="P543" s="533"/>
      <c r="Q543" s="533"/>
      <c r="R543" s="533"/>
      <c r="S543" s="533"/>
      <c r="T543" s="533"/>
      <c r="U543" s="533"/>
      <c r="V543" s="533"/>
      <c r="W543" s="533"/>
      <c r="X543" s="533"/>
      <c r="Y543" s="533"/>
      <c r="Z543" s="533"/>
      <c r="AA543" s="533"/>
      <c r="AB543" s="533"/>
      <c r="AC543" s="533"/>
      <c r="AD543" s="533"/>
      <c r="AE543" s="533"/>
      <c r="AF543" s="533"/>
      <c r="AG543" s="545"/>
      <c r="AH543" s="546" t="str">
        <f t="shared" ref="AH543" si="1488">IF(AH542&lt;14,"対象外",ROUND(AI542/AH542,3))</f>
        <v>対象外</v>
      </c>
      <c r="AI543" s="547"/>
      <c r="AJ543" s="233"/>
      <c r="AM543" s="219">
        <f t="shared" ref="AM543" si="1489">IF(AH543="対象外",0,1)</f>
        <v>0</v>
      </c>
      <c r="AN543" s="226">
        <f t="shared" ref="AN543" si="1490">IF(AM543=1,AH543,0)</f>
        <v>0</v>
      </c>
      <c r="AO543" s="219">
        <f t="shared" ref="AO543" si="1491">IF(AH542&gt;=14,AH542,0)</f>
        <v>0</v>
      </c>
      <c r="AP543" s="192">
        <f>IF(AO543&gt;1,AI542,0)</f>
        <v>0</v>
      </c>
      <c r="AQ543" s="152"/>
      <c r="AR543" s="219">
        <f>IF(AS543&gt;1,1,0)</f>
        <v>0</v>
      </c>
      <c r="AS543" s="192">
        <f>AO543+AS499</f>
        <v>0</v>
      </c>
      <c r="AT543" s="192">
        <f>AP543+AT499</f>
        <v>0</v>
      </c>
      <c r="AU543" s="248">
        <f>IF(AR543=1,ROUND(AT543/AS543,3),0)</f>
        <v>0</v>
      </c>
    </row>
    <row r="544" spans="2:47" ht="40.5" hidden="1" customHeight="1" x14ac:dyDescent="0.4">
      <c r="B544" s="558"/>
      <c r="C544" s="548">
        <f t="shared" ref="C544" si="1492">C500</f>
        <v>0</v>
      </c>
      <c r="D544" s="549"/>
      <c r="E544" s="550"/>
      <c r="F544" s="533"/>
      <c r="G544" s="533"/>
      <c r="H544" s="533"/>
      <c r="I544" s="533"/>
      <c r="J544" s="533"/>
      <c r="K544" s="533"/>
      <c r="L544" s="533"/>
      <c r="M544" s="533"/>
      <c r="N544" s="533"/>
      <c r="O544" s="533"/>
      <c r="P544" s="533"/>
      <c r="Q544" s="533"/>
      <c r="R544" s="533"/>
      <c r="S544" s="533"/>
      <c r="T544" s="533"/>
      <c r="U544" s="533"/>
      <c r="V544" s="533"/>
      <c r="W544" s="533"/>
      <c r="X544" s="533"/>
      <c r="Y544" s="533"/>
      <c r="Z544" s="533"/>
      <c r="AA544" s="533"/>
      <c r="AB544" s="533"/>
      <c r="AC544" s="533"/>
      <c r="AD544" s="533"/>
      <c r="AE544" s="533"/>
      <c r="AF544" s="533"/>
      <c r="AG544" s="545"/>
      <c r="AH544" s="162">
        <f t="shared" ref="AH544" si="1493">IF(COUNT(F544:AG544)=0,+(COUNTIF(F544:AG544,"作業"))+(COUNTIF(F544:AG544,"休日")),"")</f>
        <v>0</v>
      </c>
      <c r="AI544" s="196">
        <f t="shared" ref="AI544" si="1494">IF(COUNT(F544:AG544)=0,(COUNTIF(F544:AG544,"休日")),"")</f>
        <v>0</v>
      </c>
      <c r="AJ544" s="233"/>
    </row>
    <row r="545" spans="2:47" ht="40.5" hidden="1" customHeight="1" x14ac:dyDescent="0.4">
      <c r="B545" s="558"/>
      <c r="C545" s="551"/>
      <c r="D545" s="552"/>
      <c r="E545" s="553"/>
      <c r="F545" s="533"/>
      <c r="G545" s="533"/>
      <c r="H545" s="533"/>
      <c r="I545" s="533"/>
      <c r="J545" s="533"/>
      <c r="K545" s="533"/>
      <c r="L545" s="533"/>
      <c r="M545" s="533"/>
      <c r="N545" s="533"/>
      <c r="O545" s="533"/>
      <c r="P545" s="533"/>
      <c r="Q545" s="533"/>
      <c r="R545" s="533"/>
      <c r="S545" s="533"/>
      <c r="T545" s="533"/>
      <c r="U545" s="533"/>
      <c r="V545" s="533"/>
      <c r="W545" s="533"/>
      <c r="X545" s="533"/>
      <c r="Y545" s="533"/>
      <c r="Z545" s="533"/>
      <c r="AA545" s="533"/>
      <c r="AB545" s="533"/>
      <c r="AC545" s="533"/>
      <c r="AD545" s="533"/>
      <c r="AE545" s="533"/>
      <c r="AF545" s="533"/>
      <c r="AG545" s="545"/>
      <c r="AH545" s="546" t="str">
        <f t="shared" ref="AH545" si="1495">IF(AH544&lt;14,"対象外",ROUND(AI544/AH544,3))</f>
        <v>対象外</v>
      </c>
      <c r="AI545" s="547"/>
      <c r="AJ545" s="233"/>
      <c r="AM545" s="219">
        <f t="shared" ref="AM545" si="1496">IF(AH545="対象外",0,1)</f>
        <v>0</v>
      </c>
      <c r="AN545" s="226">
        <f t="shared" ref="AN545" si="1497">IF(AM545=1,AH545,0)</f>
        <v>0</v>
      </c>
      <c r="AO545" s="219">
        <f t="shared" ref="AO545" si="1498">IF(AH544&gt;=14,AH544,0)</f>
        <v>0</v>
      </c>
      <c r="AP545" s="192">
        <f>IF(AO545&gt;1,AI544,0)</f>
        <v>0</v>
      </c>
      <c r="AQ545" s="152"/>
      <c r="AR545" s="219">
        <f>IF(AS545&gt;1,1,0)</f>
        <v>0</v>
      </c>
      <c r="AS545" s="192">
        <f>AO545+AS501</f>
        <v>0</v>
      </c>
      <c r="AT545" s="192">
        <f>AP545+AT501</f>
        <v>0</v>
      </c>
      <c r="AU545" s="248">
        <f>IF(AR545=1,ROUND(AT545/AS545,3),0)</f>
        <v>0</v>
      </c>
    </row>
    <row r="546" spans="2:47" ht="41.25" hidden="1" customHeight="1" x14ac:dyDescent="0.4">
      <c r="B546" s="558"/>
      <c r="C546" s="539">
        <f>C501</f>
        <v>0</v>
      </c>
      <c r="D546" s="540"/>
      <c r="E546" s="541"/>
      <c r="F546" s="533"/>
      <c r="G546" s="533"/>
      <c r="H546" s="533"/>
      <c r="I546" s="533"/>
      <c r="J546" s="533"/>
      <c r="K546" s="533"/>
      <c r="L546" s="533"/>
      <c r="M546" s="533"/>
      <c r="N546" s="533"/>
      <c r="O546" s="533"/>
      <c r="P546" s="533"/>
      <c r="Q546" s="533"/>
      <c r="R546" s="533"/>
      <c r="S546" s="533"/>
      <c r="T546" s="533"/>
      <c r="U546" s="533"/>
      <c r="V546" s="533"/>
      <c r="W546" s="533"/>
      <c r="X546" s="533"/>
      <c r="Y546" s="533"/>
      <c r="Z546" s="533"/>
      <c r="AA546" s="533"/>
      <c r="AB546" s="533"/>
      <c r="AC546" s="533"/>
      <c r="AD546" s="533"/>
      <c r="AE546" s="533"/>
      <c r="AF546" s="533"/>
      <c r="AG546" s="535"/>
      <c r="AH546" s="162">
        <f>IF(COUNT(F546:AG546)=0,+(COUNTIF(F546:AG546,"作業"))+(COUNTIF(F546:AG546,"休日")),"")</f>
        <v>0</v>
      </c>
      <c r="AI546" s="196">
        <f>IF(COUNT(F546:AG546)=0,(COUNTIF(F546:AG546,"休日")),"")</f>
        <v>0</v>
      </c>
      <c r="AJ546" s="233"/>
    </row>
    <row r="547" spans="2:47" ht="41.25" hidden="1" customHeight="1" thickBot="1" x14ac:dyDescent="0.45">
      <c r="B547" s="559"/>
      <c r="C547" s="542"/>
      <c r="D547" s="543"/>
      <c r="E547" s="544"/>
      <c r="F547" s="534"/>
      <c r="G547" s="534"/>
      <c r="H547" s="534"/>
      <c r="I547" s="534"/>
      <c r="J547" s="534"/>
      <c r="K547" s="534"/>
      <c r="L547" s="534"/>
      <c r="M547" s="534"/>
      <c r="N547" s="534"/>
      <c r="O547" s="534"/>
      <c r="P547" s="534"/>
      <c r="Q547" s="534"/>
      <c r="R547" s="534"/>
      <c r="S547" s="534"/>
      <c r="T547" s="534"/>
      <c r="U547" s="534"/>
      <c r="V547" s="534"/>
      <c r="W547" s="534"/>
      <c r="X547" s="534"/>
      <c r="Y547" s="534"/>
      <c r="Z547" s="534"/>
      <c r="AA547" s="534"/>
      <c r="AB547" s="534"/>
      <c r="AC547" s="534"/>
      <c r="AD547" s="534"/>
      <c r="AE547" s="534"/>
      <c r="AF547" s="534"/>
      <c r="AG547" s="536"/>
      <c r="AH547" s="537" t="str">
        <f t="shared" ref="AH547" si="1499">IF(AH546&lt;14,"対象外",ROUND(AI546/AH546,3))</f>
        <v>対象外</v>
      </c>
      <c r="AI547" s="538"/>
      <c r="AJ547" s="234"/>
      <c r="AL547" s="195"/>
      <c r="AM547" s="219">
        <f t="shared" ref="AM547" si="1500">IF(AH547="対象外",0,1)</f>
        <v>0</v>
      </c>
      <c r="AN547" s="226">
        <f t="shared" ref="AN547" si="1501">IF(AM547=1,AH547,0)</f>
        <v>0</v>
      </c>
      <c r="AO547" s="219">
        <f t="shared" ref="AO547" si="1502">IF(AH546&gt;=14,AH546,0)</f>
        <v>0</v>
      </c>
      <c r="AP547" s="192">
        <f>IF(AO547&gt;1,AI546,0)</f>
        <v>0</v>
      </c>
      <c r="AQ547" s="152"/>
      <c r="AR547" s="219">
        <f>IF(AS547&gt;1,1,0)</f>
        <v>0</v>
      </c>
      <c r="AS547" s="192">
        <f>AO547+AS503</f>
        <v>0</v>
      </c>
      <c r="AT547" s="192">
        <f>AP547+AT503</f>
        <v>0</v>
      </c>
      <c r="AU547" s="248">
        <f>IF(AR547=1,ROUND(AT547/AS547,3),0)</f>
        <v>0</v>
      </c>
    </row>
    <row r="548" spans="2:47" ht="35.25" hidden="1" customHeight="1" x14ac:dyDescent="0.4">
      <c r="B548" s="557" t="s">
        <v>74</v>
      </c>
      <c r="C548" s="560" t="s">
        <v>0</v>
      </c>
      <c r="D548" s="561"/>
      <c r="E548" s="562"/>
      <c r="F548" s="164">
        <f>IFERROR(VLOOKUP(F945,DAY!$A$2:$E$3000,2,0),0)</f>
        <v>10</v>
      </c>
      <c r="G548" s="164">
        <f>IFERROR(VLOOKUP(G945,DAY!$A$2:$E$744,2,0),0)</f>
        <v>10</v>
      </c>
      <c r="H548" s="164">
        <f>IFERROR(VLOOKUP(H945,DAY!$A$2:$E$744,2,0),0)</f>
        <v>10</v>
      </c>
      <c r="I548" s="164">
        <f>IFERROR(VLOOKUP(I945,DAY!$A$2:$E$744,2,0),0)</f>
        <v>10</v>
      </c>
      <c r="J548" s="164">
        <f>IFERROR(VLOOKUP(J945,DAY!$A$2:$E$744,2,0),0)</f>
        <v>10</v>
      </c>
      <c r="K548" s="164">
        <f>IFERROR(VLOOKUP(K945,DAY!$A$2:$E$744,2,0),0)</f>
        <v>11</v>
      </c>
      <c r="L548" s="164">
        <f>IFERROR(VLOOKUP(L945,DAY!$A$2:$E$744,2,0),0)</f>
        <v>11</v>
      </c>
      <c r="M548" s="164">
        <f>IFERROR(VLOOKUP(M945,DAY!$A$2:$E$744,2,0),0)</f>
        <v>11</v>
      </c>
      <c r="N548" s="164">
        <f>IFERROR(VLOOKUP(N945,DAY!$A$2:$E$744,2,0),0)</f>
        <v>11</v>
      </c>
      <c r="O548" s="164">
        <f>IFERROR(VLOOKUP(O945,DAY!$A$2:$E$744,2,0),0)</f>
        <v>11</v>
      </c>
      <c r="P548" s="164">
        <f>IFERROR(VLOOKUP(P945,DAY!$A$2:$E$744,2,0),0)</f>
        <v>11</v>
      </c>
      <c r="Q548" s="164">
        <f>IFERROR(VLOOKUP(Q945,DAY!$A$2:$E$744,2,0),0)</f>
        <v>11</v>
      </c>
      <c r="R548" s="164">
        <f>IFERROR(VLOOKUP(R945,DAY!$A$2:$E$744,2,0),0)</f>
        <v>11</v>
      </c>
      <c r="S548" s="164">
        <f>IFERROR(VLOOKUP(S945,DAY!$A$2:$E$744,2,0),0)</f>
        <v>11</v>
      </c>
      <c r="T548" s="164">
        <f>IFERROR(VLOOKUP(T945,DAY!$A$2:$E$744,2,0),0)</f>
        <v>11</v>
      </c>
      <c r="U548" s="164">
        <f>IFERROR(VLOOKUP(U945,DAY!$A$2:$E$744,2,0),0)</f>
        <v>11</v>
      </c>
      <c r="V548" s="164">
        <f>IFERROR(VLOOKUP(V945,DAY!$A$2:$E$744,2,0),0)</f>
        <v>11</v>
      </c>
      <c r="W548" s="164">
        <f>IFERROR(VLOOKUP(W945,DAY!$A$2:$E$744,2,0),0)</f>
        <v>11</v>
      </c>
      <c r="X548" s="164">
        <f>IFERROR(VLOOKUP(X945,DAY!$A$2:$E$744,2,0),0)</f>
        <v>11</v>
      </c>
      <c r="Y548" s="164">
        <f>IFERROR(VLOOKUP(Y945,DAY!$A$2:$E$744,2,0),0)</f>
        <v>11</v>
      </c>
      <c r="Z548" s="164">
        <f>IFERROR(VLOOKUP(Z945,DAY!$A$2:$E$744,2,0),0)</f>
        <v>11</v>
      </c>
      <c r="AA548" s="164">
        <f>IFERROR(VLOOKUP(AA945,DAY!$A$2:$E$744,2,0),0)</f>
        <v>11</v>
      </c>
      <c r="AB548" s="164">
        <f>IFERROR(VLOOKUP(AB945,DAY!$A$2:$E$744,2,0),0)</f>
        <v>11</v>
      </c>
      <c r="AC548" s="164">
        <f>IFERROR(VLOOKUP(AC945,DAY!$A$2:$E$744,2,0),0)</f>
        <v>11</v>
      </c>
      <c r="AD548" s="164">
        <f>IFERROR(VLOOKUP(AD945,DAY!$A$2:$E$744,2,0),0)</f>
        <v>11</v>
      </c>
      <c r="AE548" s="164">
        <f>IFERROR(VLOOKUP(AE945,DAY!$A$2:$E$744,2,0),0)</f>
        <v>11</v>
      </c>
      <c r="AF548" s="164">
        <f>IFERROR(VLOOKUP(AF945,DAY!$A$2:$E$744,2,0),0)</f>
        <v>11</v>
      </c>
      <c r="AG548" s="165">
        <f>IFERROR(VLOOKUP(AG945,DAY!$A$2:$E$744,2,0),0)</f>
        <v>11</v>
      </c>
      <c r="AH548" s="557" t="s">
        <v>11</v>
      </c>
      <c r="AI548" s="563" t="s">
        <v>13</v>
      </c>
      <c r="AJ548" s="565" t="s">
        <v>127</v>
      </c>
    </row>
    <row r="549" spans="2:47" ht="35.25" hidden="1" customHeight="1" x14ac:dyDescent="0.4">
      <c r="B549" s="558"/>
      <c r="C549" s="567" t="s">
        <v>1</v>
      </c>
      <c r="D549" s="568"/>
      <c r="E549" s="569"/>
      <c r="F549" s="250">
        <f>IFERROR(VLOOKUP(F945,DAY!$A$2:$E$3000,3,0),0)</f>
        <v>27</v>
      </c>
      <c r="G549" s="250">
        <f>IFERROR(VLOOKUP(G945,DAY!$A$2:$E$744,3,0),0)</f>
        <v>28</v>
      </c>
      <c r="H549" s="250">
        <f>IFERROR(VLOOKUP(H945,DAY!$A$2:$E$744,3,0),0)</f>
        <v>29</v>
      </c>
      <c r="I549" s="250">
        <f>IFERROR(VLOOKUP(I945,DAY!$A$2:$E$744,3,0),0)</f>
        <v>30</v>
      </c>
      <c r="J549" s="250">
        <f>IFERROR(VLOOKUP(J945,DAY!$A$2:$E$744,3,0),0)</f>
        <v>31</v>
      </c>
      <c r="K549" s="250">
        <f>IFERROR(VLOOKUP(K945,DAY!$A$2:$E$744,3,0),0)</f>
        <v>1</v>
      </c>
      <c r="L549" s="250">
        <f>IFERROR(VLOOKUP(L945,DAY!$A$2:$E$744,3,0),0)</f>
        <v>2</v>
      </c>
      <c r="M549" s="250">
        <f>IFERROR(VLOOKUP(M945,DAY!$A$2:$E$744,3,0),0)</f>
        <v>3</v>
      </c>
      <c r="N549" s="250">
        <f>IFERROR(VLOOKUP(N945,DAY!$A$2:$E$744,3,0),0)</f>
        <v>4</v>
      </c>
      <c r="O549" s="250">
        <f>IFERROR(VLOOKUP(O945,DAY!$A$2:$E$744,3,0),0)</f>
        <v>5</v>
      </c>
      <c r="P549" s="250">
        <f>IFERROR(VLOOKUP(P945,DAY!$A$2:$E$744,3,0),0)</f>
        <v>6</v>
      </c>
      <c r="Q549" s="250">
        <f>IFERROR(VLOOKUP(Q945,DAY!$A$2:$E$744,3,0),0)</f>
        <v>7</v>
      </c>
      <c r="R549" s="250">
        <f>IFERROR(VLOOKUP(R945,DAY!$A$2:$E$744,3,0),0)</f>
        <v>8</v>
      </c>
      <c r="S549" s="250">
        <f>IFERROR(VLOOKUP(S945,DAY!$A$2:$E$744,3,0),0)</f>
        <v>9</v>
      </c>
      <c r="T549" s="250">
        <f>IFERROR(VLOOKUP(T945,DAY!$A$2:$E$744,3,0),0)</f>
        <v>10</v>
      </c>
      <c r="U549" s="250">
        <f>IFERROR(VLOOKUP(U945,DAY!$A$2:$E$744,3,0),0)</f>
        <v>11</v>
      </c>
      <c r="V549" s="250">
        <f>IFERROR(VLOOKUP(V945,DAY!$A$2:$E$744,3,0),0)</f>
        <v>12</v>
      </c>
      <c r="W549" s="250">
        <f>IFERROR(VLOOKUP(W945,DAY!$A$2:$E$744,3,0),0)</f>
        <v>13</v>
      </c>
      <c r="X549" s="250">
        <f>IFERROR(VLOOKUP(X945,DAY!$A$2:$E$744,3,0),0)</f>
        <v>14</v>
      </c>
      <c r="Y549" s="250">
        <f>IFERROR(VLOOKUP(Y945,DAY!$A$2:$E$744,3,0),0)</f>
        <v>15</v>
      </c>
      <c r="Z549" s="250">
        <f>IFERROR(VLOOKUP(Z945,DAY!$A$2:$E$744,3,0),0)</f>
        <v>16</v>
      </c>
      <c r="AA549" s="250">
        <f>IFERROR(VLOOKUP(AA945,DAY!$A$2:$E$744,3,0),0)</f>
        <v>17</v>
      </c>
      <c r="AB549" s="250">
        <f>IFERROR(VLOOKUP(AB945,DAY!$A$2:$E$744,3,0),0)</f>
        <v>18</v>
      </c>
      <c r="AC549" s="250">
        <f>IFERROR(VLOOKUP(AC945,DAY!$A$2:$E$744,3,0),0)</f>
        <v>19</v>
      </c>
      <c r="AD549" s="250">
        <f>IFERROR(VLOOKUP(AD945,DAY!$A$2:$E$744,3,0),0)</f>
        <v>20</v>
      </c>
      <c r="AE549" s="250">
        <f>IFERROR(VLOOKUP(AE945,DAY!$A$2:$E$744,3,0),0)</f>
        <v>21</v>
      </c>
      <c r="AF549" s="250">
        <f>IFERROR(VLOOKUP(AF945,DAY!$A$2:$E$744,3,0),0)</f>
        <v>22</v>
      </c>
      <c r="AG549" s="166">
        <f>IFERROR(VLOOKUP(AG945,DAY!$A$2:$E$744,3,0),0)</f>
        <v>23</v>
      </c>
      <c r="AH549" s="558"/>
      <c r="AI549" s="564"/>
      <c r="AJ549" s="566"/>
    </row>
    <row r="550" spans="2:47" ht="35.25" hidden="1" customHeight="1" x14ac:dyDescent="0.4">
      <c r="B550" s="558"/>
      <c r="C550" s="567" t="s">
        <v>2</v>
      </c>
      <c r="D550" s="568"/>
      <c r="E550" s="569"/>
      <c r="F550" s="250" t="str">
        <f>IFERROR(VLOOKUP(F945,DAY!$A$2:$E$3000,4,0),0)</f>
        <v>月</v>
      </c>
      <c r="G550" s="250" t="str">
        <f>IFERROR(VLOOKUP(G945,DAY!$A$2:$E$3000,4,0),0)</f>
        <v>火</v>
      </c>
      <c r="H550" s="250" t="str">
        <f>IFERROR(VLOOKUP(H945,DAY!$A$2:$E$3000,4,0),0)</f>
        <v>水</v>
      </c>
      <c r="I550" s="250" t="str">
        <f>IFERROR(VLOOKUP(I945,DAY!$A$2:$E$3000,4,0),0)</f>
        <v>木</v>
      </c>
      <c r="J550" s="250" t="str">
        <f>IFERROR(VLOOKUP(J945,DAY!$A$2:$E$3000,4,0),0)</f>
        <v>金</v>
      </c>
      <c r="K550" s="250" t="str">
        <f>IFERROR(VLOOKUP(K945,DAY!$A$2:$E$3000,4,0),0)</f>
        <v>土</v>
      </c>
      <c r="L550" s="250" t="str">
        <f>IFERROR(VLOOKUP(L945,DAY!$A$2:$E$3000,4,0),0)</f>
        <v>日</v>
      </c>
      <c r="M550" s="250" t="str">
        <f>IFERROR(VLOOKUP(M945,DAY!$A$2:$E$3000,4,0),0)</f>
        <v>月</v>
      </c>
      <c r="N550" s="250" t="str">
        <f>IFERROR(VLOOKUP(N945,DAY!$A$2:$E$3000,4,0),0)</f>
        <v>火</v>
      </c>
      <c r="O550" s="250" t="str">
        <f>IFERROR(VLOOKUP(O945,DAY!$A$2:$E$3000,4,0),0)</f>
        <v>水</v>
      </c>
      <c r="P550" s="250" t="str">
        <f>IFERROR(VLOOKUP(P945,DAY!$A$2:$E$3000,4,0),0)</f>
        <v>木</v>
      </c>
      <c r="Q550" s="250" t="str">
        <f>IFERROR(VLOOKUP(Q945,DAY!$A$2:$E$3000,4,0),0)</f>
        <v>金</v>
      </c>
      <c r="R550" s="250" t="str">
        <f>IFERROR(VLOOKUP(R945,DAY!$A$2:$E$3000,4,0),0)</f>
        <v>土</v>
      </c>
      <c r="S550" s="250" t="str">
        <f>IFERROR(VLOOKUP(S945,DAY!$A$2:$E$3000,4,0),0)</f>
        <v>日</v>
      </c>
      <c r="T550" s="250" t="str">
        <f>IFERROR(VLOOKUP(T945,DAY!$A$2:$E$3000,4,0),0)</f>
        <v>月</v>
      </c>
      <c r="U550" s="250" t="str">
        <f>IFERROR(VLOOKUP(U945,DAY!$A$2:$E$3000,4,0),0)</f>
        <v>火</v>
      </c>
      <c r="V550" s="250" t="str">
        <f>IFERROR(VLOOKUP(V945,DAY!$A$2:$E$3000,4,0),0)</f>
        <v>水</v>
      </c>
      <c r="W550" s="250" t="str">
        <f>IFERROR(VLOOKUP(W945,DAY!$A$2:$E$3000,4,0),0)</f>
        <v>木</v>
      </c>
      <c r="X550" s="250" t="str">
        <f>IFERROR(VLOOKUP(X945,DAY!$A$2:$E$3000,4,0),0)</f>
        <v>金</v>
      </c>
      <c r="Y550" s="250" t="str">
        <f>IFERROR(VLOOKUP(Y945,DAY!$A$2:$E$3000,4,0),0)</f>
        <v>土</v>
      </c>
      <c r="Z550" s="250" t="str">
        <f>IFERROR(VLOOKUP(Z945,DAY!$A$2:$E$3000,4,0),0)</f>
        <v>日</v>
      </c>
      <c r="AA550" s="250" t="str">
        <f>IFERROR(VLOOKUP(AA945,DAY!$A$2:$E$3000,4,0),0)</f>
        <v>月</v>
      </c>
      <c r="AB550" s="250" t="str">
        <f>IFERROR(VLOOKUP(AB945,DAY!$A$2:$E$3000,4,0),0)</f>
        <v>火</v>
      </c>
      <c r="AC550" s="250" t="str">
        <f>IFERROR(VLOOKUP(AC945,DAY!$A$2:$E$3000,4,0),0)</f>
        <v>水</v>
      </c>
      <c r="AD550" s="250" t="str">
        <f>IFERROR(VLOOKUP(AD945,DAY!$A$2:$E$3000,4,0),0)</f>
        <v>木</v>
      </c>
      <c r="AE550" s="250" t="str">
        <f>IFERROR(VLOOKUP(AE945,DAY!$A$2:$E$3000,4,0),0)</f>
        <v>金</v>
      </c>
      <c r="AF550" s="250" t="str">
        <f>IFERROR(VLOOKUP(AF945,DAY!$A$2:$E$3000,4,0),0)</f>
        <v>土</v>
      </c>
      <c r="AG550" s="166" t="str">
        <f>IFERROR(VLOOKUP(AG945,DAY!$A$2:$E$3000,4,0),0)</f>
        <v>日</v>
      </c>
      <c r="AH550" s="558"/>
      <c r="AI550" s="564"/>
      <c r="AJ550" s="566"/>
      <c r="AK550" s="159"/>
      <c r="AO550" s="147"/>
    </row>
    <row r="551" spans="2:47" ht="119.25" hidden="1" customHeight="1" x14ac:dyDescent="0.4">
      <c r="B551" s="558"/>
      <c r="C551" s="570" t="s">
        <v>135</v>
      </c>
      <c r="D551" s="571"/>
      <c r="E551" s="572"/>
      <c r="F551" s="167" t="str">
        <f>IFERROR(VLOOKUP(F945,DAY!$A$2:$E$3000,5,0),0)</f>
        <v/>
      </c>
      <c r="G551" s="167" t="str">
        <f>IFERROR(VLOOKUP(G945,DAY!$A$2:$E$3000,5,0),0)</f>
        <v/>
      </c>
      <c r="H551" s="167" t="str">
        <f>IFERROR(VLOOKUP(H945,DAY!$A$2:$E$3000,5,0),0)</f>
        <v/>
      </c>
      <c r="I551" s="167" t="str">
        <f>IFERROR(VLOOKUP(I945,DAY!$A$2:$E$3000,5,0),0)</f>
        <v/>
      </c>
      <c r="J551" s="167" t="str">
        <f>IFERROR(VLOOKUP(J945,DAY!$A$2:$E$3000,5,0),0)</f>
        <v/>
      </c>
      <c r="K551" s="167" t="str">
        <f>IFERROR(VLOOKUP(K945,DAY!$A$2:$E$3000,5,0),0)</f>
        <v/>
      </c>
      <c r="L551" s="167" t="str">
        <f>IFERROR(VLOOKUP(L945,DAY!$A$2:$E$3000,5,0),0)</f>
        <v/>
      </c>
      <c r="M551" s="167" t="str">
        <f>IFERROR(VLOOKUP(M945,DAY!$A$2:$E$3000,5,0),0)</f>
        <v>文化の日</v>
      </c>
      <c r="N551" s="167" t="str">
        <f>IFERROR(VLOOKUP(N945,DAY!$A$2:$E$3000,5,0),0)</f>
        <v/>
      </c>
      <c r="O551" s="167" t="str">
        <f>IFERROR(VLOOKUP(O945,DAY!$A$2:$E$3000,5,0),0)</f>
        <v/>
      </c>
      <c r="P551" s="167" t="str">
        <f>IFERROR(VLOOKUP(P945,DAY!$A$2:$E$3000,5,0),0)</f>
        <v/>
      </c>
      <c r="Q551" s="167" t="str">
        <f>IFERROR(VLOOKUP(Q945,DAY!$A$2:$E$3000,5,0),0)</f>
        <v/>
      </c>
      <c r="R551" s="167" t="str">
        <f>IFERROR(VLOOKUP(R945,DAY!$A$2:$E$3000,5,0),0)</f>
        <v/>
      </c>
      <c r="S551" s="167" t="str">
        <f>IFERROR(VLOOKUP(S945,DAY!$A$2:$E$3000,5,0),0)</f>
        <v/>
      </c>
      <c r="T551" s="167" t="str">
        <f>IFERROR(VLOOKUP(T945,DAY!$A$2:$E$3000,5,0),0)</f>
        <v/>
      </c>
      <c r="U551" s="167" t="str">
        <f>IFERROR(VLOOKUP(U945,DAY!$A$2:$E$3000,5,0),0)</f>
        <v/>
      </c>
      <c r="V551" s="167" t="str">
        <f>IFERROR(VLOOKUP(V945,DAY!$A$2:$E$3000,5,0),0)</f>
        <v/>
      </c>
      <c r="W551" s="167" t="str">
        <f>IFERROR(VLOOKUP(W945,DAY!$A$2:$E$3000,5,0),0)</f>
        <v/>
      </c>
      <c r="X551" s="167" t="str">
        <f>IFERROR(VLOOKUP(X945,DAY!$A$2:$E$3000,5,0),0)</f>
        <v/>
      </c>
      <c r="Y551" s="167" t="str">
        <f>IFERROR(VLOOKUP(Y945,DAY!$A$2:$E$3000,5,0),0)</f>
        <v/>
      </c>
      <c r="Z551" s="167" t="str">
        <f>IFERROR(VLOOKUP(Z945,DAY!$A$2:$E$3000,5,0),0)</f>
        <v/>
      </c>
      <c r="AA551" s="167" t="str">
        <f>IFERROR(VLOOKUP(AA945,DAY!$A$2:$E$3000,5,0),0)</f>
        <v/>
      </c>
      <c r="AB551" s="167" t="str">
        <f>IFERROR(VLOOKUP(AB945,DAY!$A$2:$E$3000,5,0),0)</f>
        <v/>
      </c>
      <c r="AC551" s="167" t="str">
        <f>IFERROR(VLOOKUP(AC945,DAY!$A$2:$E$3000,5,0),0)</f>
        <v/>
      </c>
      <c r="AD551" s="167" t="str">
        <f>IFERROR(VLOOKUP(AD945,DAY!$A$2:$E$3000,5,0),0)</f>
        <v/>
      </c>
      <c r="AE551" s="167" t="str">
        <f>IFERROR(VLOOKUP(AE945,DAY!$A$2:$E$3000,5,0),0)</f>
        <v/>
      </c>
      <c r="AF551" s="167" t="str">
        <f>IFERROR(VLOOKUP(AF945,DAY!$A$2:$E$3000,5,0),0)</f>
        <v/>
      </c>
      <c r="AG551" s="168" t="str">
        <f>IFERROR(VLOOKUP(AG945,DAY!$A$2:$E$3000,5,0),0)</f>
        <v>勤労感謝の日</v>
      </c>
      <c r="AH551" s="558"/>
      <c r="AI551" s="564"/>
      <c r="AJ551" s="566"/>
    </row>
    <row r="552" spans="2:47" ht="41.25" hidden="1" customHeight="1" x14ac:dyDescent="0.35">
      <c r="B552" s="558"/>
      <c r="C552" s="548">
        <f>C508</f>
        <v>0</v>
      </c>
      <c r="D552" s="549"/>
      <c r="E552" s="550"/>
      <c r="F552" s="533"/>
      <c r="G552" s="533"/>
      <c r="H552" s="533"/>
      <c r="I552" s="533"/>
      <c r="J552" s="533"/>
      <c r="K552" s="533"/>
      <c r="L552" s="533"/>
      <c r="M552" s="533"/>
      <c r="N552" s="533"/>
      <c r="O552" s="533"/>
      <c r="P552" s="533"/>
      <c r="Q552" s="533"/>
      <c r="R552" s="533"/>
      <c r="S552" s="533"/>
      <c r="T552" s="533"/>
      <c r="U552" s="533"/>
      <c r="V552" s="533"/>
      <c r="W552" s="533"/>
      <c r="X552" s="533"/>
      <c r="Y552" s="533"/>
      <c r="Z552" s="533"/>
      <c r="AA552" s="533"/>
      <c r="AB552" s="533"/>
      <c r="AC552" s="533"/>
      <c r="AD552" s="533"/>
      <c r="AE552" s="533"/>
      <c r="AF552" s="533"/>
      <c r="AG552" s="545"/>
      <c r="AH552" s="162">
        <f>IF(COUNT(F552:AG552)=0,+(COUNTIF(F552:AG552,"作業"))+(COUNTIF(F552:AG552,"休日")),"")</f>
        <v>0</v>
      </c>
      <c r="AI552" s="196">
        <f>IF(COUNT(F552:AG552)=0,(COUNTIF(F552:AG552,"休日")),"")</f>
        <v>0</v>
      </c>
      <c r="AJ552" s="235"/>
      <c r="AM552" s="147">
        <f>SUM(AM553:AM591)</f>
        <v>0</v>
      </c>
      <c r="AN552" s="228">
        <f>SUM(AN553:AN591)</f>
        <v>0</v>
      </c>
      <c r="AR552" s="249">
        <f>SUM(AR553:AR591)</f>
        <v>3</v>
      </c>
      <c r="AU552" s="228">
        <f>SUM(AU553:AU591)</f>
        <v>1.032</v>
      </c>
    </row>
    <row r="553" spans="2:47" ht="41.25" hidden="1" customHeight="1" x14ac:dyDescent="0.35">
      <c r="B553" s="558"/>
      <c r="C553" s="551"/>
      <c r="D553" s="552"/>
      <c r="E553" s="553"/>
      <c r="F553" s="533"/>
      <c r="G553" s="533"/>
      <c r="H553" s="533"/>
      <c r="I553" s="533"/>
      <c r="J553" s="533"/>
      <c r="K553" s="533"/>
      <c r="L553" s="533"/>
      <c r="M553" s="533"/>
      <c r="N553" s="533"/>
      <c r="O553" s="533"/>
      <c r="P553" s="533"/>
      <c r="Q553" s="533"/>
      <c r="R553" s="533"/>
      <c r="S553" s="533"/>
      <c r="T553" s="533"/>
      <c r="U553" s="533"/>
      <c r="V553" s="533"/>
      <c r="W553" s="533"/>
      <c r="X553" s="533"/>
      <c r="Y553" s="533"/>
      <c r="Z553" s="533"/>
      <c r="AA553" s="533"/>
      <c r="AB553" s="533"/>
      <c r="AC553" s="533"/>
      <c r="AD553" s="533"/>
      <c r="AE553" s="533"/>
      <c r="AF553" s="533"/>
      <c r="AG553" s="545"/>
      <c r="AH553" s="546" t="str">
        <f>IF(AH552&lt;14,"対象外",ROUND(AI552/AH552,3))</f>
        <v>対象外</v>
      </c>
      <c r="AI553" s="547"/>
      <c r="AJ553" s="236"/>
      <c r="AL553" s="146"/>
      <c r="AM553" s="219">
        <f>IF(AH553="対象外",0,1)</f>
        <v>0</v>
      </c>
      <c r="AN553" s="226">
        <f>IF(AM553=1,AH553,0)</f>
        <v>0</v>
      </c>
      <c r="AO553" s="219">
        <f>IF(AH552&gt;=14,AH552,0)</f>
        <v>0</v>
      </c>
      <c r="AP553" s="192">
        <f>IF(AO553&gt;1,AI552,0)</f>
        <v>0</v>
      </c>
      <c r="AQ553" s="152"/>
      <c r="AR553" s="219">
        <f>IF(AS553&gt;1,1,0)</f>
        <v>0</v>
      </c>
      <c r="AS553" s="192">
        <f>AO553+AS509</f>
        <v>0</v>
      </c>
      <c r="AT553" s="192">
        <f>AP553+AT509</f>
        <v>0</v>
      </c>
      <c r="AU553" s="248">
        <f>IF(AR553=1,ROUND(AT553/AS553,3),0)</f>
        <v>0</v>
      </c>
    </row>
    <row r="554" spans="2:47" ht="41.25" hidden="1" customHeight="1" x14ac:dyDescent="0.35">
      <c r="B554" s="558"/>
      <c r="C554" s="548">
        <f t="shared" ref="C554" si="1503">C510</f>
        <v>0</v>
      </c>
      <c r="D554" s="549"/>
      <c r="E554" s="550"/>
      <c r="F554" s="533"/>
      <c r="G554" s="533"/>
      <c r="H554" s="533"/>
      <c r="I554" s="533"/>
      <c r="J554" s="533"/>
      <c r="K554" s="533"/>
      <c r="L554" s="533"/>
      <c r="M554" s="533"/>
      <c r="N554" s="533"/>
      <c r="O554" s="533"/>
      <c r="P554" s="533"/>
      <c r="Q554" s="533"/>
      <c r="R554" s="533"/>
      <c r="S554" s="533"/>
      <c r="T554" s="533"/>
      <c r="U554" s="533"/>
      <c r="V554" s="533"/>
      <c r="W554" s="533"/>
      <c r="X554" s="533"/>
      <c r="Y554" s="533"/>
      <c r="Z554" s="533"/>
      <c r="AA554" s="533"/>
      <c r="AB554" s="533"/>
      <c r="AC554" s="533"/>
      <c r="AD554" s="533"/>
      <c r="AE554" s="533"/>
      <c r="AF554" s="533"/>
      <c r="AG554" s="545"/>
      <c r="AH554" s="162">
        <f t="shared" ref="AH554" si="1504">IF(COUNT(F554:AG554)=0,+(COUNTIF(F554:AG554,"作業"))+(COUNTIF(F554:AG554,"休日")),"")</f>
        <v>0</v>
      </c>
      <c r="AI554" s="196">
        <f t="shared" ref="AI554" si="1505">IF(COUNT(F554:AG554)=0,(COUNTIF(F554:AG554,"休日")),"")</f>
        <v>0</v>
      </c>
      <c r="AJ554" s="236"/>
    </row>
    <row r="555" spans="2:47" ht="41.25" hidden="1" customHeight="1" x14ac:dyDescent="0.35">
      <c r="B555" s="558"/>
      <c r="C555" s="551"/>
      <c r="D555" s="552"/>
      <c r="E555" s="553"/>
      <c r="F555" s="533"/>
      <c r="G555" s="533"/>
      <c r="H555" s="533"/>
      <c r="I555" s="533"/>
      <c r="J555" s="533"/>
      <c r="K555" s="533"/>
      <c r="L555" s="533"/>
      <c r="M555" s="533"/>
      <c r="N555" s="533"/>
      <c r="O555" s="533"/>
      <c r="P555" s="533"/>
      <c r="Q555" s="533"/>
      <c r="R555" s="533"/>
      <c r="S555" s="533"/>
      <c r="T555" s="533"/>
      <c r="U555" s="533"/>
      <c r="V555" s="533"/>
      <c r="W555" s="533"/>
      <c r="X555" s="533"/>
      <c r="Y555" s="533"/>
      <c r="Z555" s="533"/>
      <c r="AA555" s="533"/>
      <c r="AB555" s="533"/>
      <c r="AC555" s="533"/>
      <c r="AD555" s="533"/>
      <c r="AE555" s="533"/>
      <c r="AF555" s="533"/>
      <c r="AG555" s="545"/>
      <c r="AH555" s="546" t="str">
        <f t="shared" ref="AH555" si="1506">IF(AH554&lt;14,"対象外",ROUND(AI554/AH554,3))</f>
        <v>対象外</v>
      </c>
      <c r="AI555" s="547"/>
      <c r="AJ555" s="236"/>
      <c r="AM555" s="219">
        <f t="shared" ref="AM555" si="1507">IF(AH555="対象外",0,1)</f>
        <v>0</v>
      </c>
      <c r="AN555" s="226">
        <f t="shared" ref="AN555" si="1508">IF(AM555=1,AH555,0)</f>
        <v>0</v>
      </c>
      <c r="AO555" s="219">
        <f t="shared" ref="AO555" si="1509">IF(AH554&gt;=14,AH554,0)</f>
        <v>0</v>
      </c>
      <c r="AP555" s="192">
        <f>IF(AO555&gt;1,AI554,0)</f>
        <v>0</v>
      </c>
      <c r="AQ555" s="152"/>
      <c r="AR555" s="219">
        <f>IF(AS555&gt;1,1,0)</f>
        <v>0</v>
      </c>
      <c r="AS555" s="192">
        <f>AO555+AS511</f>
        <v>0</v>
      </c>
      <c r="AT555" s="192">
        <f>AP555+AT511</f>
        <v>0</v>
      </c>
      <c r="AU555" s="248">
        <f>IF(AR555=1,ROUND(AT555/AS555,3),0)</f>
        <v>0</v>
      </c>
    </row>
    <row r="556" spans="2:47" ht="41.25" hidden="1" customHeight="1" x14ac:dyDescent="0.35">
      <c r="B556" s="558"/>
      <c r="C556" s="548">
        <f t="shared" ref="C556" si="1510">C512</f>
        <v>0</v>
      </c>
      <c r="D556" s="549"/>
      <c r="E556" s="550"/>
      <c r="F556" s="533"/>
      <c r="G556" s="533"/>
      <c r="H556" s="533"/>
      <c r="I556" s="533"/>
      <c r="J556" s="533"/>
      <c r="K556" s="533"/>
      <c r="L556" s="533"/>
      <c r="M556" s="533"/>
      <c r="N556" s="533"/>
      <c r="O556" s="533"/>
      <c r="P556" s="533"/>
      <c r="Q556" s="533"/>
      <c r="R556" s="533"/>
      <c r="S556" s="533"/>
      <c r="T556" s="533"/>
      <c r="U556" s="533"/>
      <c r="V556" s="533"/>
      <c r="W556" s="533"/>
      <c r="X556" s="533"/>
      <c r="Y556" s="533"/>
      <c r="Z556" s="533"/>
      <c r="AA556" s="533"/>
      <c r="AB556" s="533"/>
      <c r="AC556" s="533"/>
      <c r="AD556" s="533"/>
      <c r="AE556" s="533"/>
      <c r="AF556" s="533"/>
      <c r="AG556" s="545"/>
      <c r="AH556" s="162">
        <f t="shared" ref="AH556" si="1511">IF(COUNT(F556:AG556)=0,+(COUNTIF(F556:AG556,"作業"))+(COUNTIF(F556:AG556,"休日")),"")</f>
        <v>0</v>
      </c>
      <c r="AI556" s="196">
        <f t="shared" ref="AI556" si="1512">IF(COUNT(F556:AG556)=0,(COUNTIF(F556:AG556,"休日")),"")</f>
        <v>0</v>
      </c>
      <c r="AJ556" s="236"/>
    </row>
    <row r="557" spans="2:47" ht="41.25" hidden="1" customHeight="1" x14ac:dyDescent="0.35">
      <c r="B557" s="558"/>
      <c r="C557" s="551"/>
      <c r="D557" s="552"/>
      <c r="E557" s="553"/>
      <c r="F557" s="533"/>
      <c r="G557" s="533"/>
      <c r="H557" s="533"/>
      <c r="I557" s="533"/>
      <c r="J557" s="533"/>
      <c r="K557" s="533"/>
      <c r="L557" s="533"/>
      <c r="M557" s="533"/>
      <c r="N557" s="533"/>
      <c r="O557" s="533"/>
      <c r="P557" s="533"/>
      <c r="Q557" s="533"/>
      <c r="R557" s="533"/>
      <c r="S557" s="533"/>
      <c r="T557" s="533"/>
      <c r="U557" s="533"/>
      <c r="V557" s="533"/>
      <c r="W557" s="533"/>
      <c r="X557" s="533"/>
      <c r="Y557" s="533"/>
      <c r="Z557" s="533"/>
      <c r="AA557" s="533"/>
      <c r="AB557" s="533"/>
      <c r="AC557" s="533"/>
      <c r="AD557" s="533"/>
      <c r="AE557" s="533"/>
      <c r="AF557" s="533"/>
      <c r="AG557" s="545"/>
      <c r="AH557" s="546" t="str">
        <f t="shared" ref="AH557" si="1513">IF(AH556&lt;14,"対象外",ROUND(AI556/AH556,3))</f>
        <v>対象外</v>
      </c>
      <c r="AI557" s="547"/>
      <c r="AJ557" s="236"/>
      <c r="AM557" s="219">
        <f t="shared" ref="AM557" si="1514">IF(AH557="対象外",0,1)</f>
        <v>0</v>
      </c>
      <c r="AN557" s="226">
        <f t="shared" ref="AN557" si="1515">IF(AM557=1,AH557,0)</f>
        <v>0</v>
      </c>
      <c r="AO557" s="219">
        <f t="shared" ref="AO557" si="1516">IF(AH556&gt;=14,AH556,0)</f>
        <v>0</v>
      </c>
      <c r="AP557" s="192">
        <f>IF(AO557&gt;1,AI556,0)</f>
        <v>0</v>
      </c>
      <c r="AQ557" s="152"/>
      <c r="AR557" s="219">
        <f>IF(AS557&gt;1,1,0)</f>
        <v>0</v>
      </c>
      <c r="AS557" s="192">
        <f>AO557+AS513</f>
        <v>0</v>
      </c>
      <c r="AT557" s="192">
        <f>AP557+AT513</f>
        <v>0</v>
      </c>
      <c r="AU557" s="248">
        <f>IF(AR557=1,ROUND(AT557/AS557,3),0)</f>
        <v>0</v>
      </c>
    </row>
    <row r="558" spans="2:47" ht="41.25" hidden="1" customHeight="1" x14ac:dyDescent="0.35">
      <c r="B558" s="558"/>
      <c r="C558" s="548">
        <f t="shared" ref="C558" si="1517">C514</f>
        <v>0</v>
      </c>
      <c r="D558" s="549"/>
      <c r="E558" s="550"/>
      <c r="F558" s="533"/>
      <c r="G558" s="533"/>
      <c r="H558" s="533"/>
      <c r="I558" s="533"/>
      <c r="J558" s="533"/>
      <c r="K558" s="533"/>
      <c r="L558" s="533"/>
      <c r="M558" s="533"/>
      <c r="N558" s="533"/>
      <c r="O558" s="533"/>
      <c r="P558" s="533"/>
      <c r="Q558" s="533"/>
      <c r="R558" s="533"/>
      <c r="S558" s="533"/>
      <c r="T558" s="533"/>
      <c r="U558" s="533"/>
      <c r="V558" s="533"/>
      <c r="W558" s="533"/>
      <c r="X558" s="533"/>
      <c r="Y558" s="533"/>
      <c r="Z558" s="533"/>
      <c r="AA558" s="533"/>
      <c r="AB558" s="533"/>
      <c r="AC558" s="533"/>
      <c r="AD558" s="533"/>
      <c r="AE558" s="533"/>
      <c r="AF558" s="533"/>
      <c r="AG558" s="545"/>
      <c r="AH558" s="162">
        <f t="shared" ref="AH558" si="1518">IF(COUNT(F558:AG558)=0,+(COUNTIF(F558:AG558,"作業"))+(COUNTIF(F558:AG558,"休日")),"")</f>
        <v>0</v>
      </c>
      <c r="AI558" s="196">
        <f t="shared" ref="AI558" si="1519">IF(COUNT(F558:AG558)=0,(COUNTIF(F558:AG558,"休日")),"")</f>
        <v>0</v>
      </c>
      <c r="AJ558" s="236"/>
    </row>
    <row r="559" spans="2:47" ht="41.25" hidden="1" customHeight="1" x14ac:dyDescent="0.35">
      <c r="B559" s="558"/>
      <c r="C559" s="551"/>
      <c r="D559" s="552"/>
      <c r="E559" s="553"/>
      <c r="F559" s="533"/>
      <c r="G559" s="533"/>
      <c r="H559" s="533"/>
      <c r="I559" s="533"/>
      <c r="J559" s="533"/>
      <c r="K559" s="533"/>
      <c r="L559" s="533"/>
      <c r="M559" s="533"/>
      <c r="N559" s="533"/>
      <c r="O559" s="533"/>
      <c r="P559" s="533"/>
      <c r="Q559" s="533"/>
      <c r="R559" s="533"/>
      <c r="S559" s="533"/>
      <c r="T559" s="533"/>
      <c r="U559" s="533"/>
      <c r="V559" s="533"/>
      <c r="W559" s="533"/>
      <c r="X559" s="533"/>
      <c r="Y559" s="533"/>
      <c r="Z559" s="533"/>
      <c r="AA559" s="533"/>
      <c r="AB559" s="533"/>
      <c r="AC559" s="533"/>
      <c r="AD559" s="533"/>
      <c r="AE559" s="533"/>
      <c r="AF559" s="533"/>
      <c r="AG559" s="545"/>
      <c r="AH559" s="546" t="str">
        <f t="shared" ref="AH559" si="1520">IF(AH558&lt;14,"対象外",ROUND(AI558/AH558,3))</f>
        <v>対象外</v>
      </c>
      <c r="AI559" s="547"/>
      <c r="AJ559" s="236"/>
      <c r="AM559" s="219">
        <f t="shared" ref="AM559" si="1521">IF(AH559="対象外",0,1)</f>
        <v>0</v>
      </c>
      <c r="AN559" s="226">
        <f t="shared" ref="AN559" si="1522">IF(AM559=1,AH559,0)</f>
        <v>0</v>
      </c>
      <c r="AO559" s="219">
        <f t="shared" ref="AO559" si="1523">IF(AH558&gt;=14,AH558,0)</f>
        <v>0</v>
      </c>
      <c r="AP559" s="192">
        <f>IF(AO559&gt;1,AI558,0)</f>
        <v>0</v>
      </c>
      <c r="AQ559" s="152"/>
      <c r="AR559" s="219">
        <f>IF(AS559&gt;1,1,0)</f>
        <v>0</v>
      </c>
      <c r="AS559" s="192">
        <f>AO559+AS515</f>
        <v>0</v>
      </c>
      <c r="AT559" s="192">
        <f>AP559+AT515</f>
        <v>0</v>
      </c>
      <c r="AU559" s="248">
        <f>IF(AR559=1,ROUND(AT559/AS559,3),0)</f>
        <v>0</v>
      </c>
    </row>
    <row r="560" spans="2:47" ht="41.25" hidden="1" customHeight="1" x14ac:dyDescent="0.35">
      <c r="B560" s="558"/>
      <c r="C560" s="548">
        <f t="shared" ref="C560" si="1524">C516</f>
        <v>0</v>
      </c>
      <c r="D560" s="549"/>
      <c r="E560" s="550"/>
      <c r="F560" s="533"/>
      <c r="G560" s="533"/>
      <c r="H560" s="533"/>
      <c r="I560" s="533"/>
      <c r="J560" s="533"/>
      <c r="K560" s="533"/>
      <c r="L560" s="533"/>
      <c r="M560" s="533"/>
      <c r="N560" s="533"/>
      <c r="O560" s="533"/>
      <c r="P560" s="533"/>
      <c r="Q560" s="533"/>
      <c r="R560" s="533"/>
      <c r="S560" s="533"/>
      <c r="T560" s="533"/>
      <c r="U560" s="533"/>
      <c r="V560" s="533"/>
      <c r="W560" s="533"/>
      <c r="X560" s="533"/>
      <c r="Y560" s="533"/>
      <c r="Z560" s="533"/>
      <c r="AA560" s="533"/>
      <c r="AB560" s="533"/>
      <c r="AC560" s="533"/>
      <c r="AD560" s="533"/>
      <c r="AE560" s="533"/>
      <c r="AF560" s="533"/>
      <c r="AG560" s="545"/>
      <c r="AH560" s="162">
        <f t="shared" ref="AH560" si="1525">IF(COUNT(F560:AG560)=0,+(COUNTIF(F560:AG560,"作業"))+(COUNTIF(F560:AG560,"休日")),"")</f>
        <v>0</v>
      </c>
      <c r="AI560" s="196">
        <f t="shared" ref="AI560" si="1526">IF(COUNT(F560:AG560)=0,(COUNTIF(F560:AG560,"休日")),"")</f>
        <v>0</v>
      </c>
      <c r="AJ560" s="236"/>
    </row>
    <row r="561" spans="2:47" ht="41.25" hidden="1" customHeight="1" x14ac:dyDescent="0.35">
      <c r="B561" s="558"/>
      <c r="C561" s="551"/>
      <c r="D561" s="552"/>
      <c r="E561" s="553"/>
      <c r="F561" s="533"/>
      <c r="G561" s="533"/>
      <c r="H561" s="533"/>
      <c r="I561" s="533"/>
      <c r="J561" s="533"/>
      <c r="K561" s="533"/>
      <c r="L561" s="533"/>
      <c r="M561" s="533"/>
      <c r="N561" s="533"/>
      <c r="O561" s="533"/>
      <c r="P561" s="533"/>
      <c r="Q561" s="533"/>
      <c r="R561" s="533"/>
      <c r="S561" s="533"/>
      <c r="T561" s="533"/>
      <c r="U561" s="533"/>
      <c r="V561" s="533"/>
      <c r="W561" s="533"/>
      <c r="X561" s="533"/>
      <c r="Y561" s="533"/>
      <c r="Z561" s="533"/>
      <c r="AA561" s="533"/>
      <c r="AB561" s="533"/>
      <c r="AC561" s="533"/>
      <c r="AD561" s="533"/>
      <c r="AE561" s="533"/>
      <c r="AF561" s="533"/>
      <c r="AG561" s="545"/>
      <c r="AH561" s="546" t="str">
        <f t="shared" ref="AH561" si="1527">IF(AH560&lt;14,"対象外",ROUND(AI560/AH560,3))</f>
        <v>対象外</v>
      </c>
      <c r="AI561" s="547"/>
      <c r="AJ561" s="236"/>
      <c r="AM561" s="219">
        <f t="shared" ref="AM561" si="1528">IF(AH561="対象外",0,1)</f>
        <v>0</v>
      </c>
      <c r="AN561" s="226">
        <f t="shared" ref="AN561" si="1529">IF(AM561=1,AH561,0)</f>
        <v>0</v>
      </c>
      <c r="AO561" s="219">
        <f t="shared" ref="AO561" si="1530">IF(AH560&gt;=14,AH560,0)</f>
        <v>0</v>
      </c>
      <c r="AP561" s="192">
        <f>IF(AO561&gt;1,AI560,0)</f>
        <v>0</v>
      </c>
      <c r="AQ561" s="152"/>
      <c r="AR561" s="219">
        <f>IF(AS561&gt;1,1,0)</f>
        <v>0</v>
      </c>
      <c r="AS561" s="192">
        <f>AO561+AS517</f>
        <v>0</v>
      </c>
      <c r="AT561" s="192">
        <f>AP561+AT517</f>
        <v>0</v>
      </c>
      <c r="AU561" s="248">
        <f>IF(AR561=1,ROUND(AT561/AS561,3),0)</f>
        <v>0</v>
      </c>
    </row>
    <row r="562" spans="2:47" ht="41.25" hidden="1" customHeight="1" x14ac:dyDescent="0.4">
      <c r="B562" s="558"/>
      <c r="C562" s="548">
        <f t="shared" ref="C562" si="1531">C518</f>
        <v>0</v>
      </c>
      <c r="D562" s="549"/>
      <c r="E562" s="550"/>
      <c r="F562" s="533"/>
      <c r="G562" s="533"/>
      <c r="H562" s="533"/>
      <c r="I562" s="533"/>
      <c r="J562" s="533"/>
      <c r="K562" s="533"/>
      <c r="L562" s="533"/>
      <c r="M562" s="533"/>
      <c r="N562" s="533"/>
      <c r="O562" s="533"/>
      <c r="P562" s="533"/>
      <c r="Q562" s="533"/>
      <c r="R562" s="533"/>
      <c r="S562" s="533"/>
      <c r="T562" s="533"/>
      <c r="U562" s="533"/>
      <c r="V562" s="533"/>
      <c r="W562" s="533"/>
      <c r="X562" s="533"/>
      <c r="Y562" s="533"/>
      <c r="Z562" s="533"/>
      <c r="AA562" s="533"/>
      <c r="AB562" s="533"/>
      <c r="AC562" s="533"/>
      <c r="AD562" s="533"/>
      <c r="AE562" s="533"/>
      <c r="AF562" s="533"/>
      <c r="AG562" s="545"/>
      <c r="AH562" s="162">
        <f t="shared" ref="AH562" si="1532">IF(COUNT(F562:AG562)=0,+(COUNTIF(F562:AG562,"作業"))+(COUNTIF(F562:AG562,"休日")),"")</f>
        <v>0</v>
      </c>
      <c r="AI562" s="196">
        <f t="shared" ref="AI562" si="1533">IF(COUNT(F562:AG562)=0,(COUNTIF(F562:AG562,"休日")),"")</f>
        <v>0</v>
      </c>
      <c r="AJ562" s="556"/>
    </row>
    <row r="563" spans="2:47" ht="41.25" hidden="1" customHeight="1" x14ac:dyDescent="0.4">
      <c r="B563" s="558"/>
      <c r="C563" s="551"/>
      <c r="D563" s="552"/>
      <c r="E563" s="553"/>
      <c r="F563" s="533"/>
      <c r="G563" s="533"/>
      <c r="H563" s="533"/>
      <c r="I563" s="533"/>
      <c r="J563" s="533"/>
      <c r="K563" s="533"/>
      <c r="L563" s="533"/>
      <c r="M563" s="533"/>
      <c r="N563" s="533"/>
      <c r="O563" s="533"/>
      <c r="P563" s="533"/>
      <c r="Q563" s="533"/>
      <c r="R563" s="533"/>
      <c r="S563" s="533"/>
      <c r="T563" s="533"/>
      <c r="U563" s="533"/>
      <c r="V563" s="533"/>
      <c r="W563" s="533"/>
      <c r="X563" s="533"/>
      <c r="Y563" s="533"/>
      <c r="Z563" s="533"/>
      <c r="AA563" s="533"/>
      <c r="AB563" s="533"/>
      <c r="AC563" s="533"/>
      <c r="AD563" s="533"/>
      <c r="AE563" s="533"/>
      <c r="AF563" s="533"/>
      <c r="AG563" s="545"/>
      <c r="AH563" s="546" t="str">
        <f t="shared" ref="AH563" si="1534">IF(AH562&lt;14,"対象外",ROUND(AI562/AH562,3))</f>
        <v>対象外</v>
      </c>
      <c r="AI563" s="547"/>
      <c r="AJ563" s="556"/>
      <c r="AM563" s="219">
        <f t="shared" ref="AM563" si="1535">IF(AH563="対象外",0,1)</f>
        <v>0</v>
      </c>
      <c r="AN563" s="226">
        <f t="shared" ref="AN563" si="1536">IF(AM563=1,AH563,0)</f>
        <v>0</v>
      </c>
      <c r="AO563" s="219">
        <f t="shared" ref="AO563" si="1537">IF(AH562&gt;=14,AH562,0)</f>
        <v>0</v>
      </c>
      <c r="AP563" s="192">
        <f>IF(AO563&gt;1,AI562,0)</f>
        <v>0</v>
      </c>
      <c r="AQ563" s="152"/>
      <c r="AR563" s="219">
        <f>IF(AS563&gt;1,1,0)</f>
        <v>0</v>
      </c>
      <c r="AS563" s="192">
        <f>AO563+AS519</f>
        <v>0</v>
      </c>
      <c r="AT563" s="192">
        <f>AP563+AT519</f>
        <v>0</v>
      </c>
      <c r="AU563" s="248">
        <f>IF(AR563=1,ROUND(AT563/AS563,3),0)</f>
        <v>0</v>
      </c>
    </row>
    <row r="564" spans="2:47" ht="41.25" hidden="1" customHeight="1" x14ac:dyDescent="0.35">
      <c r="B564" s="558"/>
      <c r="C564" s="548">
        <f t="shared" ref="C564" si="1538">C520</f>
        <v>0</v>
      </c>
      <c r="D564" s="549"/>
      <c r="E564" s="550"/>
      <c r="F564" s="533"/>
      <c r="G564" s="533"/>
      <c r="H564" s="533"/>
      <c r="I564" s="533"/>
      <c r="J564" s="533"/>
      <c r="K564" s="533"/>
      <c r="L564" s="533"/>
      <c r="M564" s="533"/>
      <c r="N564" s="533"/>
      <c r="O564" s="533"/>
      <c r="P564" s="533"/>
      <c r="Q564" s="533"/>
      <c r="R564" s="533"/>
      <c r="S564" s="533"/>
      <c r="T564" s="533"/>
      <c r="U564" s="533"/>
      <c r="V564" s="533"/>
      <c r="W564" s="533"/>
      <c r="X564" s="533"/>
      <c r="Y564" s="533"/>
      <c r="Z564" s="533"/>
      <c r="AA564" s="533"/>
      <c r="AB564" s="533"/>
      <c r="AC564" s="533"/>
      <c r="AD564" s="533"/>
      <c r="AE564" s="533"/>
      <c r="AF564" s="533"/>
      <c r="AG564" s="545"/>
      <c r="AH564" s="162">
        <f t="shared" ref="AH564" si="1539">IF(COUNT(F564:AG564)=0,+(COUNTIF(F564:AG564,"作業"))+(COUNTIF(F564:AG564,"休日")),"")</f>
        <v>0</v>
      </c>
      <c r="AI564" s="196">
        <f t="shared" ref="AI564" si="1540">IF(COUNT(F564:AG564)=0,(COUNTIF(F564:AG564,"休日")),"")</f>
        <v>0</v>
      </c>
      <c r="AJ564" s="236"/>
    </row>
    <row r="565" spans="2:47" ht="41.25" hidden="1" customHeight="1" x14ac:dyDescent="0.35">
      <c r="B565" s="558"/>
      <c r="C565" s="551"/>
      <c r="D565" s="552"/>
      <c r="E565" s="553"/>
      <c r="F565" s="533"/>
      <c r="G565" s="533"/>
      <c r="H565" s="533"/>
      <c r="I565" s="533"/>
      <c r="J565" s="533"/>
      <c r="K565" s="533"/>
      <c r="L565" s="533"/>
      <c r="M565" s="533"/>
      <c r="N565" s="533"/>
      <c r="O565" s="533"/>
      <c r="P565" s="533"/>
      <c r="Q565" s="533"/>
      <c r="R565" s="533"/>
      <c r="S565" s="533"/>
      <c r="T565" s="533"/>
      <c r="U565" s="533"/>
      <c r="V565" s="533"/>
      <c r="W565" s="533"/>
      <c r="X565" s="533"/>
      <c r="Y565" s="533"/>
      <c r="Z565" s="533"/>
      <c r="AA565" s="533"/>
      <c r="AB565" s="533"/>
      <c r="AC565" s="533"/>
      <c r="AD565" s="533"/>
      <c r="AE565" s="533"/>
      <c r="AF565" s="533"/>
      <c r="AG565" s="545"/>
      <c r="AH565" s="546" t="str">
        <f t="shared" ref="AH565" si="1541">IF(AH564&lt;14,"対象外",ROUND(AI564/AH564,3))</f>
        <v>対象外</v>
      </c>
      <c r="AI565" s="547"/>
      <c r="AJ565" s="236"/>
      <c r="AM565" s="219">
        <f t="shared" ref="AM565" si="1542">IF(AH565="対象外",0,1)</f>
        <v>0</v>
      </c>
      <c r="AN565" s="226">
        <f t="shared" ref="AN565" si="1543">IF(AM565=1,AH565,0)</f>
        <v>0</v>
      </c>
      <c r="AO565" s="219">
        <f t="shared" ref="AO565" si="1544">IF(AH564&gt;=14,AH564,0)</f>
        <v>0</v>
      </c>
      <c r="AP565" s="192">
        <f>IF(AO565&gt;1,AI564,0)</f>
        <v>0</v>
      </c>
      <c r="AQ565" s="152"/>
      <c r="AR565" s="219">
        <f>IF(AS565&gt;1,1,0)</f>
        <v>0</v>
      </c>
      <c r="AS565" s="192">
        <f>AO565+AS521</f>
        <v>0</v>
      </c>
      <c r="AT565" s="192">
        <f>AP565+AT521</f>
        <v>0</v>
      </c>
      <c r="AU565" s="248">
        <f>IF(AR565=1,ROUND(AT565/AS565,3),0)</f>
        <v>0</v>
      </c>
    </row>
    <row r="566" spans="2:47" ht="41.25" hidden="1" customHeight="1" x14ac:dyDescent="0.35">
      <c r="B566" s="558"/>
      <c r="C566" s="548">
        <f t="shared" ref="C566" si="1545">C522</f>
        <v>0</v>
      </c>
      <c r="D566" s="549"/>
      <c r="E566" s="550"/>
      <c r="F566" s="533"/>
      <c r="G566" s="533"/>
      <c r="H566" s="533"/>
      <c r="I566" s="533"/>
      <c r="J566" s="533"/>
      <c r="K566" s="533"/>
      <c r="L566" s="533"/>
      <c r="M566" s="533"/>
      <c r="N566" s="533"/>
      <c r="O566" s="533"/>
      <c r="P566" s="533"/>
      <c r="Q566" s="533"/>
      <c r="R566" s="533"/>
      <c r="S566" s="533"/>
      <c r="T566" s="533"/>
      <c r="U566" s="533"/>
      <c r="V566" s="533"/>
      <c r="W566" s="533"/>
      <c r="X566" s="533"/>
      <c r="Y566" s="533"/>
      <c r="Z566" s="533"/>
      <c r="AA566" s="533"/>
      <c r="AB566" s="533"/>
      <c r="AC566" s="533"/>
      <c r="AD566" s="533"/>
      <c r="AE566" s="533"/>
      <c r="AF566" s="533"/>
      <c r="AG566" s="545"/>
      <c r="AH566" s="162">
        <f t="shared" ref="AH566" si="1546">IF(COUNT(F566:AG566)=0,+(COUNTIF(F566:AG566,"作業"))+(COUNTIF(F566:AG566,"休日")),"")</f>
        <v>0</v>
      </c>
      <c r="AI566" s="196">
        <f t="shared" ref="AI566" si="1547">IF(COUNT(F566:AG566)=0,(COUNTIF(F566:AG566,"休日")),"")</f>
        <v>0</v>
      </c>
      <c r="AJ566" s="236"/>
    </row>
    <row r="567" spans="2:47" ht="41.25" hidden="1" customHeight="1" x14ac:dyDescent="0.35">
      <c r="B567" s="558"/>
      <c r="C567" s="551"/>
      <c r="D567" s="552"/>
      <c r="E567" s="553"/>
      <c r="F567" s="533"/>
      <c r="G567" s="533"/>
      <c r="H567" s="533"/>
      <c r="I567" s="533"/>
      <c r="J567" s="533"/>
      <c r="K567" s="533"/>
      <c r="L567" s="533"/>
      <c r="M567" s="533"/>
      <c r="N567" s="533"/>
      <c r="O567" s="533"/>
      <c r="P567" s="533"/>
      <c r="Q567" s="533"/>
      <c r="R567" s="533"/>
      <c r="S567" s="533"/>
      <c r="T567" s="533"/>
      <c r="U567" s="533"/>
      <c r="V567" s="533"/>
      <c r="W567" s="533"/>
      <c r="X567" s="533"/>
      <c r="Y567" s="533"/>
      <c r="Z567" s="533"/>
      <c r="AA567" s="533"/>
      <c r="AB567" s="533"/>
      <c r="AC567" s="533"/>
      <c r="AD567" s="533"/>
      <c r="AE567" s="533"/>
      <c r="AF567" s="533"/>
      <c r="AG567" s="545"/>
      <c r="AH567" s="546" t="str">
        <f t="shared" ref="AH567" si="1548">IF(AH566&lt;14,"対象外",ROUND(AI566/AH566,3))</f>
        <v>対象外</v>
      </c>
      <c r="AI567" s="547"/>
      <c r="AJ567" s="236"/>
      <c r="AM567" s="219">
        <f t="shared" ref="AM567" si="1549">IF(AH567="対象外",0,1)</f>
        <v>0</v>
      </c>
      <c r="AN567" s="226">
        <f t="shared" ref="AN567" si="1550">IF(AM567=1,AH567,0)</f>
        <v>0</v>
      </c>
      <c r="AO567" s="219">
        <f t="shared" ref="AO567" si="1551">IF(AH566&gt;=14,AH566,0)</f>
        <v>0</v>
      </c>
      <c r="AP567" s="192">
        <f>IF(AO567&gt;1,AI566,0)</f>
        <v>0</v>
      </c>
      <c r="AQ567" s="152"/>
      <c r="AR567" s="219">
        <f>IF(AS567&gt;1,1,0)</f>
        <v>0</v>
      </c>
      <c r="AS567" s="192">
        <f>AO567+AS523</f>
        <v>0</v>
      </c>
      <c r="AT567" s="192">
        <f>AP567+AT523</f>
        <v>0</v>
      </c>
      <c r="AU567" s="248">
        <f>IF(AR567=1,ROUND(AT567/AS567,3),0)</f>
        <v>0</v>
      </c>
    </row>
    <row r="568" spans="2:47" ht="41.25" hidden="1" customHeight="1" x14ac:dyDescent="0.35">
      <c r="B568" s="558"/>
      <c r="C568" s="548" t="str">
        <f t="shared" ref="C568" si="1552">C524</f>
        <v>作業員Ａ</v>
      </c>
      <c r="D568" s="549"/>
      <c r="E568" s="550"/>
      <c r="F568" s="533"/>
      <c r="G568" s="533"/>
      <c r="H568" s="533"/>
      <c r="I568" s="533"/>
      <c r="J568" s="533"/>
      <c r="K568" s="533"/>
      <c r="L568" s="533"/>
      <c r="M568" s="533"/>
      <c r="N568" s="533"/>
      <c r="O568" s="533"/>
      <c r="P568" s="533"/>
      <c r="Q568" s="533"/>
      <c r="R568" s="533"/>
      <c r="S568" s="533"/>
      <c r="T568" s="533"/>
      <c r="U568" s="533"/>
      <c r="V568" s="533"/>
      <c r="W568" s="533"/>
      <c r="X568" s="533"/>
      <c r="Y568" s="533"/>
      <c r="Z568" s="533"/>
      <c r="AA568" s="533"/>
      <c r="AB568" s="533"/>
      <c r="AC568" s="533"/>
      <c r="AD568" s="533"/>
      <c r="AE568" s="533"/>
      <c r="AF568" s="533"/>
      <c r="AG568" s="545"/>
      <c r="AH568" s="162">
        <f t="shared" ref="AH568" si="1553">IF(COUNT(F568:AG568)=0,+(COUNTIF(F568:AG568,"作業"))+(COUNTIF(F568:AG568,"休日")),"")</f>
        <v>0</v>
      </c>
      <c r="AI568" s="196">
        <f t="shared" ref="AI568" si="1554">IF(COUNT(F568:AG568)=0,(COUNTIF(F568:AG568,"休日")),"")</f>
        <v>0</v>
      </c>
      <c r="AJ568" s="236"/>
    </row>
    <row r="569" spans="2:47" ht="41.25" hidden="1" customHeight="1" x14ac:dyDescent="0.35">
      <c r="B569" s="558"/>
      <c r="C569" s="551"/>
      <c r="D569" s="552"/>
      <c r="E569" s="553"/>
      <c r="F569" s="533"/>
      <c r="G569" s="533"/>
      <c r="H569" s="533"/>
      <c r="I569" s="533"/>
      <c r="J569" s="533"/>
      <c r="K569" s="533"/>
      <c r="L569" s="533"/>
      <c r="M569" s="533"/>
      <c r="N569" s="533"/>
      <c r="O569" s="533"/>
      <c r="P569" s="533"/>
      <c r="Q569" s="533"/>
      <c r="R569" s="533"/>
      <c r="S569" s="533"/>
      <c r="T569" s="533"/>
      <c r="U569" s="533"/>
      <c r="V569" s="533"/>
      <c r="W569" s="533"/>
      <c r="X569" s="533"/>
      <c r="Y569" s="533"/>
      <c r="Z569" s="533"/>
      <c r="AA569" s="533"/>
      <c r="AB569" s="533"/>
      <c r="AC569" s="533"/>
      <c r="AD569" s="533"/>
      <c r="AE569" s="533"/>
      <c r="AF569" s="533"/>
      <c r="AG569" s="545"/>
      <c r="AH569" s="546" t="str">
        <f t="shared" ref="AH569" si="1555">IF(AH568&lt;14,"対象外",ROUND(AI568/AH568,3))</f>
        <v>対象外</v>
      </c>
      <c r="AI569" s="547"/>
      <c r="AJ569" s="236"/>
      <c r="AM569" s="219">
        <f t="shared" ref="AM569" si="1556">IF(AH569="対象外",0,1)</f>
        <v>0</v>
      </c>
      <c r="AN569" s="226">
        <f t="shared" ref="AN569" si="1557">IF(AM569=1,AH569,0)</f>
        <v>0</v>
      </c>
      <c r="AO569" s="219">
        <f t="shared" ref="AO569" si="1558">IF(AH568&gt;=14,AH568,0)</f>
        <v>0</v>
      </c>
      <c r="AP569" s="192">
        <f>IF(AO569&gt;1,AI568,0)</f>
        <v>0</v>
      </c>
      <c r="AQ569" s="152"/>
      <c r="AR569" s="219">
        <f>IF(AS569&gt;1,1,0)</f>
        <v>1</v>
      </c>
      <c r="AS569" s="192">
        <f>AO569+AS525</f>
        <v>74</v>
      </c>
      <c r="AT569" s="192">
        <f>AP569+AT525</f>
        <v>24</v>
      </c>
      <c r="AU569" s="248">
        <f>IF(AR569=1,ROUND(AT569/AS569,3),0)</f>
        <v>0.32400000000000001</v>
      </c>
    </row>
    <row r="570" spans="2:47" ht="41.25" hidden="1" customHeight="1" x14ac:dyDescent="0.4">
      <c r="B570" s="558"/>
      <c r="C570" s="548" t="str">
        <f t="shared" ref="C570" si="1559">C526</f>
        <v>作業員Ｂ</v>
      </c>
      <c r="D570" s="549"/>
      <c r="E570" s="550"/>
      <c r="F570" s="533"/>
      <c r="G570" s="533"/>
      <c r="H570" s="533"/>
      <c r="I570" s="533"/>
      <c r="J570" s="533"/>
      <c r="K570" s="533"/>
      <c r="L570" s="533"/>
      <c r="M570" s="533"/>
      <c r="N570" s="533"/>
      <c r="O570" s="533"/>
      <c r="P570" s="533"/>
      <c r="Q570" s="533"/>
      <c r="R570" s="533"/>
      <c r="S570" s="533"/>
      <c r="T570" s="533"/>
      <c r="U570" s="533"/>
      <c r="V570" s="533"/>
      <c r="W570" s="533"/>
      <c r="X570" s="533"/>
      <c r="Y570" s="533"/>
      <c r="Z570" s="533"/>
      <c r="AA570" s="533"/>
      <c r="AB570" s="533"/>
      <c r="AC570" s="533"/>
      <c r="AD570" s="533"/>
      <c r="AE570" s="533"/>
      <c r="AF570" s="533"/>
      <c r="AG570" s="545"/>
      <c r="AH570" s="162">
        <f t="shared" ref="AH570" si="1560">IF(COUNT(F570:AG570)=0,+(COUNTIF(F570:AG570,"作業"))+(COUNTIF(F570:AG570,"休日")),"")</f>
        <v>0</v>
      </c>
      <c r="AI570" s="196">
        <f t="shared" ref="AI570" si="1561">IF(COUNT(F570:AG570)=0,(COUNTIF(F570:AG570,"休日")),"")</f>
        <v>0</v>
      </c>
      <c r="AJ570" s="555" t="str">
        <f>IF(AN552&gt;0.01,ROUND(AN552/AM552,3),"")</f>
        <v/>
      </c>
    </row>
    <row r="571" spans="2:47" ht="41.25" hidden="1" customHeight="1" x14ac:dyDescent="0.4">
      <c r="B571" s="558"/>
      <c r="C571" s="551"/>
      <c r="D571" s="552"/>
      <c r="E571" s="553"/>
      <c r="F571" s="533"/>
      <c r="G571" s="533"/>
      <c r="H571" s="533"/>
      <c r="I571" s="533"/>
      <c r="J571" s="533"/>
      <c r="K571" s="533"/>
      <c r="L571" s="533"/>
      <c r="M571" s="533"/>
      <c r="N571" s="533"/>
      <c r="O571" s="533"/>
      <c r="P571" s="533"/>
      <c r="Q571" s="533"/>
      <c r="R571" s="533"/>
      <c r="S571" s="533"/>
      <c r="T571" s="533"/>
      <c r="U571" s="533"/>
      <c r="V571" s="533"/>
      <c r="W571" s="533"/>
      <c r="X571" s="533"/>
      <c r="Y571" s="533"/>
      <c r="Z571" s="533"/>
      <c r="AA571" s="533"/>
      <c r="AB571" s="533"/>
      <c r="AC571" s="533"/>
      <c r="AD571" s="533"/>
      <c r="AE571" s="533"/>
      <c r="AF571" s="533"/>
      <c r="AG571" s="545"/>
      <c r="AH571" s="546" t="str">
        <f t="shared" ref="AH571" si="1562">IF(AH570&lt;14,"対象外",ROUND(AI570/AH570,3))</f>
        <v>対象外</v>
      </c>
      <c r="AI571" s="547"/>
      <c r="AJ571" s="555"/>
      <c r="AM571" s="219">
        <f t="shared" ref="AM571" si="1563">IF(AH571="対象外",0,1)</f>
        <v>0</v>
      </c>
      <c r="AN571" s="226">
        <f t="shared" ref="AN571" si="1564">IF(AM571=1,AH571,0)</f>
        <v>0</v>
      </c>
      <c r="AO571" s="219">
        <f t="shared" ref="AO571" si="1565">IF(AH570&gt;=14,AH570,0)</f>
        <v>0</v>
      </c>
      <c r="AP571" s="192">
        <f>IF(AO571&gt;1,AI570,0)</f>
        <v>0</v>
      </c>
      <c r="AQ571" s="152"/>
      <c r="AR571" s="219">
        <f>IF(AS571&gt;1,1,0)</f>
        <v>1</v>
      </c>
      <c r="AS571" s="192">
        <f>AO571+AS527</f>
        <v>37</v>
      </c>
      <c r="AT571" s="192">
        <f>AP571+AT527</f>
        <v>13</v>
      </c>
      <c r="AU571" s="248">
        <f>IF(AR571=1,ROUND(AT571/AS571,3),0)</f>
        <v>0.35099999999999998</v>
      </c>
    </row>
    <row r="572" spans="2:47" ht="41.25" hidden="1" customHeight="1" x14ac:dyDescent="0.4">
      <c r="B572" s="558"/>
      <c r="C572" s="548" t="str">
        <f t="shared" ref="C572" si="1566">C528</f>
        <v>作業員Ｃ</v>
      </c>
      <c r="D572" s="549"/>
      <c r="E572" s="550"/>
      <c r="F572" s="533"/>
      <c r="G572" s="533"/>
      <c r="H572" s="533"/>
      <c r="I572" s="533"/>
      <c r="J572" s="533"/>
      <c r="K572" s="533"/>
      <c r="L572" s="533"/>
      <c r="M572" s="533"/>
      <c r="N572" s="533"/>
      <c r="O572" s="533"/>
      <c r="P572" s="533"/>
      <c r="Q572" s="533"/>
      <c r="R572" s="533"/>
      <c r="S572" s="533"/>
      <c r="T572" s="533"/>
      <c r="U572" s="533"/>
      <c r="V572" s="533"/>
      <c r="W572" s="533"/>
      <c r="X572" s="533"/>
      <c r="Y572" s="533"/>
      <c r="Z572" s="533"/>
      <c r="AA572" s="533"/>
      <c r="AB572" s="533"/>
      <c r="AC572" s="533"/>
      <c r="AD572" s="533"/>
      <c r="AE572" s="533"/>
      <c r="AF572" s="533"/>
      <c r="AG572" s="545"/>
      <c r="AH572" s="162">
        <f t="shared" ref="AH572" si="1567">IF(COUNT(F572:AG572)=0,+(COUNTIF(F572:AG572,"作業"))+(COUNTIF(F572:AG572,"休日")),"")</f>
        <v>0</v>
      </c>
      <c r="AI572" s="196">
        <f t="shared" ref="AI572" si="1568">IF(COUNT(F572:AG572)=0,(COUNTIF(F572:AG572,"休日")),"")</f>
        <v>0</v>
      </c>
      <c r="AJ572" s="554" t="str">
        <f>IF(AJ570="","",IF(AJ570&gt;=0.285,"達成","未達成"))</f>
        <v/>
      </c>
    </row>
    <row r="573" spans="2:47" ht="41.25" hidden="1" customHeight="1" x14ac:dyDescent="0.4">
      <c r="B573" s="558"/>
      <c r="C573" s="551"/>
      <c r="D573" s="552"/>
      <c r="E573" s="553"/>
      <c r="F573" s="533"/>
      <c r="G573" s="533"/>
      <c r="H573" s="533"/>
      <c r="I573" s="533"/>
      <c r="J573" s="533"/>
      <c r="K573" s="533"/>
      <c r="L573" s="533"/>
      <c r="M573" s="533"/>
      <c r="N573" s="533"/>
      <c r="O573" s="533"/>
      <c r="P573" s="533"/>
      <c r="Q573" s="533"/>
      <c r="R573" s="533"/>
      <c r="S573" s="533"/>
      <c r="T573" s="533"/>
      <c r="U573" s="533"/>
      <c r="V573" s="533"/>
      <c r="W573" s="533"/>
      <c r="X573" s="533"/>
      <c r="Y573" s="533"/>
      <c r="Z573" s="533"/>
      <c r="AA573" s="533"/>
      <c r="AB573" s="533"/>
      <c r="AC573" s="533"/>
      <c r="AD573" s="533"/>
      <c r="AE573" s="533"/>
      <c r="AF573" s="533"/>
      <c r="AG573" s="545"/>
      <c r="AH573" s="546" t="str">
        <f t="shared" ref="AH573" si="1569">IF(AH572&lt;14,"対象外",ROUND(AI572/AH572,3))</f>
        <v>対象外</v>
      </c>
      <c r="AI573" s="547"/>
      <c r="AJ573" s="554"/>
      <c r="AM573" s="219">
        <f t="shared" ref="AM573" si="1570">IF(AH573="対象外",0,1)</f>
        <v>0</v>
      </c>
      <c r="AN573" s="226">
        <f t="shared" ref="AN573" si="1571">IF(AM573=1,AH573,0)</f>
        <v>0</v>
      </c>
      <c r="AO573" s="219">
        <f t="shared" ref="AO573" si="1572">IF(AH572&gt;=14,AH572,0)</f>
        <v>0</v>
      </c>
      <c r="AP573" s="192">
        <f>IF(AO573&gt;1,AI572,0)</f>
        <v>0</v>
      </c>
      <c r="AQ573" s="152"/>
      <c r="AR573" s="219">
        <f>IF(AS573&gt;1,1,0)</f>
        <v>1</v>
      </c>
      <c r="AS573" s="192">
        <f>AO573+AS529</f>
        <v>56</v>
      </c>
      <c r="AT573" s="192">
        <f>AP573+AT529</f>
        <v>20</v>
      </c>
      <c r="AU573" s="248">
        <f>IF(AR573=1,ROUND(AT573/AS573,3),0)</f>
        <v>0.35699999999999998</v>
      </c>
    </row>
    <row r="574" spans="2:47" ht="41.25" hidden="1" customHeight="1" x14ac:dyDescent="0.4">
      <c r="B574" s="558"/>
      <c r="C574" s="548" t="str">
        <f t="shared" ref="C574" si="1573">C530</f>
        <v>作業員Ｄ</v>
      </c>
      <c r="D574" s="549"/>
      <c r="E574" s="550"/>
      <c r="F574" s="533"/>
      <c r="G574" s="533"/>
      <c r="H574" s="533"/>
      <c r="I574" s="533"/>
      <c r="J574" s="533"/>
      <c r="K574" s="533"/>
      <c r="L574" s="533"/>
      <c r="M574" s="533"/>
      <c r="N574" s="533"/>
      <c r="O574" s="533"/>
      <c r="P574" s="533"/>
      <c r="Q574" s="533"/>
      <c r="R574" s="533"/>
      <c r="S574" s="533"/>
      <c r="T574" s="533"/>
      <c r="U574" s="533"/>
      <c r="V574" s="533"/>
      <c r="W574" s="533"/>
      <c r="X574" s="533"/>
      <c r="Y574" s="533"/>
      <c r="Z574" s="533"/>
      <c r="AA574" s="533"/>
      <c r="AB574" s="533"/>
      <c r="AC574" s="533"/>
      <c r="AD574" s="533"/>
      <c r="AE574" s="533"/>
      <c r="AF574" s="533"/>
      <c r="AG574" s="545"/>
      <c r="AH574" s="162">
        <f t="shared" ref="AH574" si="1574">IF(COUNT(F574:AG574)=0,+(COUNTIF(F574:AG574,"作業"))+(COUNTIF(F574:AG574,"休日")),"")</f>
        <v>0</v>
      </c>
      <c r="AI574" s="196">
        <f t="shared" ref="AI574" si="1575">IF(COUNT(F574:AG574)=0,(COUNTIF(F574:AG574,"休日")),"")</f>
        <v>0</v>
      </c>
      <c r="AJ574" s="233"/>
    </row>
    <row r="575" spans="2:47" ht="41.25" hidden="1" customHeight="1" x14ac:dyDescent="0.4">
      <c r="B575" s="558"/>
      <c r="C575" s="551"/>
      <c r="D575" s="552"/>
      <c r="E575" s="553"/>
      <c r="F575" s="533"/>
      <c r="G575" s="533"/>
      <c r="H575" s="533"/>
      <c r="I575" s="533"/>
      <c r="J575" s="533"/>
      <c r="K575" s="533"/>
      <c r="L575" s="533"/>
      <c r="M575" s="533"/>
      <c r="N575" s="533"/>
      <c r="O575" s="533"/>
      <c r="P575" s="533"/>
      <c r="Q575" s="533"/>
      <c r="R575" s="533"/>
      <c r="S575" s="533"/>
      <c r="T575" s="533"/>
      <c r="U575" s="533"/>
      <c r="V575" s="533"/>
      <c r="W575" s="533"/>
      <c r="X575" s="533"/>
      <c r="Y575" s="533"/>
      <c r="Z575" s="533"/>
      <c r="AA575" s="533"/>
      <c r="AB575" s="533"/>
      <c r="AC575" s="533"/>
      <c r="AD575" s="533"/>
      <c r="AE575" s="533"/>
      <c r="AF575" s="533"/>
      <c r="AG575" s="545"/>
      <c r="AH575" s="546" t="str">
        <f t="shared" ref="AH575" si="1576">IF(AH574&lt;14,"対象外",ROUND(AI574/AH574,3))</f>
        <v>対象外</v>
      </c>
      <c r="AI575" s="547"/>
      <c r="AJ575" s="233"/>
      <c r="AM575" s="219">
        <f t="shared" ref="AM575" si="1577">IF(AH575="対象外",0,1)</f>
        <v>0</v>
      </c>
      <c r="AN575" s="226">
        <f t="shared" ref="AN575" si="1578">IF(AM575=1,AH575,0)</f>
        <v>0</v>
      </c>
      <c r="AO575" s="219">
        <f t="shared" ref="AO575" si="1579">IF(AH574&gt;=14,AH574,0)</f>
        <v>0</v>
      </c>
      <c r="AP575" s="192">
        <f>IF(AO575&gt;1,AI574,0)</f>
        <v>0</v>
      </c>
      <c r="AQ575" s="152"/>
      <c r="AR575" s="219">
        <f>IF(AS575&gt;1,1,0)</f>
        <v>0</v>
      </c>
      <c r="AS575" s="192">
        <f>AO575+AS531</f>
        <v>0</v>
      </c>
      <c r="AT575" s="192">
        <f>AP575+AT531</f>
        <v>0</v>
      </c>
      <c r="AU575" s="248">
        <f>IF(AR575=1,ROUND(AT575/AS575,3),0)</f>
        <v>0</v>
      </c>
    </row>
    <row r="576" spans="2:47" ht="41.25" hidden="1" customHeight="1" x14ac:dyDescent="0.4">
      <c r="B576" s="558"/>
      <c r="C576" s="548">
        <f t="shared" ref="C576" si="1580">C532</f>
        <v>0</v>
      </c>
      <c r="D576" s="549"/>
      <c r="E576" s="550"/>
      <c r="F576" s="533"/>
      <c r="G576" s="533"/>
      <c r="H576" s="533"/>
      <c r="I576" s="533"/>
      <c r="J576" s="533"/>
      <c r="K576" s="533"/>
      <c r="L576" s="533"/>
      <c r="M576" s="533"/>
      <c r="N576" s="533"/>
      <c r="O576" s="533"/>
      <c r="P576" s="533"/>
      <c r="Q576" s="533"/>
      <c r="R576" s="533"/>
      <c r="S576" s="533"/>
      <c r="T576" s="533"/>
      <c r="U576" s="533"/>
      <c r="V576" s="533"/>
      <c r="W576" s="533"/>
      <c r="X576" s="533"/>
      <c r="Y576" s="533"/>
      <c r="Z576" s="533"/>
      <c r="AA576" s="533"/>
      <c r="AB576" s="533"/>
      <c r="AC576" s="533"/>
      <c r="AD576" s="533"/>
      <c r="AE576" s="533"/>
      <c r="AF576" s="533"/>
      <c r="AG576" s="545"/>
      <c r="AH576" s="162">
        <f t="shared" ref="AH576" si="1581">IF(COUNT(F576:AG576)=0,+(COUNTIF(F576:AG576,"作業"))+(COUNTIF(F576:AG576,"休日")),"")</f>
        <v>0</v>
      </c>
      <c r="AI576" s="196">
        <f t="shared" ref="AI576" si="1582">IF(COUNT(F576:AG576)=0,(COUNTIF(F576:AG576,"休日")),"")</f>
        <v>0</v>
      </c>
      <c r="AJ576" s="233"/>
    </row>
    <row r="577" spans="2:47" ht="41.25" hidden="1" customHeight="1" x14ac:dyDescent="0.4">
      <c r="B577" s="558"/>
      <c r="C577" s="551"/>
      <c r="D577" s="552"/>
      <c r="E577" s="553"/>
      <c r="F577" s="533"/>
      <c r="G577" s="533"/>
      <c r="H577" s="533"/>
      <c r="I577" s="533"/>
      <c r="J577" s="533"/>
      <c r="K577" s="533"/>
      <c r="L577" s="533"/>
      <c r="M577" s="533"/>
      <c r="N577" s="533"/>
      <c r="O577" s="533"/>
      <c r="P577" s="533"/>
      <c r="Q577" s="533"/>
      <c r="R577" s="533"/>
      <c r="S577" s="533"/>
      <c r="T577" s="533"/>
      <c r="U577" s="533"/>
      <c r="V577" s="533"/>
      <c r="W577" s="533"/>
      <c r="X577" s="533"/>
      <c r="Y577" s="533"/>
      <c r="Z577" s="533"/>
      <c r="AA577" s="533"/>
      <c r="AB577" s="533"/>
      <c r="AC577" s="533"/>
      <c r="AD577" s="533"/>
      <c r="AE577" s="533"/>
      <c r="AF577" s="533"/>
      <c r="AG577" s="545"/>
      <c r="AH577" s="546" t="str">
        <f t="shared" ref="AH577" si="1583">IF(AH576&lt;14,"対象外",ROUND(AI576/AH576,3))</f>
        <v>対象外</v>
      </c>
      <c r="AI577" s="547"/>
      <c r="AJ577" s="233"/>
      <c r="AM577" s="219">
        <f t="shared" ref="AM577" si="1584">IF(AH577="対象外",0,1)</f>
        <v>0</v>
      </c>
      <c r="AN577" s="226">
        <f t="shared" ref="AN577" si="1585">IF(AM577=1,AH577,0)</f>
        <v>0</v>
      </c>
      <c r="AO577" s="219">
        <f t="shared" ref="AO577" si="1586">IF(AH576&gt;=14,AH576,0)</f>
        <v>0</v>
      </c>
      <c r="AP577" s="192">
        <f>IF(AO577&gt;1,AI576,0)</f>
        <v>0</v>
      </c>
      <c r="AQ577" s="152"/>
      <c r="AR577" s="219">
        <f>IF(AS577&gt;1,1,0)</f>
        <v>0</v>
      </c>
      <c r="AS577" s="192">
        <f>AO577+AS533</f>
        <v>0</v>
      </c>
      <c r="AT577" s="192">
        <f>AP577+AT533</f>
        <v>0</v>
      </c>
      <c r="AU577" s="248">
        <f>IF(AR577=1,ROUND(AT577/AS577,3),0)</f>
        <v>0</v>
      </c>
    </row>
    <row r="578" spans="2:47" ht="41.25" hidden="1" customHeight="1" x14ac:dyDescent="0.4">
      <c r="B578" s="558"/>
      <c r="C578" s="548">
        <f t="shared" ref="C578" si="1587">C534</f>
        <v>0</v>
      </c>
      <c r="D578" s="549"/>
      <c r="E578" s="550"/>
      <c r="F578" s="533"/>
      <c r="G578" s="533"/>
      <c r="H578" s="533"/>
      <c r="I578" s="533"/>
      <c r="J578" s="533"/>
      <c r="K578" s="533"/>
      <c r="L578" s="533"/>
      <c r="M578" s="533"/>
      <c r="N578" s="533"/>
      <c r="O578" s="533"/>
      <c r="P578" s="533"/>
      <c r="Q578" s="533"/>
      <c r="R578" s="533"/>
      <c r="S578" s="533"/>
      <c r="T578" s="533"/>
      <c r="U578" s="533"/>
      <c r="V578" s="533"/>
      <c r="W578" s="533"/>
      <c r="X578" s="533"/>
      <c r="Y578" s="533"/>
      <c r="Z578" s="533"/>
      <c r="AA578" s="533"/>
      <c r="AB578" s="533"/>
      <c r="AC578" s="533"/>
      <c r="AD578" s="533"/>
      <c r="AE578" s="533"/>
      <c r="AF578" s="533"/>
      <c r="AG578" s="545"/>
      <c r="AH578" s="162">
        <f t="shared" ref="AH578" si="1588">IF(COUNT(F578:AG578)=0,+(COUNTIF(F578:AG578,"作業"))+(COUNTIF(F578:AG578,"休日")),"")</f>
        <v>0</v>
      </c>
      <c r="AI578" s="196">
        <f t="shared" ref="AI578" si="1589">IF(COUNT(F578:AG578)=0,(COUNTIF(F578:AG578,"休日")),"")</f>
        <v>0</v>
      </c>
      <c r="AJ578" s="233"/>
    </row>
    <row r="579" spans="2:47" ht="41.25" hidden="1" customHeight="1" x14ac:dyDescent="0.4">
      <c r="B579" s="558"/>
      <c r="C579" s="551"/>
      <c r="D579" s="552"/>
      <c r="E579" s="553"/>
      <c r="F579" s="533"/>
      <c r="G579" s="533"/>
      <c r="H579" s="533"/>
      <c r="I579" s="533"/>
      <c r="J579" s="533"/>
      <c r="K579" s="533"/>
      <c r="L579" s="533"/>
      <c r="M579" s="533"/>
      <c r="N579" s="533"/>
      <c r="O579" s="533"/>
      <c r="P579" s="533"/>
      <c r="Q579" s="533"/>
      <c r="R579" s="533"/>
      <c r="S579" s="533"/>
      <c r="T579" s="533"/>
      <c r="U579" s="533"/>
      <c r="V579" s="533"/>
      <c r="W579" s="533"/>
      <c r="X579" s="533"/>
      <c r="Y579" s="533"/>
      <c r="Z579" s="533"/>
      <c r="AA579" s="533"/>
      <c r="AB579" s="533"/>
      <c r="AC579" s="533"/>
      <c r="AD579" s="533"/>
      <c r="AE579" s="533"/>
      <c r="AF579" s="533"/>
      <c r="AG579" s="545"/>
      <c r="AH579" s="546" t="str">
        <f t="shared" ref="AH579" si="1590">IF(AH578&lt;14,"対象外",ROUND(AI578/AH578,3))</f>
        <v>対象外</v>
      </c>
      <c r="AI579" s="547"/>
      <c r="AJ579" s="233"/>
      <c r="AM579" s="219">
        <f t="shared" ref="AM579" si="1591">IF(AH579="対象外",0,1)</f>
        <v>0</v>
      </c>
      <c r="AN579" s="226">
        <f t="shared" ref="AN579" si="1592">IF(AM579=1,AH579,0)</f>
        <v>0</v>
      </c>
      <c r="AO579" s="219">
        <f t="shared" ref="AO579" si="1593">IF(AH578&gt;=14,AH578,0)</f>
        <v>0</v>
      </c>
      <c r="AP579" s="192">
        <f>IF(AO579&gt;1,AI578,0)</f>
        <v>0</v>
      </c>
      <c r="AQ579" s="152"/>
      <c r="AR579" s="219">
        <f>IF(AS579&gt;1,1,0)</f>
        <v>0</v>
      </c>
      <c r="AS579" s="192">
        <f>AO579+AS535</f>
        <v>0</v>
      </c>
      <c r="AT579" s="192">
        <f>AP579+AT535</f>
        <v>0</v>
      </c>
      <c r="AU579" s="248">
        <f>IF(AR579=1,ROUND(AT579/AS579,3),0)</f>
        <v>0</v>
      </c>
    </row>
    <row r="580" spans="2:47" ht="41.25" hidden="1" customHeight="1" x14ac:dyDescent="0.4">
      <c r="B580" s="558"/>
      <c r="C580" s="548">
        <f t="shared" ref="C580" si="1594">C536</f>
        <v>0</v>
      </c>
      <c r="D580" s="549"/>
      <c r="E580" s="550"/>
      <c r="F580" s="533"/>
      <c r="G580" s="533"/>
      <c r="H580" s="533"/>
      <c r="I580" s="533"/>
      <c r="J580" s="533"/>
      <c r="K580" s="533"/>
      <c r="L580" s="533"/>
      <c r="M580" s="533"/>
      <c r="N580" s="533"/>
      <c r="O580" s="533"/>
      <c r="P580" s="533"/>
      <c r="Q580" s="533"/>
      <c r="R580" s="533"/>
      <c r="S580" s="533"/>
      <c r="T580" s="533"/>
      <c r="U580" s="533"/>
      <c r="V580" s="533"/>
      <c r="W580" s="533"/>
      <c r="X580" s="533"/>
      <c r="Y580" s="533"/>
      <c r="Z580" s="533"/>
      <c r="AA580" s="533"/>
      <c r="AB580" s="533"/>
      <c r="AC580" s="533"/>
      <c r="AD580" s="533"/>
      <c r="AE580" s="533"/>
      <c r="AF580" s="533"/>
      <c r="AG580" s="545"/>
      <c r="AH580" s="162">
        <f t="shared" ref="AH580" si="1595">IF(COUNT(F580:AG580)=0,+(COUNTIF(F580:AG580,"作業"))+(COUNTIF(F580:AG580,"休日")),"")</f>
        <v>0</v>
      </c>
      <c r="AI580" s="196">
        <f t="shared" ref="AI580" si="1596">IF(COUNT(F580:AG580)=0,(COUNTIF(F580:AG580,"休日")),"")</f>
        <v>0</v>
      </c>
      <c r="AJ580" s="233"/>
    </row>
    <row r="581" spans="2:47" ht="41.25" hidden="1" customHeight="1" x14ac:dyDescent="0.4">
      <c r="B581" s="558"/>
      <c r="C581" s="551"/>
      <c r="D581" s="552"/>
      <c r="E581" s="553"/>
      <c r="F581" s="533"/>
      <c r="G581" s="533"/>
      <c r="H581" s="533"/>
      <c r="I581" s="533"/>
      <c r="J581" s="533"/>
      <c r="K581" s="533"/>
      <c r="L581" s="533"/>
      <c r="M581" s="533"/>
      <c r="N581" s="533"/>
      <c r="O581" s="533"/>
      <c r="P581" s="533"/>
      <c r="Q581" s="533"/>
      <c r="R581" s="533"/>
      <c r="S581" s="533"/>
      <c r="T581" s="533"/>
      <c r="U581" s="533"/>
      <c r="V581" s="533"/>
      <c r="W581" s="533"/>
      <c r="X581" s="533"/>
      <c r="Y581" s="533"/>
      <c r="Z581" s="533"/>
      <c r="AA581" s="533"/>
      <c r="AB581" s="533"/>
      <c r="AC581" s="533"/>
      <c r="AD581" s="533"/>
      <c r="AE581" s="533"/>
      <c r="AF581" s="533"/>
      <c r="AG581" s="545"/>
      <c r="AH581" s="546" t="str">
        <f t="shared" ref="AH581" si="1597">IF(AH580&lt;14,"対象外",ROUND(AI580/AH580,3))</f>
        <v>対象外</v>
      </c>
      <c r="AI581" s="547"/>
      <c r="AJ581" s="233"/>
      <c r="AM581" s="219">
        <f t="shared" ref="AM581" si="1598">IF(AH581="対象外",0,1)</f>
        <v>0</v>
      </c>
      <c r="AN581" s="226">
        <f t="shared" ref="AN581" si="1599">IF(AM581=1,AH581,0)</f>
        <v>0</v>
      </c>
      <c r="AO581" s="219">
        <f t="shared" ref="AO581" si="1600">IF(AH580&gt;=14,AH580,0)</f>
        <v>0</v>
      </c>
      <c r="AP581" s="192">
        <f>IF(AO581&gt;1,AI580,0)</f>
        <v>0</v>
      </c>
      <c r="AQ581" s="152"/>
      <c r="AR581" s="219">
        <f>IF(AS581&gt;1,1,0)</f>
        <v>0</v>
      </c>
      <c r="AS581" s="192">
        <f>AO581+AS537</f>
        <v>0</v>
      </c>
      <c r="AT581" s="192">
        <f>AP581+AT537</f>
        <v>0</v>
      </c>
      <c r="AU581" s="248">
        <f>IF(AR581=1,ROUND(AT581/AS581,3),0)</f>
        <v>0</v>
      </c>
    </row>
    <row r="582" spans="2:47" ht="41.25" hidden="1" customHeight="1" x14ac:dyDescent="0.4">
      <c r="B582" s="558"/>
      <c r="C582" s="548">
        <f t="shared" ref="C582" si="1601">C538</f>
        <v>0</v>
      </c>
      <c r="D582" s="549"/>
      <c r="E582" s="550"/>
      <c r="F582" s="533"/>
      <c r="G582" s="533"/>
      <c r="H582" s="533"/>
      <c r="I582" s="533"/>
      <c r="J582" s="533"/>
      <c r="K582" s="533"/>
      <c r="L582" s="533"/>
      <c r="M582" s="533"/>
      <c r="N582" s="533"/>
      <c r="O582" s="533"/>
      <c r="P582" s="533"/>
      <c r="Q582" s="533"/>
      <c r="R582" s="533"/>
      <c r="S582" s="533"/>
      <c r="T582" s="533"/>
      <c r="U582" s="533"/>
      <c r="V582" s="533"/>
      <c r="W582" s="533"/>
      <c r="X582" s="533"/>
      <c r="Y582" s="533"/>
      <c r="Z582" s="533"/>
      <c r="AA582" s="533"/>
      <c r="AB582" s="533"/>
      <c r="AC582" s="533"/>
      <c r="AD582" s="533"/>
      <c r="AE582" s="533"/>
      <c r="AF582" s="533"/>
      <c r="AG582" s="545"/>
      <c r="AH582" s="162">
        <f t="shared" ref="AH582" si="1602">IF(COUNT(F582:AG582)=0,+(COUNTIF(F582:AG582,"作業"))+(COUNTIF(F582:AG582,"休日")),"")</f>
        <v>0</v>
      </c>
      <c r="AI582" s="196">
        <f t="shared" ref="AI582" si="1603">IF(COUNT(F582:AG582)=0,(COUNTIF(F582:AG582,"休日")),"")</f>
        <v>0</v>
      </c>
      <c r="AJ582" s="233"/>
    </row>
    <row r="583" spans="2:47" ht="41.25" hidden="1" customHeight="1" x14ac:dyDescent="0.4">
      <c r="B583" s="558"/>
      <c r="C583" s="551"/>
      <c r="D583" s="552"/>
      <c r="E583" s="553"/>
      <c r="F583" s="533"/>
      <c r="G583" s="533"/>
      <c r="H583" s="533"/>
      <c r="I583" s="533"/>
      <c r="J583" s="533"/>
      <c r="K583" s="533"/>
      <c r="L583" s="533"/>
      <c r="M583" s="533"/>
      <c r="N583" s="533"/>
      <c r="O583" s="533"/>
      <c r="P583" s="533"/>
      <c r="Q583" s="533"/>
      <c r="R583" s="533"/>
      <c r="S583" s="533"/>
      <c r="T583" s="533"/>
      <c r="U583" s="533"/>
      <c r="V583" s="533"/>
      <c r="W583" s="533"/>
      <c r="X583" s="533"/>
      <c r="Y583" s="533"/>
      <c r="Z583" s="533"/>
      <c r="AA583" s="533"/>
      <c r="AB583" s="533"/>
      <c r="AC583" s="533"/>
      <c r="AD583" s="533"/>
      <c r="AE583" s="533"/>
      <c r="AF583" s="533"/>
      <c r="AG583" s="545"/>
      <c r="AH583" s="546" t="str">
        <f t="shared" ref="AH583" si="1604">IF(AH582&lt;14,"対象外",ROUND(AI582/AH582,3))</f>
        <v>対象外</v>
      </c>
      <c r="AI583" s="547"/>
      <c r="AJ583" s="233"/>
      <c r="AM583" s="219">
        <f t="shared" ref="AM583" si="1605">IF(AH583="対象外",0,1)</f>
        <v>0</v>
      </c>
      <c r="AN583" s="226">
        <f t="shared" ref="AN583" si="1606">IF(AM583=1,AH583,0)</f>
        <v>0</v>
      </c>
      <c r="AO583" s="219">
        <f t="shared" ref="AO583" si="1607">IF(AH582&gt;=14,AH582,0)</f>
        <v>0</v>
      </c>
      <c r="AP583" s="192">
        <f>IF(AO583&gt;1,AI582,0)</f>
        <v>0</v>
      </c>
      <c r="AQ583" s="152"/>
      <c r="AR583" s="219">
        <f>IF(AS583&gt;1,1,0)</f>
        <v>0</v>
      </c>
      <c r="AS583" s="192">
        <f>AO583+AS539</f>
        <v>0</v>
      </c>
      <c r="AT583" s="192">
        <f>AP583+AT539</f>
        <v>0</v>
      </c>
      <c r="AU583" s="248">
        <f>IF(AR583=1,ROUND(AT583/AS583,3),0)</f>
        <v>0</v>
      </c>
    </row>
    <row r="584" spans="2:47" ht="41.25" hidden="1" customHeight="1" x14ac:dyDescent="0.4">
      <c r="B584" s="558"/>
      <c r="C584" s="548">
        <f t="shared" ref="C584" si="1608">C540</f>
        <v>0</v>
      </c>
      <c r="D584" s="549"/>
      <c r="E584" s="550"/>
      <c r="F584" s="533"/>
      <c r="G584" s="533"/>
      <c r="H584" s="533"/>
      <c r="I584" s="533"/>
      <c r="J584" s="533"/>
      <c r="K584" s="533"/>
      <c r="L584" s="533"/>
      <c r="M584" s="533"/>
      <c r="N584" s="533"/>
      <c r="O584" s="533"/>
      <c r="P584" s="533"/>
      <c r="Q584" s="533"/>
      <c r="R584" s="533"/>
      <c r="S584" s="533"/>
      <c r="T584" s="533"/>
      <c r="U584" s="533"/>
      <c r="V584" s="533"/>
      <c r="W584" s="533"/>
      <c r="X584" s="533"/>
      <c r="Y584" s="533"/>
      <c r="Z584" s="533"/>
      <c r="AA584" s="533"/>
      <c r="AB584" s="533"/>
      <c r="AC584" s="533"/>
      <c r="AD584" s="533"/>
      <c r="AE584" s="533"/>
      <c r="AF584" s="533"/>
      <c r="AG584" s="545"/>
      <c r="AH584" s="162">
        <f>IF(COUNT(F584:AG584)=0,+(COUNTIF(F584:AG584,"作業"))+(COUNTIF(F584:AG584,"休日")),"")</f>
        <v>0</v>
      </c>
      <c r="AI584" s="196">
        <f>IF(COUNT(F584:AG584)=0,(COUNTIF(F584:AG584,"休日")),"")</f>
        <v>0</v>
      </c>
      <c r="AJ584" s="233"/>
    </row>
    <row r="585" spans="2:47" ht="41.25" hidden="1" customHeight="1" x14ac:dyDescent="0.4">
      <c r="B585" s="558"/>
      <c r="C585" s="551"/>
      <c r="D585" s="552"/>
      <c r="E585" s="553"/>
      <c r="F585" s="533"/>
      <c r="G585" s="533"/>
      <c r="H585" s="533"/>
      <c r="I585" s="533"/>
      <c r="J585" s="533"/>
      <c r="K585" s="533"/>
      <c r="L585" s="533"/>
      <c r="M585" s="533"/>
      <c r="N585" s="533"/>
      <c r="O585" s="533"/>
      <c r="P585" s="533"/>
      <c r="Q585" s="533"/>
      <c r="R585" s="533"/>
      <c r="S585" s="533"/>
      <c r="T585" s="533"/>
      <c r="U585" s="533"/>
      <c r="V585" s="533"/>
      <c r="W585" s="533"/>
      <c r="X585" s="533"/>
      <c r="Y585" s="533"/>
      <c r="Z585" s="533"/>
      <c r="AA585" s="533"/>
      <c r="AB585" s="533"/>
      <c r="AC585" s="533"/>
      <c r="AD585" s="533"/>
      <c r="AE585" s="533"/>
      <c r="AF585" s="533"/>
      <c r="AG585" s="545"/>
      <c r="AH585" s="546" t="str">
        <f>IF(AH584&lt;14,"対象外",ROUND(AI584/AH584,3))</f>
        <v>対象外</v>
      </c>
      <c r="AI585" s="547"/>
      <c r="AJ585" s="233"/>
      <c r="AM585" s="219">
        <f t="shared" ref="AM585" si="1609">IF(AH585="対象外",0,1)</f>
        <v>0</v>
      </c>
      <c r="AN585" s="226">
        <f t="shared" ref="AN585" si="1610">IF(AM585=1,AH585,0)</f>
        <v>0</v>
      </c>
      <c r="AO585" s="219">
        <f t="shared" ref="AO585" si="1611">IF(AH584&gt;=14,AH584,0)</f>
        <v>0</v>
      </c>
      <c r="AP585" s="192">
        <f>IF(AO585&gt;1,AI584,0)</f>
        <v>0</v>
      </c>
      <c r="AQ585" s="152"/>
      <c r="AR585" s="219">
        <f>IF(AS585&gt;1,1,0)</f>
        <v>0</v>
      </c>
      <c r="AS585" s="192">
        <f>AO585+AS541</f>
        <v>0</v>
      </c>
      <c r="AT585" s="192">
        <f>AP585+AT541</f>
        <v>0</v>
      </c>
      <c r="AU585" s="248">
        <f>IF(AR585=1,ROUND(AT585/AS585,3),0)</f>
        <v>0</v>
      </c>
    </row>
    <row r="586" spans="2:47" ht="41.25" hidden="1" customHeight="1" x14ac:dyDescent="0.4">
      <c r="B586" s="558"/>
      <c r="C586" s="548">
        <f t="shared" ref="C586" si="1612">C542</f>
        <v>0</v>
      </c>
      <c r="D586" s="549"/>
      <c r="E586" s="550"/>
      <c r="F586" s="533"/>
      <c r="G586" s="533"/>
      <c r="H586" s="533"/>
      <c r="I586" s="533"/>
      <c r="J586" s="533"/>
      <c r="K586" s="533"/>
      <c r="L586" s="533"/>
      <c r="M586" s="533"/>
      <c r="N586" s="533"/>
      <c r="O586" s="533"/>
      <c r="P586" s="533"/>
      <c r="Q586" s="533"/>
      <c r="R586" s="533"/>
      <c r="S586" s="533"/>
      <c r="T586" s="533"/>
      <c r="U586" s="533"/>
      <c r="V586" s="533"/>
      <c r="W586" s="533"/>
      <c r="X586" s="533"/>
      <c r="Y586" s="533"/>
      <c r="Z586" s="533"/>
      <c r="AA586" s="533"/>
      <c r="AB586" s="533"/>
      <c r="AC586" s="533"/>
      <c r="AD586" s="533"/>
      <c r="AE586" s="533"/>
      <c r="AF586" s="533"/>
      <c r="AG586" s="545"/>
      <c r="AH586" s="162">
        <f t="shared" ref="AH586" si="1613">IF(COUNT(F586:AG586)=0,+(COUNTIF(F586:AG586,"作業"))+(COUNTIF(F586:AG586,"休日")),"")</f>
        <v>0</v>
      </c>
      <c r="AI586" s="196">
        <f t="shared" ref="AI586" si="1614">IF(COUNT(F586:AG586)=0,(COUNTIF(F586:AG586,"休日")),"")</f>
        <v>0</v>
      </c>
      <c r="AJ586" s="233"/>
    </row>
    <row r="587" spans="2:47" ht="41.25" hidden="1" customHeight="1" x14ac:dyDescent="0.4">
      <c r="B587" s="558"/>
      <c r="C587" s="551"/>
      <c r="D587" s="552"/>
      <c r="E587" s="553"/>
      <c r="F587" s="533"/>
      <c r="G587" s="533"/>
      <c r="H587" s="533"/>
      <c r="I587" s="533"/>
      <c r="J587" s="533"/>
      <c r="K587" s="533"/>
      <c r="L587" s="533"/>
      <c r="M587" s="533"/>
      <c r="N587" s="533"/>
      <c r="O587" s="533"/>
      <c r="P587" s="533"/>
      <c r="Q587" s="533"/>
      <c r="R587" s="533"/>
      <c r="S587" s="533"/>
      <c r="T587" s="533"/>
      <c r="U587" s="533"/>
      <c r="V587" s="533"/>
      <c r="W587" s="533"/>
      <c r="X587" s="533"/>
      <c r="Y587" s="533"/>
      <c r="Z587" s="533"/>
      <c r="AA587" s="533"/>
      <c r="AB587" s="533"/>
      <c r="AC587" s="533"/>
      <c r="AD587" s="533"/>
      <c r="AE587" s="533"/>
      <c r="AF587" s="533"/>
      <c r="AG587" s="545"/>
      <c r="AH587" s="546" t="str">
        <f t="shared" ref="AH587" si="1615">IF(AH586&lt;14,"対象外",ROUND(AI586/AH586,3))</f>
        <v>対象外</v>
      </c>
      <c r="AI587" s="547"/>
      <c r="AJ587" s="233"/>
      <c r="AM587" s="219">
        <f t="shared" ref="AM587" si="1616">IF(AH587="対象外",0,1)</f>
        <v>0</v>
      </c>
      <c r="AN587" s="226">
        <f t="shared" ref="AN587" si="1617">IF(AM587=1,AH587,0)</f>
        <v>0</v>
      </c>
      <c r="AO587" s="219">
        <f t="shared" ref="AO587" si="1618">IF(AH586&gt;=14,AH586,0)</f>
        <v>0</v>
      </c>
      <c r="AP587" s="192">
        <f>IF(AO587&gt;1,AI586,0)</f>
        <v>0</v>
      </c>
      <c r="AQ587" s="152"/>
      <c r="AR587" s="219">
        <f>IF(AS587&gt;1,1,0)</f>
        <v>0</v>
      </c>
      <c r="AS587" s="192">
        <f>AO587+AS543</f>
        <v>0</v>
      </c>
      <c r="AT587" s="192">
        <f>AP587+AT543</f>
        <v>0</v>
      </c>
      <c r="AU587" s="248">
        <f>IF(AR587=1,ROUND(AT587/AS587,3),0)</f>
        <v>0</v>
      </c>
    </row>
    <row r="588" spans="2:47" ht="41.25" hidden="1" customHeight="1" x14ac:dyDescent="0.4">
      <c r="B588" s="558"/>
      <c r="C588" s="548">
        <f t="shared" ref="C588" si="1619">C544</f>
        <v>0</v>
      </c>
      <c r="D588" s="549"/>
      <c r="E588" s="550"/>
      <c r="F588" s="533"/>
      <c r="G588" s="533"/>
      <c r="H588" s="533"/>
      <c r="I588" s="533"/>
      <c r="J588" s="533"/>
      <c r="K588" s="533"/>
      <c r="L588" s="533"/>
      <c r="M588" s="533"/>
      <c r="N588" s="533"/>
      <c r="O588" s="533"/>
      <c r="P588" s="533"/>
      <c r="Q588" s="533"/>
      <c r="R588" s="533"/>
      <c r="S588" s="533"/>
      <c r="T588" s="533"/>
      <c r="U588" s="533"/>
      <c r="V588" s="533"/>
      <c r="W588" s="533"/>
      <c r="X588" s="533"/>
      <c r="Y588" s="533"/>
      <c r="Z588" s="533"/>
      <c r="AA588" s="533"/>
      <c r="AB588" s="533"/>
      <c r="AC588" s="533"/>
      <c r="AD588" s="533"/>
      <c r="AE588" s="533"/>
      <c r="AF588" s="533"/>
      <c r="AG588" s="545"/>
      <c r="AH588" s="162">
        <f t="shared" ref="AH588" si="1620">IF(COUNT(F588:AG588)=0,+(COUNTIF(F588:AG588,"作業"))+(COUNTIF(F588:AG588,"休日")),"")</f>
        <v>0</v>
      </c>
      <c r="AI588" s="196">
        <f t="shared" ref="AI588" si="1621">IF(COUNT(F588:AG588)=0,(COUNTIF(F588:AG588,"休日")),"")</f>
        <v>0</v>
      </c>
      <c r="AJ588" s="233"/>
    </row>
    <row r="589" spans="2:47" ht="41.25" hidden="1" customHeight="1" x14ac:dyDescent="0.4">
      <c r="B589" s="558"/>
      <c r="C589" s="551"/>
      <c r="D589" s="552"/>
      <c r="E589" s="553"/>
      <c r="F589" s="533"/>
      <c r="G589" s="533"/>
      <c r="H589" s="533"/>
      <c r="I589" s="533"/>
      <c r="J589" s="533"/>
      <c r="K589" s="533"/>
      <c r="L589" s="533"/>
      <c r="M589" s="533"/>
      <c r="N589" s="533"/>
      <c r="O589" s="533"/>
      <c r="P589" s="533"/>
      <c r="Q589" s="533"/>
      <c r="R589" s="533"/>
      <c r="S589" s="533"/>
      <c r="T589" s="533"/>
      <c r="U589" s="533"/>
      <c r="V589" s="533"/>
      <c r="W589" s="533"/>
      <c r="X589" s="533"/>
      <c r="Y589" s="533"/>
      <c r="Z589" s="533"/>
      <c r="AA589" s="533"/>
      <c r="AB589" s="533"/>
      <c r="AC589" s="533"/>
      <c r="AD589" s="533"/>
      <c r="AE589" s="533"/>
      <c r="AF589" s="533"/>
      <c r="AG589" s="545"/>
      <c r="AH589" s="546" t="str">
        <f t="shared" ref="AH589" si="1622">IF(AH588&lt;14,"対象外",ROUND(AI588/AH588,3))</f>
        <v>対象外</v>
      </c>
      <c r="AI589" s="547"/>
      <c r="AJ589" s="233"/>
      <c r="AM589" s="219">
        <f t="shared" ref="AM589" si="1623">IF(AH589="対象外",0,1)</f>
        <v>0</v>
      </c>
      <c r="AN589" s="226">
        <f t="shared" ref="AN589" si="1624">IF(AM589=1,AH589,0)</f>
        <v>0</v>
      </c>
      <c r="AO589" s="219">
        <f t="shared" ref="AO589" si="1625">IF(AH588&gt;=14,AH588,0)</f>
        <v>0</v>
      </c>
      <c r="AP589" s="192">
        <f>IF(AO589&gt;1,AI588,0)</f>
        <v>0</v>
      </c>
      <c r="AQ589" s="152"/>
      <c r="AR589" s="219">
        <f>IF(AS589&gt;1,1,0)</f>
        <v>0</v>
      </c>
      <c r="AS589" s="192">
        <f>AO589+AS545</f>
        <v>0</v>
      </c>
      <c r="AT589" s="192">
        <f>AP589+AT545</f>
        <v>0</v>
      </c>
      <c r="AU589" s="248">
        <f>IF(AR589=1,ROUND(AT589/AS589,3),0)</f>
        <v>0</v>
      </c>
    </row>
    <row r="590" spans="2:47" ht="41.25" hidden="1" customHeight="1" x14ac:dyDescent="0.4">
      <c r="B590" s="558"/>
      <c r="C590" s="539">
        <f>C545</f>
        <v>0</v>
      </c>
      <c r="D590" s="540"/>
      <c r="E590" s="541"/>
      <c r="F590" s="533"/>
      <c r="G590" s="533"/>
      <c r="H590" s="533"/>
      <c r="I590" s="533"/>
      <c r="J590" s="533"/>
      <c r="K590" s="533"/>
      <c r="L590" s="533"/>
      <c r="M590" s="533"/>
      <c r="N590" s="533"/>
      <c r="O590" s="533"/>
      <c r="P590" s="533"/>
      <c r="Q590" s="533"/>
      <c r="R590" s="533"/>
      <c r="S590" s="533"/>
      <c r="T590" s="533"/>
      <c r="U590" s="533"/>
      <c r="V590" s="533"/>
      <c r="W590" s="533"/>
      <c r="X590" s="533"/>
      <c r="Y590" s="533"/>
      <c r="Z590" s="533"/>
      <c r="AA590" s="533"/>
      <c r="AB590" s="533"/>
      <c r="AC590" s="533"/>
      <c r="AD590" s="533"/>
      <c r="AE590" s="533"/>
      <c r="AF590" s="533"/>
      <c r="AG590" s="535"/>
      <c r="AH590" s="162">
        <f>IF(COUNT(F590:AG590)=0,+(COUNTIF(F590:AG590,"作業"))+(COUNTIF(F590:AG590,"休日")),"")</f>
        <v>0</v>
      </c>
      <c r="AI590" s="196">
        <f>IF(COUNT(F590:AG590)=0,(COUNTIF(F590:AG590,"休日")),"")</f>
        <v>0</v>
      </c>
      <c r="AJ590" s="233"/>
    </row>
    <row r="591" spans="2:47" ht="41.25" hidden="1" customHeight="1" thickBot="1" x14ac:dyDescent="0.45">
      <c r="B591" s="559"/>
      <c r="C591" s="542"/>
      <c r="D591" s="543"/>
      <c r="E591" s="544"/>
      <c r="F591" s="534"/>
      <c r="G591" s="534"/>
      <c r="H591" s="534"/>
      <c r="I591" s="534"/>
      <c r="J591" s="534"/>
      <c r="K591" s="534"/>
      <c r="L591" s="534"/>
      <c r="M591" s="534"/>
      <c r="N591" s="534"/>
      <c r="O591" s="534"/>
      <c r="P591" s="534"/>
      <c r="Q591" s="534"/>
      <c r="R591" s="534"/>
      <c r="S591" s="534"/>
      <c r="T591" s="534"/>
      <c r="U591" s="534"/>
      <c r="V591" s="534"/>
      <c r="W591" s="534"/>
      <c r="X591" s="534"/>
      <c r="Y591" s="534"/>
      <c r="Z591" s="534"/>
      <c r="AA591" s="534"/>
      <c r="AB591" s="534"/>
      <c r="AC591" s="534"/>
      <c r="AD591" s="534"/>
      <c r="AE591" s="534"/>
      <c r="AF591" s="534"/>
      <c r="AG591" s="536"/>
      <c r="AH591" s="537" t="str">
        <f t="shared" ref="AH591" si="1626">IF(AH590&lt;14,"対象外",ROUND(AI590/AH590,3))</f>
        <v>対象外</v>
      </c>
      <c r="AI591" s="538"/>
      <c r="AJ591" s="234"/>
      <c r="AL591" s="195"/>
      <c r="AM591" s="219">
        <f t="shared" ref="AM591" si="1627">IF(AH591="対象外",0,1)</f>
        <v>0</v>
      </c>
      <c r="AN591" s="226">
        <f t="shared" ref="AN591" si="1628">IF(AM591=1,AH591,0)</f>
        <v>0</v>
      </c>
      <c r="AO591" s="219">
        <f t="shared" ref="AO591" si="1629">IF(AH590&gt;=14,AH590,0)</f>
        <v>0</v>
      </c>
      <c r="AP591" s="192">
        <f>IF(AO591&gt;1,AI590,0)</f>
        <v>0</v>
      </c>
      <c r="AQ591" s="152"/>
      <c r="AR591" s="219">
        <f>IF(AS591&gt;1,1,0)</f>
        <v>0</v>
      </c>
      <c r="AS591" s="192">
        <f>AO591+AS547</f>
        <v>0</v>
      </c>
      <c r="AT591" s="192">
        <f>AP591+AT547</f>
        <v>0</v>
      </c>
      <c r="AU591" s="248">
        <f>IF(AR591=1,ROUND(AT591/AS591,3),0)</f>
        <v>0</v>
      </c>
    </row>
    <row r="592" spans="2:47" ht="35.25" hidden="1" customHeight="1" x14ac:dyDescent="0.4">
      <c r="B592" s="557" t="s">
        <v>75</v>
      </c>
      <c r="C592" s="560" t="s">
        <v>0</v>
      </c>
      <c r="D592" s="561"/>
      <c r="E592" s="562"/>
      <c r="F592" s="164">
        <f>IFERROR(VLOOKUP(F946,DAY!$A$2:$E$3000,2,0),0)</f>
        <v>11</v>
      </c>
      <c r="G592" s="164">
        <f>IFERROR(VLOOKUP(G946,DAY!$A$2:$E$744,2,0),0)</f>
        <v>11</v>
      </c>
      <c r="H592" s="164">
        <f>IFERROR(VLOOKUP(H946,DAY!$A$2:$E$744,2,0),0)</f>
        <v>11</v>
      </c>
      <c r="I592" s="164">
        <f>IFERROR(VLOOKUP(I946,DAY!$A$2:$E$744,2,0),0)</f>
        <v>11</v>
      </c>
      <c r="J592" s="164">
        <f>IFERROR(VLOOKUP(J946,DAY!$A$2:$E$744,2,0),0)</f>
        <v>11</v>
      </c>
      <c r="K592" s="164">
        <f>IFERROR(VLOOKUP(K946,DAY!$A$2:$E$744,2,0),0)</f>
        <v>11</v>
      </c>
      <c r="L592" s="164">
        <f>IFERROR(VLOOKUP(L946,DAY!$A$2:$E$744,2,0),0)</f>
        <v>11</v>
      </c>
      <c r="M592" s="164">
        <f>IFERROR(VLOOKUP(M946,DAY!$A$2:$E$744,2,0),0)</f>
        <v>12</v>
      </c>
      <c r="N592" s="164">
        <f>IFERROR(VLOOKUP(N946,DAY!$A$2:$E$744,2,0),0)</f>
        <v>12</v>
      </c>
      <c r="O592" s="164">
        <f>IFERROR(VLOOKUP(O946,DAY!$A$2:$E$744,2,0),0)</f>
        <v>12</v>
      </c>
      <c r="P592" s="164">
        <f>IFERROR(VLOOKUP(P946,DAY!$A$2:$E$744,2,0),0)</f>
        <v>12</v>
      </c>
      <c r="Q592" s="164">
        <f>IFERROR(VLOOKUP(Q946,DAY!$A$2:$E$744,2,0),0)</f>
        <v>12</v>
      </c>
      <c r="R592" s="164">
        <f>IFERROR(VLOOKUP(R946,DAY!$A$2:$E$744,2,0),0)</f>
        <v>12</v>
      </c>
      <c r="S592" s="164">
        <f>IFERROR(VLOOKUP(S946,DAY!$A$2:$E$744,2,0),0)</f>
        <v>12</v>
      </c>
      <c r="T592" s="164">
        <f>IFERROR(VLOOKUP(T946,DAY!$A$2:$E$744,2,0),0)</f>
        <v>12</v>
      </c>
      <c r="U592" s="164">
        <f>IFERROR(VLOOKUP(U946,DAY!$A$2:$E$744,2,0),0)</f>
        <v>12</v>
      </c>
      <c r="V592" s="164">
        <f>IFERROR(VLOOKUP(V946,DAY!$A$2:$E$744,2,0),0)</f>
        <v>12</v>
      </c>
      <c r="W592" s="164">
        <f>IFERROR(VLOOKUP(W946,DAY!$A$2:$E$744,2,0),0)</f>
        <v>12</v>
      </c>
      <c r="X592" s="164">
        <f>IFERROR(VLOOKUP(X946,DAY!$A$2:$E$744,2,0),0)</f>
        <v>12</v>
      </c>
      <c r="Y592" s="164">
        <f>IFERROR(VLOOKUP(Y946,DAY!$A$2:$E$744,2,0),0)</f>
        <v>12</v>
      </c>
      <c r="Z592" s="164">
        <f>IFERROR(VLOOKUP(Z946,DAY!$A$2:$E$744,2,0),0)</f>
        <v>12</v>
      </c>
      <c r="AA592" s="164">
        <f>IFERROR(VLOOKUP(AA946,DAY!$A$2:$E$744,2,0),0)</f>
        <v>12</v>
      </c>
      <c r="AB592" s="164">
        <f>IFERROR(VLOOKUP(AB946,DAY!$A$2:$E$744,2,0),0)</f>
        <v>12</v>
      </c>
      <c r="AC592" s="164">
        <f>IFERROR(VLOOKUP(AC946,DAY!$A$2:$E$744,2,0),0)</f>
        <v>12</v>
      </c>
      <c r="AD592" s="164">
        <f>IFERROR(VLOOKUP(AD946,DAY!$A$2:$E$744,2,0),0)</f>
        <v>12</v>
      </c>
      <c r="AE592" s="164">
        <f>IFERROR(VLOOKUP(AE946,DAY!$A$2:$E$744,2,0),0)</f>
        <v>12</v>
      </c>
      <c r="AF592" s="164">
        <f>IFERROR(VLOOKUP(AF946,DAY!$A$2:$E$744,2,0),0)</f>
        <v>12</v>
      </c>
      <c r="AG592" s="165">
        <f>IFERROR(VLOOKUP(AG946,DAY!$A$2:$E$744,2,0),0)</f>
        <v>12</v>
      </c>
      <c r="AH592" s="557" t="s">
        <v>11</v>
      </c>
      <c r="AI592" s="563" t="s">
        <v>13</v>
      </c>
      <c r="AJ592" s="565" t="s">
        <v>127</v>
      </c>
    </row>
    <row r="593" spans="2:47" ht="35.25" hidden="1" customHeight="1" x14ac:dyDescent="0.4">
      <c r="B593" s="558"/>
      <c r="C593" s="567" t="s">
        <v>1</v>
      </c>
      <c r="D593" s="568"/>
      <c r="E593" s="569"/>
      <c r="F593" s="250">
        <f>IFERROR(VLOOKUP(F946,DAY!$A$2:$E$3000,3,0),0)</f>
        <v>24</v>
      </c>
      <c r="G593" s="250">
        <f>IFERROR(VLOOKUP(G946,DAY!$A$2:$E$744,3,0),0)</f>
        <v>25</v>
      </c>
      <c r="H593" s="250">
        <f>IFERROR(VLOOKUP(H946,DAY!$A$2:$E$744,3,0),0)</f>
        <v>26</v>
      </c>
      <c r="I593" s="250">
        <f>IFERROR(VLOOKUP(I946,DAY!$A$2:$E$744,3,0),0)</f>
        <v>27</v>
      </c>
      <c r="J593" s="250">
        <f>IFERROR(VLOOKUP(J946,DAY!$A$2:$E$744,3,0),0)</f>
        <v>28</v>
      </c>
      <c r="K593" s="250">
        <f>IFERROR(VLOOKUP(K946,DAY!$A$2:$E$744,3,0),0)</f>
        <v>29</v>
      </c>
      <c r="L593" s="250">
        <f>IFERROR(VLOOKUP(L946,DAY!$A$2:$E$744,3,0),0)</f>
        <v>30</v>
      </c>
      <c r="M593" s="250">
        <f>IFERROR(VLOOKUP(M946,DAY!$A$2:$E$744,3,0),0)</f>
        <v>1</v>
      </c>
      <c r="N593" s="250">
        <f>IFERROR(VLOOKUP(N946,DAY!$A$2:$E$744,3,0),0)</f>
        <v>2</v>
      </c>
      <c r="O593" s="250">
        <f>IFERROR(VLOOKUP(O946,DAY!$A$2:$E$744,3,0),0)</f>
        <v>3</v>
      </c>
      <c r="P593" s="250">
        <f>IFERROR(VLOOKUP(P946,DAY!$A$2:$E$744,3,0),0)</f>
        <v>4</v>
      </c>
      <c r="Q593" s="250">
        <f>IFERROR(VLOOKUP(Q946,DAY!$A$2:$E$744,3,0),0)</f>
        <v>5</v>
      </c>
      <c r="R593" s="250">
        <f>IFERROR(VLOOKUP(R946,DAY!$A$2:$E$744,3,0),0)</f>
        <v>6</v>
      </c>
      <c r="S593" s="250">
        <f>IFERROR(VLOOKUP(S946,DAY!$A$2:$E$744,3,0),0)</f>
        <v>7</v>
      </c>
      <c r="T593" s="250">
        <f>IFERROR(VLOOKUP(T946,DAY!$A$2:$E$744,3,0),0)</f>
        <v>8</v>
      </c>
      <c r="U593" s="250">
        <f>IFERROR(VLOOKUP(U946,DAY!$A$2:$E$744,3,0),0)</f>
        <v>9</v>
      </c>
      <c r="V593" s="250">
        <f>IFERROR(VLOOKUP(V946,DAY!$A$2:$E$744,3,0),0)</f>
        <v>10</v>
      </c>
      <c r="W593" s="250">
        <f>IFERROR(VLOOKUP(W946,DAY!$A$2:$E$744,3,0),0)</f>
        <v>11</v>
      </c>
      <c r="X593" s="250">
        <f>IFERROR(VLOOKUP(X946,DAY!$A$2:$E$744,3,0),0)</f>
        <v>12</v>
      </c>
      <c r="Y593" s="250">
        <f>IFERROR(VLOOKUP(Y946,DAY!$A$2:$E$744,3,0),0)</f>
        <v>13</v>
      </c>
      <c r="Z593" s="250">
        <f>IFERROR(VLOOKUP(Z946,DAY!$A$2:$E$744,3,0),0)</f>
        <v>14</v>
      </c>
      <c r="AA593" s="250">
        <f>IFERROR(VLOOKUP(AA946,DAY!$A$2:$E$744,3,0),0)</f>
        <v>15</v>
      </c>
      <c r="AB593" s="250">
        <f>IFERROR(VLOOKUP(AB946,DAY!$A$2:$E$744,3,0),0)</f>
        <v>16</v>
      </c>
      <c r="AC593" s="250">
        <f>IFERROR(VLOOKUP(AC946,DAY!$A$2:$E$744,3,0),0)</f>
        <v>17</v>
      </c>
      <c r="AD593" s="250">
        <f>IFERROR(VLOOKUP(AD946,DAY!$A$2:$E$744,3,0),0)</f>
        <v>18</v>
      </c>
      <c r="AE593" s="250">
        <f>IFERROR(VLOOKUP(AE946,DAY!$A$2:$E$744,3,0),0)</f>
        <v>19</v>
      </c>
      <c r="AF593" s="250">
        <f>IFERROR(VLOOKUP(AF946,DAY!$A$2:$E$744,3,0),0)</f>
        <v>20</v>
      </c>
      <c r="AG593" s="166">
        <f>IFERROR(VLOOKUP(AG946,DAY!$A$2:$E$744,3,0),0)</f>
        <v>21</v>
      </c>
      <c r="AH593" s="558"/>
      <c r="AI593" s="564"/>
      <c r="AJ593" s="566"/>
    </row>
    <row r="594" spans="2:47" ht="35.25" hidden="1" customHeight="1" x14ac:dyDescent="0.4">
      <c r="B594" s="558"/>
      <c r="C594" s="567" t="s">
        <v>2</v>
      </c>
      <c r="D594" s="568"/>
      <c r="E594" s="569"/>
      <c r="F594" s="250" t="str">
        <f>IFERROR(VLOOKUP(F946,DAY!$A$2:$E$3000,4,0),0)</f>
        <v>月</v>
      </c>
      <c r="G594" s="250" t="str">
        <f>IFERROR(VLOOKUP(G946,DAY!$A$2:$E$3000,4,0),0)</f>
        <v>火</v>
      </c>
      <c r="H594" s="250" t="str">
        <f>IFERROR(VLOOKUP(H946,DAY!$A$2:$E$3000,4,0),0)</f>
        <v>水</v>
      </c>
      <c r="I594" s="250" t="str">
        <f>IFERROR(VLOOKUP(I946,DAY!$A$2:$E$3000,4,0),0)</f>
        <v>木</v>
      </c>
      <c r="J594" s="250" t="str">
        <f>IFERROR(VLOOKUP(J946,DAY!$A$2:$E$3000,4,0),0)</f>
        <v>金</v>
      </c>
      <c r="K594" s="250" t="str">
        <f>IFERROR(VLOOKUP(K946,DAY!$A$2:$E$3000,4,0),0)</f>
        <v>土</v>
      </c>
      <c r="L594" s="250" t="str">
        <f>IFERROR(VLOOKUP(L946,DAY!$A$2:$E$3000,4,0),0)</f>
        <v>日</v>
      </c>
      <c r="M594" s="250" t="str">
        <f>IFERROR(VLOOKUP(M946,DAY!$A$2:$E$3000,4,0),0)</f>
        <v>月</v>
      </c>
      <c r="N594" s="250" t="str">
        <f>IFERROR(VLOOKUP(N946,DAY!$A$2:$E$3000,4,0),0)</f>
        <v>火</v>
      </c>
      <c r="O594" s="250" t="str">
        <f>IFERROR(VLOOKUP(O946,DAY!$A$2:$E$3000,4,0),0)</f>
        <v>水</v>
      </c>
      <c r="P594" s="250" t="str">
        <f>IFERROR(VLOOKUP(P946,DAY!$A$2:$E$3000,4,0),0)</f>
        <v>木</v>
      </c>
      <c r="Q594" s="250" t="str">
        <f>IFERROR(VLOOKUP(Q946,DAY!$A$2:$E$3000,4,0),0)</f>
        <v>金</v>
      </c>
      <c r="R594" s="250" t="str">
        <f>IFERROR(VLOOKUP(R946,DAY!$A$2:$E$3000,4,0),0)</f>
        <v>土</v>
      </c>
      <c r="S594" s="250" t="str">
        <f>IFERROR(VLOOKUP(S946,DAY!$A$2:$E$3000,4,0),0)</f>
        <v>日</v>
      </c>
      <c r="T594" s="250" t="str">
        <f>IFERROR(VLOOKUP(T946,DAY!$A$2:$E$3000,4,0),0)</f>
        <v>月</v>
      </c>
      <c r="U594" s="250" t="str">
        <f>IFERROR(VLOOKUP(U946,DAY!$A$2:$E$3000,4,0),0)</f>
        <v>火</v>
      </c>
      <c r="V594" s="250" t="str">
        <f>IFERROR(VLOOKUP(V946,DAY!$A$2:$E$3000,4,0),0)</f>
        <v>水</v>
      </c>
      <c r="W594" s="250" t="str">
        <f>IFERROR(VLOOKUP(W946,DAY!$A$2:$E$3000,4,0),0)</f>
        <v>木</v>
      </c>
      <c r="X594" s="250" t="str">
        <f>IFERROR(VLOOKUP(X946,DAY!$A$2:$E$3000,4,0),0)</f>
        <v>金</v>
      </c>
      <c r="Y594" s="250" t="str">
        <f>IFERROR(VLOOKUP(Y946,DAY!$A$2:$E$3000,4,0),0)</f>
        <v>土</v>
      </c>
      <c r="Z594" s="250" t="str">
        <f>IFERROR(VLOOKUP(Z946,DAY!$A$2:$E$3000,4,0),0)</f>
        <v>日</v>
      </c>
      <c r="AA594" s="250" t="str">
        <f>IFERROR(VLOOKUP(AA946,DAY!$A$2:$E$3000,4,0),0)</f>
        <v>月</v>
      </c>
      <c r="AB594" s="250" t="str">
        <f>IFERROR(VLOOKUP(AB946,DAY!$A$2:$E$3000,4,0),0)</f>
        <v>火</v>
      </c>
      <c r="AC594" s="250" t="str">
        <f>IFERROR(VLOOKUP(AC946,DAY!$A$2:$E$3000,4,0),0)</f>
        <v>水</v>
      </c>
      <c r="AD594" s="250" t="str">
        <f>IFERROR(VLOOKUP(AD946,DAY!$A$2:$E$3000,4,0),0)</f>
        <v>木</v>
      </c>
      <c r="AE594" s="250" t="str">
        <f>IFERROR(VLOOKUP(AE946,DAY!$A$2:$E$3000,4,0),0)</f>
        <v>金</v>
      </c>
      <c r="AF594" s="250" t="str">
        <f>IFERROR(VLOOKUP(AF946,DAY!$A$2:$E$3000,4,0),0)</f>
        <v>土</v>
      </c>
      <c r="AG594" s="166" t="str">
        <f>IFERROR(VLOOKUP(AG946,DAY!$A$2:$E$3000,4,0),0)</f>
        <v>日</v>
      </c>
      <c r="AH594" s="558"/>
      <c r="AI594" s="564"/>
      <c r="AJ594" s="566"/>
      <c r="AK594" s="159"/>
      <c r="AO594" s="147"/>
    </row>
    <row r="595" spans="2:47" ht="119.25" hidden="1" customHeight="1" x14ac:dyDescent="0.4">
      <c r="B595" s="558"/>
      <c r="C595" s="570" t="s">
        <v>135</v>
      </c>
      <c r="D595" s="571"/>
      <c r="E595" s="572"/>
      <c r="F595" s="167" t="str">
        <f>IFERROR(VLOOKUP(F946,DAY!$A$2:$E$3000,5,0),0)</f>
        <v>振替休日</v>
      </c>
      <c r="G595" s="167" t="str">
        <f>IFERROR(VLOOKUP(G946,DAY!$A$2:$E$3000,5,0),0)</f>
        <v/>
      </c>
      <c r="H595" s="167" t="str">
        <f>IFERROR(VLOOKUP(H946,DAY!$A$2:$E$3000,5,0),0)</f>
        <v/>
      </c>
      <c r="I595" s="167" t="str">
        <f>IFERROR(VLOOKUP(I946,DAY!$A$2:$E$3000,5,0),0)</f>
        <v/>
      </c>
      <c r="J595" s="167" t="str">
        <f>IFERROR(VLOOKUP(J946,DAY!$A$2:$E$3000,5,0),0)</f>
        <v/>
      </c>
      <c r="K595" s="167" t="str">
        <f>IFERROR(VLOOKUP(K946,DAY!$A$2:$E$3000,5,0),0)</f>
        <v/>
      </c>
      <c r="L595" s="167" t="str">
        <f>IFERROR(VLOOKUP(L946,DAY!$A$2:$E$3000,5,0),0)</f>
        <v/>
      </c>
      <c r="M595" s="167" t="str">
        <f>IFERROR(VLOOKUP(M946,DAY!$A$2:$E$3000,5,0),0)</f>
        <v/>
      </c>
      <c r="N595" s="167" t="str">
        <f>IFERROR(VLOOKUP(N946,DAY!$A$2:$E$3000,5,0),0)</f>
        <v/>
      </c>
      <c r="O595" s="167" t="str">
        <f>IFERROR(VLOOKUP(O946,DAY!$A$2:$E$3000,5,0),0)</f>
        <v/>
      </c>
      <c r="P595" s="167" t="str">
        <f>IFERROR(VLOOKUP(P946,DAY!$A$2:$E$3000,5,0),0)</f>
        <v/>
      </c>
      <c r="Q595" s="167" t="str">
        <f>IFERROR(VLOOKUP(Q946,DAY!$A$2:$E$3000,5,0),0)</f>
        <v/>
      </c>
      <c r="R595" s="167" t="str">
        <f>IFERROR(VLOOKUP(R946,DAY!$A$2:$E$3000,5,0),0)</f>
        <v/>
      </c>
      <c r="S595" s="167" t="str">
        <f>IFERROR(VLOOKUP(S946,DAY!$A$2:$E$3000,5,0),0)</f>
        <v/>
      </c>
      <c r="T595" s="167" t="str">
        <f>IFERROR(VLOOKUP(T946,DAY!$A$2:$E$3000,5,0),0)</f>
        <v/>
      </c>
      <c r="U595" s="167" t="str">
        <f>IFERROR(VLOOKUP(U946,DAY!$A$2:$E$3000,5,0),0)</f>
        <v/>
      </c>
      <c r="V595" s="167" t="str">
        <f>IFERROR(VLOOKUP(V946,DAY!$A$2:$E$3000,5,0),0)</f>
        <v/>
      </c>
      <c r="W595" s="167" t="str">
        <f>IFERROR(VLOOKUP(W946,DAY!$A$2:$E$3000,5,0),0)</f>
        <v/>
      </c>
      <c r="X595" s="167" t="str">
        <f>IFERROR(VLOOKUP(X946,DAY!$A$2:$E$3000,5,0),0)</f>
        <v/>
      </c>
      <c r="Y595" s="167" t="str">
        <f>IFERROR(VLOOKUP(Y946,DAY!$A$2:$E$3000,5,0),0)</f>
        <v/>
      </c>
      <c r="Z595" s="167" t="str">
        <f>IFERROR(VLOOKUP(Z946,DAY!$A$2:$E$3000,5,0),0)</f>
        <v/>
      </c>
      <c r="AA595" s="167" t="str">
        <f>IFERROR(VLOOKUP(AA946,DAY!$A$2:$E$3000,5,0),0)</f>
        <v/>
      </c>
      <c r="AB595" s="167" t="str">
        <f>IFERROR(VLOOKUP(AB946,DAY!$A$2:$E$3000,5,0),0)</f>
        <v/>
      </c>
      <c r="AC595" s="167" t="str">
        <f>IFERROR(VLOOKUP(AC946,DAY!$A$2:$E$3000,5,0),0)</f>
        <v/>
      </c>
      <c r="AD595" s="167" t="str">
        <f>IFERROR(VLOOKUP(AD946,DAY!$A$2:$E$3000,5,0),0)</f>
        <v/>
      </c>
      <c r="AE595" s="167" t="str">
        <f>IFERROR(VLOOKUP(AE946,DAY!$A$2:$E$3000,5,0),0)</f>
        <v/>
      </c>
      <c r="AF595" s="167" t="str">
        <f>IFERROR(VLOOKUP(AF946,DAY!$A$2:$E$3000,5,0),0)</f>
        <v/>
      </c>
      <c r="AG595" s="168" t="str">
        <f>IFERROR(VLOOKUP(AG946,DAY!$A$2:$E$3000,5,0),0)</f>
        <v/>
      </c>
      <c r="AH595" s="558"/>
      <c r="AI595" s="564"/>
      <c r="AJ595" s="566"/>
    </row>
    <row r="596" spans="2:47" ht="41.25" hidden="1" customHeight="1" x14ac:dyDescent="0.35">
      <c r="B596" s="558"/>
      <c r="C596" s="548">
        <f>C552</f>
        <v>0</v>
      </c>
      <c r="D596" s="549"/>
      <c r="E596" s="550"/>
      <c r="F596" s="533"/>
      <c r="G596" s="533"/>
      <c r="H596" s="533"/>
      <c r="I596" s="533"/>
      <c r="J596" s="533"/>
      <c r="K596" s="533"/>
      <c r="L596" s="533"/>
      <c r="M596" s="533"/>
      <c r="N596" s="533"/>
      <c r="O596" s="533"/>
      <c r="P596" s="533"/>
      <c r="Q596" s="533"/>
      <c r="R596" s="533"/>
      <c r="S596" s="533"/>
      <c r="T596" s="533"/>
      <c r="U596" s="533"/>
      <c r="V596" s="533"/>
      <c r="W596" s="533"/>
      <c r="X596" s="533"/>
      <c r="Y596" s="533"/>
      <c r="Z596" s="533"/>
      <c r="AA596" s="533"/>
      <c r="AB596" s="533"/>
      <c r="AC596" s="533"/>
      <c r="AD596" s="533"/>
      <c r="AE596" s="533"/>
      <c r="AF596" s="533"/>
      <c r="AG596" s="545"/>
      <c r="AH596" s="162">
        <f>IF(COUNT(F596:AG596)=0,+(COUNTIF(F596:AG596,"作業"))+(COUNTIF(F596:AG596,"休日")),"")</f>
        <v>0</v>
      </c>
      <c r="AI596" s="196">
        <f>IF(COUNT(F596:AG596)=0,(COUNTIF(F596:AG596,"休日")),"")</f>
        <v>0</v>
      </c>
      <c r="AJ596" s="235"/>
      <c r="AM596" s="147">
        <f>SUM(AM597:AM635)</f>
        <v>0</v>
      </c>
      <c r="AN596" s="228">
        <f>SUM(AN597:AN635)</f>
        <v>0</v>
      </c>
      <c r="AR596" s="249">
        <f>SUM(AR597:AR635)</f>
        <v>3</v>
      </c>
      <c r="AU596" s="228">
        <f>SUM(AU597:AU635)</f>
        <v>1.032</v>
      </c>
    </row>
    <row r="597" spans="2:47" ht="41.25" hidden="1" customHeight="1" x14ac:dyDescent="0.35">
      <c r="B597" s="558"/>
      <c r="C597" s="551"/>
      <c r="D597" s="552"/>
      <c r="E597" s="553"/>
      <c r="F597" s="533"/>
      <c r="G597" s="533"/>
      <c r="H597" s="533"/>
      <c r="I597" s="533"/>
      <c r="J597" s="533"/>
      <c r="K597" s="533"/>
      <c r="L597" s="533"/>
      <c r="M597" s="533"/>
      <c r="N597" s="533"/>
      <c r="O597" s="533"/>
      <c r="P597" s="533"/>
      <c r="Q597" s="533"/>
      <c r="R597" s="533"/>
      <c r="S597" s="533"/>
      <c r="T597" s="533"/>
      <c r="U597" s="533"/>
      <c r="V597" s="533"/>
      <c r="W597" s="533"/>
      <c r="X597" s="533"/>
      <c r="Y597" s="533"/>
      <c r="Z597" s="533"/>
      <c r="AA597" s="533"/>
      <c r="AB597" s="533"/>
      <c r="AC597" s="533"/>
      <c r="AD597" s="533"/>
      <c r="AE597" s="533"/>
      <c r="AF597" s="533"/>
      <c r="AG597" s="545"/>
      <c r="AH597" s="546" t="str">
        <f>IF(AH596&lt;14,"対象外",ROUND(AI596/AH596,3))</f>
        <v>対象外</v>
      </c>
      <c r="AI597" s="547"/>
      <c r="AJ597" s="236"/>
      <c r="AL597" s="146"/>
      <c r="AM597" s="219">
        <f>IF(AH597="対象外",0,1)</f>
        <v>0</v>
      </c>
      <c r="AN597" s="226">
        <f>IF(AM597=1,AH597,0)</f>
        <v>0</v>
      </c>
      <c r="AO597" s="219">
        <f>IF(AH596&gt;=14,AH596,0)</f>
        <v>0</v>
      </c>
      <c r="AP597" s="192">
        <f>IF(AO597&gt;1,AI596,0)</f>
        <v>0</v>
      </c>
      <c r="AQ597" s="152"/>
      <c r="AR597" s="219">
        <f>IF(AS597&gt;1,1,0)</f>
        <v>0</v>
      </c>
      <c r="AS597" s="192">
        <f>AO597+AS553</f>
        <v>0</v>
      </c>
      <c r="AT597" s="192">
        <f>AP597+AT553</f>
        <v>0</v>
      </c>
      <c r="AU597" s="248">
        <f>IF(AR597=1,ROUND(AT597/AS597,3),0)</f>
        <v>0</v>
      </c>
    </row>
    <row r="598" spans="2:47" ht="41.25" hidden="1" customHeight="1" x14ac:dyDescent="0.35">
      <c r="B598" s="558"/>
      <c r="C598" s="548">
        <f t="shared" ref="C598" si="1630">C554</f>
        <v>0</v>
      </c>
      <c r="D598" s="549"/>
      <c r="E598" s="550"/>
      <c r="F598" s="533"/>
      <c r="G598" s="533"/>
      <c r="H598" s="533"/>
      <c r="I598" s="533"/>
      <c r="J598" s="533"/>
      <c r="K598" s="533"/>
      <c r="L598" s="533"/>
      <c r="M598" s="533"/>
      <c r="N598" s="533"/>
      <c r="O598" s="533"/>
      <c r="P598" s="533"/>
      <c r="Q598" s="533"/>
      <c r="R598" s="533"/>
      <c r="S598" s="533"/>
      <c r="T598" s="533"/>
      <c r="U598" s="533"/>
      <c r="V598" s="533"/>
      <c r="W598" s="533"/>
      <c r="X598" s="533"/>
      <c r="Y598" s="533"/>
      <c r="Z598" s="533"/>
      <c r="AA598" s="533"/>
      <c r="AB598" s="533"/>
      <c r="AC598" s="533"/>
      <c r="AD598" s="533"/>
      <c r="AE598" s="533"/>
      <c r="AF598" s="533"/>
      <c r="AG598" s="545"/>
      <c r="AH598" s="162">
        <f t="shared" ref="AH598" si="1631">IF(COUNT(F598:AG598)=0,+(COUNTIF(F598:AG598,"作業"))+(COUNTIF(F598:AG598,"休日")),"")</f>
        <v>0</v>
      </c>
      <c r="AI598" s="196">
        <f t="shared" ref="AI598" si="1632">IF(COUNT(F598:AG598)=0,(COUNTIF(F598:AG598,"休日")),"")</f>
        <v>0</v>
      </c>
      <c r="AJ598" s="236"/>
    </row>
    <row r="599" spans="2:47" ht="41.25" hidden="1" customHeight="1" x14ac:dyDescent="0.35">
      <c r="B599" s="558"/>
      <c r="C599" s="551"/>
      <c r="D599" s="552"/>
      <c r="E599" s="553"/>
      <c r="F599" s="533"/>
      <c r="G599" s="533"/>
      <c r="H599" s="533"/>
      <c r="I599" s="533"/>
      <c r="J599" s="533"/>
      <c r="K599" s="533"/>
      <c r="L599" s="533"/>
      <c r="M599" s="533"/>
      <c r="N599" s="533"/>
      <c r="O599" s="533"/>
      <c r="P599" s="533"/>
      <c r="Q599" s="533"/>
      <c r="R599" s="533"/>
      <c r="S599" s="533"/>
      <c r="T599" s="533"/>
      <c r="U599" s="533"/>
      <c r="V599" s="533"/>
      <c r="W599" s="533"/>
      <c r="X599" s="533"/>
      <c r="Y599" s="533"/>
      <c r="Z599" s="533"/>
      <c r="AA599" s="533"/>
      <c r="AB599" s="533"/>
      <c r="AC599" s="533"/>
      <c r="AD599" s="533"/>
      <c r="AE599" s="533"/>
      <c r="AF599" s="533"/>
      <c r="AG599" s="545"/>
      <c r="AH599" s="546" t="str">
        <f t="shared" ref="AH599" si="1633">IF(AH598&lt;14,"対象外",ROUND(AI598/AH598,3))</f>
        <v>対象外</v>
      </c>
      <c r="AI599" s="547"/>
      <c r="AJ599" s="236"/>
      <c r="AM599" s="219">
        <f t="shared" ref="AM599" si="1634">IF(AH599="対象外",0,1)</f>
        <v>0</v>
      </c>
      <c r="AN599" s="226">
        <f t="shared" ref="AN599" si="1635">IF(AM599=1,AH599,0)</f>
        <v>0</v>
      </c>
      <c r="AO599" s="219">
        <f t="shared" ref="AO599" si="1636">IF(AH598&gt;=14,AH598,0)</f>
        <v>0</v>
      </c>
      <c r="AP599" s="192">
        <f>IF(AO599&gt;1,AI598,0)</f>
        <v>0</v>
      </c>
      <c r="AQ599" s="152"/>
      <c r="AR599" s="219">
        <f>IF(AS599&gt;1,1,0)</f>
        <v>0</v>
      </c>
      <c r="AS599" s="192">
        <f>AO599+AS555</f>
        <v>0</v>
      </c>
      <c r="AT599" s="192">
        <f>AP599+AT555</f>
        <v>0</v>
      </c>
      <c r="AU599" s="248">
        <f>IF(AR599=1,ROUND(AT599/AS599,3),0)</f>
        <v>0</v>
      </c>
    </row>
    <row r="600" spans="2:47" ht="41.25" hidden="1" customHeight="1" x14ac:dyDescent="0.35">
      <c r="B600" s="558"/>
      <c r="C600" s="548">
        <f t="shared" ref="C600" si="1637">C556</f>
        <v>0</v>
      </c>
      <c r="D600" s="549"/>
      <c r="E600" s="550"/>
      <c r="F600" s="533"/>
      <c r="G600" s="533"/>
      <c r="H600" s="533"/>
      <c r="I600" s="533"/>
      <c r="J600" s="533"/>
      <c r="K600" s="533"/>
      <c r="L600" s="533"/>
      <c r="M600" s="533"/>
      <c r="N600" s="533"/>
      <c r="O600" s="533"/>
      <c r="P600" s="533"/>
      <c r="Q600" s="533"/>
      <c r="R600" s="533"/>
      <c r="S600" s="533"/>
      <c r="T600" s="533"/>
      <c r="U600" s="533"/>
      <c r="V600" s="533"/>
      <c r="W600" s="533"/>
      <c r="X600" s="533"/>
      <c r="Y600" s="533"/>
      <c r="Z600" s="533"/>
      <c r="AA600" s="533"/>
      <c r="AB600" s="533"/>
      <c r="AC600" s="533"/>
      <c r="AD600" s="533"/>
      <c r="AE600" s="533"/>
      <c r="AF600" s="533"/>
      <c r="AG600" s="545"/>
      <c r="AH600" s="162">
        <f t="shared" ref="AH600" si="1638">IF(COUNT(F600:AG600)=0,+(COUNTIF(F600:AG600,"作業"))+(COUNTIF(F600:AG600,"休日")),"")</f>
        <v>0</v>
      </c>
      <c r="AI600" s="196">
        <f t="shared" ref="AI600" si="1639">IF(COUNT(F600:AG600)=0,(COUNTIF(F600:AG600,"休日")),"")</f>
        <v>0</v>
      </c>
      <c r="AJ600" s="236"/>
    </row>
    <row r="601" spans="2:47" ht="41.25" hidden="1" customHeight="1" x14ac:dyDescent="0.35">
      <c r="B601" s="558"/>
      <c r="C601" s="551"/>
      <c r="D601" s="552"/>
      <c r="E601" s="553"/>
      <c r="F601" s="533"/>
      <c r="G601" s="533"/>
      <c r="H601" s="533"/>
      <c r="I601" s="533"/>
      <c r="J601" s="533"/>
      <c r="K601" s="533"/>
      <c r="L601" s="533"/>
      <c r="M601" s="533"/>
      <c r="N601" s="533"/>
      <c r="O601" s="533"/>
      <c r="P601" s="533"/>
      <c r="Q601" s="533"/>
      <c r="R601" s="533"/>
      <c r="S601" s="533"/>
      <c r="T601" s="533"/>
      <c r="U601" s="533"/>
      <c r="V601" s="533"/>
      <c r="W601" s="533"/>
      <c r="X601" s="533"/>
      <c r="Y601" s="533"/>
      <c r="Z601" s="533"/>
      <c r="AA601" s="533"/>
      <c r="AB601" s="533"/>
      <c r="AC601" s="533"/>
      <c r="AD601" s="533"/>
      <c r="AE601" s="533"/>
      <c r="AF601" s="533"/>
      <c r="AG601" s="545"/>
      <c r="AH601" s="546" t="str">
        <f t="shared" ref="AH601" si="1640">IF(AH600&lt;14,"対象外",ROUND(AI600/AH600,3))</f>
        <v>対象外</v>
      </c>
      <c r="AI601" s="547"/>
      <c r="AJ601" s="236"/>
      <c r="AM601" s="219">
        <f t="shared" ref="AM601" si="1641">IF(AH601="対象外",0,1)</f>
        <v>0</v>
      </c>
      <c r="AN601" s="226">
        <f t="shared" ref="AN601" si="1642">IF(AM601=1,AH601,0)</f>
        <v>0</v>
      </c>
      <c r="AO601" s="219">
        <f t="shared" ref="AO601" si="1643">IF(AH600&gt;=14,AH600,0)</f>
        <v>0</v>
      </c>
      <c r="AP601" s="192">
        <f>IF(AO601&gt;1,AI600,0)</f>
        <v>0</v>
      </c>
      <c r="AQ601" s="152"/>
      <c r="AR601" s="219">
        <f>IF(AS601&gt;1,1,0)</f>
        <v>0</v>
      </c>
      <c r="AS601" s="192">
        <f>AO601+AS557</f>
        <v>0</v>
      </c>
      <c r="AT601" s="192">
        <f>AP601+AT557</f>
        <v>0</v>
      </c>
      <c r="AU601" s="248">
        <f>IF(AR601=1,ROUND(AT601/AS601,3),0)</f>
        <v>0</v>
      </c>
    </row>
    <row r="602" spans="2:47" ht="41.25" hidden="1" customHeight="1" x14ac:dyDescent="0.35">
      <c r="B602" s="558"/>
      <c r="C602" s="548">
        <f t="shared" ref="C602" si="1644">C558</f>
        <v>0</v>
      </c>
      <c r="D602" s="549"/>
      <c r="E602" s="550"/>
      <c r="F602" s="533"/>
      <c r="G602" s="533"/>
      <c r="H602" s="533"/>
      <c r="I602" s="533"/>
      <c r="J602" s="533"/>
      <c r="K602" s="533"/>
      <c r="L602" s="533"/>
      <c r="M602" s="533"/>
      <c r="N602" s="533"/>
      <c r="O602" s="533"/>
      <c r="P602" s="533"/>
      <c r="Q602" s="533"/>
      <c r="R602" s="533"/>
      <c r="S602" s="533"/>
      <c r="T602" s="533"/>
      <c r="U602" s="533"/>
      <c r="V602" s="533"/>
      <c r="W602" s="533"/>
      <c r="X602" s="533"/>
      <c r="Y602" s="533"/>
      <c r="Z602" s="533"/>
      <c r="AA602" s="533"/>
      <c r="AB602" s="533"/>
      <c r="AC602" s="533"/>
      <c r="AD602" s="533"/>
      <c r="AE602" s="533"/>
      <c r="AF602" s="533"/>
      <c r="AG602" s="545"/>
      <c r="AH602" s="162">
        <f t="shared" ref="AH602" si="1645">IF(COUNT(F602:AG602)=0,+(COUNTIF(F602:AG602,"作業"))+(COUNTIF(F602:AG602,"休日")),"")</f>
        <v>0</v>
      </c>
      <c r="AI602" s="196">
        <f t="shared" ref="AI602" si="1646">IF(COUNT(F602:AG602)=0,(COUNTIF(F602:AG602,"休日")),"")</f>
        <v>0</v>
      </c>
      <c r="AJ602" s="236"/>
    </row>
    <row r="603" spans="2:47" ht="41.25" hidden="1" customHeight="1" x14ac:dyDescent="0.35">
      <c r="B603" s="558"/>
      <c r="C603" s="551"/>
      <c r="D603" s="552"/>
      <c r="E603" s="553"/>
      <c r="F603" s="533"/>
      <c r="G603" s="533"/>
      <c r="H603" s="533"/>
      <c r="I603" s="533"/>
      <c r="J603" s="533"/>
      <c r="K603" s="533"/>
      <c r="L603" s="533"/>
      <c r="M603" s="533"/>
      <c r="N603" s="533"/>
      <c r="O603" s="533"/>
      <c r="P603" s="533"/>
      <c r="Q603" s="533"/>
      <c r="R603" s="533"/>
      <c r="S603" s="533"/>
      <c r="T603" s="533"/>
      <c r="U603" s="533"/>
      <c r="V603" s="533"/>
      <c r="W603" s="533"/>
      <c r="X603" s="533"/>
      <c r="Y603" s="533"/>
      <c r="Z603" s="533"/>
      <c r="AA603" s="533"/>
      <c r="AB603" s="533"/>
      <c r="AC603" s="533"/>
      <c r="AD603" s="533"/>
      <c r="AE603" s="533"/>
      <c r="AF603" s="533"/>
      <c r="AG603" s="545"/>
      <c r="AH603" s="546" t="str">
        <f t="shared" ref="AH603" si="1647">IF(AH602&lt;14,"対象外",ROUND(AI602/AH602,3))</f>
        <v>対象外</v>
      </c>
      <c r="AI603" s="547"/>
      <c r="AJ603" s="236"/>
      <c r="AM603" s="219">
        <f t="shared" ref="AM603" si="1648">IF(AH603="対象外",0,1)</f>
        <v>0</v>
      </c>
      <c r="AN603" s="226">
        <f t="shared" ref="AN603" si="1649">IF(AM603=1,AH603,0)</f>
        <v>0</v>
      </c>
      <c r="AO603" s="219">
        <f t="shared" ref="AO603" si="1650">IF(AH602&gt;=14,AH602,0)</f>
        <v>0</v>
      </c>
      <c r="AP603" s="192">
        <f>IF(AO603&gt;1,AI602,0)</f>
        <v>0</v>
      </c>
      <c r="AQ603" s="152"/>
      <c r="AR603" s="219">
        <f>IF(AS603&gt;1,1,0)</f>
        <v>0</v>
      </c>
      <c r="AS603" s="192">
        <f>AO603+AS559</f>
        <v>0</v>
      </c>
      <c r="AT603" s="192">
        <f>AP603+AT559</f>
        <v>0</v>
      </c>
      <c r="AU603" s="248">
        <f>IF(AR603=1,ROUND(AT603/AS603,3),0)</f>
        <v>0</v>
      </c>
    </row>
    <row r="604" spans="2:47" ht="41.25" hidden="1" customHeight="1" x14ac:dyDescent="0.35">
      <c r="B604" s="558"/>
      <c r="C604" s="548">
        <f t="shared" ref="C604" si="1651">C560</f>
        <v>0</v>
      </c>
      <c r="D604" s="549"/>
      <c r="E604" s="550"/>
      <c r="F604" s="533"/>
      <c r="G604" s="533"/>
      <c r="H604" s="533"/>
      <c r="I604" s="533"/>
      <c r="J604" s="533"/>
      <c r="K604" s="533"/>
      <c r="L604" s="533"/>
      <c r="M604" s="533"/>
      <c r="N604" s="533"/>
      <c r="O604" s="533"/>
      <c r="P604" s="533"/>
      <c r="Q604" s="533"/>
      <c r="R604" s="533"/>
      <c r="S604" s="533"/>
      <c r="T604" s="533"/>
      <c r="U604" s="533"/>
      <c r="V604" s="533"/>
      <c r="W604" s="533"/>
      <c r="X604" s="533"/>
      <c r="Y604" s="533"/>
      <c r="Z604" s="533"/>
      <c r="AA604" s="533"/>
      <c r="AB604" s="533"/>
      <c r="AC604" s="533"/>
      <c r="AD604" s="533"/>
      <c r="AE604" s="533"/>
      <c r="AF604" s="533"/>
      <c r="AG604" s="545"/>
      <c r="AH604" s="162">
        <f t="shared" ref="AH604" si="1652">IF(COUNT(F604:AG604)=0,+(COUNTIF(F604:AG604,"作業"))+(COUNTIF(F604:AG604,"休日")),"")</f>
        <v>0</v>
      </c>
      <c r="AI604" s="196">
        <f t="shared" ref="AI604" si="1653">IF(COUNT(F604:AG604)=0,(COUNTIF(F604:AG604,"休日")),"")</f>
        <v>0</v>
      </c>
      <c r="AJ604" s="236"/>
    </row>
    <row r="605" spans="2:47" ht="41.25" hidden="1" customHeight="1" x14ac:dyDescent="0.35">
      <c r="B605" s="558"/>
      <c r="C605" s="551"/>
      <c r="D605" s="552"/>
      <c r="E605" s="553"/>
      <c r="F605" s="533"/>
      <c r="G605" s="533"/>
      <c r="H605" s="533"/>
      <c r="I605" s="533"/>
      <c r="J605" s="533"/>
      <c r="K605" s="533"/>
      <c r="L605" s="533"/>
      <c r="M605" s="533"/>
      <c r="N605" s="533"/>
      <c r="O605" s="533"/>
      <c r="P605" s="533"/>
      <c r="Q605" s="533"/>
      <c r="R605" s="533"/>
      <c r="S605" s="533"/>
      <c r="T605" s="533"/>
      <c r="U605" s="533"/>
      <c r="V605" s="533"/>
      <c r="W605" s="533"/>
      <c r="X605" s="533"/>
      <c r="Y605" s="533"/>
      <c r="Z605" s="533"/>
      <c r="AA605" s="533"/>
      <c r="AB605" s="533"/>
      <c r="AC605" s="533"/>
      <c r="AD605" s="533"/>
      <c r="AE605" s="533"/>
      <c r="AF605" s="533"/>
      <c r="AG605" s="545"/>
      <c r="AH605" s="546" t="str">
        <f t="shared" ref="AH605" si="1654">IF(AH604&lt;14,"対象外",ROUND(AI604/AH604,3))</f>
        <v>対象外</v>
      </c>
      <c r="AI605" s="547"/>
      <c r="AJ605" s="236"/>
      <c r="AM605" s="219">
        <f t="shared" ref="AM605" si="1655">IF(AH605="対象外",0,1)</f>
        <v>0</v>
      </c>
      <c r="AN605" s="226">
        <f t="shared" ref="AN605" si="1656">IF(AM605=1,AH605,0)</f>
        <v>0</v>
      </c>
      <c r="AO605" s="219">
        <f t="shared" ref="AO605" si="1657">IF(AH604&gt;=14,AH604,0)</f>
        <v>0</v>
      </c>
      <c r="AP605" s="192">
        <f>IF(AO605&gt;1,AI604,0)</f>
        <v>0</v>
      </c>
      <c r="AQ605" s="152"/>
      <c r="AR605" s="219">
        <f>IF(AS605&gt;1,1,0)</f>
        <v>0</v>
      </c>
      <c r="AS605" s="192">
        <f>AO605+AS561</f>
        <v>0</v>
      </c>
      <c r="AT605" s="192">
        <f>AP605+AT561</f>
        <v>0</v>
      </c>
      <c r="AU605" s="248">
        <f>IF(AR605=1,ROUND(AT605/AS605,3),0)</f>
        <v>0</v>
      </c>
    </row>
    <row r="606" spans="2:47" ht="41.25" hidden="1" customHeight="1" x14ac:dyDescent="0.4">
      <c r="B606" s="558"/>
      <c r="C606" s="548">
        <f t="shared" ref="C606" si="1658">C562</f>
        <v>0</v>
      </c>
      <c r="D606" s="549"/>
      <c r="E606" s="550"/>
      <c r="F606" s="533"/>
      <c r="G606" s="533"/>
      <c r="H606" s="533"/>
      <c r="I606" s="533"/>
      <c r="J606" s="533"/>
      <c r="K606" s="533"/>
      <c r="L606" s="533"/>
      <c r="M606" s="533"/>
      <c r="N606" s="533"/>
      <c r="O606" s="533"/>
      <c r="P606" s="533"/>
      <c r="Q606" s="533"/>
      <c r="R606" s="533"/>
      <c r="S606" s="533"/>
      <c r="T606" s="533"/>
      <c r="U606" s="533"/>
      <c r="V606" s="533"/>
      <c r="W606" s="533"/>
      <c r="X606" s="533"/>
      <c r="Y606" s="533"/>
      <c r="Z606" s="533"/>
      <c r="AA606" s="533"/>
      <c r="AB606" s="533"/>
      <c r="AC606" s="533"/>
      <c r="AD606" s="533"/>
      <c r="AE606" s="533"/>
      <c r="AF606" s="533"/>
      <c r="AG606" s="545"/>
      <c r="AH606" s="162">
        <f t="shared" ref="AH606" si="1659">IF(COUNT(F606:AG606)=0,+(COUNTIF(F606:AG606,"作業"))+(COUNTIF(F606:AG606,"休日")),"")</f>
        <v>0</v>
      </c>
      <c r="AI606" s="196">
        <f t="shared" ref="AI606" si="1660">IF(COUNT(F606:AG606)=0,(COUNTIF(F606:AG606,"休日")),"")</f>
        <v>0</v>
      </c>
      <c r="AJ606" s="556"/>
    </row>
    <row r="607" spans="2:47" ht="41.25" hidden="1" customHeight="1" x14ac:dyDescent="0.4">
      <c r="B607" s="558"/>
      <c r="C607" s="551"/>
      <c r="D607" s="552"/>
      <c r="E607" s="553"/>
      <c r="F607" s="533"/>
      <c r="G607" s="533"/>
      <c r="H607" s="533"/>
      <c r="I607" s="533"/>
      <c r="J607" s="533"/>
      <c r="K607" s="533"/>
      <c r="L607" s="533"/>
      <c r="M607" s="533"/>
      <c r="N607" s="533"/>
      <c r="O607" s="533"/>
      <c r="P607" s="533"/>
      <c r="Q607" s="533"/>
      <c r="R607" s="533"/>
      <c r="S607" s="533"/>
      <c r="T607" s="533"/>
      <c r="U607" s="533"/>
      <c r="V607" s="533"/>
      <c r="W607" s="533"/>
      <c r="X607" s="533"/>
      <c r="Y607" s="533"/>
      <c r="Z607" s="533"/>
      <c r="AA607" s="533"/>
      <c r="AB607" s="533"/>
      <c r="AC607" s="533"/>
      <c r="AD607" s="533"/>
      <c r="AE607" s="533"/>
      <c r="AF607" s="533"/>
      <c r="AG607" s="545"/>
      <c r="AH607" s="546" t="str">
        <f t="shared" ref="AH607" si="1661">IF(AH606&lt;14,"対象外",ROUND(AI606/AH606,3))</f>
        <v>対象外</v>
      </c>
      <c r="AI607" s="547"/>
      <c r="AJ607" s="556"/>
      <c r="AM607" s="219">
        <f t="shared" ref="AM607" si="1662">IF(AH607="対象外",0,1)</f>
        <v>0</v>
      </c>
      <c r="AN607" s="226">
        <f t="shared" ref="AN607" si="1663">IF(AM607=1,AH607,0)</f>
        <v>0</v>
      </c>
      <c r="AO607" s="219">
        <f t="shared" ref="AO607" si="1664">IF(AH606&gt;=14,AH606,0)</f>
        <v>0</v>
      </c>
      <c r="AP607" s="192">
        <f>IF(AO607&gt;1,AI606,0)</f>
        <v>0</v>
      </c>
      <c r="AQ607" s="152"/>
      <c r="AR607" s="219">
        <f>IF(AS607&gt;1,1,0)</f>
        <v>0</v>
      </c>
      <c r="AS607" s="192">
        <f>AO607+AS563</f>
        <v>0</v>
      </c>
      <c r="AT607" s="192">
        <f>AP607+AT563</f>
        <v>0</v>
      </c>
      <c r="AU607" s="248">
        <f>IF(AR607=1,ROUND(AT607/AS607,3),0)</f>
        <v>0</v>
      </c>
    </row>
    <row r="608" spans="2:47" ht="41.25" hidden="1" customHeight="1" x14ac:dyDescent="0.35">
      <c r="B608" s="558"/>
      <c r="C608" s="548">
        <f t="shared" ref="C608" si="1665">C564</f>
        <v>0</v>
      </c>
      <c r="D608" s="549"/>
      <c r="E608" s="550"/>
      <c r="F608" s="533"/>
      <c r="G608" s="533"/>
      <c r="H608" s="533"/>
      <c r="I608" s="533"/>
      <c r="J608" s="533"/>
      <c r="K608" s="533"/>
      <c r="L608" s="533"/>
      <c r="M608" s="533"/>
      <c r="N608" s="533"/>
      <c r="O608" s="533"/>
      <c r="P608" s="533"/>
      <c r="Q608" s="533"/>
      <c r="R608" s="533"/>
      <c r="S608" s="533"/>
      <c r="T608" s="533"/>
      <c r="U608" s="533"/>
      <c r="V608" s="533"/>
      <c r="W608" s="533"/>
      <c r="X608" s="533"/>
      <c r="Y608" s="533"/>
      <c r="Z608" s="533"/>
      <c r="AA608" s="533"/>
      <c r="AB608" s="533"/>
      <c r="AC608" s="533"/>
      <c r="AD608" s="533"/>
      <c r="AE608" s="533"/>
      <c r="AF608" s="533"/>
      <c r="AG608" s="545"/>
      <c r="AH608" s="162">
        <f t="shared" ref="AH608" si="1666">IF(COUNT(F608:AG608)=0,+(COUNTIF(F608:AG608,"作業"))+(COUNTIF(F608:AG608,"休日")),"")</f>
        <v>0</v>
      </c>
      <c r="AI608" s="196">
        <f t="shared" ref="AI608" si="1667">IF(COUNT(F608:AG608)=0,(COUNTIF(F608:AG608,"休日")),"")</f>
        <v>0</v>
      </c>
      <c r="AJ608" s="236"/>
    </row>
    <row r="609" spans="2:47" ht="41.25" hidden="1" customHeight="1" x14ac:dyDescent="0.35">
      <c r="B609" s="558"/>
      <c r="C609" s="551"/>
      <c r="D609" s="552"/>
      <c r="E609" s="553"/>
      <c r="F609" s="533"/>
      <c r="G609" s="533"/>
      <c r="H609" s="533"/>
      <c r="I609" s="533"/>
      <c r="J609" s="533"/>
      <c r="K609" s="533"/>
      <c r="L609" s="533"/>
      <c r="M609" s="533"/>
      <c r="N609" s="533"/>
      <c r="O609" s="533"/>
      <c r="P609" s="533"/>
      <c r="Q609" s="533"/>
      <c r="R609" s="533"/>
      <c r="S609" s="533"/>
      <c r="T609" s="533"/>
      <c r="U609" s="533"/>
      <c r="V609" s="533"/>
      <c r="W609" s="533"/>
      <c r="X609" s="533"/>
      <c r="Y609" s="533"/>
      <c r="Z609" s="533"/>
      <c r="AA609" s="533"/>
      <c r="AB609" s="533"/>
      <c r="AC609" s="533"/>
      <c r="AD609" s="533"/>
      <c r="AE609" s="533"/>
      <c r="AF609" s="533"/>
      <c r="AG609" s="545"/>
      <c r="AH609" s="546" t="str">
        <f t="shared" ref="AH609" si="1668">IF(AH608&lt;14,"対象外",ROUND(AI608/AH608,3))</f>
        <v>対象外</v>
      </c>
      <c r="AI609" s="547"/>
      <c r="AJ609" s="236"/>
      <c r="AM609" s="219">
        <f t="shared" ref="AM609" si="1669">IF(AH609="対象外",0,1)</f>
        <v>0</v>
      </c>
      <c r="AN609" s="226">
        <f t="shared" ref="AN609" si="1670">IF(AM609=1,AH609,0)</f>
        <v>0</v>
      </c>
      <c r="AO609" s="219">
        <f t="shared" ref="AO609" si="1671">IF(AH608&gt;=14,AH608,0)</f>
        <v>0</v>
      </c>
      <c r="AP609" s="192">
        <f>IF(AO609&gt;1,AI608,0)</f>
        <v>0</v>
      </c>
      <c r="AQ609" s="152"/>
      <c r="AR609" s="219">
        <f>IF(AS609&gt;1,1,0)</f>
        <v>0</v>
      </c>
      <c r="AS609" s="192">
        <f>AO609+AS565</f>
        <v>0</v>
      </c>
      <c r="AT609" s="192">
        <f>AP609+AT565</f>
        <v>0</v>
      </c>
      <c r="AU609" s="248">
        <f>IF(AR609=1,ROUND(AT609/AS609,3),0)</f>
        <v>0</v>
      </c>
    </row>
    <row r="610" spans="2:47" ht="41.25" hidden="1" customHeight="1" x14ac:dyDescent="0.35">
      <c r="B610" s="558"/>
      <c r="C610" s="548">
        <f t="shared" ref="C610" si="1672">C566</f>
        <v>0</v>
      </c>
      <c r="D610" s="549"/>
      <c r="E610" s="550"/>
      <c r="F610" s="533"/>
      <c r="G610" s="533"/>
      <c r="H610" s="533"/>
      <c r="I610" s="533"/>
      <c r="J610" s="533"/>
      <c r="K610" s="533"/>
      <c r="L610" s="533"/>
      <c r="M610" s="533"/>
      <c r="N610" s="533"/>
      <c r="O610" s="533"/>
      <c r="P610" s="533"/>
      <c r="Q610" s="533"/>
      <c r="R610" s="533"/>
      <c r="S610" s="533"/>
      <c r="T610" s="533"/>
      <c r="U610" s="533"/>
      <c r="V610" s="533"/>
      <c r="W610" s="533"/>
      <c r="X610" s="533"/>
      <c r="Y610" s="533"/>
      <c r="Z610" s="533"/>
      <c r="AA610" s="533"/>
      <c r="AB610" s="533"/>
      <c r="AC610" s="533"/>
      <c r="AD610" s="533"/>
      <c r="AE610" s="533"/>
      <c r="AF610" s="533"/>
      <c r="AG610" s="545"/>
      <c r="AH610" s="162">
        <f t="shared" ref="AH610" si="1673">IF(COUNT(F610:AG610)=0,+(COUNTIF(F610:AG610,"作業"))+(COUNTIF(F610:AG610,"休日")),"")</f>
        <v>0</v>
      </c>
      <c r="AI610" s="196">
        <f t="shared" ref="AI610" si="1674">IF(COUNT(F610:AG610)=0,(COUNTIF(F610:AG610,"休日")),"")</f>
        <v>0</v>
      </c>
      <c r="AJ610" s="236"/>
    </row>
    <row r="611" spans="2:47" ht="41.25" hidden="1" customHeight="1" x14ac:dyDescent="0.35">
      <c r="B611" s="558"/>
      <c r="C611" s="551"/>
      <c r="D611" s="552"/>
      <c r="E611" s="553"/>
      <c r="F611" s="533"/>
      <c r="G611" s="533"/>
      <c r="H611" s="533"/>
      <c r="I611" s="533"/>
      <c r="J611" s="533"/>
      <c r="K611" s="533"/>
      <c r="L611" s="533"/>
      <c r="M611" s="533"/>
      <c r="N611" s="533"/>
      <c r="O611" s="533"/>
      <c r="P611" s="533"/>
      <c r="Q611" s="533"/>
      <c r="R611" s="533"/>
      <c r="S611" s="533"/>
      <c r="T611" s="533"/>
      <c r="U611" s="533"/>
      <c r="V611" s="533"/>
      <c r="W611" s="533"/>
      <c r="X611" s="533"/>
      <c r="Y611" s="533"/>
      <c r="Z611" s="533"/>
      <c r="AA611" s="533"/>
      <c r="AB611" s="533"/>
      <c r="AC611" s="533"/>
      <c r="AD611" s="533"/>
      <c r="AE611" s="533"/>
      <c r="AF611" s="533"/>
      <c r="AG611" s="545"/>
      <c r="AH611" s="546" t="str">
        <f t="shared" ref="AH611" si="1675">IF(AH610&lt;14,"対象外",ROUND(AI610/AH610,3))</f>
        <v>対象外</v>
      </c>
      <c r="AI611" s="547"/>
      <c r="AJ611" s="236"/>
      <c r="AM611" s="219">
        <f t="shared" ref="AM611" si="1676">IF(AH611="対象外",0,1)</f>
        <v>0</v>
      </c>
      <c r="AN611" s="226">
        <f t="shared" ref="AN611" si="1677">IF(AM611=1,AH611,0)</f>
        <v>0</v>
      </c>
      <c r="AO611" s="219">
        <f t="shared" ref="AO611" si="1678">IF(AH610&gt;=14,AH610,0)</f>
        <v>0</v>
      </c>
      <c r="AP611" s="192">
        <f>IF(AO611&gt;1,AI610,0)</f>
        <v>0</v>
      </c>
      <c r="AQ611" s="152"/>
      <c r="AR611" s="219">
        <f>IF(AS611&gt;1,1,0)</f>
        <v>0</v>
      </c>
      <c r="AS611" s="192">
        <f>AO611+AS567</f>
        <v>0</v>
      </c>
      <c r="AT611" s="192">
        <f>AP611+AT567</f>
        <v>0</v>
      </c>
      <c r="AU611" s="248">
        <f>IF(AR611=1,ROUND(AT611/AS611,3),0)</f>
        <v>0</v>
      </c>
    </row>
    <row r="612" spans="2:47" ht="41.25" hidden="1" customHeight="1" x14ac:dyDescent="0.35">
      <c r="B612" s="558"/>
      <c r="C612" s="548" t="str">
        <f t="shared" ref="C612" si="1679">C568</f>
        <v>作業員Ａ</v>
      </c>
      <c r="D612" s="549"/>
      <c r="E612" s="550"/>
      <c r="F612" s="533"/>
      <c r="G612" s="533"/>
      <c r="H612" s="533"/>
      <c r="I612" s="533"/>
      <c r="J612" s="533"/>
      <c r="K612" s="533"/>
      <c r="L612" s="533"/>
      <c r="M612" s="533"/>
      <c r="N612" s="533"/>
      <c r="O612" s="533"/>
      <c r="P612" s="533"/>
      <c r="Q612" s="533"/>
      <c r="R612" s="533"/>
      <c r="S612" s="533"/>
      <c r="T612" s="533"/>
      <c r="U612" s="533"/>
      <c r="V612" s="533"/>
      <c r="W612" s="533"/>
      <c r="X612" s="533"/>
      <c r="Y612" s="533"/>
      <c r="Z612" s="533"/>
      <c r="AA612" s="533"/>
      <c r="AB612" s="533"/>
      <c r="AC612" s="533"/>
      <c r="AD612" s="533"/>
      <c r="AE612" s="533"/>
      <c r="AF612" s="533"/>
      <c r="AG612" s="545"/>
      <c r="AH612" s="162">
        <f t="shared" ref="AH612" si="1680">IF(COUNT(F612:AG612)=0,+(COUNTIF(F612:AG612,"作業"))+(COUNTIF(F612:AG612,"休日")),"")</f>
        <v>0</v>
      </c>
      <c r="AI612" s="196">
        <f t="shared" ref="AI612" si="1681">IF(COUNT(F612:AG612)=0,(COUNTIF(F612:AG612,"休日")),"")</f>
        <v>0</v>
      </c>
      <c r="AJ612" s="236"/>
    </row>
    <row r="613" spans="2:47" ht="41.25" hidden="1" customHeight="1" x14ac:dyDescent="0.35">
      <c r="B613" s="558"/>
      <c r="C613" s="551"/>
      <c r="D613" s="552"/>
      <c r="E613" s="553"/>
      <c r="F613" s="533"/>
      <c r="G613" s="533"/>
      <c r="H613" s="533"/>
      <c r="I613" s="533"/>
      <c r="J613" s="533"/>
      <c r="K613" s="533"/>
      <c r="L613" s="533"/>
      <c r="M613" s="533"/>
      <c r="N613" s="533"/>
      <c r="O613" s="533"/>
      <c r="P613" s="533"/>
      <c r="Q613" s="533"/>
      <c r="R613" s="533"/>
      <c r="S613" s="533"/>
      <c r="T613" s="533"/>
      <c r="U613" s="533"/>
      <c r="V613" s="533"/>
      <c r="W613" s="533"/>
      <c r="X613" s="533"/>
      <c r="Y613" s="533"/>
      <c r="Z613" s="533"/>
      <c r="AA613" s="533"/>
      <c r="AB613" s="533"/>
      <c r="AC613" s="533"/>
      <c r="AD613" s="533"/>
      <c r="AE613" s="533"/>
      <c r="AF613" s="533"/>
      <c r="AG613" s="545"/>
      <c r="AH613" s="546" t="str">
        <f t="shared" ref="AH613" si="1682">IF(AH612&lt;14,"対象外",ROUND(AI612/AH612,3))</f>
        <v>対象外</v>
      </c>
      <c r="AI613" s="547"/>
      <c r="AJ613" s="236"/>
      <c r="AM613" s="219">
        <f t="shared" ref="AM613" si="1683">IF(AH613="対象外",0,1)</f>
        <v>0</v>
      </c>
      <c r="AN613" s="226">
        <f t="shared" ref="AN613" si="1684">IF(AM613=1,AH613,0)</f>
        <v>0</v>
      </c>
      <c r="AO613" s="219">
        <f t="shared" ref="AO613" si="1685">IF(AH612&gt;=14,AH612,0)</f>
        <v>0</v>
      </c>
      <c r="AP613" s="192">
        <f>IF(AO613&gt;1,AI612,0)</f>
        <v>0</v>
      </c>
      <c r="AQ613" s="152"/>
      <c r="AR613" s="219">
        <f>IF(AS613&gt;1,1,0)</f>
        <v>1</v>
      </c>
      <c r="AS613" s="192">
        <f>AO613+AS569</f>
        <v>74</v>
      </c>
      <c r="AT613" s="192">
        <f>AP613+AT569</f>
        <v>24</v>
      </c>
      <c r="AU613" s="248">
        <f>IF(AR613=1,ROUND(AT613/AS613,3),0)</f>
        <v>0.32400000000000001</v>
      </c>
    </row>
    <row r="614" spans="2:47" ht="41.25" hidden="1" customHeight="1" x14ac:dyDescent="0.4">
      <c r="B614" s="558"/>
      <c r="C614" s="548" t="str">
        <f t="shared" ref="C614" si="1686">C570</f>
        <v>作業員Ｂ</v>
      </c>
      <c r="D614" s="549"/>
      <c r="E614" s="550"/>
      <c r="F614" s="533"/>
      <c r="G614" s="533"/>
      <c r="H614" s="533"/>
      <c r="I614" s="533"/>
      <c r="J614" s="533"/>
      <c r="K614" s="533"/>
      <c r="L614" s="533"/>
      <c r="M614" s="533"/>
      <c r="N614" s="533"/>
      <c r="O614" s="533"/>
      <c r="P614" s="533"/>
      <c r="Q614" s="533"/>
      <c r="R614" s="533"/>
      <c r="S614" s="533"/>
      <c r="T614" s="533"/>
      <c r="U614" s="533"/>
      <c r="V614" s="533"/>
      <c r="W614" s="533"/>
      <c r="X614" s="533"/>
      <c r="Y614" s="533"/>
      <c r="Z614" s="533"/>
      <c r="AA614" s="533"/>
      <c r="AB614" s="533"/>
      <c r="AC614" s="533"/>
      <c r="AD614" s="533"/>
      <c r="AE614" s="533"/>
      <c r="AF614" s="533"/>
      <c r="AG614" s="545"/>
      <c r="AH614" s="162">
        <f t="shared" ref="AH614" si="1687">IF(COUNT(F614:AG614)=0,+(COUNTIF(F614:AG614,"作業"))+(COUNTIF(F614:AG614,"休日")),"")</f>
        <v>0</v>
      </c>
      <c r="AI614" s="196">
        <f t="shared" ref="AI614" si="1688">IF(COUNT(F614:AG614)=0,(COUNTIF(F614:AG614,"休日")),"")</f>
        <v>0</v>
      </c>
      <c r="AJ614" s="555" t="str">
        <f>IF(AN596&gt;0.01,ROUND(AN596/AM596,3),"")</f>
        <v/>
      </c>
    </row>
    <row r="615" spans="2:47" ht="41.25" hidden="1" customHeight="1" x14ac:dyDescent="0.4">
      <c r="B615" s="558"/>
      <c r="C615" s="551"/>
      <c r="D615" s="552"/>
      <c r="E615" s="553"/>
      <c r="F615" s="533"/>
      <c r="G615" s="533"/>
      <c r="H615" s="533"/>
      <c r="I615" s="533"/>
      <c r="J615" s="533"/>
      <c r="K615" s="533"/>
      <c r="L615" s="533"/>
      <c r="M615" s="533"/>
      <c r="N615" s="533"/>
      <c r="O615" s="533"/>
      <c r="P615" s="533"/>
      <c r="Q615" s="533"/>
      <c r="R615" s="533"/>
      <c r="S615" s="533"/>
      <c r="T615" s="533"/>
      <c r="U615" s="533"/>
      <c r="V615" s="533"/>
      <c r="W615" s="533"/>
      <c r="X615" s="533"/>
      <c r="Y615" s="533"/>
      <c r="Z615" s="533"/>
      <c r="AA615" s="533"/>
      <c r="AB615" s="533"/>
      <c r="AC615" s="533"/>
      <c r="AD615" s="533"/>
      <c r="AE615" s="533"/>
      <c r="AF615" s="533"/>
      <c r="AG615" s="545"/>
      <c r="AH615" s="546" t="str">
        <f t="shared" ref="AH615" si="1689">IF(AH614&lt;14,"対象外",ROUND(AI614/AH614,3))</f>
        <v>対象外</v>
      </c>
      <c r="AI615" s="547"/>
      <c r="AJ615" s="555"/>
      <c r="AM615" s="219">
        <f t="shared" ref="AM615" si="1690">IF(AH615="対象外",0,1)</f>
        <v>0</v>
      </c>
      <c r="AN615" s="226">
        <f t="shared" ref="AN615" si="1691">IF(AM615=1,AH615,0)</f>
        <v>0</v>
      </c>
      <c r="AO615" s="219">
        <f t="shared" ref="AO615" si="1692">IF(AH614&gt;=14,AH614,0)</f>
        <v>0</v>
      </c>
      <c r="AP615" s="192">
        <f>IF(AO615&gt;1,AI614,0)</f>
        <v>0</v>
      </c>
      <c r="AQ615" s="152"/>
      <c r="AR615" s="219">
        <f>IF(AS615&gt;1,1,0)</f>
        <v>1</v>
      </c>
      <c r="AS615" s="192">
        <f>AO615+AS571</f>
        <v>37</v>
      </c>
      <c r="AT615" s="192">
        <f>AP615+AT571</f>
        <v>13</v>
      </c>
      <c r="AU615" s="248">
        <f>IF(AR615=1,ROUND(AT615/AS615,3),0)</f>
        <v>0.35099999999999998</v>
      </c>
    </row>
    <row r="616" spans="2:47" ht="41.25" hidden="1" customHeight="1" x14ac:dyDescent="0.4">
      <c r="B616" s="558"/>
      <c r="C616" s="548" t="str">
        <f t="shared" ref="C616" si="1693">C572</f>
        <v>作業員Ｃ</v>
      </c>
      <c r="D616" s="549"/>
      <c r="E616" s="550"/>
      <c r="F616" s="533"/>
      <c r="G616" s="533"/>
      <c r="H616" s="533"/>
      <c r="I616" s="533"/>
      <c r="J616" s="533"/>
      <c r="K616" s="533"/>
      <c r="L616" s="533"/>
      <c r="M616" s="533"/>
      <c r="N616" s="533"/>
      <c r="O616" s="533"/>
      <c r="P616" s="533"/>
      <c r="Q616" s="533"/>
      <c r="R616" s="533"/>
      <c r="S616" s="533"/>
      <c r="T616" s="533"/>
      <c r="U616" s="533"/>
      <c r="V616" s="533"/>
      <c r="W616" s="533"/>
      <c r="X616" s="533"/>
      <c r="Y616" s="533"/>
      <c r="Z616" s="533"/>
      <c r="AA616" s="533"/>
      <c r="AB616" s="533"/>
      <c r="AC616" s="533"/>
      <c r="AD616" s="533"/>
      <c r="AE616" s="533"/>
      <c r="AF616" s="533"/>
      <c r="AG616" s="545"/>
      <c r="AH616" s="162">
        <f t="shared" ref="AH616" si="1694">IF(COUNT(F616:AG616)=0,+(COUNTIF(F616:AG616,"作業"))+(COUNTIF(F616:AG616,"休日")),"")</f>
        <v>0</v>
      </c>
      <c r="AI616" s="196">
        <f t="shared" ref="AI616" si="1695">IF(COUNT(F616:AG616)=0,(COUNTIF(F616:AG616,"休日")),"")</f>
        <v>0</v>
      </c>
      <c r="AJ616" s="554" t="str">
        <f>IF(AJ614="","",IF(AJ614&gt;=0.285,"達成","未達成"))</f>
        <v/>
      </c>
    </row>
    <row r="617" spans="2:47" ht="41.25" hidden="1" customHeight="1" x14ac:dyDescent="0.4">
      <c r="B617" s="558"/>
      <c r="C617" s="551"/>
      <c r="D617" s="552"/>
      <c r="E617" s="553"/>
      <c r="F617" s="533"/>
      <c r="G617" s="533"/>
      <c r="H617" s="533"/>
      <c r="I617" s="533"/>
      <c r="J617" s="533"/>
      <c r="K617" s="533"/>
      <c r="L617" s="533"/>
      <c r="M617" s="533"/>
      <c r="N617" s="533"/>
      <c r="O617" s="533"/>
      <c r="P617" s="533"/>
      <c r="Q617" s="533"/>
      <c r="R617" s="533"/>
      <c r="S617" s="533"/>
      <c r="T617" s="533"/>
      <c r="U617" s="533"/>
      <c r="V617" s="533"/>
      <c r="W617" s="533"/>
      <c r="X617" s="533"/>
      <c r="Y617" s="533"/>
      <c r="Z617" s="533"/>
      <c r="AA617" s="533"/>
      <c r="AB617" s="533"/>
      <c r="AC617" s="533"/>
      <c r="AD617" s="533"/>
      <c r="AE617" s="533"/>
      <c r="AF617" s="533"/>
      <c r="AG617" s="545"/>
      <c r="AH617" s="546" t="str">
        <f t="shared" ref="AH617" si="1696">IF(AH616&lt;14,"対象外",ROUND(AI616/AH616,3))</f>
        <v>対象外</v>
      </c>
      <c r="AI617" s="547"/>
      <c r="AJ617" s="554"/>
      <c r="AM617" s="219">
        <f t="shared" ref="AM617" si="1697">IF(AH617="対象外",0,1)</f>
        <v>0</v>
      </c>
      <c r="AN617" s="226">
        <f t="shared" ref="AN617" si="1698">IF(AM617=1,AH617,0)</f>
        <v>0</v>
      </c>
      <c r="AO617" s="219">
        <f t="shared" ref="AO617" si="1699">IF(AH616&gt;=14,AH616,0)</f>
        <v>0</v>
      </c>
      <c r="AP617" s="192">
        <f>IF(AO617&gt;1,AI616,0)</f>
        <v>0</v>
      </c>
      <c r="AQ617" s="152"/>
      <c r="AR617" s="219">
        <f>IF(AS617&gt;1,1,0)</f>
        <v>1</v>
      </c>
      <c r="AS617" s="192">
        <f>AO617+AS573</f>
        <v>56</v>
      </c>
      <c r="AT617" s="192">
        <f>AP617+AT573</f>
        <v>20</v>
      </c>
      <c r="AU617" s="248">
        <f>IF(AR617=1,ROUND(AT617/AS617,3),0)</f>
        <v>0.35699999999999998</v>
      </c>
    </row>
    <row r="618" spans="2:47" ht="41.25" hidden="1" customHeight="1" x14ac:dyDescent="0.4">
      <c r="B618" s="558"/>
      <c r="C618" s="548" t="str">
        <f t="shared" ref="C618" si="1700">C574</f>
        <v>作業員Ｄ</v>
      </c>
      <c r="D618" s="549"/>
      <c r="E618" s="550"/>
      <c r="F618" s="533"/>
      <c r="G618" s="533"/>
      <c r="H618" s="533"/>
      <c r="I618" s="533"/>
      <c r="J618" s="533"/>
      <c r="K618" s="533"/>
      <c r="L618" s="533"/>
      <c r="M618" s="533"/>
      <c r="N618" s="533"/>
      <c r="O618" s="533"/>
      <c r="P618" s="533"/>
      <c r="Q618" s="533"/>
      <c r="R618" s="533"/>
      <c r="S618" s="533"/>
      <c r="T618" s="533"/>
      <c r="U618" s="533"/>
      <c r="V618" s="533"/>
      <c r="W618" s="533"/>
      <c r="X618" s="533"/>
      <c r="Y618" s="533"/>
      <c r="Z618" s="533"/>
      <c r="AA618" s="533"/>
      <c r="AB618" s="533"/>
      <c r="AC618" s="533"/>
      <c r="AD618" s="533"/>
      <c r="AE618" s="533"/>
      <c r="AF618" s="533"/>
      <c r="AG618" s="545"/>
      <c r="AH618" s="162">
        <f t="shared" ref="AH618" si="1701">IF(COUNT(F618:AG618)=0,+(COUNTIF(F618:AG618,"作業"))+(COUNTIF(F618:AG618,"休日")),"")</f>
        <v>0</v>
      </c>
      <c r="AI618" s="196">
        <f t="shared" ref="AI618" si="1702">IF(COUNT(F618:AG618)=0,(COUNTIF(F618:AG618,"休日")),"")</f>
        <v>0</v>
      </c>
      <c r="AJ618" s="233"/>
    </row>
    <row r="619" spans="2:47" ht="41.25" hidden="1" customHeight="1" x14ac:dyDescent="0.4">
      <c r="B619" s="558"/>
      <c r="C619" s="551"/>
      <c r="D619" s="552"/>
      <c r="E619" s="553"/>
      <c r="F619" s="533"/>
      <c r="G619" s="533"/>
      <c r="H619" s="533"/>
      <c r="I619" s="533"/>
      <c r="J619" s="533"/>
      <c r="K619" s="533"/>
      <c r="L619" s="533"/>
      <c r="M619" s="533"/>
      <c r="N619" s="533"/>
      <c r="O619" s="533"/>
      <c r="P619" s="533"/>
      <c r="Q619" s="533"/>
      <c r="R619" s="533"/>
      <c r="S619" s="533"/>
      <c r="T619" s="533"/>
      <c r="U619" s="533"/>
      <c r="V619" s="533"/>
      <c r="W619" s="533"/>
      <c r="X619" s="533"/>
      <c r="Y619" s="533"/>
      <c r="Z619" s="533"/>
      <c r="AA619" s="533"/>
      <c r="AB619" s="533"/>
      <c r="AC619" s="533"/>
      <c r="AD619" s="533"/>
      <c r="AE619" s="533"/>
      <c r="AF619" s="533"/>
      <c r="AG619" s="545"/>
      <c r="AH619" s="546" t="str">
        <f t="shared" ref="AH619" si="1703">IF(AH618&lt;14,"対象外",ROUND(AI618/AH618,3))</f>
        <v>対象外</v>
      </c>
      <c r="AI619" s="547"/>
      <c r="AJ619" s="233"/>
      <c r="AM619" s="219">
        <f t="shared" ref="AM619" si="1704">IF(AH619="対象外",0,1)</f>
        <v>0</v>
      </c>
      <c r="AN619" s="226">
        <f t="shared" ref="AN619" si="1705">IF(AM619=1,AH619,0)</f>
        <v>0</v>
      </c>
      <c r="AO619" s="219">
        <f t="shared" ref="AO619" si="1706">IF(AH618&gt;=14,AH618,0)</f>
        <v>0</v>
      </c>
      <c r="AP619" s="192">
        <f>IF(AO619&gt;1,AI618,0)</f>
        <v>0</v>
      </c>
      <c r="AQ619" s="152"/>
      <c r="AR619" s="219">
        <f>IF(AS619&gt;1,1,0)</f>
        <v>0</v>
      </c>
      <c r="AS619" s="192">
        <f>AO619+AS575</f>
        <v>0</v>
      </c>
      <c r="AT619" s="192">
        <f>AP619+AT575</f>
        <v>0</v>
      </c>
      <c r="AU619" s="248">
        <f>IF(AR619=1,ROUND(AT619/AS619,3),0)</f>
        <v>0</v>
      </c>
    </row>
    <row r="620" spans="2:47" ht="41.25" hidden="1" customHeight="1" x14ac:dyDescent="0.4">
      <c r="B620" s="558"/>
      <c r="C620" s="548">
        <f t="shared" ref="C620" si="1707">C576</f>
        <v>0</v>
      </c>
      <c r="D620" s="549"/>
      <c r="E620" s="550"/>
      <c r="F620" s="533"/>
      <c r="G620" s="533"/>
      <c r="H620" s="533"/>
      <c r="I620" s="533"/>
      <c r="J620" s="533"/>
      <c r="K620" s="533"/>
      <c r="L620" s="533"/>
      <c r="M620" s="533"/>
      <c r="N620" s="533"/>
      <c r="O620" s="533"/>
      <c r="P620" s="533"/>
      <c r="Q620" s="533"/>
      <c r="R620" s="533"/>
      <c r="S620" s="533"/>
      <c r="T620" s="533"/>
      <c r="U620" s="533"/>
      <c r="V620" s="533"/>
      <c r="W620" s="533"/>
      <c r="X620" s="533"/>
      <c r="Y620" s="533"/>
      <c r="Z620" s="533"/>
      <c r="AA620" s="533"/>
      <c r="AB620" s="533"/>
      <c r="AC620" s="533"/>
      <c r="AD620" s="533"/>
      <c r="AE620" s="533"/>
      <c r="AF620" s="533"/>
      <c r="AG620" s="545"/>
      <c r="AH620" s="162">
        <f t="shared" ref="AH620" si="1708">IF(COUNT(F620:AG620)=0,+(COUNTIF(F620:AG620,"作業"))+(COUNTIF(F620:AG620,"休日")),"")</f>
        <v>0</v>
      </c>
      <c r="AI620" s="196">
        <f t="shared" ref="AI620" si="1709">IF(COUNT(F620:AG620)=0,(COUNTIF(F620:AG620,"休日")),"")</f>
        <v>0</v>
      </c>
      <c r="AJ620" s="233"/>
    </row>
    <row r="621" spans="2:47" ht="41.25" hidden="1" customHeight="1" x14ac:dyDescent="0.4">
      <c r="B621" s="558"/>
      <c r="C621" s="551"/>
      <c r="D621" s="552"/>
      <c r="E621" s="553"/>
      <c r="F621" s="533"/>
      <c r="G621" s="533"/>
      <c r="H621" s="533"/>
      <c r="I621" s="533"/>
      <c r="J621" s="533"/>
      <c r="K621" s="533"/>
      <c r="L621" s="533"/>
      <c r="M621" s="533"/>
      <c r="N621" s="533"/>
      <c r="O621" s="533"/>
      <c r="P621" s="533"/>
      <c r="Q621" s="533"/>
      <c r="R621" s="533"/>
      <c r="S621" s="533"/>
      <c r="T621" s="533"/>
      <c r="U621" s="533"/>
      <c r="V621" s="533"/>
      <c r="W621" s="533"/>
      <c r="X621" s="533"/>
      <c r="Y621" s="533"/>
      <c r="Z621" s="533"/>
      <c r="AA621" s="533"/>
      <c r="AB621" s="533"/>
      <c r="AC621" s="533"/>
      <c r="AD621" s="533"/>
      <c r="AE621" s="533"/>
      <c r="AF621" s="533"/>
      <c r="AG621" s="545"/>
      <c r="AH621" s="546" t="str">
        <f t="shared" ref="AH621" si="1710">IF(AH620&lt;14,"対象外",ROUND(AI620/AH620,3))</f>
        <v>対象外</v>
      </c>
      <c r="AI621" s="547"/>
      <c r="AJ621" s="233"/>
      <c r="AM621" s="219">
        <f t="shared" ref="AM621" si="1711">IF(AH621="対象外",0,1)</f>
        <v>0</v>
      </c>
      <c r="AN621" s="226">
        <f t="shared" ref="AN621" si="1712">IF(AM621=1,AH621,0)</f>
        <v>0</v>
      </c>
      <c r="AO621" s="219">
        <f t="shared" ref="AO621" si="1713">IF(AH620&gt;=14,AH620,0)</f>
        <v>0</v>
      </c>
      <c r="AP621" s="192">
        <f>IF(AO621&gt;1,AI620,0)</f>
        <v>0</v>
      </c>
      <c r="AQ621" s="152"/>
      <c r="AR621" s="219">
        <f>IF(AS621&gt;1,1,0)</f>
        <v>0</v>
      </c>
      <c r="AS621" s="192">
        <f>AO621+AS577</f>
        <v>0</v>
      </c>
      <c r="AT621" s="192">
        <f>AP621+AT577</f>
        <v>0</v>
      </c>
      <c r="AU621" s="248">
        <f>IF(AR621=1,ROUND(AT621/AS621,3),0)</f>
        <v>0</v>
      </c>
    </row>
    <row r="622" spans="2:47" ht="41.25" hidden="1" customHeight="1" x14ac:dyDescent="0.4">
      <c r="B622" s="558"/>
      <c r="C622" s="548">
        <f t="shared" ref="C622" si="1714">C578</f>
        <v>0</v>
      </c>
      <c r="D622" s="549"/>
      <c r="E622" s="550"/>
      <c r="F622" s="533"/>
      <c r="G622" s="533"/>
      <c r="H622" s="533"/>
      <c r="I622" s="533"/>
      <c r="J622" s="533"/>
      <c r="K622" s="533"/>
      <c r="L622" s="533"/>
      <c r="M622" s="533"/>
      <c r="N622" s="533"/>
      <c r="O622" s="533"/>
      <c r="P622" s="533"/>
      <c r="Q622" s="533"/>
      <c r="R622" s="533"/>
      <c r="S622" s="533"/>
      <c r="T622" s="533"/>
      <c r="U622" s="533"/>
      <c r="V622" s="533"/>
      <c r="W622" s="533"/>
      <c r="X622" s="533"/>
      <c r="Y622" s="533"/>
      <c r="Z622" s="533"/>
      <c r="AA622" s="533"/>
      <c r="AB622" s="533"/>
      <c r="AC622" s="533"/>
      <c r="AD622" s="533"/>
      <c r="AE622" s="533"/>
      <c r="AF622" s="533"/>
      <c r="AG622" s="545"/>
      <c r="AH622" s="162">
        <f t="shared" ref="AH622" si="1715">IF(COUNT(F622:AG622)=0,+(COUNTIF(F622:AG622,"作業"))+(COUNTIF(F622:AG622,"休日")),"")</f>
        <v>0</v>
      </c>
      <c r="AI622" s="196">
        <f t="shared" ref="AI622" si="1716">IF(COUNT(F622:AG622)=0,(COUNTIF(F622:AG622,"休日")),"")</f>
        <v>0</v>
      </c>
      <c r="AJ622" s="233"/>
    </row>
    <row r="623" spans="2:47" ht="41.25" hidden="1" customHeight="1" x14ac:dyDescent="0.4">
      <c r="B623" s="558"/>
      <c r="C623" s="551"/>
      <c r="D623" s="552"/>
      <c r="E623" s="553"/>
      <c r="F623" s="533"/>
      <c r="G623" s="533"/>
      <c r="H623" s="533"/>
      <c r="I623" s="533"/>
      <c r="J623" s="533"/>
      <c r="K623" s="533"/>
      <c r="L623" s="533"/>
      <c r="M623" s="533"/>
      <c r="N623" s="533"/>
      <c r="O623" s="533"/>
      <c r="P623" s="533"/>
      <c r="Q623" s="533"/>
      <c r="R623" s="533"/>
      <c r="S623" s="533"/>
      <c r="T623" s="533"/>
      <c r="U623" s="533"/>
      <c r="V623" s="533"/>
      <c r="W623" s="533"/>
      <c r="X623" s="533"/>
      <c r="Y623" s="533"/>
      <c r="Z623" s="533"/>
      <c r="AA623" s="533"/>
      <c r="AB623" s="533"/>
      <c r="AC623" s="533"/>
      <c r="AD623" s="533"/>
      <c r="AE623" s="533"/>
      <c r="AF623" s="533"/>
      <c r="AG623" s="545"/>
      <c r="AH623" s="546" t="str">
        <f t="shared" ref="AH623" si="1717">IF(AH622&lt;14,"対象外",ROUND(AI622/AH622,3))</f>
        <v>対象外</v>
      </c>
      <c r="AI623" s="547"/>
      <c r="AJ623" s="233"/>
      <c r="AM623" s="219">
        <f t="shared" ref="AM623" si="1718">IF(AH623="対象外",0,1)</f>
        <v>0</v>
      </c>
      <c r="AN623" s="226">
        <f t="shared" ref="AN623" si="1719">IF(AM623=1,AH623,0)</f>
        <v>0</v>
      </c>
      <c r="AO623" s="219">
        <f t="shared" ref="AO623" si="1720">IF(AH622&gt;=14,AH622,0)</f>
        <v>0</v>
      </c>
      <c r="AP623" s="192">
        <f>IF(AO623&gt;1,AI622,0)</f>
        <v>0</v>
      </c>
      <c r="AQ623" s="152"/>
      <c r="AR623" s="219">
        <f>IF(AS623&gt;1,1,0)</f>
        <v>0</v>
      </c>
      <c r="AS623" s="192">
        <f>AO623+AS579</f>
        <v>0</v>
      </c>
      <c r="AT623" s="192">
        <f>AP623+AT579</f>
        <v>0</v>
      </c>
      <c r="AU623" s="248">
        <f>IF(AR623=1,ROUND(AT623/AS623,3),0)</f>
        <v>0</v>
      </c>
    </row>
    <row r="624" spans="2:47" ht="41.25" hidden="1" customHeight="1" x14ac:dyDescent="0.4">
      <c r="B624" s="558"/>
      <c r="C624" s="548">
        <f t="shared" ref="C624" si="1721">C580</f>
        <v>0</v>
      </c>
      <c r="D624" s="549"/>
      <c r="E624" s="550"/>
      <c r="F624" s="533"/>
      <c r="G624" s="533"/>
      <c r="H624" s="533"/>
      <c r="I624" s="533"/>
      <c r="J624" s="533"/>
      <c r="K624" s="533"/>
      <c r="L624" s="533"/>
      <c r="M624" s="533"/>
      <c r="N624" s="533"/>
      <c r="O624" s="533"/>
      <c r="P624" s="533"/>
      <c r="Q624" s="533"/>
      <c r="R624" s="533"/>
      <c r="S624" s="533"/>
      <c r="T624" s="533"/>
      <c r="U624" s="533"/>
      <c r="V624" s="533"/>
      <c r="W624" s="533"/>
      <c r="X624" s="533"/>
      <c r="Y624" s="533"/>
      <c r="Z624" s="533"/>
      <c r="AA624" s="533"/>
      <c r="AB624" s="533"/>
      <c r="AC624" s="533"/>
      <c r="AD624" s="533"/>
      <c r="AE624" s="533"/>
      <c r="AF624" s="533"/>
      <c r="AG624" s="545"/>
      <c r="AH624" s="162">
        <f t="shared" ref="AH624" si="1722">IF(COUNT(F624:AG624)=0,+(COUNTIF(F624:AG624,"作業"))+(COUNTIF(F624:AG624,"休日")),"")</f>
        <v>0</v>
      </c>
      <c r="AI624" s="196">
        <f t="shared" ref="AI624" si="1723">IF(COUNT(F624:AG624)=0,(COUNTIF(F624:AG624,"休日")),"")</f>
        <v>0</v>
      </c>
      <c r="AJ624" s="233"/>
    </row>
    <row r="625" spans="2:47" ht="41.25" hidden="1" customHeight="1" x14ac:dyDescent="0.4">
      <c r="B625" s="558"/>
      <c r="C625" s="551"/>
      <c r="D625" s="552"/>
      <c r="E625" s="553"/>
      <c r="F625" s="533"/>
      <c r="G625" s="533"/>
      <c r="H625" s="533"/>
      <c r="I625" s="533"/>
      <c r="J625" s="533"/>
      <c r="K625" s="533"/>
      <c r="L625" s="533"/>
      <c r="M625" s="533"/>
      <c r="N625" s="533"/>
      <c r="O625" s="533"/>
      <c r="P625" s="533"/>
      <c r="Q625" s="533"/>
      <c r="R625" s="533"/>
      <c r="S625" s="533"/>
      <c r="T625" s="533"/>
      <c r="U625" s="533"/>
      <c r="V625" s="533"/>
      <c r="W625" s="533"/>
      <c r="X625" s="533"/>
      <c r="Y625" s="533"/>
      <c r="Z625" s="533"/>
      <c r="AA625" s="533"/>
      <c r="AB625" s="533"/>
      <c r="AC625" s="533"/>
      <c r="AD625" s="533"/>
      <c r="AE625" s="533"/>
      <c r="AF625" s="533"/>
      <c r="AG625" s="545"/>
      <c r="AH625" s="546" t="str">
        <f t="shared" ref="AH625" si="1724">IF(AH624&lt;14,"対象外",ROUND(AI624/AH624,3))</f>
        <v>対象外</v>
      </c>
      <c r="AI625" s="547"/>
      <c r="AJ625" s="233"/>
      <c r="AM625" s="219">
        <f t="shared" ref="AM625" si="1725">IF(AH625="対象外",0,1)</f>
        <v>0</v>
      </c>
      <c r="AN625" s="226">
        <f t="shared" ref="AN625" si="1726">IF(AM625=1,AH625,0)</f>
        <v>0</v>
      </c>
      <c r="AO625" s="219">
        <f t="shared" ref="AO625" si="1727">IF(AH624&gt;=14,AH624,0)</f>
        <v>0</v>
      </c>
      <c r="AP625" s="192">
        <f>IF(AO625&gt;1,AI624,0)</f>
        <v>0</v>
      </c>
      <c r="AQ625" s="152"/>
      <c r="AR625" s="219">
        <f>IF(AS625&gt;1,1,0)</f>
        <v>0</v>
      </c>
      <c r="AS625" s="192">
        <f>AO625+AS581</f>
        <v>0</v>
      </c>
      <c r="AT625" s="192">
        <f>AP625+AT581</f>
        <v>0</v>
      </c>
      <c r="AU625" s="248">
        <f>IF(AR625=1,ROUND(AT625/AS625,3),0)</f>
        <v>0</v>
      </c>
    </row>
    <row r="626" spans="2:47" ht="41.25" hidden="1" customHeight="1" x14ac:dyDescent="0.4">
      <c r="B626" s="558"/>
      <c r="C626" s="548">
        <f t="shared" ref="C626" si="1728">C582</f>
        <v>0</v>
      </c>
      <c r="D626" s="549"/>
      <c r="E626" s="550"/>
      <c r="F626" s="533"/>
      <c r="G626" s="533"/>
      <c r="H626" s="533"/>
      <c r="I626" s="533"/>
      <c r="J626" s="533"/>
      <c r="K626" s="533"/>
      <c r="L626" s="533"/>
      <c r="M626" s="533"/>
      <c r="N626" s="533"/>
      <c r="O626" s="533"/>
      <c r="P626" s="533"/>
      <c r="Q626" s="533"/>
      <c r="R626" s="533"/>
      <c r="S626" s="533"/>
      <c r="T626" s="533"/>
      <c r="U626" s="533"/>
      <c r="V626" s="533"/>
      <c r="W626" s="533"/>
      <c r="X626" s="533"/>
      <c r="Y626" s="533"/>
      <c r="Z626" s="533"/>
      <c r="AA626" s="533"/>
      <c r="AB626" s="533"/>
      <c r="AC626" s="533"/>
      <c r="AD626" s="533"/>
      <c r="AE626" s="533"/>
      <c r="AF626" s="533"/>
      <c r="AG626" s="545"/>
      <c r="AH626" s="162">
        <f t="shared" ref="AH626" si="1729">IF(COUNT(F626:AG626)=0,+(COUNTIF(F626:AG626,"作業"))+(COUNTIF(F626:AG626,"休日")),"")</f>
        <v>0</v>
      </c>
      <c r="AI626" s="196">
        <f t="shared" ref="AI626" si="1730">IF(COUNT(F626:AG626)=0,(COUNTIF(F626:AG626,"休日")),"")</f>
        <v>0</v>
      </c>
      <c r="AJ626" s="233"/>
    </row>
    <row r="627" spans="2:47" ht="41.25" hidden="1" customHeight="1" x14ac:dyDescent="0.4">
      <c r="B627" s="558"/>
      <c r="C627" s="551"/>
      <c r="D627" s="552"/>
      <c r="E627" s="553"/>
      <c r="F627" s="533"/>
      <c r="G627" s="533"/>
      <c r="H627" s="533"/>
      <c r="I627" s="533"/>
      <c r="J627" s="533"/>
      <c r="K627" s="533"/>
      <c r="L627" s="533"/>
      <c r="M627" s="533"/>
      <c r="N627" s="533"/>
      <c r="O627" s="533"/>
      <c r="P627" s="533"/>
      <c r="Q627" s="533"/>
      <c r="R627" s="533"/>
      <c r="S627" s="533"/>
      <c r="T627" s="533"/>
      <c r="U627" s="533"/>
      <c r="V627" s="533"/>
      <c r="W627" s="533"/>
      <c r="X627" s="533"/>
      <c r="Y627" s="533"/>
      <c r="Z627" s="533"/>
      <c r="AA627" s="533"/>
      <c r="AB627" s="533"/>
      <c r="AC627" s="533"/>
      <c r="AD627" s="533"/>
      <c r="AE627" s="533"/>
      <c r="AF627" s="533"/>
      <c r="AG627" s="545"/>
      <c r="AH627" s="546" t="str">
        <f t="shared" ref="AH627" si="1731">IF(AH626&lt;14,"対象外",ROUND(AI626/AH626,3))</f>
        <v>対象外</v>
      </c>
      <c r="AI627" s="547"/>
      <c r="AJ627" s="233"/>
      <c r="AM627" s="219">
        <f t="shared" ref="AM627" si="1732">IF(AH627="対象外",0,1)</f>
        <v>0</v>
      </c>
      <c r="AN627" s="226">
        <f t="shared" ref="AN627" si="1733">IF(AM627=1,AH627,0)</f>
        <v>0</v>
      </c>
      <c r="AO627" s="219">
        <f t="shared" ref="AO627" si="1734">IF(AH626&gt;=14,AH626,0)</f>
        <v>0</v>
      </c>
      <c r="AP627" s="192">
        <f>IF(AO627&gt;1,AI626,0)</f>
        <v>0</v>
      </c>
      <c r="AQ627" s="152"/>
      <c r="AR627" s="219">
        <f>IF(AS627&gt;1,1,0)</f>
        <v>0</v>
      </c>
      <c r="AS627" s="192">
        <f>AO627+AS583</f>
        <v>0</v>
      </c>
      <c r="AT627" s="192">
        <f>AP627+AT583</f>
        <v>0</v>
      </c>
      <c r="AU627" s="248">
        <f>IF(AR627=1,ROUND(AT627/AS627,3),0)</f>
        <v>0</v>
      </c>
    </row>
    <row r="628" spans="2:47" ht="41.25" hidden="1" customHeight="1" x14ac:dyDescent="0.4">
      <c r="B628" s="558"/>
      <c r="C628" s="548">
        <f t="shared" ref="C628" si="1735">C584</f>
        <v>0</v>
      </c>
      <c r="D628" s="549"/>
      <c r="E628" s="550"/>
      <c r="F628" s="533"/>
      <c r="G628" s="533"/>
      <c r="H628" s="533"/>
      <c r="I628" s="533"/>
      <c r="J628" s="533"/>
      <c r="K628" s="533"/>
      <c r="L628" s="533"/>
      <c r="M628" s="533"/>
      <c r="N628" s="533"/>
      <c r="O628" s="533"/>
      <c r="P628" s="533"/>
      <c r="Q628" s="533"/>
      <c r="R628" s="533"/>
      <c r="S628" s="533"/>
      <c r="T628" s="533"/>
      <c r="U628" s="533"/>
      <c r="V628" s="533"/>
      <c r="W628" s="533"/>
      <c r="X628" s="533"/>
      <c r="Y628" s="533"/>
      <c r="Z628" s="533"/>
      <c r="AA628" s="533"/>
      <c r="AB628" s="533"/>
      <c r="AC628" s="533"/>
      <c r="AD628" s="533"/>
      <c r="AE628" s="533"/>
      <c r="AF628" s="533"/>
      <c r="AG628" s="545"/>
      <c r="AH628" s="162">
        <f>IF(COUNT(F628:AG628)=0,+(COUNTIF(F628:AG628,"作業"))+(COUNTIF(F628:AG628,"休日")),"")</f>
        <v>0</v>
      </c>
      <c r="AI628" s="196">
        <f>IF(COUNT(F628:AG628)=0,(COUNTIF(F628:AG628,"休日")),"")</f>
        <v>0</v>
      </c>
      <c r="AJ628" s="233"/>
    </row>
    <row r="629" spans="2:47" ht="41.25" hidden="1" customHeight="1" x14ac:dyDescent="0.4">
      <c r="B629" s="558"/>
      <c r="C629" s="551"/>
      <c r="D629" s="552"/>
      <c r="E629" s="553"/>
      <c r="F629" s="533"/>
      <c r="G629" s="533"/>
      <c r="H629" s="533"/>
      <c r="I629" s="533"/>
      <c r="J629" s="533"/>
      <c r="K629" s="533"/>
      <c r="L629" s="533"/>
      <c r="M629" s="533"/>
      <c r="N629" s="533"/>
      <c r="O629" s="533"/>
      <c r="P629" s="533"/>
      <c r="Q629" s="533"/>
      <c r="R629" s="533"/>
      <c r="S629" s="533"/>
      <c r="T629" s="533"/>
      <c r="U629" s="533"/>
      <c r="V629" s="533"/>
      <c r="W629" s="533"/>
      <c r="X629" s="533"/>
      <c r="Y629" s="533"/>
      <c r="Z629" s="533"/>
      <c r="AA629" s="533"/>
      <c r="AB629" s="533"/>
      <c r="AC629" s="533"/>
      <c r="AD629" s="533"/>
      <c r="AE629" s="533"/>
      <c r="AF629" s="533"/>
      <c r="AG629" s="545"/>
      <c r="AH629" s="546" t="str">
        <f>IF(AH628&lt;14,"対象外",ROUND(AI628/AH628,3))</f>
        <v>対象外</v>
      </c>
      <c r="AI629" s="547"/>
      <c r="AJ629" s="233"/>
      <c r="AM629" s="219">
        <f t="shared" ref="AM629" si="1736">IF(AH629="対象外",0,1)</f>
        <v>0</v>
      </c>
      <c r="AN629" s="226">
        <f t="shared" ref="AN629" si="1737">IF(AM629=1,AH629,0)</f>
        <v>0</v>
      </c>
      <c r="AO629" s="219">
        <f t="shared" ref="AO629" si="1738">IF(AH628&gt;=14,AH628,0)</f>
        <v>0</v>
      </c>
      <c r="AP629" s="192">
        <f>IF(AO629&gt;1,AI628,0)</f>
        <v>0</v>
      </c>
      <c r="AQ629" s="152"/>
      <c r="AR629" s="219">
        <f>IF(AS629&gt;1,1,0)</f>
        <v>0</v>
      </c>
      <c r="AS629" s="192">
        <f>AO629+AS585</f>
        <v>0</v>
      </c>
      <c r="AT629" s="192">
        <f>AP629+AT585</f>
        <v>0</v>
      </c>
      <c r="AU629" s="248">
        <f>IF(AR629=1,ROUND(AT629/AS629,3),0)</f>
        <v>0</v>
      </c>
    </row>
    <row r="630" spans="2:47" ht="41.25" hidden="1" customHeight="1" x14ac:dyDescent="0.4">
      <c r="B630" s="558"/>
      <c r="C630" s="548">
        <f t="shared" ref="C630" si="1739">C586</f>
        <v>0</v>
      </c>
      <c r="D630" s="549"/>
      <c r="E630" s="550"/>
      <c r="F630" s="533"/>
      <c r="G630" s="533"/>
      <c r="H630" s="533"/>
      <c r="I630" s="533"/>
      <c r="J630" s="533"/>
      <c r="K630" s="533"/>
      <c r="L630" s="533"/>
      <c r="M630" s="533"/>
      <c r="N630" s="533"/>
      <c r="O630" s="533"/>
      <c r="P630" s="533"/>
      <c r="Q630" s="533"/>
      <c r="R630" s="533"/>
      <c r="S630" s="533"/>
      <c r="T630" s="533"/>
      <c r="U630" s="533"/>
      <c r="V630" s="533"/>
      <c r="W630" s="533"/>
      <c r="X630" s="533"/>
      <c r="Y630" s="533"/>
      <c r="Z630" s="533"/>
      <c r="AA630" s="533"/>
      <c r="AB630" s="533"/>
      <c r="AC630" s="533"/>
      <c r="AD630" s="533"/>
      <c r="AE630" s="533"/>
      <c r="AF630" s="533"/>
      <c r="AG630" s="545"/>
      <c r="AH630" s="162">
        <f t="shared" ref="AH630" si="1740">IF(COUNT(F630:AG630)=0,+(COUNTIF(F630:AG630,"作業"))+(COUNTIF(F630:AG630,"休日")),"")</f>
        <v>0</v>
      </c>
      <c r="AI630" s="196">
        <f t="shared" ref="AI630" si="1741">IF(COUNT(F630:AG630)=0,(COUNTIF(F630:AG630,"休日")),"")</f>
        <v>0</v>
      </c>
      <c r="AJ630" s="233"/>
    </row>
    <row r="631" spans="2:47" ht="41.25" hidden="1" customHeight="1" x14ac:dyDescent="0.4">
      <c r="B631" s="558"/>
      <c r="C631" s="551"/>
      <c r="D631" s="552"/>
      <c r="E631" s="553"/>
      <c r="F631" s="533"/>
      <c r="G631" s="533"/>
      <c r="H631" s="533"/>
      <c r="I631" s="533"/>
      <c r="J631" s="533"/>
      <c r="K631" s="533"/>
      <c r="L631" s="533"/>
      <c r="M631" s="533"/>
      <c r="N631" s="533"/>
      <c r="O631" s="533"/>
      <c r="P631" s="533"/>
      <c r="Q631" s="533"/>
      <c r="R631" s="533"/>
      <c r="S631" s="533"/>
      <c r="T631" s="533"/>
      <c r="U631" s="533"/>
      <c r="V631" s="533"/>
      <c r="W631" s="533"/>
      <c r="X631" s="533"/>
      <c r="Y631" s="533"/>
      <c r="Z631" s="533"/>
      <c r="AA631" s="533"/>
      <c r="AB631" s="533"/>
      <c r="AC631" s="533"/>
      <c r="AD631" s="533"/>
      <c r="AE631" s="533"/>
      <c r="AF631" s="533"/>
      <c r="AG631" s="545"/>
      <c r="AH631" s="546" t="str">
        <f t="shared" ref="AH631" si="1742">IF(AH630&lt;14,"対象外",ROUND(AI630/AH630,3))</f>
        <v>対象外</v>
      </c>
      <c r="AI631" s="547"/>
      <c r="AJ631" s="233"/>
      <c r="AM631" s="219">
        <f t="shared" ref="AM631" si="1743">IF(AH631="対象外",0,1)</f>
        <v>0</v>
      </c>
      <c r="AN631" s="226">
        <f t="shared" ref="AN631" si="1744">IF(AM631=1,AH631,0)</f>
        <v>0</v>
      </c>
      <c r="AO631" s="219">
        <f t="shared" ref="AO631" si="1745">IF(AH630&gt;=14,AH630,0)</f>
        <v>0</v>
      </c>
      <c r="AP631" s="192">
        <f>IF(AO631&gt;1,AI630,0)</f>
        <v>0</v>
      </c>
      <c r="AQ631" s="152"/>
      <c r="AR631" s="219">
        <f>IF(AS631&gt;1,1,0)</f>
        <v>0</v>
      </c>
      <c r="AS631" s="192">
        <f>AO631+AS587</f>
        <v>0</v>
      </c>
      <c r="AT631" s="192">
        <f>AP631+AT587</f>
        <v>0</v>
      </c>
      <c r="AU631" s="248">
        <f>IF(AR631=1,ROUND(AT631/AS631,3),0)</f>
        <v>0</v>
      </c>
    </row>
    <row r="632" spans="2:47" ht="41.25" hidden="1" customHeight="1" x14ac:dyDescent="0.4">
      <c r="B632" s="558"/>
      <c r="C632" s="548">
        <f t="shared" ref="C632" si="1746">C588</f>
        <v>0</v>
      </c>
      <c r="D632" s="549"/>
      <c r="E632" s="550"/>
      <c r="F632" s="533"/>
      <c r="G632" s="533"/>
      <c r="H632" s="533"/>
      <c r="I632" s="533"/>
      <c r="J632" s="533"/>
      <c r="K632" s="533"/>
      <c r="L632" s="533"/>
      <c r="M632" s="533"/>
      <c r="N632" s="533"/>
      <c r="O632" s="533"/>
      <c r="P632" s="533"/>
      <c r="Q632" s="533"/>
      <c r="R632" s="533"/>
      <c r="S632" s="533"/>
      <c r="T632" s="533"/>
      <c r="U632" s="533"/>
      <c r="V632" s="533"/>
      <c r="W632" s="533"/>
      <c r="X632" s="533"/>
      <c r="Y632" s="533"/>
      <c r="Z632" s="533"/>
      <c r="AA632" s="533"/>
      <c r="AB632" s="533"/>
      <c r="AC632" s="533"/>
      <c r="AD632" s="533"/>
      <c r="AE632" s="533"/>
      <c r="AF632" s="533"/>
      <c r="AG632" s="545"/>
      <c r="AH632" s="162">
        <f t="shared" ref="AH632" si="1747">IF(COUNT(F632:AG632)=0,+(COUNTIF(F632:AG632,"作業"))+(COUNTIF(F632:AG632,"休日")),"")</f>
        <v>0</v>
      </c>
      <c r="AI632" s="196">
        <f t="shared" ref="AI632" si="1748">IF(COUNT(F632:AG632)=0,(COUNTIF(F632:AG632,"休日")),"")</f>
        <v>0</v>
      </c>
      <c r="AJ632" s="233"/>
    </row>
    <row r="633" spans="2:47" ht="41.25" hidden="1" customHeight="1" x14ac:dyDescent="0.4">
      <c r="B633" s="558"/>
      <c r="C633" s="551"/>
      <c r="D633" s="552"/>
      <c r="E633" s="553"/>
      <c r="F633" s="533"/>
      <c r="G633" s="533"/>
      <c r="H633" s="533"/>
      <c r="I633" s="533"/>
      <c r="J633" s="533"/>
      <c r="K633" s="533"/>
      <c r="L633" s="533"/>
      <c r="M633" s="533"/>
      <c r="N633" s="533"/>
      <c r="O633" s="533"/>
      <c r="P633" s="533"/>
      <c r="Q633" s="533"/>
      <c r="R633" s="533"/>
      <c r="S633" s="533"/>
      <c r="T633" s="533"/>
      <c r="U633" s="533"/>
      <c r="V633" s="533"/>
      <c r="W633" s="533"/>
      <c r="X633" s="533"/>
      <c r="Y633" s="533"/>
      <c r="Z633" s="533"/>
      <c r="AA633" s="533"/>
      <c r="AB633" s="533"/>
      <c r="AC633" s="533"/>
      <c r="AD633" s="533"/>
      <c r="AE633" s="533"/>
      <c r="AF633" s="533"/>
      <c r="AG633" s="545"/>
      <c r="AH633" s="546" t="str">
        <f t="shared" ref="AH633" si="1749">IF(AH632&lt;14,"対象外",ROUND(AI632/AH632,3))</f>
        <v>対象外</v>
      </c>
      <c r="AI633" s="547"/>
      <c r="AJ633" s="233"/>
      <c r="AM633" s="219">
        <f t="shared" ref="AM633" si="1750">IF(AH633="対象外",0,1)</f>
        <v>0</v>
      </c>
      <c r="AN633" s="226">
        <f t="shared" ref="AN633" si="1751">IF(AM633=1,AH633,0)</f>
        <v>0</v>
      </c>
      <c r="AO633" s="219">
        <f t="shared" ref="AO633" si="1752">IF(AH632&gt;=14,AH632,0)</f>
        <v>0</v>
      </c>
      <c r="AP633" s="192">
        <f>IF(AO633&gt;1,AI632,0)</f>
        <v>0</v>
      </c>
      <c r="AQ633" s="152"/>
      <c r="AR633" s="219">
        <f>IF(AS633&gt;1,1,0)</f>
        <v>0</v>
      </c>
      <c r="AS633" s="192">
        <f>AO633+AS589</f>
        <v>0</v>
      </c>
      <c r="AT633" s="192">
        <f>AP633+AT589</f>
        <v>0</v>
      </c>
      <c r="AU633" s="248">
        <f>IF(AR633=1,ROUND(AT633/AS633,3),0)</f>
        <v>0</v>
      </c>
    </row>
    <row r="634" spans="2:47" ht="41.25" hidden="1" customHeight="1" x14ac:dyDescent="0.4">
      <c r="B634" s="558"/>
      <c r="C634" s="539">
        <f>C589</f>
        <v>0</v>
      </c>
      <c r="D634" s="540"/>
      <c r="E634" s="541"/>
      <c r="F634" s="533"/>
      <c r="G634" s="533"/>
      <c r="H634" s="533"/>
      <c r="I634" s="533"/>
      <c r="J634" s="533"/>
      <c r="K634" s="533"/>
      <c r="L634" s="533"/>
      <c r="M634" s="533"/>
      <c r="N634" s="533"/>
      <c r="O634" s="533"/>
      <c r="P634" s="533"/>
      <c r="Q634" s="533"/>
      <c r="R634" s="533"/>
      <c r="S634" s="533"/>
      <c r="T634" s="533"/>
      <c r="U634" s="533"/>
      <c r="V634" s="533"/>
      <c r="W634" s="533"/>
      <c r="X634" s="533"/>
      <c r="Y634" s="533"/>
      <c r="Z634" s="533"/>
      <c r="AA634" s="533"/>
      <c r="AB634" s="533"/>
      <c r="AC634" s="533"/>
      <c r="AD634" s="533"/>
      <c r="AE634" s="533"/>
      <c r="AF634" s="533"/>
      <c r="AG634" s="535"/>
      <c r="AH634" s="162">
        <f>IF(COUNT(F634:AG634)=0,+(COUNTIF(F634:AG634,"作業"))+(COUNTIF(F634:AG634,"休日")),"")</f>
        <v>0</v>
      </c>
      <c r="AI634" s="196">
        <f>IF(COUNT(F634:AG634)=0,(COUNTIF(F634:AG634,"休日")),"")</f>
        <v>0</v>
      </c>
      <c r="AJ634" s="233"/>
    </row>
    <row r="635" spans="2:47" ht="41.25" hidden="1" customHeight="1" thickBot="1" x14ac:dyDescent="0.45">
      <c r="B635" s="559"/>
      <c r="C635" s="542"/>
      <c r="D635" s="543"/>
      <c r="E635" s="544"/>
      <c r="F635" s="534"/>
      <c r="G635" s="534"/>
      <c r="H635" s="534"/>
      <c r="I635" s="534"/>
      <c r="J635" s="534"/>
      <c r="K635" s="534"/>
      <c r="L635" s="534"/>
      <c r="M635" s="534"/>
      <c r="N635" s="534"/>
      <c r="O635" s="534"/>
      <c r="P635" s="534"/>
      <c r="Q635" s="534"/>
      <c r="R635" s="534"/>
      <c r="S635" s="534"/>
      <c r="T635" s="534"/>
      <c r="U635" s="534"/>
      <c r="V635" s="534"/>
      <c r="W635" s="534"/>
      <c r="X635" s="534"/>
      <c r="Y635" s="534"/>
      <c r="Z635" s="534"/>
      <c r="AA635" s="534"/>
      <c r="AB635" s="534"/>
      <c r="AC635" s="534"/>
      <c r="AD635" s="534"/>
      <c r="AE635" s="534"/>
      <c r="AF635" s="534"/>
      <c r="AG635" s="536"/>
      <c r="AH635" s="537" t="str">
        <f t="shared" ref="AH635" si="1753">IF(AH634&lt;14,"対象外",ROUND(AI634/AH634,3))</f>
        <v>対象外</v>
      </c>
      <c r="AI635" s="538"/>
      <c r="AJ635" s="234"/>
      <c r="AL635" s="195"/>
      <c r="AM635" s="219">
        <f t="shared" ref="AM635" si="1754">IF(AH635="対象外",0,1)</f>
        <v>0</v>
      </c>
      <c r="AN635" s="226">
        <f t="shared" ref="AN635" si="1755">IF(AM635=1,AH635,0)</f>
        <v>0</v>
      </c>
      <c r="AO635" s="219">
        <f t="shared" ref="AO635" si="1756">IF(AH634&gt;=14,AH634,0)</f>
        <v>0</v>
      </c>
      <c r="AP635" s="192">
        <f>IF(AO635&gt;1,AI634,0)</f>
        <v>0</v>
      </c>
      <c r="AQ635" s="152"/>
      <c r="AR635" s="219">
        <f>IF(AS635&gt;1,1,0)</f>
        <v>0</v>
      </c>
      <c r="AS635" s="192">
        <f>AO635+AS591</f>
        <v>0</v>
      </c>
      <c r="AT635" s="192">
        <f>AP635+AT591</f>
        <v>0</v>
      </c>
      <c r="AU635" s="248">
        <f>IF(AR635=1,ROUND(AT635/AS635,3),0)</f>
        <v>0</v>
      </c>
    </row>
    <row r="636" spans="2:47" ht="35.25" hidden="1" customHeight="1" x14ac:dyDescent="0.4">
      <c r="B636" s="557" t="s">
        <v>76</v>
      </c>
      <c r="C636" s="560" t="s">
        <v>0</v>
      </c>
      <c r="D636" s="561"/>
      <c r="E636" s="562"/>
      <c r="F636" s="164">
        <f>IFERROR(VLOOKUP(F947,DAY!$A$2:$E$1096,2,0),0)</f>
        <v>12</v>
      </c>
      <c r="G636" s="164">
        <f>IFERROR(VLOOKUP(G947,DAY!$A$2:$E$744,2,0),0)</f>
        <v>12</v>
      </c>
      <c r="H636" s="164">
        <f>IFERROR(VLOOKUP(H947,DAY!$A$2:$E$744,2,0),0)</f>
        <v>12</v>
      </c>
      <c r="I636" s="164">
        <f>IFERROR(VLOOKUP(I947,DAY!$A$2:$E$744,2,0),0)</f>
        <v>12</v>
      </c>
      <c r="J636" s="164">
        <f>IFERROR(VLOOKUP(J947,DAY!$A$2:$E$744,2,0),0)</f>
        <v>12</v>
      </c>
      <c r="K636" s="164">
        <f>IFERROR(VLOOKUP(K947,DAY!$A$2:$E$744,2,0),0)</f>
        <v>12</v>
      </c>
      <c r="L636" s="164">
        <f>IFERROR(VLOOKUP(L947,DAY!$A$2:$E$744,2,0),0)</f>
        <v>12</v>
      </c>
      <c r="M636" s="164">
        <f>IFERROR(VLOOKUP(M947,DAY!$A$2:$E$744,2,0),0)</f>
        <v>12</v>
      </c>
      <c r="N636" s="164">
        <f>IFERROR(VLOOKUP(N947,DAY!$A$2:$E$744,2,0),0)</f>
        <v>12</v>
      </c>
      <c r="O636" s="164">
        <f>IFERROR(VLOOKUP(O947,DAY!$A$2:$E$744,2,0),0)</f>
        <v>12</v>
      </c>
      <c r="P636" s="164">
        <f>IFERROR(VLOOKUP(P947,DAY!$A$2:$E$744,2,0),0)</f>
        <v>1</v>
      </c>
      <c r="Q636" s="164">
        <f>IFERROR(VLOOKUP(Q947,DAY!$A$2:$E$744,2,0),0)</f>
        <v>1</v>
      </c>
      <c r="R636" s="164">
        <f>IFERROR(VLOOKUP(R947,DAY!$A$2:$E$744,2,0),0)</f>
        <v>1</v>
      </c>
      <c r="S636" s="164">
        <f>IFERROR(VLOOKUP(S947,DAY!$A$2:$E$744,2,0),0)</f>
        <v>1</v>
      </c>
      <c r="T636" s="164">
        <f>IFERROR(VLOOKUP(T947,DAY!$A$2:$E$744,2,0),0)</f>
        <v>1</v>
      </c>
      <c r="U636" s="164">
        <f>IFERROR(VLOOKUP(U947,DAY!$A$2:$E$744,2,0),0)</f>
        <v>1</v>
      </c>
      <c r="V636" s="164">
        <f>IFERROR(VLOOKUP(V947,DAY!$A$2:$E$744,2,0),0)</f>
        <v>1</v>
      </c>
      <c r="W636" s="164">
        <f>IFERROR(VLOOKUP(W947,DAY!$A$2:$E$744,2,0),0)</f>
        <v>1</v>
      </c>
      <c r="X636" s="164">
        <f>IFERROR(VLOOKUP(X947,DAY!$A$2:$E$744,2,0),0)</f>
        <v>1</v>
      </c>
      <c r="Y636" s="164">
        <f>IFERROR(VLOOKUP(Y947,DAY!$A$2:$E$744,2,0),0)</f>
        <v>1</v>
      </c>
      <c r="Z636" s="164">
        <f>IFERROR(VLOOKUP(Z947,DAY!$A$2:$E$744,2,0),0)</f>
        <v>1</v>
      </c>
      <c r="AA636" s="164">
        <f>IFERROR(VLOOKUP(AA947,DAY!$A$2:$E$744,2,0),0)</f>
        <v>1</v>
      </c>
      <c r="AB636" s="164">
        <f>IFERROR(VLOOKUP(AB947,DAY!$A$2:$E$744,2,0),0)</f>
        <v>1</v>
      </c>
      <c r="AC636" s="164">
        <f>IFERROR(VLOOKUP(AC947,DAY!$A$2:$E$744,2,0),0)</f>
        <v>1</v>
      </c>
      <c r="AD636" s="164">
        <f>IFERROR(VLOOKUP(AD947,DAY!$A$2:$E$744,2,0),0)</f>
        <v>1</v>
      </c>
      <c r="AE636" s="164">
        <f>IFERROR(VLOOKUP(AE947,DAY!$A$2:$E$744,2,0),0)</f>
        <v>1</v>
      </c>
      <c r="AF636" s="164">
        <f>IFERROR(VLOOKUP(AF947,DAY!$A$2:$E$744,2,0),0)</f>
        <v>1</v>
      </c>
      <c r="AG636" s="165">
        <f>IFERROR(VLOOKUP(AG947,DAY!$A$2:$E$744,2,0),0)</f>
        <v>1</v>
      </c>
      <c r="AH636" s="557" t="s">
        <v>11</v>
      </c>
      <c r="AI636" s="563" t="s">
        <v>13</v>
      </c>
      <c r="AJ636" s="565" t="s">
        <v>127</v>
      </c>
    </row>
    <row r="637" spans="2:47" ht="35.25" hidden="1" customHeight="1" x14ac:dyDescent="0.4">
      <c r="B637" s="558"/>
      <c r="C637" s="567" t="s">
        <v>1</v>
      </c>
      <c r="D637" s="568"/>
      <c r="E637" s="569"/>
      <c r="F637" s="250">
        <f>IFERROR(VLOOKUP(F947,DAY!$A$2:$E$1096,3,0),0)</f>
        <v>22</v>
      </c>
      <c r="G637" s="250">
        <f>IFERROR(VLOOKUP(G947,DAY!$A$2:$E$744,3,0),0)</f>
        <v>23</v>
      </c>
      <c r="H637" s="250">
        <f>IFERROR(VLOOKUP(H947,DAY!$A$2:$E$744,3,0),0)</f>
        <v>24</v>
      </c>
      <c r="I637" s="250">
        <f>IFERROR(VLOOKUP(I947,DAY!$A$2:$E$744,3,0),0)</f>
        <v>25</v>
      </c>
      <c r="J637" s="250">
        <f>IFERROR(VLOOKUP(J947,DAY!$A$2:$E$744,3,0),0)</f>
        <v>26</v>
      </c>
      <c r="K637" s="250">
        <f>IFERROR(VLOOKUP(K947,DAY!$A$2:$E$744,3,0),0)</f>
        <v>27</v>
      </c>
      <c r="L637" s="250">
        <f>IFERROR(VLOOKUP(L947,DAY!$A$2:$E$744,3,0),0)</f>
        <v>28</v>
      </c>
      <c r="M637" s="250">
        <f>IFERROR(VLOOKUP(M947,DAY!$A$2:$E$744,3,0),0)</f>
        <v>29</v>
      </c>
      <c r="N637" s="250">
        <f>IFERROR(VLOOKUP(N947,DAY!$A$2:$E$744,3,0),0)</f>
        <v>30</v>
      </c>
      <c r="O637" s="250">
        <f>IFERROR(VLOOKUP(O947,DAY!$A$2:$E$744,3,0),0)</f>
        <v>31</v>
      </c>
      <c r="P637" s="250">
        <f>IFERROR(VLOOKUP(P947,DAY!$A$2:$E$744,3,0),0)</f>
        <v>1</v>
      </c>
      <c r="Q637" s="250">
        <f>IFERROR(VLOOKUP(Q947,DAY!$A$2:$E$744,3,0),0)</f>
        <v>2</v>
      </c>
      <c r="R637" s="250">
        <f>IFERROR(VLOOKUP(R947,DAY!$A$2:$E$744,3,0),0)</f>
        <v>3</v>
      </c>
      <c r="S637" s="250">
        <f>IFERROR(VLOOKUP(S947,DAY!$A$2:$E$744,3,0),0)</f>
        <v>4</v>
      </c>
      <c r="T637" s="250">
        <f>IFERROR(VLOOKUP(T947,DAY!$A$2:$E$744,3,0),0)</f>
        <v>5</v>
      </c>
      <c r="U637" s="250">
        <f>IFERROR(VLOOKUP(U947,DAY!$A$2:$E$744,3,0),0)</f>
        <v>6</v>
      </c>
      <c r="V637" s="250">
        <f>IFERROR(VLOOKUP(V947,DAY!$A$2:$E$744,3,0),0)</f>
        <v>7</v>
      </c>
      <c r="W637" s="250">
        <f>IFERROR(VLOOKUP(W947,DAY!$A$2:$E$744,3,0),0)</f>
        <v>8</v>
      </c>
      <c r="X637" s="250">
        <f>IFERROR(VLOOKUP(X947,DAY!$A$2:$E$744,3,0),0)</f>
        <v>9</v>
      </c>
      <c r="Y637" s="250">
        <f>IFERROR(VLOOKUP(Y947,DAY!$A$2:$E$744,3,0),0)</f>
        <v>10</v>
      </c>
      <c r="Z637" s="250">
        <f>IFERROR(VLOOKUP(Z947,DAY!$A$2:$E$744,3,0),0)</f>
        <v>11</v>
      </c>
      <c r="AA637" s="250">
        <f>IFERROR(VLOOKUP(AA947,DAY!$A$2:$E$744,3,0),0)</f>
        <v>12</v>
      </c>
      <c r="AB637" s="250">
        <f>IFERROR(VLOOKUP(AB947,DAY!$A$2:$E$744,3,0),0)</f>
        <v>13</v>
      </c>
      <c r="AC637" s="250">
        <f>IFERROR(VLOOKUP(AC947,DAY!$A$2:$E$744,3,0),0)</f>
        <v>14</v>
      </c>
      <c r="AD637" s="250">
        <f>IFERROR(VLOOKUP(AD947,DAY!$A$2:$E$744,3,0),0)</f>
        <v>15</v>
      </c>
      <c r="AE637" s="250">
        <f>IFERROR(VLOOKUP(AE947,DAY!$A$2:$E$744,3,0),0)</f>
        <v>16</v>
      </c>
      <c r="AF637" s="250">
        <f>IFERROR(VLOOKUP(AF947,DAY!$A$2:$E$744,3,0),0)</f>
        <v>17</v>
      </c>
      <c r="AG637" s="166">
        <f>IFERROR(VLOOKUP(AG947,DAY!$A$2:$E$744,3,0),0)</f>
        <v>18</v>
      </c>
      <c r="AH637" s="558"/>
      <c r="AI637" s="564"/>
      <c r="AJ637" s="566"/>
    </row>
    <row r="638" spans="2:47" ht="35.25" hidden="1" customHeight="1" x14ac:dyDescent="0.4">
      <c r="B638" s="558"/>
      <c r="C638" s="567" t="s">
        <v>2</v>
      </c>
      <c r="D638" s="568"/>
      <c r="E638" s="569"/>
      <c r="F638" s="250" t="str">
        <f>IFERROR(VLOOKUP(F947,DAY!$A$2:$E$1096,4,0),0)</f>
        <v>月</v>
      </c>
      <c r="G638" s="250" t="str">
        <f>IFERROR(VLOOKUP(G947,DAY!$A$2:$E$1096,4,0),0)</f>
        <v>火</v>
      </c>
      <c r="H638" s="250" t="str">
        <f>IFERROR(VLOOKUP(H947,DAY!$A$2:$E$1096,4,0),0)</f>
        <v>水</v>
      </c>
      <c r="I638" s="250" t="str">
        <f>IFERROR(VLOOKUP(I947,DAY!$A$2:$E$1096,4,0),0)</f>
        <v>木</v>
      </c>
      <c r="J638" s="250" t="str">
        <f>IFERROR(VLOOKUP(J947,DAY!$A$2:$E$1096,4,0),0)</f>
        <v>金</v>
      </c>
      <c r="K638" s="250" t="str">
        <f>IFERROR(VLOOKUP(K947,DAY!$A$2:$E$1096,4,0),0)</f>
        <v>土</v>
      </c>
      <c r="L638" s="250" t="str">
        <f>IFERROR(VLOOKUP(L947,DAY!$A$2:$E$1096,4,0),0)</f>
        <v>日</v>
      </c>
      <c r="M638" s="250" t="str">
        <f>IFERROR(VLOOKUP(M947,DAY!$A$2:$E$1096,4,0),0)</f>
        <v>月</v>
      </c>
      <c r="N638" s="250" t="str">
        <f>IFERROR(VLOOKUP(N947,DAY!$A$2:$E$1096,4,0),0)</f>
        <v>火</v>
      </c>
      <c r="O638" s="250" t="str">
        <f>IFERROR(VLOOKUP(O947,DAY!$A$2:$E$1096,4,0),0)</f>
        <v>水</v>
      </c>
      <c r="P638" s="250" t="str">
        <f>IFERROR(VLOOKUP(P947,DAY!$A$2:$E$1096,4,0),0)</f>
        <v>木</v>
      </c>
      <c r="Q638" s="250" t="str">
        <f>IFERROR(VLOOKUP(Q947,DAY!$A$2:$E$1096,4,0),0)</f>
        <v>金</v>
      </c>
      <c r="R638" s="250" t="str">
        <f>IFERROR(VLOOKUP(R947,DAY!$A$2:$E$1096,4,0),0)</f>
        <v>土</v>
      </c>
      <c r="S638" s="250" t="str">
        <f>IFERROR(VLOOKUP(S947,DAY!$A$2:$E$1096,4,0),0)</f>
        <v>日</v>
      </c>
      <c r="T638" s="250" t="str">
        <f>IFERROR(VLOOKUP(T947,DAY!$A$2:$E$1096,4,0),0)</f>
        <v>月</v>
      </c>
      <c r="U638" s="250" t="str">
        <f>IFERROR(VLOOKUP(U947,DAY!$A$2:$E$1096,4,0),0)</f>
        <v>火</v>
      </c>
      <c r="V638" s="250" t="str">
        <f>IFERROR(VLOOKUP(V947,DAY!$A$2:$E$1096,4,0),0)</f>
        <v>水</v>
      </c>
      <c r="W638" s="250" t="str">
        <f>IFERROR(VLOOKUP(W947,DAY!$A$2:$E$1096,4,0),0)</f>
        <v>木</v>
      </c>
      <c r="X638" s="250" t="str">
        <f>IFERROR(VLOOKUP(X947,DAY!$A$2:$E$1096,4,0),0)</f>
        <v>金</v>
      </c>
      <c r="Y638" s="250" t="str">
        <f>IFERROR(VLOOKUP(Y947,DAY!$A$2:$E$1096,4,0),0)</f>
        <v>土</v>
      </c>
      <c r="Z638" s="250" t="str">
        <f>IFERROR(VLOOKUP(Z947,DAY!$A$2:$E$1096,4,0),0)</f>
        <v>日</v>
      </c>
      <c r="AA638" s="250" t="str">
        <f>IFERROR(VLOOKUP(AA947,DAY!$A$2:$E$1096,4,0),0)</f>
        <v>月</v>
      </c>
      <c r="AB638" s="250" t="str">
        <f>IFERROR(VLOOKUP(AB947,DAY!$A$2:$E$1096,4,0),0)</f>
        <v>火</v>
      </c>
      <c r="AC638" s="250" t="str">
        <f>IFERROR(VLOOKUP(AC947,DAY!$A$2:$E$1096,4,0),0)</f>
        <v>水</v>
      </c>
      <c r="AD638" s="250" t="str">
        <f>IFERROR(VLOOKUP(AD947,DAY!$A$2:$E$1096,4,0),0)</f>
        <v>木</v>
      </c>
      <c r="AE638" s="250" t="str">
        <f>IFERROR(VLOOKUP(AE947,DAY!$A$2:$E$1096,4,0),0)</f>
        <v>金</v>
      </c>
      <c r="AF638" s="250" t="str">
        <f>IFERROR(VLOOKUP(AF947,DAY!$A$2:$E$1096,4,0),0)</f>
        <v>土</v>
      </c>
      <c r="AG638" s="166" t="str">
        <f>IFERROR(VLOOKUP(AG947,DAY!$A$2:$E$1096,4,0),0)</f>
        <v>日</v>
      </c>
      <c r="AH638" s="558"/>
      <c r="AI638" s="564"/>
      <c r="AJ638" s="566"/>
      <c r="AK638" s="159"/>
      <c r="AO638" s="147"/>
    </row>
    <row r="639" spans="2:47" ht="119.25" hidden="1" customHeight="1" x14ac:dyDescent="0.4">
      <c r="B639" s="558"/>
      <c r="C639" s="570" t="s">
        <v>135</v>
      </c>
      <c r="D639" s="571"/>
      <c r="E639" s="572"/>
      <c r="F639" s="167" t="str">
        <f>IFERROR(VLOOKUP(F947,DAY!$A$2:$E$1096,5,0),0)</f>
        <v/>
      </c>
      <c r="G639" s="167" t="str">
        <f>IFERROR(VLOOKUP(G947,DAY!$A$2:$E$1096,5,0),0)</f>
        <v/>
      </c>
      <c r="H639" s="167" t="str">
        <f>IFERROR(VLOOKUP(H947,DAY!$A$2:$E$1096,5,0),0)</f>
        <v/>
      </c>
      <c r="I639" s="167" t="str">
        <f>IFERROR(VLOOKUP(I947,DAY!$A$2:$E$1096,5,0),0)</f>
        <v/>
      </c>
      <c r="J639" s="167" t="str">
        <f>IFERROR(VLOOKUP(J947,DAY!$A$2:$E$1096,5,0),0)</f>
        <v/>
      </c>
      <c r="K639" s="167" t="str">
        <f>IFERROR(VLOOKUP(K947,DAY!$A$2:$E$1096,5,0),0)</f>
        <v/>
      </c>
      <c r="L639" s="167" t="str">
        <f>IFERROR(VLOOKUP(L947,DAY!$A$2:$E$1096,5,0),0)</f>
        <v/>
      </c>
      <c r="M639" s="167" t="str">
        <f>IFERROR(VLOOKUP(M947,DAY!$A$2:$E$1096,5,0),0)</f>
        <v/>
      </c>
      <c r="N639" s="167" t="str">
        <f>IFERROR(VLOOKUP(N947,DAY!$A$2:$E$1096,5,0),0)</f>
        <v/>
      </c>
      <c r="O639" s="167" t="str">
        <f>IFERROR(VLOOKUP(O947,DAY!$A$2:$E$1096,5,0),0)</f>
        <v/>
      </c>
      <c r="P639" s="167" t="str">
        <f>IFERROR(VLOOKUP(P947,DAY!$A$2:$E$1096,5,0),0)</f>
        <v>元日</v>
      </c>
      <c r="Q639" s="167" t="str">
        <f>IFERROR(VLOOKUP(Q947,DAY!$A$2:$E$1096,5,0),0)</f>
        <v/>
      </c>
      <c r="R639" s="167" t="str">
        <f>IFERROR(VLOOKUP(R947,DAY!$A$2:$E$1096,5,0),0)</f>
        <v/>
      </c>
      <c r="S639" s="167" t="str">
        <f>IFERROR(VLOOKUP(S947,DAY!$A$2:$E$1096,5,0),0)</f>
        <v/>
      </c>
      <c r="T639" s="167" t="str">
        <f>IFERROR(VLOOKUP(T947,DAY!$A$2:$E$1096,5,0),0)</f>
        <v/>
      </c>
      <c r="U639" s="167" t="str">
        <f>IFERROR(VLOOKUP(U947,DAY!$A$2:$E$1096,5,0),0)</f>
        <v/>
      </c>
      <c r="V639" s="167" t="str">
        <f>IFERROR(VLOOKUP(V947,DAY!$A$2:$E$1096,5,0),0)</f>
        <v/>
      </c>
      <c r="W639" s="167" t="str">
        <f>IFERROR(VLOOKUP(W947,DAY!$A$2:$E$1096,5,0),0)</f>
        <v/>
      </c>
      <c r="X639" s="167" t="str">
        <f>IFERROR(VLOOKUP(X947,DAY!$A$2:$E$1096,5,0),0)</f>
        <v/>
      </c>
      <c r="Y639" s="167" t="str">
        <f>IFERROR(VLOOKUP(Y947,DAY!$A$2:$E$1096,5,0),0)</f>
        <v/>
      </c>
      <c r="Z639" s="167" t="str">
        <f>IFERROR(VLOOKUP(Z947,DAY!$A$2:$E$1096,5,0),0)</f>
        <v/>
      </c>
      <c r="AA639" s="167" t="str">
        <f>IFERROR(VLOOKUP(AA947,DAY!$A$2:$E$1096,5,0),0)</f>
        <v>成人の日</v>
      </c>
      <c r="AB639" s="167" t="str">
        <f>IFERROR(VLOOKUP(AB947,DAY!$A$2:$E$1096,5,0),0)</f>
        <v/>
      </c>
      <c r="AC639" s="167" t="str">
        <f>IFERROR(VLOOKUP(AC947,DAY!$A$2:$E$1096,5,0),0)</f>
        <v/>
      </c>
      <c r="AD639" s="167" t="str">
        <f>IFERROR(VLOOKUP(AD947,DAY!$A$2:$E$1096,5,0),0)</f>
        <v/>
      </c>
      <c r="AE639" s="167" t="str">
        <f>IFERROR(VLOOKUP(AE947,DAY!$A$2:$E$1096,5,0),0)</f>
        <v/>
      </c>
      <c r="AF639" s="167" t="str">
        <f>IFERROR(VLOOKUP(AF947,DAY!$A$2:$E$1096,5,0),0)</f>
        <v/>
      </c>
      <c r="AG639" s="168" t="str">
        <f>IFERROR(VLOOKUP(AG947,DAY!$A$2:$E$1096,5,0),0)</f>
        <v/>
      </c>
      <c r="AH639" s="558"/>
      <c r="AI639" s="564"/>
      <c r="AJ639" s="566"/>
    </row>
    <row r="640" spans="2:47" ht="41.25" hidden="1" customHeight="1" x14ac:dyDescent="0.35">
      <c r="B640" s="558"/>
      <c r="C640" s="548">
        <f>C596</f>
        <v>0</v>
      </c>
      <c r="D640" s="549"/>
      <c r="E640" s="550"/>
      <c r="F640" s="533"/>
      <c r="G640" s="533"/>
      <c r="H640" s="533"/>
      <c r="I640" s="533"/>
      <c r="J640" s="533"/>
      <c r="K640" s="533"/>
      <c r="L640" s="533"/>
      <c r="M640" s="533"/>
      <c r="N640" s="533"/>
      <c r="O640" s="533"/>
      <c r="P640" s="533"/>
      <c r="Q640" s="533"/>
      <c r="R640" s="533"/>
      <c r="S640" s="533"/>
      <c r="T640" s="533"/>
      <c r="U640" s="533"/>
      <c r="V640" s="533"/>
      <c r="W640" s="533"/>
      <c r="X640" s="533"/>
      <c r="Y640" s="533"/>
      <c r="Z640" s="533"/>
      <c r="AA640" s="533"/>
      <c r="AB640" s="533"/>
      <c r="AC640" s="533"/>
      <c r="AD640" s="533"/>
      <c r="AE640" s="533"/>
      <c r="AF640" s="533"/>
      <c r="AG640" s="545"/>
      <c r="AH640" s="162">
        <f>IF(COUNT(F640:AG640)=0,+(COUNTIF(F640:AG640,"作業"))+(COUNTIF(F640:AG640,"休日")),"")</f>
        <v>0</v>
      </c>
      <c r="AI640" s="196">
        <f>IF(COUNT(F640:AG640)=0,(COUNTIF(F640:AG640,"休日")),"")</f>
        <v>0</v>
      </c>
      <c r="AJ640" s="235"/>
      <c r="AM640" s="147">
        <f>SUM(AM641:AM679)</f>
        <v>0</v>
      </c>
      <c r="AN640" s="228">
        <f>SUM(AN641:AN679)</f>
        <v>0</v>
      </c>
      <c r="AR640" s="249">
        <f>SUM(AR641:AR679)</f>
        <v>3</v>
      </c>
      <c r="AU640" s="228">
        <f>SUM(AU641:AU679)</f>
        <v>1.032</v>
      </c>
    </row>
    <row r="641" spans="2:47" ht="41.25" hidden="1" customHeight="1" x14ac:dyDescent="0.35">
      <c r="B641" s="558"/>
      <c r="C641" s="551"/>
      <c r="D641" s="552"/>
      <c r="E641" s="553"/>
      <c r="F641" s="533"/>
      <c r="G641" s="533"/>
      <c r="H641" s="533"/>
      <c r="I641" s="533"/>
      <c r="J641" s="533"/>
      <c r="K641" s="533"/>
      <c r="L641" s="533"/>
      <c r="M641" s="533"/>
      <c r="N641" s="533"/>
      <c r="O641" s="533"/>
      <c r="P641" s="533"/>
      <c r="Q641" s="533"/>
      <c r="R641" s="533"/>
      <c r="S641" s="533"/>
      <c r="T641" s="533"/>
      <c r="U641" s="533"/>
      <c r="V641" s="533"/>
      <c r="W641" s="533"/>
      <c r="X641" s="533"/>
      <c r="Y641" s="533"/>
      <c r="Z641" s="533"/>
      <c r="AA641" s="533"/>
      <c r="AB641" s="533"/>
      <c r="AC641" s="533"/>
      <c r="AD641" s="533"/>
      <c r="AE641" s="533"/>
      <c r="AF641" s="533"/>
      <c r="AG641" s="545"/>
      <c r="AH641" s="546" t="str">
        <f>IF(AH640&lt;14,"対象外",ROUND(AI640/AH640,3))</f>
        <v>対象外</v>
      </c>
      <c r="AI641" s="547"/>
      <c r="AJ641" s="236"/>
      <c r="AL641" s="146"/>
      <c r="AM641" s="219">
        <f>IF(AH641="対象外",0,1)</f>
        <v>0</v>
      </c>
      <c r="AN641" s="226">
        <f>IF(AM641=1,AH641,0)</f>
        <v>0</v>
      </c>
      <c r="AO641" s="219">
        <f>IF(AH640&gt;=14,AH640,0)</f>
        <v>0</v>
      </c>
      <c r="AP641" s="192">
        <f>IF(AO641&gt;1,AI640,0)</f>
        <v>0</v>
      </c>
      <c r="AQ641" s="152"/>
      <c r="AR641" s="219">
        <f>IF(AS641&gt;1,1,0)</f>
        <v>0</v>
      </c>
      <c r="AS641" s="192">
        <f>AO641+AS597</f>
        <v>0</v>
      </c>
      <c r="AT641" s="192">
        <f>AP641+AT597</f>
        <v>0</v>
      </c>
      <c r="AU641" s="248">
        <f>IF(AR641=1,ROUND(AT641/AS641,3),0)</f>
        <v>0</v>
      </c>
    </row>
    <row r="642" spans="2:47" ht="41.25" hidden="1" customHeight="1" x14ac:dyDescent="0.35">
      <c r="B642" s="558"/>
      <c r="C642" s="548">
        <f t="shared" ref="C642" si="1757">C598</f>
        <v>0</v>
      </c>
      <c r="D642" s="549"/>
      <c r="E642" s="550"/>
      <c r="F642" s="533"/>
      <c r="G642" s="533"/>
      <c r="H642" s="533"/>
      <c r="I642" s="533"/>
      <c r="J642" s="533"/>
      <c r="K642" s="533"/>
      <c r="L642" s="533"/>
      <c r="M642" s="533"/>
      <c r="N642" s="533"/>
      <c r="O642" s="533"/>
      <c r="P642" s="533"/>
      <c r="Q642" s="533"/>
      <c r="R642" s="533"/>
      <c r="S642" s="533"/>
      <c r="T642" s="533"/>
      <c r="U642" s="533"/>
      <c r="V642" s="533"/>
      <c r="W642" s="533"/>
      <c r="X642" s="533"/>
      <c r="Y642" s="533"/>
      <c r="Z642" s="533"/>
      <c r="AA642" s="533"/>
      <c r="AB642" s="533"/>
      <c r="AC642" s="533"/>
      <c r="AD642" s="533"/>
      <c r="AE642" s="533"/>
      <c r="AF642" s="533"/>
      <c r="AG642" s="545"/>
      <c r="AH642" s="162">
        <f t="shared" ref="AH642" si="1758">IF(COUNT(F642:AG642)=0,+(COUNTIF(F642:AG642,"作業"))+(COUNTIF(F642:AG642,"休日")),"")</f>
        <v>0</v>
      </c>
      <c r="AI642" s="196">
        <f t="shared" ref="AI642" si="1759">IF(COUNT(F642:AG642)=0,(COUNTIF(F642:AG642,"休日")),"")</f>
        <v>0</v>
      </c>
      <c r="AJ642" s="236"/>
    </row>
    <row r="643" spans="2:47" ht="41.25" hidden="1" customHeight="1" x14ac:dyDescent="0.35">
      <c r="B643" s="558"/>
      <c r="C643" s="551"/>
      <c r="D643" s="552"/>
      <c r="E643" s="553"/>
      <c r="F643" s="533"/>
      <c r="G643" s="533"/>
      <c r="H643" s="533"/>
      <c r="I643" s="533"/>
      <c r="J643" s="533"/>
      <c r="K643" s="533"/>
      <c r="L643" s="533"/>
      <c r="M643" s="533"/>
      <c r="N643" s="533"/>
      <c r="O643" s="533"/>
      <c r="P643" s="533"/>
      <c r="Q643" s="533"/>
      <c r="R643" s="533"/>
      <c r="S643" s="533"/>
      <c r="T643" s="533"/>
      <c r="U643" s="533"/>
      <c r="V643" s="533"/>
      <c r="W643" s="533"/>
      <c r="X643" s="533"/>
      <c r="Y643" s="533"/>
      <c r="Z643" s="533"/>
      <c r="AA643" s="533"/>
      <c r="AB643" s="533"/>
      <c r="AC643" s="533"/>
      <c r="AD643" s="533"/>
      <c r="AE643" s="533"/>
      <c r="AF643" s="533"/>
      <c r="AG643" s="545"/>
      <c r="AH643" s="546" t="str">
        <f t="shared" ref="AH643" si="1760">IF(AH642&lt;14,"対象外",ROUND(AI642/AH642,3))</f>
        <v>対象外</v>
      </c>
      <c r="AI643" s="547"/>
      <c r="AJ643" s="236"/>
      <c r="AM643" s="219">
        <f t="shared" ref="AM643" si="1761">IF(AH643="対象外",0,1)</f>
        <v>0</v>
      </c>
      <c r="AN643" s="226">
        <f t="shared" ref="AN643" si="1762">IF(AM643=1,AH643,0)</f>
        <v>0</v>
      </c>
      <c r="AO643" s="219">
        <f t="shared" ref="AO643" si="1763">IF(AH642&gt;=14,AH642,0)</f>
        <v>0</v>
      </c>
      <c r="AP643" s="192">
        <f>IF(AO643&gt;1,AI642,0)</f>
        <v>0</v>
      </c>
      <c r="AQ643" s="152"/>
      <c r="AR643" s="219">
        <f>IF(AS643&gt;1,1,0)</f>
        <v>0</v>
      </c>
      <c r="AS643" s="192">
        <f>AO643+AS599</f>
        <v>0</v>
      </c>
      <c r="AT643" s="192">
        <f>AP643+AT599</f>
        <v>0</v>
      </c>
      <c r="AU643" s="248">
        <f>IF(AR643=1,ROUND(AT643/AS643,3),0)</f>
        <v>0</v>
      </c>
    </row>
    <row r="644" spans="2:47" ht="41.25" hidden="1" customHeight="1" x14ac:dyDescent="0.35">
      <c r="B644" s="558"/>
      <c r="C644" s="548">
        <f t="shared" ref="C644" si="1764">C600</f>
        <v>0</v>
      </c>
      <c r="D644" s="549"/>
      <c r="E644" s="550"/>
      <c r="F644" s="533"/>
      <c r="G644" s="533"/>
      <c r="H644" s="533"/>
      <c r="I644" s="533"/>
      <c r="J644" s="533"/>
      <c r="K644" s="533"/>
      <c r="L644" s="533"/>
      <c r="M644" s="533"/>
      <c r="N644" s="533"/>
      <c r="O644" s="533"/>
      <c r="P644" s="533"/>
      <c r="Q644" s="533"/>
      <c r="R644" s="533"/>
      <c r="S644" s="533"/>
      <c r="T644" s="533"/>
      <c r="U644" s="533"/>
      <c r="V644" s="533"/>
      <c r="W644" s="533"/>
      <c r="X644" s="533"/>
      <c r="Y644" s="533"/>
      <c r="Z644" s="533"/>
      <c r="AA644" s="533"/>
      <c r="AB644" s="533"/>
      <c r="AC644" s="533"/>
      <c r="AD644" s="533"/>
      <c r="AE644" s="533"/>
      <c r="AF644" s="533"/>
      <c r="AG644" s="545"/>
      <c r="AH644" s="162">
        <f t="shared" ref="AH644" si="1765">IF(COUNT(F644:AG644)=0,+(COUNTIF(F644:AG644,"作業"))+(COUNTIF(F644:AG644,"休日")),"")</f>
        <v>0</v>
      </c>
      <c r="AI644" s="196">
        <f t="shared" ref="AI644" si="1766">IF(COUNT(F644:AG644)=0,(COUNTIF(F644:AG644,"休日")),"")</f>
        <v>0</v>
      </c>
      <c r="AJ644" s="236"/>
    </row>
    <row r="645" spans="2:47" ht="41.25" hidden="1" customHeight="1" x14ac:dyDescent="0.35">
      <c r="B645" s="558"/>
      <c r="C645" s="551"/>
      <c r="D645" s="552"/>
      <c r="E645" s="553"/>
      <c r="F645" s="533"/>
      <c r="G645" s="533"/>
      <c r="H645" s="533"/>
      <c r="I645" s="533"/>
      <c r="J645" s="533"/>
      <c r="K645" s="533"/>
      <c r="L645" s="533"/>
      <c r="M645" s="533"/>
      <c r="N645" s="533"/>
      <c r="O645" s="533"/>
      <c r="P645" s="533"/>
      <c r="Q645" s="533"/>
      <c r="R645" s="533"/>
      <c r="S645" s="533"/>
      <c r="T645" s="533"/>
      <c r="U645" s="533"/>
      <c r="V645" s="533"/>
      <c r="W645" s="533"/>
      <c r="X645" s="533"/>
      <c r="Y645" s="533"/>
      <c r="Z645" s="533"/>
      <c r="AA645" s="533"/>
      <c r="AB645" s="533"/>
      <c r="AC645" s="533"/>
      <c r="AD645" s="533"/>
      <c r="AE645" s="533"/>
      <c r="AF645" s="533"/>
      <c r="AG645" s="545"/>
      <c r="AH645" s="546" t="str">
        <f t="shared" ref="AH645" si="1767">IF(AH644&lt;14,"対象外",ROUND(AI644/AH644,3))</f>
        <v>対象外</v>
      </c>
      <c r="AI645" s="547"/>
      <c r="AJ645" s="236"/>
      <c r="AM645" s="219">
        <f t="shared" ref="AM645" si="1768">IF(AH645="対象外",0,1)</f>
        <v>0</v>
      </c>
      <c r="AN645" s="226">
        <f t="shared" ref="AN645" si="1769">IF(AM645=1,AH645,0)</f>
        <v>0</v>
      </c>
      <c r="AO645" s="219">
        <f t="shared" ref="AO645" si="1770">IF(AH644&gt;=14,AH644,0)</f>
        <v>0</v>
      </c>
      <c r="AP645" s="192">
        <f>IF(AO645&gt;1,AI644,0)</f>
        <v>0</v>
      </c>
      <c r="AQ645" s="152"/>
      <c r="AR645" s="219">
        <f>IF(AS645&gt;1,1,0)</f>
        <v>0</v>
      </c>
      <c r="AS645" s="192">
        <f>AO645+AS601</f>
        <v>0</v>
      </c>
      <c r="AT645" s="192">
        <f>AP645+AT601</f>
        <v>0</v>
      </c>
      <c r="AU645" s="248">
        <f>IF(AR645=1,ROUND(AT645/AS645,3),0)</f>
        <v>0</v>
      </c>
    </row>
    <row r="646" spans="2:47" ht="41.25" hidden="1" customHeight="1" x14ac:dyDescent="0.35">
      <c r="B646" s="558"/>
      <c r="C646" s="548">
        <f t="shared" ref="C646" si="1771">C602</f>
        <v>0</v>
      </c>
      <c r="D646" s="549"/>
      <c r="E646" s="550"/>
      <c r="F646" s="533"/>
      <c r="G646" s="533"/>
      <c r="H646" s="533"/>
      <c r="I646" s="533"/>
      <c r="J646" s="533"/>
      <c r="K646" s="533"/>
      <c r="L646" s="533"/>
      <c r="M646" s="533"/>
      <c r="N646" s="533"/>
      <c r="O646" s="533"/>
      <c r="P646" s="533"/>
      <c r="Q646" s="533"/>
      <c r="R646" s="533"/>
      <c r="S646" s="533"/>
      <c r="T646" s="533"/>
      <c r="U646" s="533"/>
      <c r="V646" s="533"/>
      <c r="W646" s="533"/>
      <c r="X646" s="533"/>
      <c r="Y646" s="533"/>
      <c r="Z646" s="533"/>
      <c r="AA646" s="533"/>
      <c r="AB646" s="533"/>
      <c r="AC646" s="533"/>
      <c r="AD646" s="533"/>
      <c r="AE646" s="533"/>
      <c r="AF646" s="533"/>
      <c r="AG646" s="545"/>
      <c r="AH646" s="162">
        <f t="shared" ref="AH646" si="1772">IF(COUNT(F646:AG646)=0,+(COUNTIF(F646:AG646,"作業"))+(COUNTIF(F646:AG646,"休日")),"")</f>
        <v>0</v>
      </c>
      <c r="AI646" s="196">
        <f t="shared" ref="AI646" si="1773">IF(COUNT(F646:AG646)=0,(COUNTIF(F646:AG646,"休日")),"")</f>
        <v>0</v>
      </c>
      <c r="AJ646" s="236"/>
    </row>
    <row r="647" spans="2:47" ht="41.25" hidden="1" customHeight="1" x14ac:dyDescent="0.35">
      <c r="B647" s="558"/>
      <c r="C647" s="551"/>
      <c r="D647" s="552"/>
      <c r="E647" s="553"/>
      <c r="F647" s="533"/>
      <c r="G647" s="533"/>
      <c r="H647" s="533"/>
      <c r="I647" s="533"/>
      <c r="J647" s="533"/>
      <c r="K647" s="533"/>
      <c r="L647" s="533"/>
      <c r="M647" s="533"/>
      <c r="N647" s="533"/>
      <c r="O647" s="533"/>
      <c r="P647" s="533"/>
      <c r="Q647" s="533"/>
      <c r="R647" s="533"/>
      <c r="S647" s="533"/>
      <c r="T647" s="533"/>
      <c r="U647" s="533"/>
      <c r="V647" s="533"/>
      <c r="W647" s="533"/>
      <c r="X647" s="533"/>
      <c r="Y647" s="533"/>
      <c r="Z647" s="533"/>
      <c r="AA647" s="533"/>
      <c r="AB647" s="533"/>
      <c r="AC647" s="533"/>
      <c r="AD647" s="533"/>
      <c r="AE647" s="533"/>
      <c r="AF647" s="533"/>
      <c r="AG647" s="545"/>
      <c r="AH647" s="546" t="str">
        <f t="shared" ref="AH647" si="1774">IF(AH646&lt;14,"対象外",ROUND(AI646/AH646,3))</f>
        <v>対象外</v>
      </c>
      <c r="AI647" s="547"/>
      <c r="AJ647" s="236"/>
      <c r="AM647" s="219">
        <f t="shared" ref="AM647" si="1775">IF(AH647="対象外",0,1)</f>
        <v>0</v>
      </c>
      <c r="AN647" s="226">
        <f t="shared" ref="AN647" si="1776">IF(AM647=1,AH647,0)</f>
        <v>0</v>
      </c>
      <c r="AO647" s="219">
        <f t="shared" ref="AO647" si="1777">IF(AH646&gt;=14,AH646,0)</f>
        <v>0</v>
      </c>
      <c r="AP647" s="192">
        <f>IF(AO647&gt;1,AI646,0)</f>
        <v>0</v>
      </c>
      <c r="AQ647" s="152"/>
      <c r="AR647" s="219">
        <f>IF(AS647&gt;1,1,0)</f>
        <v>0</v>
      </c>
      <c r="AS647" s="192">
        <f>AO647+AS603</f>
        <v>0</v>
      </c>
      <c r="AT647" s="192">
        <f>AP647+AT603</f>
        <v>0</v>
      </c>
      <c r="AU647" s="248">
        <f>IF(AR647=1,ROUND(AT647/AS647,3),0)</f>
        <v>0</v>
      </c>
    </row>
    <row r="648" spans="2:47" ht="41.25" hidden="1" customHeight="1" x14ac:dyDescent="0.35">
      <c r="B648" s="558"/>
      <c r="C648" s="548">
        <f t="shared" ref="C648" si="1778">C604</f>
        <v>0</v>
      </c>
      <c r="D648" s="549"/>
      <c r="E648" s="550"/>
      <c r="F648" s="533"/>
      <c r="G648" s="533"/>
      <c r="H648" s="533"/>
      <c r="I648" s="533"/>
      <c r="J648" s="533"/>
      <c r="K648" s="533"/>
      <c r="L648" s="533"/>
      <c r="M648" s="533"/>
      <c r="N648" s="533"/>
      <c r="O648" s="533"/>
      <c r="P648" s="533"/>
      <c r="Q648" s="533"/>
      <c r="R648" s="533"/>
      <c r="S648" s="533"/>
      <c r="T648" s="533"/>
      <c r="U648" s="533"/>
      <c r="V648" s="533"/>
      <c r="W648" s="533"/>
      <c r="X648" s="533"/>
      <c r="Y648" s="533"/>
      <c r="Z648" s="533"/>
      <c r="AA648" s="533"/>
      <c r="AB648" s="533"/>
      <c r="AC648" s="533"/>
      <c r="AD648" s="533"/>
      <c r="AE648" s="533"/>
      <c r="AF648" s="533"/>
      <c r="AG648" s="545"/>
      <c r="AH648" s="162">
        <f t="shared" ref="AH648" si="1779">IF(COUNT(F648:AG648)=0,+(COUNTIF(F648:AG648,"作業"))+(COUNTIF(F648:AG648,"休日")),"")</f>
        <v>0</v>
      </c>
      <c r="AI648" s="196">
        <f t="shared" ref="AI648" si="1780">IF(COUNT(F648:AG648)=0,(COUNTIF(F648:AG648,"休日")),"")</f>
        <v>0</v>
      </c>
      <c r="AJ648" s="236"/>
    </row>
    <row r="649" spans="2:47" ht="41.25" hidden="1" customHeight="1" x14ac:dyDescent="0.35">
      <c r="B649" s="558"/>
      <c r="C649" s="551"/>
      <c r="D649" s="552"/>
      <c r="E649" s="553"/>
      <c r="F649" s="533"/>
      <c r="G649" s="533"/>
      <c r="H649" s="533"/>
      <c r="I649" s="533"/>
      <c r="J649" s="533"/>
      <c r="K649" s="533"/>
      <c r="L649" s="533"/>
      <c r="M649" s="533"/>
      <c r="N649" s="533"/>
      <c r="O649" s="533"/>
      <c r="P649" s="533"/>
      <c r="Q649" s="533"/>
      <c r="R649" s="533"/>
      <c r="S649" s="533"/>
      <c r="T649" s="533"/>
      <c r="U649" s="533"/>
      <c r="V649" s="533"/>
      <c r="W649" s="533"/>
      <c r="X649" s="533"/>
      <c r="Y649" s="533"/>
      <c r="Z649" s="533"/>
      <c r="AA649" s="533"/>
      <c r="AB649" s="533"/>
      <c r="AC649" s="533"/>
      <c r="AD649" s="533"/>
      <c r="AE649" s="533"/>
      <c r="AF649" s="533"/>
      <c r="AG649" s="545"/>
      <c r="AH649" s="546" t="str">
        <f t="shared" ref="AH649" si="1781">IF(AH648&lt;14,"対象外",ROUND(AI648/AH648,3))</f>
        <v>対象外</v>
      </c>
      <c r="AI649" s="547"/>
      <c r="AJ649" s="236"/>
      <c r="AM649" s="219">
        <f t="shared" ref="AM649" si="1782">IF(AH649="対象外",0,1)</f>
        <v>0</v>
      </c>
      <c r="AN649" s="226">
        <f t="shared" ref="AN649" si="1783">IF(AM649=1,AH649,0)</f>
        <v>0</v>
      </c>
      <c r="AO649" s="219">
        <f t="shared" ref="AO649" si="1784">IF(AH648&gt;=14,AH648,0)</f>
        <v>0</v>
      </c>
      <c r="AP649" s="192">
        <f>IF(AO649&gt;1,AI648,0)</f>
        <v>0</v>
      </c>
      <c r="AQ649" s="152"/>
      <c r="AR649" s="219">
        <f>IF(AS649&gt;1,1,0)</f>
        <v>0</v>
      </c>
      <c r="AS649" s="192">
        <f>AO649+AS605</f>
        <v>0</v>
      </c>
      <c r="AT649" s="192">
        <f>AP649+AT605</f>
        <v>0</v>
      </c>
      <c r="AU649" s="248">
        <f>IF(AR649=1,ROUND(AT649/AS649,3),0)</f>
        <v>0</v>
      </c>
    </row>
    <row r="650" spans="2:47" ht="41.25" hidden="1" customHeight="1" x14ac:dyDescent="0.4">
      <c r="B650" s="558"/>
      <c r="C650" s="548">
        <f t="shared" ref="C650" si="1785">C606</f>
        <v>0</v>
      </c>
      <c r="D650" s="549"/>
      <c r="E650" s="550"/>
      <c r="F650" s="533"/>
      <c r="G650" s="533"/>
      <c r="H650" s="533"/>
      <c r="I650" s="533"/>
      <c r="J650" s="533"/>
      <c r="K650" s="533"/>
      <c r="L650" s="533"/>
      <c r="M650" s="533"/>
      <c r="N650" s="533"/>
      <c r="O650" s="533"/>
      <c r="P650" s="533"/>
      <c r="Q650" s="533"/>
      <c r="R650" s="533"/>
      <c r="S650" s="533"/>
      <c r="T650" s="533"/>
      <c r="U650" s="533"/>
      <c r="V650" s="533"/>
      <c r="W650" s="533"/>
      <c r="X650" s="533"/>
      <c r="Y650" s="533"/>
      <c r="Z650" s="533"/>
      <c r="AA650" s="533"/>
      <c r="AB650" s="533"/>
      <c r="AC650" s="533"/>
      <c r="AD650" s="533"/>
      <c r="AE650" s="533"/>
      <c r="AF650" s="533"/>
      <c r="AG650" s="545"/>
      <c r="AH650" s="162">
        <f t="shared" ref="AH650" si="1786">IF(COUNT(F650:AG650)=0,+(COUNTIF(F650:AG650,"作業"))+(COUNTIF(F650:AG650,"休日")),"")</f>
        <v>0</v>
      </c>
      <c r="AI650" s="196">
        <f t="shared" ref="AI650" si="1787">IF(COUNT(F650:AG650)=0,(COUNTIF(F650:AG650,"休日")),"")</f>
        <v>0</v>
      </c>
      <c r="AJ650" s="556"/>
    </row>
    <row r="651" spans="2:47" ht="41.25" hidden="1" customHeight="1" x14ac:dyDescent="0.4">
      <c r="B651" s="558"/>
      <c r="C651" s="551"/>
      <c r="D651" s="552"/>
      <c r="E651" s="553"/>
      <c r="F651" s="533"/>
      <c r="G651" s="533"/>
      <c r="H651" s="533"/>
      <c r="I651" s="533"/>
      <c r="J651" s="533"/>
      <c r="K651" s="533"/>
      <c r="L651" s="533"/>
      <c r="M651" s="533"/>
      <c r="N651" s="533"/>
      <c r="O651" s="533"/>
      <c r="P651" s="533"/>
      <c r="Q651" s="533"/>
      <c r="R651" s="533"/>
      <c r="S651" s="533"/>
      <c r="T651" s="533"/>
      <c r="U651" s="533"/>
      <c r="V651" s="533"/>
      <c r="W651" s="533"/>
      <c r="X651" s="533"/>
      <c r="Y651" s="533"/>
      <c r="Z651" s="533"/>
      <c r="AA651" s="533"/>
      <c r="AB651" s="533"/>
      <c r="AC651" s="533"/>
      <c r="AD651" s="533"/>
      <c r="AE651" s="533"/>
      <c r="AF651" s="533"/>
      <c r="AG651" s="545"/>
      <c r="AH651" s="546" t="str">
        <f t="shared" ref="AH651" si="1788">IF(AH650&lt;14,"対象外",ROUND(AI650/AH650,3))</f>
        <v>対象外</v>
      </c>
      <c r="AI651" s="547"/>
      <c r="AJ651" s="556"/>
      <c r="AM651" s="219">
        <f t="shared" ref="AM651" si="1789">IF(AH651="対象外",0,1)</f>
        <v>0</v>
      </c>
      <c r="AN651" s="226">
        <f t="shared" ref="AN651" si="1790">IF(AM651=1,AH651,0)</f>
        <v>0</v>
      </c>
      <c r="AO651" s="219">
        <f t="shared" ref="AO651" si="1791">IF(AH650&gt;=14,AH650,0)</f>
        <v>0</v>
      </c>
      <c r="AP651" s="192">
        <f>IF(AO651&gt;1,AI650,0)</f>
        <v>0</v>
      </c>
      <c r="AQ651" s="152"/>
      <c r="AR651" s="219">
        <f>IF(AS651&gt;1,1,0)</f>
        <v>0</v>
      </c>
      <c r="AS651" s="192">
        <f>AO651+AS607</f>
        <v>0</v>
      </c>
      <c r="AT651" s="192">
        <f>AP651+AT607</f>
        <v>0</v>
      </c>
      <c r="AU651" s="248">
        <f>IF(AR651=1,ROUND(AT651/AS651,3),0)</f>
        <v>0</v>
      </c>
    </row>
    <row r="652" spans="2:47" ht="41.25" hidden="1" customHeight="1" x14ac:dyDescent="0.35">
      <c r="B652" s="558"/>
      <c r="C652" s="548">
        <f t="shared" ref="C652" si="1792">C608</f>
        <v>0</v>
      </c>
      <c r="D652" s="549"/>
      <c r="E652" s="550"/>
      <c r="F652" s="533"/>
      <c r="G652" s="533"/>
      <c r="H652" s="533"/>
      <c r="I652" s="533"/>
      <c r="J652" s="533"/>
      <c r="K652" s="533"/>
      <c r="L652" s="533"/>
      <c r="M652" s="533"/>
      <c r="N652" s="533"/>
      <c r="O652" s="533"/>
      <c r="P652" s="533"/>
      <c r="Q652" s="533"/>
      <c r="R652" s="533"/>
      <c r="S652" s="533"/>
      <c r="T652" s="533"/>
      <c r="U652" s="533"/>
      <c r="V652" s="533"/>
      <c r="W652" s="533"/>
      <c r="X652" s="533"/>
      <c r="Y652" s="533"/>
      <c r="Z652" s="533"/>
      <c r="AA652" s="533"/>
      <c r="AB652" s="533"/>
      <c r="AC652" s="533"/>
      <c r="AD652" s="533"/>
      <c r="AE652" s="533"/>
      <c r="AF652" s="533"/>
      <c r="AG652" s="545"/>
      <c r="AH652" s="162">
        <f t="shared" ref="AH652" si="1793">IF(COUNT(F652:AG652)=0,+(COUNTIF(F652:AG652,"作業"))+(COUNTIF(F652:AG652,"休日")),"")</f>
        <v>0</v>
      </c>
      <c r="AI652" s="196">
        <f t="shared" ref="AI652" si="1794">IF(COUNT(F652:AG652)=0,(COUNTIF(F652:AG652,"休日")),"")</f>
        <v>0</v>
      </c>
      <c r="AJ652" s="236"/>
    </row>
    <row r="653" spans="2:47" ht="41.25" hidden="1" customHeight="1" x14ac:dyDescent="0.35">
      <c r="B653" s="558"/>
      <c r="C653" s="551"/>
      <c r="D653" s="552"/>
      <c r="E653" s="553"/>
      <c r="F653" s="533"/>
      <c r="G653" s="533"/>
      <c r="H653" s="533"/>
      <c r="I653" s="533"/>
      <c r="J653" s="533"/>
      <c r="K653" s="533"/>
      <c r="L653" s="533"/>
      <c r="M653" s="533"/>
      <c r="N653" s="533"/>
      <c r="O653" s="533"/>
      <c r="P653" s="533"/>
      <c r="Q653" s="533"/>
      <c r="R653" s="533"/>
      <c r="S653" s="533"/>
      <c r="T653" s="533"/>
      <c r="U653" s="533"/>
      <c r="V653" s="533"/>
      <c r="W653" s="533"/>
      <c r="X653" s="533"/>
      <c r="Y653" s="533"/>
      <c r="Z653" s="533"/>
      <c r="AA653" s="533"/>
      <c r="AB653" s="533"/>
      <c r="AC653" s="533"/>
      <c r="AD653" s="533"/>
      <c r="AE653" s="533"/>
      <c r="AF653" s="533"/>
      <c r="AG653" s="545"/>
      <c r="AH653" s="546" t="str">
        <f t="shared" ref="AH653" si="1795">IF(AH652&lt;14,"対象外",ROUND(AI652/AH652,3))</f>
        <v>対象外</v>
      </c>
      <c r="AI653" s="547"/>
      <c r="AJ653" s="236"/>
      <c r="AM653" s="219">
        <f t="shared" ref="AM653" si="1796">IF(AH653="対象外",0,1)</f>
        <v>0</v>
      </c>
      <c r="AN653" s="226">
        <f t="shared" ref="AN653" si="1797">IF(AM653=1,AH653,0)</f>
        <v>0</v>
      </c>
      <c r="AO653" s="219">
        <f t="shared" ref="AO653" si="1798">IF(AH652&gt;=14,AH652,0)</f>
        <v>0</v>
      </c>
      <c r="AP653" s="192">
        <f>IF(AO653&gt;1,AI652,0)</f>
        <v>0</v>
      </c>
      <c r="AQ653" s="152"/>
      <c r="AR653" s="219">
        <f>IF(AS653&gt;1,1,0)</f>
        <v>0</v>
      </c>
      <c r="AS653" s="192">
        <f>AO653+AS609</f>
        <v>0</v>
      </c>
      <c r="AT653" s="192">
        <f>AP653+AT609</f>
        <v>0</v>
      </c>
      <c r="AU653" s="248">
        <f>IF(AR653=1,ROUND(AT653/AS653,3),0)</f>
        <v>0</v>
      </c>
    </row>
    <row r="654" spans="2:47" ht="41.25" hidden="1" customHeight="1" x14ac:dyDescent="0.35">
      <c r="B654" s="558"/>
      <c r="C654" s="548">
        <f t="shared" ref="C654" si="1799">C610</f>
        <v>0</v>
      </c>
      <c r="D654" s="549"/>
      <c r="E654" s="550"/>
      <c r="F654" s="533"/>
      <c r="G654" s="533"/>
      <c r="H654" s="533"/>
      <c r="I654" s="533"/>
      <c r="J654" s="533"/>
      <c r="K654" s="533"/>
      <c r="L654" s="533"/>
      <c r="M654" s="533"/>
      <c r="N654" s="533"/>
      <c r="O654" s="533"/>
      <c r="P654" s="533"/>
      <c r="Q654" s="533"/>
      <c r="R654" s="533"/>
      <c r="S654" s="533"/>
      <c r="T654" s="533"/>
      <c r="U654" s="533"/>
      <c r="V654" s="533"/>
      <c r="W654" s="533"/>
      <c r="X654" s="533"/>
      <c r="Y654" s="533"/>
      <c r="Z654" s="533"/>
      <c r="AA654" s="533"/>
      <c r="AB654" s="533"/>
      <c r="AC654" s="533"/>
      <c r="AD654" s="533"/>
      <c r="AE654" s="533"/>
      <c r="AF654" s="533"/>
      <c r="AG654" s="545"/>
      <c r="AH654" s="162">
        <f t="shared" ref="AH654" si="1800">IF(COUNT(F654:AG654)=0,+(COUNTIF(F654:AG654,"作業"))+(COUNTIF(F654:AG654,"休日")),"")</f>
        <v>0</v>
      </c>
      <c r="AI654" s="196">
        <f t="shared" ref="AI654" si="1801">IF(COUNT(F654:AG654)=0,(COUNTIF(F654:AG654,"休日")),"")</f>
        <v>0</v>
      </c>
      <c r="AJ654" s="236"/>
    </row>
    <row r="655" spans="2:47" ht="41.25" hidden="1" customHeight="1" x14ac:dyDescent="0.35">
      <c r="B655" s="558"/>
      <c r="C655" s="551"/>
      <c r="D655" s="552"/>
      <c r="E655" s="553"/>
      <c r="F655" s="533"/>
      <c r="G655" s="533"/>
      <c r="H655" s="533"/>
      <c r="I655" s="533"/>
      <c r="J655" s="533"/>
      <c r="K655" s="533"/>
      <c r="L655" s="533"/>
      <c r="M655" s="533"/>
      <c r="N655" s="533"/>
      <c r="O655" s="533"/>
      <c r="P655" s="533"/>
      <c r="Q655" s="533"/>
      <c r="R655" s="533"/>
      <c r="S655" s="533"/>
      <c r="T655" s="533"/>
      <c r="U655" s="533"/>
      <c r="V655" s="533"/>
      <c r="W655" s="533"/>
      <c r="X655" s="533"/>
      <c r="Y655" s="533"/>
      <c r="Z655" s="533"/>
      <c r="AA655" s="533"/>
      <c r="AB655" s="533"/>
      <c r="AC655" s="533"/>
      <c r="AD655" s="533"/>
      <c r="AE655" s="533"/>
      <c r="AF655" s="533"/>
      <c r="AG655" s="545"/>
      <c r="AH655" s="546" t="str">
        <f t="shared" ref="AH655" si="1802">IF(AH654&lt;14,"対象外",ROUND(AI654/AH654,3))</f>
        <v>対象外</v>
      </c>
      <c r="AI655" s="547"/>
      <c r="AJ655" s="236"/>
      <c r="AM655" s="219">
        <f t="shared" ref="AM655" si="1803">IF(AH655="対象外",0,1)</f>
        <v>0</v>
      </c>
      <c r="AN655" s="226">
        <f t="shared" ref="AN655" si="1804">IF(AM655=1,AH655,0)</f>
        <v>0</v>
      </c>
      <c r="AO655" s="219">
        <f t="shared" ref="AO655" si="1805">IF(AH654&gt;=14,AH654,0)</f>
        <v>0</v>
      </c>
      <c r="AP655" s="192">
        <f>IF(AO655&gt;1,AI654,0)</f>
        <v>0</v>
      </c>
      <c r="AQ655" s="152"/>
      <c r="AR655" s="219">
        <f>IF(AS655&gt;1,1,0)</f>
        <v>0</v>
      </c>
      <c r="AS655" s="192">
        <f>AO655+AS611</f>
        <v>0</v>
      </c>
      <c r="AT655" s="192">
        <f>AP655+AT611</f>
        <v>0</v>
      </c>
      <c r="AU655" s="248">
        <f>IF(AR655=1,ROUND(AT655/AS655,3),0)</f>
        <v>0</v>
      </c>
    </row>
    <row r="656" spans="2:47" ht="41.25" hidden="1" customHeight="1" x14ac:dyDescent="0.35">
      <c r="B656" s="558"/>
      <c r="C656" s="548" t="str">
        <f t="shared" ref="C656" si="1806">C612</f>
        <v>作業員Ａ</v>
      </c>
      <c r="D656" s="549"/>
      <c r="E656" s="550"/>
      <c r="F656" s="533"/>
      <c r="G656" s="533"/>
      <c r="H656" s="533"/>
      <c r="I656" s="533"/>
      <c r="J656" s="533"/>
      <c r="K656" s="533"/>
      <c r="L656" s="533"/>
      <c r="M656" s="533"/>
      <c r="N656" s="533"/>
      <c r="O656" s="533"/>
      <c r="P656" s="533"/>
      <c r="Q656" s="533"/>
      <c r="R656" s="533"/>
      <c r="S656" s="533"/>
      <c r="T656" s="533"/>
      <c r="U656" s="533"/>
      <c r="V656" s="533"/>
      <c r="W656" s="533"/>
      <c r="X656" s="533"/>
      <c r="Y656" s="533"/>
      <c r="Z656" s="533"/>
      <c r="AA656" s="533"/>
      <c r="AB656" s="533"/>
      <c r="AC656" s="533"/>
      <c r="AD656" s="533"/>
      <c r="AE656" s="533"/>
      <c r="AF656" s="533"/>
      <c r="AG656" s="545"/>
      <c r="AH656" s="162">
        <f t="shared" ref="AH656" si="1807">IF(COUNT(F656:AG656)=0,+(COUNTIF(F656:AG656,"作業"))+(COUNTIF(F656:AG656,"休日")),"")</f>
        <v>0</v>
      </c>
      <c r="AI656" s="196">
        <f t="shared" ref="AI656" si="1808">IF(COUNT(F656:AG656)=0,(COUNTIF(F656:AG656,"休日")),"")</f>
        <v>0</v>
      </c>
      <c r="AJ656" s="236"/>
    </row>
    <row r="657" spans="2:47" ht="41.25" hidden="1" customHeight="1" x14ac:dyDescent="0.35">
      <c r="B657" s="558"/>
      <c r="C657" s="551"/>
      <c r="D657" s="552"/>
      <c r="E657" s="553"/>
      <c r="F657" s="533"/>
      <c r="G657" s="533"/>
      <c r="H657" s="533"/>
      <c r="I657" s="533"/>
      <c r="J657" s="533"/>
      <c r="K657" s="533"/>
      <c r="L657" s="533"/>
      <c r="M657" s="533"/>
      <c r="N657" s="533"/>
      <c r="O657" s="533"/>
      <c r="P657" s="533"/>
      <c r="Q657" s="533"/>
      <c r="R657" s="533"/>
      <c r="S657" s="533"/>
      <c r="T657" s="533"/>
      <c r="U657" s="533"/>
      <c r="V657" s="533"/>
      <c r="W657" s="533"/>
      <c r="X657" s="533"/>
      <c r="Y657" s="533"/>
      <c r="Z657" s="533"/>
      <c r="AA657" s="533"/>
      <c r="AB657" s="533"/>
      <c r="AC657" s="533"/>
      <c r="AD657" s="533"/>
      <c r="AE657" s="533"/>
      <c r="AF657" s="533"/>
      <c r="AG657" s="545"/>
      <c r="AH657" s="546" t="str">
        <f t="shared" ref="AH657" si="1809">IF(AH656&lt;14,"対象外",ROUND(AI656/AH656,3))</f>
        <v>対象外</v>
      </c>
      <c r="AI657" s="547"/>
      <c r="AJ657" s="236"/>
      <c r="AM657" s="219">
        <f t="shared" ref="AM657" si="1810">IF(AH657="対象外",0,1)</f>
        <v>0</v>
      </c>
      <c r="AN657" s="226">
        <f t="shared" ref="AN657" si="1811">IF(AM657=1,AH657,0)</f>
        <v>0</v>
      </c>
      <c r="AO657" s="219">
        <f t="shared" ref="AO657" si="1812">IF(AH656&gt;=14,AH656,0)</f>
        <v>0</v>
      </c>
      <c r="AP657" s="192">
        <f>IF(AO657&gt;1,AI656,0)</f>
        <v>0</v>
      </c>
      <c r="AQ657" s="152"/>
      <c r="AR657" s="219">
        <f>IF(AS657&gt;1,1,0)</f>
        <v>1</v>
      </c>
      <c r="AS657" s="192">
        <f>AO657+AS613</f>
        <v>74</v>
      </c>
      <c r="AT657" s="192">
        <f>AP657+AT613</f>
        <v>24</v>
      </c>
      <c r="AU657" s="248">
        <f>IF(AR657=1,ROUND(AT657/AS657,3),0)</f>
        <v>0.32400000000000001</v>
      </c>
    </row>
    <row r="658" spans="2:47" ht="41.25" hidden="1" customHeight="1" x14ac:dyDescent="0.4">
      <c r="B658" s="558"/>
      <c r="C658" s="548" t="str">
        <f t="shared" ref="C658" si="1813">C614</f>
        <v>作業員Ｂ</v>
      </c>
      <c r="D658" s="549"/>
      <c r="E658" s="550"/>
      <c r="F658" s="533"/>
      <c r="G658" s="533"/>
      <c r="H658" s="533"/>
      <c r="I658" s="533"/>
      <c r="J658" s="533"/>
      <c r="K658" s="533"/>
      <c r="L658" s="533"/>
      <c r="M658" s="533"/>
      <c r="N658" s="533"/>
      <c r="O658" s="533"/>
      <c r="P658" s="533"/>
      <c r="Q658" s="533"/>
      <c r="R658" s="533"/>
      <c r="S658" s="533"/>
      <c r="T658" s="533"/>
      <c r="U658" s="533"/>
      <c r="V658" s="533"/>
      <c r="W658" s="533"/>
      <c r="X658" s="533"/>
      <c r="Y658" s="533"/>
      <c r="Z658" s="533"/>
      <c r="AA658" s="533"/>
      <c r="AB658" s="533"/>
      <c r="AC658" s="533"/>
      <c r="AD658" s="533"/>
      <c r="AE658" s="533"/>
      <c r="AF658" s="533"/>
      <c r="AG658" s="545"/>
      <c r="AH658" s="162">
        <f t="shared" ref="AH658" si="1814">IF(COUNT(F658:AG658)=0,+(COUNTIF(F658:AG658,"作業"))+(COUNTIF(F658:AG658,"休日")),"")</f>
        <v>0</v>
      </c>
      <c r="AI658" s="196">
        <f t="shared" ref="AI658" si="1815">IF(COUNT(F658:AG658)=0,(COUNTIF(F658:AG658,"休日")),"")</f>
        <v>0</v>
      </c>
      <c r="AJ658" s="555" t="str">
        <f>IF(AN640&gt;0.01,ROUND(AN640/AM640,3),"")</f>
        <v/>
      </c>
    </row>
    <row r="659" spans="2:47" ht="41.25" hidden="1" customHeight="1" x14ac:dyDescent="0.4">
      <c r="B659" s="558"/>
      <c r="C659" s="551"/>
      <c r="D659" s="552"/>
      <c r="E659" s="553"/>
      <c r="F659" s="533"/>
      <c r="G659" s="533"/>
      <c r="H659" s="533"/>
      <c r="I659" s="533"/>
      <c r="J659" s="533"/>
      <c r="K659" s="533"/>
      <c r="L659" s="533"/>
      <c r="M659" s="533"/>
      <c r="N659" s="533"/>
      <c r="O659" s="533"/>
      <c r="P659" s="533"/>
      <c r="Q659" s="533"/>
      <c r="R659" s="533"/>
      <c r="S659" s="533"/>
      <c r="T659" s="533"/>
      <c r="U659" s="533"/>
      <c r="V659" s="533"/>
      <c r="W659" s="533"/>
      <c r="X659" s="533"/>
      <c r="Y659" s="533"/>
      <c r="Z659" s="533"/>
      <c r="AA659" s="533"/>
      <c r="AB659" s="533"/>
      <c r="AC659" s="533"/>
      <c r="AD659" s="533"/>
      <c r="AE659" s="533"/>
      <c r="AF659" s="533"/>
      <c r="AG659" s="545"/>
      <c r="AH659" s="546" t="str">
        <f t="shared" ref="AH659" si="1816">IF(AH658&lt;14,"対象外",ROUND(AI658/AH658,3))</f>
        <v>対象外</v>
      </c>
      <c r="AI659" s="547"/>
      <c r="AJ659" s="555"/>
      <c r="AM659" s="219">
        <f t="shared" ref="AM659" si="1817">IF(AH659="対象外",0,1)</f>
        <v>0</v>
      </c>
      <c r="AN659" s="226">
        <f t="shared" ref="AN659" si="1818">IF(AM659=1,AH659,0)</f>
        <v>0</v>
      </c>
      <c r="AO659" s="219">
        <f t="shared" ref="AO659" si="1819">IF(AH658&gt;=14,AH658,0)</f>
        <v>0</v>
      </c>
      <c r="AP659" s="192">
        <f>IF(AO659&gt;1,AI658,0)</f>
        <v>0</v>
      </c>
      <c r="AQ659" s="152"/>
      <c r="AR659" s="219">
        <f>IF(AS659&gt;1,1,0)</f>
        <v>1</v>
      </c>
      <c r="AS659" s="192">
        <f>AO659+AS615</f>
        <v>37</v>
      </c>
      <c r="AT659" s="192">
        <f>AP659+AT615</f>
        <v>13</v>
      </c>
      <c r="AU659" s="248">
        <f>IF(AR659=1,ROUND(AT659/AS659,3),0)</f>
        <v>0.35099999999999998</v>
      </c>
    </row>
    <row r="660" spans="2:47" ht="41.25" hidden="1" customHeight="1" x14ac:dyDescent="0.4">
      <c r="B660" s="558"/>
      <c r="C660" s="548" t="str">
        <f t="shared" ref="C660" si="1820">C616</f>
        <v>作業員Ｃ</v>
      </c>
      <c r="D660" s="549"/>
      <c r="E660" s="550"/>
      <c r="F660" s="533"/>
      <c r="G660" s="533"/>
      <c r="H660" s="533"/>
      <c r="I660" s="533"/>
      <c r="J660" s="533"/>
      <c r="K660" s="533"/>
      <c r="L660" s="533"/>
      <c r="M660" s="533"/>
      <c r="N660" s="533"/>
      <c r="O660" s="533"/>
      <c r="P660" s="533"/>
      <c r="Q660" s="533"/>
      <c r="R660" s="533"/>
      <c r="S660" s="533"/>
      <c r="T660" s="533"/>
      <c r="U660" s="533"/>
      <c r="V660" s="533"/>
      <c r="W660" s="533"/>
      <c r="X660" s="533"/>
      <c r="Y660" s="533"/>
      <c r="Z660" s="533"/>
      <c r="AA660" s="533"/>
      <c r="AB660" s="533"/>
      <c r="AC660" s="533"/>
      <c r="AD660" s="533"/>
      <c r="AE660" s="533"/>
      <c r="AF660" s="533"/>
      <c r="AG660" s="545"/>
      <c r="AH660" s="162">
        <f t="shared" ref="AH660" si="1821">IF(COUNT(F660:AG660)=0,+(COUNTIF(F660:AG660,"作業"))+(COUNTIF(F660:AG660,"休日")),"")</f>
        <v>0</v>
      </c>
      <c r="AI660" s="196">
        <f t="shared" ref="AI660" si="1822">IF(COUNT(F660:AG660)=0,(COUNTIF(F660:AG660,"休日")),"")</f>
        <v>0</v>
      </c>
      <c r="AJ660" s="554" t="str">
        <f>IF(AJ658="","",IF(AJ658&gt;=0.285,"達成","未達成"))</f>
        <v/>
      </c>
    </row>
    <row r="661" spans="2:47" ht="41.25" hidden="1" customHeight="1" x14ac:dyDescent="0.4">
      <c r="B661" s="558"/>
      <c r="C661" s="551"/>
      <c r="D661" s="552"/>
      <c r="E661" s="553"/>
      <c r="F661" s="533"/>
      <c r="G661" s="533"/>
      <c r="H661" s="533"/>
      <c r="I661" s="533"/>
      <c r="J661" s="533"/>
      <c r="K661" s="533"/>
      <c r="L661" s="533"/>
      <c r="M661" s="533"/>
      <c r="N661" s="533"/>
      <c r="O661" s="533"/>
      <c r="P661" s="533"/>
      <c r="Q661" s="533"/>
      <c r="R661" s="533"/>
      <c r="S661" s="533"/>
      <c r="T661" s="533"/>
      <c r="U661" s="533"/>
      <c r="V661" s="533"/>
      <c r="W661" s="533"/>
      <c r="X661" s="533"/>
      <c r="Y661" s="533"/>
      <c r="Z661" s="533"/>
      <c r="AA661" s="533"/>
      <c r="AB661" s="533"/>
      <c r="AC661" s="533"/>
      <c r="AD661" s="533"/>
      <c r="AE661" s="533"/>
      <c r="AF661" s="533"/>
      <c r="AG661" s="545"/>
      <c r="AH661" s="546" t="str">
        <f t="shared" ref="AH661" si="1823">IF(AH660&lt;14,"対象外",ROUND(AI660/AH660,3))</f>
        <v>対象外</v>
      </c>
      <c r="AI661" s="547"/>
      <c r="AJ661" s="554"/>
      <c r="AM661" s="219">
        <f t="shared" ref="AM661" si="1824">IF(AH661="対象外",0,1)</f>
        <v>0</v>
      </c>
      <c r="AN661" s="226">
        <f t="shared" ref="AN661" si="1825">IF(AM661=1,AH661,0)</f>
        <v>0</v>
      </c>
      <c r="AO661" s="219">
        <f t="shared" ref="AO661" si="1826">IF(AH660&gt;=14,AH660,0)</f>
        <v>0</v>
      </c>
      <c r="AP661" s="192">
        <f>IF(AO661&gt;1,AI660,0)</f>
        <v>0</v>
      </c>
      <c r="AQ661" s="152"/>
      <c r="AR661" s="219">
        <f>IF(AS661&gt;1,1,0)</f>
        <v>1</v>
      </c>
      <c r="AS661" s="192">
        <f>AO661+AS617</f>
        <v>56</v>
      </c>
      <c r="AT661" s="192">
        <f>AP661+AT617</f>
        <v>20</v>
      </c>
      <c r="AU661" s="248">
        <f>IF(AR661=1,ROUND(AT661/AS661,3),0)</f>
        <v>0.35699999999999998</v>
      </c>
    </row>
    <row r="662" spans="2:47" ht="41.25" hidden="1" customHeight="1" x14ac:dyDescent="0.4">
      <c r="B662" s="558"/>
      <c r="C662" s="548" t="str">
        <f t="shared" ref="C662" si="1827">C618</f>
        <v>作業員Ｄ</v>
      </c>
      <c r="D662" s="549"/>
      <c r="E662" s="550"/>
      <c r="F662" s="533"/>
      <c r="G662" s="533"/>
      <c r="H662" s="533"/>
      <c r="I662" s="533"/>
      <c r="J662" s="533"/>
      <c r="K662" s="533"/>
      <c r="L662" s="533"/>
      <c r="M662" s="533"/>
      <c r="N662" s="533"/>
      <c r="O662" s="533"/>
      <c r="P662" s="533"/>
      <c r="Q662" s="533"/>
      <c r="R662" s="533"/>
      <c r="S662" s="533"/>
      <c r="T662" s="533"/>
      <c r="U662" s="533"/>
      <c r="V662" s="533"/>
      <c r="W662" s="533"/>
      <c r="X662" s="533"/>
      <c r="Y662" s="533"/>
      <c r="Z662" s="533"/>
      <c r="AA662" s="533"/>
      <c r="AB662" s="533"/>
      <c r="AC662" s="533"/>
      <c r="AD662" s="533"/>
      <c r="AE662" s="533"/>
      <c r="AF662" s="533"/>
      <c r="AG662" s="545"/>
      <c r="AH662" s="162">
        <f t="shared" ref="AH662" si="1828">IF(COUNT(F662:AG662)=0,+(COUNTIF(F662:AG662,"作業"))+(COUNTIF(F662:AG662,"休日")),"")</f>
        <v>0</v>
      </c>
      <c r="AI662" s="196">
        <f t="shared" ref="AI662" si="1829">IF(COUNT(F662:AG662)=0,(COUNTIF(F662:AG662,"休日")),"")</f>
        <v>0</v>
      </c>
      <c r="AJ662" s="233"/>
    </row>
    <row r="663" spans="2:47" ht="41.25" hidden="1" customHeight="1" x14ac:dyDescent="0.4">
      <c r="B663" s="558"/>
      <c r="C663" s="551"/>
      <c r="D663" s="552"/>
      <c r="E663" s="553"/>
      <c r="F663" s="533"/>
      <c r="G663" s="533"/>
      <c r="H663" s="533"/>
      <c r="I663" s="533"/>
      <c r="J663" s="533"/>
      <c r="K663" s="533"/>
      <c r="L663" s="533"/>
      <c r="M663" s="533"/>
      <c r="N663" s="533"/>
      <c r="O663" s="533"/>
      <c r="P663" s="533"/>
      <c r="Q663" s="533"/>
      <c r="R663" s="533"/>
      <c r="S663" s="533"/>
      <c r="T663" s="533"/>
      <c r="U663" s="533"/>
      <c r="V663" s="533"/>
      <c r="W663" s="533"/>
      <c r="X663" s="533"/>
      <c r="Y663" s="533"/>
      <c r="Z663" s="533"/>
      <c r="AA663" s="533"/>
      <c r="AB663" s="533"/>
      <c r="AC663" s="533"/>
      <c r="AD663" s="533"/>
      <c r="AE663" s="533"/>
      <c r="AF663" s="533"/>
      <c r="AG663" s="545"/>
      <c r="AH663" s="546" t="str">
        <f t="shared" ref="AH663" si="1830">IF(AH662&lt;14,"対象外",ROUND(AI662/AH662,3))</f>
        <v>対象外</v>
      </c>
      <c r="AI663" s="547"/>
      <c r="AJ663" s="233"/>
      <c r="AM663" s="219">
        <f t="shared" ref="AM663" si="1831">IF(AH663="対象外",0,1)</f>
        <v>0</v>
      </c>
      <c r="AN663" s="226">
        <f t="shared" ref="AN663" si="1832">IF(AM663=1,AH663,0)</f>
        <v>0</v>
      </c>
      <c r="AO663" s="219">
        <f t="shared" ref="AO663" si="1833">IF(AH662&gt;=14,AH662,0)</f>
        <v>0</v>
      </c>
      <c r="AP663" s="192">
        <f>IF(AO663&gt;1,AI662,0)</f>
        <v>0</v>
      </c>
      <c r="AQ663" s="152"/>
      <c r="AR663" s="219">
        <f>IF(AS663&gt;1,1,0)</f>
        <v>0</v>
      </c>
      <c r="AS663" s="192">
        <f>AO663+AS619</f>
        <v>0</v>
      </c>
      <c r="AT663" s="192">
        <f>AP663+AT619</f>
        <v>0</v>
      </c>
      <c r="AU663" s="248">
        <f>IF(AR663=1,ROUND(AT663/AS663,3),0)</f>
        <v>0</v>
      </c>
    </row>
    <row r="664" spans="2:47" ht="41.25" hidden="1" customHeight="1" x14ac:dyDescent="0.4">
      <c r="B664" s="558"/>
      <c r="C664" s="548">
        <f t="shared" ref="C664" si="1834">C620</f>
        <v>0</v>
      </c>
      <c r="D664" s="549"/>
      <c r="E664" s="550"/>
      <c r="F664" s="533"/>
      <c r="G664" s="533"/>
      <c r="H664" s="533"/>
      <c r="I664" s="533"/>
      <c r="J664" s="533"/>
      <c r="K664" s="533"/>
      <c r="L664" s="533"/>
      <c r="M664" s="533"/>
      <c r="N664" s="533"/>
      <c r="O664" s="533"/>
      <c r="P664" s="533"/>
      <c r="Q664" s="533"/>
      <c r="R664" s="533"/>
      <c r="S664" s="533"/>
      <c r="T664" s="533"/>
      <c r="U664" s="533"/>
      <c r="V664" s="533"/>
      <c r="W664" s="533"/>
      <c r="X664" s="533"/>
      <c r="Y664" s="533"/>
      <c r="Z664" s="533"/>
      <c r="AA664" s="533"/>
      <c r="AB664" s="533"/>
      <c r="AC664" s="533"/>
      <c r="AD664" s="533"/>
      <c r="AE664" s="533"/>
      <c r="AF664" s="533"/>
      <c r="AG664" s="545"/>
      <c r="AH664" s="162">
        <f t="shared" ref="AH664" si="1835">IF(COUNT(F664:AG664)=0,+(COUNTIF(F664:AG664,"作業"))+(COUNTIF(F664:AG664,"休日")),"")</f>
        <v>0</v>
      </c>
      <c r="AI664" s="196">
        <f t="shared" ref="AI664" si="1836">IF(COUNT(F664:AG664)=0,(COUNTIF(F664:AG664,"休日")),"")</f>
        <v>0</v>
      </c>
      <c r="AJ664" s="233"/>
    </row>
    <row r="665" spans="2:47" ht="41.25" hidden="1" customHeight="1" x14ac:dyDescent="0.4">
      <c r="B665" s="558"/>
      <c r="C665" s="551"/>
      <c r="D665" s="552"/>
      <c r="E665" s="553"/>
      <c r="F665" s="533"/>
      <c r="G665" s="533"/>
      <c r="H665" s="533"/>
      <c r="I665" s="533"/>
      <c r="J665" s="533"/>
      <c r="K665" s="533"/>
      <c r="L665" s="533"/>
      <c r="M665" s="533"/>
      <c r="N665" s="533"/>
      <c r="O665" s="533"/>
      <c r="P665" s="533"/>
      <c r="Q665" s="533"/>
      <c r="R665" s="533"/>
      <c r="S665" s="533"/>
      <c r="T665" s="533"/>
      <c r="U665" s="533"/>
      <c r="V665" s="533"/>
      <c r="W665" s="533"/>
      <c r="X665" s="533"/>
      <c r="Y665" s="533"/>
      <c r="Z665" s="533"/>
      <c r="AA665" s="533"/>
      <c r="AB665" s="533"/>
      <c r="AC665" s="533"/>
      <c r="AD665" s="533"/>
      <c r="AE665" s="533"/>
      <c r="AF665" s="533"/>
      <c r="AG665" s="545"/>
      <c r="AH665" s="546" t="str">
        <f t="shared" ref="AH665" si="1837">IF(AH664&lt;14,"対象外",ROUND(AI664/AH664,3))</f>
        <v>対象外</v>
      </c>
      <c r="AI665" s="547"/>
      <c r="AJ665" s="233"/>
      <c r="AM665" s="219">
        <f t="shared" ref="AM665" si="1838">IF(AH665="対象外",0,1)</f>
        <v>0</v>
      </c>
      <c r="AN665" s="226">
        <f t="shared" ref="AN665" si="1839">IF(AM665=1,AH665,0)</f>
        <v>0</v>
      </c>
      <c r="AO665" s="219">
        <f t="shared" ref="AO665" si="1840">IF(AH664&gt;=14,AH664,0)</f>
        <v>0</v>
      </c>
      <c r="AP665" s="192">
        <f>IF(AO665&gt;1,AI664,0)</f>
        <v>0</v>
      </c>
      <c r="AQ665" s="152"/>
      <c r="AR665" s="219">
        <f>IF(AS665&gt;1,1,0)</f>
        <v>0</v>
      </c>
      <c r="AS665" s="192">
        <f>AO665+AS621</f>
        <v>0</v>
      </c>
      <c r="AT665" s="192">
        <f>AP665+AT621</f>
        <v>0</v>
      </c>
      <c r="AU665" s="248">
        <f>IF(AR665=1,ROUND(AT665/AS665,3),0)</f>
        <v>0</v>
      </c>
    </row>
    <row r="666" spans="2:47" ht="41.25" hidden="1" customHeight="1" x14ac:dyDescent="0.4">
      <c r="B666" s="558"/>
      <c r="C666" s="548">
        <f t="shared" ref="C666" si="1841">C622</f>
        <v>0</v>
      </c>
      <c r="D666" s="549"/>
      <c r="E666" s="550"/>
      <c r="F666" s="533"/>
      <c r="G666" s="533"/>
      <c r="H666" s="533"/>
      <c r="I666" s="533"/>
      <c r="J666" s="533"/>
      <c r="K666" s="533"/>
      <c r="L666" s="533"/>
      <c r="M666" s="533"/>
      <c r="N666" s="533"/>
      <c r="O666" s="533"/>
      <c r="P666" s="533"/>
      <c r="Q666" s="533"/>
      <c r="R666" s="533"/>
      <c r="S666" s="533"/>
      <c r="T666" s="533"/>
      <c r="U666" s="533"/>
      <c r="V666" s="533"/>
      <c r="W666" s="533"/>
      <c r="X666" s="533"/>
      <c r="Y666" s="533"/>
      <c r="Z666" s="533"/>
      <c r="AA666" s="533"/>
      <c r="AB666" s="533"/>
      <c r="AC666" s="533"/>
      <c r="AD666" s="533"/>
      <c r="AE666" s="533"/>
      <c r="AF666" s="533"/>
      <c r="AG666" s="545"/>
      <c r="AH666" s="162">
        <f t="shared" ref="AH666" si="1842">IF(COUNT(F666:AG666)=0,+(COUNTIF(F666:AG666,"作業"))+(COUNTIF(F666:AG666,"休日")),"")</f>
        <v>0</v>
      </c>
      <c r="AI666" s="196">
        <f t="shared" ref="AI666" si="1843">IF(COUNT(F666:AG666)=0,(COUNTIF(F666:AG666,"休日")),"")</f>
        <v>0</v>
      </c>
      <c r="AJ666" s="233"/>
    </row>
    <row r="667" spans="2:47" ht="41.25" hidden="1" customHeight="1" x14ac:dyDescent="0.4">
      <c r="B667" s="558"/>
      <c r="C667" s="551"/>
      <c r="D667" s="552"/>
      <c r="E667" s="553"/>
      <c r="F667" s="533"/>
      <c r="G667" s="533"/>
      <c r="H667" s="533"/>
      <c r="I667" s="533"/>
      <c r="J667" s="533"/>
      <c r="K667" s="533"/>
      <c r="L667" s="533"/>
      <c r="M667" s="533"/>
      <c r="N667" s="533"/>
      <c r="O667" s="533"/>
      <c r="P667" s="533"/>
      <c r="Q667" s="533"/>
      <c r="R667" s="533"/>
      <c r="S667" s="533"/>
      <c r="T667" s="533"/>
      <c r="U667" s="533"/>
      <c r="V667" s="533"/>
      <c r="W667" s="533"/>
      <c r="X667" s="533"/>
      <c r="Y667" s="533"/>
      <c r="Z667" s="533"/>
      <c r="AA667" s="533"/>
      <c r="AB667" s="533"/>
      <c r="AC667" s="533"/>
      <c r="AD667" s="533"/>
      <c r="AE667" s="533"/>
      <c r="AF667" s="533"/>
      <c r="AG667" s="545"/>
      <c r="AH667" s="546" t="str">
        <f t="shared" ref="AH667" si="1844">IF(AH666&lt;14,"対象外",ROUND(AI666/AH666,3))</f>
        <v>対象外</v>
      </c>
      <c r="AI667" s="547"/>
      <c r="AJ667" s="233"/>
      <c r="AM667" s="219">
        <f t="shared" ref="AM667" si="1845">IF(AH667="対象外",0,1)</f>
        <v>0</v>
      </c>
      <c r="AN667" s="226">
        <f t="shared" ref="AN667" si="1846">IF(AM667=1,AH667,0)</f>
        <v>0</v>
      </c>
      <c r="AO667" s="219">
        <f t="shared" ref="AO667" si="1847">IF(AH666&gt;=14,AH666,0)</f>
        <v>0</v>
      </c>
      <c r="AP667" s="192">
        <f>IF(AO667&gt;1,AI666,0)</f>
        <v>0</v>
      </c>
      <c r="AQ667" s="152"/>
      <c r="AR667" s="219">
        <f>IF(AS667&gt;1,1,0)</f>
        <v>0</v>
      </c>
      <c r="AS667" s="192">
        <f>AO667+AS623</f>
        <v>0</v>
      </c>
      <c r="AT667" s="192">
        <f>AP667+AT623</f>
        <v>0</v>
      </c>
      <c r="AU667" s="248">
        <f>IF(AR667=1,ROUND(AT667/AS667,3),0)</f>
        <v>0</v>
      </c>
    </row>
    <row r="668" spans="2:47" ht="41.25" hidden="1" customHeight="1" x14ac:dyDescent="0.4">
      <c r="B668" s="558"/>
      <c r="C668" s="548">
        <f t="shared" ref="C668" si="1848">C624</f>
        <v>0</v>
      </c>
      <c r="D668" s="549"/>
      <c r="E668" s="550"/>
      <c r="F668" s="533"/>
      <c r="G668" s="533"/>
      <c r="H668" s="533"/>
      <c r="I668" s="533"/>
      <c r="J668" s="533"/>
      <c r="K668" s="533"/>
      <c r="L668" s="533"/>
      <c r="M668" s="533"/>
      <c r="N668" s="533"/>
      <c r="O668" s="533"/>
      <c r="P668" s="533"/>
      <c r="Q668" s="533"/>
      <c r="R668" s="533"/>
      <c r="S668" s="533"/>
      <c r="T668" s="533"/>
      <c r="U668" s="533"/>
      <c r="V668" s="533"/>
      <c r="W668" s="533"/>
      <c r="X668" s="533"/>
      <c r="Y668" s="533"/>
      <c r="Z668" s="533"/>
      <c r="AA668" s="533"/>
      <c r="AB668" s="533"/>
      <c r="AC668" s="533"/>
      <c r="AD668" s="533"/>
      <c r="AE668" s="533"/>
      <c r="AF668" s="533"/>
      <c r="AG668" s="545"/>
      <c r="AH668" s="162">
        <f t="shared" ref="AH668" si="1849">IF(COUNT(F668:AG668)=0,+(COUNTIF(F668:AG668,"作業"))+(COUNTIF(F668:AG668,"休日")),"")</f>
        <v>0</v>
      </c>
      <c r="AI668" s="196">
        <f t="shared" ref="AI668" si="1850">IF(COUNT(F668:AG668)=0,(COUNTIF(F668:AG668,"休日")),"")</f>
        <v>0</v>
      </c>
      <c r="AJ668" s="233"/>
    </row>
    <row r="669" spans="2:47" ht="41.25" hidden="1" customHeight="1" x14ac:dyDescent="0.4">
      <c r="B669" s="558"/>
      <c r="C669" s="551"/>
      <c r="D669" s="552"/>
      <c r="E669" s="553"/>
      <c r="F669" s="533"/>
      <c r="G669" s="533"/>
      <c r="H669" s="533"/>
      <c r="I669" s="533"/>
      <c r="J669" s="533"/>
      <c r="K669" s="533"/>
      <c r="L669" s="533"/>
      <c r="M669" s="533"/>
      <c r="N669" s="533"/>
      <c r="O669" s="533"/>
      <c r="P669" s="533"/>
      <c r="Q669" s="533"/>
      <c r="R669" s="533"/>
      <c r="S669" s="533"/>
      <c r="T669" s="533"/>
      <c r="U669" s="533"/>
      <c r="V669" s="533"/>
      <c r="W669" s="533"/>
      <c r="X669" s="533"/>
      <c r="Y669" s="533"/>
      <c r="Z669" s="533"/>
      <c r="AA669" s="533"/>
      <c r="AB669" s="533"/>
      <c r="AC669" s="533"/>
      <c r="AD669" s="533"/>
      <c r="AE669" s="533"/>
      <c r="AF669" s="533"/>
      <c r="AG669" s="545"/>
      <c r="AH669" s="546" t="str">
        <f t="shared" ref="AH669" si="1851">IF(AH668&lt;14,"対象外",ROUND(AI668/AH668,3))</f>
        <v>対象外</v>
      </c>
      <c r="AI669" s="547"/>
      <c r="AJ669" s="233"/>
      <c r="AM669" s="219">
        <f t="shared" ref="AM669" si="1852">IF(AH669="対象外",0,1)</f>
        <v>0</v>
      </c>
      <c r="AN669" s="226">
        <f t="shared" ref="AN669" si="1853">IF(AM669=1,AH669,0)</f>
        <v>0</v>
      </c>
      <c r="AO669" s="219">
        <f t="shared" ref="AO669" si="1854">IF(AH668&gt;=14,AH668,0)</f>
        <v>0</v>
      </c>
      <c r="AP669" s="192">
        <f>IF(AO669&gt;1,AI668,0)</f>
        <v>0</v>
      </c>
      <c r="AQ669" s="152"/>
      <c r="AR669" s="219">
        <f>IF(AS669&gt;1,1,0)</f>
        <v>0</v>
      </c>
      <c r="AS669" s="192">
        <f>AO669+AS625</f>
        <v>0</v>
      </c>
      <c r="AT669" s="192">
        <f>AP669+AT625</f>
        <v>0</v>
      </c>
      <c r="AU669" s="248">
        <f>IF(AR669=1,ROUND(AT669/AS669,3),0)</f>
        <v>0</v>
      </c>
    </row>
    <row r="670" spans="2:47" ht="41.25" hidden="1" customHeight="1" x14ac:dyDescent="0.4">
      <c r="B670" s="558"/>
      <c r="C670" s="548">
        <f t="shared" ref="C670" si="1855">C626</f>
        <v>0</v>
      </c>
      <c r="D670" s="549"/>
      <c r="E670" s="550"/>
      <c r="F670" s="533"/>
      <c r="G670" s="533"/>
      <c r="H670" s="533"/>
      <c r="I670" s="533"/>
      <c r="J670" s="533"/>
      <c r="K670" s="533"/>
      <c r="L670" s="533"/>
      <c r="M670" s="533"/>
      <c r="N670" s="533"/>
      <c r="O670" s="533"/>
      <c r="P670" s="533"/>
      <c r="Q670" s="533"/>
      <c r="R670" s="533"/>
      <c r="S670" s="533"/>
      <c r="T670" s="533"/>
      <c r="U670" s="533"/>
      <c r="V670" s="533"/>
      <c r="W670" s="533"/>
      <c r="X670" s="533"/>
      <c r="Y670" s="533"/>
      <c r="Z670" s="533"/>
      <c r="AA670" s="533"/>
      <c r="AB670" s="533"/>
      <c r="AC670" s="533"/>
      <c r="AD670" s="533"/>
      <c r="AE670" s="533"/>
      <c r="AF670" s="533"/>
      <c r="AG670" s="545"/>
      <c r="AH670" s="162">
        <f t="shared" ref="AH670" si="1856">IF(COUNT(F670:AG670)=0,+(COUNTIF(F670:AG670,"作業"))+(COUNTIF(F670:AG670,"休日")),"")</f>
        <v>0</v>
      </c>
      <c r="AI670" s="196">
        <f t="shared" ref="AI670" si="1857">IF(COUNT(F670:AG670)=0,(COUNTIF(F670:AG670,"休日")),"")</f>
        <v>0</v>
      </c>
      <c r="AJ670" s="233"/>
    </row>
    <row r="671" spans="2:47" ht="41.25" hidden="1" customHeight="1" x14ac:dyDescent="0.4">
      <c r="B671" s="558"/>
      <c r="C671" s="551"/>
      <c r="D671" s="552"/>
      <c r="E671" s="553"/>
      <c r="F671" s="533"/>
      <c r="G671" s="533"/>
      <c r="H671" s="533"/>
      <c r="I671" s="533"/>
      <c r="J671" s="533"/>
      <c r="K671" s="533"/>
      <c r="L671" s="533"/>
      <c r="M671" s="533"/>
      <c r="N671" s="533"/>
      <c r="O671" s="533"/>
      <c r="P671" s="533"/>
      <c r="Q671" s="533"/>
      <c r="R671" s="533"/>
      <c r="S671" s="533"/>
      <c r="T671" s="533"/>
      <c r="U671" s="533"/>
      <c r="V671" s="533"/>
      <c r="W671" s="533"/>
      <c r="X671" s="533"/>
      <c r="Y671" s="533"/>
      <c r="Z671" s="533"/>
      <c r="AA671" s="533"/>
      <c r="AB671" s="533"/>
      <c r="AC671" s="533"/>
      <c r="AD671" s="533"/>
      <c r="AE671" s="533"/>
      <c r="AF671" s="533"/>
      <c r="AG671" s="545"/>
      <c r="AH671" s="546" t="str">
        <f t="shared" ref="AH671" si="1858">IF(AH670&lt;14,"対象外",ROUND(AI670/AH670,3))</f>
        <v>対象外</v>
      </c>
      <c r="AI671" s="547"/>
      <c r="AJ671" s="233"/>
      <c r="AM671" s="219">
        <f t="shared" ref="AM671" si="1859">IF(AH671="対象外",0,1)</f>
        <v>0</v>
      </c>
      <c r="AN671" s="226">
        <f t="shared" ref="AN671" si="1860">IF(AM671=1,AH671,0)</f>
        <v>0</v>
      </c>
      <c r="AO671" s="219">
        <f t="shared" ref="AO671" si="1861">IF(AH670&gt;=14,AH670,0)</f>
        <v>0</v>
      </c>
      <c r="AP671" s="192">
        <f>IF(AO671&gt;1,AI670,0)</f>
        <v>0</v>
      </c>
      <c r="AQ671" s="152"/>
      <c r="AR671" s="219">
        <f>IF(AS671&gt;1,1,0)</f>
        <v>0</v>
      </c>
      <c r="AS671" s="192">
        <f>AO671+AS627</f>
        <v>0</v>
      </c>
      <c r="AT671" s="192">
        <f>AP671+AT627</f>
        <v>0</v>
      </c>
      <c r="AU671" s="248">
        <f>IF(AR671=1,ROUND(AT671/AS671,3),0)</f>
        <v>0</v>
      </c>
    </row>
    <row r="672" spans="2:47" ht="41.25" hidden="1" customHeight="1" x14ac:dyDescent="0.4">
      <c r="B672" s="558"/>
      <c r="C672" s="548">
        <f t="shared" ref="C672" si="1862">C628</f>
        <v>0</v>
      </c>
      <c r="D672" s="549"/>
      <c r="E672" s="550"/>
      <c r="F672" s="533"/>
      <c r="G672" s="533"/>
      <c r="H672" s="533"/>
      <c r="I672" s="533"/>
      <c r="J672" s="533"/>
      <c r="K672" s="533"/>
      <c r="L672" s="533"/>
      <c r="M672" s="533"/>
      <c r="N672" s="533"/>
      <c r="O672" s="533"/>
      <c r="P672" s="533"/>
      <c r="Q672" s="533"/>
      <c r="R672" s="533"/>
      <c r="S672" s="533"/>
      <c r="T672" s="533"/>
      <c r="U672" s="533"/>
      <c r="V672" s="533"/>
      <c r="W672" s="533"/>
      <c r="X672" s="533"/>
      <c r="Y672" s="533"/>
      <c r="Z672" s="533"/>
      <c r="AA672" s="533"/>
      <c r="AB672" s="533"/>
      <c r="AC672" s="533"/>
      <c r="AD672" s="533"/>
      <c r="AE672" s="533"/>
      <c r="AF672" s="533"/>
      <c r="AG672" s="545"/>
      <c r="AH672" s="162">
        <f>IF(COUNT(F672:AG672)=0,+(COUNTIF(F672:AG672,"作業"))+(COUNTIF(F672:AG672,"休日")),"")</f>
        <v>0</v>
      </c>
      <c r="AI672" s="196">
        <f>IF(COUNT(F672:AG672)=0,(COUNTIF(F672:AG672,"休日")),"")</f>
        <v>0</v>
      </c>
      <c r="AJ672" s="233"/>
    </row>
    <row r="673" spans="2:47" ht="41.25" hidden="1" customHeight="1" x14ac:dyDescent="0.4">
      <c r="B673" s="558"/>
      <c r="C673" s="551"/>
      <c r="D673" s="552"/>
      <c r="E673" s="553"/>
      <c r="F673" s="533"/>
      <c r="G673" s="533"/>
      <c r="H673" s="533"/>
      <c r="I673" s="533"/>
      <c r="J673" s="533"/>
      <c r="K673" s="533"/>
      <c r="L673" s="533"/>
      <c r="M673" s="533"/>
      <c r="N673" s="533"/>
      <c r="O673" s="533"/>
      <c r="P673" s="533"/>
      <c r="Q673" s="533"/>
      <c r="R673" s="533"/>
      <c r="S673" s="533"/>
      <c r="T673" s="533"/>
      <c r="U673" s="533"/>
      <c r="V673" s="533"/>
      <c r="W673" s="533"/>
      <c r="X673" s="533"/>
      <c r="Y673" s="533"/>
      <c r="Z673" s="533"/>
      <c r="AA673" s="533"/>
      <c r="AB673" s="533"/>
      <c r="AC673" s="533"/>
      <c r="AD673" s="533"/>
      <c r="AE673" s="533"/>
      <c r="AF673" s="533"/>
      <c r="AG673" s="545"/>
      <c r="AH673" s="546" t="str">
        <f>IF(AH672&lt;14,"対象外",ROUND(AI672/AH672,3))</f>
        <v>対象外</v>
      </c>
      <c r="AI673" s="547"/>
      <c r="AJ673" s="233"/>
      <c r="AM673" s="219">
        <f t="shared" ref="AM673" si="1863">IF(AH673="対象外",0,1)</f>
        <v>0</v>
      </c>
      <c r="AN673" s="226">
        <f t="shared" ref="AN673" si="1864">IF(AM673=1,AH673,0)</f>
        <v>0</v>
      </c>
      <c r="AO673" s="219">
        <f t="shared" ref="AO673" si="1865">IF(AH672&gt;=14,AH672,0)</f>
        <v>0</v>
      </c>
      <c r="AP673" s="192">
        <f>IF(AO673&gt;1,AI672,0)</f>
        <v>0</v>
      </c>
      <c r="AQ673" s="152"/>
      <c r="AR673" s="219">
        <f>IF(AS673&gt;1,1,0)</f>
        <v>0</v>
      </c>
      <c r="AS673" s="192">
        <f>AO673+AS629</f>
        <v>0</v>
      </c>
      <c r="AT673" s="192">
        <f>AP673+AT629</f>
        <v>0</v>
      </c>
      <c r="AU673" s="248">
        <f>IF(AR673=1,ROUND(AT673/AS673,3),0)</f>
        <v>0</v>
      </c>
    </row>
    <row r="674" spans="2:47" ht="41.25" hidden="1" customHeight="1" x14ac:dyDescent="0.4">
      <c r="B674" s="558"/>
      <c r="C674" s="548">
        <f t="shared" ref="C674" si="1866">C630</f>
        <v>0</v>
      </c>
      <c r="D674" s="549"/>
      <c r="E674" s="550"/>
      <c r="F674" s="533"/>
      <c r="G674" s="533"/>
      <c r="H674" s="533"/>
      <c r="I674" s="533"/>
      <c r="J674" s="533"/>
      <c r="K674" s="533"/>
      <c r="L674" s="533"/>
      <c r="M674" s="533"/>
      <c r="N674" s="533"/>
      <c r="O674" s="533"/>
      <c r="P674" s="533"/>
      <c r="Q674" s="533"/>
      <c r="R674" s="533"/>
      <c r="S674" s="533"/>
      <c r="T674" s="533"/>
      <c r="U674" s="533"/>
      <c r="V674" s="533"/>
      <c r="W674" s="533"/>
      <c r="X674" s="533"/>
      <c r="Y674" s="533"/>
      <c r="Z674" s="533"/>
      <c r="AA674" s="533"/>
      <c r="AB674" s="533"/>
      <c r="AC674" s="533"/>
      <c r="AD674" s="533"/>
      <c r="AE674" s="533"/>
      <c r="AF674" s="533"/>
      <c r="AG674" s="545"/>
      <c r="AH674" s="162">
        <f t="shared" ref="AH674" si="1867">IF(COUNT(F674:AG674)=0,+(COUNTIF(F674:AG674,"作業"))+(COUNTIF(F674:AG674,"休日")),"")</f>
        <v>0</v>
      </c>
      <c r="AI674" s="196">
        <f t="shared" ref="AI674" si="1868">IF(COUNT(F674:AG674)=0,(COUNTIF(F674:AG674,"休日")),"")</f>
        <v>0</v>
      </c>
      <c r="AJ674" s="233"/>
    </row>
    <row r="675" spans="2:47" ht="41.25" hidden="1" customHeight="1" x14ac:dyDescent="0.4">
      <c r="B675" s="558"/>
      <c r="C675" s="551"/>
      <c r="D675" s="552"/>
      <c r="E675" s="553"/>
      <c r="F675" s="533"/>
      <c r="G675" s="533"/>
      <c r="H675" s="533"/>
      <c r="I675" s="533"/>
      <c r="J675" s="533"/>
      <c r="K675" s="533"/>
      <c r="L675" s="533"/>
      <c r="M675" s="533"/>
      <c r="N675" s="533"/>
      <c r="O675" s="533"/>
      <c r="P675" s="533"/>
      <c r="Q675" s="533"/>
      <c r="R675" s="533"/>
      <c r="S675" s="533"/>
      <c r="T675" s="533"/>
      <c r="U675" s="533"/>
      <c r="V675" s="533"/>
      <c r="W675" s="533"/>
      <c r="X675" s="533"/>
      <c r="Y675" s="533"/>
      <c r="Z675" s="533"/>
      <c r="AA675" s="533"/>
      <c r="AB675" s="533"/>
      <c r="AC675" s="533"/>
      <c r="AD675" s="533"/>
      <c r="AE675" s="533"/>
      <c r="AF675" s="533"/>
      <c r="AG675" s="545"/>
      <c r="AH675" s="546" t="str">
        <f t="shared" ref="AH675" si="1869">IF(AH674&lt;14,"対象外",ROUND(AI674/AH674,3))</f>
        <v>対象外</v>
      </c>
      <c r="AI675" s="547"/>
      <c r="AJ675" s="233"/>
      <c r="AM675" s="219">
        <f t="shared" ref="AM675" si="1870">IF(AH675="対象外",0,1)</f>
        <v>0</v>
      </c>
      <c r="AN675" s="226">
        <f t="shared" ref="AN675" si="1871">IF(AM675=1,AH675,0)</f>
        <v>0</v>
      </c>
      <c r="AO675" s="219">
        <f t="shared" ref="AO675" si="1872">IF(AH674&gt;=14,AH674,0)</f>
        <v>0</v>
      </c>
      <c r="AP675" s="192">
        <f>IF(AO675&gt;1,AI674,0)</f>
        <v>0</v>
      </c>
      <c r="AQ675" s="152"/>
      <c r="AR675" s="219">
        <f>IF(AS675&gt;1,1,0)</f>
        <v>0</v>
      </c>
      <c r="AS675" s="192">
        <f>AO675+AS631</f>
        <v>0</v>
      </c>
      <c r="AT675" s="192">
        <f>AP675+AT631</f>
        <v>0</v>
      </c>
      <c r="AU675" s="248">
        <f>IF(AR675=1,ROUND(AT675/AS675,3),0)</f>
        <v>0</v>
      </c>
    </row>
    <row r="676" spans="2:47" ht="41.25" hidden="1" customHeight="1" x14ac:dyDescent="0.4">
      <c r="B676" s="558"/>
      <c r="C676" s="548">
        <f t="shared" ref="C676" si="1873">C632</f>
        <v>0</v>
      </c>
      <c r="D676" s="549"/>
      <c r="E676" s="550"/>
      <c r="F676" s="533"/>
      <c r="G676" s="533"/>
      <c r="H676" s="533"/>
      <c r="I676" s="533"/>
      <c r="J676" s="533"/>
      <c r="K676" s="533"/>
      <c r="L676" s="533"/>
      <c r="M676" s="533"/>
      <c r="N676" s="533"/>
      <c r="O676" s="533"/>
      <c r="P676" s="533"/>
      <c r="Q676" s="533"/>
      <c r="R676" s="533"/>
      <c r="S676" s="533"/>
      <c r="T676" s="533"/>
      <c r="U676" s="533"/>
      <c r="V676" s="533"/>
      <c r="W676" s="533"/>
      <c r="X676" s="533"/>
      <c r="Y676" s="533"/>
      <c r="Z676" s="533"/>
      <c r="AA676" s="533"/>
      <c r="AB676" s="533"/>
      <c r="AC676" s="533"/>
      <c r="AD676" s="533"/>
      <c r="AE676" s="533"/>
      <c r="AF676" s="533"/>
      <c r="AG676" s="545"/>
      <c r="AH676" s="162">
        <f t="shared" ref="AH676" si="1874">IF(COUNT(F676:AG676)=0,+(COUNTIF(F676:AG676,"作業"))+(COUNTIF(F676:AG676,"休日")),"")</f>
        <v>0</v>
      </c>
      <c r="AI676" s="196">
        <f t="shared" ref="AI676" si="1875">IF(COUNT(F676:AG676)=0,(COUNTIF(F676:AG676,"休日")),"")</f>
        <v>0</v>
      </c>
      <c r="AJ676" s="233"/>
    </row>
    <row r="677" spans="2:47" ht="41.25" hidden="1" customHeight="1" x14ac:dyDescent="0.4">
      <c r="B677" s="558"/>
      <c r="C677" s="551"/>
      <c r="D677" s="552"/>
      <c r="E677" s="553"/>
      <c r="F677" s="533"/>
      <c r="G677" s="533"/>
      <c r="H677" s="533"/>
      <c r="I677" s="533"/>
      <c r="J677" s="533"/>
      <c r="K677" s="533"/>
      <c r="L677" s="533"/>
      <c r="M677" s="533"/>
      <c r="N677" s="533"/>
      <c r="O677" s="533"/>
      <c r="P677" s="533"/>
      <c r="Q677" s="533"/>
      <c r="R677" s="533"/>
      <c r="S677" s="533"/>
      <c r="T677" s="533"/>
      <c r="U677" s="533"/>
      <c r="V677" s="533"/>
      <c r="W677" s="533"/>
      <c r="X677" s="533"/>
      <c r="Y677" s="533"/>
      <c r="Z677" s="533"/>
      <c r="AA677" s="533"/>
      <c r="AB677" s="533"/>
      <c r="AC677" s="533"/>
      <c r="AD677" s="533"/>
      <c r="AE677" s="533"/>
      <c r="AF677" s="533"/>
      <c r="AG677" s="545"/>
      <c r="AH677" s="546" t="str">
        <f t="shared" ref="AH677" si="1876">IF(AH676&lt;14,"対象外",ROUND(AI676/AH676,3))</f>
        <v>対象外</v>
      </c>
      <c r="AI677" s="547"/>
      <c r="AJ677" s="233"/>
      <c r="AM677" s="219">
        <f t="shared" ref="AM677" si="1877">IF(AH677="対象外",0,1)</f>
        <v>0</v>
      </c>
      <c r="AN677" s="226">
        <f t="shared" ref="AN677" si="1878">IF(AM677=1,AH677,0)</f>
        <v>0</v>
      </c>
      <c r="AO677" s="219">
        <f t="shared" ref="AO677" si="1879">IF(AH676&gt;=14,AH676,0)</f>
        <v>0</v>
      </c>
      <c r="AP677" s="192">
        <f>IF(AO677&gt;1,AI676,0)</f>
        <v>0</v>
      </c>
      <c r="AQ677" s="152"/>
      <c r="AR677" s="219">
        <f>IF(AS677&gt;1,1,0)</f>
        <v>0</v>
      </c>
      <c r="AS677" s="192">
        <f>AO677+AS633</f>
        <v>0</v>
      </c>
      <c r="AT677" s="192">
        <f>AP677+AT633</f>
        <v>0</v>
      </c>
      <c r="AU677" s="248">
        <f>IF(AR677=1,ROUND(AT677/AS677,3),0)</f>
        <v>0</v>
      </c>
    </row>
    <row r="678" spans="2:47" ht="41.25" hidden="1" customHeight="1" collapsed="1" x14ac:dyDescent="0.4">
      <c r="B678" s="558"/>
      <c r="C678" s="539">
        <f>C633</f>
        <v>0</v>
      </c>
      <c r="D678" s="540"/>
      <c r="E678" s="541"/>
      <c r="F678" s="533"/>
      <c r="G678" s="533"/>
      <c r="H678" s="533"/>
      <c r="I678" s="533"/>
      <c r="J678" s="533"/>
      <c r="K678" s="533"/>
      <c r="L678" s="533"/>
      <c r="M678" s="533"/>
      <c r="N678" s="533"/>
      <c r="O678" s="533"/>
      <c r="P678" s="533"/>
      <c r="Q678" s="533"/>
      <c r="R678" s="533"/>
      <c r="S678" s="533"/>
      <c r="T678" s="533"/>
      <c r="U678" s="533"/>
      <c r="V678" s="533"/>
      <c r="W678" s="533"/>
      <c r="X678" s="533"/>
      <c r="Y678" s="533"/>
      <c r="Z678" s="533"/>
      <c r="AA678" s="533"/>
      <c r="AB678" s="533"/>
      <c r="AC678" s="533"/>
      <c r="AD678" s="533"/>
      <c r="AE678" s="533"/>
      <c r="AF678" s="533"/>
      <c r="AG678" s="535"/>
      <c r="AH678" s="162">
        <f>IF(COUNT(F678:AG678)=0,+(COUNTIF(F678:AG678,"作業"))+(COUNTIF(F678:AG678,"休日")),"")</f>
        <v>0</v>
      </c>
      <c r="AI678" s="196">
        <f>IF(COUNT(F678:AG678)=0,(COUNTIF(F678:AG678,"休日")),"")</f>
        <v>0</v>
      </c>
      <c r="AJ678" s="233"/>
    </row>
    <row r="679" spans="2:47" ht="41.25" hidden="1" customHeight="1" thickBot="1" x14ac:dyDescent="0.45">
      <c r="B679" s="559"/>
      <c r="C679" s="542"/>
      <c r="D679" s="543"/>
      <c r="E679" s="544"/>
      <c r="F679" s="534"/>
      <c r="G679" s="534"/>
      <c r="H679" s="534"/>
      <c r="I679" s="534"/>
      <c r="J679" s="534"/>
      <c r="K679" s="534"/>
      <c r="L679" s="534"/>
      <c r="M679" s="534"/>
      <c r="N679" s="534"/>
      <c r="O679" s="534"/>
      <c r="P679" s="534"/>
      <c r="Q679" s="534"/>
      <c r="R679" s="534"/>
      <c r="S679" s="534"/>
      <c r="T679" s="534"/>
      <c r="U679" s="534"/>
      <c r="V679" s="534"/>
      <c r="W679" s="534"/>
      <c r="X679" s="534"/>
      <c r="Y679" s="534"/>
      <c r="Z679" s="534"/>
      <c r="AA679" s="534"/>
      <c r="AB679" s="534"/>
      <c r="AC679" s="534"/>
      <c r="AD679" s="534"/>
      <c r="AE679" s="534"/>
      <c r="AF679" s="534"/>
      <c r="AG679" s="536"/>
      <c r="AH679" s="537" t="str">
        <f t="shared" ref="AH679" si="1880">IF(AH678&lt;14,"対象外",ROUND(AI678/AH678,3))</f>
        <v>対象外</v>
      </c>
      <c r="AI679" s="538"/>
      <c r="AJ679" s="234"/>
      <c r="AL679" s="195"/>
      <c r="AM679" s="219">
        <f t="shared" ref="AM679" si="1881">IF(AH679="対象外",0,1)</f>
        <v>0</v>
      </c>
      <c r="AN679" s="226">
        <f t="shared" ref="AN679" si="1882">IF(AM679=1,AH679,0)</f>
        <v>0</v>
      </c>
      <c r="AO679" s="219">
        <f t="shared" ref="AO679" si="1883">IF(AH678&gt;=14,AH678,0)</f>
        <v>0</v>
      </c>
      <c r="AP679" s="192">
        <f>IF(AO679&gt;1,AI678,0)</f>
        <v>0</v>
      </c>
      <c r="AQ679" s="152"/>
      <c r="AR679" s="219">
        <f>IF(AS679&gt;1,1,0)</f>
        <v>0</v>
      </c>
      <c r="AS679" s="192">
        <f>AO679+AS635</f>
        <v>0</v>
      </c>
      <c r="AT679" s="192">
        <f>AP679+AT635</f>
        <v>0</v>
      </c>
      <c r="AU679" s="248">
        <f>IF(AR679=1,ROUND(AT679/AS679,3),0)</f>
        <v>0</v>
      </c>
    </row>
    <row r="680" spans="2:47" ht="35.25" hidden="1" customHeight="1" x14ac:dyDescent="0.4">
      <c r="B680" s="557" t="s">
        <v>77</v>
      </c>
      <c r="C680" s="560" t="s">
        <v>0</v>
      </c>
      <c r="D680" s="561"/>
      <c r="E680" s="562"/>
      <c r="F680" s="164">
        <f>IFERROR(VLOOKUP(F948,DAY!$A$2:$E$3000,2,0),0)</f>
        <v>1</v>
      </c>
      <c r="G680" s="164">
        <f>IFERROR(VLOOKUP(G948,DAY!$A$2:$E$3000,2,0),0)</f>
        <v>1</v>
      </c>
      <c r="H680" s="164">
        <f>IFERROR(VLOOKUP(H948,DAY!$A$2:$E$3000,2,0),0)</f>
        <v>1</v>
      </c>
      <c r="I680" s="164">
        <f>IFERROR(VLOOKUP(I948,DAY!$A$2:$E$3000,2,0),0)</f>
        <v>1</v>
      </c>
      <c r="J680" s="164">
        <f>IFERROR(VLOOKUP(J948,DAY!$A$2:$E$3000,2,0),0)</f>
        <v>1</v>
      </c>
      <c r="K680" s="164">
        <f>IFERROR(VLOOKUP(K948,DAY!$A$2:$E$3000,2,0),0)</f>
        <v>1</v>
      </c>
      <c r="L680" s="164">
        <f>IFERROR(VLOOKUP(L948,DAY!$A$2:$E$3000,2,0),0)</f>
        <v>1</v>
      </c>
      <c r="M680" s="164">
        <f>IFERROR(VLOOKUP(M948,DAY!$A$2:$E$3000,2,0),0)</f>
        <v>1</v>
      </c>
      <c r="N680" s="164">
        <f>IFERROR(VLOOKUP(N948,DAY!$A$2:$E$3000,2,0),0)</f>
        <v>1</v>
      </c>
      <c r="O680" s="164">
        <f>IFERROR(VLOOKUP(O948,DAY!$A$2:$E$3000,2,0),0)</f>
        <v>1</v>
      </c>
      <c r="P680" s="164">
        <f>IFERROR(VLOOKUP(P948,DAY!$A$2:$E$3000,2,0),0)</f>
        <v>1</v>
      </c>
      <c r="Q680" s="164">
        <f>IFERROR(VLOOKUP(Q948,DAY!$A$2:$E$3000,2,0),0)</f>
        <v>1</v>
      </c>
      <c r="R680" s="164">
        <f>IFERROR(VLOOKUP(R948,DAY!$A$2:$E$3000,2,0),0)</f>
        <v>1</v>
      </c>
      <c r="S680" s="164">
        <f>IFERROR(VLOOKUP(S948,DAY!$A$2:$E$3000,2,0),0)</f>
        <v>2</v>
      </c>
      <c r="T680" s="164">
        <f>IFERROR(VLOOKUP(T948,DAY!$A$2:$E$3000,2,0),0)</f>
        <v>2</v>
      </c>
      <c r="U680" s="164">
        <f>IFERROR(VLOOKUP(U948,DAY!$A$2:$E$3000,2,0),0)</f>
        <v>2</v>
      </c>
      <c r="V680" s="164">
        <f>IFERROR(VLOOKUP(V948,DAY!$A$2:$E$3000,2,0),0)</f>
        <v>2</v>
      </c>
      <c r="W680" s="164">
        <f>IFERROR(VLOOKUP(W948,DAY!$A$2:$E$3000,2,0),0)</f>
        <v>2</v>
      </c>
      <c r="X680" s="164">
        <f>IFERROR(VLOOKUP(X948,DAY!$A$2:$E$3000,2,0),0)</f>
        <v>2</v>
      </c>
      <c r="Y680" s="164">
        <f>IFERROR(VLOOKUP(Y948,DAY!$A$2:$E$3000,2,0),0)</f>
        <v>2</v>
      </c>
      <c r="Z680" s="164">
        <f>IFERROR(VLOOKUP(Z948,DAY!$A$2:$E$3000,2,0),0)</f>
        <v>2</v>
      </c>
      <c r="AA680" s="164">
        <f>IFERROR(VLOOKUP(AA948,DAY!$A$2:$E$3000,2,0),0)</f>
        <v>2</v>
      </c>
      <c r="AB680" s="164">
        <f>IFERROR(VLOOKUP(AB948,DAY!$A$2:$E$3000,2,0),0)</f>
        <v>2</v>
      </c>
      <c r="AC680" s="164">
        <f>IFERROR(VLOOKUP(AC948,DAY!$A$2:$E$3000,2,0),0)</f>
        <v>2</v>
      </c>
      <c r="AD680" s="164">
        <f>IFERROR(VLOOKUP(AD948,DAY!$A$2:$E$3000,2,0),0)</f>
        <v>2</v>
      </c>
      <c r="AE680" s="164">
        <f>IFERROR(VLOOKUP(AE948,DAY!$A$2:$E$3000,2,0),0)</f>
        <v>2</v>
      </c>
      <c r="AF680" s="164">
        <f>IFERROR(VLOOKUP(AF948,DAY!$A$2:$E$3000,2,0),0)</f>
        <v>2</v>
      </c>
      <c r="AG680" s="165">
        <f>IFERROR(VLOOKUP(AG948,DAY!$A$2:$E$3000,2,0),0)</f>
        <v>2</v>
      </c>
      <c r="AH680" s="557" t="s">
        <v>11</v>
      </c>
      <c r="AI680" s="563" t="s">
        <v>13</v>
      </c>
      <c r="AJ680" s="565" t="s">
        <v>127</v>
      </c>
    </row>
    <row r="681" spans="2:47" ht="35.25" hidden="1" customHeight="1" x14ac:dyDescent="0.4">
      <c r="B681" s="558"/>
      <c r="C681" s="567" t="s">
        <v>1</v>
      </c>
      <c r="D681" s="568"/>
      <c r="E681" s="569"/>
      <c r="F681" s="250">
        <f>IFERROR(VLOOKUP(F948,DAY!$A$2:$E$3000,3,0),0)</f>
        <v>19</v>
      </c>
      <c r="G681" s="250">
        <f>IFERROR(VLOOKUP(G948,DAY!$A$2:$E$3000,3,0),0)</f>
        <v>20</v>
      </c>
      <c r="H681" s="250">
        <f>IFERROR(VLOOKUP(H948,DAY!$A$2:$E$3000,3,0),0)</f>
        <v>21</v>
      </c>
      <c r="I681" s="250">
        <f>IFERROR(VLOOKUP(I948,DAY!$A$2:$E$3000,3,0),0)</f>
        <v>22</v>
      </c>
      <c r="J681" s="250">
        <f>IFERROR(VLOOKUP(J948,DAY!$A$2:$E$3000,3,0),0)</f>
        <v>23</v>
      </c>
      <c r="K681" s="250">
        <f>IFERROR(VLOOKUP(K948,DAY!$A$2:$E$3000,3,0),0)</f>
        <v>24</v>
      </c>
      <c r="L681" s="250">
        <f>IFERROR(VLOOKUP(L948,DAY!$A$2:$E$3000,3,0),0)</f>
        <v>25</v>
      </c>
      <c r="M681" s="250">
        <f>IFERROR(VLOOKUP(M948,DAY!$A$2:$E$3000,3,0),0)</f>
        <v>26</v>
      </c>
      <c r="N681" s="250">
        <f>IFERROR(VLOOKUP(N948,DAY!$A$2:$E$3000,3,0),0)</f>
        <v>27</v>
      </c>
      <c r="O681" s="250">
        <f>IFERROR(VLOOKUP(O948,DAY!$A$2:$E$3000,3,0),0)</f>
        <v>28</v>
      </c>
      <c r="P681" s="250">
        <f>IFERROR(VLOOKUP(P948,DAY!$A$2:$E$3000,3,0),0)</f>
        <v>29</v>
      </c>
      <c r="Q681" s="250">
        <f>IFERROR(VLOOKUP(Q948,DAY!$A$2:$E$3000,3,0),0)</f>
        <v>30</v>
      </c>
      <c r="R681" s="250">
        <f>IFERROR(VLOOKUP(R948,DAY!$A$2:$E$3000,3,0),0)</f>
        <v>31</v>
      </c>
      <c r="S681" s="250">
        <f>IFERROR(VLOOKUP(S948,DAY!$A$2:$E$3000,3,0),0)</f>
        <v>1</v>
      </c>
      <c r="T681" s="250">
        <f>IFERROR(VLOOKUP(T948,DAY!$A$2:$E$3000,3,0),0)</f>
        <v>2</v>
      </c>
      <c r="U681" s="250">
        <f>IFERROR(VLOOKUP(U948,DAY!$A$2:$E$3000,3,0),0)</f>
        <v>3</v>
      </c>
      <c r="V681" s="250">
        <f>IFERROR(VLOOKUP(V948,DAY!$A$2:$E$3000,3,0),0)</f>
        <v>4</v>
      </c>
      <c r="W681" s="250">
        <f>IFERROR(VLOOKUP(W948,DAY!$A$2:$E$3000,3,0),0)</f>
        <v>5</v>
      </c>
      <c r="X681" s="250">
        <f>IFERROR(VLOOKUP(X948,DAY!$A$2:$E$3000,3,0),0)</f>
        <v>6</v>
      </c>
      <c r="Y681" s="250">
        <f>IFERROR(VLOOKUP(Y948,DAY!$A$2:$E$3000,3,0),0)</f>
        <v>7</v>
      </c>
      <c r="Z681" s="250">
        <f>IFERROR(VLOOKUP(Z948,DAY!$A$2:$E$3000,3,0),0)</f>
        <v>8</v>
      </c>
      <c r="AA681" s="250">
        <f>IFERROR(VLOOKUP(AA948,DAY!$A$2:$E$3000,3,0),0)</f>
        <v>9</v>
      </c>
      <c r="AB681" s="250">
        <f>IFERROR(VLOOKUP(AB948,DAY!$A$2:$E$3000,3,0),0)</f>
        <v>10</v>
      </c>
      <c r="AC681" s="250">
        <f>IFERROR(VLOOKUP(AC948,DAY!$A$2:$E$3000,3,0),0)</f>
        <v>11</v>
      </c>
      <c r="AD681" s="250">
        <f>IFERROR(VLOOKUP(AD948,DAY!$A$2:$E$3000,3,0),0)</f>
        <v>12</v>
      </c>
      <c r="AE681" s="250">
        <f>IFERROR(VLOOKUP(AE948,DAY!$A$2:$E$3000,3,0),0)</f>
        <v>13</v>
      </c>
      <c r="AF681" s="250">
        <f>IFERROR(VLOOKUP(AF948,DAY!$A$2:$E$3000,3,0),0)</f>
        <v>14</v>
      </c>
      <c r="AG681" s="166">
        <f>IFERROR(VLOOKUP(AG948,DAY!$A$2:$E$3000,3,0),0)</f>
        <v>15</v>
      </c>
      <c r="AH681" s="558"/>
      <c r="AI681" s="564"/>
      <c r="AJ681" s="566"/>
    </row>
    <row r="682" spans="2:47" ht="35.25" hidden="1" customHeight="1" x14ac:dyDescent="0.4">
      <c r="B682" s="558"/>
      <c r="C682" s="567" t="s">
        <v>2</v>
      </c>
      <c r="D682" s="568"/>
      <c r="E682" s="569"/>
      <c r="F682" s="250" t="str">
        <f>IFERROR(VLOOKUP(F948,DAY!$A$2:$E$3000,4,0),0)</f>
        <v>月</v>
      </c>
      <c r="G682" s="250" t="str">
        <f>IFERROR(VLOOKUP(G948,DAY!$A$2:$E$3000,4,0),0)</f>
        <v>火</v>
      </c>
      <c r="H682" s="250" t="str">
        <f>IFERROR(VLOOKUP(H948,DAY!$A$2:$E$3000,4,0),0)</f>
        <v>水</v>
      </c>
      <c r="I682" s="250" t="str">
        <f>IFERROR(VLOOKUP(I948,DAY!$A$2:$E$3000,4,0),0)</f>
        <v>木</v>
      </c>
      <c r="J682" s="250" t="str">
        <f>IFERROR(VLOOKUP(J948,DAY!$A$2:$E$3000,4,0),0)</f>
        <v>金</v>
      </c>
      <c r="K682" s="250" t="str">
        <f>IFERROR(VLOOKUP(K948,DAY!$A$2:$E$3000,4,0),0)</f>
        <v>土</v>
      </c>
      <c r="L682" s="250" t="str">
        <f>IFERROR(VLOOKUP(L948,DAY!$A$2:$E$3000,4,0),0)</f>
        <v>日</v>
      </c>
      <c r="M682" s="250" t="str">
        <f>IFERROR(VLOOKUP(M948,DAY!$A$2:$E$3000,4,0),0)</f>
        <v>月</v>
      </c>
      <c r="N682" s="250" t="str">
        <f>IFERROR(VLOOKUP(N948,DAY!$A$2:$E$3000,4,0),0)</f>
        <v>火</v>
      </c>
      <c r="O682" s="250" t="str">
        <f>IFERROR(VLOOKUP(O948,DAY!$A$2:$E$3000,4,0),0)</f>
        <v>水</v>
      </c>
      <c r="P682" s="250" t="str">
        <f>IFERROR(VLOOKUP(P948,DAY!$A$2:$E$3000,4,0),0)</f>
        <v>木</v>
      </c>
      <c r="Q682" s="250" t="str">
        <f>IFERROR(VLOOKUP(Q948,DAY!$A$2:$E$3000,4,0),0)</f>
        <v>金</v>
      </c>
      <c r="R682" s="250" t="str">
        <f>IFERROR(VLOOKUP(R948,DAY!$A$2:$E$3000,4,0),0)</f>
        <v>土</v>
      </c>
      <c r="S682" s="250" t="str">
        <f>IFERROR(VLOOKUP(S948,DAY!$A$2:$E$3000,4,0),0)</f>
        <v>日</v>
      </c>
      <c r="T682" s="250" t="str">
        <f>IFERROR(VLOOKUP(T948,DAY!$A$2:$E$3000,4,0),0)</f>
        <v>月</v>
      </c>
      <c r="U682" s="250" t="str">
        <f>IFERROR(VLOOKUP(U948,DAY!$A$2:$E$3000,4,0),0)</f>
        <v>火</v>
      </c>
      <c r="V682" s="250" t="str">
        <f>IFERROR(VLOOKUP(V948,DAY!$A$2:$E$3000,4,0),0)</f>
        <v>水</v>
      </c>
      <c r="W682" s="250" t="str">
        <f>IFERROR(VLOOKUP(W948,DAY!$A$2:$E$3000,4,0),0)</f>
        <v>木</v>
      </c>
      <c r="X682" s="250" t="str">
        <f>IFERROR(VLOOKUP(X948,DAY!$A$2:$E$3000,4,0),0)</f>
        <v>金</v>
      </c>
      <c r="Y682" s="250" t="str">
        <f>IFERROR(VLOOKUP(Y948,DAY!$A$2:$E$3000,4,0),0)</f>
        <v>土</v>
      </c>
      <c r="Z682" s="250" t="str">
        <f>IFERROR(VLOOKUP(Z948,DAY!$A$2:$E$3000,4,0),0)</f>
        <v>日</v>
      </c>
      <c r="AA682" s="250" t="str">
        <f>IFERROR(VLOOKUP(AA948,DAY!$A$2:$E$3000,4,0),0)</f>
        <v>月</v>
      </c>
      <c r="AB682" s="250" t="str">
        <f>IFERROR(VLOOKUP(AB948,DAY!$A$2:$E$3000,4,0),0)</f>
        <v>火</v>
      </c>
      <c r="AC682" s="250" t="str">
        <f>IFERROR(VLOOKUP(AC948,DAY!$A$2:$E$3000,4,0),0)</f>
        <v>水</v>
      </c>
      <c r="AD682" s="250" t="str">
        <f>IFERROR(VLOOKUP(AD948,DAY!$A$2:$E$3000,4,0),0)</f>
        <v>木</v>
      </c>
      <c r="AE682" s="250" t="str">
        <f>IFERROR(VLOOKUP(AE948,DAY!$A$2:$E$3000,4,0),0)</f>
        <v>金</v>
      </c>
      <c r="AF682" s="250" t="str">
        <f>IFERROR(VLOOKUP(AF948,DAY!$A$2:$E$3000,4,0),0)</f>
        <v>土</v>
      </c>
      <c r="AG682" s="166" t="str">
        <f>IFERROR(VLOOKUP(AG948,DAY!$A$2:$E$3000,4,0),0)</f>
        <v>日</v>
      </c>
      <c r="AH682" s="558"/>
      <c r="AI682" s="564"/>
      <c r="AJ682" s="566"/>
      <c r="AK682" s="159"/>
      <c r="AO682" s="147"/>
    </row>
    <row r="683" spans="2:47" ht="120" hidden="1" customHeight="1" x14ac:dyDescent="0.4">
      <c r="B683" s="558"/>
      <c r="C683" s="570" t="s">
        <v>135</v>
      </c>
      <c r="D683" s="571"/>
      <c r="E683" s="572"/>
      <c r="F683" s="167" t="str">
        <f>IFERROR(VLOOKUP(F948,DAY!$A$2:$E$3000,5,0),0)</f>
        <v/>
      </c>
      <c r="G683" s="167" t="str">
        <f>IFERROR(VLOOKUP(G948,DAY!$A$2:$E$3000,5,0),0)</f>
        <v/>
      </c>
      <c r="H683" s="167" t="str">
        <f>IFERROR(VLOOKUP(H948,DAY!$A$2:$E$3000,5,0),0)</f>
        <v/>
      </c>
      <c r="I683" s="167" t="str">
        <f>IFERROR(VLOOKUP(I948,DAY!$A$2:$E$3000,5,0),0)</f>
        <v/>
      </c>
      <c r="J683" s="167" t="str">
        <f>IFERROR(VLOOKUP(J948,DAY!$A$2:$E$3000,5,0),0)</f>
        <v/>
      </c>
      <c r="K683" s="167" t="str">
        <f>IFERROR(VLOOKUP(K948,DAY!$A$2:$E$3000,5,0),0)</f>
        <v/>
      </c>
      <c r="L683" s="167" t="str">
        <f>IFERROR(VLOOKUP(L948,DAY!$A$2:$E$3000,5,0),0)</f>
        <v/>
      </c>
      <c r="M683" s="167" t="str">
        <f>IFERROR(VLOOKUP(M948,DAY!$A$2:$E$3000,5,0),0)</f>
        <v/>
      </c>
      <c r="N683" s="167" t="str">
        <f>IFERROR(VLOOKUP(N948,DAY!$A$2:$E$3000,5,0),0)</f>
        <v/>
      </c>
      <c r="O683" s="167" t="str">
        <f>IFERROR(VLOOKUP(O948,DAY!$A$2:$E$3000,5,0),0)</f>
        <v/>
      </c>
      <c r="P683" s="167" t="str">
        <f>IFERROR(VLOOKUP(P948,DAY!$A$2:$E$3000,5,0),0)</f>
        <v/>
      </c>
      <c r="Q683" s="167" t="str">
        <f>IFERROR(VLOOKUP(Q948,DAY!$A$2:$E$3000,5,0),0)</f>
        <v/>
      </c>
      <c r="R683" s="167" t="str">
        <f>IFERROR(VLOOKUP(R948,DAY!$A$2:$E$3000,5,0),0)</f>
        <v/>
      </c>
      <c r="S683" s="167" t="str">
        <f>IFERROR(VLOOKUP(S948,DAY!$A$2:$E$3000,5,0),0)</f>
        <v/>
      </c>
      <c r="T683" s="167" t="str">
        <f>IFERROR(VLOOKUP(T948,DAY!$A$2:$E$3000,5,0),0)</f>
        <v/>
      </c>
      <c r="U683" s="167" t="str">
        <f>IFERROR(VLOOKUP(U948,DAY!$A$2:$E$3000,5,0),0)</f>
        <v/>
      </c>
      <c r="V683" s="167" t="str">
        <f>IFERROR(VLOOKUP(V948,DAY!$A$2:$E$3000,5,0),0)</f>
        <v/>
      </c>
      <c r="W683" s="167" t="str">
        <f>IFERROR(VLOOKUP(W948,DAY!$A$2:$E$3000,5,0),0)</f>
        <v/>
      </c>
      <c r="X683" s="167" t="str">
        <f>IFERROR(VLOOKUP(X948,DAY!$A$2:$E$3000,5,0),0)</f>
        <v/>
      </c>
      <c r="Y683" s="167" t="str">
        <f>IFERROR(VLOOKUP(Y948,DAY!$A$2:$E$3000,5,0),0)</f>
        <v/>
      </c>
      <c r="Z683" s="167" t="str">
        <f>IFERROR(VLOOKUP(Z948,DAY!$A$2:$E$3000,5,0),0)</f>
        <v/>
      </c>
      <c r="AA683" s="167" t="str">
        <f>IFERROR(VLOOKUP(AA948,DAY!$A$2:$E$3000,5,0),0)</f>
        <v/>
      </c>
      <c r="AB683" s="167" t="str">
        <f>IFERROR(VLOOKUP(AB948,DAY!$A$2:$E$3000,5,0),0)</f>
        <v/>
      </c>
      <c r="AC683" s="167" t="str">
        <f>IFERROR(VLOOKUP(AC948,DAY!$A$2:$E$3000,5,0),0)</f>
        <v>建国記念の日</v>
      </c>
      <c r="AD683" s="167" t="str">
        <f>IFERROR(VLOOKUP(AD948,DAY!$A$2:$E$3000,5,0),0)</f>
        <v/>
      </c>
      <c r="AE683" s="167" t="str">
        <f>IFERROR(VLOOKUP(AE948,DAY!$A$2:$E$3000,5,0),0)</f>
        <v/>
      </c>
      <c r="AF683" s="167" t="str">
        <f>IFERROR(VLOOKUP(AF948,DAY!$A$2:$E$3000,5,0),0)</f>
        <v/>
      </c>
      <c r="AG683" s="168" t="str">
        <f>IFERROR(VLOOKUP(AG948,DAY!$A$2:$E$3000,5,0),0)</f>
        <v/>
      </c>
      <c r="AH683" s="558"/>
      <c r="AI683" s="564"/>
      <c r="AJ683" s="566"/>
    </row>
    <row r="684" spans="2:47" ht="41.25" hidden="1" customHeight="1" x14ac:dyDescent="0.35">
      <c r="B684" s="558"/>
      <c r="C684" s="548">
        <f>C640</f>
        <v>0</v>
      </c>
      <c r="D684" s="549"/>
      <c r="E684" s="550"/>
      <c r="F684" s="533"/>
      <c r="G684" s="533"/>
      <c r="H684" s="533"/>
      <c r="I684" s="533"/>
      <c r="J684" s="533"/>
      <c r="K684" s="533"/>
      <c r="L684" s="533"/>
      <c r="M684" s="533"/>
      <c r="N684" s="533"/>
      <c r="O684" s="533"/>
      <c r="P684" s="533"/>
      <c r="Q684" s="533"/>
      <c r="R684" s="533"/>
      <c r="S684" s="533"/>
      <c r="T684" s="533"/>
      <c r="U684" s="533"/>
      <c r="V684" s="533"/>
      <c r="W684" s="533"/>
      <c r="X684" s="533"/>
      <c r="Y684" s="533"/>
      <c r="Z684" s="533"/>
      <c r="AA684" s="533"/>
      <c r="AB684" s="533"/>
      <c r="AC684" s="533"/>
      <c r="AD684" s="533"/>
      <c r="AE684" s="533"/>
      <c r="AF684" s="533"/>
      <c r="AG684" s="545"/>
      <c r="AH684" s="162">
        <f>IF(COUNT(F684:AG684)=0,+(COUNTIF(F684:AG684,"作業"))+(COUNTIF(F684:AG684,"休日")),"")</f>
        <v>0</v>
      </c>
      <c r="AI684" s="196">
        <f>IF(COUNT(F684:AG684)=0,(COUNTIF(F684:AG684,"休日")),"")</f>
        <v>0</v>
      </c>
      <c r="AJ684" s="235"/>
      <c r="AM684" s="147">
        <f>SUM(AM685:AM723)</f>
        <v>0</v>
      </c>
      <c r="AN684" s="228">
        <f>SUM(AN685:AN723)</f>
        <v>0</v>
      </c>
      <c r="AR684" s="249">
        <f>SUM(AR685:AR723)</f>
        <v>3</v>
      </c>
      <c r="AU684" s="228">
        <f>SUM(AU685:AU723)</f>
        <v>1.032</v>
      </c>
    </row>
    <row r="685" spans="2:47" ht="41.25" hidden="1" customHeight="1" x14ac:dyDescent="0.35">
      <c r="B685" s="558"/>
      <c r="C685" s="551"/>
      <c r="D685" s="552"/>
      <c r="E685" s="553"/>
      <c r="F685" s="533"/>
      <c r="G685" s="533"/>
      <c r="H685" s="533"/>
      <c r="I685" s="533"/>
      <c r="J685" s="533"/>
      <c r="K685" s="533"/>
      <c r="L685" s="533"/>
      <c r="M685" s="533"/>
      <c r="N685" s="533"/>
      <c r="O685" s="533"/>
      <c r="P685" s="533"/>
      <c r="Q685" s="533"/>
      <c r="R685" s="533"/>
      <c r="S685" s="533"/>
      <c r="T685" s="533"/>
      <c r="U685" s="533"/>
      <c r="V685" s="533"/>
      <c r="W685" s="533"/>
      <c r="X685" s="533"/>
      <c r="Y685" s="533"/>
      <c r="Z685" s="533"/>
      <c r="AA685" s="533"/>
      <c r="AB685" s="533"/>
      <c r="AC685" s="533"/>
      <c r="AD685" s="533"/>
      <c r="AE685" s="533"/>
      <c r="AF685" s="533"/>
      <c r="AG685" s="545"/>
      <c r="AH685" s="546" t="str">
        <f>IF(AH684&lt;14,"対象外",ROUND(AI684/AH684,3))</f>
        <v>対象外</v>
      </c>
      <c r="AI685" s="547"/>
      <c r="AJ685" s="236"/>
      <c r="AL685" s="146"/>
      <c r="AM685" s="219">
        <f>IF(AH685="対象外",0,1)</f>
        <v>0</v>
      </c>
      <c r="AN685" s="226">
        <f>IF(AM685=1,AH685,0)</f>
        <v>0</v>
      </c>
      <c r="AO685" s="219">
        <f>IF(AH684&gt;=14,AH684,0)</f>
        <v>0</v>
      </c>
      <c r="AP685" s="192">
        <f>IF(AO685&gt;1,AI684,0)</f>
        <v>0</v>
      </c>
      <c r="AQ685" s="152"/>
      <c r="AR685" s="219">
        <f>IF(AS685&gt;1,1,0)</f>
        <v>0</v>
      </c>
      <c r="AS685" s="192">
        <f>AO685+AS641</f>
        <v>0</v>
      </c>
      <c r="AT685" s="192">
        <f>AP685+AT641</f>
        <v>0</v>
      </c>
      <c r="AU685" s="248">
        <f>IF(AR685=1,ROUND(AT685/AS685,3),0)</f>
        <v>0</v>
      </c>
    </row>
    <row r="686" spans="2:47" ht="41.25" hidden="1" customHeight="1" x14ac:dyDescent="0.35">
      <c r="B686" s="558"/>
      <c r="C686" s="548">
        <f t="shared" ref="C686" si="1884">C642</f>
        <v>0</v>
      </c>
      <c r="D686" s="549"/>
      <c r="E686" s="550"/>
      <c r="F686" s="533"/>
      <c r="G686" s="533"/>
      <c r="H686" s="533"/>
      <c r="I686" s="533"/>
      <c r="J686" s="533"/>
      <c r="K686" s="533"/>
      <c r="L686" s="533"/>
      <c r="M686" s="533"/>
      <c r="N686" s="533"/>
      <c r="O686" s="533"/>
      <c r="P686" s="533"/>
      <c r="Q686" s="533"/>
      <c r="R686" s="533"/>
      <c r="S686" s="533"/>
      <c r="T686" s="533"/>
      <c r="U686" s="533"/>
      <c r="V686" s="533"/>
      <c r="W686" s="533"/>
      <c r="X686" s="533"/>
      <c r="Y686" s="533"/>
      <c r="Z686" s="533"/>
      <c r="AA686" s="533"/>
      <c r="AB686" s="533"/>
      <c r="AC686" s="533"/>
      <c r="AD686" s="533"/>
      <c r="AE686" s="533"/>
      <c r="AF686" s="533"/>
      <c r="AG686" s="545"/>
      <c r="AH686" s="162">
        <f t="shared" ref="AH686" si="1885">IF(COUNT(F686:AG686)=0,+(COUNTIF(F686:AG686,"作業"))+(COUNTIF(F686:AG686,"休日")),"")</f>
        <v>0</v>
      </c>
      <c r="AI686" s="196">
        <f t="shared" ref="AI686" si="1886">IF(COUNT(F686:AG686)=0,(COUNTIF(F686:AG686,"休日")),"")</f>
        <v>0</v>
      </c>
      <c r="AJ686" s="236"/>
    </row>
    <row r="687" spans="2:47" ht="41.25" hidden="1" customHeight="1" x14ac:dyDescent="0.35">
      <c r="B687" s="558"/>
      <c r="C687" s="551"/>
      <c r="D687" s="552"/>
      <c r="E687" s="553"/>
      <c r="F687" s="533"/>
      <c r="G687" s="533"/>
      <c r="H687" s="533"/>
      <c r="I687" s="533"/>
      <c r="J687" s="533"/>
      <c r="K687" s="533"/>
      <c r="L687" s="533"/>
      <c r="M687" s="533"/>
      <c r="N687" s="533"/>
      <c r="O687" s="533"/>
      <c r="P687" s="533"/>
      <c r="Q687" s="533"/>
      <c r="R687" s="533"/>
      <c r="S687" s="533"/>
      <c r="T687" s="533"/>
      <c r="U687" s="533"/>
      <c r="V687" s="533"/>
      <c r="W687" s="533"/>
      <c r="X687" s="533"/>
      <c r="Y687" s="533"/>
      <c r="Z687" s="533"/>
      <c r="AA687" s="533"/>
      <c r="AB687" s="533"/>
      <c r="AC687" s="533"/>
      <c r="AD687" s="533"/>
      <c r="AE687" s="533"/>
      <c r="AF687" s="533"/>
      <c r="AG687" s="545"/>
      <c r="AH687" s="546" t="str">
        <f t="shared" ref="AH687" si="1887">IF(AH686&lt;14,"対象外",ROUND(AI686/AH686,3))</f>
        <v>対象外</v>
      </c>
      <c r="AI687" s="547"/>
      <c r="AJ687" s="236"/>
      <c r="AM687" s="219">
        <f t="shared" ref="AM687" si="1888">IF(AH687="対象外",0,1)</f>
        <v>0</v>
      </c>
      <c r="AN687" s="226">
        <f t="shared" ref="AN687" si="1889">IF(AM687=1,AH687,0)</f>
        <v>0</v>
      </c>
      <c r="AO687" s="219">
        <f t="shared" ref="AO687" si="1890">IF(AH686&gt;=14,AH686,0)</f>
        <v>0</v>
      </c>
      <c r="AP687" s="192">
        <f>IF(AO687&gt;1,AI686,0)</f>
        <v>0</v>
      </c>
      <c r="AQ687" s="152"/>
      <c r="AR687" s="219">
        <f>IF(AS687&gt;1,1,0)</f>
        <v>0</v>
      </c>
      <c r="AS687" s="192">
        <f>AO687+AS643</f>
        <v>0</v>
      </c>
      <c r="AT687" s="192">
        <f>AP687+AT643</f>
        <v>0</v>
      </c>
      <c r="AU687" s="248">
        <f>IF(AR687=1,ROUND(AT687/AS687,3),0)</f>
        <v>0</v>
      </c>
    </row>
    <row r="688" spans="2:47" ht="41.25" hidden="1" customHeight="1" x14ac:dyDescent="0.35">
      <c r="B688" s="558"/>
      <c r="C688" s="548">
        <f t="shared" ref="C688" si="1891">C644</f>
        <v>0</v>
      </c>
      <c r="D688" s="549"/>
      <c r="E688" s="550"/>
      <c r="F688" s="533"/>
      <c r="G688" s="533"/>
      <c r="H688" s="533"/>
      <c r="I688" s="533"/>
      <c r="J688" s="533"/>
      <c r="K688" s="533"/>
      <c r="L688" s="533"/>
      <c r="M688" s="533"/>
      <c r="N688" s="533"/>
      <c r="O688" s="533"/>
      <c r="P688" s="533"/>
      <c r="Q688" s="533"/>
      <c r="R688" s="533"/>
      <c r="S688" s="533"/>
      <c r="T688" s="533"/>
      <c r="U688" s="533"/>
      <c r="V688" s="533"/>
      <c r="W688" s="533"/>
      <c r="X688" s="533"/>
      <c r="Y688" s="533"/>
      <c r="Z688" s="533"/>
      <c r="AA688" s="533"/>
      <c r="AB688" s="533"/>
      <c r="AC688" s="533"/>
      <c r="AD688" s="533"/>
      <c r="AE688" s="533"/>
      <c r="AF688" s="533"/>
      <c r="AG688" s="545"/>
      <c r="AH688" s="162">
        <f t="shared" ref="AH688" si="1892">IF(COUNT(F688:AG688)=0,+(COUNTIF(F688:AG688,"作業"))+(COUNTIF(F688:AG688,"休日")),"")</f>
        <v>0</v>
      </c>
      <c r="AI688" s="196">
        <f t="shared" ref="AI688" si="1893">IF(COUNT(F688:AG688)=0,(COUNTIF(F688:AG688,"休日")),"")</f>
        <v>0</v>
      </c>
      <c r="AJ688" s="236"/>
    </row>
    <row r="689" spans="2:47" ht="41.25" hidden="1" customHeight="1" x14ac:dyDescent="0.35">
      <c r="B689" s="558"/>
      <c r="C689" s="551"/>
      <c r="D689" s="552"/>
      <c r="E689" s="553"/>
      <c r="F689" s="533"/>
      <c r="G689" s="533"/>
      <c r="H689" s="533"/>
      <c r="I689" s="533"/>
      <c r="J689" s="533"/>
      <c r="K689" s="533"/>
      <c r="L689" s="533"/>
      <c r="M689" s="533"/>
      <c r="N689" s="533"/>
      <c r="O689" s="533"/>
      <c r="P689" s="533"/>
      <c r="Q689" s="533"/>
      <c r="R689" s="533"/>
      <c r="S689" s="533"/>
      <c r="T689" s="533"/>
      <c r="U689" s="533"/>
      <c r="V689" s="533"/>
      <c r="W689" s="533"/>
      <c r="X689" s="533"/>
      <c r="Y689" s="533"/>
      <c r="Z689" s="533"/>
      <c r="AA689" s="533"/>
      <c r="AB689" s="533"/>
      <c r="AC689" s="533"/>
      <c r="AD689" s="533"/>
      <c r="AE689" s="533"/>
      <c r="AF689" s="533"/>
      <c r="AG689" s="545"/>
      <c r="AH689" s="546" t="str">
        <f t="shared" ref="AH689" si="1894">IF(AH688&lt;14,"対象外",ROUND(AI688/AH688,3))</f>
        <v>対象外</v>
      </c>
      <c r="AI689" s="547"/>
      <c r="AJ689" s="236"/>
      <c r="AM689" s="219">
        <f t="shared" ref="AM689" si="1895">IF(AH689="対象外",0,1)</f>
        <v>0</v>
      </c>
      <c r="AN689" s="226">
        <f t="shared" ref="AN689" si="1896">IF(AM689=1,AH689,0)</f>
        <v>0</v>
      </c>
      <c r="AO689" s="219">
        <f t="shared" ref="AO689" si="1897">IF(AH688&gt;=14,AH688,0)</f>
        <v>0</v>
      </c>
      <c r="AP689" s="192">
        <f>IF(AO689&gt;1,AI688,0)</f>
        <v>0</v>
      </c>
      <c r="AQ689" s="152"/>
      <c r="AR689" s="219">
        <f>IF(AS689&gt;1,1,0)</f>
        <v>0</v>
      </c>
      <c r="AS689" s="192">
        <f>AO689+AS645</f>
        <v>0</v>
      </c>
      <c r="AT689" s="192">
        <f>AP689+AT645</f>
        <v>0</v>
      </c>
      <c r="AU689" s="248">
        <f>IF(AR689=1,ROUND(AT689/AS689,3),0)</f>
        <v>0</v>
      </c>
    </row>
    <row r="690" spans="2:47" ht="41.25" hidden="1" customHeight="1" x14ac:dyDescent="0.35">
      <c r="B690" s="558"/>
      <c r="C690" s="548">
        <f t="shared" ref="C690" si="1898">C646</f>
        <v>0</v>
      </c>
      <c r="D690" s="549"/>
      <c r="E690" s="550"/>
      <c r="F690" s="533"/>
      <c r="G690" s="533"/>
      <c r="H690" s="533"/>
      <c r="I690" s="533"/>
      <c r="J690" s="533"/>
      <c r="K690" s="533"/>
      <c r="L690" s="533"/>
      <c r="M690" s="533"/>
      <c r="N690" s="533"/>
      <c r="O690" s="533"/>
      <c r="P690" s="533"/>
      <c r="Q690" s="533"/>
      <c r="R690" s="533"/>
      <c r="S690" s="533"/>
      <c r="T690" s="533"/>
      <c r="U690" s="533"/>
      <c r="V690" s="533"/>
      <c r="W690" s="533"/>
      <c r="X690" s="533"/>
      <c r="Y690" s="533"/>
      <c r="Z690" s="533"/>
      <c r="AA690" s="533"/>
      <c r="AB690" s="533"/>
      <c r="AC690" s="533"/>
      <c r="AD690" s="533"/>
      <c r="AE690" s="533"/>
      <c r="AF690" s="533"/>
      <c r="AG690" s="545"/>
      <c r="AH690" s="162">
        <f t="shared" ref="AH690" si="1899">IF(COUNT(F690:AG690)=0,+(COUNTIF(F690:AG690,"作業"))+(COUNTIF(F690:AG690,"休日")),"")</f>
        <v>0</v>
      </c>
      <c r="AI690" s="196">
        <f t="shared" ref="AI690" si="1900">IF(COUNT(F690:AG690)=0,(COUNTIF(F690:AG690,"休日")),"")</f>
        <v>0</v>
      </c>
      <c r="AJ690" s="236"/>
    </row>
    <row r="691" spans="2:47" ht="41.25" hidden="1" customHeight="1" x14ac:dyDescent="0.35">
      <c r="B691" s="558"/>
      <c r="C691" s="551"/>
      <c r="D691" s="552"/>
      <c r="E691" s="553"/>
      <c r="F691" s="533"/>
      <c r="G691" s="533"/>
      <c r="H691" s="533"/>
      <c r="I691" s="533"/>
      <c r="J691" s="533"/>
      <c r="K691" s="533"/>
      <c r="L691" s="533"/>
      <c r="M691" s="533"/>
      <c r="N691" s="533"/>
      <c r="O691" s="533"/>
      <c r="P691" s="533"/>
      <c r="Q691" s="533"/>
      <c r="R691" s="533"/>
      <c r="S691" s="533"/>
      <c r="T691" s="533"/>
      <c r="U691" s="533"/>
      <c r="V691" s="533"/>
      <c r="W691" s="533"/>
      <c r="X691" s="533"/>
      <c r="Y691" s="533"/>
      <c r="Z691" s="533"/>
      <c r="AA691" s="533"/>
      <c r="AB691" s="533"/>
      <c r="AC691" s="533"/>
      <c r="AD691" s="533"/>
      <c r="AE691" s="533"/>
      <c r="AF691" s="533"/>
      <c r="AG691" s="545"/>
      <c r="AH691" s="546" t="str">
        <f t="shared" ref="AH691" si="1901">IF(AH690&lt;14,"対象外",ROUND(AI690/AH690,3))</f>
        <v>対象外</v>
      </c>
      <c r="AI691" s="547"/>
      <c r="AJ691" s="236"/>
      <c r="AM691" s="219">
        <f t="shared" ref="AM691" si="1902">IF(AH691="対象外",0,1)</f>
        <v>0</v>
      </c>
      <c r="AN691" s="226">
        <f t="shared" ref="AN691" si="1903">IF(AM691=1,AH691,0)</f>
        <v>0</v>
      </c>
      <c r="AO691" s="219">
        <f t="shared" ref="AO691" si="1904">IF(AH690&gt;=14,AH690,0)</f>
        <v>0</v>
      </c>
      <c r="AP691" s="192">
        <f>IF(AO691&gt;1,AI690,0)</f>
        <v>0</v>
      </c>
      <c r="AQ691" s="152"/>
      <c r="AR691" s="219">
        <f>IF(AS691&gt;1,1,0)</f>
        <v>0</v>
      </c>
      <c r="AS691" s="192">
        <f>AO691+AS647</f>
        <v>0</v>
      </c>
      <c r="AT691" s="192">
        <f>AP691+AT647</f>
        <v>0</v>
      </c>
      <c r="AU691" s="248">
        <f>IF(AR691=1,ROUND(AT691/AS691,3),0)</f>
        <v>0</v>
      </c>
    </row>
    <row r="692" spans="2:47" ht="41.25" hidden="1" customHeight="1" x14ac:dyDescent="0.35">
      <c r="B692" s="558"/>
      <c r="C692" s="548">
        <f t="shared" ref="C692" si="1905">C648</f>
        <v>0</v>
      </c>
      <c r="D692" s="549"/>
      <c r="E692" s="550"/>
      <c r="F692" s="533"/>
      <c r="G692" s="533"/>
      <c r="H692" s="533"/>
      <c r="I692" s="533"/>
      <c r="J692" s="533"/>
      <c r="K692" s="533"/>
      <c r="L692" s="533"/>
      <c r="M692" s="533"/>
      <c r="N692" s="533"/>
      <c r="O692" s="533"/>
      <c r="P692" s="533"/>
      <c r="Q692" s="533"/>
      <c r="R692" s="533"/>
      <c r="S692" s="533"/>
      <c r="T692" s="533"/>
      <c r="U692" s="533"/>
      <c r="V692" s="533"/>
      <c r="W692" s="533"/>
      <c r="X692" s="533"/>
      <c r="Y692" s="533"/>
      <c r="Z692" s="533"/>
      <c r="AA692" s="533"/>
      <c r="AB692" s="533"/>
      <c r="AC692" s="533"/>
      <c r="AD692" s="533"/>
      <c r="AE692" s="533"/>
      <c r="AF692" s="533"/>
      <c r="AG692" s="545"/>
      <c r="AH692" s="162">
        <f t="shared" ref="AH692" si="1906">IF(COUNT(F692:AG692)=0,+(COUNTIF(F692:AG692,"作業"))+(COUNTIF(F692:AG692,"休日")),"")</f>
        <v>0</v>
      </c>
      <c r="AI692" s="196">
        <f t="shared" ref="AI692" si="1907">IF(COUNT(F692:AG692)=0,(COUNTIF(F692:AG692,"休日")),"")</f>
        <v>0</v>
      </c>
      <c r="AJ692" s="236"/>
    </row>
    <row r="693" spans="2:47" ht="41.25" hidden="1" customHeight="1" x14ac:dyDescent="0.35">
      <c r="B693" s="558"/>
      <c r="C693" s="551"/>
      <c r="D693" s="552"/>
      <c r="E693" s="553"/>
      <c r="F693" s="533"/>
      <c r="G693" s="533"/>
      <c r="H693" s="533"/>
      <c r="I693" s="533"/>
      <c r="J693" s="533"/>
      <c r="K693" s="533"/>
      <c r="L693" s="533"/>
      <c r="M693" s="533"/>
      <c r="N693" s="533"/>
      <c r="O693" s="533"/>
      <c r="P693" s="533"/>
      <c r="Q693" s="533"/>
      <c r="R693" s="533"/>
      <c r="S693" s="533"/>
      <c r="T693" s="533"/>
      <c r="U693" s="533"/>
      <c r="V693" s="533"/>
      <c r="W693" s="533"/>
      <c r="X693" s="533"/>
      <c r="Y693" s="533"/>
      <c r="Z693" s="533"/>
      <c r="AA693" s="533"/>
      <c r="AB693" s="533"/>
      <c r="AC693" s="533"/>
      <c r="AD693" s="533"/>
      <c r="AE693" s="533"/>
      <c r="AF693" s="533"/>
      <c r="AG693" s="545"/>
      <c r="AH693" s="546" t="str">
        <f t="shared" ref="AH693" si="1908">IF(AH692&lt;14,"対象外",ROUND(AI692/AH692,3))</f>
        <v>対象外</v>
      </c>
      <c r="AI693" s="547"/>
      <c r="AJ693" s="236"/>
      <c r="AM693" s="219">
        <f t="shared" ref="AM693" si="1909">IF(AH693="対象外",0,1)</f>
        <v>0</v>
      </c>
      <c r="AN693" s="226">
        <f t="shared" ref="AN693" si="1910">IF(AM693=1,AH693,0)</f>
        <v>0</v>
      </c>
      <c r="AO693" s="219">
        <f t="shared" ref="AO693" si="1911">IF(AH692&gt;=14,AH692,0)</f>
        <v>0</v>
      </c>
      <c r="AP693" s="192">
        <f>IF(AO693&gt;1,AI692,0)</f>
        <v>0</v>
      </c>
      <c r="AQ693" s="152"/>
      <c r="AR693" s="219">
        <f>IF(AS693&gt;1,1,0)</f>
        <v>0</v>
      </c>
      <c r="AS693" s="192">
        <f>AO693+AS649</f>
        <v>0</v>
      </c>
      <c r="AT693" s="192">
        <f>AP693+AT649</f>
        <v>0</v>
      </c>
      <c r="AU693" s="248">
        <f>IF(AR693=1,ROUND(AT693/AS693,3),0)</f>
        <v>0</v>
      </c>
    </row>
    <row r="694" spans="2:47" ht="41.25" hidden="1" customHeight="1" x14ac:dyDescent="0.4">
      <c r="B694" s="558"/>
      <c r="C694" s="548">
        <f t="shared" ref="C694" si="1912">C650</f>
        <v>0</v>
      </c>
      <c r="D694" s="549"/>
      <c r="E694" s="550"/>
      <c r="F694" s="533"/>
      <c r="G694" s="533"/>
      <c r="H694" s="533"/>
      <c r="I694" s="533"/>
      <c r="J694" s="533"/>
      <c r="K694" s="533"/>
      <c r="L694" s="533"/>
      <c r="M694" s="533"/>
      <c r="N694" s="533"/>
      <c r="O694" s="533"/>
      <c r="P694" s="533"/>
      <c r="Q694" s="533"/>
      <c r="R694" s="533"/>
      <c r="S694" s="533"/>
      <c r="T694" s="533"/>
      <c r="U694" s="533"/>
      <c r="V694" s="533"/>
      <c r="W694" s="533"/>
      <c r="X694" s="533"/>
      <c r="Y694" s="533"/>
      <c r="Z694" s="533"/>
      <c r="AA694" s="533"/>
      <c r="AB694" s="533"/>
      <c r="AC694" s="533"/>
      <c r="AD694" s="533"/>
      <c r="AE694" s="533"/>
      <c r="AF694" s="533"/>
      <c r="AG694" s="545"/>
      <c r="AH694" s="162">
        <f t="shared" ref="AH694" si="1913">IF(COUNT(F694:AG694)=0,+(COUNTIF(F694:AG694,"作業"))+(COUNTIF(F694:AG694,"休日")),"")</f>
        <v>0</v>
      </c>
      <c r="AI694" s="196">
        <f t="shared" ref="AI694" si="1914">IF(COUNT(F694:AG694)=0,(COUNTIF(F694:AG694,"休日")),"")</f>
        <v>0</v>
      </c>
      <c r="AJ694" s="556"/>
    </row>
    <row r="695" spans="2:47" ht="41.25" hidden="1" customHeight="1" x14ac:dyDescent="0.4">
      <c r="B695" s="558"/>
      <c r="C695" s="551"/>
      <c r="D695" s="552"/>
      <c r="E695" s="553"/>
      <c r="F695" s="533"/>
      <c r="G695" s="533"/>
      <c r="H695" s="533"/>
      <c r="I695" s="533"/>
      <c r="J695" s="533"/>
      <c r="K695" s="533"/>
      <c r="L695" s="533"/>
      <c r="M695" s="533"/>
      <c r="N695" s="533"/>
      <c r="O695" s="533"/>
      <c r="P695" s="533"/>
      <c r="Q695" s="533"/>
      <c r="R695" s="533"/>
      <c r="S695" s="533"/>
      <c r="T695" s="533"/>
      <c r="U695" s="533"/>
      <c r="V695" s="533"/>
      <c r="W695" s="533"/>
      <c r="X695" s="533"/>
      <c r="Y695" s="533"/>
      <c r="Z695" s="533"/>
      <c r="AA695" s="533"/>
      <c r="AB695" s="533"/>
      <c r="AC695" s="533"/>
      <c r="AD695" s="533"/>
      <c r="AE695" s="533"/>
      <c r="AF695" s="533"/>
      <c r="AG695" s="545"/>
      <c r="AH695" s="546" t="str">
        <f t="shared" ref="AH695" si="1915">IF(AH694&lt;14,"対象外",ROUND(AI694/AH694,3))</f>
        <v>対象外</v>
      </c>
      <c r="AI695" s="547"/>
      <c r="AJ695" s="556"/>
      <c r="AM695" s="219">
        <f t="shared" ref="AM695" si="1916">IF(AH695="対象外",0,1)</f>
        <v>0</v>
      </c>
      <c r="AN695" s="226">
        <f t="shared" ref="AN695" si="1917">IF(AM695=1,AH695,0)</f>
        <v>0</v>
      </c>
      <c r="AO695" s="219">
        <f t="shared" ref="AO695" si="1918">IF(AH694&gt;=14,AH694,0)</f>
        <v>0</v>
      </c>
      <c r="AP695" s="192">
        <f>IF(AO695&gt;1,AI694,0)</f>
        <v>0</v>
      </c>
      <c r="AQ695" s="152"/>
      <c r="AR695" s="219">
        <f>IF(AS695&gt;1,1,0)</f>
        <v>0</v>
      </c>
      <c r="AS695" s="192">
        <f>AO695+AS651</f>
        <v>0</v>
      </c>
      <c r="AT695" s="192">
        <f>AP695+AT651</f>
        <v>0</v>
      </c>
      <c r="AU695" s="248">
        <f>IF(AR695=1,ROUND(AT695/AS695,3),0)</f>
        <v>0</v>
      </c>
    </row>
    <row r="696" spans="2:47" ht="41.25" hidden="1" customHeight="1" x14ac:dyDescent="0.35">
      <c r="B696" s="558"/>
      <c r="C696" s="548">
        <f t="shared" ref="C696" si="1919">C652</f>
        <v>0</v>
      </c>
      <c r="D696" s="549"/>
      <c r="E696" s="550"/>
      <c r="F696" s="533"/>
      <c r="G696" s="533"/>
      <c r="H696" s="533"/>
      <c r="I696" s="533"/>
      <c r="J696" s="533"/>
      <c r="K696" s="533"/>
      <c r="L696" s="533"/>
      <c r="M696" s="533"/>
      <c r="N696" s="533"/>
      <c r="O696" s="533"/>
      <c r="P696" s="533"/>
      <c r="Q696" s="533"/>
      <c r="R696" s="533"/>
      <c r="S696" s="533"/>
      <c r="T696" s="533"/>
      <c r="U696" s="533"/>
      <c r="V696" s="533"/>
      <c r="W696" s="533"/>
      <c r="X696" s="533"/>
      <c r="Y696" s="533"/>
      <c r="Z696" s="533"/>
      <c r="AA696" s="533"/>
      <c r="AB696" s="533"/>
      <c r="AC696" s="533"/>
      <c r="AD696" s="533"/>
      <c r="AE696" s="533"/>
      <c r="AF696" s="533"/>
      <c r="AG696" s="545"/>
      <c r="AH696" s="162">
        <f t="shared" ref="AH696" si="1920">IF(COUNT(F696:AG696)=0,+(COUNTIF(F696:AG696,"作業"))+(COUNTIF(F696:AG696,"休日")),"")</f>
        <v>0</v>
      </c>
      <c r="AI696" s="196">
        <f t="shared" ref="AI696" si="1921">IF(COUNT(F696:AG696)=0,(COUNTIF(F696:AG696,"休日")),"")</f>
        <v>0</v>
      </c>
      <c r="AJ696" s="236"/>
    </row>
    <row r="697" spans="2:47" ht="41.25" hidden="1" customHeight="1" x14ac:dyDescent="0.35">
      <c r="B697" s="558"/>
      <c r="C697" s="551"/>
      <c r="D697" s="552"/>
      <c r="E697" s="553"/>
      <c r="F697" s="533"/>
      <c r="G697" s="533"/>
      <c r="H697" s="533"/>
      <c r="I697" s="533"/>
      <c r="J697" s="533"/>
      <c r="K697" s="533"/>
      <c r="L697" s="533"/>
      <c r="M697" s="533"/>
      <c r="N697" s="533"/>
      <c r="O697" s="533"/>
      <c r="P697" s="533"/>
      <c r="Q697" s="533"/>
      <c r="R697" s="533"/>
      <c r="S697" s="533"/>
      <c r="T697" s="533"/>
      <c r="U697" s="533"/>
      <c r="V697" s="533"/>
      <c r="W697" s="533"/>
      <c r="X697" s="533"/>
      <c r="Y697" s="533"/>
      <c r="Z697" s="533"/>
      <c r="AA697" s="533"/>
      <c r="AB697" s="533"/>
      <c r="AC697" s="533"/>
      <c r="AD697" s="533"/>
      <c r="AE697" s="533"/>
      <c r="AF697" s="533"/>
      <c r="AG697" s="545"/>
      <c r="AH697" s="546" t="str">
        <f t="shared" ref="AH697" si="1922">IF(AH696&lt;14,"対象外",ROUND(AI696/AH696,3))</f>
        <v>対象外</v>
      </c>
      <c r="AI697" s="547"/>
      <c r="AJ697" s="236"/>
      <c r="AM697" s="219">
        <f t="shared" ref="AM697" si="1923">IF(AH697="対象外",0,1)</f>
        <v>0</v>
      </c>
      <c r="AN697" s="226">
        <f t="shared" ref="AN697" si="1924">IF(AM697=1,AH697,0)</f>
        <v>0</v>
      </c>
      <c r="AO697" s="219">
        <f t="shared" ref="AO697" si="1925">IF(AH696&gt;=14,AH696,0)</f>
        <v>0</v>
      </c>
      <c r="AP697" s="192">
        <f>IF(AO697&gt;1,AI696,0)</f>
        <v>0</v>
      </c>
      <c r="AQ697" s="152"/>
      <c r="AR697" s="219">
        <f>IF(AS697&gt;1,1,0)</f>
        <v>0</v>
      </c>
      <c r="AS697" s="192">
        <f>AO697+AS653</f>
        <v>0</v>
      </c>
      <c r="AT697" s="192">
        <f>AP697+AT653</f>
        <v>0</v>
      </c>
      <c r="AU697" s="248">
        <f>IF(AR697=1,ROUND(AT697/AS697,3),0)</f>
        <v>0</v>
      </c>
    </row>
    <row r="698" spans="2:47" ht="41.25" hidden="1" customHeight="1" x14ac:dyDescent="0.35">
      <c r="B698" s="558"/>
      <c r="C698" s="548">
        <f t="shared" ref="C698" si="1926">C654</f>
        <v>0</v>
      </c>
      <c r="D698" s="549"/>
      <c r="E698" s="550"/>
      <c r="F698" s="533"/>
      <c r="G698" s="533"/>
      <c r="H698" s="533"/>
      <c r="I698" s="533"/>
      <c r="J698" s="533"/>
      <c r="K698" s="533"/>
      <c r="L698" s="533"/>
      <c r="M698" s="533"/>
      <c r="N698" s="533"/>
      <c r="O698" s="533"/>
      <c r="P698" s="533"/>
      <c r="Q698" s="533"/>
      <c r="R698" s="533"/>
      <c r="S698" s="533"/>
      <c r="T698" s="533"/>
      <c r="U698" s="533"/>
      <c r="V698" s="533"/>
      <c r="W698" s="533"/>
      <c r="X698" s="533"/>
      <c r="Y698" s="533"/>
      <c r="Z698" s="533"/>
      <c r="AA698" s="533"/>
      <c r="AB698" s="533"/>
      <c r="AC698" s="533"/>
      <c r="AD698" s="533"/>
      <c r="AE698" s="533"/>
      <c r="AF698" s="533"/>
      <c r="AG698" s="545"/>
      <c r="AH698" s="162">
        <f t="shared" ref="AH698" si="1927">IF(COUNT(F698:AG698)=0,+(COUNTIF(F698:AG698,"作業"))+(COUNTIF(F698:AG698,"休日")),"")</f>
        <v>0</v>
      </c>
      <c r="AI698" s="196">
        <f t="shared" ref="AI698" si="1928">IF(COUNT(F698:AG698)=0,(COUNTIF(F698:AG698,"休日")),"")</f>
        <v>0</v>
      </c>
      <c r="AJ698" s="236"/>
    </row>
    <row r="699" spans="2:47" ht="41.25" hidden="1" customHeight="1" x14ac:dyDescent="0.35">
      <c r="B699" s="558"/>
      <c r="C699" s="551"/>
      <c r="D699" s="552"/>
      <c r="E699" s="553"/>
      <c r="F699" s="533"/>
      <c r="G699" s="533"/>
      <c r="H699" s="533"/>
      <c r="I699" s="533"/>
      <c r="J699" s="533"/>
      <c r="K699" s="533"/>
      <c r="L699" s="533"/>
      <c r="M699" s="533"/>
      <c r="N699" s="533"/>
      <c r="O699" s="533"/>
      <c r="P699" s="533"/>
      <c r="Q699" s="533"/>
      <c r="R699" s="533"/>
      <c r="S699" s="533"/>
      <c r="T699" s="533"/>
      <c r="U699" s="533"/>
      <c r="V699" s="533"/>
      <c r="W699" s="533"/>
      <c r="X699" s="533"/>
      <c r="Y699" s="533"/>
      <c r="Z699" s="533"/>
      <c r="AA699" s="533"/>
      <c r="AB699" s="533"/>
      <c r="AC699" s="533"/>
      <c r="AD699" s="533"/>
      <c r="AE699" s="533"/>
      <c r="AF699" s="533"/>
      <c r="AG699" s="545"/>
      <c r="AH699" s="546" t="str">
        <f t="shared" ref="AH699" si="1929">IF(AH698&lt;14,"対象外",ROUND(AI698/AH698,3))</f>
        <v>対象外</v>
      </c>
      <c r="AI699" s="547"/>
      <c r="AJ699" s="236"/>
      <c r="AM699" s="219">
        <f t="shared" ref="AM699" si="1930">IF(AH699="対象外",0,1)</f>
        <v>0</v>
      </c>
      <c r="AN699" s="226">
        <f t="shared" ref="AN699" si="1931">IF(AM699=1,AH699,0)</f>
        <v>0</v>
      </c>
      <c r="AO699" s="219">
        <f t="shared" ref="AO699" si="1932">IF(AH698&gt;=14,AH698,0)</f>
        <v>0</v>
      </c>
      <c r="AP699" s="192">
        <f>IF(AO699&gt;1,AI698,0)</f>
        <v>0</v>
      </c>
      <c r="AQ699" s="152"/>
      <c r="AR699" s="219">
        <f>IF(AS699&gt;1,1,0)</f>
        <v>0</v>
      </c>
      <c r="AS699" s="192">
        <f>AO699+AS655</f>
        <v>0</v>
      </c>
      <c r="AT699" s="192">
        <f>AP699+AT655</f>
        <v>0</v>
      </c>
      <c r="AU699" s="248">
        <f>IF(AR699=1,ROUND(AT699/AS699,3),0)</f>
        <v>0</v>
      </c>
    </row>
    <row r="700" spans="2:47" ht="41.25" hidden="1" customHeight="1" x14ac:dyDescent="0.35">
      <c r="B700" s="558"/>
      <c r="C700" s="548" t="str">
        <f t="shared" ref="C700" si="1933">C656</f>
        <v>作業員Ａ</v>
      </c>
      <c r="D700" s="549"/>
      <c r="E700" s="550"/>
      <c r="F700" s="533"/>
      <c r="G700" s="533"/>
      <c r="H700" s="533"/>
      <c r="I700" s="533"/>
      <c r="J700" s="533"/>
      <c r="K700" s="533"/>
      <c r="L700" s="533"/>
      <c r="M700" s="533"/>
      <c r="N700" s="533"/>
      <c r="O700" s="533"/>
      <c r="P700" s="533"/>
      <c r="Q700" s="533"/>
      <c r="R700" s="533"/>
      <c r="S700" s="533"/>
      <c r="T700" s="533"/>
      <c r="U700" s="533"/>
      <c r="V700" s="533"/>
      <c r="W700" s="533"/>
      <c r="X700" s="533"/>
      <c r="Y700" s="533"/>
      <c r="Z700" s="533"/>
      <c r="AA700" s="533"/>
      <c r="AB700" s="533"/>
      <c r="AC700" s="533"/>
      <c r="AD700" s="533"/>
      <c r="AE700" s="533"/>
      <c r="AF700" s="533"/>
      <c r="AG700" s="545"/>
      <c r="AH700" s="162">
        <f t="shared" ref="AH700" si="1934">IF(COUNT(F700:AG700)=0,+(COUNTIF(F700:AG700,"作業"))+(COUNTIF(F700:AG700,"休日")),"")</f>
        <v>0</v>
      </c>
      <c r="AI700" s="196">
        <f t="shared" ref="AI700" si="1935">IF(COUNT(F700:AG700)=0,(COUNTIF(F700:AG700,"休日")),"")</f>
        <v>0</v>
      </c>
      <c r="AJ700" s="236"/>
    </row>
    <row r="701" spans="2:47" ht="41.25" hidden="1" customHeight="1" x14ac:dyDescent="0.35">
      <c r="B701" s="558"/>
      <c r="C701" s="551"/>
      <c r="D701" s="552"/>
      <c r="E701" s="553"/>
      <c r="F701" s="533"/>
      <c r="G701" s="533"/>
      <c r="H701" s="533"/>
      <c r="I701" s="533"/>
      <c r="J701" s="533"/>
      <c r="K701" s="533"/>
      <c r="L701" s="533"/>
      <c r="M701" s="533"/>
      <c r="N701" s="533"/>
      <c r="O701" s="533"/>
      <c r="P701" s="533"/>
      <c r="Q701" s="533"/>
      <c r="R701" s="533"/>
      <c r="S701" s="533"/>
      <c r="T701" s="533"/>
      <c r="U701" s="533"/>
      <c r="V701" s="533"/>
      <c r="W701" s="533"/>
      <c r="X701" s="533"/>
      <c r="Y701" s="533"/>
      <c r="Z701" s="533"/>
      <c r="AA701" s="533"/>
      <c r="AB701" s="533"/>
      <c r="AC701" s="533"/>
      <c r="AD701" s="533"/>
      <c r="AE701" s="533"/>
      <c r="AF701" s="533"/>
      <c r="AG701" s="545"/>
      <c r="AH701" s="546" t="str">
        <f t="shared" ref="AH701" si="1936">IF(AH700&lt;14,"対象外",ROUND(AI700/AH700,3))</f>
        <v>対象外</v>
      </c>
      <c r="AI701" s="547"/>
      <c r="AJ701" s="236"/>
      <c r="AM701" s="219">
        <f t="shared" ref="AM701" si="1937">IF(AH701="対象外",0,1)</f>
        <v>0</v>
      </c>
      <c r="AN701" s="226">
        <f t="shared" ref="AN701" si="1938">IF(AM701=1,AH701,0)</f>
        <v>0</v>
      </c>
      <c r="AO701" s="219">
        <f t="shared" ref="AO701" si="1939">IF(AH700&gt;=14,AH700,0)</f>
        <v>0</v>
      </c>
      <c r="AP701" s="192">
        <f>IF(AO701&gt;1,AI700,0)</f>
        <v>0</v>
      </c>
      <c r="AQ701" s="152"/>
      <c r="AR701" s="219">
        <f>IF(AS701&gt;1,1,0)</f>
        <v>1</v>
      </c>
      <c r="AS701" s="192">
        <f>AO701+AS657</f>
        <v>74</v>
      </c>
      <c r="AT701" s="192">
        <f>AP701+AT657</f>
        <v>24</v>
      </c>
      <c r="AU701" s="248">
        <f>IF(AR701=1,ROUND(AT701/AS701,3),0)</f>
        <v>0.32400000000000001</v>
      </c>
    </row>
    <row r="702" spans="2:47" ht="41.25" hidden="1" customHeight="1" x14ac:dyDescent="0.4">
      <c r="B702" s="558"/>
      <c r="C702" s="548" t="str">
        <f t="shared" ref="C702" si="1940">C658</f>
        <v>作業員Ｂ</v>
      </c>
      <c r="D702" s="549"/>
      <c r="E702" s="550"/>
      <c r="F702" s="533"/>
      <c r="G702" s="533"/>
      <c r="H702" s="533"/>
      <c r="I702" s="533"/>
      <c r="J702" s="533"/>
      <c r="K702" s="533"/>
      <c r="L702" s="533"/>
      <c r="M702" s="533"/>
      <c r="N702" s="533"/>
      <c r="O702" s="533"/>
      <c r="P702" s="533"/>
      <c r="Q702" s="533"/>
      <c r="R702" s="533"/>
      <c r="S702" s="533"/>
      <c r="T702" s="533"/>
      <c r="U702" s="533"/>
      <c r="V702" s="533"/>
      <c r="W702" s="533"/>
      <c r="X702" s="533"/>
      <c r="Y702" s="533"/>
      <c r="Z702" s="533"/>
      <c r="AA702" s="533"/>
      <c r="AB702" s="533"/>
      <c r="AC702" s="533"/>
      <c r="AD702" s="533"/>
      <c r="AE702" s="533"/>
      <c r="AF702" s="533"/>
      <c r="AG702" s="545"/>
      <c r="AH702" s="162">
        <f t="shared" ref="AH702" si="1941">IF(COUNT(F702:AG702)=0,+(COUNTIF(F702:AG702,"作業"))+(COUNTIF(F702:AG702,"休日")),"")</f>
        <v>0</v>
      </c>
      <c r="AI702" s="196">
        <f t="shared" ref="AI702" si="1942">IF(COUNT(F702:AG702)=0,(COUNTIF(F702:AG702,"休日")),"")</f>
        <v>0</v>
      </c>
      <c r="AJ702" s="555" t="str">
        <f>IF(AN684&gt;0.01,ROUND(AN684/AM684,3),"")</f>
        <v/>
      </c>
    </row>
    <row r="703" spans="2:47" ht="41.25" hidden="1" customHeight="1" x14ac:dyDescent="0.4">
      <c r="B703" s="558"/>
      <c r="C703" s="551"/>
      <c r="D703" s="552"/>
      <c r="E703" s="553"/>
      <c r="F703" s="533"/>
      <c r="G703" s="533"/>
      <c r="H703" s="533"/>
      <c r="I703" s="533"/>
      <c r="J703" s="533"/>
      <c r="K703" s="533"/>
      <c r="L703" s="533"/>
      <c r="M703" s="533"/>
      <c r="N703" s="533"/>
      <c r="O703" s="533"/>
      <c r="P703" s="533"/>
      <c r="Q703" s="533"/>
      <c r="R703" s="533"/>
      <c r="S703" s="533"/>
      <c r="T703" s="533"/>
      <c r="U703" s="533"/>
      <c r="V703" s="533"/>
      <c r="W703" s="533"/>
      <c r="X703" s="533"/>
      <c r="Y703" s="533"/>
      <c r="Z703" s="533"/>
      <c r="AA703" s="533"/>
      <c r="AB703" s="533"/>
      <c r="AC703" s="533"/>
      <c r="AD703" s="533"/>
      <c r="AE703" s="533"/>
      <c r="AF703" s="533"/>
      <c r="AG703" s="545"/>
      <c r="AH703" s="546" t="str">
        <f t="shared" ref="AH703" si="1943">IF(AH702&lt;14,"対象外",ROUND(AI702/AH702,3))</f>
        <v>対象外</v>
      </c>
      <c r="AI703" s="547"/>
      <c r="AJ703" s="555"/>
      <c r="AM703" s="219">
        <f t="shared" ref="AM703" si="1944">IF(AH703="対象外",0,1)</f>
        <v>0</v>
      </c>
      <c r="AN703" s="226">
        <f t="shared" ref="AN703" si="1945">IF(AM703=1,AH703,0)</f>
        <v>0</v>
      </c>
      <c r="AO703" s="219">
        <f t="shared" ref="AO703" si="1946">IF(AH702&gt;=14,AH702,0)</f>
        <v>0</v>
      </c>
      <c r="AP703" s="192">
        <f>IF(AO703&gt;1,AI702,0)</f>
        <v>0</v>
      </c>
      <c r="AQ703" s="152"/>
      <c r="AR703" s="219">
        <f>IF(AS703&gt;1,1,0)</f>
        <v>1</v>
      </c>
      <c r="AS703" s="192">
        <f>AO703+AS659</f>
        <v>37</v>
      </c>
      <c r="AT703" s="192">
        <f>AP703+AT659</f>
        <v>13</v>
      </c>
      <c r="AU703" s="248">
        <f>IF(AR703=1,ROUND(AT703/AS703,3),0)</f>
        <v>0.35099999999999998</v>
      </c>
    </row>
    <row r="704" spans="2:47" ht="41.25" hidden="1" customHeight="1" x14ac:dyDescent="0.4">
      <c r="B704" s="558"/>
      <c r="C704" s="548" t="str">
        <f t="shared" ref="C704" si="1947">C660</f>
        <v>作業員Ｃ</v>
      </c>
      <c r="D704" s="549"/>
      <c r="E704" s="550"/>
      <c r="F704" s="533"/>
      <c r="G704" s="533"/>
      <c r="H704" s="533"/>
      <c r="I704" s="533"/>
      <c r="J704" s="533"/>
      <c r="K704" s="533"/>
      <c r="L704" s="533"/>
      <c r="M704" s="533"/>
      <c r="N704" s="533"/>
      <c r="O704" s="533"/>
      <c r="P704" s="533"/>
      <c r="Q704" s="533"/>
      <c r="R704" s="533"/>
      <c r="S704" s="533"/>
      <c r="T704" s="533"/>
      <c r="U704" s="533"/>
      <c r="V704" s="533"/>
      <c r="W704" s="533"/>
      <c r="X704" s="533"/>
      <c r="Y704" s="533"/>
      <c r="Z704" s="533"/>
      <c r="AA704" s="533"/>
      <c r="AB704" s="533"/>
      <c r="AC704" s="533"/>
      <c r="AD704" s="533"/>
      <c r="AE704" s="533"/>
      <c r="AF704" s="533"/>
      <c r="AG704" s="545"/>
      <c r="AH704" s="162">
        <f t="shared" ref="AH704" si="1948">IF(COUNT(F704:AG704)=0,+(COUNTIF(F704:AG704,"作業"))+(COUNTIF(F704:AG704,"休日")),"")</f>
        <v>0</v>
      </c>
      <c r="AI704" s="196">
        <f t="shared" ref="AI704" si="1949">IF(COUNT(F704:AG704)=0,(COUNTIF(F704:AG704,"休日")),"")</f>
        <v>0</v>
      </c>
      <c r="AJ704" s="554" t="str">
        <f>IF(AJ702="","",IF(AJ702&gt;=0.285,"達成","未達成"))</f>
        <v/>
      </c>
    </row>
    <row r="705" spans="2:47" ht="41.25" hidden="1" customHeight="1" x14ac:dyDescent="0.4">
      <c r="B705" s="558"/>
      <c r="C705" s="551"/>
      <c r="D705" s="552"/>
      <c r="E705" s="553"/>
      <c r="F705" s="533"/>
      <c r="G705" s="533"/>
      <c r="H705" s="533"/>
      <c r="I705" s="533"/>
      <c r="J705" s="533"/>
      <c r="K705" s="533"/>
      <c r="L705" s="533"/>
      <c r="M705" s="533"/>
      <c r="N705" s="533"/>
      <c r="O705" s="533"/>
      <c r="P705" s="533"/>
      <c r="Q705" s="533"/>
      <c r="R705" s="533"/>
      <c r="S705" s="533"/>
      <c r="T705" s="533"/>
      <c r="U705" s="533"/>
      <c r="V705" s="533"/>
      <c r="W705" s="533"/>
      <c r="X705" s="533"/>
      <c r="Y705" s="533"/>
      <c r="Z705" s="533"/>
      <c r="AA705" s="533"/>
      <c r="AB705" s="533"/>
      <c r="AC705" s="533"/>
      <c r="AD705" s="533"/>
      <c r="AE705" s="533"/>
      <c r="AF705" s="533"/>
      <c r="AG705" s="545"/>
      <c r="AH705" s="546" t="str">
        <f t="shared" ref="AH705" si="1950">IF(AH704&lt;14,"対象外",ROUND(AI704/AH704,3))</f>
        <v>対象外</v>
      </c>
      <c r="AI705" s="547"/>
      <c r="AJ705" s="554"/>
      <c r="AM705" s="219">
        <f t="shared" ref="AM705" si="1951">IF(AH705="対象外",0,1)</f>
        <v>0</v>
      </c>
      <c r="AN705" s="226">
        <f t="shared" ref="AN705" si="1952">IF(AM705=1,AH705,0)</f>
        <v>0</v>
      </c>
      <c r="AO705" s="219">
        <f t="shared" ref="AO705" si="1953">IF(AH704&gt;=14,AH704,0)</f>
        <v>0</v>
      </c>
      <c r="AP705" s="192">
        <f>IF(AO705&gt;1,AI704,0)</f>
        <v>0</v>
      </c>
      <c r="AQ705" s="152"/>
      <c r="AR705" s="219">
        <f>IF(AS705&gt;1,1,0)</f>
        <v>1</v>
      </c>
      <c r="AS705" s="192">
        <f>AO705+AS661</f>
        <v>56</v>
      </c>
      <c r="AT705" s="192">
        <f>AP705+AT661</f>
        <v>20</v>
      </c>
      <c r="AU705" s="248">
        <f>IF(AR705=1,ROUND(AT705/AS705,3),0)</f>
        <v>0.35699999999999998</v>
      </c>
    </row>
    <row r="706" spans="2:47" ht="41.25" hidden="1" customHeight="1" x14ac:dyDescent="0.4">
      <c r="B706" s="558"/>
      <c r="C706" s="548" t="str">
        <f t="shared" ref="C706" si="1954">C662</f>
        <v>作業員Ｄ</v>
      </c>
      <c r="D706" s="549"/>
      <c r="E706" s="550"/>
      <c r="F706" s="533"/>
      <c r="G706" s="533"/>
      <c r="H706" s="533"/>
      <c r="I706" s="533"/>
      <c r="J706" s="533"/>
      <c r="K706" s="533"/>
      <c r="L706" s="533"/>
      <c r="M706" s="533"/>
      <c r="N706" s="533"/>
      <c r="O706" s="533"/>
      <c r="P706" s="533"/>
      <c r="Q706" s="533"/>
      <c r="R706" s="533"/>
      <c r="S706" s="533"/>
      <c r="T706" s="533"/>
      <c r="U706" s="533"/>
      <c r="V706" s="533"/>
      <c r="W706" s="533"/>
      <c r="X706" s="533"/>
      <c r="Y706" s="533"/>
      <c r="Z706" s="533"/>
      <c r="AA706" s="533"/>
      <c r="AB706" s="533"/>
      <c r="AC706" s="533"/>
      <c r="AD706" s="533"/>
      <c r="AE706" s="533"/>
      <c r="AF706" s="533"/>
      <c r="AG706" s="545"/>
      <c r="AH706" s="162">
        <f t="shared" ref="AH706" si="1955">IF(COUNT(F706:AG706)=0,+(COUNTIF(F706:AG706,"作業"))+(COUNTIF(F706:AG706,"休日")),"")</f>
        <v>0</v>
      </c>
      <c r="AI706" s="196">
        <f t="shared" ref="AI706" si="1956">IF(COUNT(F706:AG706)=0,(COUNTIF(F706:AG706,"休日")),"")</f>
        <v>0</v>
      </c>
      <c r="AJ706" s="233"/>
    </row>
    <row r="707" spans="2:47" ht="41.25" hidden="1" customHeight="1" x14ac:dyDescent="0.4">
      <c r="B707" s="558"/>
      <c r="C707" s="551"/>
      <c r="D707" s="552"/>
      <c r="E707" s="553"/>
      <c r="F707" s="533"/>
      <c r="G707" s="533"/>
      <c r="H707" s="533"/>
      <c r="I707" s="533"/>
      <c r="J707" s="533"/>
      <c r="K707" s="533"/>
      <c r="L707" s="533"/>
      <c r="M707" s="533"/>
      <c r="N707" s="533"/>
      <c r="O707" s="533"/>
      <c r="P707" s="533"/>
      <c r="Q707" s="533"/>
      <c r="R707" s="533"/>
      <c r="S707" s="533"/>
      <c r="T707" s="533"/>
      <c r="U707" s="533"/>
      <c r="V707" s="533"/>
      <c r="W707" s="533"/>
      <c r="X707" s="533"/>
      <c r="Y707" s="533"/>
      <c r="Z707" s="533"/>
      <c r="AA707" s="533"/>
      <c r="AB707" s="533"/>
      <c r="AC707" s="533"/>
      <c r="AD707" s="533"/>
      <c r="AE707" s="533"/>
      <c r="AF707" s="533"/>
      <c r="AG707" s="545"/>
      <c r="AH707" s="546" t="str">
        <f t="shared" ref="AH707" si="1957">IF(AH706&lt;14,"対象外",ROUND(AI706/AH706,3))</f>
        <v>対象外</v>
      </c>
      <c r="AI707" s="547"/>
      <c r="AJ707" s="233"/>
      <c r="AM707" s="219">
        <f t="shared" ref="AM707" si="1958">IF(AH707="対象外",0,1)</f>
        <v>0</v>
      </c>
      <c r="AN707" s="226">
        <f t="shared" ref="AN707" si="1959">IF(AM707=1,AH707,0)</f>
        <v>0</v>
      </c>
      <c r="AO707" s="219">
        <f t="shared" ref="AO707" si="1960">IF(AH706&gt;=14,AH706,0)</f>
        <v>0</v>
      </c>
      <c r="AP707" s="192">
        <f>IF(AO707&gt;1,AI706,0)</f>
        <v>0</v>
      </c>
      <c r="AQ707" s="152"/>
      <c r="AR707" s="219">
        <f>IF(AS707&gt;1,1,0)</f>
        <v>0</v>
      </c>
      <c r="AS707" s="192">
        <f>AO707+AS663</f>
        <v>0</v>
      </c>
      <c r="AT707" s="192">
        <f>AP707+AT663</f>
        <v>0</v>
      </c>
      <c r="AU707" s="248">
        <f>IF(AR707=1,ROUND(AT707/AS707,3),0)</f>
        <v>0</v>
      </c>
    </row>
    <row r="708" spans="2:47" ht="41.25" hidden="1" customHeight="1" x14ac:dyDescent="0.4">
      <c r="B708" s="558"/>
      <c r="C708" s="548">
        <f t="shared" ref="C708" si="1961">C664</f>
        <v>0</v>
      </c>
      <c r="D708" s="549"/>
      <c r="E708" s="550"/>
      <c r="F708" s="533"/>
      <c r="G708" s="533"/>
      <c r="H708" s="533"/>
      <c r="I708" s="533"/>
      <c r="J708" s="533"/>
      <c r="K708" s="533"/>
      <c r="L708" s="533"/>
      <c r="M708" s="533"/>
      <c r="N708" s="533"/>
      <c r="O708" s="533"/>
      <c r="P708" s="533"/>
      <c r="Q708" s="533"/>
      <c r="R708" s="533"/>
      <c r="S708" s="533"/>
      <c r="T708" s="533"/>
      <c r="U708" s="533"/>
      <c r="V708" s="533"/>
      <c r="W708" s="533"/>
      <c r="X708" s="533"/>
      <c r="Y708" s="533"/>
      <c r="Z708" s="533"/>
      <c r="AA708" s="533"/>
      <c r="AB708" s="533"/>
      <c r="AC708" s="533"/>
      <c r="AD708" s="533"/>
      <c r="AE708" s="533"/>
      <c r="AF708" s="533"/>
      <c r="AG708" s="545"/>
      <c r="AH708" s="162">
        <f t="shared" ref="AH708" si="1962">IF(COUNT(F708:AG708)=0,+(COUNTIF(F708:AG708,"作業"))+(COUNTIF(F708:AG708,"休日")),"")</f>
        <v>0</v>
      </c>
      <c r="AI708" s="196">
        <f t="shared" ref="AI708" si="1963">IF(COUNT(F708:AG708)=0,(COUNTIF(F708:AG708,"休日")),"")</f>
        <v>0</v>
      </c>
      <c r="AJ708" s="233"/>
    </row>
    <row r="709" spans="2:47" ht="41.25" hidden="1" customHeight="1" x14ac:dyDescent="0.4">
      <c r="B709" s="558"/>
      <c r="C709" s="551"/>
      <c r="D709" s="552"/>
      <c r="E709" s="553"/>
      <c r="F709" s="533"/>
      <c r="G709" s="533"/>
      <c r="H709" s="533"/>
      <c r="I709" s="533"/>
      <c r="J709" s="533"/>
      <c r="K709" s="533"/>
      <c r="L709" s="533"/>
      <c r="M709" s="533"/>
      <c r="N709" s="533"/>
      <c r="O709" s="533"/>
      <c r="P709" s="533"/>
      <c r="Q709" s="533"/>
      <c r="R709" s="533"/>
      <c r="S709" s="533"/>
      <c r="T709" s="533"/>
      <c r="U709" s="533"/>
      <c r="V709" s="533"/>
      <c r="W709" s="533"/>
      <c r="X709" s="533"/>
      <c r="Y709" s="533"/>
      <c r="Z709" s="533"/>
      <c r="AA709" s="533"/>
      <c r="AB709" s="533"/>
      <c r="AC709" s="533"/>
      <c r="AD709" s="533"/>
      <c r="AE709" s="533"/>
      <c r="AF709" s="533"/>
      <c r="AG709" s="545"/>
      <c r="AH709" s="546" t="str">
        <f t="shared" ref="AH709" si="1964">IF(AH708&lt;14,"対象外",ROUND(AI708/AH708,3))</f>
        <v>対象外</v>
      </c>
      <c r="AI709" s="547"/>
      <c r="AJ709" s="233"/>
      <c r="AM709" s="219">
        <f t="shared" ref="AM709" si="1965">IF(AH709="対象外",0,1)</f>
        <v>0</v>
      </c>
      <c r="AN709" s="226">
        <f t="shared" ref="AN709" si="1966">IF(AM709=1,AH709,0)</f>
        <v>0</v>
      </c>
      <c r="AO709" s="219">
        <f t="shared" ref="AO709" si="1967">IF(AH708&gt;=14,AH708,0)</f>
        <v>0</v>
      </c>
      <c r="AP709" s="192">
        <f>IF(AO709&gt;1,AI708,0)</f>
        <v>0</v>
      </c>
      <c r="AQ709" s="152"/>
      <c r="AR709" s="219">
        <f>IF(AS709&gt;1,1,0)</f>
        <v>0</v>
      </c>
      <c r="AS709" s="192">
        <f>AO709+AS665</f>
        <v>0</v>
      </c>
      <c r="AT709" s="192">
        <f>AP709+AT665</f>
        <v>0</v>
      </c>
      <c r="AU709" s="248">
        <f>IF(AR709=1,ROUND(AT709/AS709,3),0)</f>
        <v>0</v>
      </c>
    </row>
    <row r="710" spans="2:47" ht="41.25" hidden="1" customHeight="1" x14ac:dyDescent="0.4">
      <c r="B710" s="558"/>
      <c r="C710" s="548">
        <f t="shared" ref="C710" si="1968">C666</f>
        <v>0</v>
      </c>
      <c r="D710" s="549"/>
      <c r="E710" s="550"/>
      <c r="F710" s="533"/>
      <c r="G710" s="533"/>
      <c r="H710" s="533"/>
      <c r="I710" s="533"/>
      <c r="J710" s="533"/>
      <c r="K710" s="533"/>
      <c r="L710" s="533"/>
      <c r="M710" s="533"/>
      <c r="N710" s="533"/>
      <c r="O710" s="533"/>
      <c r="P710" s="533"/>
      <c r="Q710" s="533"/>
      <c r="R710" s="533"/>
      <c r="S710" s="533"/>
      <c r="T710" s="533"/>
      <c r="U710" s="533"/>
      <c r="V710" s="533"/>
      <c r="W710" s="533"/>
      <c r="X710" s="533"/>
      <c r="Y710" s="533"/>
      <c r="Z710" s="533"/>
      <c r="AA710" s="533"/>
      <c r="AB710" s="533"/>
      <c r="AC710" s="533"/>
      <c r="AD710" s="533"/>
      <c r="AE710" s="533"/>
      <c r="AF710" s="533"/>
      <c r="AG710" s="545"/>
      <c r="AH710" s="162">
        <f t="shared" ref="AH710" si="1969">IF(COUNT(F710:AG710)=0,+(COUNTIF(F710:AG710,"作業"))+(COUNTIF(F710:AG710,"休日")),"")</f>
        <v>0</v>
      </c>
      <c r="AI710" s="196">
        <f t="shared" ref="AI710" si="1970">IF(COUNT(F710:AG710)=0,(COUNTIF(F710:AG710,"休日")),"")</f>
        <v>0</v>
      </c>
      <c r="AJ710" s="233"/>
    </row>
    <row r="711" spans="2:47" ht="41.25" hidden="1" customHeight="1" x14ac:dyDescent="0.4">
      <c r="B711" s="558"/>
      <c r="C711" s="551"/>
      <c r="D711" s="552"/>
      <c r="E711" s="553"/>
      <c r="F711" s="533"/>
      <c r="G711" s="533"/>
      <c r="H711" s="533"/>
      <c r="I711" s="533"/>
      <c r="J711" s="533"/>
      <c r="K711" s="533"/>
      <c r="L711" s="533"/>
      <c r="M711" s="533"/>
      <c r="N711" s="533"/>
      <c r="O711" s="533"/>
      <c r="P711" s="533"/>
      <c r="Q711" s="533"/>
      <c r="R711" s="533"/>
      <c r="S711" s="533"/>
      <c r="T711" s="533"/>
      <c r="U711" s="533"/>
      <c r="V711" s="533"/>
      <c r="W711" s="533"/>
      <c r="X711" s="533"/>
      <c r="Y711" s="533"/>
      <c r="Z711" s="533"/>
      <c r="AA711" s="533"/>
      <c r="AB711" s="533"/>
      <c r="AC711" s="533"/>
      <c r="AD711" s="533"/>
      <c r="AE711" s="533"/>
      <c r="AF711" s="533"/>
      <c r="AG711" s="545"/>
      <c r="AH711" s="546" t="str">
        <f t="shared" ref="AH711" si="1971">IF(AH710&lt;14,"対象外",ROUND(AI710/AH710,3))</f>
        <v>対象外</v>
      </c>
      <c r="AI711" s="547"/>
      <c r="AJ711" s="233"/>
      <c r="AM711" s="219">
        <f t="shared" ref="AM711" si="1972">IF(AH711="対象外",0,1)</f>
        <v>0</v>
      </c>
      <c r="AN711" s="226">
        <f t="shared" ref="AN711" si="1973">IF(AM711=1,AH711,0)</f>
        <v>0</v>
      </c>
      <c r="AO711" s="219">
        <f t="shared" ref="AO711" si="1974">IF(AH710&gt;=14,AH710,0)</f>
        <v>0</v>
      </c>
      <c r="AP711" s="192">
        <f>IF(AO711&gt;1,AI710,0)</f>
        <v>0</v>
      </c>
      <c r="AQ711" s="152"/>
      <c r="AR711" s="219">
        <f>IF(AS711&gt;1,1,0)</f>
        <v>0</v>
      </c>
      <c r="AS711" s="192">
        <f>AO711+AS667</f>
        <v>0</v>
      </c>
      <c r="AT711" s="192">
        <f>AP711+AT667</f>
        <v>0</v>
      </c>
      <c r="AU711" s="248">
        <f>IF(AR711=1,ROUND(AT711/AS711,3),0)</f>
        <v>0</v>
      </c>
    </row>
    <row r="712" spans="2:47" ht="41.25" hidden="1" customHeight="1" x14ac:dyDescent="0.4">
      <c r="B712" s="558"/>
      <c r="C712" s="548">
        <f t="shared" ref="C712" si="1975">C668</f>
        <v>0</v>
      </c>
      <c r="D712" s="549"/>
      <c r="E712" s="550"/>
      <c r="F712" s="533"/>
      <c r="G712" s="533"/>
      <c r="H712" s="533"/>
      <c r="I712" s="533"/>
      <c r="J712" s="533"/>
      <c r="K712" s="533"/>
      <c r="L712" s="533"/>
      <c r="M712" s="533"/>
      <c r="N712" s="533"/>
      <c r="O712" s="533"/>
      <c r="P712" s="533"/>
      <c r="Q712" s="533"/>
      <c r="R712" s="533"/>
      <c r="S712" s="533"/>
      <c r="T712" s="533"/>
      <c r="U712" s="533"/>
      <c r="V712" s="533"/>
      <c r="W712" s="533"/>
      <c r="X712" s="533"/>
      <c r="Y712" s="533"/>
      <c r="Z712" s="533"/>
      <c r="AA712" s="533"/>
      <c r="AB712" s="533"/>
      <c r="AC712" s="533"/>
      <c r="AD712" s="533"/>
      <c r="AE712" s="533"/>
      <c r="AF712" s="533"/>
      <c r="AG712" s="545"/>
      <c r="AH712" s="162">
        <f t="shared" ref="AH712" si="1976">IF(COUNT(F712:AG712)=0,+(COUNTIF(F712:AG712,"作業"))+(COUNTIF(F712:AG712,"休日")),"")</f>
        <v>0</v>
      </c>
      <c r="AI712" s="196">
        <f t="shared" ref="AI712" si="1977">IF(COUNT(F712:AG712)=0,(COUNTIF(F712:AG712,"休日")),"")</f>
        <v>0</v>
      </c>
      <c r="AJ712" s="233"/>
    </row>
    <row r="713" spans="2:47" ht="41.25" hidden="1" customHeight="1" x14ac:dyDescent="0.4">
      <c r="B713" s="558"/>
      <c r="C713" s="551"/>
      <c r="D713" s="552"/>
      <c r="E713" s="553"/>
      <c r="F713" s="533"/>
      <c r="G713" s="533"/>
      <c r="H713" s="533"/>
      <c r="I713" s="533"/>
      <c r="J713" s="533"/>
      <c r="K713" s="533"/>
      <c r="L713" s="533"/>
      <c r="M713" s="533"/>
      <c r="N713" s="533"/>
      <c r="O713" s="533"/>
      <c r="P713" s="533"/>
      <c r="Q713" s="533"/>
      <c r="R713" s="533"/>
      <c r="S713" s="533"/>
      <c r="T713" s="533"/>
      <c r="U713" s="533"/>
      <c r="V713" s="533"/>
      <c r="W713" s="533"/>
      <c r="X713" s="533"/>
      <c r="Y713" s="533"/>
      <c r="Z713" s="533"/>
      <c r="AA713" s="533"/>
      <c r="AB713" s="533"/>
      <c r="AC713" s="533"/>
      <c r="AD713" s="533"/>
      <c r="AE713" s="533"/>
      <c r="AF713" s="533"/>
      <c r="AG713" s="545"/>
      <c r="AH713" s="546" t="str">
        <f t="shared" ref="AH713" si="1978">IF(AH712&lt;14,"対象外",ROUND(AI712/AH712,3))</f>
        <v>対象外</v>
      </c>
      <c r="AI713" s="547"/>
      <c r="AJ713" s="233"/>
      <c r="AM713" s="219">
        <f t="shared" ref="AM713" si="1979">IF(AH713="対象外",0,1)</f>
        <v>0</v>
      </c>
      <c r="AN713" s="226">
        <f t="shared" ref="AN713" si="1980">IF(AM713=1,AH713,0)</f>
        <v>0</v>
      </c>
      <c r="AO713" s="219">
        <f t="shared" ref="AO713" si="1981">IF(AH712&gt;=14,AH712,0)</f>
        <v>0</v>
      </c>
      <c r="AP713" s="192">
        <f>IF(AO713&gt;1,AI712,0)</f>
        <v>0</v>
      </c>
      <c r="AQ713" s="152"/>
      <c r="AR713" s="219">
        <f>IF(AS713&gt;1,1,0)</f>
        <v>0</v>
      </c>
      <c r="AS713" s="192">
        <f>AO713+AS669</f>
        <v>0</v>
      </c>
      <c r="AT713" s="192">
        <f>AP713+AT669</f>
        <v>0</v>
      </c>
      <c r="AU713" s="248">
        <f>IF(AR713=1,ROUND(AT713/AS713,3),0)</f>
        <v>0</v>
      </c>
    </row>
    <row r="714" spans="2:47" ht="41.25" hidden="1" customHeight="1" x14ac:dyDescent="0.4">
      <c r="B714" s="558"/>
      <c r="C714" s="548">
        <f t="shared" ref="C714" si="1982">C670</f>
        <v>0</v>
      </c>
      <c r="D714" s="549"/>
      <c r="E714" s="550"/>
      <c r="F714" s="533"/>
      <c r="G714" s="533"/>
      <c r="H714" s="533"/>
      <c r="I714" s="533"/>
      <c r="J714" s="533"/>
      <c r="K714" s="533"/>
      <c r="L714" s="533"/>
      <c r="M714" s="533"/>
      <c r="N714" s="533"/>
      <c r="O714" s="533"/>
      <c r="P714" s="533"/>
      <c r="Q714" s="533"/>
      <c r="R714" s="533"/>
      <c r="S714" s="533"/>
      <c r="T714" s="533"/>
      <c r="U714" s="533"/>
      <c r="V714" s="533"/>
      <c r="W714" s="533"/>
      <c r="X714" s="533"/>
      <c r="Y714" s="533"/>
      <c r="Z714" s="533"/>
      <c r="AA714" s="533"/>
      <c r="AB714" s="533"/>
      <c r="AC714" s="533"/>
      <c r="AD714" s="533"/>
      <c r="AE714" s="533"/>
      <c r="AF714" s="533"/>
      <c r="AG714" s="545"/>
      <c r="AH714" s="162">
        <f t="shared" ref="AH714" si="1983">IF(COUNT(F714:AG714)=0,+(COUNTIF(F714:AG714,"作業"))+(COUNTIF(F714:AG714,"休日")),"")</f>
        <v>0</v>
      </c>
      <c r="AI714" s="196">
        <f t="shared" ref="AI714" si="1984">IF(COUNT(F714:AG714)=0,(COUNTIF(F714:AG714,"休日")),"")</f>
        <v>0</v>
      </c>
      <c r="AJ714" s="233"/>
    </row>
    <row r="715" spans="2:47" ht="41.25" hidden="1" customHeight="1" x14ac:dyDescent="0.4">
      <c r="B715" s="558"/>
      <c r="C715" s="551"/>
      <c r="D715" s="552"/>
      <c r="E715" s="553"/>
      <c r="F715" s="533"/>
      <c r="G715" s="533"/>
      <c r="H715" s="533"/>
      <c r="I715" s="533"/>
      <c r="J715" s="533"/>
      <c r="K715" s="533"/>
      <c r="L715" s="533"/>
      <c r="M715" s="533"/>
      <c r="N715" s="533"/>
      <c r="O715" s="533"/>
      <c r="P715" s="533"/>
      <c r="Q715" s="533"/>
      <c r="R715" s="533"/>
      <c r="S715" s="533"/>
      <c r="T715" s="533"/>
      <c r="U715" s="533"/>
      <c r="V715" s="533"/>
      <c r="W715" s="533"/>
      <c r="X715" s="533"/>
      <c r="Y715" s="533"/>
      <c r="Z715" s="533"/>
      <c r="AA715" s="533"/>
      <c r="AB715" s="533"/>
      <c r="AC715" s="533"/>
      <c r="AD715" s="533"/>
      <c r="AE715" s="533"/>
      <c r="AF715" s="533"/>
      <c r="AG715" s="545"/>
      <c r="AH715" s="546" t="str">
        <f t="shared" ref="AH715" si="1985">IF(AH714&lt;14,"対象外",ROUND(AI714/AH714,3))</f>
        <v>対象外</v>
      </c>
      <c r="AI715" s="547"/>
      <c r="AJ715" s="233"/>
      <c r="AM715" s="219">
        <f t="shared" ref="AM715" si="1986">IF(AH715="対象外",0,1)</f>
        <v>0</v>
      </c>
      <c r="AN715" s="226">
        <f t="shared" ref="AN715" si="1987">IF(AM715=1,AH715,0)</f>
        <v>0</v>
      </c>
      <c r="AO715" s="219">
        <f t="shared" ref="AO715" si="1988">IF(AH714&gt;=14,AH714,0)</f>
        <v>0</v>
      </c>
      <c r="AP715" s="192">
        <f>IF(AO715&gt;1,AI714,0)</f>
        <v>0</v>
      </c>
      <c r="AQ715" s="152"/>
      <c r="AR715" s="219">
        <f>IF(AS715&gt;1,1,0)</f>
        <v>0</v>
      </c>
      <c r="AS715" s="192">
        <f>AO715+AS671</f>
        <v>0</v>
      </c>
      <c r="AT715" s="192">
        <f>AP715+AT671</f>
        <v>0</v>
      </c>
      <c r="AU715" s="248">
        <f>IF(AR715=1,ROUND(AT715/AS715,3),0)</f>
        <v>0</v>
      </c>
    </row>
    <row r="716" spans="2:47" ht="41.25" hidden="1" customHeight="1" x14ac:dyDescent="0.4">
      <c r="B716" s="558"/>
      <c r="C716" s="548">
        <f t="shared" ref="C716" si="1989">C672</f>
        <v>0</v>
      </c>
      <c r="D716" s="549"/>
      <c r="E716" s="550"/>
      <c r="F716" s="533"/>
      <c r="G716" s="533"/>
      <c r="H716" s="533"/>
      <c r="I716" s="533"/>
      <c r="J716" s="533"/>
      <c r="K716" s="533"/>
      <c r="L716" s="533"/>
      <c r="M716" s="533"/>
      <c r="N716" s="533"/>
      <c r="O716" s="533"/>
      <c r="P716" s="533"/>
      <c r="Q716" s="533"/>
      <c r="R716" s="533"/>
      <c r="S716" s="533"/>
      <c r="T716" s="533"/>
      <c r="U716" s="533"/>
      <c r="V716" s="533"/>
      <c r="W716" s="533"/>
      <c r="X716" s="533"/>
      <c r="Y716" s="533"/>
      <c r="Z716" s="533"/>
      <c r="AA716" s="533"/>
      <c r="AB716" s="533"/>
      <c r="AC716" s="533"/>
      <c r="AD716" s="533"/>
      <c r="AE716" s="533"/>
      <c r="AF716" s="533"/>
      <c r="AG716" s="545"/>
      <c r="AH716" s="162">
        <f>IF(COUNT(F716:AG716)=0,+(COUNTIF(F716:AG716,"作業"))+(COUNTIF(F716:AG716,"休日")),"")</f>
        <v>0</v>
      </c>
      <c r="AI716" s="196">
        <f>IF(COUNT(F716:AG716)=0,(COUNTIF(F716:AG716,"休日")),"")</f>
        <v>0</v>
      </c>
      <c r="AJ716" s="233"/>
    </row>
    <row r="717" spans="2:47" ht="41.25" hidden="1" customHeight="1" x14ac:dyDescent="0.4">
      <c r="B717" s="558"/>
      <c r="C717" s="551"/>
      <c r="D717" s="552"/>
      <c r="E717" s="553"/>
      <c r="F717" s="533"/>
      <c r="G717" s="533"/>
      <c r="H717" s="533"/>
      <c r="I717" s="533"/>
      <c r="J717" s="533"/>
      <c r="K717" s="533"/>
      <c r="L717" s="533"/>
      <c r="M717" s="533"/>
      <c r="N717" s="533"/>
      <c r="O717" s="533"/>
      <c r="P717" s="533"/>
      <c r="Q717" s="533"/>
      <c r="R717" s="533"/>
      <c r="S717" s="533"/>
      <c r="T717" s="533"/>
      <c r="U717" s="533"/>
      <c r="V717" s="533"/>
      <c r="W717" s="533"/>
      <c r="X717" s="533"/>
      <c r="Y717" s="533"/>
      <c r="Z717" s="533"/>
      <c r="AA717" s="533"/>
      <c r="AB717" s="533"/>
      <c r="AC717" s="533"/>
      <c r="AD717" s="533"/>
      <c r="AE717" s="533"/>
      <c r="AF717" s="533"/>
      <c r="AG717" s="545"/>
      <c r="AH717" s="546" t="str">
        <f>IF(AH716&lt;14,"対象外",ROUND(AI716/AH716,3))</f>
        <v>対象外</v>
      </c>
      <c r="AI717" s="547"/>
      <c r="AJ717" s="233"/>
      <c r="AM717" s="219">
        <f t="shared" ref="AM717" si="1990">IF(AH717="対象外",0,1)</f>
        <v>0</v>
      </c>
      <c r="AN717" s="226">
        <f t="shared" ref="AN717" si="1991">IF(AM717=1,AH717,0)</f>
        <v>0</v>
      </c>
      <c r="AO717" s="219">
        <f t="shared" ref="AO717" si="1992">IF(AH716&gt;=14,AH716,0)</f>
        <v>0</v>
      </c>
      <c r="AP717" s="192">
        <f>IF(AO717&gt;1,AI716,0)</f>
        <v>0</v>
      </c>
      <c r="AQ717" s="152"/>
      <c r="AR717" s="219">
        <f>IF(AS717&gt;1,1,0)</f>
        <v>0</v>
      </c>
      <c r="AS717" s="192">
        <f>AO717+AS673</f>
        <v>0</v>
      </c>
      <c r="AT717" s="192">
        <f>AP717+AT673</f>
        <v>0</v>
      </c>
      <c r="AU717" s="248">
        <f>IF(AR717=1,ROUND(AT717/AS717,3),0)</f>
        <v>0</v>
      </c>
    </row>
    <row r="718" spans="2:47" ht="41.25" hidden="1" customHeight="1" x14ac:dyDescent="0.4">
      <c r="B718" s="558"/>
      <c r="C718" s="548">
        <f t="shared" ref="C718" si="1993">C674</f>
        <v>0</v>
      </c>
      <c r="D718" s="549"/>
      <c r="E718" s="550"/>
      <c r="F718" s="533"/>
      <c r="G718" s="533"/>
      <c r="H718" s="533"/>
      <c r="I718" s="533"/>
      <c r="J718" s="533"/>
      <c r="K718" s="533"/>
      <c r="L718" s="533"/>
      <c r="M718" s="533"/>
      <c r="N718" s="533"/>
      <c r="O718" s="533"/>
      <c r="P718" s="533"/>
      <c r="Q718" s="533"/>
      <c r="R718" s="533"/>
      <c r="S718" s="533"/>
      <c r="T718" s="533"/>
      <c r="U718" s="533"/>
      <c r="V718" s="533"/>
      <c r="W718" s="533"/>
      <c r="X718" s="533"/>
      <c r="Y718" s="533"/>
      <c r="Z718" s="533"/>
      <c r="AA718" s="533"/>
      <c r="AB718" s="533"/>
      <c r="AC718" s="533"/>
      <c r="AD718" s="533"/>
      <c r="AE718" s="533"/>
      <c r="AF718" s="533"/>
      <c r="AG718" s="545"/>
      <c r="AH718" s="162">
        <f t="shared" ref="AH718" si="1994">IF(COUNT(F718:AG718)=0,+(COUNTIF(F718:AG718,"作業"))+(COUNTIF(F718:AG718,"休日")),"")</f>
        <v>0</v>
      </c>
      <c r="AI718" s="196">
        <f t="shared" ref="AI718" si="1995">IF(COUNT(F718:AG718)=0,(COUNTIF(F718:AG718,"休日")),"")</f>
        <v>0</v>
      </c>
      <c r="AJ718" s="233"/>
    </row>
    <row r="719" spans="2:47" ht="41.25" hidden="1" customHeight="1" x14ac:dyDescent="0.4">
      <c r="B719" s="558"/>
      <c r="C719" s="551"/>
      <c r="D719" s="552"/>
      <c r="E719" s="553"/>
      <c r="F719" s="533"/>
      <c r="G719" s="533"/>
      <c r="H719" s="533"/>
      <c r="I719" s="533"/>
      <c r="J719" s="533"/>
      <c r="K719" s="533"/>
      <c r="L719" s="533"/>
      <c r="M719" s="533"/>
      <c r="N719" s="533"/>
      <c r="O719" s="533"/>
      <c r="P719" s="533"/>
      <c r="Q719" s="533"/>
      <c r="R719" s="533"/>
      <c r="S719" s="533"/>
      <c r="T719" s="533"/>
      <c r="U719" s="533"/>
      <c r="V719" s="533"/>
      <c r="W719" s="533"/>
      <c r="X719" s="533"/>
      <c r="Y719" s="533"/>
      <c r="Z719" s="533"/>
      <c r="AA719" s="533"/>
      <c r="AB719" s="533"/>
      <c r="AC719" s="533"/>
      <c r="AD719" s="533"/>
      <c r="AE719" s="533"/>
      <c r="AF719" s="533"/>
      <c r="AG719" s="545"/>
      <c r="AH719" s="546" t="str">
        <f t="shared" ref="AH719" si="1996">IF(AH718&lt;14,"対象外",ROUND(AI718/AH718,3))</f>
        <v>対象外</v>
      </c>
      <c r="AI719" s="547"/>
      <c r="AJ719" s="233"/>
      <c r="AM719" s="219">
        <f t="shared" ref="AM719" si="1997">IF(AH719="対象外",0,1)</f>
        <v>0</v>
      </c>
      <c r="AN719" s="226">
        <f t="shared" ref="AN719" si="1998">IF(AM719=1,AH719,0)</f>
        <v>0</v>
      </c>
      <c r="AO719" s="219">
        <f t="shared" ref="AO719" si="1999">IF(AH718&gt;=14,AH718,0)</f>
        <v>0</v>
      </c>
      <c r="AP719" s="192">
        <f>IF(AO719&gt;1,AI718,0)</f>
        <v>0</v>
      </c>
      <c r="AQ719" s="152"/>
      <c r="AR719" s="219">
        <f>IF(AS719&gt;1,1,0)</f>
        <v>0</v>
      </c>
      <c r="AS719" s="192">
        <f>AO719+AS675</f>
        <v>0</v>
      </c>
      <c r="AT719" s="192">
        <f>AP719+AT675</f>
        <v>0</v>
      </c>
      <c r="AU719" s="248">
        <f>IF(AR719=1,ROUND(AT719/AS719,3),0)</f>
        <v>0</v>
      </c>
    </row>
    <row r="720" spans="2:47" ht="41.25" hidden="1" customHeight="1" x14ac:dyDescent="0.4">
      <c r="B720" s="558"/>
      <c r="C720" s="548">
        <f t="shared" ref="C720" si="2000">C676</f>
        <v>0</v>
      </c>
      <c r="D720" s="549"/>
      <c r="E720" s="550"/>
      <c r="F720" s="533"/>
      <c r="G720" s="533"/>
      <c r="H720" s="533"/>
      <c r="I720" s="533"/>
      <c r="J720" s="533"/>
      <c r="K720" s="533"/>
      <c r="L720" s="533"/>
      <c r="M720" s="533"/>
      <c r="N720" s="533"/>
      <c r="O720" s="533"/>
      <c r="P720" s="533"/>
      <c r="Q720" s="533"/>
      <c r="R720" s="533"/>
      <c r="S720" s="533"/>
      <c r="T720" s="533"/>
      <c r="U720" s="533"/>
      <c r="V720" s="533"/>
      <c r="W720" s="533"/>
      <c r="X720" s="533"/>
      <c r="Y720" s="533"/>
      <c r="Z720" s="533"/>
      <c r="AA720" s="533"/>
      <c r="AB720" s="533"/>
      <c r="AC720" s="533"/>
      <c r="AD720" s="533"/>
      <c r="AE720" s="533"/>
      <c r="AF720" s="533"/>
      <c r="AG720" s="545"/>
      <c r="AH720" s="162">
        <f t="shared" ref="AH720" si="2001">IF(COUNT(F720:AG720)=0,+(COUNTIF(F720:AG720,"作業"))+(COUNTIF(F720:AG720,"休日")),"")</f>
        <v>0</v>
      </c>
      <c r="AI720" s="196">
        <f t="shared" ref="AI720" si="2002">IF(COUNT(F720:AG720)=0,(COUNTIF(F720:AG720,"休日")),"")</f>
        <v>0</v>
      </c>
      <c r="AJ720" s="233"/>
    </row>
    <row r="721" spans="2:47" ht="41.25" hidden="1" customHeight="1" x14ac:dyDescent="0.4">
      <c r="B721" s="558"/>
      <c r="C721" s="551"/>
      <c r="D721" s="552"/>
      <c r="E721" s="553"/>
      <c r="F721" s="533"/>
      <c r="G721" s="533"/>
      <c r="H721" s="533"/>
      <c r="I721" s="533"/>
      <c r="J721" s="533"/>
      <c r="K721" s="533"/>
      <c r="L721" s="533"/>
      <c r="M721" s="533"/>
      <c r="N721" s="533"/>
      <c r="O721" s="533"/>
      <c r="P721" s="533"/>
      <c r="Q721" s="533"/>
      <c r="R721" s="533"/>
      <c r="S721" s="533"/>
      <c r="T721" s="533"/>
      <c r="U721" s="533"/>
      <c r="V721" s="533"/>
      <c r="W721" s="533"/>
      <c r="X721" s="533"/>
      <c r="Y721" s="533"/>
      <c r="Z721" s="533"/>
      <c r="AA721" s="533"/>
      <c r="AB721" s="533"/>
      <c r="AC721" s="533"/>
      <c r="AD721" s="533"/>
      <c r="AE721" s="533"/>
      <c r="AF721" s="533"/>
      <c r="AG721" s="545"/>
      <c r="AH721" s="546" t="str">
        <f t="shared" ref="AH721" si="2003">IF(AH720&lt;14,"対象外",ROUND(AI720/AH720,3))</f>
        <v>対象外</v>
      </c>
      <c r="AI721" s="547"/>
      <c r="AJ721" s="233"/>
      <c r="AM721" s="219">
        <f t="shared" ref="AM721" si="2004">IF(AH721="対象外",0,1)</f>
        <v>0</v>
      </c>
      <c r="AN721" s="226">
        <f t="shared" ref="AN721" si="2005">IF(AM721=1,AH721,0)</f>
        <v>0</v>
      </c>
      <c r="AO721" s="219">
        <f t="shared" ref="AO721" si="2006">IF(AH720&gt;=14,AH720,0)</f>
        <v>0</v>
      </c>
      <c r="AP721" s="192">
        <f>IF(AO721&gt;1,AI720,0)</f>
        <v>0</v>
      </c>
      <c r="AQ721" s="152"/>
      <c r="AR721" s="219">
        <f>IF(AS721&gt;1,1,0)</f>
        <v>0</v>
      </c>
      <c r="AS721" s="192">
        <f>AO721+AS677</f>
        <v>0</v>
      </c>
      <c r="AT721" s="192">
        <f>AP721+AT677</f>
        <v>0</v>
      </c>
      <c r="AU721" s="248">
        <f>IF(AR721=1,ROUND(AT721/AS721,3),0)</f>
        <v>0</v>
      </c>
    </row>
    <row r="722" spans="2:47" ht="41.25" hidden="1" customHeight="1" x14ac:dyDescent="0.4">
      <c r="B722" s="558"/>
      <c r="C722" s="539">
        <f>C677</f>
        <v>0</v>
      </c>
      <c r="D722" s="540"/>
      <c r="E722" s="541"/>
      <c r="F722" s="533"/>
      <c r="G722" s="533"/>
      <c r="H722" s="533"/>
      <c r="I722" s="533"/>
      <c r="J722" s="533"/>
      <c r="K722" s="533"/>
      <c r="L722" s="533"/>
      <c r="M722" s="533"/>
      <c r="N722" s="533"/>
      <c r="O722" s="533"/>
      <c r="P722" s="533"/>
      <c r="Q722" s="533"/>
      <c r="R722" s="533"/>
      <c r="S722" s="533"/>
      <c r="T722" s="533"/>
      <c r="U722" s="533"/>
      <c r="V722" s="533"/>
      <c r="W722" s="533"/>
      <c r="X722" s="533"/>
      <c r="Y722" s="533"/>
      <c r="Z722" s="533"/>
      <c r="AA722" s="533"/>
      <c r="AB722" s="533"/>
      <c r="AC722" s="533"/>
      <c r="AD722" s="533"/>
      <c r="AE722" s="533"/>
      <c r="AF722" s="533"/>
      <c r="AG722" s="535"/>
      <c r="AH722" s="162">
        <f>IF(COUNT(F722:AG722)=0,+(COUNTIF(F722:AG722,"作業"))+(COUNTIF(F722:AG722,"休日")),"")</f>
        <v>0</v>
      </c>
      <c r="AI722" s="196">
        <f>IF(COUNT(F722:AG722)=0,(COUNTIF(F722:AG722,"休日")),"")</f>
        <v>0</v>
      </c>
      <c r="AJ722" s="233"/>
    </row>
    <row r="723" spans="2:47" ht="41.25" hidden="1" customHeight="1" thickBot="1" x14ac:dyDescent="0.45">
      <c r="B723" s="559"/>
      <c r="C723" s="542"/>
      <c r="D723" s="543"/>
      <c r="E723" s="544"/>
      <c r="F723" s="534"/>
      <c r="G723" s="534"/>
      <c r="H723" s="534"/>
      <c r="I723" s="534"/>
      <c r="J723" s="534"/>
      <c r="K723" s="534"/>
      <c r="L723" s="534"/>
      <c r="M723" s="534"/>
      <c r="N723" s="534"/>
      <c r="O723" s="534"/>
      <c r="P723" s="534"/>
      <c r="Q723" s="534"/>
      <c r="R723" s="534"/>
      <c r="S723" s="534"/>
      <c r="T723" s="534"/>
      <c r="U723" s="534"/>
      <c r="V723" s="534"/>
      <c r="W723" s="534"/>
      <c r="X723" s="534"/>
      <c r="Y723" s="534"/>
      <c r="Z723" s="534"/>
      <c r="AA723" s="534"/>
      <c r="AB723" s="534"/>
      <c r="AC723" s="534"/>
      <c r="AD723" s="534"/>
      <c r="AE723" s="534"/>
      <c r="AF723" s="534"/>
      <c r="AG723" s="536"/>
      <c r="AH723" s="537" t="str">
        <f t="shared" ref="AH723" si="2007">IF(AH722&lt;14,"対象外",ROUND(AI722/AH722,3))</f>
        <v>対象外</v>
      </c>
      <c r="AI723" s="538"/>
      <c r="AJ723" s="234"/>
      <c r="AL723" s="195"/>
      <c r="AM723" s="219">
        <f t="shared" ref="AM723" si="2008">IF(AH723="対象外",0,1)</f>
        <v>0</v>
      </c>
      <c r="AN723" s="226">
        <f t="shared" ref="AN723" si="2009">IF(AM723=1,AH723,0)</f>
        <v>0</v>
      </c>
      <c r="AO723" s="219">
        <f t="shared" ref="AO723" si="2010">IF(AH722&gt;=14,AH722,0)</f>
        <v>0</v>
      </c>
      <c r="AP723" s="192">
        <f>IF(AO723&gt;1,AI722,0)</f>
        <v>0</v>
      </c>
      <c r="AQ723" s="152"/>
      <c r="AR723" s="219">
        <f>IF(AS723&gt;1,1,0)</f>
        <v>0</v>
      </c>
      <c r="AS723" s="192">
        <f>AO723+AS679</f>
        <v>0</v>
      </c>
      <c r="AT723" s="192">
        <f>AP723+AT679</f>
        <v>0</v>
      </c>
      <c r="AU723" s="248">
        <f>IF(AR723=1,ROUND(AT723/AS723,3),0)</f>
        <v>0</v>
      </c>
    </row>
    <row r="724" spans="2:47" ht="35.25" hidden="1" customHeight="1" x14ac:dyDescent="0.4">
      <c r="B724" s="557" t="s">
        <v>78</v>
      </c>
      <c r="C724" s="560" t="s">
        <v>0</v>
      </c>
      <c r="D724" s="561"/>
      <c r="E724" s="562"/>
      <c r="F724" s="164">
        <f>IFERROR(VLOOKUP(F949,DAY!$A$2:$E$3000,2,0),0)</f>
        <v>2</v>
      </c>
      <c r="G724" s="164">
        <f>IFERROR(VLOOKUP(G949,DAY!$A$2:$E$3000,2,0),0)</f>
        <v>2</v>
      </c>
      <c r="H724" s="164">
        <f>IFERROR(VLOOKUP(H949,DAY!$A$2:$E$3000,2,0),0)</f>
        <v>2</v>
      </c>
      <c r="I724" s="164">
        <f>IFERROR(VLOOKUP(I949,DAY!$A$2:$E$3000,2,0),0)</f>
        <v>2</v>
      </c>
      <c r="J724" s="164">
        <f>IFERROR(VLOOKUP(J949,DAY!$A$2:$E$3000,2,0),0)</f>
        <v>2</v>
      </c>
      <c r="K724" s="164">
        <f>IFERROR(VLOOKUP(K949,DAY!$A$2:$E$3000,2,0),0)</f>
        <v>2</v>
      </c>
      <c r="L724" s="164">
        <f>IFERROR(VLOOKUP(L949,DAY!$A$2:$E$3000,2,0),0)</f>
        <v>2</v>
      </c>
      <c r="M724" s="164">
        <f>IFERROR(VLOOKUP(M949,DAY!$A$2:$E$3000,2,0),0)</f>
        <v>2</v>
      </c>
      <c r="N724" s="164">
        <f>IFERROR(VLOOKUP(N949,DAY!$A$2:$E$3000,2,0),0)</f>
        <v>2</v>
      </c>
      <c r="O724" s="164">
        <f>IFERROR(VLOOKUP(O949,DAY!$A$2:$E$3000,2,0),0)</f>
        <v>2</v>
      </c>
      <c r="P724" s="164">
        <f>IFERROR(VLOOKUP(P949,DAY!$A$2:$E$3000,2,0),0)</f>
        <v>2</v>
      </c>
      <c r="Q724" s="164">
        <f>IFERROR(VLOOKUP(Q949,DAY!$A$2:$E$3000,2,0),0)</f>
        <v>2</v>
      </c>
      <c r="R724" s="164">
        <f>IFERROR(VLOOKUP(R949,DAY!$A$2:$E$3000,2,0),0)</f>
        <v>2</v>
      </c>
      <c r="S724" s="164">
        <f>IFERROR(VLOOKUP(S949,DAY!$A$2:$E$3000,2,0),0)</f>
        <v>3</v>
      </c>
      <c r="T724" s="164">
        <f>IFERROR(VLOOKUP(T949,DAY!$A$2:$E$3000,2,0),0)</f>
        <v>3</v>
      </c>
      <c r="U724" s="164">
        <f>IFERROR(VLOOKUP(U949,DAY!$A$2:$E$3000,2,0),0)</f>
        <v>3</v>
      </c>
      <c r="V724" s="164">
        <f>IFERROR(VLOOKUP(V949,DAY!$A$2:$E$3000,2,0),0)</f>
        <v>3</v>
      </c>
      <c r="W724" s="164">
        <f>IFERROR(VLOOKUP(W949,DAY!$A$2:$E$3000,2,0),0)</f>
        <v>3</v>
      </c>
      <c r="X724" s="164">
        <f>IFERROR(VLOOKUP(X949,DAY!$A$2:$E$3000,2,0),0)</f>
        <v>3</v>
      </c>
      <c r="Y724" s="164">
        <f>IFERROR(VLOOKUP(Y949,DAY!$A$2:$E$3000,2,0),0)</f>
        <v>3</v>
      </c>
      <c r="Z724" s="164">
        <f>IFERROR(VLOOKUP(Z949,DAY!$A$2:$E$3000,2,0),0)</f>
        <v>3</v>
      </c>
      <c r="AA724" s="164">
        <f>IFERROR(VLOOKUP(AA949,DAY!$A$2:$E$3000,2,0),0)</f>
        <v>3</v>
      </c>
      <c r="AB724" s="164">
        <f>IFERROR(VLOOKUP(AB949,DAY!$A$2:$E$3000,2,0),0)</f>
        <v>3</v>
      </c>
      <c r="AC724" s="164">
        <f>IFERROR(VLOOKUP(AC949,DAY!$A$2:$E$3000,2,0),0)</f>
        <v>3</v>
      </c>
      <c r="AD724" s="164">
        <f>IFERROR(VLOOKUP(AD949,DAY!$A$2:$E$3000,2,0),0)</f>
        <v>3</v>
      </c>
      <c r="AE724" s="164">
        <f>IFERROR(VLOOKUP(AE949,DAY!$A$2:$E$3000,2,0),0)</f>
        <v>3</v>
      </c>
      <c r="AF724" s="164">
        <f>IFERROR(VLOOKUP(AF949,DAY!$A$2:$E$3000,2,0),0)</f>
        <v>3</v>
      </c>
      <c r="AG724" s="165">
        <f>IFERROR(VLOOKUP(AG949,DAY!$A$2:$E$3000,2,0),0)</f>
        <v>3</v>
      </c>
      <c r="AH724" s="557" t="s">
        <v>11</v>
      </c>
      <c r="AI724" s="563" t="s">
        <v>13</v>
      </c>
      <c r="AJ724" s="565" t="s">
        <v>127</v>
      </c>
    </row>
    <row r="725" spans="2:47" ht="35.25" hidden="1" customHeight="1" x14ac:dyDescent="0.4">
      <c r="B725" s="558"/>
      <c r="C725" s="567" t="s">
        <v>1</v>
      </c>
      <c r="D725" s="568"/>
      <c r="E725" s="569"/>
      <c r="F725" s="250">
        <f>IFERROR(VLOOKUP(F949,DAY!$A$2:$E$3000,3,0),0)</f>
        <v>16</v>
      </c>
      <c r="G725" s="250">
        <f>IFERROR(VLOOKUP(G949,DAY!$A$2:$E$3000,3,0),0)</f>
        <v>17</v>
      </c>
      <c r="H725" s="250">
        <f>IFERROR(VLOOKUP(H949,DAY!$A$2:$E$3000,3,0),0)</f>
        <v>18</v>
      </c>
      <c r="I725" s="250">
        <f>IFERROR(VLOOKUP(I949,DAY!$A$2:$E$3000,3,0),0)</f>
        <v>19</v>
      </c>
      <c r="J725" s="250">
        <f>IFERROR(VLOOKUP(J949,DAY!$A$2:$E$3000,3,0),0)</f>
        <v>20</v>
      </c>
      <c r="K725" s="250">
        <f>IFERROR(VLOOKUP(K949,DAY!$A$2:$E$3000,3,0),0)</f>
        <v>21</v>
      </c>
      <c r="L725" s="250">
        <f>IFERROR(VLOOKUP(L949,DAY!$A$2:$E$3000,3,0),0)</f>
        <v>22</v>
      </c>
      <c r="M725" s="250">
        <f>IFERROR(VLOOKUP(M949,DAY!$A$2:$E$3000,3,0),0)</f>
        <v>23</v>
      </c>
      <c r="N725" s="250">
        <f>IFERROR(VLOOKUP(N949,DAY!$A$2:$E$3000,3,0),0)</f>
        <v>24</v>
      </c>
      <c r="O725" s="250">
        <f>IFERROR(VLOOKUP(O949,DAY!$A$2:$E$3000,3,0),0)</f>
        <v>25</v>
      </c>
      <c r="P725" s="250">
        <f>IFERROR(VLOOKUP(P949,DAY!$A$2:$E$3000,3,0),0)</f>
        <v>26</v>
      </c>
      <c r="Q725" s="250">
        <f>IFERROR(VLOOKUP(Q949,DAY!$A$2:$E$3000,3,0),0)</f>
        <v>27</v>
      </c>
      <c r="R725" s="250">
        <f>IFERROR(VLOOKUP(R949,DAY!$A$2:$E$3000,3,0),0)</f>
        <v>28</v>
      </c>
      <c r="S725" s="250">
        <f>IFERROR(VLOOKUP(S949,DAY!$A$2:$E$3000,3,0),0)</f>
        <v>1</v>
      </c>
      <c r="T725" s="250">
        <f>IFERROR(VLOOKUP(T949,DAY!$A$2:$E$3000,3,0),0)</f>
        <v>2</v>
      </c>
      <c r="U725" s="250">
        <f>IFERROR(VLOOKUP(U949,DAY!$A$2:$E$3000,3,0),0)</f>
        <v>3</v>
      </c>
      <c r="V725" s="250">
        <f>IFERROR(VLOOKUP(V949,DAY!$A$2:$E$3000,3,0),0)</f>
        <v>4</v>
      </c>
      <c r="W725" s="250">
        <f>IFERROR(VLOOKUP(W949,DAY!$A$2:$E$3000,3,0),0)</f>
        <v>5</v>
      </c>
      <c r="X725" s="250">
        <f>IFERROR(VLOOKUP(X949,DAY!$A$2:$E$3000,3,0),0)</f>
        <v>6</v>
      </c>
      <c r="Y725" s="250">
        <f>IFERROR(VLOOKUP(Y949,DAY!$A$2:$E$3000,3,0),0)</f>
        <v>7</v>
      </c>
      <c r="Z725" s="250">
        <f>IFERROR(VLOOKUP(Z949,DAY!$A$2:$E$3000,3,0),0)</f>
        <v>8</v>
      </c>
      <c r="AA725" s="250">
        <f>IFERROR(VLOOKUP(AA949,DAY!$A$2:$E$3000,3,0),0)</f>
        <v>9</v>
      </c>
      <c r="AB725" s="250">
        <f>IFERROR(VLOOKUP(AB949,DAY!$A$2:$E$3000,3,0),0)</f>
        <v>10</v>
      </c>
      <c r="AC725" s="250">
        <f>IFERROR(VLOOKUP(AC949,DAY!$A$2:$E$3000,3,0),0)</f>
        <v>11</v>
      </c>
      <c r="AD725" s="250">
        <f>IFERROR(VLOOKUP(AD949,DAY!$A$2:$E$3000,3,0),0)</f>
        <v>12</v>
      </c>
      <c r="AE725" s="250">
        <f>IFERROR(VLOOKUP(AE949,DAY!$A$2:$E$3000,3,0),0)</f>
        <v>13</v>
      </c>
      <c r="AF725" s="250">
        <f>IFERROR(VLOOKUP(AF949,DAY!$A$2:$E$3000,3,0),0)</f>
        <v>14</v>
      </c>
      <c r="AG725" s="166">
        <f>IFERROR(VLOOKUP(AG949,DAY!$A$2:$E$3000,3,0),0)</f>
        <v>15</v>
      </c>
      <c r="AH725" s="558"/>
      <c r="AI725" s="564"/>
      <c r="AJ725" s="566"/>
    </row>
    <row r="726" spans="2:47" ht="35.25" hidden="1" customHeight="1" x14ac:dyDescent="0.4">
      <c r="B726" s="558"/>
      <c r="C726" s="567" t="s">
        <v>2</v>
      </c>
      <c r="D726" s="568"/>
      <c r="E726" s="569"/>
      <c r="F726" s="250" t="str">
        <f>IFERROR(VLOOKUP(F949,DAY!$A$2:$E$3000,4,0),0)</f>
        <v>月</v>
      </c>
      <c r="G726" s="250" t="str">
        <f>IFERROR(VLOOKUP(G949,DAY!$A$2:$E$3000,4,0),0)</f>
        <v>火</v>
      </c>
      <c r="H726" s="250" t="str">
        <f>IFERROR(VLOOKUP(H949,DAY!$A$2:$E$3000,4,0),0)</f>
        <v>水</v>
      </c>
      <c r="I726" s="250" t="str">
        <f>IFERROR(VLOOKUP(I949,DAY!$A$2:$E$3000,4,0),0)</f>
        <v>木</v>
      </c>
      <c r="J726" s="250" t="str">
        <f>IFERROR(VLOOKUP(J949,DAY!$A$2:$E$3000,4,0),0)</f>
        <v>金</v>
      </c>
      <c r="K726" s="250" t="str">
        <f>IFERROR(VLOOKUP(K949,DAY!$A$2:$E$3000,4,0),0)</f>
        <v>土</v>
      </c>
      <c r="L726" s="250" t="str">
        <f>IFERROR(VLOOKUP(L949,DAY!$A$2:$E$3000,4,0),0)</f>
        <v>日</v>
      </c>
      <c r="M726" s="250" t="str">
        <f>IFERROR(VLOOKUP(M949,DAY!$A$2:$E$3000,4,0),0)</f>
        <v>月</v>
      </c>
      <c r="N726" s="250" t="str">
        <f>IFERROR(VLOOKUP(N949,DAY!$A$2:$E$3000,4,0),0)</f>
        <v>火</v>
      </c>
      <c r="O726" s="250" t="str">
        <f>IFERROR(VLOOKUP(O949,DAY!$A$2:$E$3000,4,0),0)</f>
        <v>水</v>
      </c>
      <c r="P726" s="250" t="str">
        <f>IFERROR(VLOOKUP(P949,DAY!$A$2:$E$3000,4,0),0)</f>
        <v>木</v>
      </c>
      <c r="Q726" s="250" t="str">
        <f>IFERROR(VLOOKUP(Q949,DAY!$A$2:$E$3000,4,0),0)</f>
        <v>金</v>
      </c>
      <c r="R726" s="250" t="str">
        <f>IFERROR(VLOOKUP(R949,DAY!$A$2:$E$3000,4,0),0)</f>
        <v>土</v>
      </c>
      <c r="S726" s="250" t="str">
        <f>IFERROR(VLOOKUP(S949,DAY!$A$2:$E$3000,4,0),0)</f>
        <v>日</v>
      </c>
      <c r="T726" s="250" t="str">
        <f>IFERROR(VLOOKUP(T949,DAY!$A$2:$E$3000,4,0),0)</f>
        <v>月</v>
      </c>
      <c r="U726" s="250" t="str">
        <f>IFERROR(VLOOKUP(U949,DAY!$A$2:$E$3000,4,0),0)</f>
        <v>火</v>
      </c>
      <c r="V726" s="250" t="str">
        <f>IFERROR(VLOOKUP(V949,DAY!$A$2:$E$3000,4,0),0)</f>
        <v>水</v>
      </c>
      <c r="W726" s="250" t="str">
        <f>IFERROR(VLOOKUP(W949,DAY!$A$2:$E$3000,4,0),0)</f>
        <v>木</v>
      </c>
      <c r="X726" s="250" t="str">
        <f>IFERROR(VLOOKUP(X949,DAY!$A$2:$E$3000,4,0),0)</f>
        <v>金</v>
      </c>
      <c r="Y726" s="250" t="str">
        <f>IFERROR(VLOOKUP(Y949,DAY!$A$2:$E$3000,4,0),0)</f>
        <v>土</v>
      </c>
      <c r="Z726" s="250" t="str">
        <f>IFERROR(VLOOKUP(Z949,DAY!$A$2:$E$3000,4,0),0)</f>
        <v>日</v>
      </c>
      <c r="AA726" s="250" t="str">
        <f>IFERROR(VLOOKUP(AA949,DAY!$A$2:$E$3000,4,0),0)</f>
        <v>月</v>
      </c>
      <c r="AB726" s="250" t="str">
        <f>IFERROR(VLOOKUP(AB949,DAY!$A$2:$E$3000,4,0),0)</f>
        <v>火</v>
      </c>
      <c r="AC726" s="250" t="str">
        <f>IFERROR(VLOOKUP(AC949,DAY!$A$2:$E$3000,4,0),0)</f>
        <v>水</v>
      </c>
      <c r="AD726" s="250" t="str">
        <f>IFERROR(VLOOKUP(AD949,DAY!$A$2:$E$3000,4,0),0)</f>
        <v>木</v>
      </c>
      <c r="AE726" s="250" t="str">
        <f>IFERROR(VLOOKUP(AE949,DAY!$A$2:$E$3000,4,0),0)</f>
        <v>金</v>
      </c>
      <c r="AF726" s="250" t="str">
        <f>IFERROR(VLOOKUP(AF949,DAY!$A$2:$E$3000,4,0),0)</f>
        <v>土</v>
      </c>
      <c r="AG726" s="166" t="str">
        <f>IFERROR(VLOOKUP(AG949,DAY!$A$2:$E$3000,4,0),0)</f>
        <v>日</v>
      </c>
      <c r="AH726" s="558"/>
      <c r="AI726" s="564"/>
      <c r="AJ726" s="566"/>
      <c r="AK726" s="159"/>
      <c r="AO726" s="147"/>
    </row>
    <row r="727" spans="2:47" ht="119.25" hidden="1" customHeight="1" x14ac:dyDescent="0.4">
      <c r="B727" s="558"/>
      <c r="C727" s="570" t="s">
        <v>135</v>
      </c>
      <c r="D727" s="571"/>
      <c r="E727" s="572"/>
      <c r="F727" s="167" t="str">
        <f>IFERROR(VLOOKUP(F949,DAY!$A$2:$E$3000,5,0),0)</f>
        <v/>
      </c>
      <c r="G727" s="167" t="str">
        <f>IFERROR(VLOOKUP(G949,DAY!$A$2:$E$3000,5,0),0)</f>
        <v/>
      </c>
      <c r="H727" s="167" t="str">
        <f>IFERROR(VLOOKUP(H949,DAY!$A$2:$E$3000,5,0),0)</f>
        <v/>
      </c>
      <c r="I727" s="167" t="str">
        <f>IFERROR(VLOOKUP(I949,DAY!$A$2:$E$3000,5,0),0)</f>
        <v/>
      </c>
      <c r="J727" s="167" t="str">
        <f>IFERROR(VLOOKUP(J949,DAY!$A$2:$E$3000,5,0),0)</f>
        <v/>
      </c>
      <c r="K727" s="167" t="str">
        <f>IFERROR(VLOOKUP(K949,DAY!$A$2:$E$3000,5,0),0)</f>
        <v/>
      </c>
      <c r="L727" s="167" t="str">
        <f>IFERROR(VLOOKUP(L949,DAY!$A$2:$E$3000,5,0),0)</f>
        <v/>
      </c>
      <c r="M727" s="167" t="str">
        <f>IFERROR(VLOOKUP(M949,DAY!$A$2:$E$3000,5,0),0)</f>
        <v>天皇誕生日</v>
      </c>
      <c r="N727" s="167" t="str">
        <f>IFERROR(VLOOKUP(N949,DAY!$A$2:$E$3000,5,0),0)</f>
        <v/>
      </c>
      <c r="O727" s="167" t="str">
        <f>IFERROR(VLOOKUP(O949,DAY!$A$2:$E$3000,5,0),0)</f>
        <v/>
      </c>
      <c r="P727" s="167" t="str">
        <f>IFERROR(VLOOKUP(P949,DAY!$A$2:$E$3000,5,0),0)</f>
        <v/>
      </c>
      <c r="Q727" s="167" t="str">
        <f>IFERROR(VLOOKUP(Q949,DAY!$A$2:$E$3000,5,0),0)</f>
        <v/>
      </c>
      <c r="R727" s="167" t="str">
        <f>IFERROR(VLOOKUP(R949,DAY!$A$2:$E$3000,5,0),0)</f>
        <v/>
      </c>
      <c r="S727" s="167" t="str">
        <f>IFERROR(VLOOKUP(S949,DAY!$A$2:$E$3000,5,0),0)</f>
        <v/>
      </c>
      <c r="T727" s="167" t="str">
        <f>IFERROR(VLOOKUP(T949,DAY!$A$2:$E$3000,5,0),0)</f>
        <v/>
      </c>
      <c r="U727" s="167" t="str">
        <f>IFERROR(VLOOKUP(U949,DAY!$A$2:$E$3000,5,0),0)</f>
        <v/>
      </c>
      <c r="V727" s="167" t="str">
        <f>IFERROR(VLOOKUP(V949,DAY!$A$2:$E$3000,5,0),0)</f>
        <v/>
      </c>
      <c r="W727" s="167" t="str">
        <f>IFERROR(VLOOKUP(W949,DAY!$A$2:$E$3000,5,0),0)</f>
        <v/>
      </c>
      <c r="X727" s="167" t="str">
        <f>IFERROR(VLOOKUP(X949,DAY!$A$2:$E$3000,5,0),0)</f>
        <v/>
      </c>
      <c r="Y727" s="167" t="str">
        <f>IFERROR(VLOOKUP(Y949,DAY!$A$2:$E$3000,5,0),0)</f>
        <v/>
      </c>
      <c r="Z727" s="167" t="str">
        <f>IFERROR(VLOOKUP(Z949,DAY!$A$2:$E$3000,5,0),0)</f>
        <v/>
      </c>
      <c r="AA727" s="167" t="str">
        <f>IFERROR(VLOOKUP(AA949,DAY!$A$2:$E$3000,5,0),0)</f>
        <v/>
      </c>
      <c r="AB727" s="167" t="str">
        <f>IFERROR(VLOOKUP(AB949,DAY!$A$2:$E$3000,5,0),0)</f>
        <v/>
      </c>
      <c r="AC727" s="167" t="str">
        <f>IFERROR(VLOOKUP(AC949,DAY!$A$2:$E$3000,5,0),0)</f>
        <v/>
      </c>
      <c r="AD727" s="167" t="str">
        <f>IFERROR(VLOOKUP(AD949,DAY!$A$2:$E$3000,5,0),0)</f>
        <v/>
      </c>
      <c r="AE727" s="167" t="str">
        <f>IFERROR(VLOOKUP(AE949,DAY!$A$2:$E$3000,5,0),0)</f>
        <v/>
      </c>
      <c r="AF727" s="167" t="str">
        <f>IFERROR(VLOOKUP(AF949,DAY!$A$2:$E$3000,5,0),0)</f>
        <v/>
      </c>
      <c r="AG727" s="168" t="str">
        <f>IFERROR(VLOOKUP(AG949,DAY!$A$2:$E$3000,5,0),0)</f>
        <v/>
      </c>
      <c r="AH727" s="558"/>
      <c r="AI727" s="564"/>
      <c r="AJ727" s="566"/>
    </row>
    <row r="728" spans="2:47" ht="41.25" hidden="1" customHeight="1" x14ac:dyDescent="0.35">
      <c r="B728" s="558"/>
      <c r="C728" s="548">
        <f>C684</f>
        <v>0</v>
      </c>
      <c r="D728" s="549"/>
      <c r="E728" s="550"/>
      <c r="F728" s="533"/>
      <c r="G728" s="533"/>
      <c r="H728" s="533"/>
      <c r="I728" s="533"/>
      <c r="J728" s="533"/>
      <c r="K728" s="533"/>
      <c r="L728" s="533"/>
      <c r="M728" s="533"/>
      <c r="N728" s="533"/>
      <c r="O728" s="533"/>
      <c r="P728" s="533"/>
      <c r="Q728" s="533"/>
      <c r="R728" s="533"/>
      <c r="S728" s="533"/>
      <c r="T728" s="533"/>
      <c r="U728" s="533"/>
      <c r="V728" s="533"/>
      <c r="W728" s="533"/>
      <c r="X728" s="533"/>
      <c r="Y728" s="533"/>
      <c r="Z728" s="533"/>
      <c r="AA728" s="533"/>
      <c r="AB728" s="533"/>
      <c r="AC728" s="533"/>
      <c r="AD728" s="533"/>
      <c r="AE728" s="533"/>
      <c r="AF728" s="533"/>
      <c r="AG728" s="545"/>
      <c r="AH728" s="162">
        <f>IF(COUNT(F728:AG728)=0,+(COUNTIF(F728:AG728,"作業"))+(COUNTIF(F728:AG728,"休日")),"")</f>
        <v>0</v>
      </c>
      <c r="AI728" s="196">
        <f>IF(COUNT(F728:AG728)=0,(COUNTIF(F728:AG728,"休日")),"")</f>
        <v>0</v>
      </c>
      <c r="AJ728" s="235"/>
      <c r="AM728" s="147">
        <f>SUM(AM729:AM767)</f>
        <v>0</v>
      </c>
      <c r="AN728" s="228">
        <f>SUM(AN729:AN767)</f>
        <v>0</v>
      </c>
      <c r="AR728" s="249">
        <f>SUM(AR729:AR767)</f>
        <v>3</v>
      </c>
      <c r="AU728" s="228">
        <f>SUM(AU729:AU767)</f>
        <v>1.032</v>
      </c>
    </row>
    <row r="729" spans="2:47" ht="41.25" hidden="1" customHeight="1" x14ac:dyDescent="0.35">
      <c r="B729" s="558"/>
      <c r="C729" s="551"/>
      <c r="D729" s="552"/>
      <c r="E729" s="553"/>
      <c r="F729" s="533"/>
      <c r="G729" s="533"/>
      <c r="H729" s="533"/>
      <c r="I729" s="533"/>
      <c r="J729" s="533"/>
      <c r="K729" s="533"/>
      <c r="L729" s="533"/>
      <c r="M729" s="533"/>
      <c r="N729" s="533"/>
      <c r="O729" s="533"/>
      <c r="P729" s="533"/>
      <c r="Q729" s="533"/>
      <c r="R729" s="533"/>
      <c r="S729" s="533"/>
      <c r="T729" s="533"/>
      <c r="U729" s="533"/>
      <c r="V729" s="533"/>
      <c r="W729" s="533"/>
      <c r="X729" s="533"/>
      <c r="Y729" s="533"/>
      <c r="Z729" s="533"/>
      <c r="AA729" s="533"/>
      <c r="AB729" s="533"/>
      <c r="AC729" s="533"/>
      <c r="AD729" s="533"/>
      <c r="AE729" s="533"/>
      <c r="AF729" s="533"/>
      <c r="AG729" s="545"/>
      <c r="AH729" s="546" t="str">
        <f>IF(AH728&lt;14,"対象外",ROUND(AI728/AH728,3))</f>
        <v>対象外</v>
      </c>
      <c r="AI729" s="547"/>
      <c r="AJ729" s="236"/>
      <c r="AL729" s="146"/>
      <c r="AM729" s="219">
        <f>IF(AH729="対象外",0,1)</f>
        <v>0</v>
      </c>
      <c r="AN729" s="226">
        <f>IF(AM729=1,AH729,0)</f>
        <v>0</v>
      </c>
      <c r="AO729" s="219">
        <f>IF(AH728&gt;=14,AH728,0)</f>
        <v>0</v>
      </c>
      <c r="AP729" s="192">
        <f>IF(AO729&gt;1,AI728,0)</f>
        <v>0</v>
      </c>
      <c r="AQ729" s="152"/>
      <c r="AR729" s="219">
        <f>IF(AS729&gt;1,1,0)</f>
        <v>0</v>
      </c>
      <c r="AS729" s="192">
        <f>AO729+AS685</f>
        <v>0</v>
      </c>
      <c r="AT729" s="192">
        <f>AP729+AT685</f>
        <v>0</v>
      </c>
      <c r="AU729" s="248">
        <f>IF(AR729=1,ROUND(AT729/AS729,3),0)</f>
        <v>0</v>
      </c>
    </row>
    <row r="730" spans="2:47" ht="41.25" hidden="1" customHeight="1" x14ac:dyDescent="0.35">
      <c r="B730" s="558"/>
      <c r="C730" s="548">
        <f t="shared" ref="C730" si="2011">C686</f>
        <v>0</v>
      </c>
      <c r="D730" s="549"/>
      <c r="E730" s="550"/>
      <c r="F730" s="533"/>
      <c r="G730" s="533"/>
      <c r="H730" s="533"/>
      <c r="I730" s="533"/>
      <c r="J730" s="533"/>
      <c r="K730" s="533"/>
      <c r="L730" s="533"/>
      <c r="M730" s="533"/>
      <c r="N730" s="533"/>
      <c r="O730" s="533"/>
      <c r="P730" s="533"/>
      <c r="Q730" s="533"/>
      <c r="R730" s="533"/>
      <c r="S730" s="533"/>
      <c r="T730" s="533"/>
      <c r="U730" s="533"/>
      <c r="V730" s="533"/>
      <c r="W730" s="533"/>
      <c r="X730" s="533"/>
      <c r="Y730" s="533"/>
      <c r="Z730" s="533"/>
      <c r="AA730" s="533"/>
      <c r="AB730" s="533"/>
      <c r="AC730" s="533"/>
      <c r="AD730" s="533"/>
      <c r="AE730" s="533"/>
      <c r="AF730" s="533"/>
      <c r="AG730" s="545"/>
      <c r="AH730" s="162">
        <f t="shared" ref="AH730" si="2012">IF(COUNT(F730:AG730)=0,+(COUNTIF(F730:AG730,"作業"))+(COUNTIF(F730:AG730,"休日")),"")</f>
        <v>0</v>
      </c>
      <c r="AI730" s="196">
        <f t="shared" ref="AI730" si="2013">IF(COUNT(F730:AG730)=0,(COUNTIF(F730:AG730,"休日")),"")</f>
        <v>0</v>
      </c>
      <c r="AJ730" s="236"/>
    </row>
    <row r="731" spans="2:47" ht="41.25" hidden="1" customHeight="1" x14ac:dyDescent="0.35">
      <c r="B731" s="558"/>
      <c r="C731" s="551"/>
      <c r="D731" s="552"/>
      <c r="E731" s="553"/>
      <c r="F731" s="533"/>
      <c r="G731" s="533"/>
      <c r="H731" s="533"/>
      <c r="I731" s="533"/>
      <c r="J731" s="533"/>
      <c r="K731" s="533"/>
      <c r="L731" s="533"/>
      <c r="M731" s="533"/>
      <c r="N731" s="533"/>
      <c r="O731" s="533"/>
      <c r="P731" s="533"/>
      <c r="Q731" s="533"/>
      <c r="R731" s="533"/>
      <c r="S731" s="533"/>
      <c r="T731" s="533"/>
      <c r="U731" s="533"/>
      <c r="V731" s="533"/>
      <c r="W731" s="533"/>
      <c r="X731" s="533"/>
      <c r="Y731" s="533"/>
      <c r="Z731" s="533"/>
      <c r="AA731" s="533"/>
      <c r="AB731" s="533"/>
      <c r="AC731" s="533"/>
      <c r="AD731" s="533"/>
      <c r="AE731" s="533"/>
      <c r="AF731" s="533"/>
      <c r="AG731" s="545"/>
      <c r="AH731" s="546" t="str">
        <f t="shared" ref="AH731" si="2014">IF(AH730&lt;14,"対象外",ROUND(AI730/AH730,3))</f>
        <v>対象外</v>
      </c>
      <c r="AI731" s="547"/>
      <c r="AJ731" s="236"/>
      <c r="AM731" s="219">
        <f t="shared" ref="AM731" si="2015">IF(AH731="対象外",0,1)</f>
        <v>0</v>
      </c>
      <c r="AN731" s="226">
        <f t="shared" ref="AN731" si="2016">IF(AM731=1,AH731,0)</f>
        <v>0</v>
      </c>
      <c r="AO731" s="219">
        <f t="shared" ref="AO731" si="2017">IF(AH730&gt;=14,AH730,0)</f>
        <v>0</v>
      </c>
      <c r="AP731" s="192">
        <f>IF(AO731&gt;1,AI730,0)</f>
        <v>0</v>
      </c>
      <c r="AQ731" s="152"/>
      <c r="AR731" s="219">
        <f>IF(AS731&gt;1,1,0)</f>
        <v>0</v>
      </c>
      <c r="AS731" s="192">
        <f>AO731+AS687</f>
        <v>0</v>
      </c>
      <c r="AT731" s="192">
        <f>AP731+AT687</f>
        <v>0</v>
      </c>
      <c r="AU731" s="248">
        <f>IF(AR731=1,ROUND(AT731/AS731,3),0)</f>
        <v>0</v>
      </c>
    </row>
    <row r="732" spans="2:47" ht="41.25" hidden="1" customHeight="1" x14ac:dyDescent="0.35">
      <c r="B732" s="558"/>
      <c r="C732" s="548">
        <f t="shared" ref="C732" si="2018">C688</f>
        <v>0</v>
      </c>
      <c r="D732" s="549"/>
      <c r="E732" s="550"/>
      <c r="F732" s="533"/>
      <c r="G732" s="533"/>
      <c r="H732" s="533"/>
      <c r="I732" s="533"/>
      <c r="J732" s="533"/>
      <c r="K732" s="533"/>
      <c r="L732" s="533"/>
      <c r="M732" s="533"/>
      <c r="N732" s="533"/>
      <c r="O732" s="533"/>
      <c r="P732" s="533"/>
      <c r="Q732" s="533"/>
      <c r="R732" s="533"/>
      <c r="S732" s="533"/>
      <c r="T732" s="533"/>
      <c r="U732" s="533"/>
      <c r="V732" s="533"/>
      <c r="W732" s="533"/>
      <c r="X732" s="533"/>
      <c r="Y732" s="533"/>
      <c r="Z732" s="533"/>
      <c r="AA732" s="533"/>
      <c r="AB732" s="533"/>
      <c r="AC732" s="533"/>
      <c r="AD732" s="533"/>
      <c r="AE732" s="533"/>
      <c r="AF732" s="533"/>
      <c r="AG732" s="545"/>
      <c r="AH732" s="162">
        <f t="shared" ref="AH732" si="2019">IF(COUNT(F732:AG732)=0,+(COUNTIF(F732:AG732,"作業"))+(COUNTIF(F732:AG732,"休日")),"")</f>
        <v>0</v>
      </c>
      <c r="AI732" s="196">
        <f t="shared" ref="AI732" si="2020">IF(COUNT(F732:AG732)=0,(COUNTIF(F732:AG732,"休日")),"")</f>
        <v>0</v>
      </c>
      <c r="AJ732" s="236"/>
    </row>
    <row r="733" spans="2:47" ht="41.25" hidden="1" customHeight="1" x14ac:dyDescent="0.35">
      <c r="B733" s="558"/>
      <c r="C733" s="551"/>
      <c r="D733" s="552"/>
      <c r="E733" s="553"/>
      <c r="F733" s="533"/>
      <c r="G733" s="533"/>
      <c r="H733" s="533"/>
      <c r="I733" s="533"/>
      <c r="J733" s="533"/>
      <c r="K733" s="533"/>
      <c r="L733" s="533"/>
      <c r="M733" s="533"/>
      <c r="N733" s="533"/>
      <c r="O733" s="533"/>
      <c r="P733" s="533"/>
      <c r="Q733" s="533"/>
      <c r="R733" s="533"/>
      <c r="S733" s="533"/>
      <c r="T733" s="533"/>
      <c r="U733" s="533"/>
      <c r="V733" s="533"/>
      <c r="W733" s="533"/>
      <c r="X733" s="533"/>
      <c r="Y733" s="533"/>
      <c r="Z733" s="533"/>
      <c r="AA733" s="533"/>
      <c r="AB733" s="533"/>
      <c r="AC733" s="533"/>
      <c r="AD733" s="533"/>
      <c r="AE733" s="533"/>
      <c r="AF733" s="533"/>
      <c r="AG733" s="545"/>
      <c r="AH733" s="546" t="str">
        <f t="shared" ref="AH733" si="2021">IF(AH732&lt;14,"対象外",ROUND(AI732/AH732,3))</f>
        <v>対象外</v>
      </c>
      <c r="AI733" s="547"/>
      <c r="AJ733" s="236"/>
      <c r="AM733" s="219">
        <f t="shared" ref="AM733" si="2022">IF(AH733="対象外",0,1)</f>
        <v>0</v>
      </c>
      <c r="AN733" s="226">
        <f t="shared" ref="AN733" si="2023">IF(AM733=1,AH733,0)</f>
        <v>0</v>
      </c>
      <c r="AO733" s="219">
        <f t="shared" ref="AO733" si="2024">IF(AH732&gt;=14,AH732,0)</f>
        <v>0</v>
      </c>
      <c r="AP733" s="192">
        <f>IF(AO733&gt;1,AI732,0)</f>
        <v>0</v>
      </c>
      <c r="AQ733" s="152"/>
      <c r="AR733" s="219">
        <f>IF(AS733&gt;1,1,0)</f>
        <v>0</v>
      </c>
      <c r="AS733" s="192">
        <f>AO733+AS689</f>
        <v>0</v>
      </c>
      <c r="AT733" s="192">
        <f>AP733+AT689</f>
        <v>0</v>
      </c>
      <c r="AU733" s="248">
        <f>IF(AR733=1,ROUND(AT733/AS733,3),0)</f>
        <v>0</v>
      </c>
    </row>
    <row r="734" spans="2:47" ht="41.25" hidden="1" customHeight="1" x14ac:dyDescent="0.35">
      <c r="B734" s="558"/>
      <c r="C734" s="548">
        <f t="shared" ref="C734" si="2025">C690</f>
        <v>0</v>
      </c>
      <c r="D734" s="549"/>
      <c r="E734" s="550"/>
      <c r="F734" s="533"/>
      <c r="G734" s="533"/>
      <c r="H734" s="533"/>
      <c r="I734" s="533"/>
      <c r="J734" s="533"/>
      <c r="K734" s="533"/>
      <c r="L734" s="533"/>
      <c r="M734" s="533"/>
      <c r="N734" s="533"/>
      <c r="O734" s="533"/>
      <c r="P734" s="533"/>
      <c r="Q734" s="533"/>
      <c r="R734" s="533"/>
      <c r="S734" s="533"/>
      <c r="T734" s="533"/>
      <c r="U734" s="533"/>
      <c r="V734" s="533"/>
      <c r="W734" s="533"/>
      <c r="X734" s="533"/>
      <c r="Y734" s="533"/>
      <c r="Z734" s="533"/>
      <c r="AA734" s="533"/>
      <c r="AB734" s="533"/>
      <c r="AC734" s="533"/>
      <c r="AD734" s="533"/>
      <c r="AE734" s="533"/>
      <c r="AF734" s="533"/>
      <c r="AG734" s="545"/>
      <c r="AH734" s="162">
        <f t="shared" ref="AH734" si="2026">IF(COUNT(F734:AG734)=0,+(COUNTIF(F734:AG734,"作業"))+(COUNTIF(F734:AG734,"休日")),"")</f>
        <v>0</v>
      </c>
      <c r="AI734" s="196">
        <f t="shared" ref="AI734" si="2027">IF(COUNT(F734:AG734)=0,(COUNTIF(F734:AG734,"休日")),"")</f>
        <v>0</v>
      </c>
      <c r="AJ734" s="236"/>
    </row>
    <row r="735" spans="2:47" ht="41.25" hidden="1" customHeight="1" x14ac:dyDescent="0.35">
      <c r="B735" s="558"/>
      <c r="C735" s="551"/>
      <c r="D735" s="552"/>
      <c r="E735" s="553"/>
      <c r="F735" s="533"/>
      <c r="G735" s="533"/>
      <c r="H735" s="533"/>
      <c r="I735" s="533"/>
      <c r="J735" s="533"/>
      <c r="K735" s="533"/>
      <c r="L735" s="533"/>
      <c r="M735" s="533"/>
      <c r="N735" s="533"/>
      <c r="O735" s="533"/>
      <c r="P735" s="533"/>
      <c r="Q735" s="533"/>
      <c r="R735" s="533"/>
      <c r="S735" s="533"/>
      <c r="T735" s="533"/>
      <c r="U735" s="533"/>
      <c r="V735" s="533"/>
      <c r="W735" s="533"/>
      <c r="X735" s="533"/>
      <c r="Y735" s="533"/>
      <c r="Z735" s="533"/>
      <c r="AA735" s="533"/>
      <c r="AB735" s="533"/>
      <c r="AC735" s="533"/>
      <c r="AD735" s="533"/>
      <c r="AE735" s="533"/>
      <c r="AF735" s="533"/>
      <c r="AG735" s="545"/>
      <c r="AH735" s="546" t="str">
        <f t="shared" ref="AH735" si="2028">IF(AH734&lt;14,"対象外",ROUND(AI734/AH734,3))</f>
        <v>対象外</v>
      </c>
      <c r="AI735" s="547"/>
      <c r="AJ735" s="236"/>
      <c r="AM735" s="219">
        <f t="shared" ref="AM735" si="2029">IF(AH735="対象外",0,1)</f>
        <v>0</v>
      </c>
      <c r="AN735" s="226">
        <f t="shared" ref="AN735" si="2030">IF(AM735=1,AH735,0)</f>
        <v>0</v>
      </c>
      <c r="AO735" s="219">
        <f t="shared" ref="AO735" si="2031">IF(AH734&gt;=14,AH734,0)</f>
        <v>0</v>
      </c>
      <c r="AP735" s="192">
        <f>IF(AO735&gt;1,AI734,0)</f>
        <v>0</v>
      </c>
      <c r="AQ735" s="152"/>
      <c r="AR735" s="219">
        <f>IF(AS735&gt;1,1,0)</f>
        <v>0</v>
      </c>
      <c r="AS735" s="192">
        <f>AO735+AS691</f>
        <v>0</v>
      </c>
      <c r="AT735" s="192">
        <f>AP735+AT691</f>
        <v>0</v>
      </c>
      <c r="AU735" s="248">
        <f>IF(AR735=1,ROUND(AT735/AS735,3),0)</f>
        <v>0</v>
      </c>
    </row>
    <row r="736" spans="2:47" ht="41.25" hidden="1" customHeight="1" x14ac:dyDescent="0.35">
      <c r="B736" s="558"/>
      <c r="C736" s="548">
        <f t="shared" ref="C736" si="2032">C692</f>
        <v>0</v>
      </c>
      <c r="D736" s="549"/>
      <c r="E736" s="550"/>
      <c r="F736" s="533"/>
      <c r="G736" s="533"/>
      <c r="H736" s="533"/>
      <c r="I736" s="533"/>
      <c r="J736" s="533"/>
      <c r="K736" s="533"/>
      <c r="L736" s="533"/>
      <c r="M736" s="533"/>
      <c r="N736" s="533"/>
      <c r="O736" s="533"/>
      <c r="P736" s="533"/>
      <c r="Q736" s="533"/>
      <c r="R736" s="533"/>
      <c r="S736" s="533"/>
      <c r="T736" s="533"/>
      <c r="U736" s="533"/>
      <c r="V736" s="533"/>
      <c r="W736" s="533"/>
      <c r="X736" s="533"/>
      <c r="Y736" s="533"/>
      <c r="Z736" s="533"/>
      <c r="AA736" s="533"/>
      <c r="AB736" s="533"/>
      <c r="AC736" s="533"/>
      <c r="AD736" s="533"/>
      <c r="AE736" s="533"/>
      <c r="AF736" s="533"/>
      <c r="AG736" s="545"/>
      <c r="AH736" s="162">
        <f t="shared" ref="AH736" si="2033">IF(COUNT(F736:AG736)=0,+(COUNTIF(F736:AG736,"作業"))+(COUNTIF(F736:AG736,"休日")),"")</f>
        <v>0</v>
      </c>
      <c r="AI736" s="196">
        <f t="shared" ref="AI736" si="2034">IF(COUNT(F736:AG736)=0,(COUNTIF(F736:AG736,"休日")),"")</f>
        <v>0</v>
      </c>
      <c r="AJ736" s="236"/>
    </row>
    <row r="737" spans="2:47" ht="41.25" hidden="1" customHeight="1" x14ac:dyDescent="0.35">
      <c r="B737" s="558"/>
      <c r="C737" s="551"/>
      <c r="D737" s="552"/>
      <c r="E737" s="553"/>
      <c r="F737" s="533"/>
      <c r="G737" s="533"/>
      <c r="H737" s="533"/>
      <c r="I737" s="533"/>
      <c r="J737" s="533"/>
      <c r="K737" s="533"/>
      <c r="L737" s="533"/>
      <c r="M737" s="533"/>
      <c r="N737" s="533"/>
      <c r="O737" s="533"/>
      <c r="P737" s="533"/>
      <c r="Q737" s="533"/>
      <c r="R737" s="533"/>
      <c r="S737" s="533"/>
      <c r="T737" s="533"/>
      <c r="U737" s="533"/>
      <c r="V737" s="533"/>
      <c r="W737" s="533"/>
      <c r="X737" s="533"/>
      <c r="Y737" s="533"/>
      <c r="Z737" s="533"/>
      <c r="AA737" s="533"/>
      <c r="AB737" s="533"/>
      <c r="AC737" s="533"/>
      <c r="AD737" s="533"/>
      <c r="AE737" s="533"/>
      <c r="AF737" s="533"/>
      <c r="AG737" s="545"/>
      <c r="AH737" s="546" t="str">
        <f t="shared" ref="AH737" si="2035">IF(AH736&lt;14,"対象外",ROUND(AI736/AH736,3))</f>
        <v>対象外</v>
      </c>
      <c r="AI737" s="547"/>
      <c r="AJ737" s="236"/>
      <c r="AM737" s="219">
        <f t="shared" ref="AM737" si="2036">IF(AH737="対象外",0,1)</f>
        <v>0</v>
      </c>
      <c r="AN737" s="226">
        <f t="shared" ref="AN737" si="2037">IF(AM737=1,AH737,0)</f>
        <v>0</v>
      </c>
      <c r="AO737" s="219">
        <f t="shared" ref="AO737" si="2038">IF(AH736&gt;=14,AH736,0)</f>
        <v>0</v>
      </c>
      <c r="AP737" s="192">
        <f>IF(AO737&gt;1,AI736,0)</f>
        <v>0</v>
      </c>
      <c r="AQ737" s="152"/>
      <c r="AR737" s="219">
        <f>IF(AS737&gt;1,1,0)</f>
        <v>0</v>
      </c>
      <c r="AS737" s="192">
        <f>AO737+AS693</f>
        <v>0</v>
      </c>
      <c r="AT737" s="192">
        <f>AP737+AT693</f>
        <v>0</v>
      </c>
      <c r="AU737" s="248">
        <f>IF(AR737=1,ROUND(AT737/AS737,3),0)</f>
        <v>0</v>
      </c>
    </row>
    <row r="738" spans="2:47" ht="41.25" hidden="1" customHeight="1" x14ac:dyDescent="0.4">
      <c r="B738" s="558"/>
      <c r="C738" s="548">
        <f t="shared" ref="C738" si="2039">C694</f>
        <v>0</v>
      </c>
      <c r="D738" s="549"/>
      <c r="E738" s="550"/>
      <c r="F738" s="533"/>
      <c r="G738" s="533"/>
      <c r="H738" s="533"/>
      <c r="I738" s="533"/>
      <c r="J738" s="533"/>
      <c r="K738" s="533"/>
      <c r="L738" s="533"/>
      <c r="M738" s="533"/>
      <c r="N738" s="533"/>
      <c r="O738" s="533"/>
      <c r="P738" s="533"/>
      <c r="Q738" s="533"/>
      <c r="R738" s="533"/>
      <c r="S738" s="533"/>
      <c r="T738" s="533"/>
      <c r="U738" s="533"/>
      <c r="V738" s="533"/>
      <c r="W738" s="533"/>
      <c r="X738" s="533"/>
      <c r="Y738" s="533"/>
      <c r="Z738" s="533"/>
      <c r="AA738" s="533"/>
      <c r="AB738" s="533"/>
      <c r="AC738" s="533"/>
      <c r="AD738" s="533"/>
      <c r="AE738" s="533"/>
      <c r="AF738" s="533"/>
      <c r="AG738" s="545"/>
      <c r="AH738" s="162">
        <f t="shared" ref="AH738" si="2040">IF(COUNT(F738:AG738)=0,+(COUNTIF(F738:AG738,"作業"))+(COUNTIF(F738:AG738,"休日")),"")</f>
        <v>0</v>
      </c>
      <c r="AI738" s="196">
        <f t="shared" ref="AI738" si="2041">IF(COUNT(F738:AG738)=0,(COUNTIF(F738:AG738,"休日")),"")</f>
        <v>0</v>
      </c>
      <c r="AJ738" s="556"/>
    </row>
    <row r="739" spans="2:47" ht="41.25" hidden="1" customHeight="1" x14ac:dyDescent="0.4">
      <c r="B739" s="558"/>
      <c r="C739" s="551"/>
      <c r="D739" s="552"/>
      <c r="E739" s="553"/>
      <c r="F739" s="533"/>
      <c r="G739" s="533"/>
      <c r="H739" s="533"/>
      <c r="I739" s="533"/>
      <c r="J739" s="533"/>
      <c r="K739" s="533"/>
      <c r="L739" s="533"/>
      <c r="M739" s="533"/>
      <c r="N739" s="533"/>
      <c r="O739" s="533"/>
      <c r="P739" s="533"/>
      <c r="Q739" s="533"/>
      <c r="R739" s="533"/>
      <c r="S739" s="533"/>
      <c r="T739" s="533"/>
      <c r="U739" s="533"/>
      <c r="V739" s="533"/>
      <c r="W739" s="533"/>
      <c r="X739" s="533"/>
      <c r="Y739" s="533"/>
      <c r="Z739" s="533"/>
      <c r="AA739" s="533"/>
      <c r="AB739" s="533"/>
      <c r="AC739" s="533"/>
      <c r="AD739" s="533"/>
      <c r="AE739" s="533"/>
      <c r="AF739" s="533"/>
      <c r="AG739" s="545"/>
      <c r="AH739" s="546" t="str">
        <f t="shared" ref="AH739" si="2042">IF(AH738&lt;14,"対象外",ROUND(AI738/AH738,3))</f>
        <v>対象外</v>
      </c>
      <c r="AI739" s="547"/>
      <c r="AJ739" s="556"/>
      <c r="AM739" s="219">
        <f t="shared" ref="AM739" si="2043">IF(AH739="対象外",0,1)</f>
        <v>0</v>
      </c>
      <c r="AN739" s="226">
        <f t="shared" ref="AN739" si="2044">IF(AM739=1,AH739,0)</f>
        <v>0</v>
      </c>
      <c r="AO739" s="219">
        <f t="shared" ref="AO739" si="2045">IF(AH738&gt;=14,AH738,0)</f>
        <v>0</v>
      </c>
      <c r="AP739" s="192">
        <f>IF(AO739&gt;1,AI738,0)</f>
        <v>0</v>
      </c>
      <c r="AQ739" s="152"/>
      <c r="AR739" s="219">
        <f>IF(AS739&gt;1,1,0)</f>
        <v>0</v>
      </c>
      <c r="AS739" s="192">
        <f>AO739+AS695</f>
        <v>0</v>
      </c>
      <c r="AT739" s="192">
        <f>AP739+AT695</f>
        <v>0</v>
      </c>
      <c r="AU739" s="248">
        <f>IF(AR739=1,ROUND(AT739/AS739,3),0)</f>
        <v>0</v>
      </c>
    </row>
    <row r="740" spans="2:47" ht="41.25" hidden="1" customHeight="1" x14ac:dyDescent="0.35">
      <c r="B740" s="558"/>
      <c r="C740" s="548">
        <f t="shared" ref="C740" si="2046">C696</f>
        <v>0</v>
      </c>
      <c r="D740" s="549"/>
      <c r="E740" s="550"/>
      <c r="F740" s="533"/>
      <c r="G740" s="533"/>
      <c r="H740" s="533"/>
      <c r="I740" s="533"/>
      <c r="J740" s="533"/>
      <c r="K740" s="533"/>
      <c r="L740" s="533"/>
      <c r="M740" s="533"/>
      <c r="N740" s="533"/>
      <c r="O740" s="533"/>
      <c r="P740" s="533"/>
      <c r="Q740" s="533"/>
      <c r="R740" s="533"/>
      <c r="S740" s="533"/>
      <c r="T740" s="533"/>
      <c r="U740" s="533"/>
      <c r="V740" s="533"/>
      <c r="W740" s="533"/>
      <c r="X740" s="533"/>
      <c r="Y740" s="533"/>
      <c r="Z740" s="533"/>
      <c r="AA740" s="533"/>
      <c r="AB740" s="533"/>
      <c r="AC740" s="533"/>
      <c r="AD740" s="533"/>
      <c r="AE740" s="533"/>
      <c r="AF740" s="533"/>
      <c r="AG740" s="545"/>
      <c r="AH740" s="162">
        <f t="shared" ref="AH740" si="2047">IF(COUNT(F740:AG740)=0,+(COUNTIF(F740:AG740,"作業"))+(COUNTIF(F740:AG740,"休日")),"")</f>
        <v>0</v>
      </c>
      <c r="AI740" s="196">
        <f t="shared" ref="AI740" si="2048">IF(COUNT(F740:AG740)=0,(COUNTIF(F740:AG740,"休日")),"")</f>
        <v>0</v>
      </c>
      <c r="AJ740" s="236"/>
    </row>
    <row r="741" spans="2:47" ht="41.25" hidden="1" customHeight="1" x14ac:dyDescent="0.35">
      <c r="B741" s="558"/>
      <c r="C741" s="551"/>
      <c r="D741" s="552"/>
      <c r="E741" s="553"/>
      <c r="F741" s="533"/>
      <c r="G741" s="533"/>
      <c r="H741" s="533"/>
      <c r="I741" s="533"/>
      <c r="J741" s="533"/>
      <c r="K741" s="533"/>
      <c r="L741" s="533"/>
      <c r="M741" s="533"/>
      <c r="N741" s="533"/>
      <c r="O741" s="533"/>
      <c r="P741" s="533"/>
      <c r="Q741" s="533"/>
      <c r="R741" s="533"/>
      <c r="S741" s="533"/>
      <c r="T741" s="533"/>
      <c r="U741" s="533"/>
      <c r="V741" s="533"/>
      <c r="W741" s="533"/>
      <c r="X741" s="533"/>
      <c r="Y741" s="533"/>
      <c r="Z741" s="533"/>
      <c r="AA741" s="533"/>
      <c r="AB741" s="533"/>
      <c r="AC741" s="533"/>
      <c r="AD741" s="533"/>
      <c r="AE741" s="533"/>
      <c r="AF741" s="533"/>
      <c r="AG741" s="545"/>
      <c r="AH741" s="546" t="str">
        <f t="shared" ref="AH741" si="2049">IF(AH740&lt;14,"対象外",ROUND(AI740/AH740,3))</f>
        <v>対象外</v>
      </c>
      <c r="AI741" s="547"/>
      <c r="AJ741" s="236"/>
      <c r="AM741" s="219">
        <f t="shared" ref="AM741" si="2050">IF(AH741="対象外",0,1)</f>
        <v>0</v>
      </c>
      <c r="AN741" s="226">
        <f t="shared" ref="AN741" si="2051">IF(AM741=1,AH741,0)</f>
        <v>0</v>
      </c>
      <c r="AO741" s="219">
        <f t="shared" ref="AO741" si="2052">IF(AH740&gt;=14,AH740,0)</f>
        <v>0</v>
      </c>
      <c r="AP741" s="192">
        <f>IF(AO741&gt;1,AI740,0)</f>
        <v>0</v>
      </c>
      <c r="AQ741" s="152"/>
      <c r="AR741" s="219">
        <f>IF(AS741&gt;1,1,0)</f>
        <v>0</v>
      </c>
      <c r="AS741" s="192">
        <f>AO741+AS697</f>
        <v>0</v>
      </c>
      <c r="AT741" s="192">
        <f>AP741+AT697</f>
        <v>0</v>
      </c>
      <c r="AU741" s="248">
        <f>IF(AR741=1,ROUND(AT741/AS741,3),0)</f>
        <v>0</v>
      </c>
    </row>
    <row r="742" spans="2:47" ht="41.25" hidden="1" customHeight="1" x14ac:dyDescent="0.35">
      <c r="B742" s="558"/>
      <c r="C742" s="548">
        <f t="shared" ref="C742" si="2053">C698</f>
        <v>0</v>
      </c>
      <c r="D742" s="549"/>
      <c r="E742" s="550"/>
      <c r="F742" s="533"/>
      <c r="G742" s="533"/>
      <c r="H742" s="533"/>
      <c r="I742" s="533"/>
      <c r="J742" s="533"/>
      <c r="K742" s="533"/>
      <c r="L742" s="533"/>
      <c r="M742" s="533"/>
      <c r="N742" s="533"/>
      <c r="O742" s="533"/>
      <c r="P742" s="533"/>
      <c r="Q742" s="533"/>
      <c r="R742" s="533"/>
      <c r="S742" s="533"/>
      <c r="T742" s="533"/>
      <c r="U742" s="533"/>
      <c r="V742" s="533"/>
      <c r="W742" s="533"/>
      <c r="X742" s="533"/>
      <c r="Y742" s="533"/>
      <c r="Z742" s="533"/>
      <c r="AA742" s="533"/>
      <c r="AB742" s="533"/>
      <c r="AC742" s="533"/>
      <c r="AD742" s="533"/>
      <c r="AE742" s="533"/>
      <c r="AF742" s="533"/>
      <c r="AG742" s="545"/>
      <c r="AH742" s="162">
        <f t="shared" ref="AH742" si="2054">IF(COUNT(F742:AG742)=0,+(COUNTIF(F742:AG742,"作業"))+(COUNTIF(F742:AG742,"休日")),"")</f>
        <v>0</v>
      </c>
      <c r="AI742" s="196">
        <f t="shared" ref="AI742" si="2055">IF(COUNT(F742:AG742)=0,(COUNTIF(F742:AG742,"休日")),"")</f>
        <v>0</v>
      </c>
      <c r="AJ742" s="236"/>
    </row>
    <row r="743" spans="2:47" ht="41.25" hidden="1" customHeight="1" x14ac:dyDescent="0.35">
      <c r="B743" s="558"/>
      <c r="C743" s="551"/>
      <c r="D743" s="552"/>
      <c r="E743" s="553"/>
      <c r="F743" s="533"/>
      <c r="G743" s="533"/>
      <c r="H743" s="533"/>
      <c r="I743" s="533"/>
      <c r="J743" s="533"/>
      <c r="K743" s="533"/>
      <c r="L743" s="533"/>
      <c r="M743" s="533"/>
      <c r="N743" s="533"/>
      <c r="O743" s="533"/>
      <c r="P743" s="533"/>
      <c r="Q743" s="533"/>
      <c r="R743" s="533"/>
      <c r="S743" s="533"/>
      <c r="T743" s="533"/>
      <c r="U743" s="533"/>
      <c r="V743" s="533"/>
      <c r="W743" s="533"/>
      <c r="X743" s="533"/>
      <c r="Y743" s="533"/>
      <c r="Z743" s="533"/>
      <c r="AA743" s="533"/>
      <c r="AB743" s="533"/>
      <c r="AC743" s="533"/>
      <c r="AD743" s="533"/>
      <c r="AE743" s="533"/>
      <c r="AF743" s="533"/>
      <c r="AG743" s="545"/>
      <c r="AH743" s="546" t="str">
        <f t="shared" ref="AH743" si="2056">IF(AH742&lt;14,"対象外",ROUND(AI742/AH742,3))</f>
        <v>対象外</v>
      </c>
      <c r="AI743" s="547"/>
      <c r="AJ743" s="236"/>
      <c r="AM743" s="219">
        <f t="shared" ref="AM743" si="2057">IF(AH743="対象外",0,1)</f>
        <v>0</v>
      </c>
      <c r="AN743" s="226">
        <f t="shared" ref="AN743" si="2058">IF(AM743=1,AH743,0)</f>
        <v>0</v>
      </c>
      <c r="AO743" s="219">
        <f t="shared" ref="AO743" si="2059">IF(AH742&gt;=14,AH742,0)</f>
        <v>0</v>
      </c>
      <c r="AP743" s="192">
        <f>IF(AO743&gt;1,AI742,0)</f>
        <v>0</v>
      </c>
      <c r="AQ743" s="152"/>
      <c r="AR743" s="219">
        <f>IF(AS743&gt;1,1,0)</f>
        <v>0</v>
      </c>
      <c r="AS743" s="192">
        <f>AO743+AS699</f>
        <v>0</v>
      </c>
      <c r="AT743" s="192">
        <f>AP743+AT699</f>
        <v>0</v>
      </c>
      <c r="AU743" s="248">
        <f>IF(AR743=1,ROUND(AT743/AS743,3),0)</f>
        <v>0</v>
      </c>
    </row>
    <row r="744" spans="2:47" ht="41.25" hidden="1" customHeight="1" x14ac:dyDescent="0.35">
      <c r="B744" s="558"/>
      <c r="C744" s="548" t="str">
        <f t="shared" ref="C744" si="2060">C700</f>
        <v>作業員Ａ</v>
      </c>
      <c r="D744" s="549"/>
      <c r="E744" s="550"/>
      <c r="F744" s="533"/>
      <c r="G744" s="533"/>
      <c r="H744" s="533"/>
      <c r="I744" s="533"/>
      <c r="J744" s="533"/>
      <c r="K744" s="533"/>
      <c r="L744" s="533"/>
      <c r="M744" s="533"/>
      <c r="N744" s="533"/>
      <c r="O744" s="533"/>
      <c r="P744" s="533"/>
      <c r="Q744" s="533"/>
      <c r="R744" s="533"/>
      <c r="S744" s="533"/>
      <c r="T744" s="533"/>
      <c r="U744" s="533"/>
      <c r="V744" s="533"/>
      <c r="W744" s="533"/>
      <c r="X744" s="533"/>
      <c r="Y744" s="533"/>
      <c r="Z744" s="533"/>
      <c r="AA744" s="533"/>
      <c r="AB744" s="533"/>
      <c r="AC744" s="533"/>
      <c r="AD744" s="533"/>
      <c r="AE744" s="533"/>
      <c r="AF744" s="533"/>
      <c r="AG744" s="545"/>
      <c r="AH744" s="162">
        <f t="shared" ref="AH744" si="2061">IF(COUNT(F744:AG744)=0,+(COUNTIF(F744:AG744,"作業"))+(COUNTIF(F744:AG744,"休日")),"")</f>
        <v>0</v>
      </c>
      <c r="AI744" s="196">
        <f t="shared" ref="AI744" si="2062">IF(COUNT(F744:AG744)=0,(COUNTIF(F744:AG744,"休日")),"")</f>
        <v>0</v>
      </c>
      <c r="AJ744" s="236"/>
    </row>
    <row r="745" spans="2:47" ht="41.25" hidden="1" customHeight="1" x14ac:dyDescent="0.35">
      <c r="B745" s="558"/>
      <c r="C745" s="551"/>
      <c r="D745" s="552"/>
      <c r="E745" s="553"/>
      <c r="F745" s="533"/>
      <c r="G745" s="533"/>
      <c r="H745" s="533"/>
      <c r="I745" s="533"/>
      <c r="J745" s="533"/>
      <c r="K745" s="533"/>
      <c r="L745" s="533"/>
      <c r="M745" s="533"/>
      <c r="N745" s="533"/>
      <c r="O745" s="533"/>
      <c r="P745" s="533"/>
      <c r="Q745" s="533"/>
      <c r="R745" s="533"/>
      <c r="S745" s="533"/>
      <c r="T745" s="533"/>
      <c r="U745" s="533"/>
      <c r="V745" s="533"/>
      <c r="W745" s="533"/>
      <c r="X745" s="533"/>
      <c r="Y745" s="533"/>
      <c r="Z745" s="533"/>
      <c r="AA745" s="533"/>
      <c r="AB745" s="533"/>
      <c r="AC745" s="533"/>
      <c r="AD745" s="533"/>
      <c r="AE745" s="533"/>
      <c r="AF745" s="533"/>
      <c r="AG745" s="545"/>
      <c r="AH745" s="546" t="str">
        <f t="shared" ref="AH745" si="2063">IF(AH744&lt;14,"対象外",ROUND(AI744/AH744,3))</f>
        <v>対象外</v>
      </c>
      <c r="AI745" s="547"/>
      <c r="AJ745" s="236"/>
      <c r="AM745" s="219">
        <f t="shared" ref="AM745" si="2064">IF(AH745="対象外",0,1)</f>
        <v>0</v>
      </c>
      <c r="AN745" s="226">
        <f t="shared" ref="AN745" si="2065">IF(AM745=1,AH745,0)</f>
        <v>0</v>
      </c>
      <c r="AO745" s="219">
        <f t="shared" ref="AO745" si="2066">IF(AH744&gt;=14,AH744,0)</f>
        <v>0</v>
      </c>
      <c r="AP745" s="192">
        <f>IF(AO745&gt;1,AI744,0)</f>
        <v>0</v>
      </c>
      <c r="AQ745" s="152"/>
      <c r="AR745" s="219">
        <f>IF(AS745&gt;1,1,0)</f>
        <v>1</v>
      </c>
      <c r="AS745" s="192">
        <f>AO745+AS701</f>
        <v>74</v>
      </c>
      <c r="AT745" s="192">
        <f>AP745+AT701</f>
        <v>24</v>
      </c>
      <c r="AU745" s="248">
        <f>IF(AR745=1,ROUND(AT745/AS745,3),0)</f>
        <v>0.32400000000000001</v>
      </c>
    </row>
    <row r="746" spans="2:47" ht="41.25" hidden="1" customHeight="1" x14ac:dyDescent="0.4">
      <c r="B746" s="558"/>
      <c r="C746" s="548" t="str">
        <f t="shared" ref="C746" si="2067">C702</f>
        <v>作業員Ｂ</v>
      </c>
      <c r="D746" s="549"/>
      <c r="E746" s="550"/>
      <c r="F746" s="533"/>
      <c r="G746" s="533"/>
      <c r="H746" s="533"/>
      <c r="I746" s="533"/>
      <c r="J746" s="533"/>
      <c r="K746" s="533"/>
      <c r="L746" s="533"/>
      <c r="M746" s="533"/>
      <c r="N746" s="533"/>
      <c r="O746" s="533"/>
      <c r="P746" s="533"/>
      <c r="Q746" s="533"/>
      <c r="R746" s="533"/>
      <c r="S746" s="533"/>
      <c r="T746" s="533"/>
      <c r="U746" s="533"/>
      <c r="V746" s="533"/>
      <c r="W746" s="533"/>
      <c r="X746" s="533"/>
      <c r="Y746" s="533"/>
      <c r="Z746" s="533"/>
      <c r="AA746" s="533"/>
      <c r="AB746" s="533"/>
      <c r="AC746" s="533"/>
      <c r="AD746" s="533"/>
      <c r="AE746" s="533"/>
      <c r="AF746" s="533"/>
      <c r="AG746" s="545"/>
      <c r="AH746" s="162">
        <f t="shared" ref="AH746" si="2068">IF(COUNT(F746:AG746)=0,+(COUNTIF(F746:AG746,"作業"))+(COUNTIF(F746:AG746,"休日")),"")</f>
        <v>0</v>
      </c>
      <c r="AI746" s="196">
        <f t="shared" ref="AI746" si="2069">IF(COUNT(F746:AG746)=0,(COUNTIF(F746:AG746,"休日")),"")</f>
        <v>0</v>
      </c>
      <c r="AJ746" s="555" t="str">
        <f>IF(AN728&gt;0.01,ROUND(AN728/AM728,3),"")</f>
        <v/>
      </c>
    </row>
    <row r="747" spans="2:47" ht="41.25" hidden="1" customHeight="1" x14ac:dyDescent="0.4">
      <c r="B747" s="558"/>
      <c r="C747" s="551"/>
      <c r="D747" s="552"/>
      <c r="E747" s="553"/>
      <c r="F747" s="533"/>
      <c r="G747" s="533"/>
      <c r="H747" s="533"/>
      <c r="I747" s="533"/>
      <c r="J747" s="533"/>
      <c r="K747" s="533"/>
      <c r="L747" s="533"/>
      <c r="M747" s="533"/>
      <c r="N747" s="533"/>
      <c r="O747" s="533"/>
      <c r="P747" s="533"/>
      <c r="Q747" s="533"/>
      <c r="R747" s="533"/>
      <c r="S747" s="533"/>
      <c r="T747" s="533"/>
      <c r="U747" s="533"/>
      <c r="V747" s="533"/>
      <c r="W747" s="533"/>
      <c r="X747" s="533"/>
      <c r="Y747" s="533"/>
      <c r="Z747" s="533"/>
      <c r="AA747" s="533"/>
      <c r="AB747" s="533"/>
      <c r="AC747" s="533"/>
      <c r="AD747" s="533"/>
      <c r="AE747" s="533"/>
      <c r="AF747" s="533"/>
      <c r="AG747" s="545"/>
      <c r="AH747" s="546" t="str">
        <f t="shared" ref="AH747" si="2070">IF(AH746&lt;14,"対象外",ROUND(AI746/AH746,3))</f>
        <v>対象外</v>
      </c>
      <c r="AI747" s="547"/>
      <c r="AJ747" s="555"/>
      <c r="AM747" s="219">
        <f t="shared" ref="AM747" si="2071">IF(AH747="対象外",0,1)</f>
        <v>0</v>
      </c>
      <c r="AN747" s="226">
        <f t="shared" ref="AN747" si="2072">IF(AM747=1,AH747,0)</f>
        <v>0</v>
      </c>
      <c r="AO747" s="219">
        <f t="shared" ref="AO747" si="2073">IF(AH746&gt;=14,AH746,0)</f>
        <v>0</v>
      </c>
      <c r="AP747" s="192">
        <f>IF(AO747&gt;1,AI746,0)</f>
        <v>0</v>
      </c>
      <c r="AQ747" s="152"/>
      <c r="AR747" s="219">
        <f>IF(AS747&gt;1,1,0)</f>
        <v>1</v>
      </c>
      <c r="AS747" s="192">
        <f>AO747+AS703</f>
        <v>37</v>
      </c>
      <c r="AT747" s="192">
        <f>AP747+AT703</f>
        <v>13</v>
      </c>
      <c r="AU747" s="248">
        <f>IF(AR747=1,ROUND(AT747/AS747,3),0)</f>
        <v>0.35099999999999998</v>
      </c>
    </row>
    <row r="748" spans="2:47" ht="41.25" hidden="1" customHeight="1" x14ac:dyDescent="0.4">
      <c r="B748" s="558"/>
      <c r="C748" s="548" t="str">
        <f t="shared" ref="C748" si="2074">C704</f>
        <v>作業員Ｃ</v>
      </c>
      <c r="D748" s="549"/>
      <c r="E748" s="550"/>
      <c r="F748" s="533"/>
      <c r="G748" s="533"/>
      <c r="H748" s="533"/>
      <c r="I748" s="533"/>
      <c r="J748" s="533"/>
      <c r="K748" s="533"/>
      <c r="L748" s="533"/>
      <c r="M748" s="533"/>
      <c r="N748" s="533"/>
      <c r="O748" s="533"/>
      <c r="P748" s="533"/>
      <c r="Q748" s="533"/>
      <c r="R748" s="533"/>
      <c r="S748" s="533"/>
      <c r="T748" s="533"/>
      <c r="U748" s="533"/>
      <c r="V748" s="533"/>
      <c r="W748" s="533"/>
      <c r="X748" s="533"/>
      <c r="Y748" s="533"/>
      <c r="Z748" s="533"/>
      <c r="AA748" s="533"/>
      <c r="AB748" s="533"/>
      <c r="AC748" s="533"/>
      <c r="AD748" s="533"/>
      <c r="AE748" s="533"/>
      <c r="AF748" s="533"/>
      <c r="AG748" s="545"/>
      <c r="AH748" s="162">
        <f t="shared" ref="AH748" si="2075">IF(COUNT(F748:AG748)=0,+(COUNTIF(F748:AG748,"作業"))+(COUNTIF(F748:AG748,"休日")),"")</f>
        <v>0</v>
      </c>
      <c r="AI748" s="196">
        <f t="shared" ref="AI748" si="2076">IF(COUNT(F748:AG748)=0,(COUNTIF(F748:AG748,"休日")),"")</f>
        <v>0</v>
      </c>
      <c r="AJ748" s="554" t="str">
        <f>IF(AJ746="","",IF(AJ746&gt;=0.285,"達成","未達成"))</f>
        <v/>
      </c>
    </row>
    <row r="749" spans="2:47" ht="41.25" hidden="1" customHeight="1" x14ac:dyDescent="0.4">
      <c r="B749" s="558"/>
      <c r="C749" s="551"/>
      <c r="D749" s="552"/>
      <c r="E749" s="553"/>
      <c r="F749" s="533"/>
      <c r="G749" s="533"/>
      <c r="H749" s="533"/>
      <c r="I749" s="533"/>
      <c r="J749" s="533"/>
      <c r="K749" s="533"/>
      <c r="L749" s="533"/>
      <c r="M749" s="533"/>
      <c r="N749" s="533"/>
      <c r="O749" s="533"/>
      <c r="P749" s="533"/>
      <c r="Q749" s="533"/>
      <c r="R749" s="533"/>
      <c r="S749" s="533"/>
      <c r="T749" s="533"/>
      <c r="U749" s="533"/>
      <c r="V749" s="533"/>
      <c r="W749" s="533"/>
      <c r="X749" s="533"/>
      <c r="Y749" s="533"/>
      <c r="Z749" s="533"/>
      <c r="AA749" s="533"/>
      <c r="AB749" s="533"/>
      <c r="AC749" s="533"/>
      <c r="AD749" s="533"/>
      <c r="AE749" s="533"/>
      <c r="AF749" s="533"/>
      <c r="AG749" s="545"/>
      <c r="AH749" s="546" t="str">
        <f t="shared" ref="AH749" si="2077">IF(AH748&lt;14,"対象外",ROUND(AI748/AH748,3))</f>
        <v>対象外</v>
      </c>
      <c r="AI749" s="547"/>
      <c r="AJ749" s="554"/>
      <c r="AM749" s="219">
        <f t="shared" ref="AM749" si="2078">IF(AH749="対象外",0,1)</f>
        <v>0</v>
      </c>
      <c r="AN749" s="226">
        <f t="shared" ref="AN749" si="2079">IF(AM749=1,AH749,0)</f>
        <v>0</v>
      </c>
      <c r="AO749" s="219">
        <f t="shared" ref="AO749" si="2080">IF(AH748&gt;=14,AH748,0)</f>
        <v>0</v>
      </c>
      <c r="AP749" s="192">
        <f>IF(AO749&gt;1,AI748,0)</f>
        <v>0</v>
      </c>
      <c r="AQ749" s="152"/>
      <c r="AR749" s="219">
        <f>IF(AS749&gt;1,1,0)</f>
        <v>1</v>
      </c>
      <c r="AS749" s="192">
        <f>AO749+AS705</f>
        <v>56</v>
      </c>
      <c r="AT749" s="192">
        <f>AP749+AT705</f>
        <v>20</v>
      </c>
      <c r="AU749" s="248">
        <f>IF(AR749=1,ROUND(AT749/AS749,3),0)</f>
        <v>0.35699999999999998</v>
      </c>
    </row>
    <row r="750" spans="2:47" ht="41.25" hidden="1" customHeight="1" x14ac:dyDescent="0.4">
      <c r="B750" s="558"/>
      <c r="C750" s="548" t="str">
        <f t="shared" ref="C750" si="2081">C706</f>
        <v>作業員Ｄ</v>
      </c>
      <c r="D750" s="549"/>
      <c r="E750" s="550"/>
      <c r="F750" s="533"/>
      <c r="G750" s="533"/>
      <c r="H750" s="533"/>
      <c r="I750" s="533"/>
      <c r="J750" s="533"/>
      <c r="K750" s="533"/>
      <c r="L750" s="533"/>
      <c r="M750" s="533"/>
      <c r="N750" s="533"/>
      <c r="O750" s="533"/>
      <c r="P750" s="533"/>
      <c r="Q750" s="533"/>
      <c r="R750" s="533"/>
      <c r="S750" s="533"/>
      <c r="T750" s="533"/>
      <c r="U750" s="533"/>
      <c r="V750" s="533"/>
      <c r="W750" s="533"/>
      <c r="X750" s="533"/>
      <c r="Y750" s="533"/>
      <c r="Z750" s="533"/>
      <c r="AA750" s="533"/>
      <c r="AB750" s="533"/>
      <c r="AC750" s="533"/>
      <c r="AD750" s="533"/>
      <c r="AE750" s="533"/>
      <c r="AF750" s="533"/>
      <c r="AG750" s="545"/>
      <c r="AH750" s="162">
        <f t="shared" ref="AH750" si="2082">IF(COUNT(F750:AG750)=0,+(COUNTIF(F750:AG750,"作業"))+(COUNTIF(F750:AG750,"休日")),"")</f>
        <v>0</v>
      </c>
      <c r="AI750" s="196">
        <f t="shared" ref="AI750" si="2083">IF(COUNT(F750:AG750)=0,(COUNTIF(F750:AG750,"休日")),"")</f>
        <v>0</v>
      </c>
      <c r="AJ750" s="233"/>
    </row>
    <row r="751" spans="2:47" ht="41.25" hidden="1" customHeight="1" x14ac:dyDescent="0.4">
      <c r="B751" s="558"/>
      <c r="C751" s="551"/>
      <c r="D751" s="552"/>
      <c r="E751" s="553"/>
      <c r="F751" s="533"/>
      <c r="G751" s="533"/>
      <c r="H751" s="533"/>
      <c r="I751" s="533"/>
      <c r="J751" s="533"/>
      <c r="K751" s="533"/>
      <c r="L751" s="533"/>
      <c r="M751" s="533"/>
      <c r="N751" s="533"/>
      <c r="O751" s="533"/>
      <c r="P751" s="533"/>
      <c r="Q751" s="533"/>
      <c r="R751" s="533"/>
      <c r="S751" s="533"/>
      <c r="T751" s="533"/>
      <c r="U751" s="533"/>
      <c r="V751" s="533"/>
      <c r="W751" s="533"/>
      <c r="X751" s="533"/>
      <c r="Y751" s="533"/>
      <c r="Z751" s="533"/>
      <c r="AA751" s="533"/>
      <c r="AB751" s="533"/>
      <c r="AC751" s="533"/>
      <c r="AD751" s="533"/>
      <c r="AE751" s="533"/>
      <c r="AF751" s="533"/>
      <c r="AG751" s="545"/>
      <c r="AH751" s="546" t="str">
        <f t="shared" ref="AH751" si="2084">IF(AH750&lt;14,"対象外",ROUND(AI750/AH750,3))</f>
        <v>対象外</v>
      </c>
      <c r="AI751" s="547"/>
      <c r="AJ751" s="233"/>
      <c r="AM751" s="219">
        <f t="shared" ref="AM751" si="2085">IF(AH751="対象外",0,1)</f>
        <v>0</v>
      </c>
      <c r="AN751" s="226">
        <f t="shared" ref="AN751" si="2086">IF(AM751=1,AH751,0)</f>
        <v>0</v>
      </c>
      <c r="AO751" s="219">
        <f t="shared" ref="AO751" si="2087">IF(AH750&gt;=14,AH750,0)</f>
        <v>0</v>
      </c>
      <c r="AP751" s="192">
        <f>IF(AO751&gt;1,AI750,0)</f>
        <v>0</v>
      </c>
      <c r="AQ751" s="152"/>
      <c r="AR751" s="219">
        <f>IF(AS751&gt;1,1,0)</f>
        <v>0</v>
      </c>
      <c r="AS751" s="192">
        <f>AO751+AS707</f>
        <v>0</v>
      </c>
      <c r="AT751" s="192">
        <f>AP751+AT707</f>
        <v>0</v>
      </c>
      <c r="AU751" s="248">
        <f>IF(AR751=1,ROUND(AT751/AS751,3),0)</f>
        <v>0</v>
      </c>
    </row>
    <row r="752" spans="2:47" ht="41.25" hidden="1" customHeight="1" x14ac:dyDescent="0.4">
      <c r="B752" s="558"/>
      <c r="C752" s="548">
        <f t="shared" ref="C752" si="2088">C708</f>
        <v>0</v>
      </c>
      <c r="D752" s="549"/>
      <c r="E752" s="550"/>
      <c r="F752" s="533"/>
      <c r="G752" s="533"/>
      <c r="H752" s="533"/>
      <c r="I752" s="533"/>
      <c r="J752" s="533"/>
      <c r="K752" s="533"/>
      <c r="L752" s="533"/>
      <c r="M752" s="533"/>
      <c r="N752" s="533"/>
      <c r="O752" s="533"/>
      <c r="P752" s="533"/>
      <c r="Q752" s="533"/>
      <c r="R752" s="533"/>
      <c r="S752" s="533"/>
      <c r="T752" s="533"/>
      <c r="U752" s="533"/>
      <c r="V752" s="533"/>
      <c r="W752" s="533"/>
      <c r="X752" s="533"/>
      <c r="Y752" s="533"/>
      <c r="Z752" s="533"/>
      <c r="AA752" s="533"/>
      <c r="AB752" s="533"/>
      <c r="AC752" s="533"/>
      <c r="AD752" s="533"/>
      <c r="AE752" s="533"/>
      <c r="AF752" s="533"/>
      <c r="AG752" s="545"/>
      <c r="AH752" s="162">
        <f t="shared" ref="AH752" si="2089">IF(COUNT(F752:AG752)=0,+(COUNTIF(F752:AG752,"作業"))+(COUNTIF(F752:AG752,"休日")),"")</f>
        <v>0</v>
      </c>
      <c r="AI752" s="196">
        <f t="shared" ref="AI752" si="2090">IF(COUNT(F752:AG752)=0,(COUNTIF(F752:AG752,"休日")),"")</f>
        <v>0</v>
      </c>
      <c r="AJ752" s="233"/>
    </row>
    <row r="753" spans="2:47" ht="41.25" hidden="1" customHeight="1" x14ac:dyDescent="0.4">
      <c r="B753" s="558"/>
      <c r="C753" s="551"/>
      <c r="D753" s="552"/>
      <c r="E753" s="553"/>
      <c r="F753" s="533"/>
      <c r="G753" s="533"/>
      <c r="H753" s="533"/>
      <c r="I753" s="533"/>
      <c r="J753" s="533"/>
      <c r="K753" s="533"/>
      <c r="L753" s="533"/>
      <c r="M753" s="533"/>
      <c r="N753" s="533"/>
      <c r="O753" s="533"/>
      <c r="P753" s="533"/>
      <c r="Q753" s="533"/>
      <c r="R753" s="533"/>
      <c r="S753" s="533"/>
      <c r="T753" s="533"/>
      <c r="U753" s="533"/>
      <c r="V753" s="533"/>
      <c r="W753" s="533"/>
      <c r="X753" s="533"/>
      <c r="Y753" s="533"/>
      <c r="Z753" s="533"/>
      <c r="AA753" s="533"/>
      <c r="AB753" s="533"/>
      <c r="AC753" s="533"/>
      <c r="AD753" s="533"/>
      <c r="AE753" s="533"/>
      <c r="AF753" s="533"/>
      <c r="AG753" s="545"/>
      <c r="AH753" s="546" t="str">
        <f t="shared" ref="AH753" si="2091">IF(AH752&lt;14,"対象外",ROUND(AI752/AH752,3))</f>
        <v>対象外</v>
      </c>
      <c r="AI753" s="547"/>
      <c r="AJ753" s="233"/>
      <c r="AM753" s="219">
        <f t="shared" ref="AM753" si="2092">IF(AH753="対象外",0,1)</f>
        <v>0</v>
      </c>
      <c r="AN753" s="226">
        <f t="shared" ref="AN753" si="2093">IF(AM753=1,AH753,0)</f>
        <v>0</v>
      </c>
      <c r="AO753" s="219">
        <f t="shared" ref="AO753" si="2094">IF(AH752&gt;=14,AH752,0)</f>
        <v>0</v>
      </c>
      <c r="AP753" s="192">
        <f>IF(AO753&gt;1,AI752,0)</f>
        <v>0</v>
      </c>
      <c r="AQ753" s="152"/>
      <c r="AR753" s="219">
        <f>IF(AS753&gt;1,1,0)</f>
        <v>0</v>
      </c>
      <c r="AS753" s="192">
        <f>AO753+AS709</f>
        <v>0</v>
      </c>
      <c r="AT753" s="192">
        <f>AP753+AT709</f>
        <v>0</v>
      </c>
      <c r="AU753" s="248">
        <f>IF(AR753=1,ROUND(AT753/AS753,3),0)</f>
        <v>0</v>
      </c>
    </row>
    <row r="754" spans="2:47" ht="41.25" hidden="1" customHeight="1" x14ac:dyDescent="0.4">
      <c r="B754" s="558"/>
      <c r="C754" s="548">
        <f t="shared" ref="C754" si="2095">C710</f>
        <v>0</v>
      </c>
      <c r="D754" s="549"/>
      <c r="E754" s="550"/>
      <c r="F754" s="533"/>
      <c r="G754" s="533"/>
      <c r="H754" s="533"/>
      <c r="I754" s="533"/>
      <c r="J754" s="533"/>
      <c r="K754" s="533"/>
      <c r="L754" s="533"/>
      <c r="M754" s="533"/>
      <c r="N754" s="533"/>
      <c r="O754" s="533"/>
      <c r="P754" s="533"/>
      <c r="Q754" s="533"/>
      <c r="R754" s="533"/>
      <c r="S754" s="533"/>
      <c r="T754" s="533"/>
      <c r="U754" s="533"/>
      <c r="V754" s="533"/>
      <c r="W754" s="533"/>
      <c r="X754" s="533"/>
      <c r="Y754" s="533"/>
      <c r="Z754" s="533"/>
      <c r="AA754" s="533"/>
      <c r="AB754" s="533"/>
      <c r="AC754" s="533"/>
      <c r="AD754" s="533"/>
      <c r="AE754" s="533"/>
      <c r="AF754" s="533"/>
      <c r="AG754" s="545"/>
      <c r="AH754" s="162">
        <f t="shared" ref="AH754" si="2096">IF(COUNT(F754:AG754)=0,+(COUNTIF(F754:AG754,"作業"))+(COUNTIF(F754:AG754,"休日")),"")</f>
        <v>0</v>
      </c>
      <c r="AI754" s="196">
        <f t="shared" ref="AI754" si="2097">IF(COUNT(F754:AG754)=0,(COUNTIF(F754:AG754,"休日")),"")</f>
        <v>0</v>
      </c>
      <c r="AJ754" s="233"/>
    </row>
    <row r="755" spans="2:47" ht="41.25" hidden="1" customHeight="1" x14ac:dyDescent="0.4">
      <c r="B755" s="558"/>
      <c r="C755" s="551"/>
      <c r="D755" s="552"/>
      <c r="E755" s="553"/>
      <c r="F755" s="533"/>
      <c r="G755" s="533"/>
      <c r="H755" s="533"/>
      <c r="I755" s="533"/>
      <c r="J755" s="533"/>
      <c r="K755" s="533"/>
      <c r="L755" s="533"/>
      <c r="M755" s="533"/>
      <c r="N755" s="533"/>
      <c r="O755" s="533"/>
      <c r="P755" s="533"/>
      <c r="Q755" s="533"/>
      <c r="R755" s="533"/>
      <c r="S755" s="533"/>
      <c r="T755" s="533"/>
      <c r="U755" s="533"/>
      <c r="V755" s="533"/>
      <c r="W755" s="533"/>
      <c r="X755" s="533"/>
      <c r="Y755" s="533"/>
      <c r="Z755" s="533"/>
      <c r="AA755" s="533"/>
      <c r="AB755" s="533"/>
      <c r="AC755" s="533"/>
      <c r="AD755" s="533"/>
      <c r="AE755" s="533"/>
      <c r="AF755" s="533"/>
      <c r="AG755" s="545"/>
      <c r="AH755" s="546" t="str">
        <f t="shared" ref="AH755" si="2098">IF(AH754&lt;14,"対象外",ROUND(AI754/AH754,3))</f>
        <v>対象外</v>
      </c>
      <c r="AI755" s="547"/>
      <c r="AJ755" s="233"/>
      <c r="AM755" s="219">
        <f t="shared" ref="AM755" si="2099">IF(AH755="対象外",0,1)</f>
        <v>0</v>
      </c>
      <c r="AN755" s="226">
        <f t="shared" ref="AN755" si="2100">IF(AM755=1,AH755,0)</f>
        <v>0</v>
      </c>
      <c r="AO755" s="219">
        <f t="shared" ref="AO755" si="2101">IF(AH754&gt;=14,AH754,0)</f>
        <v>0</v>
      </c>
      <c r="AP755" s="192">
        <f>IF(AO755&gt;1,AI754,0)</f>
        <v>0</v>
      </c>
      <c r="AQ755" s="152"/>
      <c r="AR755" s="219">
        <f>IF(AS755&gt;1,1,0)</f>
        <v>0</v>
      </c>
      <c r="AS755" s="192">
        <f>AO755+AS711</f>
        <v>0</v>
      </c>
      <c r="AT755" s="192">
        <f>AP755+AT711</f>
        <v>0</v>
      </c>
      <c r="AU755" s="248">
        <f>IF(AR755=1,ROUND(AT755/AS755,3),0)</f>
        <v>0</v>
      </c>
    </row>
    <row r="756" spans="2:47" ht="41.25" hidden="1" customHeight="1" x14ac:dyDescent="0.4">
      <c r="B756" s="558"/>
      <c r="C756" s="548">
        <f t="shared" ref="C756" si="2102">C712</f>
        <v>0</v>
      </c>
      <c r="D756" s="549"/>
      <c r="E756" s="550"/>
      <c r="F756" s="533"/>
      <c r="G756" s="533"/>
      <c r="H756" s="533"/>
      <c r="I756" s="533"/>
      <c r="J756" s="533"/>
      <c r="K756" s="533"/>
      <c r="L756" s="533"/>
      <c r="M756" s="533"/>
      <c r="N756" s="533"/>
      <c r="O756" s="533"/>
      <c r="P756" s="533"/>
      <c r="Q756" s="533"/>
      <c r="R756" s="533"/>
      <c r="S756" s="533"/>
      <c r="T756" s="533"/>
      <c r="U756" s="533"/>
      <c r="V756" s="533"/>
      <c r="W756" s="533"/>
      <c r="X756" s="533"/>
      <c r="Y756" s="533"/>
      <c r="Z756" s="533"/>
      <c r="AA756" s="533"/>
      <c r="AB756" s="533"/>
      <c r="AC756" s="533"/>
      <c r="AD756" s="533"/>
      <c r="AE756" s="533"/>
      <c r="AF756" s="533"/>
      <c r="AG756" s="545"/>
      <c r="AH756" s="162">
        <f t="shared" ref="AH756" si="2103">IF(COUNT(F756:AG756)=0,+(COUNTIF(F756:AG756,"作業"))+(COUNTIF(F756:AG756,"休日")),"")</f>
        <v>0</v>
      </c>
      <c r="AI756" s="196">
        <f t="shared" ref="AI756" si="2104">IF(COUNT(F756:AG756)=0,(COUNTIF(F756:AG756,"休日")),"")</f>
        <v>0</v>
      </c>
      <c r="AJ756" s="233"/>
    </row>
    <row r="757" spans="2:47" ht="41.25" hidden="1" customHeight="1" x14ac:dyDescent="0.4">
      <c r="B757" s="558"/>
      <c r="C757" s="551"/>
      <c r="D757" s="552"/>
      <c r="E757" s="553"/>
      <c r="F757" s="533"/>
      <c r="G757" s="533"/>
      <c r="H757" s="533"/>
      <c r="I757" s="533"/>
      <c r="J757" s="533"/>
      <c r="K757" s="533"/>
      <c r="L757" s="533"/>
      <c r="M757" s="533"/>
      <c r="N757" s="533"/>
      <c r="O757" s="533"/>
      <c r="P757" s="533"/>
      <c r="Q757" s="533"/>
      <c r="R757" s="533"/>
      <c r="S757" s="533"/>
      <c r="T757" s="533"/>
      <c r="U757" s="533"/>
      <c r="V757" s="533"/>
      <c r="W757" s="533"/>
      <c r="X757" s="533"/>
      <c r="Y757" s="533"/>
      <c r="Z757" s="533"/>
      <c r="AA757" s="533"/>
      <c r="AB757" s="533"/>
      <c r="AC757" s="533"/>
      <c r="AD757" s="533"/>
      <c r="AE757" s="533"/>
      <c r="AF757" s="533"/>
      <c r="AG757" s="545"/>
      <c r="AH757" s="546" t="str">
        <f t="shared" ref="AH757" si="2105">IF(AH756&lt;14,"対象外",ROUND(AI756/AH756,3))</f>
        <v>対象外</v>
      </c>
      <c r="AI757" s="547"/>
      <c r="AJ757" s="233"/>
      <c r="AM757" s="219">
        <f t="shared" ref="AM757" si="2106">IF(AH757="対象外",0,1)</f>
        <v>0</v>
      </c>
      <c r="AN757" s="226">
        <f t="shared" ref="AN757" si="2107">IF(AM757=1,AH757,0)</f>
        <v>0</v>
      </c>
      <c r="AO757" s="219">
        <f t="shared" ref="AO757" si="2108">IF(AH756&gt;=14,AH756,0)</f>
        <v>0</v>
      </c>
      <c r="AP757" s="192">
        <f>IF(AO757&gt;1,AI756,0)</f>
        <v>0</v>
      </c>
      <c r="AQ757" s="152"/>
      <c r="AR757" s="219">
        <f>IF(AS757&gt;1,1,0)</f>
        <v>0</v>
      </c>
      <c r="AS757" s="192">
        <f>AO757+AS713</f>
        <v>0</v>
      </c>
      <c r="AT757" s="192">
        <f>AP757+AT713</f>
        <v>0</v>
      </c>
      <c r="AU757" s="248">
        <f>IF(AR757=1,ROUND(AT757/AS757,3),0)</f>
        <v>0</v>
      </c>
    </row>
    <row r="758" spans="2:47" ht="41.25" hidden="1" customHeight="1" x14ac:dyDescent="0.4">
      <c r="B758" s="558"/>
      <c r="C758" s="548">
        <f t="shared" ref="C758" si="2109">C714</f>
        <v>0</v>
      </c>
      <c r="D758" s="549"/>
      <c r="E758" s="550"/>
      <c r="F758" s="533"/>
      <c r="G758" s="533"/>
      <c r="H758" s="533"/>
      <c r="I758" s="533"/>
      <c r="J758" s="533"/>
      <c r="K758" s="533"/>
      <c r="L758" s="533"/>
      <c r="M758" s="533"/>
      <c r="N758" s="533"/>
      <c r="O758" s="533"/>
      <c r="P758" s="533"/>
      <c r="Q758" s="533"/>
      <c r="R758" s="533"/>
      <c r="S758" s="533"/>
      <c r="T758" s="533"/>
      <c r="U758" s="533"/>
      <c r="V758" s="533"/>
      <c r="W758" s="533"/>
      <c r="X758" s="533"/>
      <c r="Y758" s="533"/>
      <c r="Z758" s="533"/>
      <c r="AA758" s="533"/>
      <c r="AB758" s="533"/>
      <c r="AC758" s="533"/>
      <c r="AD758" s="533"/>
      <c r="AE758" s="533"/>
      <c r="AF758" s="533"/>
      <c r="AG758" s="545"/>
      <c r="AH758" s="162">
        <f t="shared" ref="AH758" si="2110">IF(COUNT(F758:AG758)=0,+(COUNTIF(F758:AG758,"作業"))+(COUNTIF(F758:AG758,"休日")),"")</f>
        <v>0</v>
      </c>
      <c r="AI758" s="196">
        <f t="shared" ref="AI758" si="2111">IF(COUNT(F758:AG758)=0,(COUNTIF(F758:AG758,"休日")),"")</f>
        <v>0</v>
      </c>
      <c r="AJ758" s="233"/>
    </row>
    <row r="759" spans="2:47" ht="41.25" hidden="1" customHeight="1" x14ac:dyDescent="0.4">
      <c r="B759" s="558"/>
      <c r="C759" s="551"/>
      <c r="D759" s="552"/>
      <c r="E759" s="553"/>
      <c r="F759" s="533"/>
      <c r="G759" s="533"/>
      <c r="H759" s="533"/>
      <c r="I759" s="533"/>
      <c r="J759" s="533"/>
      <c r="K759" s="533"/>
      <c r="L759" s="533"/>
      <c r="M759" s="533"/>
      <c r="N759" s="533"/>
      <c r="O759" s="533"/>
      <c r="P759" s="533"/>
      <c r="Q759" s="533"/>
      <c r="R759" s="533"/>
      <c r="S759" s="533"/>
      <c r="T759" s="533"/>
      <c r="U759" s="533"/>
      <c r="V759" s="533"/>
      <c r="W759" s="533"/>
      <c r="X759" s="533"/>
      <c r="Y759" s="533"/>
      <c r="Z759" s="533"/>
      <c r="AA759" s="533"/>
      <c r="AB759" s="533"/>
      <c r="AC759" s="533"/>
      <c r="AD759" s="533"/>
      <c r="AE759" s="533"/>
      <c r="AF759" s="533"/>
      <c r="AG759" s="545"/>
      <c r="AH759" s="546" t="str">
        <f t="shared" ref="AH759" si="2112">IF(AH758&lt;14,"対象外",ROUND(AI758/AH758,3))</f>
        <v>対象外</v>
      </c>
      <c r="AI759" s="547"/>
      <c r="AJ759" s="233"/>
      <c r="AM759" s="219">
        <f t="shared" ref="AM759" si="2113">IF(AH759="対象外",0,1)</f>
        <v>0</v>
      </c>
      <c r="AN759" s="226">
        <f t="shared" ref="AN759" si="2114">IF(AM759=1,AH759,0)</f>
        <v>0</v>
      </c>
      <c r="AO759" s="219">
        <f t="shared" ref="AO759" si="2115">IF(AH758&gt;=14,AH758,0)</f>
        <v>0</v>
      </c>
      <c r="AP759" s="192">
        <f>IF(AO759&gt;1,AI758,0)</f>
        <v>0</v>
      </c>
      <c r="AQ759" s="152"/>
      <c r="AR759" s="219">
        <f>IF(AS759&gt;1,1,0)</f>
        <v>0</v>
      </c>
      <c r="AS759" s="192">
        <f>AO759+AS715</f>
        <v>0</v>
      </c>
      <c r="AT759" s="192">
        <f>AP759+AT715</f>
        <v>0</v>
      </c>
      <c r="AU759" s="248">
        <f>IF(AR759=1,ROUND(AT759/AS759,3),0)</f>
        <v>0</v>
      </c>
    </row>
    <row r="760" spans="2:47" ht="41.25" hidden="1" customHeight="1" x14ac:dyDescent="0.4">
      <c r="B760" s="558"/>
      <c r="C760" s="548">
        <f t="shared" ref="C760" si="2116">C716</f>
        <v>0</v>
      </c>
      <c r="D760" s="549"/>
      <c r="E760" s="550"/>
      <c r="F760" s="533"/>
      <c r="G760" s="533"/>
      <c r="H760" s="533"/>
      <c r="I760" s="533"/>
      <c r="J760" s="533"/>
      <c r="K760" s="533"/>
      <c r="L760" s="533"/>
      <c r="M760" s="533"/>
      <c r="N760" s="533"/>
      <c r="O760" s="533"/>
      <c r="P760" s="533"/>
      <c r="Q760" s="533"/>
      <c r="R760" s="533"/>
      <c r="S760" s="533"/>
      <c r="T760" s="533"/>
      <c r="U760" s="533"/>
      <c r="V760" s="533"/>
      <c r="W760" s="533"/>
      <c r="X760" s="533"/>
      <c r="Y760" s="533"/>
      <c r="Z760" s="533"/>
      <c r="AA760" s="533"/>
      <c r="AB760" s="533"/>
      <c r="AC760" s="533"/>
      <c r="AD760" s="533"/>
      <c r="AE760" s="533"/>
      <c r="AF760" s="533"/>
      <c r="AG760" s="545"/>
      <c r="AH760" s="162">
        <f>IF(COUNT(F760:AG760)=0,+(COUNTIF(F760:AG760,"作業"))+(COUNTIF(F760:AG760,"休日")),"")</f>
        <v>0</v>
      </c>
      <c r="AI760" s="196">
        <f>IF(COUNT(F760:AG760)=0,(COUNTIF(F760:AG760,"休日")),"")</f>
        <v>0</v>
      </c>
      <c r="AJ760" s="233"/>
    </row>
    <row r="761" spans="2:47" ht="41.25" hidden="1" customHeight="1" x14ac:dyDescent="0.4">
      <c r="B761" s="558"/>
      <c r="C761" s="551"/>
      <c r="D761" s="552"/>
      <c r="E761" s="553"/>
      <c r="F761" s="533"/>
      <c r="G761" s="533"/>
      <c r="H761" s="533"/>
      <c r="I761" s="533"/>
      <c r="J761" s="533"/>
      <c r="K761" s="533"/>
      <c r="L761" s="533"/>
      <c r="M761" s="533"/>
      <c r="N761" s="533"/>
      <c r="O761" s="533"/>
      <c r="P761" s="533"/>
      <c r="Q761" s="533"/>
      <c r="R761" s="533"/>
      <c r="S761" s="533"/>
      <c r="T761" s="533"/>
      <c r="U761" s="533"/>
      <c r="V761" s="533"/>
      <c r="W761" s="533"/>
      <c r="X761" s="533"/>
      <c r="Y761" s="533"/>
      <c r="Z761" s="533"/>
      <c r="AA761" s="533"/>
      <c r="AB761" s="533"/>
      <c r="AC761" s="533"/>
      <c r="AD761" s="533"/>
      <c r="AE761" s="533"/>
      <c r="AF761" s="533"/>
      <c r="AG761" s="545"/>
      <c r="AH761" s="546" t="str">
        <f>IF(AH760&lt;14,"対象外",ROUND(AI760/AH760,3))</f>
        <v>対象外</v>
      </c>
      <c r="AI761" s="547"/>
      <c r="AJ761" s="233"/>
      <c r="AM761" s="219">
        <f t="shared" ref="AM761" si="2117">IF(AH761="対象外",0,1)</f>
        <v>0</v>
      </c>
      <c r="AN761" s="226">
        <f t="shared" ref="AN761" si="2118">IF(AM761=1,AH761,0)</f>
        <v>0</v>
      </c>
      <c r="AO761" s="219">
        <f t="shared" ref="AO761" si="2119">IF(AH760&gt;=14,AH760,0)</f>
        <v>0</v>
      </c>
      <c r="AP761" s="192">
        <f>IF(AO761&gt;1,AI760,0)</f>
        <v>0</v>
      </c>
      <c r="AQ761" s="152"/>
      <c r="AR761" s="219">
        <f>IF(AS761&gt;1,1,0)</f>
        <v>0</v>
      </c>
      <c r="AS761" s="192">
        <f>AO761+AS717</f>
        <v>0</v>
      </c>
      <c r="AT761" s="192">
        <f>AP761+AT717</f>
        <v>0</v>
      </c>
      <c r="AU761" s="248">
        <f>IF(AR761=1,ROUND(AT761/AS761,3),0)</f>
        <v>0</v>
      </c>
    </row>
    <row r="762" spans="2:47" ht="41.25" hidden="1" customHeight="1" x14ac:dyDescent="0.4">
      <c r="B762" s="558"/>
      <c r="C762" s="548">
        <f t="shared" ref="C762" si="2120">C718</f>
        <v>0</v>
      </c>
      <c r="D762" s="549"/>
      <c r="E762" s="550"/>
      <c r="F762" s="533"/>
      <c r="G762" s="533"/>
      <c r="H762" s="533"/>
      <c r="I762" s="533"/>
      <c r="J762" s="533"/>
      <c r="K762" s="533"/>
      <c r="L762" s="533"/>
      <c r="M762" s="533"/>
      <c r="N762" s="533"/>
      <c r="O762" s="533"/>
      <c r="P762" s="533"/>
      <c r="Q762" s="533"/>
      <c r="R762" s="533"/>
      <c r="S762" s="533"/>
      <c r="T762" s="533"/>
      <c r="U762" s="533"/>
      <c r="V762" s="533"/>
      <c r="W762" s="533"/>
      <c r="X762" s="533"/>
      <c r="Y762" s="533"/>
      <c r="Z762" s="533"/>
      <c r="AA762" s="533"/>
      <c r="AB762" s="533"/>
      <c r="AC762" s="533"/>
      <c r="AD762" s="533"/>
      <c r="AE762" s="533"/>
      <c r="AF762" s="533"/>
      <c r="AG762" s="545"/>
      <c r="AH762" s="162">
        <f t="shared" ref="AH762" si="2121">IF(COUNT(F762:AG762)=0,+(COUNTIF(F762:AG762,"作業"))+(COUNTIF(F762:AG762,"休日")),"")</f>
        <v>0</v>
      </c>
      <c r="AI762" s="196">
        <f t="shared" ref="AI762" si="2122">IF(COUNT(F762:AG762)=0,(COUNTIF(F762:AG762,"休日")),"")</f>
        <v>0</v>
      </c>
      <c r="AJ762" s="233"/>
    </row>
    <row r="763" spans="2:47" ht="41.25" hidden="1" customHeight="1" x14ac:dyDescent="0.4">
      <c r="B763" s="558"/>
      <c r="C763" s="551"/>
      <c r="D763" s="552"/>
      <c r="E763" s="553"/>
      <c r="F763" s="533"/>
      <c r="G763" s="533"/>
      <c r="H763" s="533"/>
      <c r="I763" s="533"/>
      <c r="J763" s="533"/>
      <c r="K763" s="533"/>
      <c r="L763" s="533"/>
      <c r="M763" s="533"/>
      <c r="N763" s="533"/>
      <c r="O763" s="533"/>
      <c r="P763" s="533"/>
      <c r="Q763" s="533"/>
      <c r="R763" s="533"/>
      <c r="S763" s="533"/>
      <c r="T763" s="533"/>
      <c r="U763" s="533"/>
      <c r="V763" s="533"/>
      <c r="W763" s="533"/>
      <c r="X763" s="533"/>
      <c r="Y763" s="533"/>
      <c r="Z763" s="533"/>
      <c r="AA763" s="533"/>
      <c r="AB763" s="533"/>
      <c r="AC763" s="533"/>
      <c r="AD763" s="533"/>
      <c r="AE763" s="533"/>
      <c r="AF763" s="533"/>
      <c r="AG763" s="545"/>
      <c r="AH763" s="546" t="str">
        <f t="shared" ref="AH763" si="2123">IF(AH762&lt;14,"対象外",ROUND(AI762/AH762,3))</f>
        <v>対象外</v>
      </c>
      <c r="AI763" s="547"/>
      <c r="AJ763" s="233"/>
      <c r="AM763" s="219">
        <f t="shared" ref="AM763" si="2124">IF(AH763="対象外",0,1)</f>
        <v>0</v>
      </c>
      <c r="AN763" s="226">
        <f t="shared" ref="AN763" si="2125">IF(AM763=1,AH763,0)</f>
        <v>0</v>
      </c>
      <c r="AO763" s="219">
        <f t="shared" ref="AO763" si="2126">IF(AH762&gt;=14,AH762,0)</f>
        <v>0</v>
      </c>
      <c r="AP763" s="192">
        <f>IF(AO763&gt;1,AI762,0)</f>
        <v>0</v>
      </c>
      <c r="AQ763" s="152"/>
      <c r="AR763" s="219">
        <f>IF(AS763&gt;1,1,0)</f>
        <v>0</v>
      </c>
      <c r="AS763" s="192">
        <f>AO763+AS719</f>
        <v>0</v>
      </c>
      <c r="AT763" s="192">
        <f>AP763+AT719</f>
        <v>0</v>
      </c>
      <c r="AU763" s="248">
        <f>IF(AR763=1,ROUND(AT763/AS763,3),0)</f>
        <v>0</v>
      </c>
    </row>
    <row r="764" spans="2:47" ht="41.25" hidden="1" customHeight="1" x14ac:dyDescent="0.4">
      <c r="B764" s="558"/>
      <c r="C764" s="548">
        <f t="shared" ref="C764" si="2127">C720</f>
        <v>0</v>
      </c>
      <c r="D764" s="549"/>
      <c r="E764" s="550"/>
      <c r="F764" s="533"/>
      <c r="G764" s="533"/>
      <c r="H764" s="533"/>
      <c r="I764" s="533"/>
      <c r="J764" s="533"/>
      <c r="K764" s="533"/>
      <c r="L764" s="533"/>
      <c r="M764" s="533"/>
      <c r="N764" s="533"/>
      <c r="O764" s="533"/>
      <c r="P764" s="533"/>
      <c r="Q764" s="533"/>
      <c r="R764" s="533"/>
      <c r="S764" s="533"/>
      <c r="T764" s="533"/>
      <c r="U764" s="533"/>
      <c r="V764" s="533"/>
      <c r="W764" s="533"/>
      <c r="X764" s="533"/>
      <c r="Y764" s="533"/>
      <c r="Z764" s="533"/>
      <c r="AA764" s="533"/>
      <c r="AB764" s="533"/>
      <c r="AC764" s="533"/>
      <c r="AD764" s="533"/>
      <c r="AE764" s="533"/>
      <c r="AF764" s="533"/>
      <c r="AG764" s="545"/>
      <c r="AH764" s="162">
        <f t="shared" ref="AH764" si="2128">IF(COUNT(F764:AG764)=0,+(COUNTIF(F764:AG764,"作業"))+(COUNTIF(F764:AG764,"休日")),"")</f>
        <v>0</v>
      </c>
      <c r="AI764" s="196">
        <f t="shared" ref="AI764" si="2129">IF(COUNT(F764:AG764)=0,(COUNTIF(F764:AG764,"休日")),"")</f>
        <v>0</v>
      </c>
      <c r="AJ764" s="233"/>
    </row>
    <row r="765" spans="2:47" ht="41.25" hidden="1" customHeight="1" x14ac:dyDescent="0.4">
      <c r="B765" s="558"/>
      <c r="C765" s="551"/>
      <c r="D765" s="552"/>
      <c r="E765" s="553"/>
      <c r="F765" s="533"/>
      <c r="G765" s="533"/>
      <c r="H765" s="533"/>
      <c r="I765" s="533"/>
      <c r="J765" s="533"/>
      <c r="K765" s="533"/>
      <c r="L765" s="533"/>
      <c r="M765" s="533"/>
      <c r="N765" s="533"/>
      <c r="O765" s="533"/>
      <c r="P765" s="533"/>
      <c r="Q765" s="533"/>
      <c r="R765" s="533"/>
      <c r="S765" s="533"/>
      <c r="T765" s="533"/>
      <c r="U765" s="533"/>
      <c r="V765" s="533"/>
      <c r="W765" s="533"/>
      <c r="X765" s="533"/>
      <c r="Y765" s="533"/>
      <c r="Z765" s="533"/>
      <c r="AA765" s="533"/>
      <c r="AB765" s="533"/>
      <c r="AC765" s="533"/>
      <c r="AD765" s="533"/>
      <c r="AE765" s="533"/>
      <c r="AF765" s="533"/>
      <c r="AG765" s="545"/>
      <c r="AH765" s="546" t="str">
        <f t="shared" ref="AH765" si="2130">IF(AH764&lt;14,"対象外",ROUND(AI764/AH764,3))</f>
        <v>対象外</v>
      </c>
      <c r="AI765" s="547"/>
      <c r="AJ765" s="233"/>
      <c r="AM765" s="219">
        <f t="shared" ref="AM765" si="2131">IF(AH765="対象外",0,1)</f>
        <v>0</v>
      </c>
      <c r="AN765" s="226">
        <f t="shared" ref="AN765" si="2132">IF(AM765=1,AH765,0)</f>
        <v>0</v>
      </c>
      <c r="AO765" s="219">
        <f t="shared" ref="AO765" si="2133">IF(AH764&gt;=14,AH764,0)</f>
        <v>0</v>
      </c>
      <c r="AP765" s="192">
        <f>IF(AO765&gt;1,AI764,0)</f>
        <v>0</v>
      </c>
      <c r="AQ765" s="152"/>
      <c r="AR765" s="219">
        <f>IF(AS765&gt;1,1,0)</f>
        <v>0</v>
      </c>
      <c r="AS765" s="192">
        <f>AO765+AS721</f>
        <v>0</v>
      </c>
      <c r="AT765" s="192">
        <f>AP765+AT721</f>
        <v>0</v>
      </c>
      <c r="AU765" s="248">
        <f>IF(AR765=1,ROUND(AT765/AS765,3),0)</f>
        <v>0</v>
      </c>
    </row>
    <row r="766" spans="2:47" ht="41.25" hidden="1" customHeight="1" x14ac:dyDescent="0.4">
      <c r="B766" s="558"/>
      <c r="C766" s="539">
        <f>C721</f>
        <v>0</v>
      </c>
      <c r="D766" s="540"/>
      <c r="E766" s="541"/>
      <c r="F766" s="533"/>
      <c r="G766" s="533"/>
      <c r="H766" s="533"/>
      <c r="I766" s="533"/>
      <c r="J766" s="533"/>
      <c r="K766" s="533"/>
      <c r="L766" s="533"/>
      <c r="M766" s="533"/>
      <c r="N766" s="533"/>
      <c r="O766" s="533"/>
      <c r="P766" s="533"/>
      <c r="Q766" s="533"/>
      <c r="R766" s="533"/>
      <c r="S766" s="533"/>
      <c r="T766" s="533"/>
      <c r="U766" s="533"/>
      <c r="V766" s="533"/>
      <c r="W766" s="533"/>
      <c r="X766" s="533"/>
      <c r="Y766" s="533"/>
      <c r="Z766" s="533"/>
      <c r="AA766" s="533"/>
      <c r="AB766" s="533"/>
      <c r="AC766" s="533"/>
      <c r="AD766" s="533"/>
      <c r="AE766" s="533"/>
      <c r="AF766" s="533"/>
      <c r="AG766" s="535"/>
      <c r="AH766" s="162">
        <f>IF(COUNT(F766:AG766)=0,+(COUNTIF(F766:AG766,"作業"))+(COUNTIF(F766:AG766,"休日")),"")</f>
        <v>0</v>
      </c>
      <c r="AI766" s="196">
        <f>IF(COUNT(F766:AG766)=0,(COUNTIF(F766:AG766,"休日")),"")</f>
        <v>0</v>
      </c>
      <c r="AJ766" s="233"/>
    </row>
    <row r="767" spans="2:47" ht="41.25" hidden="1" customHeight="1" thickBot="1" x14ac:dyDescent="0.45">
      <c r="B767" s="559"/>
      <c r="C767" s="542"/>
      <c r="D767" s="543"/>
      <c r="E767" s="544"/>
      <c r="F767" s="534"/>
      <c r="G767" s="534"/>
      <c r="H767" s="534"/>
      <c r="I767" s="534"/>
      <c r="J767" s="534"/>
      <c r="K767" s="534"/>
      <c r="L767" s="534"/>
      <c r="M767" s="534"/>
      <c r="N767" s="534"/>
      <c r="O767" s="534"/>
      <c r="P767" s="534"/>
      <c r="Q767" s="534"/>
      <c r="R767" s="534"/>
      <c r="S767" s="534"/>
      <c r="T767" s="534"/>
      <c r="U767" s="534"/>
      <c r="V767" s="534"/>
      <c r="W767" s="534"/>
      <c r="X767" s="534"/>
      <c r="Y767" s="534"/>
      <c r="Z767" s="534"/>
      <c r="AA767" s="534"/>
      <c r="AB767" s="534"/>
      <c r="AC767" s="534"/>
      <c r="AD767" s="534"/>
      <c r="AE767" s="534"/>
      <c r="AF767" s="534"/>
      <c r="AG767" s="536"/>
      <c r="AH767" s="537" t="str">
        <f t="shared" ref="AH767" si="2134">IF(AH766&lt;14,"対象外",ROUND(AI766/AH766,3))</f>
        <v>対象外</v>
      </c>
      <c r="AI767" s="538"/>
      <c r="AJ767" s="234"/>
      <c r="AL767" s="195"/>
      <c r="AM767" s="219">
        <f t="shared" ref="AM767" si="2135">IF(AH767="対象外",0,1)</f>
        <v>0</v>
      </c>
      <c r="AN767" s="226">
        <f t="shared" ref="AN767" si="2136">IF(AM767=1,AH767,0)</f>
        <v>0</v>
      </c>
      <c r="AO767" s="219">
        <f t="shared" ref="AO767" si="2137">IF(AH766&gt;=14,AH766,0)</f>
        <v>0</v>
      </c>
      <c r="AP767" s="192">
        <f>IF(AO767&gt;1,AI766,0)</f>
        <v>0</v>
      </c>
      <c r="AQ767" s="152"/>
      <c r="AR767" s="219">
        <f>IF(AS767&gt;1,1,0)</f>
        <v>0</v>
      </c>
      <c r="AS767" s="192">
        <f>AO767+AS723</f>
        <v>0</v>
      </c>
      <c r="AT767" s="192">
        <f>AP767+AT723</f>
        <v>0</v>
      </c>
      <c r="AU767" s="248">
        <f>IF(AR767=1,ROUND(AT767/AS767,3),0)</f>
        <v>0</v>
      </c>
    </row>
    <row r="768" spans="2:47" ht="35.25" hidden="1" customHeight="1" x14ac:dyDescent="0.4">
      <c r="B768" s="557" t="s">
        <v>79</v>
      </c>
      <c r="C768" s="560" t="s">
        <v>0</v>
      </c>
      <c r="D768" s="561"/>
      <c r="E768" s="562"/>
      <c r="F768" s="164">
        <f>IFERROR(VLOOKUP(F950,DAY!$A$2:$E$3000,2,0),0)</f>
        <v>3</v>
      </c>
      <c r="G768" s="164">
        <f>IFERROR(VLOOKUP(G950,DAY!$A$2:$E$3000,2,0),0)</f>
        <v>3</v>
      </c>
      <c r="H768" s="164">
        <f>IFERROR(VLOOKUP(H950,DAY!$A$2:$E$3000,2,0),0)</f>
        <v>3</v>
      </c>
      <c r="I768" s="164">
        <f>IFERROR(VLOOKUP(I950,DAY!$A$2:$E$3000,2,0),0)</f>
        <v>3</v>
      </c>
      <c r="J768" s="164">
        <f>IFERROR(VLOOKUP(J950,DAY!$A$2:$E$3000,2,0),0)</f>
        <v>3</v>
      </c>
      <c r="K768" s="164">
        <f>IFERROR(VLOOKUP(K950,DAY!$A$2:$E$3000,2,0),0)</f>
        <v>3</v>
      </c>
      <c r="L768" s="164">
        <f>IFERROR(VLOOKUP(L950,DAY!$A$2:$E$3000,2,0),0)</f>
        <v>3</v>
      </c>
      <c r="M768" s="164">
        <f>IFERROR(VLOOKUP(M950,DAY!$A$2:$E$3000,2,0),0)</f>
        <v>3</v>
      </c>
      <c r="N768" s="164">
        <f>IFERROR(VLOOKUP(N950,DAY!$A$2:$E$3000,2,0),0)</f>
        <v>3</v>
      </c>
      <c r="O768" s="164">
        <f>IFERROR(VLOOKUP(O950,DAY!$A$2:$E$3000,2,0),0)</f>
        <v>3</v>
      </c>
      <c r="P768" s="164">
        <f>IFERROR(VLOOKUP(P950,DAY!$A$2:$E$3000,2,0),0)</f>
        <v>3</v>
      </c>
      <c r="Q768" s="164">
        <f>IFERROR(VLOOKUP(Q950,DAY!$A$2:$E$3000,2,0),0)</f>
        <v>3</v>
      </c>
      <c r="R768" s="164">
        <f>IFERROR(VLOOKUP(R950,DAY!$A$2:$E$3000,2,0),0)</f>
        <v>3</v>
      </c>
      <c r="S768" s="164">
        <f>IFERROR(VLOOKUP(S950,DAY!$A$2:$E$3000,2,0),0)</f>
        <v>3</v>
      </c>
      <c r="T768" s="164">
        <f>IFERROR(VLOOKUP(T950,DAY!$A$2:$E$3000,2,0),0)</f>
        <v>3</v>
      </c>
      <c r="U768" s="164">
        <f>IFERROR(VLOOKUP(U950,DAY!$A$2:$E$3000,2,0),0)</f>
        <v>3</v>
      </c>
      <c r="V768" s="164">
        <f>IFERROR(VLOOKUP(V950,DAY!$A$2:$E$3000,2,0),0)</f>
        <v>4</v>
      </c>
      <c r="W768" s="164">
        <f>IFERROR(VLOOKUP(W950,DAY!$A$2:$E$3000,2,0),0)</f>
        <v>4</v>
      </c>
      <c r="X768" s="164">
        <f>IFERROR(VLOOKUP(X950,DAY!$A$2:$E$3000,2,0),0)</f>
        <v>4</v>
      </c>
      <c r="Y768" s="164">
        <f>IFERROR(VLOOKUP(Y950,DAY!$A$2:$E$3000,2,0),0)</f>
        <v>4</v>
      </c>
      <c r="Z768" s="164">
        <f>IFERROR(VLOOKUP(Z950,DAY!$A$2:$E$3000,2,0),0)</f>
        <v>4</v>
      </c>
      <c r="AA768" s="164">
        <f>IFERROR(VLOOKUP(AA950,DAY!$A$2:$E$3000,2,0),0)</f>
        <v>4</v>
      </c>
      <c r="AB768" s="164">
        <f>IFERROR(VLOOKUP(AB950,DAY!$A$2:$E$3000,2,0),0)</f>
        <v>4</v>
      </c>
      <c r="AC768" s="164">
        <f>IFERROR(VLOOKUP(AC950,DAY!$A$2:$E$3000,2,0),0)</f>
        <v>4</v>
      </c>
      <c r="AD768" s="164">
        <f>IFERROR(VLOOKUP(AD950,DAY!$A$2:$E$3000,2,0),0)</f>
        <v>4</v>
      </c>
      <c r="AE768" s="164">
        <f>IFERROR(VLOOKUP(AE950,DAY!$A$2:$E$3000,2,0),0)</f>
        <v>4</v>
      </c>
      <c r="AF768" s="164">
        <f>IFERROR(VLOOKUP(AF950,DAY!$A$2:$E$3000,2,0),0)</f>
        <v>4</v>
      </c>
      <c r="AG768" s="165">
        <f>IFERROR(VLOOKUP(AG950,DAY!$A$2:$E$3000,2,0),0)</f>
        <v>4</v>
      </c>
      <c r="AH768" s="557" t="s">
        <v>11</v>
      </c>
      <c r="AI768" s="563" t="s">
        <v>13</v>
      </c>
      <c r="AJ768" s="565" t="s">
        <v>127</v>
      </c>
    </row>
    <row r="769" spans="2:47" ht="35.25" hidden="1" customHeight="1" x14ac:dyDescent="0.4">
      <c r="B769" s="558"/>
      <c r="C769" s="567" t="s">
        <v>1</v>
      </c>
      <c r="D769" s="568"/>
      <c r="E769" s="569"/>
      <c r="F769" s="250">
        <f>IFERROR(VLOOKUP(F950,DAY!$A$2:$E$3000,3,0),0)</f>
        <v>16</v>
      </c>
      <c r="G769" s="250">
        <f>IFERROR(VLOOKUP(G950,DAY!$A$2:$E$3000,3,0),0)</f>
        <v>17</v>
      </c>
      <c r="H769" s="250">
        <f>IFERROR(VLOOKUP(H950,DAY!$A$2:$E$3000,3,0),0)</f>
        <v>18</v>
      </c>
      <c r="I769" s="250">
        <f>IFERROR(VLOOKUP(I950,DAY!$A$2:$E$3000,3,0),0)</f>
        <v>19</v>
      </c>
      <c r="J769" s="250">
        <f>IFERROR(VLOOKUP(J950,DAY!$A$2:$E$3000,3,0),0)</f>
        <v>20</v>
      </c>
      <c r="K769" s="250">
        <f>IFERROR(VLOOKUP(K950,DAY!$A$2:$E$3000,3,0),0)</f>
        <v>21</v>
      </c>
      <c r="L769" s="250">
        <f>IFERROR(VLOOKUP(L950,DAY!$A$2:$E$3000,3,0),0)</f>
        <v>22</v>
      </c>
      <c r="M769" s="250">
        <f>IFERROR(VLOOKUP(M950,DAY!$A$2:$E$3000,3,0),0)</f>
        <v>23</v>
      </c>
      <c r="N769" s="250">
        <f>IFERROR(VLOOKUP(N950,DAY!$A$2:$E$3000,3,0),0)</f>
        <v>24</v>
      </c>
      <c r="O769" s="250">
        <f>IFERROR(VLOOKUP(O950,DAY!$A$2:$E$3000,3,0),0)</f>
        <v>25</v>
      </c>
      <c r="P769" s="250">
        <f>IFERROR(VLOOKUP(P950,DAY!$A$2:$E$3000,3,0),0)</f>
        <v>26</v>
      </c>
      <c r="Q769" s="250">
        <f>IFERROR(VLOOKUP(Q950,DAY!$A$2:$E$3000,3,0),0)</f>
        <v>27</v>
      </c>
      <c r="R769" s="250">
        <f>IFERROR(VLOOKUP(R950,DAY!$A$2:$E$3000,3,0),0)</f>
        <v>28</v>
      </c>
      <c r="S769" s="250">
        <f>IFERROR(VLOOKUP(S950,DAY!$A$2:$E$3000,3,0),0)</f>
        <v>29</v>
      </c>
      <c r="T769" s="250">
        <f>IFERROR(VLOOKUP(T950,DAY!$A$2:$E$3000,3,0),0)</f>
        <v>30</v>
      </c>
      <c r="U769" s="250">
        <f>IFERROR(VLOOKUP(U950,DAY!$A$2:$E$3000,3,0),0)</f>
        <v>31</v>
      </c>
      <c r="V769" s="250">
        <f>IFERROR(VLOOKUP(V950,DAY!$A$2:$E$3000,3,0),0)</f>
        <v>1</v>
      </c>
      <c r="W769" s="250">
        <f>IFERROR(VLOOKUP(W950,DAY!$A$2:$E$3000,3,0),0)</f>
        <v>2</v>
      </c>
      <c r="X769" s="250">
        <f>IFERROR(VLOOKUP(X950,DAY!$A$2:$E$3000,3,0),0)</f>
        <v>3</v>
      </c>
      <c r="Y769" s="250">
        <f>IFERROR(VLOOKUP(Y950,DAY!$A$2:$E$3000,3,0),0)</f>
        <v>4</v>
      </c>
      <c r="Z769" s="250">
        <f>IFERROR(VLOOKUP(Z950,DAY!$A$2:$E$3000,3,0),0)</f>
        <v>5</v>
      </c>
      <c r="AA769" s="250">
        <f>IFERROR(VLOOKUP(AA950,DAY!$A$2:$E$3000,3,0),0)</f>
        <v>6</v>
      </c>
      <c r="AB769" s="250">
        <f>IFERROR(VLOOKUP(AB950,DAY!$A$2:$E$3000,3,0),0)</f>
        <v>7</v>
      </c>
      <c r="AC769" s="250">
        <f>IFERROR(VLOOKUP(AC950,DAY!$A$2:$E$3000,3,0),0)</f>
        <v>8</v>
      </c>
      <c r="AD769" s="250">
        <f>IFERROR(VLOOKUP(AD950,DAY!$A$2:$E$3000,3,0),0)</f>
        <v>9</v>
      </c>
      <c r="AE769" s="250">
        <f>IFERROR(VLOOKUP(AE950,DAY!$A$2:$E$3000,3,0),0)</f>
        <v>10</v>
      </c>
      <c r="AF769" s="250">
        <f>IFERROR(VLOOKUP(AF950,DAY!$A$2:$E$3000,3,0),0)</f>
        <v>11</v>
      </c>
      <c r="AG769" s="166">
        <f>IFERROR(VLOOKUP(AG950,DAY!$A$2:$E$3000,3,0),0)</f>
        <v>12</v>
      </c>
      <c r="AH769" s="558"/>
      <c r="AI769" s="564"/>
      <c r="AJ769" s="566"/>
    </row>
    <row r="770" spans="2:47" ht="35.25" hidden="1" customHeight="1" x14ac:dyDescent="0.4">
      <c r="B770" s="558"/>
      <c r="C770" s="567" t="s">
        <v>2</v>
      </c>
      <c r="D770" s="568"/>
      <c r="E770" s="569"/>
      <c r="F770" s="250" t="str">
        <f>IFERROR(VLOOKUP(F950,DAY!$A$2:$E$3000,4,0),0)</f>
        <v>月</v>
      </c>
      <c r="G770" s="250" t="str">
        <f>IFERROR(VLOOKUP(G950,DAY!$A$2:$E$3000,4,0),0)</f>
        <v>火</v>
      </c>
      <c r="H770" s="250" t="str">
        <f>IFERROR(VLOOKUP(H950,DAY!$A$2:$E$3000,4,0),0)</f>
        <v>水</v>
      </c>
      <c r="I770" s="250" t="str">
        <f>IFERROR(VLOOKUP(I950,DAY!$A$2:$E$3000,4,0),0)</f>
        <v>木</v>
      </c>
      <c r="J770" s="250" t="str">
        <f>IFERROR(VLOOKUP(J950,DAY!$A$2:$E$3000,4,0),0)</f>
        <v>金</v>
      </c>
      <c r="K770" s="250" t="str">
        <f>IFERROR(VLOOKUP(K950,DAY!$A$2:$E$3000,4,0),0)</f>
        <v>土</v>
      </c>
      <c r="L770" s="250" t="str">
        <f>IFERROR(VLOOKUP(L950,DAY!$A$2:$E$3000,4,0),0)</f>
        <v>日</v>
      </c>
      <c r="M770" s="250" t="str">
        <f>IFERROR(VLOOKUP(M950,DAY!$A$2:$E$3000,4,0),0)</f>
        <v>月</v>
      </c>
      <c r="N770" s="250" t="str">
        <f>IFERROR(VLOOKUP(N950,DAY!$A$2:$E$3000,4,0),0)</f>
        <v>火</v>
      </c>
      <c r="O770" s="250" t="str">
        <f>IFERROR(VLOOKUP(O950,DAY!$A$2:$E$3000,4,0),0)</f>
        <v>水</v>
      </c>
      <c r="P770" s="250" t="str">
        <f>IFERROR(VLOOKUP(P950,DAY!$A$2:$E$3000,4,0),0)</f>
        <v>木</v>
      </c>
      <c r="Q770" s="250" t="str">
        <f>IFERROR(VLOOKUP(Q950,DAY!$A$2:$E$3000,4,0),0)</f>
        <v>金</v>
      </c>
      <c r="R770" s="250" t="str">
        <f>IFERROR(VLOOKUP(R950,DAY!$A$2:$E$3000,4,0),0)</f>
        <v>土</v>
      </c>
      <c r="S770" s="250" t="str">
        <f>IFERROR(VLOOKUP(S950,DAY!$A$2:$E$3000,4,0),0)</f>
        <v>日</v>
      </c>
      <c r="T770" s="250" t="str">
        <f>IFERROR(VLOOKUP(T950,DAY!$A$2:$E$3000,4,0),0)</f>
        <v>月</v>
      </c>
      <c r="U770" s="250" t="str">
        <f>IFERROR(VLOOKUP(U950,DAY!$A$2:$E$3000,4,0),0)</f>
        <v>火</v>
      </c>
      <c r="V770" s="250" t="str">
        <f>IFERROR(VLOOKUP(V950,DAY!$A$2:$E$3000,4,0),0)</f>
        <v>水</v>
      </c>
      <c r="W770" s="250" t="str">
        <f>IFERROR(VLOOKUP(W950,DAY!$A$2:$E$3000,4,0),0)</f>
        <v>木</v>
      </c>
      <c r="X770" s="250" t="str">
        <f>IFERROR(VLOOKUP(X950,DAY!$A$2:$E$3000,4,0),0)</f>
        <v>金</v>
      </c>
      <c r="Y770" s="250" t="str">
        <f>IFERROR(VLOOKUP(Y950,DAY!$A$2:$E$3000,4,0),0)</f>
        <v>土</v>
      </c>
      <c r="Z770" s="250" t="str">
        <f>IFERROR(VLOOKUP(Z950,DAY!$A$2:$E$3000,4,0),0)</f>
        <v>日</v>
      </c>
      <c r="AA770" s="250" t="str">
        <f>IFERROR(VLOOKUP(AA950,DAY!$A$2:$E$3000,4,0),0)</f>
        <v>月</v>
      </c>
      <c r="AB770" s="250" t="str">
        <f>IFERROR(VLOOKUP(AB950,DAY!$A$2:$E$3000,4,0),0)</f>
        <v>火</v>
      </c>
      <c r="AC770" s="250" t="str">
        <f>IFERROR(VLOOKUP(AC950,DAY!$A$2:$E$3000,4,0),0)</f>
        <v>水</v>
      </c>
      <c r="AD770" s="250" t="str">
        <f>IFERROR(VLOOKUP(AD950,DAY!$A$2:$E$3000,4,0),0)</f>
        <v>木</v>
      </c>
      <c r="AE770" s="250" t="str">
        <f>IFERROR(VLOOKUP(AE950,DAY!$A$2:$E$3000,4,0),0)</f>
        <v>金</v>
      </c>
      <c r="AF770" s="250" t="str">
        <f>IFERROR(VLOOKUP(AF950,DAY!$A$2:$E$3000,4,0),0)</f>
        <v>土</v>
      </c>
      <c r="AG770" s="166" t="str">
        <f>IFERROR(VLOOKUP(AG950,DAY!$A$2:$E$3000,4,0),0)</f>
        <v>日</v>
      </c>
      <c r="AH770" s="558"/>
      <c r="AI770" s="564"/>
      <c r="AJ770" s="566"/>
      <c r="AK770" s="159"/>
      <c r="AO770" s="147"/>
    </row>
    <row r="771" spans="2:47" ht="119.25" hidden="1" customHeight="1" x14ac:dyDescent="0.4">
      <c r="B771" s="558"/>
      <c r="C771" s="570" t="s">
        <v>135</v>
      </c>
      <c r="D771" s="571"/>
      <c r="E771" s="572"/>
      <c r="F771" s="167" t="str">
        <f>IFERROR(VLOOKUP(F950,DAY!$A$2:$E$3000,5,0),0)</f>
        <v/>
      </c>
      <c r="G771" s="167" t="str">
        <f>IFERROR(VLOOKUP(G950,DAY!$A$2:$E$3000,5,0),0)</f>
        <v/>
      </c>
      <c r="H771" s="167" t="str">
        <f>IFERROR(VLOOKUP(H950,DAY!$A$2:$E$3000,5,0),0)</f>
        <v/>
      </c>
      <c r="I771" s="167" t="str">
        <f>IFERROR(VLOOKUP(I950,DAY!$A$2:$E$3000,5,0),0)</f>
        <v/>
      </c>
      <c r="J771" s="167" t="str">
        <f>IFERROR(VLOOKUP(J950,DAY!$A$2:$E$3000,5,0),0)</f>
        <v>春分の日</v>
      </c>
      <c r="K771" s="167" t="str">
        <f>IFERROR(VLOOKUP(K950,DAY!$A$2:$E$3000,5,0),0)</f>
        <v/>
      </c>
      <c r="L771" s="167" t="str">
        <f>IFERROR(VLOOKUP(L950,DAY!$A$2:$E$3000,5,0),0)</f>
        <v/>
      </c>
      <c r="M771" s="167" t="str">
        <f>IFERROR(VLOOKUP(M950,DAY!$A$2:$E$3000,5,0),0)</f>
        <v/>
      </c>
      <c r="N771" s="167" t="str">
        <f>IFERROR(VLOOKUP(N950,DAY!$A$2:$E$3000,5,0),0)</f>
        <v/>
      </c>
      <c r="O771" s="167" t="str">
        <f>IFERROR(VLOOKUP(O950,DAY!$A$2:$E$3000,5,0),0)</f>
        <v/>
      </c>
      <c r="P771" s="167" t="str">
        <f>IFERROR(VLOOKUP(P950,DAY!$A$2:$E$3000,5,0),0)</f>
        <v/>
      </c>
      <c r="Q771" s="167" t="str">
        <f>IFERROR(VLOOKUP(Q950,DAY!$A$2:$E$3000,5,0),0)</f>
        <v/>
      </c>
      <c r="R771" s="167" t="str">
        <f>IFERROR(VLOOKUP(R950,DAY!$A$2:$E$3000,5,0),0)</f>
        <v/>
      </c>
      <c r="S771" s="167" t="str">
        <f>IFERROR(VLOOKUP(S950,DAY!$A$2:$E$3000,5,0),0)</f>
        <v/>
      </c>
      <c r="T771" s="167" t="str">
        <f>IFERROR(VLOOKUP(T950,DAY!$A$2:$E$3000,5,0),0)</f>
        <v/>
      </c>
      <c r="U771" s="167" t="str">
        <f>IFERROR(VLOOKUP(U950,DAY!$A$2:$E$3000,5,0),0)</f>
        <v/>
      </c>
      <c r="V771" s="167" t="str">
        <f>IFERROR(VLOOKUP(V950,DAY!$A$2:$E$3000,5,0),0)</f>
        <v/>
      </c>
      <c r="W771" s="167" t="str">
        <f>IFERROR(VLOOKUP(W950,DAY!$A$2:$E$3000,5,0),0)</f>
        <v/>
      </c>
      <c r="X771" s="167" t="str">
        <f>IFERROR(VLOOKUP(X950,DAY!$A$2:$E$3000,5,0),0)</f>
        <v/>
      </c>
      <c r="Y771" s="167" t="str">
        <f>IFERROR(VLOOKUP(Y950,DAY!$A$2:$E$3000,5,0),0)</f>
        <v/>
      </c>
      <c r="Z771" s="167" t="str">
        <f>IFERROR(VLOOKUP(Z950,DAY!$A$2:$E$3000,5,0),0)</f>
        <v/>
      </c>
      <c r="AA771" s="167" t="str">
        <f>IFERROR(VLOOKUP(AA950,DAY!$A$2:$E$3000,5,0),0)</f>
        <v/>
      </c>
      <c r="AB771" s="167" t="str">
        <f>IFERROR(VLOOKUP(AB950,DAY!$A$2:$E$3000,5,0),0)</f>
        <v/>
      </c>
      <c r="AC771" s="167" t="str">
        <f>IFERROR(VLOOKUP(AC950,DAY!$A$2:$E$3000,5,0),0)</f>
        <v/>
      </c>
      <c r="AD771" s="167" t="str">
        <f>IFERROR(VLOOKUP(AD950,DAY!$A$2:$E$3000,5,0),0)</f>
        <v/>
      </c>
      <c r="AE771" s="167" t="str">
        <f>IFERROR(VLOOKUP(AE950,DAY!$A$2:$E$3000,5,0),0)</f>
        <v/>
      </c>
      <c r="AF771" s="167" t="str">
        <f>IFERROR(VLOOKUP(AF950,DAY!$A$2:$E$3000,5,0),0)</f>
        <v/>
      </c>
      <c r="AG771" s="168" t="str">
        <f>IFERROR(VLOOKUP(AG950,DAY!$A$2:$E$3000,5,0),0)</f>
        <v/>
      </c>
      <c r="AH771" s="558"/>
      <c r="AI771" s="564"/>
      <c r="AJ771" s="566"/>
    </row>
    <row r="772" spans="2:47" ht="41.25" hidden="1" customHeight="1" x14ac:dyDescent="0.35">
      <c r="B772" s="558"/>
      <c r="C772" s="548">
        <f>C728</f>
        <v>0</v>
      </c>
      <c r="D772" s="549"/>
      <c r="E772" s="550"/>
      <c r="F772" s="533"/>
      <c r="G772" s="533"/>
      <c r="H772" s="533"/>
      <c r="I772" s="533"/>
      <c r="J772" s="533"/>
      <c r="K772" s="533"/>
      <c r="L772" s="533"/>
      <c r="M772" s="533"/>
      <c r="N772" s="533"/>
      <c r="O772" s="533"/>
      <c r="P772" s="533"/>
      <c r="Q772" s="533"/>
      <c r="R772" s="533"/>
      <c r="S772" s="533"/>
      <c r="T772" s="533"/>
      <c r="U772" s="533"/>
      <c r="V772" s="533"/>
      <c r="W772" s="533"/>
      <c r="X772" s="533"/>
      <c r="Y772" s="533"/>
      <c r="Z772" s="533"/>
      <c r="AA772" s="533"/>
      <c r="AB772" s="533"/>
      <c r="AC772" s="533"/>
      <c r="AD772" s="533"/>
      <c r="AE772" s="533"/>
      <c r="AF772" s="533"/>
      <c r="AG772" s="545"/>
      <c r="AH772" s="162">
        <f>IF(COUNT(F772:AG772)=0,+(COUNTIF(F772:AG772,"作業"))+(COUNTIF(F772:AG772,"休日")),"")</f>
        <v>0</v>
      </c>
      <c r="AI772" s="196">
        <f>IF(COUNT(F772:AG772)=0,(COUNTIF(F772:AG772,"休日")),"")</f>
        <v>0</v>
      </c>
      <c r="AJ772" s="235"/>
      <c r="AM772" s="147">
        <f>SUM(AM773:AM811)</f>
        <v>0</v>
      </c>
      <c r="AN772" s="228">
        <f>SUM(AN773:AN811)</f>
        <v>0</v>
      </c>
      <c r="AR772" s="249">
        <f>SUM(AR773:AR811)</f>
        <v>3</v>
      </c>
      <c r="AU772" s="228">
        <f>SUM(AU773:AU811)</f>
        <v>1.032</v>
      </c>
    </row>
    <row r="773" spans="2:47" ht="41.25" hidden="1" customHeight="1" x14ac:dyDescent="0.35">
      <c r="B773" s="558"/>
      <c r="C773" s="551"/>
      <c r="D773" s="552"/>
      <c r="E773" s="553"/>
      <c r="F773" s="533"/>
      <c r="G773" s="533"/>
      <c r="H773" s="533"/>
      <c r="I773" s="533"/>
      <c r="J773" s="533"/>
      <c r="K773" s="533"/>
      <c r="L773" s="533"/>
      <c r="M773" s="533"/>
      <c r="N773" s="533"/>
      <c r="O773" s="533"/>
      <c r="P773" s="533"/>
      <c r="Q773" s="533"/>
      <c r="R773" s="533"/>
      <c r="S773" s="533"/>
      <c r="T773" s="533"/>
      <c r="U773" s="533"/>
      <c r="V773" s="533"/>
      <c r="W773" s="533"/>
      <c r="X773" s="533"/>
      <c r="Y773" s="533"/>
      <c r="Z773" s="533"/>
      <c r="AA773" s="533"/>
      <c r="AB773" s="533"/>
      <c r="AC773" s="533"/>
      <c r="AD773" s="533"/>
      <c r="AE773" s="533"/>
      <c r="AF773" s="533"/>
      <c r="AG773" s="545"/>
      <c r="AH773" s="546" t="str">
        <f>IF(AH772&lt;14,"対象外",ROUND(AI772/AH772,3))</f>
        <v>対象外</v>
      </c>
      <c r="AI773" s="547"/>
      <c r="AJ773" s="236"/>
      <c r="AL773" s="146"/>
      <c r="AM773" s="219">
        <f>IF(AH773="対象外",0,1)</f>
        <v>0</v>
      </c>
      <c r="AN773" s="226">
        <f>IF(AM773=1,AH773,0)</f>
        <v>0</v>
      </c>
      <c r="AO773" s="219">
        <f>IF(AH772&gt;=14,AH772,0)</f>
        <v>0</v>
      </c>
      <c r="AP773" s="192">
        <f>IF(AO773&gt;1,AI772,0)</f>
        <v>0</v>
      </c>
      <c r="AQ773" s="152"/>
      <c r="AR773" s="219">
        <f>IF(AS773&gt;1,1,0)</f>
        <v>0</v>
      </c>
      <c r="AS773" s="192">
        <f>AO773+AS729</f>
        <v>0</v>
      </c>
      <c r="AT773" s="192">
        <f>AP773+AT729</f>
        <v>0</v>
      </c>
      <c r="AU773" s="248">
        <f>IF(AR773=1,ROUND(AT773/AS773,3),0)</f>
        <v>0</v>
      </c>
    </row>
    <row r="774" spans="2:47" ht="41.25" hidden="1" customHeight="1" x14ac:dyDescent="0.35">
      <c r="B774" s="558"/>
      <c r="C774" s="548">
        <f t="shared" ref="C774" si="2138">C730</f>
        <v>0</v>
      </c>
      <c r="D774" s="549"/>
      <c r="E774" s="550"/>
      <c r="F774" s="533"/>
      <c r="G774" s="533"/>
      <c r="H774" s="533"/>
      <c r="I774" s="533"/>
      <c r="J774" s="533"/>
      <c r="K774" s="533"/>
      <c r="L774" s="533"/>
      <c r="M774" s="533"/>
      <c r="N774" s="533"/>
      <c r="O774" s="533"/>
      <c r="P774" s="533"/>
      <c r="Q774" s="533"/>
      <c r="R774" s="533"/>
      <c r="S774" s="533"/>
      <c r="T774" s="533"/>
      <c r="U774" s="533"/>
      <c r="V774" s="533"/>
      <c r="W774" s="533"/>
      <c r="X774" s="533"/>
      <c r="Y774" s="533"/>
      <c r="Z774" s="533"/>
      <c r="AA774" s="533"/>
      <c r="AB774" s="533"/>
      <c r="AC774" s="533"/>
      <c r="AD774" s="533"/>
      <c r="AE774" s="533"/>
      <c r="AF774" s="533"/>
      <c r="AG774" s="545"/>
      <c r="AH774" s="162">
        <f t="shared" ref="AH774" si="2139">IF(COUNT(F774:AG774)=0,+(COUNTIF(F774:AG774,"作業"))+(COUNTIF(F774:AG774,"休日")),"")</f>
        <v>0</v>
      </c>
      <c r="AI774" s="196">
        <f t="shared" ref="AI774" si="2140">IF(COUNT(F774:AG774)=0,(COUNTIF(F774:AG774,"休日")),"")</f>
        <v>0</v>
      </c>
      <c r="AJ774" s="236"/>
    </row>
    <row r="775" spans="2:47" ht="41.25" hidden="1" customHeight="1" x14ac:dyDescent="0.35">
      <c r="B775" s="558"/>
      <c r="C775" s="551"/>
      <c r="D775" s="552"/>
      <c r="E775" s="553"/>
      <c r="F775" s="533"/>
      <c r="G775" s="533"/>
      <c r="H775" s="533"/>
      <c r="I775" s="533"/>
      <c r="J775" s="533"/>
      <c r="K775" s="533"/>
      <c r="L775" s="533"/>
      <c r="M775" s="533"/>
      <c r="N775" s="533"/>
      <c r="O775" s="533"/>
      <c r="P775" s="533"/>
      <c r="Q775" s="533"/>
      <c r="R775" s="533"/>
      <c r="S775" s="533"/>
      <c r="T775" s="533"/>
      <c r="U775" s="533"/>
      <c r="V775" s="533"/>
      <c r="W775" s="533"/>
      <c r="X775" s="533"/>
      <c r="Y775" s="533"/>
      <c r="Z775" s="533"/>
      <c r="AA775" s="533"/>
      <c r="AB775" s="533"/>
      <c r="AC775" s="533"/>
      <c r="AD775" s="533"/>
      <c r="AE775" s="533"/>
      <c r="AF775" s="533"/>
      <c r="AG775" s="545"/>
      <c r="AH775" s="546" t="str">
        <f t="shared" ref="AH775" si="2141">IF(AH774&lt;14,"対象外",ROUND(AI774/AH774,3))</f>
        <v>対象外</v>
      </c>
      <c r="AI775" s="547"/>
      <c r="AJ775" s="236"/>
      <c r="AM775" s="219">
        <f t="shared" ref="AM775" si="2142">IF(AH775="対象外",0,1)</f>
        <v>0</v>
      </c>
      <c r="AN775" s="226">
        <f t="shared" ref="AN775" si="2143">IF(AM775=1,AH775,0)</f>
        <v>0</v>
      </c>
      <c r="AO775" s="219">
        <f t="shared" ref="AO775" si="2144">IF(AH774&gt;=14,AH774,0)</f>
        <v>0</v>
      </c>
      <c r="AP775" s="192">
        <f>IF(AO775&gt;1,AI774,0)</f>
        <v>0</v>
      </c>
      <c r="AQ775" s="152"/>
      <c r="AR775" s="219">
        <f>IF(AS775&gt;1,1,0)</f>
        <v>0</v>
      </c>
      <c r="AS775" s="192">
        <f>AO775+AS731</f>
        <v>0</v>
      </c>
      <c r="AT775" s="192">
        <f>AP775+AT731</f>
        <v>0</v>
      </c>
      <c r="AU775" s="248">
        <f>IF(AR775=1,ROUND(AT775/AS775,3),0)</f>
        <v>0</v>
      </c>
    </row>
    <row r="776" spans="2:47" ht="41.25" hidden="1" customHeight="1" x14ac:dyDescent="0.35">
      <c r="B776" s="558"/>
      <c r="C776" s="548">
        <f t="shared" ref="C776" si="2145">C732</f>
        <v>0</v>
      </c>
      <c r="D776" s="549"/>
      <c r="E776" s="550"/>
      <c r="F776" s="533"/>
      <c r="G776" s="533"/>
      <c r="H776" s="533"/>
      <c r="I776" s="533"/>
      <c r="J776" s="533"/>
      <c r="K776" s="533"/>
      <c r="L776" s="533"/>
      <c r="M776" s="533"/>
      <c r="N776" s="533"/>
      <c r="O776" s="533"/>
      <c r="P776" s="533"/>
      <c r="Q776" s="533"/>
      <c r="R776" s="533"/>
      <c r="S776" s="533"/>
      <c r="T776" s="533"/>
      <c r="U776" s="533"/>
      <c r="V776" s="533"/>
      <c r="W776" s="533"/>
      <c r="X776" s="533"/>
      <c r="Y776" s="533"/>
      <c r="Z776" s="533"/>
      <c r="AA776" s="533"/>
      <c r="AB776" s="533"/>
      <c r="AC776" s="533"/>
      <c r="AD776" s="533"/>
      <c r="AE776" s="533"/>
      <c r="AF776" s="533"/>
      <c r="AG776" s="545"/>
      <c r="AH776" s="162">
        <f t="shared" ref="AH776" si="2146">IF(COUNT(F776:AG776)=0,+(COUNTIF(F776:AG776,"作業"))+(COUNTIF(F776:AG776,"休日")),"")</f>
        <v>0</v>
      </c>
      <c r="AI776" s="196">
        <f t="shared" ref="AI776" si="2147">IF(COUNT(F776:AG776)=0,(COUNTIF(F776:AG776,"休日")),"")</f>
        <v>0</v>
      </c>
      <c r="AJ776" s="236"/>
    </row>
    <row r="777" spans="2:47" ht="41.25" hidden="1" customHeight="1" x14ac:dyDescent="0.35">
      <c r="B777" s="558"/>
      <c r="C777" s="551"/>
      <c r="D777" s="552"/>
      <c r="E777" s="553"/>
      <c r="F777" s="533"/>
      <c r="G777" s="533"/>
      <c r="H777" s="533"/>
      <c r="I777" s="533"/>
      <c r="J777" s="533"/>
      <c r="K777" s="533"/>
      <c r="L777" s="533"/>
      <c r="M777" s="533"/>
      <c r="N777" s="533"/>
      <c r="O777" s="533"/>
      <c r="P777" s="533"/>
      <c r="Q777" s="533"/>
      <c r="R777" s="533"/>
      <c r="S777" s="533"/>
      <c r="T777" s="533"/>
      <c r="U777" s="533"/>
      <c r="V777" s="533"/>
      <c r="W777" s="533"/>
      <c r="X777" s="533"/>
      <c r="Y777" s="533"/>
      <c r="Z777" s="533"/>
      <c r="AA777" s="533"/>
      <c r="AB777" s="533"/>
      <c r="AC777" s="533"/>
      <c r="AD777" s="533"/>
      <c r="AE777" s="533"/>
      <c r="AF777" s="533"/>
      <c r="AG777" s="545"/>
      <c r="AH777" s="546" t="str">
        <f t="shared" ref="AH777" si="2148">IF(AH776&lt;14,"対象外",ROUND(AI776/AH776,3))</f>
        <v>対象外</v>
      </c>
      <c r="AI777" s="547"/>
      <c r="AJ777" s="236"/>
      <c r="AM777" s="219">
        <f t="shared" ref="AM777" si="2149">IF(AH777="対象外",0,1)</f>
        <v>0</v>
      </c>
      <c r="AN777" s="226">
        <f t="shared" ref="AN777" si="2150">IF(AM777=1,AH777,0)</f>
        <v>0</v>
      </c>
      <c r="AO777" s="219">
        <f t="shared" ref="AO777" si="2151">IF(AH776&gt;=14,AH776,0)</f>
        <v>0</v>
      </c>
      <c r="AP777" s="192">
        <f>IF(AO777&gt;1,AI776,0)</f>
        <v>0</v>
      </c>
      <c r="AQ777" s="152"/>
      <c r="AR777" s="219">
        <f>IF(AS777&gt;1,1,0)</f>
        <v>0</v>
      </c>
      <c r="AS777" s="192">
        <f>AO777+AS733</f>
        <v>0</v>
      </c>
      <c r="AT777" s="192">
        <f>AP777+AT733</f>
        <v>0</v>
      </c>
      <c r="AU777" s="248">
        <f>IF(AR777=1,ROUND(AT777/AS777,3),0)</f>
        <v>0</v>
      </c>
    </row>
    <row r="778" spans="2:47" ht="41.25" hidden="1" customHeight="1" x14ac:dyDescent="0.35">
      <c r="B778" s="558"/>
      <c r="C778" s="548">
        <f t="shared" ref="C778" si="2152">C734</f>
        <v>0</v>
      </c>
      <c r="D778" s="549"/>
      <c r="E778" s="550"/>
      <c r="F778" s="533"/>
      <c r="G778" s="533"/>
      <c r="H778" s="533"/>
      <c r="I778" s="533"/>
      <c r="J778" s="533"/>
      <c r="K778" s="533"/>
      <c r="L778" s="533"/>
      <c r="M778" s="533"/>
      <c r="N778" s="533"/>
      <c r="O778" s="533"/>
      <c r="P778" s="533"/>
      <c r="Q778" s="533"/>
      <c r="R778" s="533"/>
      <c r="S778" s="533"/>
      <c r="T778" s="533"/>
      <c r="U778" s="533"/>
      <c r="V778" s="533"/>
      <c r="W778" s="533"/>
      <c r="X778" s="533"/>
      <c r="Y778" s="533"/>
      <c r="Z778" s="533"/>
      <c r="AA778" s="533"/>
      <c r="AB778" s="533"/>
      <c r="AC778" s="533"/>
      <c r="AD778" s="533"/>
      <c r="AE778" s="533"/>
      <c r="AF778" s="533"/>
      <c r="AG778" s="545"/>
      <c r="AH778" s="162">
        <f t="shared" ref="AH778" si="2153">IF(COUNT(F778:AG778)=0,+(COUNTIF(F778:AG778,"作業"))+(COUNTIF(F778:AG778,"休日")),"")</f>
        <v>0</v>
      </c>
      <c r="AI778" s="196">
        <f t="shared" ref="AI778" si="2154">IF(COUNT(F778:AG778)=0,(COUNTIF(F778:AG778,"休日")),"")</f>
        <v>0</v>
      </c>
      <c r="AJ778" s="236"/>
    </row>
    <row r="779" spans="2:47" ht="41.25" hidden="1" customHeight="1" x14ac:dyDescent="0.35">
      <c r="B779" s="558"/>
      <c r="C779" s="551"/>
      <c r="D779" s="552"/>
      <c r="E779" s="553"/>
      <c r="F779" s="533"/>
      <c r="G779" s="533"/>
      <c r="H779" s="533"/>
      <c r="I779" s="533"/>
      <c r="J779" s="533"/>
      <c r="K779" s="533"/>
      <c r="L779" s="533"/>
      <c r="M779" s="533"/>
      <c r="N779" s="533"/>
      <c r="O779" s="533"/>
      <c r="P779" s="533"/>
      <c r="Q779" s="533"/>
      <c r="R779" s="533"/>
      <c r="S779" s="533"/>
      <c r="T779" s="533"/>
      <c r="U779" s="533"/>
      <c r="V779" s="533"/>
      <c r="W779" s="533"/>
      <c r="X779" s="533"/>
      <c r="Y779" s="533"/>
      <c r="Z779" s="533"/>
      <c r="AA779" s="533"/>
      <c r="AB779" s="533"/>
      <c r="AC779" s="533"/>
      <c r="AD779" s="533"/>
      <c r="AE779" s="533"/>
      <c r="AF779" s="533"/>
      <c r="AG779" s="545"/>
      <c r="AH779" s="546" t="str">
        <f t="shared" ref="AH779" si="2155">IF(AH778&lt;14,"対象外",ROUND(AI778/AH778,3))</f>
        <v>対象外</v>
      </c>
      <c r="AI779" s="547"/>
      <c r="AJ779" s="236"/>
      <c r="AM779" s="219">
        <f t="shared" ref="AM779" si="2156">IF(AH779="対象外",0,1)</f>
        <v>0</v>
      </c>
      <c r="AN779" s="226">
        <f t="shared" ref="AN779" si="2157">IF(AM779=1,AH779,0)</f>
        <v>0</v>
      </c>
      <c r="AO779" s="219">
        <f t="shared" ref="AO779" si="2158">IF(AH778&gt;=14,AH778,0)</f>
        <v>0</v>
      </c>
      <c r="AP779" s="192">
        <f>IF(AO779&gt;1,AI778,0)</f>
        <v>0</v>
      </c>
      <c r="AQ779" s="152"/>
      <c r="AR779" s="219">
        <f>IF(AS779&gt;1,1,0)</f>
        <v>0</v>
      </c>
      <c r="AS779" s="192">
        <f>AO779+AS735</f>
        <v>0</v>
      </c>
      <c r="AT779" s="192">
        <f>AP779+AT735</f>
        <v>0</v>
      </c>
      <c r="AU779" s="248">
        <f>IF(AR779=1,ROUND(AT779/AS779,3),0)</f>
        <v>0</v>
      </c>
    </row>
    <row r="780" spans="2:47" ht="41.25" hidden="1" customHeight="1" x14ac:dyDescent="0.35">
      <c r="B780" s="558"/>
      <c r="C780" s="548">
        <f t="shared" ref="C780" si="2159">C736</f>
        <v>0</v>
      </c>
      <c r="D780" s="549"/>
      <c r="E780" s="550"/>
      <c r="F780" s="533"/>
      <c r="G780" s="533"/>
      <c r="H780" s="533"/>
      <c r="I780" s="533"/>
      <c r="J780" s="533"/>
      <c r="K780" s="533"/>
      <c r="L780" s="533"/>
      <c r="M780" s="533"/>
      <c r="N780" s="533"/>
      <c r="O780" s="533"/>
      <c r="P780" s="533"/>
      <c r="Q780" s="533"/>
      <c r="R780" s="533"/>
      <c r="S780" s="533"/>
      <c r="T780" s="533"/>
      <c r="U780" s="533"/>
      <c r="V780" s="533"/>
      <c r="W780" s="533"/>
      <c r="X780" s="533"/>
      <c r="Y780" s="533"/>
      <c r="Z780" s="533"/>
      <c r="AA780" s="533"/>
      <c r="AB780" s="533"/>
      <c r="AC780" s="533"/>
      <c r="AD780" s="533"/>
      <c r="AE780" s="533"/>
      <c r="AF780" s="533"/>
      <c r="AG780" s="545"/>
      <c r="AH780" s="162">
        <f t="shared" ref="AH780" si="2160">IF(COUNT(F780:AG780)=0,+(COUNTIF(F780:AG780,"作業"))+(COUNTIF(F780:AG780,"休日")),"")</f>
        <v>0</v>
      </c>
      <c r="AI780" s="196">
        <f t="shared" ref="AI780" si="2161">IF(COUNT(F780:AG780)=0,(COUNTIF(F780:AG780,"休日")),"")</f>
        <v>0</v>
      </c>
      <c r="AJ780" s="236"/>
    </row>
    <row r="781" spans="2:47" ht="41.25" hidden="1" customHeight="1" x14ac:dyDescent="0.35">
      <c r="B781" s="558"/>
      <c r="C781" s="551"/>
      <c r="D781" s="552"/>
      <c r="E781" s="553"/>
      <c r="F781" s="533"/>
      <c r="G781" s="533"/>
      <c r="H781" s="533"/>
      <c r="I781" s="533"/>
      <c r="J781" s="533"/>
      <c r="K781" s="533"/>
      <c r="L781" s="533"/>
      <c r="M781" s="533"/>
      <c r="N781" s="533"/>
      <c r="O781" s="533"/>
      <c r="P781" s="533"/>
      <c r="Q781" s="533"/>
      <c r="R781" s="533"/>
      <c r="S781" s="533"/>
      <c r="T781" s="533"/>
      <c r="U781" s="533"/>
      <c r="V781" s="533"/>
      <c r="W781" s="533"/>
      <c r="X781" s="533"/>
      <c r="Y781" s="533"/>
      <c r="Z781" s="533"/>
      <c r="AA781" s="533"/>
      <c r="AB781" s="533"/>
      <c r="AC781" s="533"/>
      <c r="AD781" s="533"/>
      <c r="AE781" s="533"/>
      <c r="AF781" s="533"/>
      <c r="AG781" s="545"/>
      <c r="AH781" s="546" t="str">
        <f t="shared" ref="AH781" si="2162">IF(AH780&lt;14,"対象外",ROUND(AI780/AH780,3))</f>
        <v>対象外</v>
      </c>
      <c r="AI781" s="547"/>
      <c r="AJ781" s="236"/>
      <c r="AM781" s="219">
        <f t="shared" ref="AM781" si="2163">IF(AH781="対象外",0,1)</f>
        <v>0</v>
      </c>
      <c r="AN781" s="226">
        <f t="shared" ref="AN781" si="2164">IF(AM781=1,AH781,0)</f>
        <v>0</v>
      </c>
      <c r="AO781" s="219">
        <f t="shared" ref="AO781" si="2165">IF(AH780&gt;=14,AH780,0)</f>
        <v>0</v>
      </c>
      <c r="AP781" s="192">
        <f>IF(AO781&gt;1,AI780,0)</f>
        <v>0</v>
      </c>
      <c r="AQ781" s="152"/>
      <c r="AR781" s="219">
        <f>IF(AS781&gt;1,1,0)</f>
        <v>0</v>
      </c>
      <c r="AS781" s="192">
        <f>AO781+AS737</f>
        <v>0</v>
      </c>
      <c r="AT781" s="192">
        <f>AP781+AT737</f>
        <v>0</v>
      </c>
      <c r="AU781" s="248">
        <f>IF(AR781=1,ROUND(AT781/AS781,3),0)</f>
        <v>0</v>
      </c>
    </row>
    <row r="782" spans="2:47" ht="41.25" hidden="1" customHeight="1" x14ac:dyDescent="0.4">
      <c r="B782" s="558"/>
      <c r="C782" s="548">
        <f t="shared" ref="C782" si="2166">C738</f>
        <v>0</v>
      </c>
      <c r="D782" s="549"/>
      <c r="E782" s="550"/>
      <c r="F782" s="533"/>
      <c r="G782" s="533"/>
      <c r="H782" s="533"/>
      <c r="I782" s="533"/>
      <c r="J782" s="533"/>
      <c r="K782" s="533"/>
      <c r="L782" s="533"/>
      <c r="M782" s="533"/>
      <c r="N782" s="533"/>
      <c r="O782" s="533"/>
      <c r="P782" s="533"/>
      <c r="Q782" s="533"/>
      <c r="R782" s="533"/>
      <c r="S782" s="533"/>
      <c r="T782" s="533"/>
      <c r="U782" s="533"/>
      <c r="V782" s="533"/>
      <c r="W782" s="533"/>
      <c r="X782" s="533"/>
      <c r="Y782" s="533"/>
      <c r="Z782" s="533"/>
      <c r="AA782" s="533"/>
      <c r="AB782" s="533"/>
      <c r="AC782" s="533"/>
      <c r="AD782" s="533"/>
      <c r="AE782" s="533"/>
      <c r="AF782" s="533"/>
      <c r="AG782" s="545"/>
      <c r="AH782" s="162">
        <f t="shared" ref="AH782" si="2167">IF(COUNT(F782:AG782)=0,+(COUNTIF(F782:AG782,"作業"))+(COUNTIF(F782:AG782,"休日")),"")</f>
        <v>0</v>
      </c>
      <c r="AI782" s="196">
        <f t="shared" ref="AI782" si="2168">IF(COUNT(F782:AG782)=0,(COUNTIF(F782:AG782,"休日")),"")</f>
        <v>0</v>
      </c>
      <c r="AJ782" s="556"/>
    </row>
    <row r="783" spans="2:47" ht="41.25" hidden="1" customHeight="1" x14ac:dyDescent="0.4">
      <c r="B783" s="558"/>
      <c r="C783" s="551"/>
      <c r="D783" s="552"/>
      <c r="E783" s="553"/>
      <c r="F783" s="533"/>
      <c r="G783" s="533"/>
      <c r="H783" s="533"/>
      <c r="I783" s="533"/>
      <c r="J783" s="533"/>
      <c r="K783" s="533"/>
      <c r="L783" s="533"/>
      <c r="M783" s="533"/>
      <c r="N783" s="533"/>
      <c r="O783" s="533"/>
      <c r="P783" s="533"/>
      <c r="Q783" s="533"/>
      <c r="R783" s="533"/>
      <c r="S783" s="533"/>
      <c r="T783" s="533"/>
      <c r="U783" s="533"/>
      <c r="V783" s="533"/>
      <c r="W783" s="533"/>
      <c r="X783" s="533"/>
      <c r="Y783" s="533"/>
      <c r="Z783" s="533"/>
      <c r="AA783" s="533"/>
      <c r="AB783" s="533"/>
      <c r="AC783" s="533"/>
      <c r="AD783" s="533"/>
      <c r="AE783" s="533"/>
      <c r="AF783" s="533"/>
      <c r="AG783" s="545"/>
      <c r="AH783" s="546" t="str">
        <f t="shared" ref="AH783" si="2169">IF(AH782&lt;14,"対象外",ROUND(AI782/AH782,3))</f>
        <v>対象外</v>
      </c>
      <c r="AI783" s="547"/>
      <c r="AJ783" s="556"/>
      <c r="AM783" s="219">
        <f t="shared" ref="AM783" si="2170">IF(AH783="対象外",0,1)</f>
        <v>0</v>
      </c>
      <c r="AN783" s="226">
        <f t="shared" ref="AN783" si="2171">IF(AM783=1,AH783,0)</f>
        <v>0</v>
      </c>
      <c r="AO783" s="219">
        <f t="shared" ref="AO783" si="2172">IF(AH782&gt;=14,AH782,0)</f>
        <v>0</v>
      </c>
      <c r="AP783" s="192">
        <f>IF(AO783&gt;1,AI782,0)</f>
        <v>0</v>
      </c>
      <c r="AQ783" s="152"/>
      <c r="AR783" s="219">
        <f>IF(AS783&gt;1,1,0)</f>
        <v>0</v>
      </c>
      <c r="AS783" s="192">
        <f>AO783+AS739</f>
        <v>0</v>
      </c>
      <c r="AT783" s="192">
        <f>AP783+AT739</f>
        <v>0</v>
      </c>
      <c r="AU783" s="248">
        <f>IF(AR783=1,ROUND(AT783/AS783,3),0)</f>
        <v>0</v>
      </c>
    </row>
    <row r="784" spans="2:47" ht="41.25" hidden="1" customHeight="1" x14ac:dyDescent="0.35">
      <c r="B784" s="558"/>
      <c r="C784" s="548">
        <f t="shared" ref="C784" si="2173">C740</f>
        <v>0</v>
      </c>
      <c r="D784" s="549"/>
      <c r="E784" s="550"/>
      <c r="F784" s="533"/>
      <c r="G784" s="533"/>
      <c r="H784" s="533"/>
      <c r="I784" s="533"/>
      <c r="J784" s="533"/>
      <c r="K784" s="533"/>
      <c r="L784" s="533"/>
      <c r="M784" s="533"/>
      <c r="N784" s="533"/>
      <c r="O784" s="533"/>
      <c r="P784" s="533"/>
      <c r="Q784" s="533"/>
      <c r="R784" s="533"/>
      <c r="S784" s="533"/>
      <c r="T784" s="533"/>
      <c r="U784" s="533"/>
      <c r="V784" s="533"/>
      <c r="W784" s="533"/>
      <c r="X784" s="533"/>
      <c r="Y784" s="533"/>
      <c r="Z784" s="533"/>
      <c r="AA784" s="533"/>
      <c r="AB784" s="533"/>
      <c r="AC784" s="533"/>
      <c r="AD784" s="533"/>
      <c r="AE784" s="533"/>
      <c r="AF784" s="533"/>
      <c r="AG784" s="545"/>
      <c r="AH784" s="162">
        <f t="shared" ref="AH784" si="2174">IF(COUNT(F784:AG784)=0,+(COUNTIF(F784:AG784,"作業"))+(COUNTIF(F784:AG784,"休日")),"")</f>
        <v>0</v>
      </c>
      <c r="AI784" s="196">
        <f t="shared" ref="AI784" si="2175">IF(COUNT(F784:AG784)=0,(COUNTIF(F784:AG784,"休日")),"")</f>
        <v>0</v>
      </c>
      <c r="AJ784" s="236"/>
    </row>
    <row r="785" spans="2:47" ht="41.25" hidden="1" customHeight="1" x14ac:dyDescent="0.35">
      <c r="B785" s="558"/>
      <c r="C785" s="551"/>
      <c r="D785" s="552"/>
      <c r="E785" s="553"/>
      <c r="F785" s="533"/>
      <c r="G785" s="533"/>
      <c r="H785" s="533"/>
      <c r="I785" s="533"/>
      <c r="J785" s="533"/>
      <c r="K785" s="533"/>
      <c r="L785" s="533"/>
      <c r="M785" s="533"/>
      <c r="N785" s="533"/>
      <c r="O785" s="533"/>
      <c r="P785" s="533"/>
      <c r="Q785" s="533"/>
      <c r="R785" s="533"/>
      <c r="S785" s="533"/>
      <c r="T785" s="533"/>
      <c r="U785" s="533"/>
      <c r="V785" s="533"/>
      <c r="W785" s="533"/>
      <c r="X785" s="533"/>
      <c r="Y785" s="533"/>
      <c r="Z785" s="533"/>
      <c r="AA785" s="533"/>
      <c r="AB785" s="533"/>
      <c r="AC785" s="533"/>
      <c r="AD785" s="533"/>
      <c r="AE785" s="533"/>
      <c r="AF785" s="533"/>
      <c r="AG785" s="545"/>
      <c r="AH785" s="546" t="str">
        <f t="shared" ref="AH785" si="2176">IF(AH784&lt;14,"対象外",ROUND(AI784/AH784,3))</f>
        <v>対象外</v>
      </c>
      <c r="AI785" s="547"/>
      <c r="AJ785" s="236"/>
      <c r="AM785" s="219">
        <f t="shared" ref="AM785" si="2177">IF(AH785="対象外",0,1)</f>
        <v>0</v>
      </c>
      <c r="AN785" s="226">
        <f t="shared" ref="AN785" si="2178">IF(AM785=1,AH785,0)</f>
        <v>0</v>
      </c>
      <c r="AO785" s="219">
        <f t="shared" ref="AO785" si="2179">IF(AH784&gt;=14,AH784,0)</f>
        <v>0</v>
      </c>
      <c r="AP785" s="192">
        <f>IF(AO785&gt;1,AI784,0)</f>
        <v>0</v>
      </c>
      <c r="AQ785" s="152"/>
      <c r="AR785" s="219">
        <f>IF(AS785&gt;1,1,0)</f>
        <v>0</v>
      </c>
      <c r="AS785" s="192">
        <f>AO785+AS741</f>
        <v>0</v>
      </c>
      <c r="AT785" s="192">
        <f>AP785+AT741</f>
        <v>0</v>
      </c>
      <c r="AU785" s="248">
        <f>IF(AR785=1,ROUND(AT785/AS785,3),0)</f>
        <v>0</v>
      </c>
    </row>
    <row r="786" spans="2:47" ht="41.25" hidden="1" customHeight="1" x14ac:dyDescent="0.35">
      <c r="B786" s="558"/>
      <c r="C786" s="548">
        <f t="shared" ref="C786" si="2180">C742</f>
        <v>0</v>
      </c>
      <c r="D786" s="549"/>
      <c r="E786" s="550"/>
      <c r="F786" s="533"/>
      <c r="G786" s="533"/>
      <c r="H786" s="533"/>
      <c r="I786" s="533"/>
      <c r="J786" s="533"/>
      <c r="K786" s="533"/>
      <c r="L786" s="533"/>
      <c r="M786" s="533"/>
      <c r="N786" s="533"/>
      <c r="O786" s="533"/>
      <c r="P786" s="533"/>
      <c r="Q786" s="533"/>
      <c r="R786" s="533"/>
      <c r="S786" s="533"/>
      <c r="T786" s="533"/>
      <c r="U786" s="533"/>
      <c r="V786" s="533"/>
      <c r="W786" s="533"/>
      <c r="X786" s="533"/>
      <c r="Y786" s="533"/>
      <c r="Z786" s="533"/>
      <c r="AA786" s="533"/>
      <c r="AB786" s="533"/>
      <c r="AC786" s="533"/>
      <c r="AD786" s="533"/>
      <c r="AE786" s="533"/>
      <c r="AF786" s="533"/>
      <c r="AG786" s="545"/>
      <c r="AH786" s="162">
        <f t="shared" ref="AH786" si="2181">IF(COUNT(F786:AG786)=0,+(COUNTIF(F786:AG786,"作業"))+(COUNTIF(F786:AG786,"休日")),"")</f>
        <v>0</v>
      </c>
      <c r="AI786" s="196">
        <f t="shared" ref="AI786" si="2182">IF(COUNT(F786:AG786)=0,(COUNTIF(F786:AG786,"休日")),"")</f>
        <v>0</v>
      </c>
      <c r="AJ786" s="236"/>
    </row>
    <row r="787" spans="2:47" ht="41.25" hidden="1" customHeight="1" x14ac:dyDescent="0.35">
      <c r="B787" s="558"/>
      <c r="C787" s="551"/>
      <c r="D787" s="552"/>
      <c r="E787" s="553"/>
      <c r="F787" s="533"/>
      <c r="G787" s="533"/>
      <c r="H787" s="533"/>
      <c r="I787" s="533"/>
      <c r="J787" s="533"/>
      <c r="K787" s="533"/>
      <c r="L787" s="533"/>
      <c r="M787" s="533"/>
      <c r="N787" s="533"/>
      <c r="O787" s="533"/>
      <c r="P787" s="533"/>
      <c r="Q787" s="533"/>
      <c r="R787" s="533"/>
      <c r="S787" s="533"/>
      <c r="T787" s="533"/>
      <c r="U787" s="533"/>
      <c r="V787" s="533"/>
      <c r="W787" s="533"/>
      <c r="X787" s="533"/>
      <c r="Y787" s="533"/>
      <c r="Z787" s="533"/>
      <c r="AA787" s="533"/>
      <c r="AB787" s="533"/>
      <c r="AC787" s="533"/>
      <c r="AD787" s="533"/>
      <c r="AE787" s="533"/>
      <c r="AF787" s="533"/>
      <c r="AG787" s="545"/>
      <c r="AH787" s="546" t="str">
        <f t="shared" ref="AH787" si="2183">IF(AH786&lt;14,"対象外",ROUND(AI786/AH786,3))</f>
        <v>対象外</v>
      </c>
      <c r="AI787" s="547"/>
      <c r="AJ787" s="236"/>
      <c r="AM787" s="219">
        <f t="shared" ref="AM787" si="2184">IF(AH787="対象外",0,1)</f>
        <v>0</v>
      </c>
      <c r="AN787" s="226">
        <f t="shared" ref="AN787" si="2185">IF(AM787=1,AH787,0)</f>
        <v>0</v>
      </c>
      <c r="AO787" s="219">
        <f t="shared" ref="AO787" si="2186">IF(AH786&gt;=14,AH786,0)</f>
        <v>0</v>
      </c>
      <c r="AP787" s="192">
        <f>IF(AO787&gt;1,AI786,0)</f>
        <v>0</v>
      </c>
      <c r="AQ787" s="152"/>
      <c r="AR787" s="219">
        <f>IF(AS787&gt;1,1,0)</f>
        <v>0</v>
      </c>
      <c r="AS787" s="192">
        <f>AO787+AS743</f>
        <v>0</v>
      </c>
      <c r="AT787" s="192">
        <f>AP787+AT743</f>
        <v>0</v>
      </c>
      <c r="AU787" s="248">
        <f>IF(AR787=1,ROUND(AT787/AS787,3),0)</f>
        <v>0</v>
      </c>
    </row>
    <row r="788" spans="2:47" ht="41.25" hidden="1" customHeight="1" x14ac:dyDescent="0.35">
      <c r="B788" s="558"/>
      <c r="C788" s="548" t="str">
        <f t="shared" ref="C788" si="2187">C744</f>
        <v>作業員Ａ</v>
      </c>
      <c r="D788" s="549"/>
      <c r="E788" s="550"/>
      <c r="F788" s="533"/>
      <c r="G788" s="533"/>
      <c r="H788" s="533"/>
      <c r="I788" s="533"/>
      <c r="J788" s="533"/>
      <c r="K788" s="533"/>
      <c r="L788" s="533"/>
      <c r="M788" s="533"/>
      <c r="N788" s="533"/>
      <c r="O788" s="533"/>
      <c r="P788" s="533"/>
      <c r="Q788" s="533"/>
      <c r="R788" s="533"/>
      <c r="S788" s="533"/>
      <c r="T788" s="533"/>
      <c r="U788" s="533"/>
      <c r="V788" s="533"/>
      <c r="W788" s="533"/>
      <c r="X788" s="533"/>
      <c r="Y788" s="533"/>
      <c r="Z788" s="533"/>
      <c r="AA788" s="533"/>
      <c r="AB788" s="533"/>
      <c r="AC788" s="533"/>
      <c r="AD788" s="533"/>
      <c r="AE788" s="533"/>
      <c r="AF788" s="533"/>
      <c r="AG788" s="545"/>
      <c r="AH788" s="162">
        <f t="shared" ref="AH788" si="2188">IF(COUNT(F788:AG788)=0,+(COUNTIF(F788:AG788,"作業"))+(COUNTIF(F788:AG788,"休日")),"")</f>
        <v>0</v>
      </c>
      <c r="AI788" s="196">
        <f t="shared" ref="AI788" si="2189">IF(COUNT(F788:AG788)=0,(COUNTIF(F788:AG788,"休日")),"")</f>
        <v>0</v>
      </c>
      <c r="AJ788" s="236"/>
    </row>
    <row r="789" spans="2:47" ht="41.25" hidden="1" customHeight="1" x14ac:dyDescent="0.35">
      <c r="B789" s="558"/>
      <c r="C789" s="551"/>
      <c r="D789" s="552"/>
      <c r="E789" s="553"/>
      <c r="F789" s="533"/>
      <c r="G789" s="533"/>
      <c r="H789" s="533"/>
      <c r="I789" s="533"/>
      <c r="J789" s="533"/>
      <c r="K789" s="533"/>
      <c r="L789" s="533"/>
      <c r="M789" s="533"/>
      <c r="N789" s="533"/>
      <c r="O789" s="533"/>
      <c r="P789" s="533"/>
      <c r="Q789" s="533"/>
      <c r="R789" s="533"/>
      <c r="S789" s="533"/>
      <c r="T789" s="533"/>
      <c r="U789" s="533"/>
      <c r="V789" s="533"/>
      <c r="W789" s="533"/>
      <c r="X789" s="533"/>
      <c r="Y789" s="533"/>
      <c r="Z789" s="533"/>
      <c r="AA789" s="533"/>
      <c r="AB789" s="533"/>
      <c r="AC789" s="533"/>
      <c r="AD789" s="533"/>
      <c r="AE789" s="533"/>
      <c r="AF789" s="533"/>
      <c r="AG789" s="545"/>
      <c r="AH789" s="546" t="str">
        <f t="shared" ref="AH789" si="2190">IF(AH788&lt;14,"対象外",ROUND(AI788/AH788,3))</f>
        <v>対象外</v>
      </c>
      <c r="AI789" s="547"/>
      <c r="AJ789" s="236"/>
      <c r="AM789" s="219">
        <f t="shared" ref="AM789" si="2191">IF(AH789="対象外",0,1)</f>
        <v>0</v>
      </c>
      <c r="AN789" s="226">
        <f t="shared" ref="AN789" si="2192">IF(AM789=1,AH789,0)</f>
        <v>0</v>
      </c>
      <c r="AO789" s="219">
        <f t="shared" ref="AO789" si="2193">IF(AH788&gt;=14,AH788,0)</f>
        <v>0</v>
      </c>
      <c r="AP789" s="192">
        <f>IF(AO789&gt;1,AI788,0)</f>
        <v>0</v>
      </c>
      <c r="AQ789" s="152"/>
      <c r="AR789" s="219">
        <f>IF(AS789&gt;1,1,0)</f>
        <v>1</v>
      </c>
      <c r="AS789" s="192">
        <f>AO789+AS745</f>
        <v>74</v>
      </c>
      <c r="AT789" s="192">
        <f>AP789+AT745</f>
        <v>24</v>
      </c>
      <c r="AU789" s="248">
        <f>IF(AR789=1,ROUND(AT789/AS789,3),0)</f>
        <v>0.32400000000000001</v>
      </c>
    </row>
    <row r="790" spans="2:47" ht="41.25" hidden="1" customHeight="1" x14ac:dyDescent="0.4">
      <c r="B790" s="558"/>
      <c r="C790" s="548" t="str">
        <f t="shared" ref="C790" si="2194">C746</f>
        <v>作業員Ｂ</v>
      </c>
      <c r="D790" s="549"/>
      <c r="E790" s="550"/>
      <c r="F790" s="533"/>
      <c r="G790" s="533"/>
      <c r="H790" s="533"/>
      <c r="I790" s="533"/>
      <c r="J790" s="533"/>
      <c r="K790" s="533"/>
      <c r="L790" s="533"/>
      <c r="M790" s="533"/>
      <c r="N790" s="533"/>
      <c r="O790" s="533"/>
      <c r="P790" s="533"/>
      <c r="Q790" s="533"/>
      <c r="R790" s="533"/>
      <c r="S790" s="533"/>
      <c r="T790" s="533"/>
      <c r="U790" s="533"/>
      <c r="V790" s="533"/>
      <c r="W790" s="533"/>
      <c r="X790" s="533"/>
      <c r="Y790" s="533"/>
      <c r="Z790" s="533"/>
      <c r="AA790" s="533"/>
      <c r="AB790" s="533"/>
      <c r="AC790" s="533"/>
      <c r="AD790" s="533"/>
      <c r="AE790" s="533"/>
      <c r="AF790" s="533"/>
      <c r="AG790" s="545"/>
      <c r="AH790" s="162">
        <f t="shared" ref="AH790" si="2195">IF(COUNT(F790:AG790)=0,+(COUNTIF(F790:AG790,"作業"))+(COUNTIF(F790:AG790,"休日")),"")</f>
        <v>0</v>
      </c>
      <c r="AI790" s="196">
        <f t="shared" ref="AI790" si="2196">IF(COUNT(F790:AG790)=0,(COUNTIF(F790:AG790,"休日")),"")</f>
        <v>0</v>
      </c>
      <c r="AJ790" s="555" t="str">
        <f>IF(AN772&gt;0.01,ROUND(AN772/AM772,3),"")</f>
        <v/>
      </c>
    </row>
    <row r="791" spans="2:47" ht="41.25" hidden="1" customHeight="1" x14ac:dyDescent="0.4">
      <c r="B791" s="558"/>
      <c r="C791" s="551"/>
      <c r="D791" s="552"/>
      <c r="E791" s="553"/>
      <c r="F791" s="533"/>
      <c r="G791" s="533"/>
      <c r="H791" s="533"/>
      <c r="I791" s="533"/>
      <c r="J791" s="533"/>
      <c r="K791" s="533"/>
      <c r="L791" s="533"/>
      <c r="M791" s="533"/>
      <c r="N791" s="533"/>
      <c r="O791" s="533"/>
      <c r="P791" s="533"/>
      <c r="Q791" s="533"/>
      <c r="R791" s="533"/>
      <c r="S791" s="533"/>
      <c r="T791" s="533"/>
      <c r="U791" s="533"/>
      <c r="V791" s="533"/>
      <c r="W791" s="533"/>
      <c r="X791" s="533"/>
      <c r="Y791" s="533"/>
      <c r="Z791" s="533"/>
      <c r="AA791" s="533"/>
      <c r="AB791" s="533"/>
      <c r="AC791" s="533"/>
      <c r="AD791" s="533"/>
      <c r="AE791" s="533"/>
      <c r="AF791" s="533"/>
      <c r="AG791" s="545"/>
      <c r="AH791" s="546" t="str">
        <f t="shared" ref="AH791" si="2197">IF(AH790&lt;14,"対象外",ROUND(AI790/AH790,3))</f>
        <v>対象外</v>
      </c>
      <c r="AI791" s="547"/>
      <c r="AJ791" s="555"/>
      <c r="AM791" s="219">
        <f t="shared" ref="AM791" si="2198">IF(AH791="対象外",0,1)</f>
        <v>0</v>
      </c>
      <c r="AN791" s="226">
        <f t="shared" ref="AN791" si="2199">IF(AM791=1,AH791,0)</f>
        <v>0</v>
      </c>
      <c r="AO791" s="219">
        <f t="shared" ref="AO791" si="2200">IF(AH790&gt;=14,AH790,0)</f>
        <v>0</v>
      </c>
      <c r="AP791" s="192">
        <f>IF(AO791&gt;1,AI790,0)</f>
        <v>0</v>
      </c>
      <c r="AQ791" s="152"/>
      <c r="AR791" s="219">
        <f>IF(AS791&gt;1,1,0)</f>
        <v>1</v>
      </c>
      <c r="AS791" s="192">
        <f>AO791+AS747</f>
        <v>37</v>
      </c>
      <c r="AT791" s="192">
        <f>AP791+AT747</f>
        <v>13</v>
      </c>
      <c r="AU791" s="248">
        <f>IF(AR791=1,ROUND(AT791/AS791,3),0)</f>
        <v>0.35099999999999998</v>
      </c>
    </row>
    <row r="792" spans="2:47" ht="41.25" hidden="1" customHeight="1" x14ac:dyDescent="0.4">
      <c r="B792" s="558"/>
      <c r="C792" s="548" t="str">
        <f t="shared" ref="C792" si="2201">C748</f>
        <v>作業員Ｃ</v>
      </c>
      <c r="D792" s="549"/>
      <c r="E792" s="550"/>
      <c r="F792" s="533"/>
      <c r="G792" s="533"/>
      <c r="H792" s="533"/>
      <c r="I792" s="533"/>
      <c r="J792" s="533"/>
      <c r="K792" s="533"/>
      <c r="L792" s="533"/>
      <c r="M792" s="533"/>
      <c r="N792" s="533"/>
      <c r="O792" s="533"/>
      <c r="P792" s="533"/>
      <c r="Q792" s="533"/>
      <c r="R792" s="533"/>
      <c r="S792" s="533"/>
      <c r="T792" s="533"/>
      <c r="U792" s="533"/>
      <c r="V792" s="533"/>
      <c r="W792" s="533"/>
      <c r="X792" s="533"/>
      <c r="Y792" s="533"/>
      <c r="Z792" s="533"/>
      <c r="AA792" s="533"/>
      <c r="AB792" s="533"/>
      <c r="AC792" s="533"/>
      <c r="AD792" s="533"/>
      <c r="AE792" s="533"/>
      <c r="AF792" s="533"/>
      <c r="AG792" s="545"/>
      <c r="AH792" s="162">
        <f t="shared" ref="AH792" si="2202">IF(COUNT(F792:AG792)=0,+(COUNTIF(F792:AG792,"作業"))+(COUNTIF(F792:AG792,"休日")),"")</f>
        <v>0</v>
      </c>
      <c r="AI792" s="196">
        <f t="shared" ref="AI792" si="2203">IF(COUNT(F792:AG792)=0,(COUNTIF(F792:AG792,"休日")),"")</f>
        <v>0</v>
      </c>
      <c r="AJ792" s="554" t="str">
        <f>IF(AJ790="","",IF(AJ790&gt;=0.285,"達成","未達成"))</f>
        <v/>
      </c>
    </row>
    <row r="793" spans="2:47" ht="41.25" hidden="1" customHeight="1" x14ac:dyDescent="0.4">
      <c r="B793" s="558"/>
      <c r="C793" s="551"/>
      <c r="D793" s="552"/>
      <c r="E793" s="553"/>
      <c r="F793" s="533"/>
      <c r="G793" s="533"/>
      <c r="H793" s="533"/>
      <c r="I793" s="533"/>
      <c r="J793" s="533"/>
      <c r="K793" s="533"/>
      <c r="L793" s="533"/>
      <c r="M793" s="533"/>
      <c r="N793" s="533"/>
      <c r="O793" s="533"/>
      <c r="P793" s="533"/>
      <c r="Q793" s="533"/>
      <c r="R793" s="533"/>
      <c r="S793" s="533"/>
      <c r="T793" s="533"/>
      <c r="U793" s="533"/>
      <c r="V793" s="533"/>
      <c r="W793" s="533"/>
      <c r="X793" s="533"/>
      <c r="Y793" s="533"/>
      <c r="Z793" s="533"/>
      <c r="AA793" s="533"/>
      <c r="AB793" s="533"/>
      <c r="AC793" s="533"/>
      <c r="AD793" s="533"/>
      <c r="AE793" s="533"/>
      <c r="AF793" s="533"/>
      <c r="AG793" s="545"/>
      <c r="AH793" s="546" t="str">
        <f t="shared" ref="AH793" si="2204">IF(AH792&lt;14,"対象外",ROUND(AI792/AH792,3))</f>
        <v>対象外</v>
      </c>
      <c r="AI793" s="547"/>
      <c r="AJ793" s="554"/>
      <c r="AM793" s="219">
        <f t="shared" ref="AM793" si="2205">IF(AH793="対象外",0,1)</f>
        <v>0</v>
      </c>
      <c r="AN793" s="226">
        <f t="shared" ref="AN793" si="2206">IF(AM793=1,AH793,0)</f>
        <v>0</v>
      </c>
      <c r="AO793" s="219">
        <f t="shared" ref="AO793" si="2207">IF(AH792&gt;=14,AH792,0)</f>
        <v>0</v>
      </c>
      <c r="AP793" s="192">
        <f>IF(AO793&gt;1,AI792,0)</f>
        <v>0</v>
      </c>
      <c r="AQ793" s="152"/>
      <c r="AR793" s="219">
        <f>IF(AS793&gt;1,1,0)</f>
        <v>1</v>
      </c>
      <c r="AS793" s="192">
        <f>AO793+AS749</f>
        <v>56</v>
      </c>
      <c r="AT793" s="192">
        <f>AP793+AT749</f>
        <v>20</v>
      </c>
      <c r="AU793" s="248">
        <f>IF(AR793=1,ROUND(AT793/AS793,3),0)</f>
        <v>0.35699999999999998</v>
      </c>
    </row>
    <row r="794" spans="2:47" ht="41.25" hidden="1" customHeight="1" x14ac:dyDescent="0.4">
      <c r="B794" s="558"/>
      <c r="C794" s="548" t="str">
        <f t="shared" ref="C794" si="2208">C750</f>
        <v>作業員Ｄ</v>
      </c>
      <c r="D794" s="549"/>
      <c r="E794" s="550"/>
      <c r="F794" s="533"/>
      <c r="G794" s="533"/>
      <c r="H794" s="533"/>
      <c r="I794" s="533"/>
      <c r="J794" s="533"/>
      <c r="K794" s="533"/>
      <c r="L794" s="533"/>
      <c r="M794" s="533"/>
      <c r="N794" s="533"/>
      <c r="O794" s="533"/>
      <c r="P794" s="533"/>
      <c r="Q794" s="533"/>
      <c r="R794" s="533"/>
      <c r="S794" s="533"/>
      <c r="T794" s="533"/>
      <c r="U794" s="533"/>
      <c r="V794" s="533"/>
      <c r="W794" s="533"/>
      <c r="X794" s="533"/>
      <c r="Y794" s="533"/>
      <c r="Z794" s="533"/>
      <c r="AA794" s="533"/>
      <c r="AB794" s="533"/>
      <c r="AC794" s="533"/>
      <c r="AD794" s="533"/>
      <c r="AE794" s="533"/>
      <c r="AF794" s="533"/>
      <c r="AG794" s="545"/>
      <c r="AH794" s="162">
        <f t="shared" ref="AH794" si="2209">IF(COUNT(F794:AG794)=0,+(COUNTIF(F794:AG794,"作業"))+(COUNTIF(F794:AG794,"休日")),"")</f>
        <v>0</v>
      </c>
      <c r="AI794" s="196">
        <f t="shared" ref="AI794" si="2210">IF(COUNT(F794:AG794)=0,(COUNTIF(F794:AG794,"休日")),"")</f>
        <v>0</v>
      </c>
      <c r="AJ794" s="233"/>
    </row>
    <row r="795" spans="2:47" ht="41.25" hidden="1" customHeight="1" x14ac:dyDescent="0.4">
      <c r="B795" s="558"/>
      <c r="C795" s="551"/>
      <c r="D795" s="552"/>
      <c r="E795" s="553"/>
      <c r="F795" s="533"/>
      <c r="G795" s="533"/>
      <c r="H795" s="533"/>
      <c r="I795" s="533"/>
      <c r="J795" s="533"/>
      <c r="K795" s="533"/>
      <c r="L795" s="533"/>
      <c r="M795" s="533"/>
      <c r="N795" s="533"/>
      <c r="O795" s="533"/>
      <c r="P795" s="533"/>
      <c r="Q795" s="533"/>
      <c r="R795" s="533"/>
      <c r="S795" s="533"/>
      <c r="T795" s="533"/>
      <c r="U795" s="533"/>
      <c r="V795" s="533"/>
      <c r="W795" s="533"/>
      <c r="X795" s="533"/>
      <c r="Y795" s="533"/>
      <c r="Z795" s="533"/>
      <c r="AA795" s="533"/>
      <c r="AB795" s="533"/>
      <c r="AC795" s="533"/>
      <c r="AD795" s="533"/>
      <c r="AE795" s="533"/>
      <c r="AF795" s="533"/>
      <c r="AG795" s="545"/>
      <c r="AH795" s="546" t="str">
        <f t="shared" ref="AH795" si="2211">IF(AH794&lt;14,"対象外",ROUND(AI794/AH794,3))</f>
        <v>対象外</v>
      </c>
      <c r="AI795" s="547"/>
      <c r="AJ795" s="233"/>
      <c r="AM795" s="219">
        <f t="shared" ref="AM795" si="2212">IF(AH795="対象外",0,1)</f>
        <v>0</v>
      </c>
      <c r="AN795" s="226">
        <f t="shared" ref="AN795" si="2213">IF(AM795=1,AH795,0)</f>
        <v>0</v>
      </c>
      <c r="AO795" s="219">
        <f t="shared" ref="AO795" si="2214">IF(AH794&gt;=14,AH794,0)</f>
        <v>0</v>
      </c>
      <c r="AP795" s="192">
        <f>IF(AO795&gt;1,AI794,0)</f>
        <v>0</v>
      </c>
      <c r="AQ795" s="152"/>
      <c r="AR795" s="219">
        <f>IF(AS795&gt;1,1,0)</f>
        <v>0</v>
      </c>
      <c r="AS795" s="192">
        <f>AO795+AS751</f>
        <v>0</v>
      </c>
      <c r="AT795" s="192">
        <f>AP795+AT751</f>
        <v>0</v>
      </c>
      <c r="AU795" s="248">
        <f>IF(AR795=1,ROUND(AT795/AS795,3),0)</f>
        <v>0</v>
      </c>
    </row>
    <row r="796" spans="2:47" ht="41.25" hidden="1" customHeight="1" x14ac:dyDescent="0.4">
      <c r="B796" s="558"/>
      <c r="C796" s="548">
        <f t="shared" ref="C796" si="2215">C752</f>
        <v>0</v>
      </c>
      <c r="D796" s="549"/>
      <c r="E796" s="550"/>
      <c r="F796" s="533"/>
      <c r="G796" s="533"/>
      <c r="H796" s="533"/>
      <c r="I796" s="533"/>
      <c r="J796" s="533"/>
      <c r="K796" s="533"/>
      <c r="L796" s="533"/>
      <c r="M796" s="533"/>
      <c r="N796" s="533"/>
      <c r="O796" s="533"/>
      <c r="P796" s="533"/>
      <c r="Q796" s="533"/>
      <c r="R796" s="533"/>
      <c r="S796" s="533"/>
      <c r="T796" s="533"/>
      <c r="U796" s="533"/>
      <c r="V796" s="533"/>
      <c r="W796" s="533"/>
      <c r="X796" s="533"/>
      <c r="Y796" s="533"/>
      <c r="Z796" s="533"/>
      <c r="AA796" s="533"/>
      <c r="AB796" s="533"/>
      <c r="AC796" s="533"/>
      <c r="AD796" s="533"/>
      <c r="AE796" s="533"/>
      <c r="AF796" s="533"/>
      <c r="AG796" s="545"/>
      <c r="AH796" s="162">
        <f t="shared" ref="AH796" si="2216">IF(COUNT(F796:AG796)=0,+(COUNTIF(F796:AG796,"作業"))+(COUNTIF(F796:AG796,"休日")),"")</f>
        <v>0</v>
      </c>
      <c r="AI796" s="196">
        <f t="shared" ref="AI796" si="2217">IF(COUNT(F796:AG796)=0,(COUNTIF(F796:AG796,"休日")),"")</f>
        <v>0</v>
      </c>
      <c r="AJ796" s="233"/>
    </row>
    <row r="797" spans="2:47" ht="41.25" hidden="1" customHeight="1" x14ac:dyDescent="0.4">
      <c r="B797" s="558"/>
      <c r="C797" s="551"/>
      <c r="D797" s="552"/>
      <c r="E797" s="553"/>
      <c r="F797" s="533"/>
      <c r="G797" s="533"/>
      <c r="H797" s="533"/>
      <c r="I797" s="533"/>
      <c r="J797" s="533"/>
      <c r="K797" s="533"/>
      <c r="L797" s="533"/>
      <c r="M797" s="533"/>
      <c r="N797" s="533"/>
      <c r="O797" s="533"/>
      <c r="P797" s="533"/>
      <c r="Q797" s="533"/>
      <c r="R797" s="533"/>
      <c r="S797" s="533"/>
      <c r="T797" s="533"/>
      <c r="U797" s="533"/>
      <c r="V797" s="533"/>
      <c r="W797" s="533"/>
      <c r="X797" s="533"/>
      <c r="Y797" s="533"/>
      <c r="Z797" s="533"/>
      <c r="AA797" s="533"/>
      <c r="AB797" s="533"/>
      <c r="AC797" s="533"/>
      <c r="AD797" s="533"/>
      <c r="AE797" s="533"/>
      <c r="AF797" s="533"/>
      <c r="AG797" s="545"/>
      <c r="AH797" s="546" t="str">
        <f t="shared" ref="AH797" si="2218">IF(AH796&lt;14,"対象外",ROUND(AI796/AH796,3))</f>
        <v>対象外</v>
      </c>
      <c r="AI797" s="547"/>
      <c r="AJ797" s="233"/>
      <c r="AM797" s="219">
        <f t="shared" ref="AM797" si="2219">IF(AH797="対象外",0,1)</f>
        <v>0</v>
      </c>
      <c r="AN797" s="226">
        <f t="shared" ref="AN797" si="2220">IF(AM797=1,AH797,0)</f>
        <v>0</v>
      </c>
      <c r="AO797" s="219">
        <f t="shared" ref="AO797" si="2221">IF(AH796&gt;=14,AH796,0)</f>
        <v>0</v>
      </c>
      <c r="AP797" s="192">
        <f>IF(AO797&gt;1,AI796,0)</f>
        <v>0</v>
      </c>
      <c r="AQ797" s="152"/>
      <c r="AR797" s="219">
        <f>IF(AS797&gt;1,1,0)</f>
        <v>0</v>
      </c>
      <c r="AS797" s="192">
        <f>AO797+AS753</f>
        <v>0</v>
      </c>
      <c r="AT797" s="192">
        <f>AP797+AT753</f>
        <v>0</v>
      </c>
      <c r="AU797" s="248">
        <f>IF(AR797=1,ROUND(AT797/AS797,3),0)</f>
        <v>0</v>
      </c>
    </row>
    <row r="798" spans="2:47" ht="41.25" hidden="1" customHeight="1" x14ac:dyDescent="0.4">
      <c r="B798" s="558"/>
      <c r="C798" s="548">
        <f t="shared" ref="C798" si="2222">C754</f>
        <v>0</v>
      </c>
      <c r="D798" s="549"/>
      <c r="E798" s="550"/>
      <c r="F798" s="533"/>
      <c r="G798" s="533"/>
      <c r="H798" s="533"/>
      <c r="I798" s="533"/>
      <c r="J798" s="533"/>
      <c r="K798" s="533"/>
      <c r="L798" s="533"/>
      <c r="M798" s="533"/>
      <c r="N798" s="533"/>
      <c r="O798" s="533"/>
      <c r="P798" s="533"/>
      <c r="Q798" s="533"/>
      <c r="R798" s="533"/>
      <c r="S798" s="533"/>
      <c r="T798" s="533"/>
      <c r="U798" s="533"/>
      <c r="V798" s="533"/>
      <c r="W798" s="533"/>
      <c r="X798" s="533"/>
      <c r="Y798" s="533"/>
      <c r="Z798" s="533"/>
      <c r="AA798" s="533"/>
      <c r="AB798" s="533"/>
      <c r="AC798" s="533"/>
      <c r="AD798" s="533"/>
      <c r="AE798" s="533"/>
      <c r="AF798" s="533"/>
      <c r="AG798" s="545"/>
      <c r="AH798" s="162">
        <f t="shared" ref="AH798" si="2223">IF(COUNT(F798:AG798)=0,+(COUNTIF(F798:AG798,"作業"))+(COUNTIF(F798:AG798,"休日")),"")</f>
        <v>0</v>
      </c>
      <c r="AI798" s="196">
        <f t="shared" ref="AI798" si="2224">IF(COUNT(F798:AG798)=0,(COUNTIF(F798:AG798,"休日")),"")</f>
        <v>0</v>
      </c>
      <c r="AJ798" s="233"/>
    </row>
    <row r="799" spans="2:47" ht="41.25" hidden="1" customHeight="1" x14ac:dyDescent="0.4">
      <c r="B799" s="558"/>
      <c r="C799" s="551"/>
      <c r="D799" s="552"/>
      <c r="E799" s="553"/>
      <c r="F799" s="533"/>
      <c r="G799" s="533"/>
      <c r="H799" s="533"/>
      <c r="I799" s="533"/>
      <c r="J799" s="533"/>
      <c r="K799" s="533"/>
      <c r="L799" s="533"/>
      <c r="M799" s="533"/>
      <c r="N799" s="533"/>
      <c r="O799" s="533"/>
      <c r="P799" s="533"/>
      <c r="Q799" s="533"/>
      <c r="R799" s="533"/>
      <c r="S799" s="533"/>
      <c r="T799" s="533"/>
      <c r="U799" s="533"/>
      <c r="V799" s="533"/>
      <c r="W799" s="533"/>
      <c r="X799" s="533"/>
      <c r="Y799" s="533"/>
      <c r="Z799" s="533"/>
      <c r="AA799" s="533"/>
      <c r="AB799" s="533"/>
      <c r="AC799" s="533"/>
      <c r="AD799" s="533"/>
      <c r="AE799" s="533"/>
      <c r="AF799" s="533"/>
      <c r="AG799" s="545"/>
      <c r="AH799" s="546" t="str">
        <f t="shared" ref="AH799" si="2225">IF(AH798&lt;14,"対象外",ROUND(AI798/AH798,3))</f>
        <v>対象外</v>
      </c>
      <c r="AI799" s="547"/>
      <c r="AJ799" s="233"/>
      <c r="AM799" s="219">
        <f t="shared" ref="AM799" si="2226">IF(AH799="対象外",0,1)</f>
        <v>0</v>
      </c>
      <c r="AN799" s="226">
        <f t="shared" ref="AN799" si="2227">IF(AM799=1,AH799,0)</f>
        <v>0</v>
      </c>
      <c r="AO799" s="219">
        <f t="shared" ref="AO799" si="2228">IF(AH798&gt;=14,AH798,0)</f>
        <v>0</v>
      </c>
      <c r="AP799" s="192">
        <f>IF(AO799&gt;1,AI798,0)</f>
        <v>0</v>
      </c>
      <c r="AQ799" s="152"/>
      <c r="AR799" s="219">
        <f>IF(AS799&gt;1,1,0)</f>
        <v>0</v>
      </c>
      <c r="AS799" s="192">
        <f>AO799+AS755</f>
        <v>0</v>
      </c>
      <c r="AT799" s="192">
        <f>AP799+AT755</f>
        <v>0</v>
      </c>
      <c r="AU799" s="248">
        <f>IF(AR799=1,ROUND(AT799/AS799,3),0)</f>
        <v>0</v>
      </c>
    </row>
    <row r="800" spans="2:47" ht="41.25" hidden="1" customHeight="1" x14ac:dyDescent="0.4">
      <c r="B800" s="558"/>
      <c r="C800" s="548">
        <f t="shared" ref="C800" si="2229">C756</f>
        <v>0</v>
      </c>
      <c r="D800" s="549"/>
      <c r="E800" s="550"/>
      <c r="F800" s="533"/>
      <c r="G800" s="533"/>
      <c r="H800" s="533"/>
      <c r="I800" s="533"/>
      <c r="J800" s="533"/>
      <c r="K800" s="533"/>
      <c r="L800" s="533"/>
      <c r="M800" s="533"/>
      <c r="N800" s="533"/>
      <c r="O800" s="533"/>
      <c r="P800" s="533"/>
      <c r="Q800" s="533"/>
      <c r="R800" s="533"/>
      <c r="S800" s="533"/>
      <c r="T800" s="533"/>
      <c r="U800" s="533"/>
      <c r="V800" s="533"/>
      <c r="W800" s="533"/>
      <c r="X800" s="533"/>
      <c r="Y800" s="533"/>
      <c r="Z800" s="533"/>
      <c r="AA800" s="533"/>
      <c r="AB800" s="533"/>
      <c r="AC800" s="533"/>
      <c r="AD800" s="533"/>
      <c r="AE800" s="533"/>
      <c r="AF800" s="533"/>
      <c r="AG800" s="545"/>
      <c r="AH800" s="162">
        <f t="shared" ref="AH800" si="2230">IF(COUNT(F800:AG800)=0,+(COUNTIF(F800:AG800,"作業"))+(COUNTIF(F800:AG800,"休日")),"")</f>
        <v>0</v>
      </c>
      <c r="AI800" s="196">
        <f t="shared" ref="AI800" si="2231">IF(COUNT(F800:AG800)=0,(COUNTIF(F800:AG800,"休日")),"")</f>
        <v>0</v>
      </c>
      <c r="AJ800" s="233"/>
    </row>
    <row r="801" spans="2:47" ht="41.25" hidden="1" customHeight="1" x14ac:dyDescent="0.4">
      <c r="B801" s="558"/>
      <c r="C801" s="551"/>
      <c r="D801" s="552"/>
      <c r="E801" s="553"/>
      <c r="F801" s="533"/>
      <c r="G801" s="533"/>
      <c r="H801" s="533"/>
      <c r="I801" s="533"/>
      <c r="J801" s="533"/>
      <c r="K801" s="533"/>
      <c r="L801" s="533"/>
      <c r="M801" s="533"/>
      <c r="N801" s="533"/>
      <c r="O801" s="533"/>
      <c r="P801" s="533"/>
      <c r="Q801" s="533"/>
      <c r="R801" s="533"/>
      <c r="S801" s="533"/>
      <c r="T801" s="533"/>
      <c r="U801" s="533"/>
      <c r="V801" s="533"/>
      <c r="W801" s="533"/>
      <c r="X801" s="533"/>
      <c r="Y801" s="533"/>
      <c r="Z801" s="533"/>
      <c r="AA801" s="533"/>
      <c r="AB801" s="533"/>
      <c r="AC801" s="533"/>
      <c r="AD801" s="533"/>
      <c r="AE801" s="533"/>
      <c r="AF801" s="533"/>
      <c r="AG801" s="545"/>
      <c r="AH801" s="546" t="str">
        <f t="shared" ref="AH801" si="2232">IF(AH800&lt;14,"対象外",ROUND(AI800/AH800,3))</f>
        <v>対象外</v>
      </c>
      <c r="AI801" s="547"/>
      <c r="AJ801" s="233"/>
      <c r="AM801" s="219">
        <f t="shared" ref="AM801" si="2233">IF(AH801="対象外",0,1)</f>
        <v>0</v>
      </c>
      <c r="AN801" s="226">
        <f t="shared" ref="AN801" si="2234">IF(AM801=1,AH801,0)</f>
        <v>0</v>
      </c>
      <c r="AO801" s="219">
        <f t="shared" ref="AO801" si="2235">IF(AH800&gt;=14,AH800,0)</f>
        <v>0</v>
      </c>
      <c r="AP801" s="192">
        <f>IF(AO801&gt;1,AI800,0)</f>
        <v>0</v>
      </c>
      <c r="AQ801" s="152"/>
      <c r="AR801" s="219">
        <f>IF(AS801&gt;1,1,0)</f>
        <v>0</v>
      </c>
      <c r="AS801" s="192">
        <f>AO801+AS757</f>
        <v>0</v>
      </c>
      <c r="AT801" s="192">
        <f>AP801+AT757</f>
        <v>0</v>
      </c>
      <c r="AU801" s="248">
        <f>IF(AR801=1,ROUND(AT801/AS801,3),0)</f>
        <v>0</v>
      </c>
    </row>
    <row r="802" spans="2:47" ht="41.25" hidden="1" customHeight="1" x14ac:dyDescent="0.4">
      <c r="B802" s="558"/>
      <c r="C802" s="548">
        <f t="shared" ref="C802" si="2236">C758</f>
        <v>0</v>
      </c>
      <c r="D802" s="549"/>
      <c r="E802" s="550"/>
      <c r="F802" s="533"/>
      <c r="G802" s="533"/>
      <c r="H802" s="533"/>
      <c r="I802" s="533"/>
      <c r="J802" s="533"/>
      <c r="K802" s="533"/>
      <c r="L802" s="533"/>
      <c r="M802" s="533"/>
      <c r="N802" s="533"/>
      <c r="O802" s="533"/>
      <c r="P802" s="533"/>
      <c r="Q802" s="533"/>
      <c r="R802" s="533"/>
      <c r="S802" s="533"/>
      <c r="T802" s="533"/>
      <c r="U802" s="533"/>
      <c r="V802" s="533"/>
      <c r="W802" s="533"/>
      <c r="X802" s="533"/>
      <c r="Y802" s="533"/>
      <c r="Z802" s="533"/>
      <c r="AA802" s="533"/>
      <c r="AB802" s="533"/>
      <c r="AC802" s="533"/>
      <c r="AD802" s="533"/>
      <c r="AE802" s="533"/>
      <c r="AF802" s="533"/>
      <c r="AG802" s="545"/>
      <c r="AH802" s="162">
        <f t="shared" ref="AH802" si="2237">IF(COUNT(F802:AG802)=0,+(COUNTIF(F802:AG802,"作業"))+(COUNTIF(F802:AG802,"休日")),"")</f>
        <v>0</v>
      </c>
      <c r="AI802" s="196">
        <f t="shared" ref="AI802" si="2238">IF(COUNT(F802:AG802)=0,(COUNTIF(F802:AG802,"休日")),"")</f>
        <v>0</v>
      </c>
      <c r="AJ802" s="233"/>
    </row>
    <row r="803" spans="2:47" ht="41.25" hidden="1" customHeight="1" x14ac:dyDescent="0.4">
      <c r="B803" s="558"/>
      <c r="C803" s="551"/>
      <c r="D803" s="552"/>
      <c r="E803" s="553"/>
      <c r="F803" s="533"/>
      <c r="G803" s="533"/>
      <c r="H803" s="533"/>
      <c r="I803" s="533"/>
      <c r="J803" s="533"/>
      <c r="K803" s="533"/>
      <c r="L803" s="533"/>
      <c r="M803" s="533"/>
      <c r="N803" s="533"/>
      <c r="O803" s="533"/>
      <c r="P803" s="533"/>
      <c r="Q803" s="533"/>
      <c r="R803" s="533"/>
      <c r="S803" s="533"/>
      <c r="T803" s="533"/>
      <c r="U803" s="533"/>
      <c r="V803" s="533"/>
      <c r="W803" s="533"/>
      <c r="X803" s="533"/>
      <c r="Y803" s="533"/>
      <c r="Z803" s="533"/>
      <c r="AA803" s="533"/>
      <c r="AB803" s="533"/>
      <c r="AC803" s="533"/>
      <c r="AD803" s="533"/>
      <c r="AE803" s="533"/>
      <c r="AF803" s="533"/>
      <c r="AG803" s="545"/>
      <c r="AH803" s="546" t="str">
        <f t="shared" ref="AH803" si="2239">IF(AH802&lt;14,"対象外",ROUND(AI802/AH802,3))</f>
        <v>対象外</v>
      </c>
      <c r="AI803" s="547"/>
      <c r="AJ803" s="233"/>
      <c r="AM803" s="219">
        <f t="shared" ref="AM803" si="2240">IF(AH803="対象外",0,1)</f>
        <v>0</v>
      </c>
      <c r="AN803" s="226">
        <f t="shared" ref="AN803" si="2241">IF(AM803=1,AH803,0)</f>
        <v>0</v>
      </c>
      <c r="AO803" s="219">
        <f t="shared" ref="AO803" si="2242">IF(AH802&gt;=14,AH802,0)</f>
        <v>0</v>
      </c>
      <c r="AP803" s="192">
        <f>IF(AO803&gt;1,AI802,0)</f>
        <v>0</v>
      </c>
      <c r="AQ803" s="152"/>
      <c r="AR803" s="219">
        <f>IF(AS803&gt;1,1,0)</f>
        <v>0</v>
      </c>
      <c r="AS803" s="192">
        <f>AO803+AS759</f>
        <v>0</v>
      </c>
      <c r="AT803" s="192">
        <f>AP803+AT759</f>
        <v>0</v>
      </c>
      <c r="AU803" s="248">
        <f>IF(AR803=1,ROUND(AT803/AS803,3),0)</f>
        <v>0</v>
      </c>
    </row>
    <row r="804" spans="2:47" ht="41.25" hidden="1" customHeight="1" x14ac:dyDescent="0.4">
      <c r="B804" s="558"/>
      <c r="C804" s="548">
        <f t="shared" ref="C804" si="2243">C760</f>
        <v>0</v>
      </c>
      <c r="D804" s="549"/>
      <c r="E804" s="550"/>
      <c r="F804" s="533"/>
      <c r="G804" s="533"/>
      <c r="H804" s="533"/>
      <c r="I804" s="533"/>
      <c r="J804" s="533"/>
      <c r="K804" s="533"/>
      <c r="L804" s="533"/>
      <c r="M804" s="533"/>
      <c r="N804" s="533"/>
      <c r="O804" s="533"/>
      <c r="P804" s="533"/>
      <c r="Q804" s="533"/>
      <c r="R804" s="533"/>
      <c r="S804" s="533"/>
      <c r="T804" s="533"/>
      <c r="U804" s="533"/>
      <c r="V804" s="533"/>
      <c r="W804" s="533"/>
      <c r="X804" s="533"/>
      <c r="Y804" s="533"/>
      <c r="Z804" s="533"/>
      <c r="AA804" s="533"/>
      <c r="AB804" s="533"/>
      <c r="AC804" s="533"/>
      <c r="AD804" s="533"/>
      <c r="AE804" s="533"/>
      <c r="AF804" s="533"/>
      <c r="AG804" s="545"/>
      <c r="AH804" s="162">
        <f>IF(COUNT(F804:AG804)=0,+(COUNTIF(F804:AG804,"作業"))+(COUNTIF(F804:AG804,"休日")),"")</f>
        <v>0</v>
      </c>
      <c r="AI804" s="196">
        <f>IF(COUNT(F804:AG804)=0,(COUNTIF(F804:AG804,"休日")),"")</f>
        <v>0</v>
      </c>
      <c r="AJ804" s="233"/>
    </row>
    <row r="805" spans="2:47" ht="41.25" hidden="1" customHeight="1" x14ac:dyDescent="0.4">
      <c r="B805" s="558"/>
      <c r="C805" s="551"/>
      <c r="D805" s="552"/>
      <c r="E805" s="553"/>
      <c r="F805" s="533"/>
      <c r="G805" s="533"/>
      <c r="H805" s="533"/>
      <c r="I805" s="533"/>
      <c r="J805" s="533"/>
      <c r="K805" s="533"/>
      <c r="L805" s="533"/>
      <c r="M805" s="533"/>
      <c r="N805" s="533"/>
      <c r="O805" s="533"/>
      <c r="P805" s="533"/>
      <c r="Q805" s="533"/>
      <c r="R805" s="533"/>
      <c r="S805" s="533"/>
      <c r="T805" s="533"/>
      <c r="U805" s="533"/>
      <c r="V805" s="533"/>
      <c r="W805" s="533"/>
      <c r="X805" s="533"/>
      <c r="Y805" s="533"/>
      <c r="Z805" s="533"/>
      <c r="AA805" s="533"/>
      <c r="AB805" s="533"/>
      <c r="AC805" s="533"/>
      <c r="AD805" s="533"/>
      <c r="AE805" s="533"/>
      <c r="AF805" s="533"/>
      <c r="AG805" s="545"/>
      <c r="AH805" s="546" t="str">
        <f>IF(AH804&lt;14,"対象外",ROUND(AI804/AH804,3))</f>
        <v>対象外</v>
      </c>
      <c r="AI805" s="547"/>
      <c r="AJ805" s="233"/>
      <c r="AM805" s="219">
        <f t="shared" ref="AM805" si="2244">IF(AH805="対象外",0,1)</f>
        <v>0</v>
      </c>
      <c r="AN805" s="226">
        <f t="shared" ref="AN805" si="2245">IF(AM805=1,AH805,0)</f>
        <v>0</v>
      </c>
      <c r="AO805" s="219">
        <f t="shared" ref="AO805" si="2246">IF(AH804&gt;=14,AH804,0)</f>
        <v>0</v>
      </c>
      <c r="AP805" s="192">
        <f>IF(AO805&gt;1,AI804,0)</f>
        <v>0</v>
      </c>
      <c r="AQ805" s="152"/>
      <c r="AR805" s="219">
        <f>IF(AS805&gt;1,1,0)</f>
        <v>0</v>
      </c>
      <c r="AS805" s="192">
        <f>AO805+AS761</f>
        <v>0</v>
      </c>
      <c r="AT805" s="192">
        <f>AP805+AT761</f>
        <v>0</v>
      </c>
      <c r="AU805" s="248">
        <f>IF(AR805=1,ROUND(AT805/AS805,3),0)</f>
        <v>0</v>
      </c>
    </row>
    <row r="806" spans="2:47" ht="41.25" hidden="1" customHeight="1" x14ac:dyDescent="0.4">
      <c r="B806" s="558"/>
      <c r="C806" s="548">
        <f t="shared" ref="C806" si="2247">C762</f>
        <v>0</v>
      </c>
      <c r="D806" s="549"/>
      <c r="E806" s="550"/>
      <c r="F806" s="533"/>
      <c r="G806" s="533"/>
      <c r="H806" s="533"/>
      <c r="I806" s="533"/>
      <c r="J806" s="533"/>
      <c r="K806" s="533"/>
      <c r="L806" s="533"/>
      <c r="M806" s="533"/>
      <c r="N806" s="533"/>
      <c r="O806" s="533"/>
      <c r="P806" s="533"/>
      <c r="Q806" s="533"/>
      <c r="R806" s="533"/>
      <c r="S806" s="533"/>
      <c r="T806" s="533"/>
      <c r="U806" s="533"/>
      <c r="V806" s="533"/>
      <c r="W806" s="533"/>
      <c r="X806" s="533"/>
      <c r="Y806" s="533"/>
      <c r="Z806" s="533"/>
      <c r="AA806" s="533"/>
      <c r="AB806" s="533"/>
      <c r="AC806" s="533"/>
      <c r="AD806" s="533"/>
      <c r="AE806" s="533"/>
      <c r="AF806" s="533"/>
      <c r="AG806" s="545"/>
      <c r="AH806" s="162">
        <f t="shared" ref="AH806" si="2248">IF(COUNT(F806:AG806)=0,+(COUNTIF(F806:AG806,"作業"))+(COUNTIF(F806:AG806,"休日")),"")</f>
        <v>0</v>
      </c>
      <c r="AI806" s="196">
        <f t="shared" ref="AI806" si="2249">IF(COUNT(F806:AG806)=0,(COUNTIF(F806:AG806,"休日")),"")</f>
        <v>0</v>
      </c>
      <c r="AJ806" s="233"/>
    </row>
    <row r="807" spans="2:47" ht="41.25" hidden="1" customHeight="1" x14ac:dyDescent="0.4">
      <c r="B807" s="558"/>
      <c r="C807" s="551"/>
      <c r="D807" s="552"/>
      <c r="E807" s="553"/>
      <c r="F807" s="533"/>
      <c r="G807" s="533"/>
      <c r="H807" s="533"/>
      <c r="I807" s="533"/>
      <c r="J807" s="533"/>
      <c r="K807" s="533"/>
      <c r="L807" s="533"/>
      <c r="M807" s="533"/>
      <c r="N807" s="533"/>
      <c r="O807" s="533"/>
      <c r="P807" s="533"/>
      <c r="Q807" s="533"/>
      <c r="R807" s="533"/>
      <c r="S807" s="533"/>
      <c r="T807" s="533"/>
      <c r="U807" s="533"/>
      <c r="V807" s="533"/>
      <c r="W807" s="533"/>
      <c r="X807" s="533"/>
      <c r="Y807" s="533"/>
      <c r="Z807" s="533"/>
      <c r="AA807" s="533"/>
      <c r="AB807" s="533"/>
      <c r="AC807" s="533"/>
      <c r="AD807" s="533"/>
      <c r="AE807" s="533"/>
      <c r="AF807" s="533"/>
      <c r="AG807" s="545"/>
      <c r="AH807" s="546" t="str">
        <f t="shared" ref="AH807" si="2250">IF(AH806&lt;14,"対象外",ROUND(AI806/AH806,3))</f>
        <v>対象外</v>
      </c>
      <c r="AI807" s="547"/>
      <c r="AJ807" s="233"/>
      <c r="AM807" s="219">
        <f t="shared" ref="AM807" si="2251">IF(AH807="対象外",0,1)</f>
        <v>0</v>
      </c>
      <c r="AN807" s="226">
        <f t="shared" ref="AN807" si="2252">IF(AM807=1,AH807,0)</f>
        <v>0</v>
      </c>
      <c r="AO807" s="219">
        <f t="shared" ref="AO807" si="2253">IF(AH806&gt;=14,AH806,0)</f>
        <v>0</v>
      </c>
      <c r="AP807" s="192">
        <f>IF(AO807&gt;1,AI806,0)</f>
        <v>0</v>
      </c>
      <c r="AQ807" s="152"/>
      <c r="AR807" s="219">
        <f>IF(AS807&gt;1,1,0)</f>
        <v>0</v>
      </c>
      <c r="AS807" s="192">
        <f>AO807+AS763</f>
        <v>0</v>
      </c>
      <c r="AT807" s="192">
        <f>AP807+AT763</f>
        <v>0</v>
      </c>
      <c r="AU807" s="248">
        <f>IF(AR807=1,ROUND(AT807/AS807,3),0)</f>
        <v>0</v>
      </c>
    </row>
    <row r="808" spans="2:47" ht="41.25" hidden="1" customHeight="1" x14ac:dyDescent="0.4">
      <c r="B808" s="558"/>
      <c r="C808" s="548">
        <f t="shared" ref="C808" si="2254">C764</f>
        <v>0</v>
      </c>
      <c r="D808" s="549"/>
      <c r="E808" s="550"/>
      <c r="F808" s="533"/>
      <c r="G808" s="533"/>
      <c r="H808" s="533"/>
      <c r="I808" s="533"/>
      <c r="J808" s="533"/>
      <c r="K808" s="533"/>
      <c r="L808" s="533"/>
      <c r="M808" s="533"/>
      <c r="N808" s="533"/>
      <c r="O808" s="533"/>
      <c r="P808" s="533"/>
      <c r="Q808" s="533"/>
      <c r="R808" s="533"/>
      <c r="S808" s="533"/>
      <c r="T808" s="533"/>
      <c r="U808" s="533"/>
      <c r="V808" s="533"/>
      <c r="W808" s="533"/>
      <c r="X808" s="533"/>
      <c r="Y808" s="533"/>
      <c r="Z808" s="533"/>
      <c r="AA808" s="533"/>
      <c r="AB808" s="533"/>
      <c r="AC808" s="533"/>
      <c r="AD808" s="533"/>
      <c r="AE808" s="533"/>
      <c r="AF808" s="533"/>
      <c r="AG808" s="545"/>
      <c r="AH808" s="162">
        <f t="shared" ref="AH808" si="2255">IF(COUNT(F808:AG808)=0,+(COUNTIF(F808:AG808,"作業"))+(COUNTIF(F808:AG808,"休日")),"")</f>
        <v>0</v>
      </c>
      <c r="AI808" s="196">
        <f t="shared" ref="AI808" si="2256">IF(COUNT(F808:AG808)=0,(COUNTIF(F808:AG808,"休日")),"")</f>
        <v>0</v>
      </c>
      <c r="AJ808" s="233"/>
    </row>
    <row r="809" spans="2:47" ht="41.25" hidden="1" customHeight="1" x14ac:dyDescent="0.4">
      <c r="B809" s="558"/>
      <c r="C809" s="551"/>
      <c r="D809" s="552"/>
      <c r="E809" s="553"/>
      <c r="F809" s="533"/>
      <c r="G809" s="533"/>
      <c r="H809" s="533"/>
      <c r="I809" s="533"/>
      <c r="J809" s="533"/>
      <c r="K809" s="533"/>
      <c r="L809" s="533"/>
      <c r="M809" s="533"/>
      <c r="N809" s="533"/>
      <c r="O809" s="533"/>
      <c r="P809" s="533"/>
      <c r="Q809" s="533"/>
      <c r="R809" s="533"/>
      <c r="S809" s="533"/>
      <c r="T809" s="533"/>
      <c r="U809" s="533"/>
      <c r="V809" s="533"/>
      <c r="W809" s="533"/>
      <c r="X809" s="533"/>
      <c r="Y809" s="533"/>
      <c r="Z809" s="533"/>
      <c r="AA809" s="533"/>
      <c r="AB809" s="533"/>
      <c r="AC809" s="533"/>
      <c r="AD809" s="533"/>
      <c r="AE809" s="533"/>
      <c r="AF809" s="533"/>
      <c r="AG809" s="545"/>
      <c r="AH809" s="546" t="str">
        <f t="shared" ref="AH809" si="2257">IF(AH808&lt;14,"対象外",ROUND(AI808/AH808,3))</f>
        <v>対象外</v>
      </c>
      <c r="AI809" s="547"/>
      <c r="AJ809" s="233"/>
      <c r="AM809" s="219">
        <f t="shared" ref="AM809" si="2258">IF(AH809="対象外",0,1)</f>
        <v>0</v>
      </c>
      <c r="AN809" s="226">
        <f t="shared" ref="AN809" si="2259">IF(AM809=1,AH809,0)</f>
        <v>0</v>
      </c>
      <c r="AO809" s="219">
        <f t="shared" ref="AO809" si="2260">IF(AH808&gt;=14,AH808,0)</f>
        <v>0</v>
      </c>
      <c r="AP809" s="192">
        <f>IF(AO809&gt;1,AI808,0)</f>
        <v>0</v>
      </c>
      <c r="AQ809" s="152"/>
      <c r="AR809" s="219">
        <f>IF(AS809&gt;1,1,0)</f>
        <v>0</v>
      </c>
      <c r="AS809" s="192">
        <f>AO809+AS765</f>
        <v>0</v>
      </c>
      <c r="AT809" s="192">
        <f>AP809+AT765</f>
        <v>0</v>
      </c>
      <c r="AU809" s="248">
        <f>IF(AR809=1,ROUND(AT809/AS809,3),0)</f>
        <v>0</v>
      </c>
    </row>
    <row r="810" spans="2:47" ht="41.25" hidden="1" customHeight="1" x14ac:dyDescent="0.4">
      <c r="B810" s="558"/>
      <c r="C810" s="539">
        <f>C765</f>
        <v>0</v>
      </c>
      <c r="D810" s="540"/>
      <c r="E810" s="541"/>
      <c r="F810" s="533"/>
      <c r="G810" s="533"/>
      <c r="H810" s="533"/>
      <c r="I810" s="533"/>
      <c r="J810" s="533"/>
      <c r="K810" s="533"/>
      <c r="L810" s="533"/>
      <c r="M810" s="533"/>
      <c r="N810" s="533"/>
      <c r="O810" s="533"/>
      <c r="P810" s="533"/>
      <c r="Q810" s="533"/>
      <c r="R810" s="533"/>
      <c r="S810" s="533"/>
      <c r="T810" s="533"/>
      <c r="U810" s="533"/>
      <c r="V810" s="533"/>
      <c r="W810" s="533"/>
      <c r="X810" s="533"/>
      <c r="Y810" s="533"/>
      <c r="Z810" s="533"/>
      <c r="AA810" s="533"/>
      <c r="AB810" s="533"/>
      <c r="AC810" s="533"/>
      <c r="AD810" s="533"/>
      <c r="AE810" s="533"/>
      <c r="AF810" s="533"/>
      <c r="AG810" s="535"/>
      <c r="AH810" s="162">
        <f>IF(COUNT(F810:AG810)=0,+(COUNTIF(F810:AG810,"作業"))+(COUNTIF(F810:AG810,"休日")),"")</f>
        <v>0</v>
      </c>
      <c r="AI810" s="196">
        <f>IF(COUNT(F810:AG810)=0,(COUNTIF(F810:AG810,"休日")),"")</f>
        <v>0</v>
      </c>
      <c r="AJ810" s="233"/>
    </row>
    <row r="811" spans="2:47" ht="41.25" hidden="1" customHeight="1" thickBot="1" x14ac:dyDescent="0.45">
      <c r="B811" s="559"/>
      <c r="C811" s="542"/>
      <c r="D811" s="543"/>
      <c r="E811" s="544"/>
      <c r="F811" s="534"/>
      <c r="G811" s="534"/>
      <c r="H811" s="534"/>
      <c r="I811" s="534"/>
      <c r="J811" s="534"/>
      <c r="K811" s="534"/>
      <c r="L811" s="534"/>
      <c r="M811" s="534"/>
      <c r="N811" s="534"/>
      <c r="O811" s="534"/>
      <c r="P811" s="534"/>
      <c r="Q811" s="534"/>
      <c r="R811" s="534"/>
      <c r="S811" s="534"/>
      <c r="T811" s="534"/>
      <c r="U811" s="534"/>
      <c r="V811" s="534"/>
      <c r="W811" s="534"/>
      <c r="X811" s="534"/>
      <c r="Y811" s="534"/>
      <c r="Z811" s="534"/>
      <c r="AA811" s="534"/>
      <c r="AB811" s="534"/>
      <c r="AC811" s="534"/>
      <c r="AD811" s="534"/>
      <c r="AE811" s="534"/>
      <c r="AF811" s="534"/>
      <c r="AG811" s="536"/>
      <c r="AH811" s="537" t="str">
        <f t="shared" ref="AH811" si="2261">IF(AH810&lt;14,"対象外",ROUND(AI810/AH810,3))</f>
        <v>対象外</v>
      </c>
      <c r="AI811" s="538"/>
      <c r="AJ811" s="234"/>
      <c r="AL811" s="195"/>
      <c r="AM811" s="219">
        <f t="shared" ref="AM811" si="2262">IF(AH811="対象外",0,1)</f>
        <v>0</v>
      </c>
      <c r="AN811" s="226">
        <f t="shared" ref="AN811" si="2263">IF(AM811=1,AH811,0)</f>
        <v>0</v>
      </c>
      <c r="AO811" s="219">
        <f t="shared" ref="AO811" si="2264">IF(AH810&gt;=14,AH810,0)</f>
        <v>0</v>
      </c>
      <c r="AP811" s="192">
        <f>IF(AO811&gt;1,AI810,0)</f>
        <v>0</v>
      </c>
      <c r="AQ811" s="152"/>
      <c r="AR811" s="219">
        <f>IF(AS811&gt;1,1,0)</f>
        <v>0</v>
      </c>
      <c r="AS811" s="192">
        <f>AO811+AS767</f>
        <v>0</v>
      </c>
      <c r="AT811" s="192">
        <f>AP811+AT767</f>
        <v>0</v>
      </c>
      <c r="AU811" s="248">
        <f>IF(AR811=1,ROUND(AT811/AS811,3),0)</f>
        <v>0</v>
      </c>
    </row>
    <row r="812" spans="2:47" ht="35.25" hidden="1" customHeight="1" x14ac:dyDescent="0.4">
      <c r="B812" s="557" t="s">
        <v>80</v>
      </c>
      <c r="C812" s="560" t="s">
        <v>0</v>
      </c>
      <c r="D812" s="561"/>
      <c r="E812" s="562"/>
      <c r="F812" s="164">
        <f>IFERROR(VLOOKUP(F951,DAY!$A$2:$E$3000,2,0),0)</f>
        <v>4</v>
      </c>
      <c r="G812" s="164">
        <f>IFERROR(VLOOKUP(G951,DAY!$A$2:$E$3000,2,0),0)</f>
        <v>4</v>
      </c>
      <c r="H812" s="164">
        <f>IFERROR(VLOOKUP(H951,DAY!$A$2:$E$3000,2,0),0)</f>
        <v>4</v>
      </c>
      <c r="I812" s="164">
        <f>IFERROR(VLOOKUP(I951,DAY!$A$2:$E$3000,2,0),0)</f>
        <v>4</v>
      </c>
      <c r="J812" s="164">
        <f>IFERROR(VLOOKUP(J951,DAY!$A$2:$E$3000,2,0),0)</f>
        <v>4</v>
      </c>
      <c r="K812" s="164">
        <f>IFERROR(VLOOKUP(K951,DAY!$A$2:$E$3000,2,0),0)</f>
        <v>4</v>
      </c>
      <c r="L812" s="164">
        <f>IFERROR(VLOOKUP(L951,DAY!$A$2:$E$3000,2,0),0)</f>
        <v>4</v>
      </c>
      <c r="M812" s="164">
        <f>IFERROR(VLOOKUP(M951,DAY!$A$2:$E$3000,2,0),0)</f>
        <v>4</v>
      </c>
      <c r="N812" s="164">
        <f>IFERROR(VLOOKUP(N951,DAY!$A$2:$E$3000,2,0),0)</f>
        <v>4</v>
      </c>
      <c r="O812" s="164">
        <f>IFERROR(VLOOKUP(O951,DAY!$A$2:$E$3000,2,0),0)</f>
        <v>4</v>
      </c>
      <c r="P812" s="164">
        <f>IFERROR(VLOOKUP(P951,DAY!$A$2:$E$3000,2,0),0)</f>
        <v>4</v>
      </c>
      <c r="Q812" s="164">
        <f>IFERROR(VLOOKUP(Q951,DAY!$A$2:$E$3000,2,0),0)</f>
        <v>4</v>
      </c>
      <c r="R812" s="164">
        <f>IFERROR(VLOOKUP(R951,DAY!$A$2:$E$3000,2,0),0)</f>
        <v>4</v>
      </c>
      <c r="S812" s="164">
        <f>IFERROR(VLOOKUP(S951,DAY!$A$2:$E$3000,2,0),0)</f>
        <v>4</v>
      </c>
      <c r="T812" s="164">
        <f>IFERROR(VLOOKUP(T951,DAY!$A$2:$E$3000,2,0),0)</f>
        <v>4</v>
      </c>
      <c r="U812" s="164">
        <f>IFERROR(VLOOKUP(U951,DAY!$A$2:$E$3000,2,0),0)</f>
        <v>4</v>
      </c>
      <c r="V812" s="164">
        <f>IFERROR(VLOOKUP(V951,DAY!$A$2:$E$3000,2,0),0)</f>
        <v>4</v>
      </c>
      <c r="W812" s="164">
        <f>IFERROR(VLOOKUP(W951,DAY!$A$2:$E$3000,2,0),0)</f>
        <v>4</v>
      </c>
      <c r="X812" s="164">
        <f>IFERROR(VLOOKUP(X951,DAY!$A$2:$E$3000,2,0),0)</f>
        <v>5</v>
      </c>
      <c r="Y812" s="164">
        <f>IFERROR(VLOOKUP(Y951,DAY!$A$2:$E$3000,2,0),0)</f>
        <v>5</v>
      </c>
      <c r="Z812" s="164">
        <f>IFERROR(VLOOKUP(Z951,DAY!$A$2:$E$3000,2,0),0)</f>
        <v>5</v>
      </c>
      <c r="AA812" s="164">
        <f>IFERROR(VLOOKUP(AA951,DAY!$A$2:$E$3000,2,0),0)</f>
        <v>5</v>
      </c>
      <c r="AB812" s="164">
        <f>IFERROR(VLOOKUP(AB951,DAY!$A$2:$E$3000,2,0),0)</f>
        <v>5</v>
      </c>
      <c r="AC812" s="164">
        <f>IFERROR(VLOOKUP(AC951,DAY!$A$2:$E$3000,2,0),0)</f>
        <v>5</v>
      </c>
      <c r="AD812" s="164">
        <f>IFERROR(VLOOKUP(AD951,DAY!$A$2:$E$3000,2,0),0)</f>
        <v>5</v>
      </c>
      <c r="AE812" s="164">
        <f>IFERROR(VLOOKUP(AE951,DAY!$A$2:$E$3000,2,0),0)</f>
        <v>5</v>
      </c>
      <c r="AF812" s="164">
        <f>IFERROR(VLOOKUP(AF951,DAY!$A$2:$E$3000,2,0),0)</f>
        <v>5</v>
      </c>
      <c r="AG812" s="165">
        <f>IFERROR(VLOOKUP(AG951,DAY!$A$2:$E$3000,2,0),0)</f>
        <v>5</v>
      </c>
      <c r="AH812" s="557" t="s">
        <v>11</v>
      </c>
      <c r="AI812" s="563" t="s">
        <v>13</v>
      </c>
      <c r="AJ812" s="565" t="s">
        <v>131</v>
      </c>
    </row>
    <row r="813" spans="2:47" ht="35.25" hidden="1" customHeight="1" x14ac:dyDescent="0.4">
      <c r="B813" s="558"/>
      <c r="C813" s="567" t="s">
        <v>1</v>
      </c>
      <c r="D813" s="568"/>
      <c r="E813" s="569"/>
      <c r="F813" s="250">
        <f>IFERROR(VLOOKUP(F951,DAY!$A$2:$E$3000,3,0),0)</f>
        <v>13</v>
      </c>
      <c r="G813" s="250">
        <f>IFERROR(VLOOKUP(G951,DAY!$A$2:$E$3000,3,0),0)</f>
        <v>14</v>
      </c>
      <c r="H813" s="250">
        <f>IFERROR(VLOOKUP(H951,DAY!$A$2:$E$3000,3,0),0)</f>
        <v>15</v>
      </c>
      <c r="I813" s="250">
        <f>IFERROR(VLOOKUP(I951,DAY!$A$2:$E$3000,3,0),0)</f>
        <v>16</v>
      </c>
      <c r="J813" s="250">
        <f>IFERROR(VLOOKUP(J951,DAY!$A$2:$E$3000,3,0),0)</f>
        <v>17</v>
      </c>
      <c r="K813" s="250">
        <f>IFERROR(VLOOKUP(K951,DAY!$A$2:$E$3000,3,0),0)</f>
        <v>18</v>
      </c>
      <c r="L813" s="250">
        <f>IFERROR(VLOOKUP(L951,DAY!$A$2:$E$3000,3,0),0)</f>
        <v>19</v>
      </c>
      <c r="M813" s="250">
        <f>IFERROR(VLOOKUP(M951,DAY!$A$2:$E$3000,3,0),0)</f>
        <v>20</v>
      </c>
      <c r="N813" s="250">
        <f>IFERROR(VLOOKUP(N951,DAY!$A$2:$E$3000,3,0),0)</f>
        <v>21</v>
      </c>
      <c r="O813" s="250">
        <f>IFERROR(VLOOKUP(O951,DAY!$A$2:$E$3000,3,0),0)</f>
        <v>22</v>
      </c>
      <c r="P813" s="250">
        <f>IFERROR(VLOOKUP(P951,DAY!$A$2:$E$3000,3,0),0)</f>
        <v>23</v>
      </c>
      <c r="Q813" s="250">
        <f>IFERROR(VLOOKUP(Q951,DAY!$A$2:$E$3000,3,0),0)</f>
        <v>24</v>
      </c>
      <c r="R813" s="250">
        <f>IFERROR(VLOOKUP(R951,DAY!$A$2:$E$3000,3,0),0)</f>
        <v>25</v>
      </c>
      <c r="S813" s="250">
        <f>IFERROR(VLOOKUP(S951,DAY!$A$2:$E$3000,3,0),0)</f>
        <v>26</v>
      </c>
      <c r="T813" s="250">
        <f>IFERROR(VLOOKUP(T951,DAY!$A$2:$E$3000,3,0),0)</f>
        <v>27</v>
      </c>
      <c r="U813" s="250">
        <f>IFERROR(VLOOKUP(U951,DAY!$A$2:$E$3000,3,0),0)</f>
        <v>28</v>
      </c>
      <c r="V813" s="250">
        <f>IFERROR(VLOOKUP(V951,DAY!$A$2:$E$3000,3,0),0)</f>
        <v>29</v>
      </c>
      <c r="W813" s="250">
        <f>IFERROR(VLOOKUP(W951,DAY!$A$2:$E$3000,3,0),0)</f>
        <v>30</v>
      </c>
      <c r="X813" s="250">
        <f>IFERROR(VLOOKUP(X951,DAY!$A$2:$E$3000,3,0),0)</f>
        <v>1</v>
      </c>
      <c r="Y813" s="250">
        <f>IFERROR(VLOOKUP(Y951,DAY!$A$2:$E$3000,3,0),0)</f>
        <v>2</v>
      </c>
      <c r="Z813" s="250">
        <f>IFERROR(VLOOKUP(Z951,DAY!$A$2:$E$3000,3,0),0)</f>
        <v>3</v>
      </c>
      <c r="AA813" s="250">
        <f>IFERROR(VLOOKUP(AA951,DAY!$A$2:$E$3000,3,0),0)</f>
        <v>4</v>
      </c>
      <c r="AB813" s="250">
        <f>IFERROR(VLOOKUP(AB951,DAY!$A$2:$E$3000,3,0),0)</f>
        <v>5</v>
      </c>
      <c r="AC813" s="250">
        <f>IFERROR(VLOOKUP(AC951,DAY!$A$2:$E$3000,3,0),0)</f>
        <v>6</v>
      </c>
      <c r="AD813" s="250">
        <f>IFERROR(VLOOKUP(AD951,DAY!$A$2:$E$3000,3,0),0)</f>
        <v>7</v>
      </c>
      <c r="AE813" s="250">
        <f>IFERROR(VLOOKUP(AE951,DAY!$A$2:$E$3000,3,0),0)</f>
        <v>8</v>
      </c>
      <c r="AF813" s="250">
        <f>IFERROR(VLOOKUP(AF951,DAY!$A$2:$E$3000,3,0),0)</f>
        <v>9</v>
      </c>
      <c r="AG813" s="166">
        <f>IFERROR(VLOOKUP(AG951,DAY!$A$2:$E$3000,3,0),0)</f>
        <v>10</v>
      </c>
      <c r="AH813" s="558"/>
      <c r="AI813" s="564"/>
      <c r="AJ813" s="566"/>
    </row>
    <row r="814" spans="2:47" ht="35.25" hidden="1" customHeight="1" x14ac:dyDescent="0.4">
      <c r="B814" s="558"/>
      <c r="C814" s="567" t="s">
        <v>2</v>
      </c>
      <c r="D814" s="568"/>
      <c r="E814" s="569"/>
      <c r="F814" s="250" t="str">
        <f>IFERROR(VLOOKUP(F951,DAY!$A$2:$E$3000,4,0),0)</f>
        <v>月</v>
      </c>
      <c r="G814" s="250" t="str">
        <f>IFERROR(VLOOKUP(G951,DAY!$A$2:$E$3000,4,0),0)</f>
        <v>火</v>
      </c>
      <c r="H814" s="250" t="str">
        <f>IFERROR(VLOOKUP(H951,DAY!$A$2:$E$3000,4,0),0)</f>
        <v>水</v>
      </c>
      <c r="I814" s="250" t="str">
        <f>IFERROR(VLOOKUP(I951,DAY!$A$2:$E$3000,4,0),0)</f>
        <v>木</v>
      </c>
      <c r="J814" s="250" t="str">
        <f>IFERROR(VLOOKUP(J951,DAY!$A$2:$E$3000,4,0),0)</f>
        <v>金</v>
      </c>
      <c r="K814" s="250" t="str">
        <f>IFERROR(VLOOKUP(K951,DAY!$A$2:$E$3000,4,0),0)</f>
        <v>土</v>
      </c>
      <c r="L814" s="250" t="str">
        <f>IFERROR(VLOOKUP(L951,DAY!$A$2:$E$3000,4,0),0)</f>
        <v>日</v>
      </c>
      <c r="M814" s="250" t="str">
        <f>IFERROR(VLOOKUP(M951,DAY!$A$2:$E$3000,4,0),0)</f>
        <v>月</v>
      </c>
      <c r="N814" s="250" t="str">
        <f>IFERROR(VLOOKUP(N951,DAY!$A$2:$E$3000,4,0),0)</f>
        <v>火</v>
      </c>
      <c r="O814" s="250" t="str">
        <f>IFERROR(VLOOKUP(O951,DAY!$A$2:$E$3000,4,0),0)</f>
        <v>水</v>
      </c>
      <c r="P814" s="250" t="str">
        <f>IFERROR(VLOOKUP(P951,DAY!$A$2:$E$3000,4,0),0)</f>
        <v>木</v>
      </c>
      <c r="Q814" s="250" t="str">
        <f>IFERROR(VLOOKUP(Q951,DAY!$A$2:$E$3000,4,0),0)</f>
        <v>金</v>
      </c>
      <c r="R814" s="250" t="str">
        <f>IFERROR(VLOOKUP(R951,DAY!$A$2:$E$3000,4,0),0)</f>
        <v>土</v>
      </c>
      <c r="S814" s="250" t="str">
        <f>IFERROR(VLOOKUP(S951,DAY!$A$2:$E$3000,4,0),0)</f>
        <v>日</v>
      </c>
      <c r="T814" s="250" t="str">
        <f>IFERROR(VLOOKUP(T951,DAY!$A$2:$E$3000,4,0),0)</f>
        <v>月</v>
      </c>
      <c r="U814" s="250" t="str">
        <f>IFERROR(VLOOKUP(U951,DAY!$A$2:$E$3000,4,0),0)</f>
        <v>火</v>
      </c>
      <c r="V814" s="250" t="str">
        <f>IFERROR(VLOOKUP(V951,DAY!$A$2:$E$3000,4,0),0)</f>
        <v>水</v>
      </c>
      <c r="W814" s="250" t="str">
        <f>IFERROR(VLOOKUP(W951,DAY!$A$2:$E$3000,4,0),0)</f>
        <v>木</v>
      </c>
      <c r="X814" s="250" t="str">
        <f>IFERROR(VLOOKUP(X951,DAY!$A$2:$E$3000,4,0),0)</f>
        <v>金</v>
      </c>
      <c r="Y814" s="250" t="str">
        <f>IFERROR(VLOOKUP(Y951,DAY!$A$2:$E$3000,4,0),0)</f>
        <v>土</v>
      </c>
      <c r="Z814" s="250" t="str">
        <f>IFERROR(VLOOKUP(Z951,DAY!$A$2:$E$3000,4,0),0)</f>
        <v>日</v>
      </c>
      <c r="AA814" s="250" t="str">
        <f>IFERROR(VLOOKUP(AA951,DAY!$A$2:$E$3000,4,0),0)</f>
        <v>月</v>
      </c>
      <c r="AB814" s="250" t="str">
        <f>IFERROR(VLOOKUP(AB951,DAY!$A$2:$E$3000,4,0),0)</f>
        <v>火</v>
      </c>
      <c r="AC814" s="250" t="str">
        <f>IFERROR(VLOOKUP(AC951,DAY!$A$2:$E$3000,4,0),0)</f>
        <v>水</v>
      </c>
      <c r="AD814" s="250" t="str">
        <f>IFERROR(VLOOKUP(AD951,DAY!$A$2:$E$3000,4,0),0)</f>
        <v>木</v>
      </c>
      <c r="AE814" s="250" t="str">
        <f>IFERROR(VLOOKUP(AE951,DAY!$A$2:$E$3000,4,0),0)</f>
        <v>金</v>
      </c>
      <c r="AF814" s="250" t="str">
        <f>IFERROR(VLOOKUP(AF951,DAY!$A$2:$E$3000,4,0),0)</f>
        <v>土</v>
      </c>
      <c r="AG814" s="166" t="str">
        <f>IFERROR(VLOOKUP(AG951,DAY!$A$2:$E$3000,4,0),0)</f>
        <v>日</v>
      </c>
      <c r="AH814" s="558"/>
      <c r="AI814" s="564"/>
      <c r="AJ814" s="566"/>
      <c r="AK814" s="159"/>
      <c r="AO814" s="147"/>
    </row>
    <row r="815" spans="2:47" ht="119.25" hidden="1" customHeight="1" x14ac:dyDescent="0.4">
      <c r="B815" s="558"/>
      <c r="C815" s="570" t="s">
        <v>135</v>
      </c>
      <c r="D815" s="571"/>
      <c r="E815" s="572"/>
      <c r="F815" s="167" t="str">
        <f>IFERROR(VLOOKUP(F951,DAY!$A$2:$E$3000,5,0),0)</f>
        <v/>
      </c>
      <c r="G815" s="167" t="str">
        <f>IFERROR(VLOOKUP(G951,DAY!$A$2:$E$3000,5,0),0)</f>
        <v/>
      </c>
      <c r="H815" s="167" t="str">
        <f>IFERROR(VLOOKUP(H951,DAY!$A$2:$E$3000,5,0),0)</f>
        <v/>
      </c>
      <c r="I815" s="167" t="str">
        <f>IFERROR(VLOOKUP(I951,DAY!$A$2:$E$3000,5,0),0)</f>
        <v/>
      </c>
      <c r="J815" s="167" t="str">
        <f>IFERROR(VLOOKUP(J951,DAY!$A$2:$E$3000,5,0),0)</f>
        <v/>
      </c>
      <c r="K815" s="167" t="str">
        <f>IFERROR(VLOOKUP(K951,DAY!$A$2:$E$3000,5,0),0)</f>
        <v/>
      </c>
      <c r="L815" s="167" t="str">
        <f>IFERROR(VLOOKUP(L951,DAY!$A$2:$E$3000,5,0),0)</f>
        <v/>
      </c>
      <c r="M815" s="167" t="str">
        <f>IFERROR(VLOOKUP(M951,DAY!$A$2:$E$3000,5,0),0)</f>
        <v/>
      </c>
      <c r="N815" s="167" t="str">
        <f>IFERROR(VLOOKUP(N951,DAY!$A$2:$E$3000,5,0),0)</f>
        <v/>
      </c>
      <c r="O815" s="167" t="str">
        <f>IFERROR(VLOOKUP(O951,DAY!$A$2:$E$3000,5,0),0)</f>
        <v/>
      </c>
      <c r="P815" s="167" t="str">
        <f>IFERROR(VLOOKUP(P951,DAY!$A$2:$E$3000,5,0),0)</f>
        <v/>
      </c>
      <c r="Q815" s="167" t="str">
        <f>IFERROR(VLOOKUP(Q951,DAY!$A$2:$E$3000,5,0),0)</f>
        <v/>
      </c>
      <c r="R815" s="167" t="str">
        <f>IFERROR(VLOOKUP(R951,DAY!$A$2:$E$3000,5,0),0)</f>
        <v/>
      </c>
      <c r="S815" s="167" t="str">
        <f>IFERROR(VLOOKUP(S951,DAY!$A$2:$E$3000,5,0),0)</f>
        <v/>
      </c>
      <c r="T815" s="167" t="str">
        <f>IFERROR(VLOOKUP(T951,DAY!$A$2:$E$3000,5,0),0)</f>
        <v/>
      </c>
      <c r="U815" s="167" t="str">
        <f>IFERROR(VLOOKUP(U951,DAY!$A$2:$E$3000,5,0),0)</f>
        <v/>
      </c>
      <c r="V815" s="167" t="str">
        <f>IFERROR(VLOOKUP(V951,DAY!$A$2:$E$3000,5,0),0)</f>
        <v>昭和の日</v>
      </c>
      <c r="W815" s="167" t="str">
        <f>IFERROR(VLOOKUP(W951,DAY!$A$2:$E$3000,5,0),0)</f>
        <v/>
      </c>
      <c r="X815" s="167" t="str">
        <f>IFERROR(VLOOKUP(X951,DAY!$A$2:$E$3000,5,0),0)</f>
        <v/>
      </c>
      <c r="Y815" s="167" t="str">
        <f>IFERROR(VLOOKUP(Y951,DAY!$A$2:$E$3000,5,0),0)</f>
        <v/>
      </c>
      <c r="Z815" s="167" t="str">
        <f>IFERROR(VLOOKUP(Z951,DAY!$A$2:$E$3000,5,0),0)</f>
        <v>憲法記念日</v>
      </c>
      <c r="AA815" s="167" t="str">
        <f>IFERROR(VLOOKUP(AA951,DAY!$A$2:$E$3000,5,0),0)</f>
        <v>みどりの日</v>
      </c>
      <c r="AB815" s="167" t="str">
        <f>IFERROR(VLOOKUP(AB951,DAY!$A$2:$E$3000,5,0),0)</f>
        <v>こどもの日</v>
      </c>
      <c r="AC815" s="167" t="str">
        <f>IFERROR(VLOOKUP(AC951,DAY!$A$2:$E$3000,5,0),0)</f>
        <v>振替休日</v>
      </c>
      <c r="AD815" s="167" t="str">
        <f>IFERROR(VLOOKUP(AD951,DAY!$A$2:$E$3000,5,0),0)</f>
        <v/>
      </c>
      <c r="AE815" s="167" t="str">
        <f>IFERROR(VLOOKUP(AE951,DAY!$A$2:$E$3000,5,0),0)</f>
        <v/>
      </c>
      <c r="AF815" s="167" t="str">
        <f>IFERROR(VLOOKUP(AF951,DAY!$A$2:$E$3000,5,0),0)</f>
        <v/>
      </c>
      <c r="AG815" s="168" t="str">
        <f>IFERROR(VLOOKUP(AG951,DAY!$A$2:$E$3000,5,0),0)</f>
        <v/>
      </c>
      <c r="AH815" s="558"/>
      <c r="AI815" s="564"/>
      <c r="AJ815" s="566"/>
    </row>
    <row r="816" spans="2:47" ht="41.25" hidden="1" customHeight="1" x14ac:dyDescent="0.35">
      <c r="B816" s="558"/>
      <c r="C816" s="548">
        <f>C772</f>
        <v>0</v>
      </c>
      <c r="D816" s="549"/>
      <c r="E816" s="550"/>
      <c r="F816" s="533"/>
      <c r="G816" s="533"/>
      <c r="H816" s="533"/>
      <c r="I816" s="533"/>
      <c r="J816" s="533"/>
      <c r="K816" s="533"/>
      <c r="L816" s="533"/>
      <c r="M816" s="533"/>
      <c r="N816" s="533"/>
      <c r="O816" s="533"/>
      <c r="P816" s="533"/>
      <c r="Q816" s="533"/>
      <c r="R816" s="533"/>
      <c r="S816" s="533"/>
      <c r="T816" s="533"/>
      <c r="U816" s="533"/>
      <c r="V816" s="533"/>
      <c r="W816" s="533"/>
      <c r="X816" s="533"/>
      <c r="Y816" s="533"/>
      <c r="Z816" s="533"/>
      <c r="AA816" s="533"/>
      <c r="AB816" s="533"/>
      <c r="AC816" s="533"/>
      <c r="AD816" s="533"/>
      <c r="AE816" s="533"/>
      <c r="AF816" s="533"/>
      <c r="AG816" s="545"/>
      <c r="AH816" s="162">
        <f>IF(COUNT(F816:AG816)=0,+(COUNTIF(F816:AG816,"作業"))+(COUNTIF(F816:AG816,"休日")),"")</f>
        <v>0</v>
      </c>
      <c r="AI816" s="196">
        <f>IF(COUNT(F816:AG816)=0,(COUNTIF(F816:AG816,"休日")),"")</f>
        <v>0</v>
      </c>
      <c r="AJ816" s="235"/>
      <c r="AM816" s="147">
        <f>SUM(AM817:AM855)</f>
        <v>0</v>
      </c>
      <c r="AN816" s="228">
        <f>SUM(AN817:AN855)</f>
        <v>0</v>
      </c>
      <c r="AR816" s="249">
        <f>SUM(AR817:AR855)</f>
        <v>3</v>
      </c>
      <c r="AU816" s="228">
        <f>SUM(AU817:AU855)</f>
        <v>1.032</v>
      </c>
    </row>
    <row r="817" spans="2:47" ht="41.25" hidden="1" customHeight="1" x14ac:dyDescent="0.35">
      <c r="B817" s="558"/>
      <c r="C817" s="551"/>
      <c r="D817" s="552"/>
      <c r="E817" s="553"/>
      <c r="F817" s="533"/>
      <c r="G817" s="533"/>
      <c r="H817" s="533"/>
      <c r="I817" s="533"/>
      <c r="J817" s="533"/>
      <c r="K817" s="533"/>
      <c r="L817" s="533"/>
      <c r="M817" s="533"/>
      <c r="N817" s="533"/>
      <c r="O817" s="533"/>
      <c r="P817" s="533"/>
      <c r="Q817" s="533"/>
      <c r="R817" s="533"/>
      <c r="S817" s="533"/>
      <c r="T817" s="533"/>
      <c r="U817" s="533"/>
      <c r="V817" s="533"/>
      <c r="W817" s="533"/>
      <c r="X817" s="533"/>
      <c r="Y817" s="533"/>
      <c r="Z817" s="533"/>
      <c r="AA817" s="533"/>
      <c r="AB817" s="533"/>
      <c r="AC817" s="533"/>
      <c r="AD817" s="533"/>
      <c r="AE817" s="533"/>
      <c r="AF817" s="533"/>
      <c r="AG817" s="545"/>
      <c r="AH817" s="546" t="str">
        <f>IF(AH816&lt;14,"対象外",ROUND(AI816/AH816,3))</f>
        <v>対象外</v>
      </c>
      <c r="AI817" s="547"/>
      <c r="AJ817" s="236"/>
      <c r="AL817" s="146"/>
      <c r="AM817" s="219">
        <f>IF(AH817="対象外",0,1)</f>
        <v>0</v>
      </c>
      <c r="AN817" s="226">
        <f>IF(AM817=1,AH817,0)</f>
        <v>0</v>
      </c>
      <c r="AO817" s="219">
        <f>IF(AH816&gt;=14,AH816,0)</f>
        <v>0</v>
      </c>
      <c r="AP817" s="192">
        <f>IF(AO817&gt;1,AI816,0)</f>
        <v>0</v>
      </c>
      <c r="AQ817" s="152"/>
      <c r="AR817" s="219">
        <f>IF(AS817&gt;1,1,0)</f>
        <v>0</v>
      </c>
      <c r="AS817" s="192">
        <f>AO817+AS773</f>
        <v>0</v>
      </c>
      <c r="AT817" s="192">
        <f>AP817+AT773</f>
        <v>0</v>
      </c>
      <c r="AU817" s="248">
        <f>IF(AR817=1,ROUND(AT817/AS817,3),0)</f>
        <v>0</v>
      </c>
    </row>
    <row r="818" spans="2:47" ht="41.25" hidden="1" customHeight="1" x14ac:dyDescent="0.35">
      <c r="B818" s="558"/>
      <c r="C818" s="548">
        <f t="shared" ref="C818" si="2265">C774</f>
        <v>0</v>
      </c>
      <c r="D818" s="549"/>
      <c r="E818" s="550"/>
      <c r="F818" s="533"/>
      <c r="G818" s="533"/>
      <c r="H818" s="533"/>
      <c r="I818" s="533"/>
      <c r="J818" s="533"/>
      <c r="K818" s="533"/>
      <c r="L818" s="533"/>
      <c r="M818" s="533"/>
      <c r="N818" s="533"/>
      <c r="O818" s="533"/>
      <c r="P818" s="533"/>
      <c r="Q818" s="533"/>
      <c r="R818" s="533"/>
      <c r="S818" s="533"/>
      <c r="T818" s="533"/>
      <c r="U818" s="533"/>
      <c r="V818" s="533"/>
      <c r="W818" s="533"/>
      <c r="X818" s="533"/>
      <c r="Y818" s="533"/>
      <c r="Z818" s="533"/>
      <c r="AA818" s="533"/>
      <c r="AB818" s="533"/>
      <c r="AC818" s="533"/>
      <c r="AD818" s="533"/>
      <c r="AE818" s="533"/>
      <c r="AF818" s="533"/>
      <c r="AG818" s="545"/>
      <c r="AH818" s="162">
        <f t="shared" ref="AH818" si="2266">IF(COUNT(F818:AG818)=0,+(COUNTIF(F818:AG818,"作業"))+(COUNTIF(F818:AG818,"休日")),"")</f>
        <v>0</v>
      </c>
      <c r="AI818" s="196">
        <f t="shared" ref="AI818" si="2267">IF(COUNT(F818:AG818)=0,(COUNTIF(F818:AG818,"休日")),"")</f>
        <v>0</v>
      </c>
      <c r="AJ818" s="236"/>
    </row>
    <row r="819" spans="2:47" ht="41.25" hidden="1" customHeight="1" x14ac:dyDescent="0.35">
      <c r="B819" s="558"/>
      <c r="C819" s="551"/>
      <c r="D819" s="552"/>
      <c r="E819" s="553"/>
      <c r="F819" s="533"/>
      <c r="G819" s="533"/>
      <c r="H819" s="533"/>
      <c r="I819" s="533"/>
      <c r="J819" s="533"/>
      <c r="K819" s="533"/>
      <c r="L819" s="533"/>
      <c r="M819" s="533"/>
      <c r="N819" s="533"/>
      <c r="O819" s="533"/>
      <c r="P819" s="533"/>
      <c r="Q819" s="533"/>
      <c r="R819" s="533"/>
      <c r="S819" s="533"/>
      <c r="T819" s="533"/>
      <c r="U819" s="533"/>
      <c r="V819" s="533"/>
      <c r="W819" s="533"/>
      <c r="X819" s="533"/>
      <c r="Y819" s="533"/>
      <c r="Z819" s="533"/>
      <c r="AA819" s="533"/>
      <c r="AB819" s="533"/>
      <c r="AC819" s="533"/>
      <c r="AD819" s="533"/>
      <c r="AE819" s="533"/>
      <c r="AF819" s="533"/>
      <c r="AG819" s="545"/>
      <c r="AH819" s="546" t="str">
        <f t="shared" ref="AH819" si="2268">IF(AH818&lt;14,"対象外",ROUND(AI818/AH818,3))</f>
        <v>対象外</v>
      </c>
      <c r="AI819" s="547"/>
      <c r="AJ819" s="236"/>
      <c r="AM819" s="219">
        <f t="shared" ref="AM819" si="2269">IF(AH819="対象外",0,1)</f>
        <v>0</v>
      </c>
      <c r="AN819" s="226">
        <f t="shared" ref="AN819" si="2270">IF(AM819=1,AH819,0)</f>
        <v>0</v>
      </c>
      <c r="AO819" s="219">
        <f t="shared" ref="AO819" si="2271">IF(AH818&gt;=14,AH818,0)</f>
        <v>0</v>
      </c>
      <c r="AP819" s="192">
        <f>IF(AO819&gt;1,AI818,0)</f>
        <v>0</v>
      </c>
      <c r="AQ819" s="152"/>
      <c r="AR819" s="219">
        <f>IF(AS819&gt;1,1,0)</f>
        <v>0</v>
      </c>
      <c r="AS819" s="192">
        <f>AO819+AS775</f>
        <v>0</v>
      </c>
      <c r="AT819" s="192">
        <f>AP819+AT775</f>
        <v>0</v>
      </c>
      <c r="AU819" s="248">
        <f>IF(AR819=1,ROUND(AT819/AS819,3),0)</f>
        <v>0</v>
      </c>
    </row>
    <row r="820" spans="2:47" ht="41.25" hidden="1" customHeight="1" x14ac:dyDescent="0.35">
      <c r="B820" s="558"/>
      <c r="C820" s="548">
        <f t="shared" ref="C820" si="2272">C776</f>
        <v>0</v>
      </c>
      <c r="D820" s="549"/>
      <c r="E820" s="550"/>
      <c r="F820" s="533"/>
      <c r="G820" s="533"/>
      <c r="H820" s="533"/>
      <c r="I820" s="533"/>
      <c r="J820" s="533"/>
      <c r="K820" s="533"/>
      <c r="L820" s="533"/>
      <c r="M820" s="533"/>
      <c r="N820" s="533"/>
      <c r="O820" s="533"/>
      <c r="P820" s="533"/>
      <c r="Q820" s="533"/>
      <c r="R820" s="533"/>
      <c r="S820" s="533"/>
      <c r="T820" s="533"/>
      <c r="U820" s="533"/>
      <c r="V820" s="533"/>
      <c r="W820" s="533"/>
      <c r="X820" s="533"/>
      <c r="Y820" s="533"/>
      <c r="Z820" s="533"/>
      <c r="AA820" s="533"/>
      <c r="AB820" s="533"/>
      <c r="AC820" s="533"/>
      <c r="AD820" s="533"/>
      <c r="AE820" s="533"/>
      <c r="AF820" s="533"/>
      <c r="AG820" s="545"/>
      <c r="AH820" s="162">
        <f t="shared" ref="AH820" si="2273">IF(COUNT(F820:AG820)=0,+(COUNTIF(F820:AG820,"作業"))+(COUNTIF(F820:AG820,"休日")),"")</f>
        <v>0</v>
      </c>
      <c r="AI820" s="196">
        <f t="shared" ref="AI820" si="2274">IF(COUNT(F820:AG820)=0,(COUNTIF(F820:AG820,"休日")),"")</f>
        <v>0</v>
      </c>
      <c r="AJ820" s="236"/>
    </row>
    <row r="821" spans="2:47" ht="41.25" hidden="1" customHeight="1" x14ac:dyDescent="0.35">
      <c r="B821" s="558"/>
      <c r="C821" s="551"/>
      <c r="D821" s="552"/>
      <c r="E821" s="553"/>
      <c r="F821" s="533"/>
      <c r="G821" s="533"/>
      <c r="H821" s="533"/>
      <c r="I821" s="533"/>
      <c r="J821" s="533"/>
      <c r="K821" s="533"/>
      <c r="L821" s="533"/>
      <c r="M821" s="533"/>
      <c r="N821" s="533"/>
      <c r="O821" s="533"/>
      <c r="P821" s="533"/>
      <c r="Q821" s="533"/>
      <c r="R821" s="533"/>
      <c r="S821" s="533"/>
      <c r="T821" s="533"/>
      <c r="U821" s="533"/>
      <c r="V821" s="533"/>
      <c r="W821" s="533"/>
      <c r="X821" s="533"/>
      <c r="Y821" s="533"/>
      <c r="Z821" s="533"/>
      <c r="AA821" s="533"/>
      <c r="AB821" s="533"/>
      <c r="AC821" s="533"/>
      <c r="AD821" s="533"/>
      <c r="AE821" s="533"/>
      <c r="AF821" s="533"/>
      <c r="AG821" s="545"/>
      <c r="AH821" s="546" t="str">
        <f t="shared" ref="AH821" si="2275">IF(AH820&lt;14,"対象外",ROUND(AI820/AH820,3))</f>
        <v>対象外</v>
      </c>
      <c r="AI821" s="547"/>
      <c r="AJ821" s="236"/>
      <c r="AM821" s="219">
        <f t="shared" ref="AM821" si="2276">IF(AH821="対象外",0,1)</f>
        <v>0</v>
      </c>
      <c r="AN821" s="226">
        <f t="shared" ref="AN821" si="2277">IF(AM821=1,AH821,0)</f>
        <v>0</v>
      </c>
      <c r="AO821" s="219">
        <f t="shared" ref="AO821" si="2278">IF(AH820&gt;=14,AH820,0)</f>
        <v>0</v>
      </c>
      <c r="AP821" s="192">
        <f>IF(AO821&gt;1,AI820,0)</f>
        <v>0</v>
      </c>
      <c r="AQ821" s="152"/>
      <c r="AR821" s="219">
        <f>IF(AS821&gt;1,1,0)</f>
        <v>0</v>
      </c>
      <c r="AS821" s="192">
        <f>AO821+AS777</f>
        <v>0</v>
      </c>
      <c r="AT821" s="192">
        <f>AP821+AT777</f>
        <v>0</v>
      </c>
      <c r="AU821" s="248">
        <f>IF(AR821=1,ROUND(AT821/AS821,3),0)</f>
        <v>0</v>
      </c>
    </row>
    <row r="822" spans="2:47" ht="41.25" hidden="1" customHeight="1" x14ac:dyDescent="0.35">
      <c r="B822" s="558"/>
      <c r="C822" s="548">
        <f t="shared" ref="C822" si="2279">C778</f>
        <v>0</v>
      </c>
      <c r="D822" s="549"/>
      <c r="E822" s="550"/>
      <c r="F822" s="533"/>
      <c r="G822" s="533"/>
      <c r="H822" s="533"/>
      <c r="I822" s="533"/>
      <c r="J822" s="533"/>
      <c r="K822" s="533"/>
      <c r="L822" s="533"/>
      <c r="M822" s="533"/>
      <c r="N822" s="533"/>
      <c r="O822" s="533"/>
      <c r="P822" s="533"/>
      <c r="Q822" s="533"/>
      <c r="R822" s="533"/>
      <c r="S822" s="533"/>
      <c r="T822" s="533"/>
      <c r="U822" s="533"/>
      <c r="V822" s="533"/>
      <c r="W822" s="533"/>
      <c r="X822" s="533"/>
      <c r="Y822" s="533"/>
      <c r="Z822" s="533"/>
      <c r="AA822" s="533"/>
      <c r="AB822" s="533"/>
      <c r="AC822" s="533"/>
      <c r="AD822" s="533"/>
      <c r="AE822" s="533"/>
      <c r="AF822" s="533"/>
      <c r="AG822" s="545"/>
      <c r="AH822" s="162">
        <f t="shared" ref="AH822" si="2280">IF(COUNT(F822:AG822)=0,+(COUNTIF(F822:AG822,"作業"))+(COUNTIF(F822:AG822,"休日")),"")</f>
        <v>0</v>
      </c>
      <c r="AI822" s="196">
        <f t="shared" ref="AI822" si="2281">IF(COUNT(F822:AG822)=0,(COUNTIF(F822:AG822,"休日")),"")</f>
        <v>0</v>
      </c>
      <c r="AJ822" s="236"/>
    </row>
    <row r="823" spans="2:47" ht="41.25" hidden="1" customHeight="1" x14ac:dyDescent="0.35">
      <c r="B823" s="558"/>
      <c r="C823" s="551"/>
      <c r="D823" s="552"/>
      <c r="E823" s="553"/>
      <c r="F823" s="533"/>
      <c r="G823" s="533"/>
      <c r="H823" s="533"/>
      <c r="I823" s="533"/>
      <c r="J823" s="533"/>
      <c r="K823" s="533"/>
      <c r="L823" s="533"/>
      <c r="M823" s="533"/>
      <c r="N823" s="533"/>
      <c r="O823" s="533"/>
      <c r="P823" s="533"/>
      <c r="Q823" s="533"/>
      <c r="R823" s="533"/>
      <c r="S823" s="533"/>
      <c r="T823" s="533"/>
      <c r="U823" s="533"/>
      <c r="V823" s="533"/>
      <c r="W823" s="533"/>
      <c r="X823" s="533"/>
      <c r="Y823" s="533"/>
      <c r="Z823" s="533"/>
      <c r="AA823" s="533"/>
      <c r="AB823" s="533"/>
      <c r="AC823" s="533"/>
      <c r="AD823" s="533"/>
      <c r="AE823" s="533"/>
      <c r="AF823" s="533"/>
      <c r="AG823" s="545"/>
      <c r="AH823" s="546" t="str">
        <f t="shared" ref="AH823" si="2282">IF(AH822&lt;14,"対象外",ROUND(AI822/AH822,3))</f>
        <v>対象外</v>
      </c>
      <c r="AI823" s="547"/>
      <c r="AJ823" s="236"/>
      <c r="AM823" s="219">
        <f t="shared" ref="AM823" si="2283">IF(AH823="対象外",0,1)</f>
        <v>0</v>
      </c>
      <c r="AN823" s="226">
        <f t="shared" ref="AN823" si="2284">IF(AM823=1,AH823,0)</f>
        <v>0</v>
      </c>
      <c r="AO823" s="219">
        <f t="shared" ref="AO823" si="2285">IF(AH822&gt;=14,AH822,0)</f>
        <v>0</v>
      </c>
      <c r="AP823" s="192">
        <f>IF(AO823&gt;1,AI822,0)</f>
        <v>0</v>
      </c>
      <c r="AQ823" s="152"/>
      <c r="AR823" s="219">
        <f>IF(AS823&gt;1,1,0)</f>
        <v>0</v>
      </c>
      <c r="AS823" s="192">
        <f>AO823+AS779</f>
        <v>0</v>
      </c>
      <c r="AT823" s="192">
        <f>AP823+AT779</f>
        <v>0</v>
      </c>
      <c r="AU823" s="248">
        <f>IF(AR823=1,ROUND(AT823/AS823,3),0)</f>
        <v>0</v>
      </c>
    </row>
    <row r="824" spans="2:47" ht="41.25" hidden="1" customHeight="1" x14ac:dyDescent="0.35">
      <c r="B824" s="558"/>
      <c r="C824" s="548">
        <f t="shared" ref="C824" si="2286">C780</f>
        <v>0</v>
      </c>
      <c r="D824" s="549"/>
      <c r="E824" s="550"/>
      <c r="F824" s="533"/>
      <c r="G824" s="533"/>
      <c r="H824" s="533"/>
      <c r="I824" s="533"/>
      <c r="J824" s="533"/>
      <c r="K824" s="533"/>
      <c r="L824" s="533"/>
      <c r="M824" s="533"/>
      <c r="N824" s="533"/>
      <c r="O824" s="533"/>
      <c r="P824" s="533"/>
      <c r="Q824" s="533"/>
      <c r="R824" s="533"/>
      <c r="S824" s="533"/>
      <c r="T824" s="533"/>
      <c r="U824" s="533"/>
      <c r="V824" s="533"/>
      <c r="W824" s="533"/>
      <c r="X824" s="533"/>
      <c r="Y824" s="533"/>
      <c r="Z824" s="533"/>
      <c r="AA824" s="533"/>
      <c r="AB824" s="533"/>
      <c r="AC824" s="533"/>
      <c r="AD824" s="533"/>
      <c r="AE824" s="533"/>
      <c r="AF824" s="533"/>
      <c r="AG824" s="545"/>
      <c r="AH824" s="162">
        <f t="shared" ref="AH824" si="2287">IF(COUNT(F824:AG824)=0,+(COUNTIF(F824:AG824,"作業"))+(COUNTIF(F824:AG824,"休日")),"")</f>
        <v>0</v>
      </c>
      <c r="AI824" s="196">
        <f t="shared" ref="AI824" si="2288">IF(COUNT(F824:AG824)=0,(COUNTIF(F824:AG824,"休日")),"")</f>
        <v>0</v>
      </c>
      <c r="AJ824" s="236"/>
    </row>
    <row r="825" spans="2:47" ht="41.25" hidden="1" customHeight="1" x14ac:dyDescent="0.35">
      <c r="B825" s="558"/>
      <c r="C825" s="551"/>
      <c r="D825" s="552"/>
      <c r="E825" s="553"/>
      <c r="F825" s="533"/>
      <c r="G825" s="533"/>
      <c r="H825" s="533"/>
      <c r="I825" s="533"/>
      <c r="J825" s="533"/>
      <c r="K825" s="533"/>
      <c r="L825" s="533"/>
      <c r="M825" s="533"/>
      <c r="N825" s="533"/>
      <c r="O825" s="533"/>
      <c r="P825" s="533"/>
      <c r="Q825" s="533"/>
      <c r="R825" s="533"/>
      <c r="S825" s="533"/>
      <c r="T825" s="533"/>
      <c r="U825" s="533"/>
      <c r="V825" s="533"/>
      <c r="W825" s="533"/>
      <c r="X825" s="533"/>
      <c r="Y825" s="533"/>
      <c r="Z825" s="533"/>
      <c r="AA825" s="533"/>
      <c r="AB825" s="533"/>
      <c r="AC825" s="533"/>
      <c r="AD825" s="533"/>
      <c r="AE825" s="533"/>
      <c r="AF825" s="533"/>
      <c r="AG825" s="545"/>
      <c r="AH825" s="546" t="str">
        <f t="shared" ref="AH825" si="2289">IF(AH824&lt;14,"対象外",ROUND(AI824/AH824,3))</f>
        <v>対象外</v>
      </c>
      <c r="AI825" s="547"/>
      <c r="AJ825" s="236"/>
      <c r="AM825" s="219">
        <f t="shared" ref="AM825" si="2290">IF(AH825="対象外",0,1)</f>
        <v>0</v>
      </c>
      <c r="AN825" s="226">
        <f t="shared" ref="AN825" si="2291">IF(AM825=1,AH825,0)</f>
        <v>0</v>
      </c>
      <c r="AO825" s="219">
        <f t="shared" ref="AO825" si="2292">IF(AH824&gt;=14,AH824,0)</f>
        <v>0</v>
      </c>
      <c r="AP825" s="192">
        <f>IF(AO825&gt;1,AI824,0)</f>
        <v>0</v>
      </c>
      <c r="AQ825" s="152"/>
      <c r="AR825" s="219">
        <f>IF(AS825&gt;1,1,0)</f>
        <v>0</v>
      </c>
      <c r="AS825" s="192">
        <f>AO825+AS781</f>
        <v>0</v>
      </c>
      <c r="AT825" s="192">
        <f>AP825+AT781</f>
        <v>0</v>
      </c>
      <c r="AU825" s="248">
        <f>IF(AR825=1,ROUND(AT825/AS825,3),0)</f>
        <v>0</v>
      </c>
    </row>
    <row r="826" spans="2:47" ht="41.25" hidden="1" customHeight="1" x14ac:dyDescent="0.4">
      <c r="B826" s="558"/>
      <c r="C826" s="548">
        <f t="shared" ref="C826" si="2293">C782</f>
        <v>0</v>
      </c>
      <c r="D826" s="549"/>
      <c r="E826" s="550"/>
      <c r="F826" s="533"/>
      <c r="G826" s="533"/>
      <c r="H826" s="533"/>
      <c r="I826" s="533"/>
      <c r="J826" s="533"/>
      <c r="K826" s="533"/>
      <c r="L826" s="533"/>
      <c r="M826" s="533"/>
      <c r="N826" s="533"/>
      <c r="O826" s="533"/>
      <c r="P826" s="533"/>
      <c r="Q826" s="533"/>
      <c r="R826" s="533"/>
      <c r="S826" s="533"/>
      <c r="T826" s="533"/>
      <c r="U826" s="533"/>
      <c r="V826" s="533"/>
      <c r="W826" s="533"/>
      <c r="X826" s="533"/>
      <c r="Y826" s="533"/>
      <c r="Z826" s="533"/>
      <c r="AA826" s="533"/>
      <c r="AB826" s="533"/>
      <c r="AC826" s="533"/>
      <c r="AD826" s="533"/>
      <c r="AE826" s="533"/>
      <c r="AF826" s="533"/>
      <c r="AG826" s="545"/>
      <c r="AH826" s="162">
        <f t="shared" ref="AH826" si="2294">IF(COUNT(F826:AG826)=0,+(COUNTIF(F826:AG826,"作業"))+(COUNTIF(F826:AG826,"休日")),"")</f>
        <v>0</v>
      </c>
      <c r="AI826" s="196">
        <f t="shared" ref="AI826" si="2295">IF(COUNT(F826:AG826)=0,(COUNTIF(F826:AG826,"休日")),"")</f>
        <v>0</v>
      </c>
      <c r="AJ826" s="556"/>
    </row>
    <row r="827" spans="2:47" ht="41.25" hidden="1" customHeight="1" x14ac:dyDescent="0.4">
      <c r="B827" s="558"/>
      <c r="C827" s="551"/>
      <c r="D827" s="552"/>
      <c r="E827" s="553"/>
      <c r="F827" s="533"/>
      <c r="G827" s="533"/>
      <c r="H827" s="533"/>
      <c r="I827" s="533"/>
      <c r="J827" s="533"/>
      <c r="K827" s="533"/>
      <c r="L827" s="533"/>
      <c r="M827" s="533"/>
      <c r="N827" s="533"/>
      <c r="O827" s="533"/>
      <c r="P827" s="533"/>
      <c r="Q827" s="533"/>
      <c r="R827" s="533"/>
      <c r="S827" s="533"/>
      <c r="T827" s="533"/>
      <c r="U827" s="533"/>
      <c r="V827" s="533"/>
      <c r="W827" s="533"/>
      <c r="X827" s="533"/>
      <c r="Y827" s="533"/>
      <c r="Z827" s="533"/>
      <c r="AA827" s="533"/>
      <c r="AB827" s="533"/>
      <c r="AC827" s="533"/>
      <c r="AD827" s="533"/>
      <c r="AE827" s="533"/>
      <c r="AF827" s="533"/>
      <c r="AG827" s="545"/>
      <c r="AH827" s="546" t="str">
        <f t="shared" ref="AH827" si="2296">IF(AH826&lt;14,"対象外",ROUND(AI826/AH826,3))</f>
        <v>対象外</v>
      </c>
      <c r="AI827" s="547"/>
      <c r="AJ827" s="556"/>
      <c r="AM827" s="219">
        <f t="shared" ref="AM827" si="2297">IF(AH827="対象外",0,1)</f>
        <v>0</v>
      </c>
      <c r="AN827" s="226">
        <f t="shared" ref="AN827" si="2298">IF(AM827=1,AH827,0)</f>
        <v>0</v>
      </c>
      <c r="AO827" s="219">
        <f t="shared" ref="AO827" si="2299">IF(AH826&gt;=14,AH826,0)</f>
        <v>0</v>
      </c>
      <c r="AP827" s="192">
        <f>IF(AO827&gt;1,AI826,0)</f>
        <v>0</v>
      </c>
      <c r="AQ827" s="152"/>
      <c r="AR827" s="219">
        <f>IF(AS827&gt;1,1,0)</f>
        <v>0</v>
      </c>
      <c r="AS827" s="192">
        <f>AO827+AS783</f>
        <v>0</v>
      </c>
      <c r="AT827" s="192">
        <f>AP827+AT783</f>
        <v>0</v>
      </c>
      <c r="AU827" s="248">
        <f>IF(AR827=1,ROUND(AT827/AS827,3),0)</f>
        <v>0</v>
      </c>
    </row>
    <row r="828" spans="2:47" ht="41.25" hidden="1" customHeight="1" x14ac:dyDescent="0.35">
      <c r="B828" s="558"/>
      <c r="C828" s="548">
        <f t="shared" ref="C828" si="2300">C784</f>
        <v>0</v>
      </c>
      <c r="D828" s="549"/>
      <c r="E828" s="550"/>
      <c r="F828" s="533"/>
      <c r="G828" s="533"/>
      <c r="H828" s="533"/>
      <c r="I828" s="533"/>
      <c r="J828" s="533"/>
      <c r="K828" s="533"/>
      <c r="L828" s="533"/>
      <c r="M828" s="533"/>
      <c r="N828" s="533"/>
      <c r="O828" s="533"/>
      <c r="P828" s="533"/>
      <c r="Q828" s="533"/>
      <c r="R828" s="533"/>
      <c r="S828" s="533"/>
      <c r="T828" s="533"/>
      <c r="U828" s="533"/>
      <c r="V828" s="533"/>
      <c r="W828" s="533"/>
      <c r="X828" s="533"/>
      <c r="Y828" s="533"/>
      <c r="Z828" s="533"/>
      <c r="AA828" s="533"/>
      <c r="AB828" s="533"/>
      <c r="AC828" s="533"/>
      <c r="AD828" s="533"/>
      <c r="AE828" s="533"/>
      <c r="AF828" s="533"/>
      <c r="AG828" s="545"/>
      <c r="AH828" s="162">
        <f t="shared" ref="AH828" si="2301">IF(COUNT(F828:AG828)=0,+(COUNTIF(F828:AG828,"作業"))+(COUNTIF(F828:AG828,"休日")),"")</f>
        <v>0</v>
      </c>
      <c r="AI828" s="196">
        <f t="shared" ref="AI828" si="2302">IF(COUNT(F828:AG828)=0,(COUNTIF(F828:AG828,"休日")),"")</f>
        <v>0</v>
      </c>
      <c r="AJ828" s="236"/>
    </row>
    <row r="829" spans="2:47" ht="41.25" hidden="1" customHeight="1" x14ac:dyDescent="0.35">
      <c r="B829" s="558"/>
      <c r="C829" s="551"/>
      <c r="D829" s="552"/>
      <c r="E829" s="553"/>
      <c r="F829" s="533"/>
      <c r="G829" s="533"/>
      <c r="H829" s="533"/>
      <c r="I829" s="533"/>
      <c r="J829" s="533"/>
      <c r="K829" s="533"/>
      <c r="L829" s="533"/>
      <c r="M829" s="533"/>
      <c r="N829" s="533"/>
      <c r="O829" s="533"/>
      <c r="P829" s="533"/>
      <c r="Q829" s="533"/>
      <c r="R829" s="533"/>
      <c r="S829" s="533"/>
      <c r="T829" s="533"/>
      <c r="U829" s="533"/>
      <c r="V829" s="533"/>
      <c r="W829" s="533"/>
      <c r="X829" s="533"/>
      <c r="Y829" s="533"/>
      <c r="Z829" s="533"/>
      <c r="AA829" s="533"/>
      <c r="AB829" s="533"/>
      <c r="AC829" s="533"/>
      <c r="AD829" s="533"/>
      <c r="AE829" s="533"/>
      <c r="AF829" s="533"/>
      <c r="AG829" s="545"/>
      <c r="AH829" s="546" t="str">
        <f t="shared" ref="AH829" si="2303">IF(AH828&lt;14,"対象外",ROUND(AI828/AH828,3))</f>
        <v>対象外</v>
      </c>
      <c r="AI829" s="547"/>
      <c r="AJ829" s="236"/>
      <c r="AM829" s="219">
        <f t="shared" ref="AM829" si="2304">IF(AH829="対象外",0,1)</f>
        <v>0</v>
      </c>
      <c r="AN829" s="226">
        <f t="shared" ref="AN829" si="2305">IF(AM829=1,AH829,0)</f>
        <v>0</v>
      </c>
      <c r="AO829" s="219">
        <f t="shared" ref="AO829" si="2306">IF(AH828&gt;=14,AH828,0)</f>
        <v>0</v>
      </c>
      <c r="AP829" s="192">
        <f>IF(AO829&gt;1,AI828,0)</f>
        <v>0</v>
      </c>
      <c r="AQ829" s="152"/>
      <c r="AR829" s="219">
        <f>IF(AS829&gt;1,1,0)</f>
        <v>0</v>
      </c>
      <c r="AS829" s="192">
        <f>AO829+AS785</f>
        <v>0</v>
      </c>
      <c r="AT829" s="192">
        <f>AP829+AT785</f>
        <v>0</v>
      </c>
      <c r="AU829" s="248">
        <f>IF(AR829=1,ROUND(AT829/AS829,3),0)</f>
        <v>0</v>
      </c>
    </row>
    <row r="830" spans="2:47" ht="41.25" hidden="1" customHeight="1" x14ac:dyDescent="0.35">
      <c r="B830" s="558"/>
      <c r="C830" s="548">
        <f t="shared" ref="C830" si="2307">C786</f>
        <v>0</v>
      </c>
      <c r="D830" s="549"/>
      <c r="E830" s="550"/>
      <c r="F830" s="533"/>
      <c r="G830" s="533"/>
      <c r="H830" s="533"/>
      <c r="I830" s="533"/>
      <c r="J830" s="533"/>
      <c r="K830" s="533"/>
      <c r="L830" s="533"/>
      <c r="M830" s="533"/>
      <c r="N830" s="533"/>
      <c r="O830" s="533"/>
      <c r="P830" s="533"/>
      <c r="Q830" s="533"/>
      <c r="R830" s="533"/>
      <c r="S830" s="533"/>
      <c r="T830" s="533"/>
      <c r="U830" s="533"/>
      <c r="V830" s="533"/>
      <c r="W830" s="533"/>
      <c r="X830" s="533"/>
      <c r="Y830" s="533"/>
      <c r="Z830" s="533"/>
      <c r="AA830" s="533"/>
      <c r="AB830" s="533"/>
      <c r="AC830" s="533"/>
      <c r="AD830" s="533"/>
      <c r="AE830" s="533"/>
      <c r="AF830" s="533"/>
      <c r="AG830" s="545"/>
      <c r="AH830" s="162">
        <f t="shared" ref="AH830" si="2308">IF(COUNT(F830:AG830)=0,+(COUNTIF(F830:AG830,"作業"))+(COUNTIF(F830:AG830,"休日")),"")</f>
        <v>0</v>
      </c>
      <c r="AI830" s="196">
        <f t="shared" ref="AI830" si="2309">IF(COUNT(F830:AG830)=0,(COUNTIF(F830:AG830,"休日")),"")</f>
        <v>0</v>
      </c>
      <c r="AJ830" s="236"/>
    </row>
    <row r="831" spans="2:47" ht="41.25" hidden="1" customHeight="1" x14ac:dyDescent="0.35">
      <c r="B831" s="558"/>
      <c r="C831" s="551"/>
      <c r="D831" s="552"/>
      <c r="E831" s="553"/>
      <c r="F831" s="533"/>
      <c r="G831" s="533"/>
      <c r="H831" s="533"/>
      <c r="I831" s="533"/>
      <c r="J831" s="533"/>
      <c r="K831" s="533"/>
      <c r="L831" s="533"/>
      <c r="M831" s="533"/>
      <c r="N831" s="533"/>
      <c r="O831" s="533"/>
      <c r="P831" s="533"/>
      <c r="Q831" s="533"/>
      <c r="R831" s="533"/>
      <c r="S831" s="533"/>
      <c r="T831" s="533"/>
      <c r="U831" s="533"/>
      <c r="V831" s="533"/>
      <c r="W831" s="533"/>
      <c r="X831" s="533"/>
      <c r="Y831" s="533"/>
      <c r="Z831" s="533"/>
      <c r="AA831" s="533"/>
      <c r="AB831" s="533"/>
      <c r="AC831" s="533"/>
      <c r="AD831" s="533"/>
      <c r="AE831" s="533"/>
      <c r="AF831" s="533"/>
      <c r="AG831" s="545"/>
      <c r="AH831" s="546" t="str">
        <f t="shared" ref="AH831" si="2310">IF(AH830&lt;14,"対象外",ROUND(AI830/AH830,3))</f>
        <v>対象外</v>
      </c>
      <c r="AI831" s="547"/>
      <c r="AJ831" s="236"/>
      <c r="AM831" s="219">
        <f t="shared" ref="AM831" si="2311">IF(AH831="対象外",0,1)</f>
        <v>0</v>
      </c>
      <c r="AN831" s="226">
        <f t="shared" ref="AN831" si="2312">IF(AM831=1,AH831,0)</f>
        <v>0</v>
      </c>
      <c r="AO831" s="219">
        <f t="shared" ref="AO831" si="2313">IF(AH830&gt;=14,AH830,0)</f>
        <v>0</v>
      </c>
      <c r="AP831" s="192">
        <f>IF(AO831&gt;1,AI830,0)</f>
        <v>0</v>
      </c>
      <c r="AQ831" s="152"/>
      <c r="AR831" s="219">
        <f>IF(AS831&gt;1,1,0)</f>
        <v>0</v>
      </c>
      <c r="AS831" s="192">
        <f>AO831+AS787</f>
        <v>0</v>
      </c>
      <c r="AT831" s="192">
        <f>AP831+AT787</f>
        <v>0</v>
      </c>
      <c r="AU831" s="248">
        <f>IF(AR831=1,ROUND(AT831/AS831,3),0)</f>
        <v>0</v>
      </c>
    </row>
    <row r="832" spans="2:47" ht="41.25" hidden="1" customHeight="1" x14ac:dyDescent="0.35">
      <c r="B832" s="558"/>
      <c r="C832" s="548" t="str">
        <f t="shared" ref="C832" si="2314">C788</f>
        <v>作業員Ａ</v>
      </c>
      <c r="D832" s="549"/>
      <c r="E832" s="550"/>
      <c r="F832" s="533"/>
      <c r="G832" s="533"/>
      <c r="H832" s="533"/>
      <c r="I832" s="533"/>
      <c r="J832" s="533"/>
      <c r="K832" s="533"/>
      <c r="L832" s="533"/>
      <c r="M832" s="533"/>
      <c r="N832" s="533"/>
      <c r="O832" s="533"/>
      <c r="P832" s="533"/>
      <c r="Q832" s="533"/>
      <c r="R832" s="533"/>
      <c r="S832" s="533"/>
      <c r="T832" s="533"/>
      <c r="U832" s="533"/>
      <c r="V832" s="533"/>
      <c r="W832" s="533"/>
      <c r="X832" s="533"/>
      <c r="Y832" s="533"/>
      <c r="Z832" s="533"/>
      <c r="AA832" s="533"/>
      <c r="AB832" s="533"/>
      <c r="AC832" s="533"/>
      <c r="AD832" s="533"/>
      <c r="AE832" s="533"/>
      <c r="AF832" s="533"/>
      <c r="AG832" s="545"/>
      <c r="AH832" s="162">
        <f t="shared" ref="AH832" si="2315">IF(COUNT(F832:AG832)=0,+(COUNTIF(F832:AG832,"作業"))+(COUNTIF(F832:AG832,"休日")),"")</f>
        <v>0</v>
      </c>
      <c r="AI832" s="196">
        <f t="shared" ref="AI832" si="2316">IF(COUNT(F832:AG832)=0,(COUNTIF(F832:AG832,"休日")),"")</f>
        <v>0</v>
      </c>
      <c r="AJ832" s="236"/>
    </row>
    <row r="833" spans="2:47" ht="41.25" hidden="1" customHeight="1" x14ac:dyDescent="0.35">
      <c r="B833" s="558"/>
      <c r="C833" s="551"/>
      <c r="D833" s="552"/>
      <c r="E833" s="553"/>
      <c r="F833" s="533"/>
      <c r="G833" s="533"/>
      <c r="H833" s="533"/>
      <c r="I833" s="533"/>
      <c r="J833" s="533"/>
      <c r="K833" s="533"/>
      <c r="L833" s="533"/>
      <c r="M833" s="533"/>
      <c r="N833" s="533"/>
      <c r="O833" s="533"/>
      <c r="P833" s="533"/>
      <c r="Q833" s="533"/>
      <c r="R833" s="533"/>
      <c r="S833" s="533"/>
      <c r="T833" s="533"/>
      <c r="U833" s="533"/>
      <c r="V833" s="533"/>
      <c r="W833" s="533"/>
      <c r="X833" s="533"/>
      <c r="Y833" s="533"/>
      <c r="Z833" s="533"/>
      <c r="AA833" s="533"/>
      <c r="AB833" s="533"/>
      <c r="AC833" s="533"/>
      <c r="AD833" s="533"/>
      <c r="AE833" s="533"/>
      <c r="AF833" s="533"/>
      <c r="AG833" s="545"/>
      <c r="AH833" s="546" t="str">
        <f t="shared" ref="AH833" si="2317">IF(AH832&lt;14,"対象外",ROUND(AI832/AH832,3))</f>
        <v>対象外</v>
      </c>
      <c r="AI833" s="547"/>
      <c r="AJ833" s="236"/>
      <c r="AM833" s="219">
        <f t="shared" ref="AM833" si="2318">IF(AH833="対象外",0,1)</f>
        <v>0</v>
      </c>
      <c r="AN833" s="226">
        <f t="shared" ref="AN833" si="2319">IF(AM833=1,AH833,0)</f>
        <v>0</v>
      </c>
      <c r="AO833" s="219">
        <f t="shared" ref="AO833" si="2320">IF(AH832&gt;=14,AH832,0)</f>
        <v>0</v>
      </c>
      <c r="AP833" s="192">
        <f>IF(AO833&gt;1,AI832,0)</f>
        <v>0</v>
      </c>
      <c r="AQ833" s="152"/>
      <c r="AR833" s="219">
        <f>IF(AS833&gt;1,1,0)</f>
        <v>1</v>
      </c>
      <c r="AS833" s="192">
        <f>AO833+AS789</f>
        <v>74</v>
      </c>
      <c r="AT833" s="192">
        <f>AP833+AT789</f>
        <v>24</v>
      </c>
      <c r="AU833" s="248">
        <f>IF(AR833=1,ROUND(AT833/AS833,3),0)</f>
        <v>0.32400000000000001</v>
      </c>
    </row>
    <row r="834" spans="2:47" ht="41.25" hidden="1" customHeight="1" x14ac:dyDescent="0.4">
      <c r="B834" s="558"/>
      <c r="C834" s="548" t="str">
        <f t="shared" ref="C834" si="2321">C790</f>
        <v>作業員Ｂ</v>
      </c>
      <c r="D834" s="549"/>
      <c r="E834" s="550"/>
      <c r="F834" s="533"/>
      <c r="G834" s="533"/>
      <c r="H834" s="533"/>
      <c r="I834" s="533"/>
      <c r="J834" s="533"/>
      <c r="K834" s="533"/>
      <c r="L834" s="533"/>
      <c r="M834" s="533"/>
      <c r="N834" s="533"/>
      <c r="O834" s="533"/>
      <c r="P834" s="533"/>
      <c r="Q834" s="533"/>
      <c r="R834" s="533"/>
      <c r="S834" s="533"/>
      <c r="T834" s="533"/>
      <c r="U834" s="533"/>
      <c r="V834" s="533"/>
      <c r="W834" s="533"/>
      <c r="X834" s="533"/>
      <c r="Y834" s="533"/>
      <c r="Z834" s="533"/>
      <c r="AA834" s="533"/>
      <c r="AB834" s="533"/>
      <c r="AC834" s="533"/>
      <c r="AD834" s="533"/>
      <c r="AE834" s="533"/>
      <c r="AF834" s="533"/>
      <c r="AG834" s="545"/>
      <c r="AH834" s="162">
        <f t="shared" ref="AH834" si="2322">IF(COUNT(F834:AG834)=0,+(COUNTIF(F834:AG834,"作業"))+(COUNTIF(F834:AG834,"休日")),"")</f>
        <v>0</v>
      </c>
      <c r="AI834" s="196">
        <f t="shared" ref="AI834" si="2323">IF(COUNT(F834:AG834)=0,(COUNTIF(F834:AG834,"休日")),"")</f>
        <v>0</v>
      </c>
      <c r="AJ834" s="555" t="str">
        <f>IF(AN816&gt;0.01,ROUND(AN816/AM816,3),"")</f>
        <v/>
      </c>
    </row>
    <row r="835" spans="2:47" ht="41.25" hidden="1" customHeight="1" x14ac:dyDescent="0.4">
      <c r="B835" s="558"/>
      <c r="C835" s="551"/>
      <c r="D835" s="552"/>
      <c r="E835" s="553"/>
      <c r="F835" s="533"/>
      <c r="G835" s="533"/>
      <c r="H835" s="533"/>
      <c r="I835" s="533"/>
      <c r="J835" s="533"/>
      <c r="K835" s="533"/>
      <c r="L835" s="533"/>
      <c r="M835" s="533"/>
      <c r="N835" s="533"/>
      <c r="O835" s="533"/>
      <c r="P835" s="533"/>
      <c r="Q835" s="533"/>
      <c r="R835" s="533"/>
      <c r="S835" s="533"/>
      <c r="T835" s="533"/>
      <c r="U835" s="533"/>
      <c r="V835" s="533"/>
      <c r="W835" s="533"/>
      <c r="X835" s="533"/>
      <c r="Y835" s="533"/>
      <c r="Z835" s="533"/>
      <c r="AA835" s="533"/>
      <c r="AB835" s="533"/>
      <c r="AC835" s="533"/>
      <c r="AD835" s="533"/>
      <c r="AE835" s="533"/>
      <c r="AF835" s="533"/>
      <c r="AG835" s="545"/>
      <c r="AH835" s="546" t="str">
        <f t="shared" ref="AH835" si="2324">IF(AH834&lt;14,"対象外",ROUND(AI834/AH834,3))</f>
        <v>対象外</v>
      </c>
      <c r="AI835" s="547"/>
      <c r="AJ835" s="555"/>
      <c r="AM835" s="219">
        <f t="shared" ref="AM835" si="2325">IF(AH835="対象外",0,1)</f>
        <v>0</v>
      </c>
      <c r="AN835" s="226">
        <f t="shared" ref="AN835" si="2326">IF(AM835=1,AH835,0)</f>
        <v>0</v>
      </c>
      <c r="AO835" s="219">
        <f t="shared" ref="AO835" si="2327">IF(AH834&gt;=14,AH834,0)</f>
        <v>0</v>
      </c>
      <c r="AP835" s="192">
        <f>IF(AO835&gt;1,AI834,0)</f>
        <v>0</v>
      </c>
      <c r="AQ835" s="152"/>
      <c r="AR835" s="219">
        <f>IF(AS835&gt;1,1,0)</f>
        <v>1</v>
      </c>
      <c r="AS835" s="192">
        <f>AO835+AS791</f>
        <v>37</v>
      </c>
      <c r="AT835" s="192">
        <f>AP835+AT791</f>
        <v>13</v>
      </c>
      <c r="AU835" s="248">
        <f>IF(AR835=1,ROUND(AT835/AS835,3),0)</f>
        <v>0.35099999999999998</v>
      </c>
    </row>
    <row r="836" spans="2:47" ht="41.25" hidden="1" customHeight="1" x14ac:dyDescent="0.4">
      <c r="B836" s="558"/>
      <c r="C836" s="548" t="str">
        <f t="shared" ref="C836" si="2328">C792</f>
        <v>作業員Ｃ</v>
      </c>
      <c r="D836" s="549"/>
      <c r="E836" s="550"/>
      <c r="F836" s="533"/>
      <c r="G836" s="533"/>
      <c r="H836" s="533"/>
      <c r="I836" s="533"/>
      <c r="J836" s="533"/>
      <c r="K836" s="533"/>
      <c r="L836" s="533"/>
      <c r="M836" s="533"/>
      <c r="N836" s="533"/>
      <c r="O836" s="533"/>
      <c r="P836" s="533"/>
      <c r="Q836" s="533"/>
      <c r="R836" s="533"/>
      <c r="S836" s="533"/>
      <c r="T836" s="533"/>
      <c r="U836" s="533"/>
      <c r="V836" s="533"/>
      <c r="W836" s="533"/>
      <c r="X836" s="533"/>
      <c r="Y836" s="533"/>
      <c r="Z836" s="533"/>
      <c r="AA836" s="533"/>
      <c r="AB836" s="533"/>
      <c r="AC836" s="533"/>
      <c r="AD836" s="533"/>
      <c r="AE836" s="533"/>
      <c r="AF836" s="533"/>
      <c r="AG836" s="545"/>
      <c r="AH836" s="162">
        <f t="shared" ref="AH836" si="2329">IF(COUNT(F836:AG836)=0,+(COUNTIF(F836:AG836,"作業"))+(COUNTIF(F836:AG836,"休日")),"")</f>
        <v>0</v>
      </c>
      <c r="AI836" s="196">
        <f t="shared" ref="AI836" si="2330">IF(COUNT(F836:AG836)=0,(COUNTIF(F836:AG836,"休日")),"")</f>
        <v>0</v>
      </c>
      <c r="AJ836" s="554" t="str">
        <f>IF(AJ834="","",IF(AJ834&gt;=0.285,"達成","未達成"))</f>
        <v/>
      </c>
    </row>
    <row r="837" spans="2:47" ht="41.25" hidden="1" customHeight="1" x14ac:dyDescent="0.4">
      <c r="B837" s="558"/>
      <c r="C837" s="551"/>
      <c r="D837" s="552"/>
      <c r="E837" s="553"/>
      <c r="F837" s="533"/>
      <c r="G837" s="533"/>
      <c r="H837" s="533"/>
      <c r="I837" s="533"/>
      <c r="J837" s="533"/>
      <c r="K837" s="533"/>
      <c r="L837" s="533"/>
      <c r="M837" s="533"/>
      <c r="N837" s="533"/>
      <c r="O837" s="533"/>
      <c r="P837" s="533"/>
      <c r="Q837" s="533"/>
      <c r="R837" s="533"/>
      <c r="S837" s="533"/>
      <c r="T837" s="533"/>
      <c r="U837" s="533"/>
      <c r="V837" s="533"/>
      <c r="W837" s="533"/>
      <c r="X837" s="533"/>
      <c r="Y837" s="533"/>
      <c r="Z837" s="533"/>
      <c r="AA837" s="533"/>
      <c r="AB837" s="533"/>
      <c r="AC837" s="533"/>
      <c r="AD837" s="533"/>
      <c r="AE837" s="533"/>
      <c r="AF837" s="533"/>
      <c r="AG837" s="545"/>
      <c r="AH837" s="546" t="str">
        <f t="shared" ref="AH837" si="2331">IF(AH836&lt;14,"対象外",ROUND(AI836/AH836,3))</f>
        <v>対象外</v>
      </c>
      <c r="AI837" s="547"/>
      <c r="AJ837" s="554"/>
      <c r="AM837" s="219">
        <f t="shared" ref="AM837" si="2332">IF(AH837="対象外",0,1)</f>
        <v>0</v>
      </c>
      <c r="AN837" s="226">
        <f t="shared" ref="AN837" si="2333">IF(AM837=1,AH837,0)</f>
        <v>0</v>
      </c>
      <c r="AO837" s="219">
        <f t="shared" ref="AO837" si="2334">IF(AH836&gt;=14,AH836,0)</f>
        <v>0</v>
      </c>
      <c r="AP837" s="192">
        <f>IF(AO837&gt;1,AI836,0)</f>
        <v>0</v>
      </c>
      <c r="AQ837" s="152"/>
      <c r="AR837" s="219">
        <f>IF(AS837&gt;1,1,0)</f>
        <v>1</v>
      </c>
      <c r="AS837" s="192">
        <f>AO837+AS793</f>
        <v>56</v>
      </c>
      <c r="AT837" s="192">
        <f>AP837+AT793</f>
        <v>20</v>
      </c>
      <c r="AU837" s="248">
        <f>IF(AR837=1,ROUND(AT837/AS837,3),0)</f>
        <v>0.35699999999999998</v>
      </c>
    </row>
    <row r="838" spans="2:47" ht="41.25" hidden="1" customHeight="1" x14ac:dyDescent="0.4">
      <c r="B838" s="558"/>
      <c r="C838" s="548" t="str">
        <f t="shared" ref="C838" si="2335">C794</f>
        <v>作業員Ｄ</v>
      </c>
      <c r="D838" s="549"/>
      <c r="E838" s="550"/>
      <c r="F838" s="533"/>
      <c r="G838" s="533"/>
      <c r="H838" s="533"/>
      <c r="I838" s="533"/>
      <c r="J838" s="533"/>
      <c r="K838" s="533"/>
      <c r="L838" s="533"/>
      <c r="M838" s="533"/>
      <c r="N838" s="533"/>
      <c r="O838" s="533"/>
      <c r="P838" s="533"/>
      <c r="Q838" s="533"/>
      <c r="R838" s="533"/>
      <c r="S838" s="533"/>
      <c r="T838" s="533"/>
      <c r="U838" s="533"/>
      <c r="V838" s="533"/>
      <c r="W838" s="533"/>
      <c r="X838" s="533"/>
      <c r="Y838" s="533"/>
      <c r="Z838" s="533"/>
      <c r="AA838" s="533"/>
      <c r="AB838" s="533"/>
      <c r="AC838" s="533"/>
      <c r="AD838" s="533"/>
      <c r="AE838" s="533"/>
      <c r="AF838" s="533"/>
      <c r="AG838" s="545"/>
      <c r="AH838" s="162">
        <f t="shared" ref="AH838" si="2336">IF(COUNT(F838:AG838)=0,+(COUNTIF(F838:AG838,"作業"))+(COUNTIF(F838:AG838,"休日")),"")</f>
        <v>0</v>
      </c>
      <c r="AI838" s="196">
        <f t="shared" ref="AI838" si="2337">IF(COUNT(F838:AG838)=0,(COUNTIF(F838:AG838,"休日")),"")</f>
        <v>0</v>
      </c>
      <c r="AJ838" s="233"/>
    </row>
    <row r="839" spans="2:47" ht="41.25" hidden="1" customHeight="1" x14ac:dyDescent="0.4">
      <c r="B839" s="558"/>
      <c r="C839" s="551"/>
      <c r="D839" s="552"/>
      <c r="E839" s="553"/>
      <c r="F839" s="533"/>
      <c r="G839" s="533"/>
      <c r="H839" s="533"/>
      <c r="I839" s="533"/>
      <c r="J839" s="533"/>
      <c r="K839" s="533"/>
      <c r="L839" s="533"/>
      <c r="M839" s="533"/>
      <c r="N839" s="533"/>
      <c r="O839" s="533"/>
      <c r="P839" s="533"/>
      <c r="Q839" s="533"/>
      <c r="R839" s="533"/>
      <c r="S839" s="533"/>
      <c r="T839" s="533"/>
      <c r="U839" s="533"/>
      <c r="V839" s="533"/>
      <c r="W839" s="533"/>
      <c r="X839" s="533"/>
      <c r="Y839" s="533"/>
      <c r="Z839" s="533"/>
      <c r="AA839" s="533"/>
      <c r="AB839" s="533"/>
      <c r="AC839" s="533"/>
      <c r="AD839" s="533"/>
      <c r="AE839" s="533"/>
      <c r="AF839" s="533"/>
      <c r="AG839" s="545"/>
      <c r="AH839" s="546" t="str">
        <f t="shared" ref="AH839" si="2338">IF(AH838&lt;14,"対象外",ROUND(AI838/AH838,3))</f>
        <v>対象外</v>
      </c>
      <c r="AI839" s="547"/>
      <c r="AJ839" s="233"/>
      <c r="AM839" s="219">
        <f t="shared" ref="AM839" si="2339">IF(AH839="対象外",0,1)</f>
        <v>0</v>
      </c>
      <c r="AN839" s="226">
        <f t="shared" ref="AN839" si="2340">IF(AM839=1,AH839,0)</f>
        <v>0</v>
      </c>
      <c r="AO839" s="219">
        <f t="shared" ref="AO839" si="2341">IF(AH838&gt;=14,AH838,0)</f>
        <v>0</v>
      </c>
      <c r="AP839" s="192">
        <f>IF(AO839&gt;1,AI838,0)</f>
        <v>0</v>
      </c>
      <c r="AQ839" s="152"/>
      <c r="AR839" s="219">
        <f>IF(AS839&gt;1,1,0)</f>
        <v>0</v>
      </c>
      <c r="AS839" s="192">
        <f>AO839+AS795</f>
        <v>0</v>
      </c>
      <c r="AT839" s="192">
        <f>AP839+AT795</f>
        <v>0</v>
      </c>
      <c r="AU839" s="248">
        <f>IF(AR839=1,ROUND(AT839/AS839,3),0)</f>
        <v>0</v>
      </c>
    </row>
    <row r="840" spans="2:47" ht="41.25" hidden="1" customHeight="1" x14ac:dyDescent="0.4">
      <c r="B840" s="558"/>
      <c r="C840" s="548">
        <f t="shared" ref="C840" si="2342">C796</f>
        <v>0</v>
      </c>
      <c r="D840" s="549"/>
      <c r="E840" s="550"/>
      <c r="F840" s="533"/>
      <c r="G840" s="533"/>
      <c r="H840" s="533"/>
      <c r="I840" s="533"/>
      <c r="J840" s="533"/>
      <c r="K840" s="533"/>
      <c r="L840" s="533"/>
      <c r="M840" s="533"/>
      <c r="N840" s="533"/>
      <c r="O840" s="533"/>
      <c r="P840" s="533"/>
      <c r="Q840" s="533"/>
      <c r="R840" s="533"/>
      <c r="S840" s="533"/>
      <c r="T840" s="533"/>
      <c r="U840" s="533"/>
      <c r="V840" s="533"/>
      <c r="W840" s="533"/>
      <c r="X840" s="533"/>
      <c r="Y840" s="533"/>
      <c r="Z840" s="533"/>
      <c r="AA840" s="533"/>
      <c r="AB840" s="533"/>
      <c r="AC840" s="533"/>
      <c r="AD840" s="533"/>
      <c r="AE840" s="533"/>
      <c r="AF840" s="533"/>
      <c r="AG840" s="545"/>
      <c r="AH840" s="162">
        <f t="shared" ref="AH840" si="2343">IF(COUNT(F840:AG840)=0,+(COUNTIF(F840:AG840,"作業"))+(COUNTIF(F840:AG840,"休日")),"")</f>
        <v>0</v>
      </c>
      <c r="AI840" s="196">
        <f t="shared" ref="AI840" si="2344">IF(COUNT(F840:AG840)=0,(COUNTIF(F840:AG840,"休日")),"")</f>
        <v>0</v>
      </c>
      <c r="AJ840" s="233"/>
    </row>
    <row r="841" spans="2:47" ht="41.25" hidden="1" customHeight="1" x14ac:dyDescent="0.4">
      <c r="B841" s="558"/>
      <c r="C841" s="551"/>
      <c r="D841" s="552"/>
      <c r="E841" s="553"/>
      <c r="F841" s="533"/>
      <c r="G841" s="533"/>
      <c r="H841" s="533"/>
      <c r="I841" s="533"/>
      <c r="J841" s="533"/>
      <c r="K841" s="533"/>
      <c r="L841" s="533"/>
      <c r="M841" s="533"/>
      <c r="N841" s="533"/>
      <c r="O841" s="533"/>
      <c r="P841" s="533"/>
      <c r="Q841" s="533"/>
      <c r="R841" s="533"/>
      <c r="S841" s="533"/>
      <c r="T841" s="533"/>
      <c r="U841" s="533"/>
      <c r="V841" s="533"/>
      <c r="W841" s="533"/>
      <c r="X841" s="533"/>
      <c r="Y841" s="533"/>
      <c r="Z841" s="533"/>
      <c r="AA841" s="533"/>
      <c r="AB841" s="533"/>
      <c r="AC841" s="533"/>
      <c r="AD841" s="533"/>
      <c r="AE841" s="533"/>
      <c r="AF841" s="533"/>
      <c r="AG841" s="545"/>
      <c r="AH841" s="546" t="str">
        <f t="shared" ref="AH841" si="2345">IF(AH840&lt;14,"対象外",ROUND(AI840/AH840,3))</f>
        <v>対象外</v>
      </c>
      <c r="AI841" s="547"/>
      <c r="AJ841" s="233"/>
      <c r="AM841" s="219">
        <f t="shared" ref="AM841" si="2346">IF(AH841="対象外",0,1)</f>
        <v>0</v>
      </c>
      <c r="AN841" s="226">
        <f t="shared" ref="AN841" si="2347">IF(AM841=1,AH841,0)</f>
        <v>0</v>
      </c>
      <c r="AO841" s="219">
        <f t="shared" ref="AO841" si="2348">IF(AH840&gt;=14,AH840,0)</f>
        <v>0</v>
      </c>
      <c r="AP841" s="192">
        <f>IF(AO841&gt;1,AI840,0)</f>
        <v>0</v>
      </c>
      <c r="AQ841" s="152"/>
      <c r="AR841" s="219">
        <f>IF(AS841&gt;1,1,0)</f>
        <v>0</v>
      </c>
      <c r="AS841" s="192">
        <f>AO841+AS797</f>
        <v>0</v>
      </c>
      <c r="AT841" s="192">
        <f>AP841+AT797</f>
        <v>0</v>
      </c>
      <c r="AU841" s="248">
        <f>IF(AR841=1,ROUND(AT841/AS841,3),0)</f>
        <v>0</v>
      </c>
    </row>
    <row r="842" spans="2:47" ht="41.25" hidden="1" customHeight="1" x14ac:dyDescent="0.4">
      <c r="B842" s="558"/>
      <c r="C842" s="548">
        <f t="shared" ref="C842" si="2349">C798</f>
        <v>0</v>
      </c>
      <c r="D842" s="549"/>
      <c r="E842" s="550"/>
      <c r="F842" s="533"/>
      <c r="G842" s="533"/>
      <c r="H842" s="533"/>
      <c r="I842" s="533"/>
      <c r="J842" s="533"/>
      <c r="K842" s="533"/>
      <c r="L842" s="533"/>
      <c r="M842" s="533"/>
      <c r="N842" s="533"/>
      <c r="O842" s="533"/>
      <c r="P842" s="533"/>
      <c r="Q842" s="533"/>
      <c r="R842" s="533"/>
      <c r="S842" s="533"/>
      <c r="T842" s="533"/>
      <c r="U842" s="533"/>
      <c r="V842" s="533"/>
      <c r="W842" s="533"/>
      <c r="X842" s="533"/>
      <c r="Y842" s="533"/>
      <c r="Z842" s="533"/>
      <c r="AA842" s="533"/>
      <c r="AB842" s="533"/>
      <c r="AC842" s="533"/>
      <c r="AD842" s="533"/>
      <c r="AE842" s="533"/>
      <c r="AF842" s="533"/>
      <c r="AG842" s="545"/>
      <c r="AH842" s="162">
        <f t="shared" ref="AH842" si="2350">IF(COUNT(F842:AG842)=0,+(COUNTIF(F842:AG842,"作業"))+(COUNTIF(F842:AG842,"休日")),"")</f>
        <v>0</v>
      </c>
      <c r="AI842" s="196">
        <f t="shared" ref="AI842" si="2351">IF(COUNT(F842:AG842)=0,(COUNTIF(F842:AG842,"休日")),"")</f>
        <v>0</v>
      </c>
      <c r="AJ842" s="233"/>
    </row>
    <row r="843" spans="2:47" ht="41.25" hidden="1" customHeight="1" x14ac:dyDescent="0.4">
      <c r="B843" s="558"/>
      <c r="C843" s="551"/>
      <c r="D843" s="552"/>
      <c r="E843" s="553"/>
      <c r="F843" s="533"/>
      <c r="G843" s="533"/>
      <c r="H843" s="533"/>
      <c r="I843" s="533"/>
      <c r="J843" s="533"/>
      <c r="K843" s="533"/>
      <c r="L843" s="533"/>
      <c r="M843" s="533"/>
      <c r="N843" s="533"/>
      <c r="O843" s="533"/>
      <c r="P843" s="533"/>
      <c r="Q843" s="533"/>
      <c r="R843" s="533"/>
      <c r="S843" s="533"/>
      <c r="T843" s="533"/>
      <c r="U843" s="533"/>
      <c r="V843" s="533"/>
      <c r="W843" s="533"/>
      <c r="X843" s="533"/>
      <c r="Y843" s="533"/>
      <c r="Z843" s="533"/>
      <c r="AA843" s="533"/>
      <c r="AB843" s="533"/>
      <c r="AC843" s="533"/>
      <c r="AD843" s="533"/>
      <c r="AE843" s="533"/>
      <c r="AF843" s="533"/>
      <c r="AG843" s="545"/>
      <c r="AH843" s="546" t="str">
        <f t="shared" ref="AH843" si="2352">IF(AH842&lt;14,"対象外",ROUND(AI842/AH842,3))</f>
        <v>対象外</v>
      </c>
      <c r="AI843" s="547"/>
      <c r="AJ843" s="233"/>
      <c r="AM843" s="219">
        <f t="shared" ref="AM843" si="2353">IF(AH843="対象外",0,1)</f>
        <v>0</v>
      </c>
      <c r="AN843" s="226">
        <f t="shared" ref="AN843" si="2354">IF(AM843=1,AH843,0)</f>
        <v>0</v>
      </c>
      <c r="AO843" s="219">
        <f t="shared" ref="AO843" si="2355">IF(AH842&gt;=14,AH842,0)</f>
        <v>0</v>
      </c>
      <c r="AP843" s="192">
        <f>IF(AO843&gt;1,AI842,0)</f>
        <v>0</v>
      </c>
      <c r="AQ843" s="152"/>
      <c r="AR843" s="219">
        <f>IF(AS843&gt;1,1,0)</f>
        <v>0</v>
      </c>
      <c r="AS843" s="192">
        <f>AO843+AS799</f>
        <v>0</v>
      </c>
      <c r="AT843" s="192">
        <f>AP843+AT799</f>
        <v>0</v>
      </c>
      <c r="AU843" s="248">
        <f>IF(AR843=1,ROUND(AT843/AS843,3),0)</f>
        <v>0</v>
      </c>
    </row>
    <row r="844" spans="2:47" ht="41.25" hidden="1" customHeight="1" x14ac:dyDescent="0.4">
      <c r="B844" s="558"/>
      <c r="C844" s="548">
        <f t="shared" ref="C844" si="2356">C800</f>
        <v>0</v>
      </c>
      <c r="D844" s="549"/>
      <c r="E844" s="550"/>
      <c r="F844" s="533"/>
      <c r="G844" s="533"/>
      <c r="H844" s="533"/>
      <c r="I844" s="533"/>
      <c r="J844" s="533"/>
      <c r="K844" s="533"/>
      <c r="L844" s="533"/>
      <c r="M844" s="533"/>
      <c r="N844" s="533"/>
      <c r="O844" s="533"/>
      <c r="P844" s="533"/>
      <c r="Q844" s="533"/>
      <c r="R844" s="533"/>
      <c r="S844" s="533"/>
      <c r="T844" s="533"/>
      <c r="U844" s="533"/>
      <c r="V844" s="533"/>
      <c r="W844" s="533"/>
      <c r="X844" s="533"/>
      <c r="Y844" s="533"/>
      <c r="Z844" s="533"/>
      <c r="AA844" s="533"/>
      <c r="AB844" s="533"/>
      <c r="AC844" s="533"/>
      <c r="AD844" s="533"/>
      <c r="AE844" s="533"/>
      <c r="AF844" s="533"/>
      <c r="AG844" s="545"/>
      <c r="AH844" s="162">
        <f t="shared" ref="AH844" si="2357">IF(COUNT(F844:AG844)=0,+(COUNTIF(F844:AG844,"作業"))+(COUNTIF(F844:AG844,"休日")),"")</f>
        <v>0</v>
      </c>
      <c r="AI844" s="196">
        <f t="shared" ref="AI844" si="2358">IF(COUNT(F844:AG844)=0,(COUNTIF(F844:AG844,"休日")),"")</f>
        <v>0</v>
      </c>
      <c r="AJ844" s="233"/>
    </row>
    <row r="845" spans="2:47" ht="41.25" hidden="1" customHeight="1" x14ac:dyDescent="0.4">
      <c r="B845" s="558"/>
      <c r="C845" s="551"/>
      <c r="D845" s="552"/>
      <c r="E845" s="553"/>
      <c r="F845" s="533"/>
      <c r="G845" s="533"/>
      <c r="H845" s="533"/>
      <c r="I845" s="533"/>
      <c r="J845" s="533"/>
      <c r="K845" s="533"/>
      <c r="L845" s="533"/>
      <c r="M845" s="533"/>
      <c r="N845" s="533"/>
      <c r="O845" s="533"/>
      <c r="P845" s="533"/>
      <c r="Q845" s="533"/>
      <c r="R845" s="533"/>
      <c r="S845" s="533"/>
      <c r="T845" s="533"/>
      <c r="U845" s="533"/>
      <c r="V845" s="533"/>
      <c r="W845" s="533"/>
      <c r="X845" s="533"/>
      <c r="Y845" s="533"/>
      <c r="Z845" s="533"/>
      <c r="AA845" s="533"/>
      <c r="AB845" s="533"/>
      <c r="AC845" s="533"/>
      <c r="AD845" s="533"/>
      <c r="AE845" s="533"/>
      <c r="AF845" s="533"/>
      <c r="AG845" s="545"/>
      <c r="AH845" s="546" t="str">
        <f t="shared" ref="AH845" si="2359">IF(AH844&lt;14,"対象外",ROUND(AI844/AH844,3))</f>
        <v>対象外</v>
      </c>
      <c r="AI845" s="547"/>
      <c r="AJ845" s="233"/>
      <c r="AM845" s="219">
        <f t="shared" ref="AM845" si="2360">IF(AH845="対象外",0,1)</f>
        <v>0</v>
      </c>
      <c r="AN845" s="226">
        <f t="shared" ref="AN845" si="2361">IF(AM845=1,AH845,0)</f>
        <v>0</v>
      </c>
      <c r="AO845" s="219">
        <f t="shared" ref="AO845" si="2362">IF(AH844&gt;=14,AH844,0)</f>
        <v>0</v>
      </c>
      <c r="AP845" s="192">
        <f>IF(AO845&gt;1,AI844,0)</f>
        <v>0</v>
      </c>
      <c r="AQ845" s="152"/>
      <c r="AR845" s="219">
        <f>IF(AS845&gt;1,1,0)</f>
        <v>0</v>
      </c>
      <c r="AS845" s="192">
        <f>AO845+AS801</f>
        <v>0</v>
      </c>
      <c r="AT845" s="192">
        <f>AP845+AT801</f>
        <v>0</v>
      </c>
      <c r="AU845" s="248">
        <f>IF(AR845=1,ROUND(AT845/AS845,3),0)</f>
        <v>0</v>
      </c>
    </row>
    <row r="846" spans="2:47" ht="41.25" hidden="1" customHeight="1" x14ac:dyDescent="0.4">
      <c r="B846" s="558"/>
      <c r="C846" s="548">
        <f t="shared" ref="C846" si="2363">C802</f>
        <v>0</v>
      </c>
      <c r="D846" s="549"/>
      <c r="E846" s="550"/>
      <c r="F846" s="533"/>
      <c r="G846" s="533"/>
      <c r="H846" s="533"/>
      <c r="I846" s="533"/>
      <c r="J846" s="533"/>
      <c r="K846" s="533"/>
      <c r="L846" s="533"/>
      <c r="M846" s="533"/>
      <c r="N846" s="533"/>
      <c r="O846" s="533"/>
      <c r="P846" s="533"/>
      <c r="Q846" s="533"/>
      <c r="R846" s="533"/>
      <c r="S846" s="533"/>
      <c r="T846" s="533"/>
      <c r="U846" s="533"/>
      <c r="V846" s="533"/>
      <c r="W846" s="533"/>
      <c r="X846" s="533"/>
      <c r="Y846" s="533"/>
      <c r="Z846" s="533"/>
      <c r="AA846" s="533"/>
      <c r="AB846" s="533"/>
      <c r="AC846" s="533"/>
      <c r="AD846" s="533"/>
      <c r="AE846" s="533"/>
      <c r="AF846" s="533"/>
      <c r="AG846" s="545"/>
      <c r="AH846" s="162">
        <f t="shared" ref="AH846" si="2364">IF(COUNT(F846:AG846)=0,+(COUNTIF(F846:AG846,"作業"))+(COUNTIF(F846:AG846,"休日")),"")</f>
        <v>0</v>
      </c>
      <c r="AI846" s="196">
        <f t="shared" ref="AI846" si="2365">IF(COUNT(F846:AG846)=0,(COUNTIF(F846:AG846,"休日")),"")</f>
        <v>0</v>
      </c>
      <c r="AJ846" s="233"/>
    </row>
    <row r="847" spans="2:47" ht="41.25" hidden="1" customHeight="1" x14ac:dyDescent="0.4">
      <c r="B847" s="558"/>
      <c r="C847" s="551"/>
      <c r="D847" s="552"/>
      <c r="E847" s="553"/>
      <c r="F847" s="533"/>
      <c r="G847" s="533"/>
      <c r="H847" s="533"/>
      <c r="I847" s="533"/>
      <c r="J847" s="533"/>
      <c r="K847" s="533"/>
      <c r="L847" s="533"/>
      <c r="M847" s="533"/>
      <c r="N847" s="533"/>
      <c r="O847" s="533"/>
      <c r="P847" s="533"/>
      <c r="Q847" s="533"/>
      <c r="R847" s="533"/>
      <c r="S847" s="533"/>
      <c r="T847" s="533"/>
      <c r="U847" s="533"/>
      <c r="V847" s="533"/>
      <c r="W847" s="533"/>
      <c r="X847" s="533"/>
      <c r="Y847" s="533"/>
      <c r="Z847" s="533"/>
      <c r="AA847" s="533"/>
      <c r="AB847" s="533"/>
      <c r="AC847" s="533"/>
      <c r="AD847" s="533"/>
      <c r="AE847" s="533"/>
      <c r="AF847" s="533"/>
      <c r="AG847" s="545"/>
      <c r="AH847" s="546" t="str">
        <f t="shared" ref="AH847" si="2366">IF(AH846&lt;14,"対象外",ROUND(AI846/AH846,3))</f>
        <v>対象外</v>
      </c>
      <c r="AI847" s="547"/>
      <c r="AJ847" s="233"/>
      <c r="AM847" s="219">
        <f t="shared" ref="AM847" si="2367">IF(AH847="対象外",0,1)</f>
        <v>0</v>
      </c>
      <c r="AN847" s="226">
        <f t="shared" ref="AN847" si="2368">IF(AM847=1,AH847,0)</f>
        <v>0</v>
      </c>
      <c r="AO847" s="219">
        <f t="shared" ref="AO847" si="2369">IF(AH846&gt;=14,AH846,0)</f>
        <v>0</v>
      </c>
      <c r="AP847" s="192">
        <f>IF(AO847&gt;1,AI846,0)</f>
        <v>0</v>
      </c>
      <c r="AQ847" s="152"/>
      <c r="AR847" s="219">
        <f>IF(AS847&gt;1,1,0)</f>
        <v>0</v>
      </c>
      <c r="AS847" s="192">
        <f>AO847+AS803</f>
        <v>0</v>
      </c>
      <c r="AT847" s="192">
        <f>AP847+AT803</f>
        <v>0</v>
      </c>
      <c r="AU847" s="248">
        <f>IF(AR847=1,ROUND(AT847/AS847,3),0)</f>
        <v>0</v>
      </c>
    </row>
    <row r="848" spans="2:47" ht="41.25" hidden="1" customHeight="1" x14ac:dyDescent="0.4">
      <c r="B848" s="558"/>
      <c r="C848" s="548">
        <f t="shared" ref="C848" si="2370">C804</f>
        <v>0</v>
      </c>
      <c r="D848" s="549"/>
      <c r="E848" s="550"/>
      <c r="F848" s="533"/>
      <c r="G848" s="533"/>
      <c r="H848" s="533"/>
      <c r="I848" s="533"/>
      <c r="J848" s="533"/>
      <c r="K848" s="533"/>
      <c r="L848" s="533"/>
      <c r="M848" s="533"/>
      <c r="N848" s="533"/>
      <c r="O848" s="533"/>
      <c r="P848" s="533"/>
      <c r="Q848" s="533"/>
      <c r="R848" s="533"/>
      <c r="S848" s="533"/>
      <c r="T848" s="533"/>
      <c r="U848" s="533"/>
      <c r="V848" s="533"/>
      <c r="W848" s="533"/>
      <c r="X848" s="533"/>
      <c r="Y848" s="533"/>
      <c r="Z848" s="533"/>
      <c r="AA848" s="533"/>
      <c r="AB848" s="533"/>
      <c r="AC848" s="533"/>
      <c r="AD848" s="533"/>
      <c r="AE848" s="533"/>
      <c r="AF848" s="533"/>
      <c r="AG848" s="545"/>
      <c r="AH848" s="162">
        <f>IF(COUNT(F848:AG848)=0,+(COUNTIF(F848:AG848,"作業"))+(COUNTIF(F848:AG848,"休日")),"")</f>
        <v>0</v>
      </c>
      <c r="AI848" s="196">
        <f>IF(COUNT(F848:AG848)=0,(COUNTIF(F848:AG848,"休日")),"")</f>
        <v>0</v>
      </c>
      <c r="AJ848" s="233"/>
    </row>
    <row r="849" spans="2:47" ht="41.25" hidden="1" customHeight="1" x14ac:dyDescent="0.4">
      <c r="B849" s="558"/>
      <c r="C849" s="551"/>
      <c r="D849" s="552"/>
      <c r="E849" s="553"/>
      <c r="F849" s="533"/>
      <c r="G849" s="533"/>
      <c r="H849" s="533"/>
      <c r="I849" s="533"/>
      <c r="J849" s="533"/>
      <c r="K849" s="533"/>
      <c r="L849" s="533"/>
      <c r="M849" s="533"/>
      <c r="N849" s="533"/>
      <c r="O849" s="533"/>
      <c r="P849" s="533"/>
      <c r="Q849" s="533"/>
      <c r="R849" s="533"/>
      <c r="S849" s="533"/>
      <c r="T849" s="533"/>
      <c r="U849" s="533"/>
      <c r="V849" s="533"/>
      <c r="W849" s="533"/>
      <c r="X849" s="533"/>
      <c r="Y849" s="533"/>
      <c r="Z849" s="533"/>
      <c r="AA849" s="533"/>
      <c r="AB849" s="533"/>
      <c r="AC849" s="533"/>
      <c r="AD849" s="533"/>
      <c r="AE849" s="533"/>
      <c r="AF849" s="533"/>
      <c r="AG849" s="545"/>
      <c r="AH849" s="546" t="str">
        <f>IF(AH848&lt;14,"対象外",ROUND(AI848/AH848,3))</f>
        <v>対象外</v>
      </c>
      <c r="AI849" s="547"/>
      <c r="AJ849" s="233"/>
      <c r="AM849" s="219">
        <f t="shared" ref="AM849" si="2371">IF(AH849="対象外",0,1)</f>
        <v>0</v>
      </c>
      <c r="AN849" s="226">
        <f t="shared" ref="AN849" si="2372">IF(AM849=1,AH849,0)</f>
        <v>0</v>
      </c>
      <c r="AO849" s="219">
        <f t="shared" ref="AO849" si="2373">IF(AH848&gt;=14,AH848,0)</f>
        <v>0</v>
      </c>
      <c r="AP849" s="192">
        <f>IF(AO849&gt;1,AI848,0)</f>
        <v>0</v>
      </c>
      <c r="AQ849" s="152"/>
      <c r="AR849" s="219">
        <f>IF(AS849&gt;1,1,0)</f>
        <v>0</v>
      </c>
      <c r="AS849" s="192">
        <f>AO849+AS805</f>
        <v>0</v>
      </c>
      <c r="AT849" s="192">
        <f>AP849+AT805</f>
        <v>0</v>
      </c>
      <c r="AU849" s="248">
        <f>IF(AR849=1,ROUND(AT849/AS849,3),0)</f>
        <v>0</v>
      </c>
    </row>
    <row r="850" spans="2:47" ht="41.25" hidden="1" customHeight="1" x14ac:dyDescent="0.4">
      <c r="B850" s="558"/>
      <c r="C850" s="548">
        <f t="shared" ref="C850" si="2374">C806</f>
        <v>0</v>
      </c>
      <c r="D850" s="549"/>
      <c r="E850" s="550"/>
      <c r="F850" s="533"/>
      <c r="G850" s="533"/>
      <c r="H850" s="533"/>
      <c r="I850" s="533"/>
      <c r="J850" s="533"/>
      <c r="K850" s="533"/>
      <c r="L850" s="533"/>
      <c r="M850" s="533"/>
      <c r="N850" s="533"/>
      <c r="O850" s="533"/>
      <c r="P850" s="533"/>
      <c r="Q850" s="533"/>
      <c r="R850" s="533"/>
      <c r="S850" s="533"/>
      <c r="T850" s="533"/>
      <c r="U850" s="533"/>
      <c r="V850" s="533"/>
      <c r="W850" s="533"/>
      <c r="X850" s="533"/>
      <c r="Y850" s="533"/>
      <c r="Z850" s="533"/>
      <c r="AA850" s="533"/>
      <c r="AB850" s="533"/>
      <c r="AC850" s="533"/>
      <c r="AD850" s="533"/>
      <c r="AE850" s="533"/>
      <c r="AF850" s="533"/>
      <c r="AG850" s="545"/>
      <c r="AH850" s="162">
        <f t="shared" ref="AH850" si="2375">IF(COUNT(F850:AG850)=0,+(COUNTIF(F850:AG850,"作業"))+(COUNTIF(F850:AG850,"休日")),"")</f>
        <v>0</v>
      </c>
      <c r="AI850" s="196">
        <f t="shared" ref="AI850" si="2376">IF(COUNT(F850:AG850)=0,(COUNTIF(F850:AG850,"休日")),"")</f>
        <v>0</v>
      </c>
      <c r="AJ850" s="233"/>
    </row>
    <row r="851" spans="2:47" ht="41.25" hidden="1" customHeight="1" x14ac:dyDescent="0.4">
      <c r="B851" s="558"/>
      <c r="C851" s="551"/>
      <c r="D851" s="552"/>
      <c r="E851" s="553"/>
      <c r="F851" s="533"/>
      <c r="G851" s="533"/>
      <c r="H851" s="533"/>
      <c r="I851" s="533"/>
      <c r="J851" s="533"/>
      <c r="K851" s="533"/>
      <c r="L851" s="533"/>
      <c r="M851" s="533"/>
      <c r="N851" s="533"/>
      <c r="O851" s="533"/>
      <c r="P851" s="533"/>
      <c r="Q851" s="533"/>
      <c r="R851" s="533"/>
      <c r="S851" s="533"/>
      <c r="T851" s="533"/>
      <c r="U851" s="533"/>
      <c r="V851" s="533"/>
      <c r="W851" s="533"/>
      <c r="X851" s="533"/>
      <c r="Y851" s="533"/>
      <c r="Z851" s="533"/>
      <c r="AA851" s="533"/>
      <c r="AB851" s="533"/>
      <c r="AC851" s="533"/>
      <c r="AD851" s="533"/>
      <c r="AE851" s="533"/>
      <c r="AF851" s="533"/>
      <c r="AG851" s="545"/>
      <c r="AH851" s="546" t="str">
        <f t="shared" ref="AH851" si="2377">IF(AH850&lt;14,"対象外",ROUND(AI850/AH850,3))</f>
        <v>対象外</v>
      </c>
      <c r="AI851" s="547"/>
      <c r="AJ851" s="233"/>
      <c r="AM851" s="219">
        <f t="shared" ref="AM851" si="2378">IF(AH851="対象外",0,1)</f>
        <v>0</v>
      </c>
      <c r="AN851" s="226">
        <f t="shared" ref="AN851" si="2379">IF(AM851=1,AH851,0)</f>
        <v>0</v>
      </c>
      <c r="AO851" s="219">
        <f t="shared" ref="AO851" si="2380">IF(AH850&gt;=14,AH850,0)</f>
        <v>0</v>
      </c>
      <c r="AP851" s="192">
        <f>IF(AO851&gt;1,AI850,0)</f>
        <v>0</v>
      </c>
      <c r="AQ851" s="152"/>
      <c r="AR851" s="219">
        <f>IF(AS851&gt;1,1,0)</f>
        <v>0</v>
      </c>
      <c r="AS851" s="192">
        <f>AO851+AS807</f>
        <v>0</v>
      </c>
      <c r="AT851" s="192">
        <f>AP851+AT807</f>
        <v>0</v>
      </c>
      <c r="AU851" s="248">
        <f>IF(AR851=1,ROUND(AT851/AS851,3),0)</f>
        <v>0</v>
      </c>
    </row>
    <row r="852" spans="2:47" ht="41.25" hidden="1" customHeight="1" x14ac:dyDescent="0.4">
      <c r="B852" s="558"/>
      <c r="C852" s="548">
        <f t="shared" ref="C852" si="2381">C808</f>
        <v>0</v>
      </c>
      <c r="D852" s="549"/>
      <c r="E852" s="550"/>
      <c r="F852" s="533"/>
      <c r="G852" s="533"/>
      <c r="H852" s="533"/>
      <c r="I852" s="533"/>
      <c r="J852" s="533"/>
      <c r="K852" s="533"/>
      <c r="L852" s="533"/>
      <c r="M852" s="533"/>
      <c r="N852" s="533"/>
      <c r="O852" s="533"/>
      <c r="P852" s="533"/>
      <c r="Q852" s="533"/>
      <c r="R852" s="533"/>
      <c r="S852" s="533"/>
      <c r="T852" s="533"/>
      <c r="U852" s="533"/>
      <c r="V852" s="533"/>
      <c r="W852" s="533"/>
      <c r="X852" s="533"/>
      <c r="Y852" s="533"/>
      <c r="Z852" s="533"/>
      <c r="AA852" s="533"/>
      <c r="AB852" s="533"/>
      <c r="AC852" s="533"/>
      <c r="AD852" s="533"/>
      <c r="AE852" s="533"/>
      <c r="AF852" s="533"/>
      <c r="AG852" s="545"/>
      <c r="AH852" s="162">
        <f t="shared" ref="AH852" si="2382">IF(COUNT(F852:AG852)=0,+(COUNTIF(F852:AG852,"作業"))+(COUNTIF(F852:AG852,"休日")),"")</f>
        <v>0</v>
      </c>
      <c r="AI852" s="196">
        <f t="shared" ref="AI852" si="2383">IF(COUNT(F852:AG852)=0,(COUNTIF(F852:AG852,"休日")),"")</f>
        <v>0</v>
      </c>
      <c r="AJ852" s="233"/>
    </row>
    <row r="853" spans="2:47" ht="41.25" hidden="1" customHeight="1" x14ac:dyDescent="0.4">
      <c r="B853" s="558"/>
      <c r="C853" s="551"/>
      <c r="D853" s="552"/>
      <c r="E853" s="553"/>
      <c r="F853" s="533"/>
      <c r="G853" s="533"/>
      <c r="H853" s="533"/>
      <c r="I853" s="533"/>
      <c r="J853" s="533"/>
      <c r="K853" s="533"/>
      <c r="L853" s="533"/>
      <c r="M853" s="533"/>
      <c r="N853" s="533"/>
      <c r="O853" s="533"/>
      <c r="P853" s="533"/>
      <c r="Q853" s="533"/>
      <c r="R853" s="533"/>
      <c r="S853" s="533"/>
      <c r="T853" s="533"/>
      <c r="U853" s="533"/>
      <c r="V853" s="533"/>
      <c r="W853" s="533"/>
      <c r="X853" s="533"/>
      <c r="Y853" s="533"/>
      <c r="Z853" s="533"/>
      <c r="AA853" s="533"/>
      <c r="AB853" s="533"/>
      <c r="AC853" s="533"/>
      <c r="AD853" s="533"/>
      <c r="AE853" s="533"/>
      <c r="AF853" s="533"/>
      <c r="AG853" s="545"/>
      <c r="AH853" s="546" t="str">
        <f t="shared" ref="AH853" si="2384">IF(AH852&lt;14,"対象外",ROUND(AI852/AH852,3))</f>
        <v>対象外</v>
      </c>
      <c r="AI853" s="547"/>
      <c r="AJ853" s="233"/>
      <c r="AM853" s="219">
        <f t="shared" ref="AM853" si="2385">IF(AH853="対象外",0,1)</f>
        <v>0</v>
      </c>
      <c r="AN853" s="226">
        <f t="shared" ref="AN853" si="2386">IF(AM853=1,AH853,0)</f>
        <v>0</v>
      </c>
      <c r="AO853" s="219">
        <f t="shared" ref="AO853" si="2387">IF(AH852&gt;=14,AH852,0)</f>
        <v>0</v>
      </c>
      <c r="AP853" s="192">
        <f>IF(AO853&gt;1,AI852,0)</f>
        <v>0</v>
      </c>
      <c r="AQ853" s="152"/>
      <c r="AR853" s="219">
        <f>IF(AS853&gt;1,1,0)</f>
        <v>0</v>
      </c>
      <c r="AS853" s="192">
        <f>AO853+AS809</f>
        <v>0</v>
      </c>
      <c r="AT853" s="192">
        <f>AP853+AT809</f>
        <v>0</v>
      </c>
      <c r="AU853" s="248">
        <f>IF(AR853=1,ROUND(AT853/AS853,3),0)</f>
        <v>0</v>
      </c>
    </row>
    <row r="854" spans="2:47" ht="41.25" hidden="1" customHeight="1" x14ac:dyDescent="0.4">
      <c r="B854" s="558"/>
      <c r="C854" s="539">
        <f>C809</f>
        <v>0</v>
      </c>
      <c r="D854" s="540"/>
      <c r="E854" s="541"/>
      <c r="F854" s="533"/>
      <c r="G854" s="533"/>
      <c r="H854" s="533"/>
      <c r="I854" s="533"/>
      <c r="J854" s="533"/>
      <c r="K854" s="533"/>
      <c r="L854" s="533"/>
      <c r="M854" s="533"/>
      <c r="N854" s="533"/>
      <c r="O854" s="533"/>
      <c r="P854" s="533"/>
      <c r="Q854" s="533"/>
      <c r="R854" s="533"/>
      <c r="S854" s="533"/>
      <c r="T854" s="533"/>
      <c r="U854" s="533"/>
      <c r="V854" s="533"/>
      <c r="W854" s="533"/>
      <c r="X854" s="533"/>
      <c r="Y854" s="533"/>
      <c r="Z854" s="533"/>
      <c r="AA854" s="533"/>
      <c r="AB854" s="533"/>
      <c r="AC854" s="533"/>
      <c r="AD854" s="533"/>
      <c r="AE854" s="533"/>
      <c r="AF854" s="533"/>
      <c r="AG854" s="535"/>
      <c r="AH854" s="162">
        <f>IF(COUNT(F854:AG854)=0,+(COUNTIF(F854:AG854,"作業"))+(COUNTIF(F854:AG854,"休日")),"")</f>
        <v>0</v>
      </c>
      <c r="AI854" s="196">
        <f>IF(COUNT(F854:AG854)=0,(COUNTIF(F854:AG854,"休日")),"")</f>
        <v>0</v>
      </c>
      <c r="AJ854" s="233"/>
    </row>
    <row r="855" spans="2:47" ht="41.25" hidden="1" customHeight="1" thickBot="1" x14ac:dyDescent="0.45">
      <c r="B855" s="559"/>
      <c r="C855" s="542"/>
      <c r="D855" s="543"/>
      <c r="E855" s="544"/>
      <c r="F855" s="534"/>
      <c r="G855" s="534"/>
      <c r="H855" s="534"/>
      <c r="I855" s="534"/>
      <c r="J855" s="534"/>
      <c r="K855" s="534"/>
      <c r="L855" s="534"/>
      <c r="M855" s="534"/>
      <c r="N855" s="534"/>
      <c r="O855" s="534"/>
      <c r="P855" s="534"/>
      <c r="Q855" s="534"/>
      <c r="R855" s="534"/>
      <c r="S855" s="534"/>
      <c r="T855" s="534"/>
      <c r="U855" s="534"/>
      <c r="V855" s="534"/>
      <c r="W855" s="534"/>
      <c r="X855" s="534"/>
      <c r="Y855" s="534"/>
      <c r="Z855" s="534"/>
      <c r="AA855" s="534"/>
      <c r="AB855" s="534"/>
      <c r="AC855" s="534"/>
      <c r="AD855" s="534"/>
      <c r="AE855" s="534"/>
      <c r="AF855" s="534"/>
      <c r="AG855" s="536"/>
      <c r="AH855" s="537" t="str">
        <f t="shared" ref="AH855" si="2388">IF(AH854&lt;14,"対象外",ROUND(AI854/AH854,3))</f>
        <v>対象外</v>
      </c>
      <c r="AI855" s="538"/>
      <c r="AJ855" s="234"/>
      <c r="AL855" s="195"/>
      <c r="AM855" s="219">
        <f t="shared" ref="AM855" si="2389">IF(AH855="対象外",0,1)</f>
        <v>0</v>
      </c>
      <c r="AN855" s="226">
        <f t="shared" ref="AN855" si="2390">IF(AM855=1,AH855,0)</f>
        <v>0</v>
      </c>
      <c r="AO855" s="219">
        <f t="shared" ref="AO855" si="2391">IF(AH854&gt;=14,AH854,0)</f>
        <v>0</v>
      </c>
      <c r="AP855" s="192">
        <f>IF(AO855&gt;1,AI854,0)</f>
        <v>0</v>
      </c>
      <c r="AQ855" s="152"/>
      <c r="AR855" s="219">
        <f>IF(AS855&gt;1,1,0)</f>
        <v>0</v>
      </c>
      <c r="AS855" s="192">
        <f>AO855+AS811</f>
        <v>0</v>
      </c>
      <c r="AT855" s="192">
        <f>AP855+AT811</f>
        <v>0</v>
      </c>
      <c r="AU855" s="248">
        <f>IF(AR855=1,ROUND(AT855/AS855,3),0)</f>
        <v>0</v>
      </c>
    </row>
    <row r="856" spans="2:47" ht="35.25" hidden="1" customHeight="1" x14ac:dyDescent="0.4">
      <c r="B856" s="557" t="s">
        <v>81</v>
      </c>
      <c r="C856" s="560" t="s">
        <v>0</v>
      </c>
      <c r="D856" s="561"/>
      <c r="E856" s="562"/>
      <c r="F856" s="164">
        <f>IFERROR(VLOOKUP(F952,DAY!$A$2:$E$3000,2,0),0)</f>
        <v>5</v>
      </c>
      <c r="G856" s="164">
        <f>IFERROR(VLOOKUP(G952,DAY!$A$2:$E$3000,2,0),0)</f>
        <v>5</v>
      </c>
      <c r="H856" s="164">
        <f>IFERROR(VLOOKUP(H952,DAY!$A$2:$E$3000,2,0),0)</f>
        <v>5</v>
      </c>
      <c r="I856" s="164">
        <f>IFERROR(VLOOKUP(I952,DAY!$A$2:$E$3000,2,0),0)</f>
        <v>5</v>
      </c>
      <c r="J856" s="164">
        <f>IFERROR(VLOOKUP(J952,DAY!$A$2:$E$3000,2,0),0)</f>
        <v>5</v>
      </c>
      <c r="K856" s="164">
        <f>IFERROR(VLOOKUP(K952,DAY!$A$2:$E$3000,2,0),0)</f>
        <v>5</v>
      </c>
      <c r="L856" s="164">
        <f>IFERROR(VLOOKUP(L952,DAY!$A$2:$E$3000,2,0),0)</f>
        <v>5</v>
      </c>
      <c r="M856" s="164">
        <f>IFERROR(VLOOKUP(M952,DAY!$A$2:$E$3000,2,0),0)</f>
        <v>5</v>
      </c>
      <c r="N856" s="164">
        <f>IFERROR(VLOOKUP(N952,DAY!$A$2:$E$3000,2,0),0)</f>
        <v>5</v>
      </c>
      <c r="O856" s="164">
        <f>IFERROR(VLOOKUP(O952,DAY!$A$2:$E$3000,2,0),0)</f>
        <v>5</v>
      </c>
      <c r="P856" s="164">
        <f>IFERROR(VLOOKUP(P952,DAY!$A$2:$E$3000,2,0),0)</f>
        <v>5</v>
      </c>
      <c r="Q856" s="164">
        <f>IFERROR(VLOOKUP(Q952,DAY!$A$2:$E$3000,2,0),0)</f>
        <v>5</v>
      </c>
      <c r="R856" s="164">
        <f>IFERROR(VLOOKUP(R952,DAY!$A$2:$E$3000,2,0),0)</f>
        <v>5</v>
      </c>
      <c r="S856" s="164">
        <f>IFERROR(VLOOKUP(S952,DAY!$A$2:$E$3000,2,0),0)</f>
        <v>5</v>
      </c>
      <c r="T856" s="164">
        <f>IFERROR(VLOOKUP(T952,DAY!$A$2:$E$3000,2,0),0)</f>
        <v>5</v>
      </c>
      <c r="U856" s="164">
        <f>IFERROR(VLOOKUP(U952,DAY!$A$2:$E$3000,2,0),0)</f>
        <v>5</v>
      </c>
      <c r="V856" s="164">
        <f>IFERROR(VLOOKUP(V952,DAY!$A$2:$E$3000,2,0),0)</f>
        <v>5</v>
      </c>
      <c r="W856" s="164">
        <f>IFERROR(VLOOKUP(W952,DAY!$A$2:$E$3000,2,0),0)</f>
        <v>5</v>
      </c>
      <c r="X856" s="164">
        <f>IFERROR(VLOOKUP(X952,DAY!$A$2:$E$3000,2,0),0)</f>
        <v>5</v>
      </c>
      <c r="Y856" s="164">
        <f>IFERROR(VLOOKUP(Y952,DAY!$A$2:$E$3000,2,0),0)</f>
        <v>5</v>
      </c>
      <c r="Z856" s="164">
        <f>IFERROR(VLOOKUP(Z952,DAY!$A$2:$E$3000,2,0),0)</f>
        <v>5</v>
      </c>
      <c r="AA856" s="164">
        <f>IFERROR(VLOOKUP(AA952,DAY!$A$2:$E$3000,2,0),0)</f>
        <v>6</v>
      </c>
      <c r="AB856" s="164">
        <f>IFERROR(VLOOKUP(AB952,DAY!$A$2:$E$3000,2,0),0)</f>
        <v>6</v>
      </c>
      <c r="AC856" s="164">
        <f>IFERROR(VLOOKUP(AC952,DAY!$A$2:$E$3000,2,0),0)</f>
        <v>6</v>
      </c>
      <c r="AD856" s="164">
        <f>IFERROR(VLOOKUP(AD952,DAY!$A$2:$E$3000,2,0),0)</f>
        <v>6</v>
      </c>
      <c r="AE856" s="164">
        <f>IFERROR(VLOOKUP(AE952,DAY!$A$2:$E$3000,2,0),0)</f>
        <v>6</v>
      </c>
      <c r="AF856" s="164">
        <f>IFERROR(VLOOKUP(AF952,DAY!$A$2:$E$3000,2,0),0)</f>
        <v>6</v>
      </c>
      <c r="AG856" s="165">
        <f>IFERROR(VLOOKUP(AG952,DAY!$A$2:$E$3000,2,0),0)</f>
        <v>6</v>
      </c>
      <c r="AH856" s="557" t="s">
        <v>11</v>
      </c>
      <c r="AI856" s="563" t="s">
        <v>13</v>
      </c>
      <c r="AJ856" s="565" t="s">
        <v>127</v>
      </c>
    </row>
    <row r="857" spans="2:47" ht="35.25" hidden="1" customHeight="1" x14ac:dyDescent="0.4">
      <c r="B857" s="558"/>
      <c r="C857" s="567" t="s">
        <v>1</v>
      </c>
      <c r="D857" s="568"/>
      <c r="E857" s="569"/>
      <c r="F857" s="250">
        <f>IFERROR(VLOOKUP(F952,DAY!$A$2:$E$3000,3,0),0)</f>
        <v>11</v>
      </c>
      <c r="G857" s="250">
        <f>IFERROR(VLOOKUP(G952,DAY!$A$2:$E$3000,3,0),0)</f>
        <v>12</v>
      </c>
      <c r="H857" s="250">
        <f>IFERROR(VLOOKUP(H952,DAY!$A$2:$E$3000,3,0),0)</f>
        <v>13</v>
      </c>
      <c r="I857" s="250">
        <f>IFERROR(VLOOKUP(I952,DAY!$A$2:$E$3000,3,0),0)</f>
        <v>14</v>
      </c>
      <c r="J857" s="250">
        <f>IFERROR(VLOOKUP(J952,DAY!$A$2:$E$3000,3,0),0)</f>
        <v>15</v>
      </c>
      <c r="K857" s="250">
        <f>IFERROR(VLOOKUP(K952,DAY!$A$2:$E$3000,3,0),0)</f>
        <v>16</v>
      </c>
      <c r="L857" s="250">
        <f>IFERROR(VLOOKUP(L952,DAY!$A$2:$E$3000,3,0),0)</f>
        <v>17</v>
      </c>
      <c r="M857" s="250">
        <f>IFERROR(VLOOKUP(M952,DAY!$A$2:$E$3000,3,0),0)</f>
        <v>18</v>
      </c>
      <c r="N857" s="250">
        <f>IFERROR(VLOOKUP(N952,DAY!$A$2:$E$3000,3,0),0)</f>
        <v>19</v>
      </c>
      <c r="O857" s="250">
        <f>IFERROR(VLOOKUP(O952,DAY!$A$2:$E$3000,3,0),0)</f>
        <v>20</v>
      </c>
      <c r="P857" s="250">
        <f>IFERROR(VLOOKUP(P952,DAY!$A$2:$E$3000,3,0),0)</f>
        <v>21</v>
      </c>
      <c r="Q857" s="250">
        <f>IFERROR(VLOOKUP(Q952,DAY!$A$2:$E$3000,3,0),0)</f>
        <v>22</v>
      </c>
      <c r="R857" s="250">
        <f>IFERROR(VLOOKUP(R952,DAY!$A$2:$E$3000,3,0),0)</f>
        <v>23</v>
      </c>
      <c r="S857" s="250">
        <f>IFERROR(VLOOKUP(S952,DAY!$A$2:$E$3000,3,0),0)</f>
        <v>24</v>
      </c>
      <c r="T857" s="250">
        <f>IFERROR(VLOOKUP(T952,DAY!$A$2:$E$3000,3,0),0)</f>
        <v>25</v>
      </c>
      <c r="U857" s="250">
        <f>IFERROR(VLOOKUP(U952,DAY!$A$2:$E$3000,3,0),0)</f>
        <v>26</v>
      </c>
      <c r="V857" s="250">
        <f>IFERROR(VLOOKUP(V952,DAY!$A$2:$E$3000,3,0),0)</f>
        <v>27</v>
      </c>
      <c r="W857" s="250">
        <f>IFERROR(VLOOKUP(W952,DAY!$A$2:$E$3000,3,0),0)</f>
        <v>28</v>
      </c>
      <c r="X857" s="250">
        <f>IFERROR(VLOOKUP(X952,DAY!$A$2:$E$3000,3,0),0)</f>
        <v>29</v>
      </c>
      <c r="Y857" s="250">
        <f>IFERROR(VLOOKUP(Y952,DAY!$A$2:$E$3000,3,0),0)</f>
        <v>30</v>
      </c>
      <c r="Z857" s="250">
        <f>IFERROR(VLOOKUP(Z952,DAY!$A$2:$E$3000,3,0),0)</f>
        <v>31</v>
      </c>
      <c r="AA857" s="250">
        <f>IFERROR(VLOOKUP(AA952,DAY!$A$2:$E$3000,3,0),0)</f>
        <v>1</v>
      </c>
      <c r="AB857" s="250">
        <f>IFERROR(VLOOKUP(AB952,DAY!$A$2:$E$3000,3,0),0)</f>
        <v>2</v>
      </c>
      <c r="AC857" s="250">
        <f>IFERROR(VLOOKUP(AC952,DAY!$A$2:$E$3000,3,0),0)</f>
        <v>3</v>
      </c>
      <c r="AD857" s="250">
        <f>IFERROR(VLOOKUP(AD952,DAY!$A$2:$E$3000,3,0),0)</f>
        <v>4</v>
      </c>
      <c r="AE857" s="250">
        <f>IFERROR(VLOOKUP(AE952,DAY!$A$2:$E$3000,3,0),0)</f>
        <v>5</v>
      </c>
      <c r="AF857" s="250">
        <f>IFERROR(VLOOKUP(AF952,DAY!$A$2:$E$3000,3,0),0)</f>
        <v>6</v>
      </c>
      <c r="AG857" s="166">
        <f>IFERROR(VLOOKUP(AG952,DAY!$A$2:$E$3000,3,0),0)</f>
        <v>7</v>
      </c>
      <c r="AH857" s="558"/>
      <c r="AI857" s="564"/>
      <c r="AJ857" s="566"/>
    </row>
    <row r="858" spans="2:47" ht="35.25" hidden="1" customHeight="1" x14ac:dyDescent="0.4">
      <c r="B858" s="558"/>
      <c r="C858" s="567" t="s">
        <v>2</v>
      </c>
      <c r="D858" s="568"/>
      <c r="E858" s="569"/>
      <c r="F858" s="250" t="str">
        <f>IFERROR(VLOOKUP(F952,DAY!$A$2:$E$3000,4,0),0)</f>
        <v>月</v>
      </c>
      <c r="G858" s="250" t="str">
        <f>IFERROR(VLOOKUP(G952,DAY!$A$2:$E$3000,4,0),0)</f>
        <v>火</v>
      </c>
      <c r="H858" s="250" t="str">
        <f>IFERROR(VLOOKUP(H952,DAY!$A$2:$E$3000,4,0),0)</f>
        <v>水</v>
      </c>
      <c r="I858" s="250" t="str">
        <f>IFERROR(VLOOKUP(I952,DAY!$A$2:$E$3000,4,0),0)</f>
        <v>木</v>
      </c>
      <c r="J858" s="250" t="str">
        <f>IFERROR(VLOOKUP(J952,DAY!$A$2:$E$3000,4,0),0)</f>
        <v>金</v>
      </c>
      <c r="K858" s="250" t="str">
        <f>IFERROR(VLOOKUP(K952,DAY!$A$2:$E$3000,4,0),0)</f>
        <v>土</v>
      </c>
      <c r="L858" s="250" t="str">
        <f>IFERROR(VLOOKUP(L952,DAY!$A$2:$E$3000,4,0),0)</f>
        <v>日</v>
      </c>
      <c r="M858" s="250" t="str">
        <f>IFERROR(VLOOKUP(M952,DAY!$A$2:$E$3000,4,0),0)</f>
        <v>月</v>
      </c>
      <c r="N858" s="250" t="str">
        <f>IFERROR(VLOOKUP(N952,DAY!$A$2:$E$3000,4,0),0)</f>
        <v>火</v>
      </c>
      <c r="O858" s="250" t="str">
        <f>IFERROR(VLOOKUP(O952,DAY!$A$2:$E$3000,4,0),0)</f>
        <v>水</v>
      </c>
      <c r="P858" s="250" t="str">
        <f>IFERROR(VLOOKUP(P952,DAY!$A$2:$E$3000,4,0),0)</f>
        <v>木</v>
      </c>
      <c r="Q858" s="250" t="str">
        <f>IFERROR(VLOOKUP(Q952,DAY!$A$2:$E$3000,4,0),0)</f>
        <v>金</v>
      </c>
      <c r="R858" s="250" t="str">
        <f>IFERROR(VLOOKUP(R952,DAY!$A$2:$E$3000,4,0),0)</f>
        <v>土</v>
      </c>
      <c r="S858" s="250" t="str">
        <f>IFERROR(VLOOKUP(S952,DAY!$A$2:$E$3000,4,0),0)</f>
        <v>日</v>
      </c>
      <c r="T858" s="250" t="str">
        <f>IFERROR(VLOOKUP(T952,DAY!$A$2:$E$3000,4,0),0)</f>
        <v>月</v>
      </c>
      <c r="U858" s="250" t="str">
        <f>IFERROR(VLOOKUP(U952,DAY!$A$2:$E$3000,4,0),0)</f>
        <v>火</v>
      </c>
      <c r="V858" s="250" t="str">
        <f>IFERROR(VLOOKUP(V952,DAY!$A$2:$E$3000,4,0),0)</f>
        <v>水</v>
      </c>
      <c r="W858" s="250" t="str">
        <f>IFERROR(VLOOKUP(W952,DAY!$A$2:$E$3000,4,0),0)</f>
        <v>木</v>
      </c>
      <c r="X858" s="250" t="str">
        <f>IFERROR(VLOOKUP(X952,DAY!$A$2:$E$3000,4,0),0)</f>
        <v>金</v>
      </c>
      <c r="Y858" s="250" t="str">
        <f>IFERROR(VLOOKUP(Y952,DAY!$A$2:$E$3000,4,0),0)</f>
        <v>土</v>
      </c>
      <c r="Z858" s="250" t="str">
        <f>IFERROR(VLOOKUP(Z952,DAY!$A$2:$E$3000,4,0),0)</f>
        <v>日</v>
      </c>
      <c r="AA858" s="250" t="str">
        <f>IFERROR(VLOOKUP(AA952,DAY!$A$2:$E$3000,4,0),0)</f>
        <v>月</v>
      </c>
      <c r="AB858" s="250" t="str">
        <f>IFERROR(VLOOKUP(AB952,DAY!$A$2:$E$3000,4,0),0)</f>
        <v>火</v>
      </c>
      <c r="AC858" s="250" t="str">
        <f>IFERROR(VLOOKUP(AC952,DAY!$A$2:$E$3000,4,0),0)</f>
        <v>水</v>
      </c>
      <c r="AD858" s="250" t="str">
        <f>IFERROR(VLOOKUP(AD952,DAY!$A$2:$E$3000,4,0),0)</f>
        <v>木</v>
      </c>
      <c r="AE858" s="250" t="str">
        <f>IFERROR(VLOOKUP(AE952,DAY!$A$2:$E$3000,4,0),0)</f>
        <v>金</v>
      </c>
      <c r="AF858" s="250" t="str">
        <f>IFERROR(VLOOKUP(AF952,DAY!$A$2:$E$3000,4,0),0)</f>
        <v>土</v>
      </c>
      <c r="AG858" s="166" t="str">
        <f>IFERROR(VLOOKUP(AG952,DAY!$A$2:$E$3000,4,0),0)</f>
        <v>日</v>
      </c>
      <c r="AH858" s="558"/>
      <c r="AI858" s="564"/>
      <c r="AJ858" s="566"/>
      <c r="AK858" s="159"/>
      <c r="AO858" s="147"/>
    </row>
    <row r="859" spans="2:47" ht="120" hidden="1" customHeight="1" x14ac:dyDescent="0.4">
      <c r="B859" s="558"/>
      <c r="C859" s="570" t="s">
        <v>135</v>
      </c>
      <c r="D859" s="571"/>
      <c r="E859" s="572"/>
      <c r="F859" s="167" t="str">
        <f>IFERROR(VLOOKUP(F952,DAY!$A$2:$E$3000,5,0),0)</f>
        <v/>
      </c>
      <c r="G859" s="167" t="str">
        <f>IFERROR(VLOOKUP(G952,DAY!$A$2:$E$3000,5,0),0)</f>
        <v/>
      </c>
      <c r="H859" s="167" t="str">
        <f>IFERROR(VLOOKUP(H952,DAY!$A$2:$E$3000,5,0),0)</f>
        <v/>
      </c>
      <c r="I859" s="167" t="str">
        <f>IFERROR(VLOOKUP(I952,DAY!$A$2:$E$3000,5,0),0)</f>
        <v/>
      </c>
      <c r="J859" s="167" t="str">
        <f>IFERROR(VLOOKUP(J952,DAY!$A$2:$E$3000,5,0),0)</f>
        <v/>
      </c>
      <c r="K859" s="167" t="str">
        <f>IFERROR(VLOOKUP(K952,DAY!$A$2:$E$3000,5,0),0)</f>
        <v/>
      </c>
      <c r="L859" s="167" t="str">
        <f>IFERROR(VLOOKUP(L952,DAY!$A$2:$E$3000,5,0),0)</f>
        <v/>
      </c>
      <c r="M859" s="167" t="str">
        <f>IFERROR(VLOOKUP(M952,DAY!$A$2:$E$3000,5,0),0)</f>
        <v/>
      </c>
      <c r="N859" s="167" t="str">
        <f>IFERROR(VLOOKUP(N952,DAY!$A$2:$E$3000,5,0),0)</f>
        <v/>
      </c>
      <c r="O859" s="167" t="str">
        <f>IFERROR(VLOOKUP(O952,DAY!$A$2:$E$3000,5,0),0)</f>
        <v/>
      </c>
      <c r="P859" s="167" t="str">
        <f>IFERROR(VLOOKUP(P952,DAY!$A$2:$E$3000,5,0),0)</f>
        <v/>
      </c>
      <c r="Q859" s="167" t="str">
        <f>IFERROR(VLOOKUP(Q952,DAY!$A$2:$E$3000,5,0),0)</f>
        <v/>
      </c>
      <c r="R859" s="167" t="str">
        <f>IFERROR(VLOOKUP(R952,DAY!$A$2:$E$3000,5,0),0)</f>
        <v/>
      </c>
      <c r="S859" s="167" t="str">
        <f>IFERROR(VLOOKUP(S952,DAY!$A$2:$E$3000,5,0),0)</f>
        <v/>
      </c>
      <c r="T859" s="167" t="str">
        <f>IFERROR(VLOOKUP(T952,DAY!$A$2:$E$3000,5,0),0)</f>
        <v/>
      </c>
      <c r="U859" s="167" t="str">
        <f>IFERROR(VLOOKUP(U952,DAY!$A$2:$E$3000,5,0),0)</f>
        <v/>
      </c>
      <c r="V859" s="167" t="str">
        <f>IFERROR(VLOOKUP(V952,DAY!$A$2:$E$3000,5,0),0)</f>
        <v/>
      </c>
      <c r="W859" s="167" t="str">
        <f>IFERROR(VLOOKUP(W952,DAY!$A$2:$E$3000,5,0),0)</f>
        <v/>
      </c>
      <c r="X859" s="167" t="str">
        <f>IFERROR(VLOOKUP(X952,DAY!$A$2:$E$3000,5,0),0)</f>
        <v/>
      </c>
      <c r="Y859" s="167" t="str">
        <f>IFERROR(VLOOKUP(Y952,DAY!$A$2:$E$3000,5,0),0)</f>
        <v/>
      </c>
      <c r="Z859" s="167" t="str">
        <f>IFERROR(VLOOKUP(Z952,DAY!$A$2:$E$3000,5,0),0)</f>
        <v/>
      </c>
      <c r="AA859" s="167" t="str">
        <f>IFERROR(VLOOKUP(AA952,DAY!$A$2:$E$3000,5,0),0)</f>
        <v/>
      </c>
      <c r="AB859" s="167" t="str">
        <f>IFERROR(VLOOKUP(AB952,DAY!$A$2:$E$3000,5,0),0)</f>
        <v/>
      </c>
      <c r="AC859" s="167" t="str">
        <f>IFERROR(VLOOKUP(AC952,DAY!$A$2:$E$3000,5,0),0)</f>
        <v/>
      </c>
      <c r="AD859" s="167" t="str">
        <f>IFERROR(VLOOKUP(AD952,DAY!$A$2:$E$3000,5,0),0)</f>
        <v/>
      </c>
      <c r="AE859" s="167" t="str">
        <f>IFERROR(VLOOKUP(AE952,DAY!$A$2:$E$3000,5,0),0)</f>
        <v/>
      </c>
      <c r="AF859" s="167" t="str">
        <f>IFERROR(VLOOKUP(AF952,DAY!$A$2:$E$3000,5,0),0)</f>
        <v/>
      </c>
      <c r="AG859" s="168" t="str">
        <f>IFERROR(VLOOKUP(AG952,DAY!$A$2:$E$3000,5,0),0)</f>
        <v/>
      </c>
      <c r="AH859" s="558"/>
      <c r="AI859" s="564"/>
      <c r="AJ859" s="566"/>
    </row>
    <row r="860" spans="2:47" ht="41.25" hidden="1" customHeight="1" x14ac:dyDescent="0.35">
      <c r="B860" s="558"/>
      <c r="C860" s="548">
        <f>C816</f>
        <v>0</v>
      </c>
      <c r="D860" s="549"/>
      <c r="E860" s="550"/>
      <c r="F860" s="533"/>
      <c r="G860" s="533"/>
      <c r="H860" s="533"/>
      <c r="I860" s="533"/>
      <c r="J860" s="533"/>
      <c r="K860" s="533"/>
      <c r="L860" s="533"/>
      <c r="M860" s="533"/>
      <c r="N860" s="533"/>
      <c r="O860" s="533"/>
      <c r="P860" s="533"/>
      <c r="Q860" s="533"/>
      <c r="R860" s="533"/>
      <c r="S860" s="533"/>
      <c r="T860" s="533"/>
      <c r="U860" s="533"/>
      <c r="V860" s="533"/>
      <c r="W860" s="533"/>
      <c r="X860" s="533"/>
      <c r="Y860" s="533"/>
      <c r="Z860" s="533"/>
      <c r="AA860" s="533"/>
      <c r="AB860" s="533"/>
      <c r="AC860" s="533"/>
      <c r="AD860" s="533"/>
      <c r="AE860" s="533"/>
      <c r="AF860" s="533"/>
      <c r="AG860" s="545"/>
      <c r="AH860" s="162">
        <f>IF(COUNT(F860:AG860)=0,+(COUNTIF(F860:AG860,"作業"))+(COUNTIF(F860:AG860,"休日")),"")</f>
        <v>0</v>
      </c>
      <c r="AI860" s="196">
        <f>IF(COUNT(F860:AG860)=0,(COUNTIF(F860:AG860,"休日")),"")</f>
        <v>0</v>
      </c>
      <c r="AJ860" s="235"/>
      <c r="AM860" s="147">
        <f>SUM(AM861:AM899)</f>
        <v>0</v>
      </c>
      <c r="AN860" s="228">
        <f>SUM(AN861:AN899)</f>
        <v>0</v>
      </c>
      <c r="AR860" s="249">
        <f>SUM(AR861:AR899)</f>
        <v>3</v>
      </c>
      <c r="AU860" s="228">
        <f>SUM(AU861:AU899)</f>
        <v>1.032</v>
      </c>
    </row>
    <row r="861" spans="2:47" ht="41.25" hidden="1" customHeight="1" x14ac:dyDescent="0.35">
      <c r="B861" s="558"/>
      <c r="C861" s="551"/>
      <c r="D861" s="552"/>
      <c r="E861" s="553"/>
      <c r="F861" s="533"/>
      <c r="G861" s="533"/>
      <c r="H861" s="533"/>
      <c r="I861" s="533"/>
      <c r="J861" s="533"/>
      <c r="K861" s="533"/>
      <c r="L861" s="533"/>
      <c r="M861" s="533"/>
      <c r="N861" s="533"/>
      <c r="O861" s="533"/>
      <c r="P861" s="533"/>
      <c r="Q861" s="533"/>
      <c r="R861" s="533"/>
      <c r="S861" s="533"/>
      <c r="T861" s="533"/>
      <c r="U861" s="533"/>
      <c r="V861" s="533"/>
      <c r="W861" s="533"/>
      <c r="X861" s="533"/>
      <c r="Y861" s="533"/>
      <c r="Z861" s="533"/>
      <c r="AA861" s="533"/>
      <c r="AB861" s="533"/>
      <c r="AC861" s="533"/>
      <c r="AD861" s="533"/>
      <c r="AE861" s="533"/>
      <c r="AF861" s="533"/>
      <c r="AG861" s="545"/>
      <c r="AH861" s="546" t="str">
        <f>IF(AH860&lt;14,"対象外",ROUND(AI860/AH860,3))</f>
        <v>対象外</v>
      </c>
      <c r="AI861" s="547"/>
      <c r="AJ861" s="236"/>
      <c r="AL861" s="146"/>
      <c r="AM861" s="219">
        <f>IF(AH861="対象外",0,1)</f>
        <v>0</v>
      </c>
      <c r="AN861" s="226">
        <f>IF(AM861=1,AH861,0)</f>
        <v>0</v>
      </c>
      <c r="AO861" s="219">
        <f>IF(AH860&gt;=14,AH860,0)</f>
        <v>0</v>
      </c>
      <c r="AP861" s="192">
        <f>IF(AO861&gt;1,AI860,0)</f>
        <v>0</v>
      </c>
      <c r="AQ861" s="152"/>
      <c r="AR861" s="219">
        <f>IF(AS861&gt;1,1,0)</f>
        <v>0</v>
      </c>
      <c r="AS861" s="192">
        <f>AO861+AS817</f>
        <v>0</v>
      </c>
      <c r="AT861" s="192">
        <f>AP861+AT817</f>
        <v>0</v>
      </c>
      <c r="AU861" s="248">
        <f>IF(AR861=1,ROUND(AT861/AS861,3),0)</f>
        <v>0</v>
      </c>
    </row>
    <row r="862" spans="2:47" ht="41.25" hidden="1" customHeight="1" x14ac:dyDescent="0.35">
      <c r="B862" s="558"/>
      <c r="C862" s="548">
        <f t="shared" ref="C862" si="2392">C818</f>
        <v>0</v>
      </c>
      <c r="D862" s="549"/>
      <c r="E862" s="550"/>
      <c r="F862" s="533"/>
      <c r="G862" s="533"/>
      <c r="H862" s="533"/>
      <c r="I862" s="533"/>
      <c r="J862" s="533"/>
      <c r="K862" s="533"/>
      <c r="L862" s="533"/>
      <c r="M862" s="533"/>
      <c r="N862" s="533"/>
      <c r="O862" s="533"/>
      <c r="P862" s="533"/>
      <c r="Q862" s="533"/>
      <c r="R862" s="533"/>
      <c r="S862" s="533"/>
      <c r="T862" s="533"/>
      <c r="U862" s="533"/>
      <c r="V862" s="533"/>
      <c r="W862" s="533"/>
      <c r="X862" s="533"/>
      <c r="Y862" s="533"/>
      <c r="Z862" s="533"/>
      <c r="AA862" s="533"/>
      <c r="AB862" s="533"/>
      <c r="AC862" s="533"/>
      <c r="AD862" s="533"/>
      <c r="AE862" s="533"/>
      <c r="AF862" s="533"/>
      <c r="AG862" s="545"/>
      <c r="AH862" s="162">
        <f t="shared" ref="AH862" si="2393">IF(COUNT(F862:AG862)=0,+(COUNTIF(F862:AG862,"作業"))+(COUNTIF(F862:AG862,"休日")),"")</f>
        <v>0</v>
      </c>
      <c r="AI862" s="196">
        <f t="shared" ref="AI862" si="2394">IF(COUNT(F862:AG862)=0,(COUNTIF(F862:AG862,"休日")),"")</f>
        <v>0</v>
      </c>
      <c r="AJ862" s="236"/>
    </row>
    <row r="863" spans="2:47" ht="41.25" hidden="1" customHeight="1" x14ac:dyDescent="0.35">
      <c r="B863" s="558"/>
      <c r="C863" s="551"/>
      <c r="D863" s="552"/>
      <c r="E863" s="553"/>
      <c r="F863" s="533"/>
      <c r="G863" s="533"/>
      <c r="H863" s="533"/>
      <c r="I863" s="533"/>
      <c r="J863" s="533"/>
      <c r="K863" s="533"/>
      <c r="L863" s="533"/>
      <c r="M863" s="533"/>
      <c r="N863" s="533"/>
      <c r="O863" s="533"/>
      <c r="P863" s="533"/>
      <c r="Q863" s="533"/>
      <c r="R863" s="533"/>
      <c r="S863" s="533"/>
      <c r="T863" s="533"/>
      <c r="U863" s="533"/>
      <c r="V863" s="533"/>
      <c r="W863" s="533"/>
      <c r="X863" s="533"/>
      <c r="Y863" s="533"/>
      <c r="Z863" s="533"/>
      <c r="AA863" s="533"/>
      <c r="AB863" s="533"/>
      <c r="AC863" s="533"/>
      <c r="AD863" s="533"/>
      <c r="AE863" s="533"/>
      <c r="AF863" s="533"/>
      <c r="AG863" s="545"/>
      <c r="AH863" s="546" t="str">
        <f t="shared" ref="AH863" si="2395">IF(AH862&lt;14,"対象外",ROUND(AI862/AH862,3))</f>
        <v>対象外</v>
      </c>
      <c r="AI863" s="547"/>
      <c r="AJ863" s="236"/>
      <c r="AM863" s="219">
        <f t="shared" ref="AM863" si="2396">IF(AH863="対象外",0,1)</f>
        <v>0</v>
      </c>
      <c r="AN863" s="226">
        <f t="shared" ref="AN863" si="2397">IF(AM863=1,AH863,0)</f>
        <v>0</v>
      </c>
      <c r="AO863" s="219">
        <f t="shared" ref="AO863" si="2398">IF(AH862&gt;=14,AH862,0)</f>
        <v>0</v>
      </c>
      <c r="AP863" s="192">
        <f>IF(AO863&gt;1,AI862,0)</f>
        <v>0</v>
      </c>
      <c r="AQ863" s="152"/>
      <c r="AR863" s="219">
        <f>IF(AS863&gt;1,1,0)</f>
        <v>0</v>
      </c>
      <c r="AS863" s="192">
        <f>AO863+AS819</f>
        <v>0</v>
      </c>
      <c r="AT863" s="192">
        <f>AP863+AT819</f>
        <v>0</v>
      </c>
      <c r="AU863" s="248">
        <f>IF(AR863=1,ROUND(AT863/AS863,3),0)</f>
        <v>0</v>
      </c>
    </row>
    <row r="864" spans="2:47" ht="41.25" hidden="1" customHeight="1" x14ac:dyDescent="0.35">
      <c r="B864" s="558"/>
      <c r="C864" s="548">
        <f t="shared" ref="C864" si="2399">C820</f>
        <v>0</v>
      </c>
      <c r="D864" s="549"/>
      <c r="E864" s="550"/>
      <c r="F864" s="533"/>
      <c r="G864" s="533"/>
      <c r="H864" s="533"/>
      <c r="I864" s="533"/>
      <c r="J864" s="533"/>
      <c r="K864" s="533"/>
      <c r="L864" s="533"/>
      <c r="M864" s="533"/>
      <c r="N864" s="533"/>
      <c r="O864" s="533"/>
      <c r="P864" s="533"/>
      <c r="Q864" s="533"/>
      <c r="R864" s="533"/>
      <c r="S864" s="533"/>
      <c r="T864" s="533"/>
      <c r="U864" s="533"/>
      <c r="V864" s="533"/>
      <c r="W864" s="533"/>
      <c r="X864" s="533"/>
      <c r="Y864" s="533"/>
      <c r="Z864" s="533"/>
      <c r="AA864" s="533"/>
      <c r="AB864" s="533"/>
      <c r="AC864" s="533"/>
      <c r="AD864" s="533"/>
      <c r="AE864" s="533"/>
      <c r="AF864" s="533"/>
      <c r="AG864" s="545"/>
      <c r="AH864" s="162">
        <f t="shared" ref="AH864" si="2400">IF(COUNT(F864:AG864)=0,+(COUNTIF(F864:AG864,"作業"))+(COUNTIF(F864:AG864,"休日")),"")</f>
        <v>0</v>
      </c>
      <c r="AI864" s="196">
        <f t="shared" ref="AI864" si="2401">IF(COUNT(F864:AG864)=0,(COUNTIF(F864:AG864,"休日")),"")</f>
        <v>0</v>
      </c>
      <c r="AJ864" s="236"/>
    </row>
    <row r="865" spans="2:47" ht="41.25" hidden="1" customHeight="1" x14ac:dyDescent="0.35">
      <c r="B865" s="558"/>
      <c r="C865" s="551"/>
      <c r="D865" s="552"/>
      <c r="E865" s="553"/>
      <c r="F865" s="533"/>
      <c r="G865" s="533"/>
      <c r="H865" s="533"/>
      <c r="I865" s="533"/>
      <c r="J865" s="533"/>
      <c r="K865" s="533"/>
      <c r="L865" s="533"/>
      <c r="M865" s="533"/>
      <c r="N865" s="533"/>
      <c r="O865" s="533"/>
      <c r="P865" s="533"/>
      <c r="Q865" s="533"/>
      <c r="R865" s="533"/>
      <c r="S865" s="533"/>
      <c r="T865" s="533"/>
      <c r="U865" s="533"/>
      <c r="V865" s="533"/>
      <c r="W865" s="533"/>
      <c r="X865" s="533"/>
      <c r="Y865" s="533"/>
      <c r="Z865" s="533"/>
      <c r="AA865" s="533"/>
      <c r="AB865" s="533"/>
      <c r="AC865" s="533"/>
      <c r="AD865" s="533"/>
      <c r="AE865" s="533"/>
      <c r="AF865" s="533"/>
      <c r="AG865" s="545"/>
      <c r="AH865" s="546" t="str">
        <f t="shared" ref="AH865" si="2402">IF(AH864&lt;14,"対象外",ROUND(AI864/AH864,3))</f>
        <v>対象外</v>
      </c>
      <c r="AI865" s="547"/>
      <c r="AJ865" s="236"/>
      <c r="AM865" s="219">
        <f t="shared" ref="AM865" si="2403">IF(AH865="対象外",0,1)</f>
        <v>0</v>
      </c>
      <c r="AN865" s="226">
        <f t="shared" ref="AN865" si="2404">IF(AM865=1,AH865,0)</f>
        <v>0</v>
      </c>
      <c r="AO865" s="219">
        <f t="shared" ref="AO865" si="2405">IF(AH864&gt;=14,AH864,0)</f>
        <v>0</v>
      </c>
      <c r="AP865" s="192">
        <f>IF(AO865&gt;1,AI864,0)</f>
        <v>0</v>
      </c>
      <c r="AQ865" s="152"/>
      <c r="AR865" s="219">
        <f>IF(AS865&gt;1,1,0)</f>
        <v>0</v>
      </c>
      <c r="AS865" s="192">
        <f>AO865+AS821</f>
        <v>0</v>
      </c>
      <c r="AT865" s="192">
        <f>AP865+AT821</f>
        <v>0</v>
      </c>
      <c r="AU865" s="248">
        <f>IF(AR865=1,ROUND(AT865/AS865,3),0)</f>
        <v>0</v>
      </c>
    </row>
    <row r="866" spans="2:47" ht="41.25" hidden="1" customHeight="1" x14ac:dyDescent="0.35">
      <c r="B866" s="558"/>
      <c r="C866" s="548">
        <f t="shared" ref="C866" si="2406">C822</f>
        <v>0</v>
      </c>
      <c r="D866" s="549"/>
      <c r="E866" s="550"/>
      <c r="F866" s="533"/>
      <c r="G866" s="533"/>
      <c r="H866" s="533"/>
      <c r="I866" s="533"/>
      <c r="J866" s="533"/>
      <c r="K866" s="533"/>
      <c r="L866" s="533"/>
      <c r="M866" s="533"/>
      <c r="N866" s="533"/>
      <c r="O866" s="533"/>
      <c r="P866" s="533"/>
      <c r="Q866" s="533"/>
      <c r="R866" s="533"/>
      <c r="S866" s="533"/>
      <c r="T866" s="533"/>
      <c r="U866" s="533"/>
      <c r="V866" s="533"/>
      <c r="W866" s="533"/>
      <c r="X866" s="533"/>
      <c r="Y866" s="533"/>
      <c r="Z866" s="533"/>
      <c r="AA866" s="533"/>
      <c r="AB866" s="533"/>
      <c r="AC866" s="533"/>
      <c r="AD866" s="533"/>
      <c r="AE866" s="533"/>
      <c r="AF866" s="533"/>
      <c r="AG866" s="545"/>
      <c r="AH866" s="162">
        <f t="shared" ref="AH866" si="2407">IF(COUNT(F866:AG866)=0,+(COUNTIF(F866:AG866,"作業"))+(COUNTIF(F866:AG866,"休日")),"")</f>
        <v>0</v>
      </c>
      <c r="AI866" s="196">
        <f t="shared" ref="AI866" si="2408">IF(COUNT(F866:AG866)=0,(COUNTIF(F866:AG866,"休日")),"")</f>
        <v>0</v>
      </c>
      <c r="AJ866" s="236"/>
    </row>
    <row r="867" spans="2:47" ht="41.25" hidden="1" customHeight="1" x14ac:dyDescent="0.35">
      <c r="B867" s="558"/>
      <c r="C867" s="551"/>
      <c r="D867" s="552"/>
      <c r="E867" s="553"/>
      <c r="F867" s="533"/>
      <c r="G867" s="533"/>
      <c r="H867" s="533"/>
      <c r="I867" s="533"/>
      <c r="J867" s="533"/>
      <c r="K867" s="533"/>
      <c r="L867" s="533"/>
      <c r="M867" s="533"/>
      <c r="N867" s="533"/>
      <c r="O867" s="533"/>
      <c r="P867" s="533"/>
      <c r="Q867" s="533"/>
      <c r="R867" s="533"/>
      <c r="S867" s="533"/>
      <c r="T867" s="533"/>
      <c r="U867" s="533"/>
      <c r="V867" s="533"/>
      <c r="W867" s="533"/>
      <c r="X867" s="533"/>
      <c r="Y867" s="533"/>
      <c r="Z867" s="533"/>
      <c r="AA867" s="533"/>
      <c r="AB867" s="533"/>
      <c r="AC867" s="533"/>
      <c r="AD867" s="533"/>
      <c r="AE867" s="533"/>
      <c r="AF867" s="533"/>
      <c r="AG867" s="545"/>
      <c r="AH867" s="546" t="str">
        <f t="shared" ref="AH867" si="2409">IF(AH866&lt;14,"対象外",ROUND(AI866/AH866,3))</f>
        <v>対象外</v>
      </c>
      <c r="AI867" s="547"/>
      <c r="AJ867" s="236"/>
      <c r="AM867" s="219">
        <f t="shared" ref="AM867" si="2410">IF(AH867="対象外",0,1)</f>
        <v>0</v>
      </c>
      <c r="AN867" s="226">
        <f t="shared" ref="AN867" si="2411">IF(AM867=1,AH867,0)</f>
        <v>0</v>
      </c>
      <c r="AO867" s="219">
        <f t="shared" ref="AO867" si="2412">IF(AH866&gt;=14,AH866,0)</f>
        <v>0</v>
      </c>
      <c r="AP867" s="192">
        <f>IF(AO867&gt;1,AI866,0)</f>
        <v>0</v>
      </c>
      <c r="AQ867" s="152"/>
      <c r="AR867" s="219">
        <f>IF(AS867&gt;1,1,0)</f>
        <v>0</v>
      </c>
      <c r="AS867" s="192">
        <f>AO867+AS823</f>
        <v>0</v>
      </c>
      <c r="AT867" s="192">
        <f>AP867+AT823</f>
        <v>0</v>
      </c>
      <c r="AU867" s="248">
        <f>IF(AR867=1,ROUND(AT867/AS867,3),0)</f>
        <v>0</v>
      </c>
    </row>
    <row r="868" spans="2:47" ht="41.25" hidden="1" customHeight="1" x14ac:dyDescent="0.35">
      <c r="B868" s="558"/>
      <c r="C868" s="548">
        <f t="shared" ref="C868" si="2413">C824</f>
        <v>0</v>
      </c>
      <c r="D868" s="549"/>
      <c r="E868" s="550"/>
      <c r="F868" s="533"/>
      <c r="G868" s="533"/>
      <c r="H868" s="533"/>
      <c r="I868" s="533"/>
      <c r="J868" s="533"/>
      <c r="K868" s="533"/>
      <c r="L868" s="533"/>
      <c r="M868" s="533"/>
      <c r="N868" s="533"/>
      <c r="O868" s="533"/>
      <c r="P868" s="533"/>
      <c r="Q868" s="533"/>
      <c r="R868" s="533"/>
      <c r="S868" s="533"/>
      <c r="T868" s="533"/>
      <c r="U868" s="533"/>
      <c r="V868" s="533"/>
      <c r="W868" s="533"/>
      <c r="X868" s="533"/>
      <c r="Y868" s="533"/>
      <c r="Z868" s="533"/>
      <c r="AA868" s="533"/>
      <c r="AB868" s="533"/>
      <c r="AC868" s="533"/>
      <c r="AD868" s="533"/>
      <c r="AE868" s="533"/>
      <c r="AF868" s="533"/>
      <c r="AG868" s="545"/>
      <c r="AH868" s="162">
        <f t="shared" ref="AH868" si="2414">IF(COUNT(F868:AG868)=0,+(COUNTIF(F868:AG868,"作業"))+(COUNTIF(F868:AG868,"休日")),"")</f>
        <v>0</v>
      </c>
      <c r="AI868" s="196">
        <f t="shared" ref="AI868" si="2415">IF(COUNT(F868:AG868)=0,(COUNTIF(F868:AG868,"休日")),"")</f>
        <v>0</v>
      </c>
      <c r="AJ868" s="236"/>
    </row>
    <row r="869" spans="2:47" ht="41.25" hidden="1" customHeight="1" x14ac:dyDescent="0.35">
      <c r="B869" s="558"/>
      <c r="C869" s="551"/>
      <c r="D869" s="552"/>
      <c r="E869" s="553"/>
      <c r="F869" s="533"/>
      <c r="G869" s="533"/>
      <c r="H869" s="533"/>
      <c r="I869" s="533"/>
      <c r="J869" s="533"/>
      <c r="K869" s="533"/>
      <c r="L869" s="533"/>
      <c r="M869" s="533"/>
      <c r="N869" s="533"/>
      <c r="O869" s="533"/>
      <c r="P869" s="533"/>
      <c r="Q869" s="533"/>
      <c r="R869" s="533"/>
      <c r="S869" s="533"/>
      <c r="T869" s="533"/>
      <c r="U869" s="533"/>
      <c r="V869" s="533"/>
      <c r="W869" s="533"/>
      <c r="X869" s="533"/>
      <c r="Y869" s="533"/>
      <c r="Z869" s="533"/>
      <c r="AA869" s="533"/>
      <c r="AB869" s="533"/>
      <c r="AC869" s="533"/>
      <c r="AD869" s="533"/>
      <c r="AE869" s="533"/>
      <c r="AF869" s="533"/>
      <c r="AG869" s="545"/>
      <c r="AH869" s="546" t="str">
        <f t="shared" ref="AH869" si="2416">IF(AH868&lt;14,"対象外",ROUND(AI868/AH868,3))</f>
        <v>対象外</v>
      </c>
      <c r="AI869" s="547"/>
      <c r="AJ869" s="236"/>
      <c r="AM869" s="219">
        <f t="shared" ref="AM869" si="2417">IF(AH869="対象外",0,1)</f>
        <v>0</v>
      </c>
      <c r="AN869" s="226">
        <f t="shared" ref="AN869" si="2418">IF(AM869=1,AH869,0)</f>
        <v>0</v>
      </c>
      <c r="AO869" s="219">
        <f t="shared" ref="AO869" si="2419">IF(AH868&gt;=14,AH868,0)</f>
        <v>0</v>
      </c>
      <c r="AP869" s="192">
        <f>IF(AO869&gt;1,AI868,0)</f>
        <v>0</v>
      </c>
      <c r="AQ869" s="152"/>
      <c r="AR869" s="219">
        <f>IF(AS869&gt;1,1,0)</f>
        <v>0</v>
      </c>
      <c r="AS869" s="192">
        <f>AO869+AS825</f>
        <v>0</v>
      </c>
      <c r="AT869" s="192">
        <f>AP869+AT825</f>
        <v>0</v>
      </c>
      <c r="AU869" s="248">
        <f>IF(AR869=1,ROUND(AT869/AS869,3),0)</f>
        <v>0</v>
      </c>
    </row>
    <row r="870" spans="2:47" ht="41.25" hidden="1" customHeight="1" x14ac:dyDescent="0.4">
      <c r="B870" s="558"/>
      <c r="C870" s="548">
        <f t="shared" ref="C870" si="2420">C826</f>
        <v>0</v>
      </c>
      <c r="D870" s="549"/>
      <c r="E870" s="550"/>
      <c r="F870" s="533"/>
      <c r="G870" s="533"/>
      <c r="H870" s="533"/>
      <c r="I870" s="533"/>
      <c r="J870" s="533"/>
      <c r="K870" s="533"/>
      <c r="L870" s="533"/>
      <c r="M870" s="533"/>
      <c r="N870" s="533"/>
      <c r="O870" s="533"/>
      <c r="P870" s="533"/>
      <c r="Q870" s="533"/>
      <c r="R870" s="533"/>
      <c r="S870" s="533"/>
      <c r="T870" s="533"/>
      <c r="U870" s="533"/>
      <c r="V870" s="533"/>
      <c r="W870" s="533"/>
      <c r="X870" s="533"/>
      <c r="Y870" s="533"/>
      <c r="Z870" s="533"/>
      <c r="AA870" s="533"/>
      <c r="AB870" s="533"/>
      <c r="AC870" s="533"/>
      <c r="AD870" s="533"/>
      <c r="AE870" s="533"/>
      <c r="AF870" s="533"/>
      <c r="AG870" s="545"/>
      <c r="AH870" s="162">
        <f t="shared" ref="AH870" si="2421">IF(COUNT(F870:AG870)=0,+(COUNTIF(F870:AG870,"作業"))+(COUNTIF(F870:AG870,"休日")),"")</f>
        <v>0</v>
      </c>
      <c r="AI870" s="196">
        <f t="shared" ref="AI870" si="2422">IF(COUNT(F870:AG870)=0,(COUNTIF(F870:AG870,"休日")),"")</f>
        <v>0</v>
      </c>
      <c r="AJ870" s="556"/>
    </row>
    <row r="871" spans="2:47" ht="41.25" hidden="1" customHeight="1" x14ac:dyDescent="0.4">
      <c r="B871" s="558"/>
      <c r="C871" s="551"/>
      <c r="D871" s="552"/>
      <c r="E871" s="553"/>
      <c r="F871" s="533"/>
      <c r="G871" s="533"/>
      <c r="H871" s="533"/>
      <c r="I871" s="533"/>
      <c r="J871" s="533"/>
      <c r="K871" s="533"/>
      <c r="L871" s="533"/>
      <c r="M871" s="533"/>
      <c r="N871" s="533"/>
      <c r="O871" s="533"/>
      <c r="P871" s="533"/>
      <c r="Q871" s="533"/>
      <c r="R871" s="533"/>
      <c r="S871" s="533"/>
      <c r="T871" s="533"/>
      <c r="U871" s="533"/>
      <c r="V871" s="533"/>
      <c r="W871" s="533"/>
      <c r="X871" s="533"/>
      <c r="Y871" s="533"/>
      <c r="Z871" s="533"/>
      <c r="AA871" s="533"/>
      <c r="AB871" s="533"/>
      <c r="AC871" s="533"/>
      <c r="AD871" s="533"/>
      <c r="AE871" s="533"/>
      <c r="AF871" s="533"/>
      <c r="AG871" s="545"/>
      <c r="AH871" s="546" t="str">
        <f t="shared" ref="AH871" si="2423">IF(AH870&lt;14,"対象外",ROUND(AI870/AH870,3))</f>
        <v>対象外</v>
      </c>
      <c r="AI871" s="547"/>
      <c r="AJ871" s="556"/>
      <c r="AM871" s="219">
        <f t="shared" ref="AM871" si="2424">IF(AH871="対象外",0,1)</f>
        <v>0</v>
      </c>
      <c r="AN871" s="226">
        <f t="shared" ref="AN871" si="2425">IF(AM871=1,AH871,0)</f>
        <v>0</v>
      </c>
      <c r="AO871" s="219">
        <f t="shared" ref="AO871" si="2426">IF(AH870&gt;=14,AH870,0)</f>
        <v>0</v>
      </c>
      <c r="AP871" s="192">
        <f>IF(AO871&gt;1,AI870,0)</f>
        <v>0</v>
      </c>
      <c r="AQ871" s="152"/>
      <c r="AR871" s="219">
        <f>IF(AS871&gt;1,1,0)</f>
        <v>0</v>
      </c>
      <c r="AS871" s="192">
        <f>AO871+AS827</f>
        <v>0</v>
      </c>
      <c r="AT871" s="192">
        <f>AP871+AT827</f>
        <v>0</v>
      </c>
      <c r="AU871" s="248">
        <f>IF(AR871=1,ROUND(AT871/AS871,3),0)</f>
        <v>0</v>
      </c>
    </row>
    <row r="872" spans="2:47" ht="41.25" hidden="1" customHeight="1" x14ac:dyDescent="0.35">
      <c r="B872" s="558"/>
      <c r="C872" s="548">
        <f t="shared" ref="C872" si="2427">C828</f>
        <v>0</v>
      </c>
      <c r="D872" s="549"/>
      <c r="E872" s="550"/>
      <c r="F872" s="533"/>
      <c r="G872" s="533"/>
      <c r="H872" s="533"/>
      <c r="I872" s="533"/>
      <c r="J872" s="533"/>
      <c r="K872" s="533"/>
      <c r="L872" s="533"/>
      <c r="M872" s="533"/>
      <c r="N872" s="533"/>
      <c r="O872" s="533"/>
      <c r="P872" s="533"/>
      <c r="Q872" s="533"/>
      <c r="R872" s="533"/>
      <c r="S872" s="533"/>
      <c r="T872" s="533"/>
      <c r="U872" s="533"/>
      <c r="V872" s="533"/>
      <c r="W872" s="533"/>
      <c r="X872" s="533"/>
      <c r="Y872" s="533"/>
      <c r="Z872" s="533"/>
      <c r="AA872" s="533"/>
      <c r="AB872" s="533"/>
      <c r="AC872" s="533"/>
      <c r="AD872" s="533"/>
      <c r="AE872" s="533"/>
      <c r="AF872" s="533"/>
      <c r="AG872" s="545"/>
      <c r="AH872" s="162">
        <f t="shared" ref="AH872" si="2428">IF(COUNT(F872:AG872)=0,+(COUNTIF(F872:AG872,"作業"))+(COUNTIF(F872:AG872,"休日")),"")</f>
        <v>0</v>
      </c>
      <c r="AI872" s="196">
        <f t="shared" ref="AI872" si="2429">IF(COUNT(F872:AG872)=0,(COUNTIF(F872:AG872,"休日")),"")</f>
        <v>0</v>
      </c>
      <c r="AJ872" s="236"/>
    </row>
    <row r="873" spans="2:47" ht="41.25" hidden="1" customHeight="1" x14ac:dyDescent="0.35">
      <c r="B873" s="558"/>
      <c r="C873" s="551"/>
      <c r="D873" s="552"/>
      <c r="E873" s="553"/>
      <c r="F873" s="533"/>
      <c r="G873" s="533"/>
      <c r="H873" s="533"/>
      <c r="I873" s="533"/>
      <c r="J873" s="533"/>
      <c r="K873" s="533"/>
      <c r="L873" s="533"/>
      <c r="M873" s="533"/>
      <c r="N873" s="533"/>
      <c r="O873" s="533"/>
      <c r="P873" s="533"/>
      <c r="Q873" s="533"/>
      <c r="R873" s="533"/>
      <c r="S873" s="533"/>
      <c r="T873" s="533"/>
      <c r="U873" s="533"/>
      <c r="V873" s="533"/>
      <c r="W873" s="533"/>
      <c r="X873" s="533"/>
      <c r="Y873" s="533"/>
      <c r="Z873" s="533"/>
      <c r="AA873" s="533"/>
      <c r="AB873" s="533"/>
      <c r="AC873" s="533"/>
      <c r="AD873" s="533"/>
      <c r="AE873" s="533"/>
      <c r="AF873" s="533"/>
      <c r="AG873" s="545"/>
      <c r="AH873" s="546" t="str">
        <f t="shared" ref="AH873" si="2430">IF(AH872&lt;14,"対象外",ROUND(AI872/AH872,3))</f>
        <v>対象外</v>
      </c>
      <c r="AI873" s="547"/>
      <c r="AJ873" s="236"/>
      <c r="AM873" s="219">
        <f t="shared" ref="AM873" si="2431">IF(AH873="対象外",0,1)</f>
        <v>0</v>
      </c>
      <c r="AN873" s="226">
        <f t="shared" ref="AN873" si="2432">IF(AM873=1,AH873,0)</f>
        <v>0</v>
      </c>
      <c r="AO873" s="219">
        <f t="shared" ref="AO873" si="2433">IF(AH872&gt;=14,AH872,0)</f>
        <v>0</v>
      </c>
      <c r="AP873" s="192">
        <f>IF(AO873&gt;1,AI872,0)</f>
        <v>0</v>
      </c>
      <c r="AQ873" s="152"/>
      <c r="AR873" s="219">
        <f>IF(AS873&gt;1,1,0)</f>
        <v>0</v>
      </c>
      <c r="AS873" s="192">
        <f>AO873+AS829</f>
        <v>0</v>
      </c>
      <c r="AT873" s="192">
        <f>AP873+AT829</f>
        <v>0</v>
      </c>
      <c r="AU873" s="248">
        <f>IF(AR873=1,ROUND(AT873/AS873,3),0)</f>
        <v>0</v>
      </c>
    </row>
    <row r="874" spans="2:47" ht="41.25" hidden="1" customHeight="1" x14ac:dyDescent="0.35">
      <c r="B874" s="558"/>
      <c r="C874" s="548">
        <f t="shared" ref="C874" si="2434">C830</f>
        <v>0</v>
      </c>
      <c r="D874" s="549"/>
      <c r="E874" s="550"/>
      <c r="F874" s="533"/>
      <c r="G874" s="533"/>
      <c r="H874" s="533"/>
      <c r="I874" s="533"/>
      <c r="J874" s="533"/>
      <c r="K874" s="533"/>
      <c r="L874" s="533"/>
      <c r="M874" s="533"/>
      <c r="N874" s="533"/>
      <c r="O874" s="533"/>
      <c r="P874" s="533"/>
      <c r="Q874" s="533"/>
      <c r="R874" s="533"/>
      <c r="S874" s="533"/>
      <c r="T874" s="533"/>
      <c r="U874" s="533"/>
      <c r="V874" s="533"/>
      <c r="W874" s="533"/>
      <c r="X874" s="533"/>
      <c r="Y874" s="533"/>
      <c r="Z874" s="533"/>
      <c r="AA874" s="533"/>
      <c r="AB874" s="533"/>
      <c r="AC874" s="533"/>
      <c r="AD874" s="533"/>
      <c r="AE874" s="533"/>
      <c r="AF874" s="533"/>
      <c r="AG874" s="545"/>
      <c r="AH874" s="162">
        <f t="shared" ref="AH874" si="2435">IF(COUNT(F874:AG874)=0,+(COUNTIF(F874:AG874,"作業"))+(COUNTIF(F874:AG874,"休日")),"")</f>
        <v>0</v>
      </c>
      <c r="AI874" s="196">
        <f t="shared" ref="AI874" si="2436">IF(COUNT(F874:AG874)=0,(COUNTIF(F874:AG874,"休日")),"")</f>
        <v>0</v>
      </c>
      <c r="AJ874" s="236"/>
    </row>
    <row r="875" spans="2:47" ht="41.25" hidden="1" customHeight="1" x14ac:dyDescent="0.35">
      <c r="B875" s="558"/>
      <c r="C875" s="551"/>
      <c r="D875" s="552"/>
      <c r="E875" s="553"/>
      <c r="F875" s="533"/>
      <c r="G875" s="533"/>
      <c r="H875" s="533"/>
      <c r="I875" s="533"/>
      <c r="J875" s="533"/>
      <c r="K875" s="533"/>
      <c r="L875" s="533"/>
      <c r="M875" s="533"/>
      <c r="N875" s="533"/>
      <c r="O875" s="533"/>
      <c r="P875" s="533"/>
      <c r="Q875" s="533"/>
      <c r="R875" s="533"/>
      <c r="S875" s="533"/>
      <c r="T875" s="533"/>
      <c r="U875" s="533"/>
      <c r="V875" s="533"/>
      <c r="W875" s="533"/>
      <c r="X875" s="533"/>
      <c r="Y875" s="533"/>
      <c r="Z875" s="533"/>
      <c r="AA875" s="533"/>
      <c r="AB875" s="533"/>
      <c r="AC875" s="533"/>
      <c r="AD875" s="533"/>
      <c r="AE875" s="533"/>
      <c r="AF875" s="533"/>
      <c r="AG875" s="545"/>
      <c r="AH875" s="546" t="str">
        <f t="shared" ref="AH875" si="2437">IF(AH874&lt;14,"対象外",ROUND(AI874/AH874,3))</f>
        <v>対象外</v>
      </c>
      <c r="AI875" s="547"/>
      <c r="AJ875" s="236"/>
      <c r="AM875" s="219">
        <f t="shared" ref="AM875" si="2438">IF(AH875="対象外",0,1)</f>
        <v>0</v>
      </c>
      <c r="AN875" s="226">
        <f t="shared" ref="AN875" si="2439">IF(AM875=1,AH875,0)</f>
        <v>0</v>
      </c>
      <c r="AO875" s="219">
        <f t="shared" ref="AO875" si="2440">IF(AH874&gt;=14,AH874,0)</f>
        <v>0</v>
      </c>
      <c r="AP875" s="192">
        <f>IF(AO875&gt;1,AI874,0)</f>
        <v>0</v>
      </c>
      <c r="AQ875" s="152"/>
      <c r="AR875" s="219">
        <f>IF(AS875&gt;1,1,0)</f>
        <v>0</v>
      </c>
      <c r="AS875" s="192">
        <f>AO875+AS831</f>
        <v>0</v>
      </c>
      <c r="AT875" s="192">
        <f>AP875+AT831</f>
        <v>0</v>
      </c>
      <c r="AU875" s="248">
        <f>IF(AR875=1,ROUND(AT875/AS875,3),0)</f>
        <v>0</v>
      </c>
    </row>
    <row r="876" spans="2:47" ht="41.25" hidden="1" customHeight="1" x14ac:dyDescent="0.35">
      <c r="B876" s="558"/>
      <c r="C876" s="548" t="str">
        <f t="shared" ref="C876" si="2441">C832</f>
        <v>作業員Ａ</v>
      </c>
      <c r="D876" s="549"/>
      <c r="E876" s="550"/>
      <c r="F876" s="533"/>
      <c r="G876" s="533"/>
      <c r="H876" s="533"/>
      <c r="I876" s="533"/>
      <c r="J876" s="533"/>
      <c r="K876" s="533"/>
      <c r="L876" s="533"/>
      <c r="M876" s="533"/>
      <c r="N876" s="533"/>
      <c r="O876" s="533"/>
      <c r="P876" s="533"/>
      <c r="Q876" s="533"/>
      <c r="R876" s="533"/>
      <c r="S876" s="533"/>
      <c r="T876" s="533"/>
      <c r="U876" s="533"/>
      <c r="V876" s="533"/>
      <c r="W876" s="533"/>
      <c r="X876" s="533"/>
      <c r="Y876" s="533"/>
      <c r="Z876" s="533"/>
      <c r="AA876" s="533"/>
      <c r="AB876" s="533"/>
      <c r="AC876" s="533"/>
      <c r="AD876" s="533"/>
      <c r="AE876" s="533"/>
      <c r="AF876" s="533"/>
      <c r="AG876" s="545"/>
      <c r="AH876" s="162">
        <f t="shared" ref="AH876" si="2442">IF(COUNT(F876:AG876)=0,+(COUNTIF(F876:AG876,"作業"))+(COUNTIF(F876:AG876,"休日")),"")</f>
        <v>0</v>
      </c>
      <c r="AI876" s="196">
        <f t="shared" ref="AI876" si="2443">IF(COUNT(F876:AG876)=0,(COUNTIF(F876:AG876,"休日")),"")</f>
        <v>0</v>
      </c>
      <c r="AJ876" s="236"/>
    </row>
    <row r="877" spans="2:47" ht="41.25" hidden="1" customHeight="1" x14ac:dyDescent="0.35">
      <c r="B877" s="558"/>
      <c r="C877" s="551"/>
      <c r="D877" s="552"/>
      <c r="E877" s="553"/>
      <c r="F877" s="533"/>
      <c r="G877" s="533"/>
      <c r="H877" s="533"/>
      <c r="I877" s="533"/>
      <c r="J877" s="533"/>
      <c r="K877" s="533"/>
      <c r="L877" s="533"/>
      <c r="M877" s="533"/>
      <c r="N877" s="533"/>
      <c r="O877" s="533"/>
      <c r="P877" s="533"/>
      <c r="Q877" s="533"/>
      <c r="R877" s="533"/>
      <c r="S877" s="533"/>
      <c r="T877" s="533"/>
      <c r="U877" s="533"/>
      <c r="V877" s="533"/>
      <c r="W877" s="533"/>
      <c r="X877" s="533"/>
      <c r="Y877" s="533"/>
      <c r="Z877" s="533"/>
      <c r="AA877" s="533"/>
      <c r="AB877" s="533"/>
      <c r="AC877" s="533"/>
      <c r="AD877" s="533"/>
      <c r="AE877" s="533"/>
      <c r="AF877" s="533"/>
      <c r="AG877" s="545"/>
      <c r="AH877" s="546" t="str">
        <f t="shared" ref="AH877" si="2444">IF(AH876&lt;14,"対象外",ROUND(AI876/AH876,3))</f>
        <v>対象外</v>
      </c>
      <c r="AI877" s="547"/>
      <c r="AJ877" s="236"/>
      <c r="AM877" s="219">
        <f t="shared" ref="AM877" si="2445">IF(AH877="対象外",0,1)</f>
        <v>0</v>
      </c>
      <c r="AN877" s="226">
        <f t="shared" ref="AN877" si="2446">IF(AM877=1,AH877,0)</f>
        <v>0</v>
      </c>
      <c r="AO877" s="219">
        <f t="shared" ref="AO877" si="2447">IF(AH876&gt;=14,AH876,0)</f>
        <v>0</v>
      </c>
      <c r="AP877" s="192">
        <f>IF(AO877&gt;1,AI876,0)</f>
        <v>0</v>
      </c>
      <c r="AQ877" s="152"/>
      <c r="AR877" s="219">
        <f>IF(AS877&gt;1,1,0)</f>
        <v>1</v>
      </c>
      <c r="AS877" s="192">
        <f>AO877+AS833</f>
        <v>74</v>
      </c>
      <c r="AT877" s="192">
        <f>AP877+AT833</f>
        <v>24</v>
      </c>
      <c r="AU877" s="248">
        <f>IF(AR877=1,ROUND(AT877/AS877,3),0)</f>
        <v>0.32400000000000001</v>
      </c>
    </row>
    <row r="878" spans="2:47" ht="41.25" hidden="1" customHeight="1" x14ac:dyDescent="0.4">
      <c r="B878" s="558"/>
      <c r="C878" s="548" t="str">
        <f t="shared" ref="C878" si="2448">C834</f>
        <v>作業員Ｂ</v>
      </c>
      <c r="D878" s="549"/>
      <c r="E878" s="550"/>
      <c r="F878" s="533"/>
      <c r="G878" s="533"/>
      <c r="H878" s="533"/>
      <c r="I878" s="533"/>
      <c r="J878" s="533"/>
      <c r="K878" s="533"/>
      <c r="L878" s="533"/>
      <c r="M878" s="533"/>
      <c r="N878" s="533"/>
      <c r="O878" s="533"/>
      <c r="P878" s="533"/>
      <c r="Q878" s="533"/>
      <c r="R878" s="533"/>
      <c r="S878" s="533"/>
      <c r="T878" s="533"/>
      <c r="U878" s="533"/>
      <c r="V878" s="533"/>
      <c r="W878" s="533"/>
      <c r="X878" s="533"/>
      <c r="Y878" s="533"/>
      <c r="Z878" s="533"/>
      <c r="AA878" s="533"/>
      <c r="AB878" s="533"/>
      <c r="AC878" s="533"/>
      <c r="AD878" s="533"/>
      <c r="AE878" s="533"/>
      <c r="AF878" s="533"/>
      <c r="AG878" s="545"/>
      <c r="AH878" s="162">
        <f t="shared" ref="AH878" si="2449">IF(COUNT(F878:AG878)=0,+(COUNTIF(F878:AG878,"作業"))+(COUNTIF(F878:AG878,"休日")),"")</f>
        <v>0</v>
      </c>
      <c r="AI878" s="196">
        <f t="shared" ref="AI878" si="2450">IF(COUNT(F878:AG878)=0,(COUNTIF(F878:AG878,"休日")),"")</f>
        <v>0</v>
      </c>
      <c r="AJ878" s="555" t="str">
        <f>IF(AN860&gt;0.01,ROUND(AN860/AM860,3),"")</f>
        <v/>
      </c>
    </row>
    <row r="879" spans="2:47" ht="41.25" hidden="1" customHeight="1" x14ac:dyDescent="0.4">
      <c r="B879" s="558"/>
      <c r="C879" s="551"/>
      <c r="D879" s="552"/>
      <c r="E879" s="553"/>
      <c r="F879" s="533"/>
      <c r="G879" s="533"/>
      <c r="H879" s="533"/>
      <c r="I879" s="533"/>
      <c r="J879" s="533"/>
      <c r="K879" s="533"/>
      <c r="L879" s="533"/>
      <c r="M879" s="533"/>
      <c r="N879" s="533"/>
      <c r="O879" s="533"/>
      <c r="P879" s="533"/>
      <c r="Q879" s="533"/>
      <c r="R879" s="533"/>
      <c r="S879" s="533"/>
      <c r="T879" s="533"/>
      <c r="U879" s="533"/>
      <c r="V879" s="533"/>
      <c r="W879" s="533"/>
      <c r="X879" s="533"/>
      <c r="Y879" s="533"/>
      <c r="Z879" s="533"/>
      <c r="AA879" s="533"/>
      <c r="AB879" s="533"/>
      <c r="AC879" s="533"/>
      <c r="AD879" s="533"/>
      <c r="AE879" s="533"/>
      <c r="AF879" s="533"/>
      <c r="AG879" s="545"/>
      <c r="AH879" s="546" t="str">
        <f t="shared" ref="AH879" si="2451">IF(AH878&lt;14,"対象外",ROUND(AI878/AH878,3))</f>
        <v>対象外</v>
      </c>
      <c r="AI879" s="547"/>
      <c r="AJ879" s="555"/>
      <c r="AM879" s="219">
        <f t="shared" ref="AM879" si="2452">IF(AH879="対象外",0,1)</f>
        <v>0</v>
      </c>
      <c r="AN879" s="226">
        <f t="shared" ref="AN879" si="2453">IF(AM879=1,AH879,0)</f>
        <v>0</v>
      </c>
      <c r="AO879" s="219">
        <f t="shared" ref="AO879" si="2454">IF(AH878&gt;=14,AH878,0)</f>
        <v>0</v>
      </c>
      <c r="AP879" s="192">
        <f>IF(AO879&gt;1,AI878,0)</f>
        <v>0</v>
      </c>
      <c r="AQ879" s="152"/>
      <c r="AR879" s="219">
        <f>IF(AS879&gt;1,1,0)</f>
        <v>1</v>
      </c>
      <c r="AS879" s="192">
        <f>AO879+AS835</f>
        <v>37</v>
      </c>
      <c r="AT879" s="192">
        <f>AP879+AT835</f>
        <v>13</v>
      </c>
      <c r="AU879" s="248">
        <f>IF(AR879=1,ROUND(AT879/AS879,3),0)</f>
        <v>0.35099999999999998</v>
      </c>
    </row>
    <row r="880" spans="2:47" ht="41.25" hidden="1" customHeight="1" x14ac:dyDescent="0.4">
      <c r="B880" s="558"/>
      <c r="C880" s="548" t="str">
        <f t="shared" ref="C880" si="2455">C836</f>
        <v>作業員Ｃ</v>
      </c>
      <c r="D880" s="549"/>
      <c r="E880" s="550"/>
      <c r="F880" s="533"/>
      <c r="G880" s="533"/>
      <c r="H880" s="533"/>
      <c r="I880" s="533"/>
      <c r="J880" s="533"/>
      <c r="K880" s="533"/>
      <c r="L880" s="533"/>
      <c r="M880" s="533"/>
      <c r="N880" s="533"/>
      <c r="O880" s="533"/>
      <c r="P880" s="533"/>
      <c r="Q880" s="533"/>
      <c r="R880" s="533"/>
      <c r="S880" s="533"/>
      <c r="T880" s="533"/>
      <c r="U880" s="533"/>
      <c r="V880" s="533"/>
      <c r="W880" s="533"/>
      <c r="X880" s="533"/>
      <c r="Y880" s="533"/>
      <c r="Z880" s="533"/>
      <c r="AA880" s="533"/>
      <c r="AB880" s="533"/>
      <c r="AC880" s="533"/>
      <c r="AD880" s="533"/>
      <c r="AE880" s="533"/>
      <c r="AF880" s="533"/>
      <c r="AG880" s="545"/>
      <c r="AH880" s="162">
        <f t="shared" ref="AH880" si="2456">IF(COUNT(F880:AG880)=0,+(COUNTIF(F880:AG880,"作業"))+(COUNTIF(F880:AG880,"休日")),"")</f>
        <v>0</v>
      </c>
      <c r="AI880" s="196">
        <f t="shared" ref="AI880" si="2457">IF(COUNT(F880:AG880)=0,(COUNTIF(F880:AG880,"休日")),"")</f>
        <v>0</v>
      </c>
      <c r="AJ880" s="554" t="str">
        <f>IF(AJ878="","",IF(AJ878&gt;=0.285,"達成","未達成"))</f>
        <v/>
      </c>
    </row>
    <row r="881" spans="2:47" ht="41.25" hidden="1" customHeight="1" x14ac:dyDescent="0.4">
      <c r="B881" s="558"/>
      <c r="C881" s="551"/>
      <c r="D881" s="552"/>
      <c r="E881" s="553"/>
      <c r="F881" s="533"/>
      <c r="G881" s="533"/>
      <c r="H881" s="533"/>
      <c r="I881" s="533"/>
      <c r="J881" s="533"/>
      <c r="K881" s="533"/>
      <c r="L881" s="533"/>
      <c r="M881" s="533"/>
      <c r="N881" s="533"/>
      <c r="O881" s="533"/>
      <c r="P881" s="533"/>
      <c r="Q881" s="533"/>
      <c r="R881" s="533"/>
      <c r="S881" s="533"/>
      <c r="T881" s="533"/>
      <c r="U881" s="533"/>
      <c r="V881" s="533"/>
      <c r="W881" s="533"/>
      <c r="X881" s="533"/>
      <c r="Y881" s="533"/>
      <c r="Z881" s="533"/>
      <c r="AA881" s="533"/>
      <c r="AB881" s="533"/>
      <c r="AC881" s="533"/>
      <c r="AD881" s="533"/>
      <c r="AE881" s="533"/>
      <c r="AF881" s="533"/>
      <c r="AG881" s="545"/>
      <c r="AH881" s="546" t="str">
        <f t="shared" ref="AH881" si="2458">IF(AH880&lt;14,"対象外",ROUND(AI880/AH880,3))</f>
        <v>対象外</v>
      </c>
      <c r="AI881" s="547"/>
      <c r="AJ881" s="554"/>
      <c r="AM881" s="219">
        <f t="shared" ref="AM881" si="2459">IF(AH881="対象外",0,1)</f>
        <v>0</v>
      </c>
      <c r="AN881" s="226">
        <f t="shared" ref="AN881" si="2460">IF(AM881=1,AH881,0)</f>
        <v>0</v>
      </c>
      <c r="AO881" s="219">
        <f t="shared" ref="AO881" si="2461">IF(AH880&gt;=14,AH880,0)</f>
        <v>0</v>
      </c>
      <c r="AP881" s="192">
        <f>IF(AO881&gt;1,AI880,0)</f>
        <v>0</v>
      </c>
      <c r="AQ881" s="152"/>
      <c r="AR881" s="219">
        <f>IF(AS881&gt;1,1,0)</f>
        <v>1</v>
      </c>
      <c r="AS881" s="192">
        <f>AO881+AS837</f>
        <v>56</v>
      </c>
      <c r="AT881" s="192">
        <f>AP881+AT837</f>
        <v>20</v>
      </c>
      <c r="AU881" s="248">
        <f>IF(AR881=1,ROUND(AT881/AS881,3),0)</f>
        <v>0.35699999999999998</v>
      </c>
    </row>
    <row r="882" spans="2:47" ht="41.25" hidden="1" customHeight="1" x14ac:dyDescent="0.4">
      <c r="B882" s="558"/>
      <c r="C882" s="548" t="str">
        <f t="shared" ref="C882" si="2462">C838</f>
        <v>作業員Ｄ</v>
      </c>
      <c r="D882" s="549"/>
      <c r="E882" s="550"/>
      <c r="F882" s="533"/>
      <c r="G882" s="533"/>
      <c r="H882" s="533"/>
      <c r="I882" s="533"/>
      <c r="J882" s="533"/>
      <c r="K882" s="533"/>
      <c r="L882" s="533"/>
      <c r="M882" s="533"/>
      <c r="N882" s="533"/>
      <c r="O882" s="533"/>
      <c r="P882" s="533"/>
      <c r="Q882" s="533"/>
      <c r="R882" s="533"/>
      <c r="S882" s="533"/>
      <c r="T882" s="533"/>
      <c r="U882" s="533"/>
      <c r="V882" s="533"/>
      <c r="W882" s="533"/>
      <c r="X882" s="533"/>
      <c r="Y882" s="533"/>
      <c r="Z882" s="533"/>
      <c r="AA882" s="533"/>
      <c r="AB882" s="533"/>
      <c r="AC882" s="533"/>
      <c r="AD882" s="533"/>
      <c r="AE882" s="533"/>
      <c r="AF882" s="533"/>
      <c r="AG882" s="545"/>
      <c r="AH882" s="162">
        <f t="shared" ref="AH882" si="2463">IF(COUNT(F882:AG882)=0,+(COUNTIF(F882:AG882,"作業"))+(COUNTIF(F882:AG882,"休日")),"")</f>
        <v>0</v>
      </c>
      <c r="AI882" s="196">
        <f t="shared" ref="AI882" si="2464">IF(COUNT(F882:AG882)=0,(COUNTIF(F882:AG882,"休日")),"")</f>
        <v>0</v>
      </c>
      <c r="AJ882" s="233"/>
    </row>
    <row r="883" spans="2:47" ht="41.25" hidden="1" customHeight="1" x14ac:dyDescent="0.4">
      <c r="B883" s="558"/>
      <c r="C883" s="551"/>
      <c r="D883" s="552"/>
      <c r="E883" s="553"/>
      <c r="F883" s="533"/>
      <c r="G883" s="533"/>
      <c r="H883" s="533"/>
      <c r="I883" s="533"/>
      <c r="J883" s="533"/>
      <c r="K883" s="533"/>
      <c r="L883" s="533"/>
      <c r="M883" s="533"/>
      <c r="N883" s="533"/>
      <c r="O883" s="533"/>
      <c r="P883" s="533"/>
      <c r="Q883" s="533"/>
      <c r="R883" s="533"/>
      <c r="S883" s="533"/>
      <c r="T883" s="533"/>
      <c r="U883" s="533"/>
      <c r="V883" s="533"/>
      <c r="W883" s="533"/>
      <c r="X883" s="533"/>
      <c r="Y883" s="533"/>
      <c r="Z883" s="533"/>
      <c r="AA883" s="533"/>
      <c r="AB883" s="533"/>
      <c r="AC883" s="533"/>
      <c r="AD883" s="533"/>
      <c r="AE883" s="533"/>
      <c r="AF883" s="533"/>
      <c r="AG883" s="545"/>
      <c r="AH883" s="546" t="str">
        <f t="shared" ref="AH883" si="2465">IF(AH882&lt;14,"対象外",ROUND(AI882/AH882,3))</f>
        <v>対象外</v>
      </c>
      <c r="AI883" s="547"/>
      <c r="AJ883" s="233"/>
      <c r="AM883" s="219">
        <f t="shared" ref="AM883" si="2466">IF(AH883="対象外",0,1)</f>
        <v>0</v>
      </c>
      <c r="AN883" s="226">
        <f t="shared" ref="AN883" si="2467">IF(AM883=1,AH883,0)</f>
        <v>0</v>
      </c>
      <c r="AO883" s="219">
        <f t="shared" ref="AO883" si="2468">IF(AH882&gt;=14,AH882,0)</f>
        <v>0</v>
      </c>
      <c r="AP883" s="192">
        <f>IF(AO883&gt;1,AI882,0)</f>
        <v>0</v>
      </c>
      <c r="AQ883" s="152"/>
      <c r="AR883" s="219">
        <f>IF(AS883&gt;1,1,0)</f>
        <v>0</v>
      </c>
      <c r="AS883" s="192">
        <f>AO883+AS839</f>
        <v>0</v>
      </c>
      <c r="AT883" s="192">
        <f>AP883+AT839</f>
        <v>0</v>
      </c>
      <c r="AU883" s="248">
        <f>IF(AR883=1,ROUND(AT883/AS883,3),0)</f>
        <v>0</v>
      </c>
    </row>
    <row r="884" spans="2:47" ht="41.25" hidden="1" customHeight="1" x14ac:dyDescent="0.4">
      <c r="B884" s="558"/>
      <c r="C884" s="548">
        <f t="shared" ref="C884" si="2469">C840</f>
        <v>0</v>
      </c>
      <c r="D884" s="549"/>
      <c r="E884" s="550"/>
      <c r="F884" s="533"/>
      <c r="G884" s="533"/>
      <c r="H884" s="533"/>
      <c r="I884" s="533"/>
      <c r="J884" s="533"/>
      <c r="K884" s="533"/>
      <c r="L884" s="533"/>
      <c r="M884" s="533"/>
      <c r="N884" s="533"/>
      <c r="O884" s="533"/>
      <c r="P884" s="533"/>
      <c r="Q884" s="533"/>
      <c r="R884" s="533"/>
      <c r="S884" s="533"/>
      <c r="T884" s="533"/>
      <c r="U884" s="533"/>
      <c r="V884" s="533"/>
      <c r="W884" s="533"/>
      <c r="X884" s="533"/>
      <c r="Y884" s="533"/>
      <c r="Z884" s="533"/>
      <c r="AA884" s="533"/>
      <c r="AB884" s="533"/>
      <c r="AC884" s="533"/>
      <c r="AD884" s="533"/>
      <c r="AE884" s="533"/>
      <c r="AF884" s="533"/>
      <c r="AG884" s="545"/>
      <c r="AH884" s="162">
        <f t="shared" ref="AH884" si="2470">IF(COUNT(F884:AG884)=0,+(COUNTIF(F884:AG884,"作業"))+(COUNTIF(F884:AG884,"休日")),"")</f>
        <v>0</v>
      </c>
      <c r="AI884" s="196">
        <f t="shared" ref="AI884" si="2471">IF(COUNT(F884:AG884)=0,(COUNTIF(F884:AG884,"休日")),"")</f>
        <v>0</v>
      </c>
      <c r="AJ884" s="233"/>
    </row>
    <row r="885" spans="2:47" ht="41.25" hidden="1" customHeight="1" x14ac:dyDescent="0.4">
      <c r="B885" s="558"/>
      <c r="C885" s="551"/>
      <c r="D885" s="552"/>
      <c r="E885" s="553"/>
      <c r="F885" s="533"/>
      <c r="G885" s="533"/>
      <c r="H885" s="533"/>
      <c r="I885" s="533"/>
      <c r="J885" s="533"/>
      <c r="K885" s="533"/>
      <c r="L885" s="533"/>
      <c r="M885" s="533"/>
      <c r="N885" s="533"/>
      <c r="O885" s="533"/>
      <c r="P885" s="533"/>
      <c r="Q885" s="533"/>
      <c r="R885" s="533"/>
      <c r="S885" s="533"/>
      <c r="T885" s="533"/>
      <c r="U885" s="533"/>
      <c r="V885" s="533"/>
      <c r="W885" s="533"/>
      <c r="X885" s="533"/>
      <c r="Y885" s="533"/>
      <c r="Z885" s="533"/>
      <c r="AA885" s="533"/>
      <c r="AB885" s="533"/>
      <c r="AC885" s="533"/>
      <c r="AD885" s="533"/>
      <c r="AE885" s="533"/>
      <c r="AF885" s="533"/>
      <c r="AG885" s="545"/>
      <c r="AH885" s="546" t="str">
        <f t="shared" ref="AH885" si="2472">IF(AH884&lt;14,"対象外",ROUND(AI884/AH884,3))</f>
        <v>対象外</v>
      </c>
      <c r="AI885" s="547"/>
      <c r="AJ885" s="233"/>
      <c r="AM885" s="219">
        <f t="shared" ref="AM885" si="2473">IF(AH885="対象外",0,1)</f>
        <v>0</v>
      </c>
      <c r="AN885" s="226">
        <f t="shared" ref="AN885" si="2474">IF(AM885=1,AH885,0)</f>
        <v>0</v>
      </c>
      <c r="AO885" s="219">
        <f t="shared" ref="AO885" si="2475">IF(AH884&gt;=14,AH884,0)</f>
        <v>0</v>
      </c>
      <c r="AP885" s="192">
        <f>IF(AO885&gt;1,AI884,0)</f>
        <v>0</v>
      </c>
      <c r="AQ885" s="152"/>
      <c r="AR885" s="219">
        <f>IF(AS885&gt;1,1,0)</f>
        <v>0</v>
      </c>
      <c r="AS885" s="192">
        <f>AO885+AS841</f>
        <v>0</v>
      </c>
      <c r="AT885" s="192">
        <f>AP885+AT841</f>
        <v>0</v>
      </c>
      <c r="AU885" s="248">
        <f>IF(AR885=1,ROUND(AT885/AS885,3),0)</f>
        <v>0</v>
      </c>
    </row>
    <row r="886" spans="2:47" ht="41.25" hidden="1" customHeight="1" x14ac:dyDescent="0.4">
      <c r="B886" s="558"/>
      <c r="C886" s="548">
        <f t="shared" ref="C886" si="2476">C842</f>
        <v>0</v>
      </c>
      <c r="D886" s="549"/>
      <c r="E886" s="550"/>
      <c r="F886" s="533"/>
      <c r="G886" s="533"/>
      <c r="H886" s="533"/>
      <c r="I886" s="533"/>
      <c r="J886" s="533"/>
      <c r="K886" s="533"/>
      <c r="L886" s="533"/>
      <c r="M886" s="533"/>
      <c r="N886" s="533"/>
      <c r="O886" s="533"/>
      <c r="P886" s="533"/>
      <c r="Q886" s="533"/>
      <c r="R886" s="533"/>
      <c r="S886" s="533"/>
      <c r="T886" s="533"/>
      <c r="U886" s="533"/>
      <c r="V886" s="533"/>
      <c r="W886" s="533"/>
      <c r="X886" s="533"/>
      <c r="Y886" s="533"/>
      <c r="Z886" s="533"/>
      <c r="AA886" s="533"/>
      <c r="AB886" s="533"/>
      <c r="AC886" s="533"/>
      <c r="AD886" s="533"/>
      <c r="AE886" s="533"/>
      <c r="AF886" s="533"/>
      <c r="AG886" s="545"/>
      <c r="AH886" s="162">
        <f t="shared" ref="AH886" si="2477">IF(COUNT(F886:AG886)=0,+(COUNTIF(F886:AG886,"作業"))+(COUNTIF(F886:AG886,"休日")),"")</f>
        <v>0</v>
      </c>
      <c r="AI886" s="196">
        <f t="shared" ref="AI886" si="2478">IF(COUNT(F886:AG886)=0,(COUNTIF(F886:AG886,"休日")),"")</f>
        <v>0</v>
      </c>
      <c r="AJ886" s="233"/>
    </row>
    <row r="887" spans="2:47" ht="41.25" hidden="1" customHeight="1" x14ac:dyDescent="0.4">
      <c r="B887" s="558"/>
      <c r="C887" s="551"/>
      <c r="D887" s="552"/>
      <c r="E887" s="553"/>
      <c r="F887" s="533"/>
      <c r="G887" s="533"/>
      <c r="H887" s="533"/>
      <c r="I887" s="533"/>
      <c r="J887" s="533"/>
      <c r="K887" s="533"/>
      <c r="L887" s="533"/>
      <c r="M887" s="533"/>
      <c r="N887" s="533"/>
      <c r="O887" s="533"/>
      <c r="P887" s="533"/>
      <c r="Q887" s="533"/>
      <c r="R887" s="533"/>
      <c r="S887" s="533"/>
      <c r="T887" s="533"/>
      <c r="U887" s="533"/>
      <c r="V887" s="533"/>
      <c r="W887" s="533"/>
      <c r="X887" s="533"/>
      <c r="Y887" s="533"/>
      <c r="Z887" s="533"/>
      <c r="AA887" s="533"/>
      <c r="AB887" s="533"/>
      <c r="AC887" s="533"/>
      <c r="AD887" s="533"/>
      <c r="AE887" s="533"/>
      <c r="AF887" s="533"/>
      <c r="AG887" s="545"/>
      <c r="AH887" s="546" t="str">
        <f t="shared" ref="AH887" si="2479">IF(AH886&lt;14,"対象外",ROUND(AI886/AH886,3))</f>
        <v>対象外</v>
      </c>
      <c r="AI887" s="547"/>
      <c r="AJ887" s="233"/>
      <c r="AM887" s="219">
        <f t="shared" ref="AM887" si="2480">IF(AH887="対象外",0,1)</f>
        <v>0</v>
      </c>
      <c r="AN887" s="226">
        <f t="shared" ref="AN887" si="2481">IF(AM887=1,AH887,0)</f>
        <v>0</v>
      </c>
      <c r="AO887" s="219">
        <f t="shared" ref="AO887" si="2482">IF(AH886&gt;=14,AH886,0)</f>
        <v>0</v>
      </c>
      <c r="AP887" s="192">
        <f>IF(AO887&gt;1,AI886,0)</f>
        <v>0</v>
      </c>
      <c r="AQ887" s="152"/>
      <c r="AR887" s="219">
        <f>IF(AS887&gt;1,1,0)</f>
        <v>0</v>
      </c>
      <c r="AS887" s="192">
        <f>AO887+AS843</f>
        <v>0</v>
      </c>
      <c r="AT887" s="192">
        <f>AP887+AT843</f>
        <v>0</v>
      </c>
      <c r="AU887" s="248">
        <f>IF(AR887=1,ROUND(AT887/AS887,3),0)</f>
        <v>0</v>
      </c>
    </row>
    <row r="888" spans="2:47" ht="41.25" hidden="1" customHeight="1" x14ac:dyDescent="0.4">
      <c r="B888" s="558"/>
      <c r="C888" s="548">
        <f t="shared" ref="C888" si="2483">C844</f>
        <v>0</v>
      </c>
      <c r="D888" s="549"/>
      <c r="E888" s="550"/>
      <c r="F888" s="533"/>
      <c r="G888" s="533"/>
      <c r="H888" s="533"/>
      <c r="I888" s="533"/>
      <c r="J888" s="533"/>
      <c r="K888" s="533"/>
      <c r="L888" s="533"/>
      <c r="M888" s="533"/>
      <c r="N888" s="533"/>
      <c r="O888" s="533"/>
      <c r="P888" s="533"/>
      <c r="Q888" s="533"/>
      <c r="R888" s="533"/>
      <c r="S888" s="533"/>
      <c r="T888" s="533"/>
      <c r="U888" s="533"/>
      <c r="V888" s="533"/>
      <c r="W888" s="533"/>
      <c r="X888" s="533"/>
      <c r="Y888" s="533"/>
      <c r="Z888" s="533"/>
      <c r="AA888" s="533"/>
      <c r="AB888" s="533"/>
      <c r="AC888" s="533"/>
      <c r="AD888" s="533"/>
      <c r="AE888" s="533"/>
      <c r="AF888" s="533"/>
      <c r="AG888" s="545"/>
      <c r="AH888" s="162">
        <f t="shared" ref="AH888" si="2484">IF(COUNT(F888:AG888)=0,+(COUNTIF(F888:AG888,"作業"))+(COUNTIF(F888:AG888,"休日")),"")</f>
        <v>0</v>
      </c>
      <c r="AI888" s="196">
        <f t="shared" ref="AI888" si="2485">IF(COUNT(F888:AG888)=0,(COUNTIF(F888:AG888,"休日")),"")</f>
        <v>0</v>
      </c>
      <c r="AJ888" s="233"/>
    </row>
    <row r="889" spans="2:47" ht="41.25" hidden="1" customHeight="1" x14ac:dyDescent="0.4">
      <c r="B889" s="558"/>
      <c r="C889" s="551"/>
      <c r="D889" s="552"/>
      <c r="E889" s="553"/>
      <c r="F889" s="533"/>
      <c r="G889" s="533"/>
      <c r="H889" s="533"/>
      <c r="I889" s="533"/>
      <c r="J889" s="533"/>
      <c r="K889" s="533"/>
      <c r="L889" s="533"/>
      <c r="M889" s="533"/>
      <c r="N889" s="533"/>
      <c r="O889" s="533"/>
      <c r="P889" s="533"/>
      <c r="Q889" s="533"/>
      <c r="R889" s="533"/>
      <c r="S889" s="533"/>
      <c r="T889" s="533"/>
      <c r="U889" s="533"/>
      <c r="V889" s="533"/>
      <c r="W889" s="533"/>
      <c r="X889" s="533"/>
      <c r="Y889" s="533"/>
      <c r="Z889" s="533"/>
      <c r="AA889" s="533"/>
      <c r="AB889" s="533"/>
      <c r="AC889" s="533"/>
      <c r="AD889" s="533"/>
      <c r="AE889" s="533"/>
      <c r="AF889" s="533"/>
      <c r="AG889" s="545"/>
      <c r="AH889" s="546" t="str">
        <f t="shared" ref="AH889" si="2486">IF(AH888&lt;14,"対象外",ROUND(AI888/AH888,3))</f>
        <v>対象外</v>
      </c>
      <c r="AI889" s="547"/>
      <c r="AJ889" s="233"/>
      <c r="AM889" s="219">
        <f t="shared" ref="AM889" si="2487">IF(AH889="対象外",0,1)</f>
        <v>0</v>
      </c>
      <c r="AN889" s="226">
        <f t="shared" ref="AN889" si="2488">IF(AM889=1,AH889,0)</f>
        <v>0</v>
      </c>
      <c r="AO889" s="219">
        <f t="shared" ref="AO889" si="2489">IF(AH888&gt;=14,AH888,0)</f>
        <v>0</v>
      </c>
      <c r="AP889" s="192">
        <f>IF(AO889&gt;1,AI888,0)</f>
        <v>0</v>
      </c>
      <c r="AQ889" s="152"/>
      <c r="AR889" s="219">
        <f>IF(AS889&gt;1,1,0)</f>
        <v>0</v>
      </c>
      <c r="AS889" s="192">
        <f>AO889+AS845</f>
        <v>0</v>
      </c>
      <c r="AT889" s="192">
        <f>AP889+AT845</f>
        <v>0</v>
      </c>
      <c r="AU889" s="248">
        <f>IF(AR889=1,ROUND(AT889/AS889,3),0)</f>
        <v>0</v>
      </c>
    </row>
    <row r="890" spans="2:47" ht="41.25" hidden="1" customHeight="1" x14ac:dyDescent="0.4">
      <c r="B890" s="558"/>
      <c r="C890" s="548">
        <f t="shared" ref="C890" si="2490">C846</f>
        <v>0</v>
      </c>
      <c r="D890" s="549"/>
      <c r="E890" s="550"/>
      <c r="F890" s="533"/>
      <c r="G890" s="533"/>
      <c r="H890" s="533"/>
      <c r="I890" s="533"/>
      <c r="J890" s="533"/>
      <c r="K890" s="533"/>
      <c r="L890" s="533"/>
      <c r="M890" s="533"/>
      <c r="N890" s="533"/>
      <c r="O890" s="533"/>
      <c r="P890" s="533"/>
      <c r="Q890" s="533"/>
      <c r="R890" s="533"/>
      <c r="S890" s="533"/>
      <c r="T890" s="533"/>
      <c r="U890" s="533"/>
      <c r="V890" s="533"/>
      <c r="W890" s="533"/>
      <c r="X890" s="533"/>
      <c r="Y890" s="533"/>
      <c r="Z890" s="533"/>
      <c r="AA890" s="533"/>
      <c r="AB890" s="533"/>
      <c r="AC890" s="533"/>
      <c r="AD890" s="533"/>
      <c r="AE890" s="533"/>
      <c r="AF890" s="533"/>
      <c r="AG890" s="545"/>
      <c r="AH890" s="162">
        <f t="shared" ref="AH890" si="2491">IF(COUNT(F890:AG890)=0,+(COUNTIF(F890:AG890,"作業"))+(COUNTIF(F890:AG890,"休日")),"")</f>
        <v>0</v>
      </c>
      <c r="AI890" s="196">
        <f t="shared" ref="AI890" si="2492">IF(COUNT(F890:AG890)=0,(COUNTIF(F890:AG890,"休日")),"")</f>
        <v>0</v>
      </c>
      <c r="AJ890" s="233"/>
    </row>
    <row r="891" spans="2:47" ht="41.25" hidden="1" customHeight="1" x14ac:dyDescent="0.4">
      <c r="B891" s="558"/>
      <c r="C891" s="551"/>
      <c r="D891" s="552"/>
      <c r="E891" s="553"/>
      <c r="F891" s="533"/>
      <c r="G891" s="533"/>
      <c r="H891" s="533"/>
      <c r="I891" s="533"/>
      <c r="J891" s="533"/>
      <c r="K891" s="533"/>
      <c r="L891" s="533"/>
      <c r="M891" s="533"/>
      <c r="N891" s="533"/>
      <c r="O891" s="533"/>
      <c r="P891" s="533"/>
      <c r="Q891" s="533"/>
      <c r="R891" s="533"/>
      <c r="S891" s="533"/>
      <c r="T891" s="533"/>
      <c r="U891" s="533"/>
      <c r="V891" s="533"/>
      <c r="W891" s="533"/>
      <c r="X891" s="533"/>
      <c r="Y891" s="533"/>
      <c r="Z891" s="533"/>
      <c r="AA891" s="533"/>
      <c r="AB891" s="533"/>
      <c r="AC891" s="533"/>
      <c r="AD891" s="533"/>
      <c r="AE891" s="533"/>
      <c r="AF891" s="533"/>
      <c r="AG891" s="545"/>
      <c r="AH891" s="546" t="str">
        <f t="shared" ref="AH891" si="2493">IF(AH890&lt;14,"対象外",ROUND(AI890/AH890,3))</f>
        <v>対象外</v>
      </c>
      <c r="AI891" s="547"/>
      <c r="AJ891" s="233"/>
      <c r="AM891" s="219">
        <f t="shared" ref="AM891" si="2494">IF(AH891="対象外",0,1)</f>
        <v>0</v>
      </c>
      <c r="AN891" s="226">
        <f t="shared" ref="AN891" si="2495">IF(AM891=1,AH891,0)</f>
        <v>0</v>
      </c>
      <c r="AO891" s="219">
        <f t="shared" ref="AO891" si="2496">IF(AH890&gt;=14,AH890,0)</f>
        <v>0</v>
      </c>
      <c r="AP891" s="192">
        <f>IF(AO891&gt;1,AI890,0)</f>
        <v>0</v>
      </c>
      <c r="AQ891" s="152"/>
      <c r="AR891" s="219">
        <f>IF(AS891&gt;1,1,0)</f>
        <v>0</v>
      </c>
      <c r="AS891" s="192">
        <f>AO891+AS847</f>
        <v>0</v>
      </c>
      <c r="AT891" s="192">
        <f>AP891+AT847</f>
        <v>0</v>
      </c>
      <c r="AU891" s="248">
        <f>IF(AR891=1,ROUND(AT891/AS891,3),0)</f>
        <v>0</v>
      </c>
    </row>
    <row r="892" spans="2:47" ht="41.25" hidden="1" customHeight="1" x14ac:dyDescent="0.4">
      <c r="B892" s="558"/>
      <c r="C892" s="548">
        <f t="shared" ref="C892" si="2497">C848</f>
        <v>0</v>
      </c>
      <c r="D892" s="549"/>
      <c r="E892" s="550"/>
      <c r="F892" s="533"/>
      <c r="G892" s="533"/>
      <c r="H892" s="533"/>
      <c r="I892" s="533"/>
      <c r="J892" s="533"/>
      <c r="K892" s="533"/>
      <c r="L892" s="533"/>
      <c r="M892" s="533"/>
      <c r="N892" s="533"/>
      <c r="O892" s="533"/>
      <c r="P892" s="533"/>
      <c r="Q892" s="533"/>
      <c r="R892" s="533"/>
      <c r="S892" s="533"/>
      <c r="T892" s="533"/>
      <c r="U892" s="533"/>
      <c r="V892" s="533"/>
      <c r="W892" s="533"/>
      <c r="X892" s="533"/>
      <c r="Y892" s="533"/>
      <c r="Z892" s="533"/>
      <c r="AA892" s="533"/>
      <c r="AB892" s="533"/>
      <c r="AC892" s="533"/>
      <c r="AD892" s="533"/>
      <c r="AE892" s="533"/>
      <c r="AF892" s="533"/>
      <c r="AG892" s="545"/>
      <c r="AH892" s="162">
        <f>IF(COUNT(F892:AG892)=0,+(COUNTIF(F892:AG892,"作業"))+(COUNTIF(F892:AG892,"休日")),"")</f>
        <v>0</v>
      </c>
      <c r="AI892" s="196">
        <f>IF(COUNT(F892:AG892)=0,(COUNTIF(F892:AG892,"休日")),"")</f>
        <v>0</v>
      </c>
      <c r="AJ892" s="233"/>
    </row>
    <row r="893" spans="2:47" ht="41.25" hidden="1" customHeight="1" x14ac:dyDescent="0.4">
      <c r="B893" s="558"/>
      <c r="C893" s="551"/>
      <c r="D893" s="552"/>
      <c r="E893" s="553"/>
      <c r="F893" s="533"/>
      <c r="G893" s="533"/>
      <c r="H893" s="533"/>
      <c r="I893" s="533"/>
      <c r="J893" s="533"/>
      <c r="K893" s="533"/>
      <c r="L893" s="533"/>
      <c r="M893" s="533"/>
      <c r="N893" s="533"/>
      <c r="O893" s="533"/>
      <c r="P893" s="533"/>
      <c r="Q893" s="533"/>
      <c r="R893" s="533"/>
      <c r="S893" s="533"/>
      <c r="T893" s="533"/>
      <c r="U893" s="533"/>
      <c r="V893" s="533"/>
      <c r="W893" s="533"/>
      <c r="X893" s="533"/>
      <c r="Y893" s="533"/>
      <c r="Z893" s="533"/>
      <c r="AA893" s="533"/>
      <c r="AB893" s="533"/>
      <c r="AC893" s="533"/>
      <c r="AD893" s="533"/>
      <c r="AE893" s="533"/>
      <c r="AF893" s="533"/>
      <c r="AG893" s="545"/>
      <c r="AH893" s="546" t="str">
        <f>IF(AH892&lt;14,"対象外",ROUND(AI892/AH892,3))</f>
        <v>対象外</v>
      </c>
      <c r="AI893" s="547"/>
      <c r="AJ893" s="233"/>
      <c r="AM893" s="219">
        <f t="shared" ref="AM893" si="2498">IF(AH893="対象外",0,1)</f>
        <v>0</v>
      </c>
      <c r="AN893" s="226">
        <f t="shared" ref="AN893" si="2499">IF(AM893=1,AH893,0)</f>
        <v>0</v>
      </c>
      <c r="AO893" s="219">
        <f t="shared" ref="AO893" si="2500">IF(AH892&gt;=14,AH892,0)</f>
        <v>0</v>
      </c>
      <c r="AP893" s="192">
        <f>IF(AO893&gt;1,AI892,0)</f>
        <v>0</v>
      </c>
      <c r="AQ893" s="152"/>
      <c r="AR893" s="219">
        <f>IF(AS893&gt;1,1,0)</f>
        <v>0</v>
      </c>
      <c r="AS893" s="192">
        <f>AO893+AS849</f>
        <v>0</v>
      </c>
      <c r="AT893" s="192">
        <f>AP893+AT849</f>
        <v>0</v>
      </c>
      <c r="AU893" s="248">
        <f>IF(AR893=1,ROUND(AT893/AS893,3),0)</f>
        <v>0</v>
      </c>
    </row>
    <row r="894" spans="2:47" ht="41.25" hidden="1" customHeight="1" x14ac:dyDescent="0.4">
      <c r="B894" s="558"/>
      <c r="C894" s="548">
        <f t="shared" ref="C894" si="2501">C850</f>
        <v>0</v>
      </c>
      <c r="D894" s="549"/>
      <c r="E894" s="550"/>
      <c r="F894" s="533"/>
      <c r="G894" s="533"/>
      <c r="H894" s="533"/>
      <c r="I894" s="533"/>
      <c r="J894" s="533"/>
      <c r="K894" s="533"/>
      <c r="L894" s="533"/>
      <c r="M894" s="533"/>
      <c r="N894" s="533"/>
      <c r="O894" s="533"/>
      <c r="P894" s="533"/>
      <c r="Q894" s="533"/>
      <c r="R894" s="533"/>
      <c r="S894" s="533"/>
      <c r="T894" s="533"/>
      <c r="U894" s="533"/>
      <c r="V894" s="533"/>
      <c r="W894" s="533"/>
      <c r="X894" s="533"/>
      <c r="Y894" s="533"/>
      <c r="Z894" s="533"/>
      <c r="AA894" s="533"/>
      <c r="AB894" s="533"/>
      <c r="AC894" s="533"/>
      <c r="AD894" s="533"/>
      <c r="AE894" s="533"/>
      <c r="AF894" s="533"/>
      <c r="AG894" s="545"/>
      <c r="AH894" s="162">
        <f t="shared" ref="AH894" si="2502">IF(COUNT(F894:AG894)=0,+(COUNTIF(F894:AG894,"作業"))+(COUNTIF(F894:AG894,"休日")),"")</f>
        <v>0</v>
      </c>
      <c r="AI894" s="196">
        <f t="shared" ref="AI894" si="2503">IF(COUNT(F894:AG894)=0,(COUNTIF(F894:AG894,"休日")),"")</f>
        <v>0</v>
      </c>
      <c r="AJ894" s="233"/>
    </row>
    <row r="895" spans="2:47" ht="41.25" hidden="1" customHeight="1" x14ac:dyDescent="0.4">
      <c r="B895" s="558"/>
      <c r="C895" s="551"/>
      <c r="D895" s="552"/>
      <c r="E895" s="553"/>
      <c r="F895" s="533"/>
      <c r="G895" s="533"/>
      <c r="H895" s="533"/>
      <c r="I895" s="533"/>
      <c r="J895" s="533"/>
      <c r="K895" s="533"/>
      <c r="L895" s="533"/>
      <c r="M895" s="533"/>
      <c r="N895" s="533"/>
      <c r="O895" s="533"/>
      <c r="P895" s="533"/>
      <c r="Q895" s="533"/>
      <c r="R895" s="533"/>
      <c r="S895" s="533"/>
      <c r="T895" s="533"/>
      <c r="U895" s="533"/>
      <c r="V895" s="533"/>
      <c r="W895" s="533"/>
      <c r="X895" s="533"/>
      <c r="Y895" s="533"/>
      <c r="Z895" s="533"/>
      <c r="AA895" s="533"/>
      <c r="AB895" s="533"/>
      <c r="AC895" s="533"/>
      <c r="AD895" s="533"/>
      <c r="AE895" s="533"/>
      <c r="AF895" s="533"/>
      <c r="AG895" s="545"/>
      <c r="AH895" s="546" t="str">
        <f t="shared" ref="AH895" si="2504">IF(AH894&lt;14,"対象外",ROUND(AI894/AH894,3))</f>
        <v>対象外</v>
      </c>
      <c r="AI895" s="547"/>
      <c r="AJ895" s="233"/>
      <c r="AM895" s="219">
        <f t="shared" ref="AM895" si="2505">IF(AH895="対象外",0,1)</f>
        <v>0</v>
      </c>
      <c r="AN895" s="226">
        <f t="shared" ref="AN895" si="2506">IF(AM895=1,AH895,0)</f>
        <v>0</v>
      </c>
      <c r="AO895" s="219">
        <f t="shared" ref="AO895" si="2507">IF(AH894&gt;=14,AH894,0)</f>
        <v>0</v>
      </c>
      <c r="AP895" s="192">
        <f>IF(AO895&gt;1,AI894,0)</f>
        <v>0</v>
      </c>
      <c r="AQ895" s="152"/>
      <c r="AR895" s="219">
        <f>IF(AS895&gt;1,1,0)</f>
        <v>0</v>
      </c>
      <c r="AS895" s="192">
        <f>AO895+AS851</f>
        <v>0</v>
      </c>
      <c r="AT895" s="192">
        <f>AP895+AT851</f>
        <v>0</v>
      </c>
      <c r="AU895" s="248">
        <f>IF(AR895=1,ROUND(AT895/AS895,3),0)</f>
        <v>0</v>
      </c>
    </row>
    <row r="896" spans="2:47" ht="41.25" hidden="1" customHeight="1" x14ac:dyDescent="0.4">
      <c r="B896" s="558"/>
      <c r="C896" s="548">
        <f t="shared" ref="C896" si="2508">C852</f>
        <v>0</v>
      </c>
      <c r="D896" s="549"/>
      <c r="E896" s="550"/>
      <c r="F896" s="533"/>
      <c r="G896" s="533"/>
      <c r="H896" s="533"/>
      <c r="I896" s="533"/>
      <c r="J896" s="533"/>
      <c r="K896" s="533"/>
      <c r="L896" s="533"/>
      <c r="M896" s="533"/>
      <c r="N896" s="533"/>
      <c r="O896" s="533"/>
      <c r="P896" s="533"/>
      <c r="Q896" s="533"/>
      <c r="R896" s="533"/>
      <c r="S896" s="533"/>
      <c r="T896" s="533"/>
      <c r="U896" s="533"/>
      <c r="V896" s="533"/>
      <c r="W896" s="533"/>
      <c r="X896" s="533"/>
      <c r="Y896" s="533"/>
      <c r="Z896" s="533"/>
      <c r="AA896" s="533"/>
      <c r="AB896" s="533"/>
      <c r="AC896" s="533"/>
      <c r="AD896" s="533"/>
      <c r="AE896" s="533"/>
      <c r="AF896" s="533"/>
      <c r="AG896" s="545"/>
      <c r="AH896" s="162">
        <f t="shared" ref="AH896" si="2509">IF(COUNT(F896:AG896)=0,+(COUNTIF(F896:AG896,"作業"))+(COUNTIF(F896:AG896,"休日")),"")</f>
        <v>0</v>
      </c>
      <c r="AI896" s="196">
        <f t="shared" ref="AI896" si="2510">IF(COUNT(F896:AG896)=0,(COUNTIF(F896:AG896,"休日")),"")</f>
        <v>0</v>
      </c>
      <c r="AJ896" s="233"/>
    </row>
    <row r="897" spans="2:47" ht="41.25" hidden="1" customHeight="1" x14ac:dyDescent="0.4">
      <c r="B897" s="558"/>
      <c r="C897" s="551"/>
      <c r="D897" s="552"/>
      <c r="E897" s="553"/>
      <c r="F897" s="533"/>
      <c r="G897" s="533"/>
      <c r="H897" s="533"/>
      <c r="I897" s="533"/>
      <c r="J897" s="533"/>
      <c r="K897" s="533"/>
      <c r="L897" s="533"/>
      <c r="M897" s="533"/>
      <c r="N897" s="533"/>
      <c r="O897" s="533"/>
      <c r="P897" s="533"/>
      <c r="Q897" s="533"/>
      <c r="R897" s="533"/>
      <c r="S897" s="533"/>
      <c r="T897" s="533"/>
      <c r="U897" s="533"/>
      <c r="V897" s="533"/>
      <c r="W897" s="533"/>
      <c r="X897" s="533"/>
      <c r="Y897" s="533"/>
      <c r="Z897" s="533"/>
      <c r="AA897" s="533"/>
      <c r="AB897" s="533"/>
      <c r="AC897" s="533"/>
      <c r="AD897" s="533"/>
      <c r="AE897" s="533"/>
      <c r="AF897" s="533"/>
      <c r="AG897" s="545"/>
      <c r="AH897" s="546" t="str">
        <f t="shared" ref="AH897" si="2511">IF(AH896&lt;14,"対象外",ROUND(AI896/AH896,3))</f>
        <v>対象外</v>
      </c>
      <c r="AI897" s="547"/>
      <c r="AJ897" s="233"/>
      <c r="AM897" s="219">
        <f t="shared" ref="AM897" si="2512">IF(AH897="対象外",0,1)</f>
        <v>0</v>
      </c>
      <c r="AN897" s="226">
        <f t="shared" ref="AN897" si="2513">IF(AM897=1,AH897,0)</f>
        <v>0</v>
      </c>
      <c r="AO897" s="219">
        <f t="shared" ref="AO897" si="2514">IF(AH896&gt;=14,AH896,0)</f>
        <v>0</v>
      </c>
      <c r="AP897" s="192">
        <f>IF(AO897&gt;1,AI896,0)</f>
        <v>0</v>
      </c>
      <c r="AQ897" s="152"/>
      <c r="AR897" s="219">
        <f>IF(AS897&gt;1,1,0)</f>
        <v>0</v>
      </c>
      <c r="AS897" s="192">
        <f>AO897+AS853</f>
        <v>0</v>
      </c>
      <c r="AT897" s="192">
        <f>AP897+AT853</f>
        <v>0</v>
      </c>
      <c r="AU897" s="248">
        <f>IF(AR897=1,ROUND(AT897/AS897,3),0)</f>
        <v>0</v>
      </c>
    </row>
    <row r="898" spans="2:47" ht="41.25" hidden="1" customHeight="1" x14ac:dyDescent="0.4">
      <c r="B898" s="558"/>
      <c r="C898" s="539">
        <f>C853</f>
        <v>0</v>
      </c>
      <c r="D898" s="540"/>
      <c r="E898" s="541"/>
      <c r="F898" s="533"/>
      <c r="G898" s="533"/>
      <c r="H898" s="533"/>
      <c r="I898" s="533"/>
      <c r="J898" s="533"/>
      <c r="K898" s="533"/>
      <c r="L898" s="533"/>
      <c r="M898" s="533"/>
      <c r="N898" s="533"/>
      <c r="O898" s="533"/>
      <c r="P898" s="533"/>
      <c r="Q898" s="533"/>
      <c r="R898" s="533"/>
      <c r="S898" s="533"/>
      <c r="T898" s="533"/>
      <c r="U898" s="533"/>
      <c r="V898" s="533"/>
      <c r="W898" s="533"/>
      <c r="X898" s="533"/>
      <c r="Y898" s="533"/>
      <c r="Z898" s="533"/>
      <c r="AA898" s="533"/>
      <c r="AB898" s="533"/>
      <c r="AC898" s="533"/>
      <c r="AD898" s="533"/>
      <c r="AE898" s="533"/>
      <c r="AF898" s="533"/>
      <c r="AG898" s="535"/>
      <c r="AH898" s="162">
        <f>IF(COUNT(F898:AG898)=0,+(COUNTIF(F898:AG898,"作業"))+(COUNTIF(F898:AG898,"休日")),"")</f>
        <v>0</v>
      </c>
      <c r="AI898" s="196">
        <f>IF(COUNT(F898:AG898)=0,(COUNTIF(F898:AG898,"休日")),"")</f>
        <v>0</v>
      </c>
      <c r="AJ898" s="233"/>
    </row>
    <row r="899" spans="2:47" ht="41.25" hidden="1" customHeight="1" thickBot="1" x14ac:dyDescent="0.45">
      <c r="B899" s="559"/>
      <c r="C899" s="542"/>
      <c r="D899" s="543"/>
      <c r="E899" s="544"/>
      <c r="F899" s="534"/>
      <c r="G899" s="534"/>
      <c r="H899" s="534"/>
      <c r="I899" s="534"/>
      <c r="J899" s="534"/>
      <c r="K899" s="534"/>
      <c r="L899" s="534"/>
      <c r="M899" s="534"/>
      <c r="N899" s="534"/>
      <c r="O899" s="534"/>
      <c r="P899" s="534"/>
      <c r="Q899" s="534"/>
      <c r="R899" s="534"/>
      <c r="S899" s="534"/>
      <c r="T899" s="534"/>
      <c r="U899" s="534"/>
      <c r="V899" s="534"/>
      <c r="W899" s="534"/>
      <c r="X899" s="534"/>
      <c r="Y899" s="534"/>
      <c r="Z899" s="534"/>
      <c r="AA899" s="534"/>
      <c r="AB899" s="534"/>
      <c r="AC899" s="534"/>
      <c r="AD899" s="534"/>
      <c r="AE899" s="534"/>
      <c r="AF899" s="534"/>
      <c r="AG899" s="536"/>
      <c r="AH899" s="537" t="str">
        <f t="shared" ref="AH899" si="2515">IF(AH898&lt;14,"対象外",ROUND(AI898/AH898,3))</f>
        <v>対象外</v>
      </c>
      <c r="AI899" s="538"/>
      <c r="AJ899" s="234"/>
      <c r="AL899" s="195"/>
      <c r="AM899" s="219">
        <f t="shared" ref="AM899" si="2516">IF(AH899="対象外",0,1)</f>
        <v>0</v>
      </c>
      <c r="AN899" s="226">
        <f t="shared" ref="AN899" si="2517">IF(AM899=1,AH899,0)</f>
        <v>0</v>
      </c>
      <c r="AO899" s="219">
        <f t="shared" ref="AO899" si="2518">IF(AH898&gt;=14,AH898,0)</f>
        <v>0</v>
      </c>
      <c r="AP899" s="192">
        <f>IF(AO899&gt;1,AI898,0)</f>
        <v>0</v>
      </c>
      <c r="AQ899" s="152"/>
      <c r="AR899" s="219">
        <f>IF(AS899&gt;1,1,0)</f>
        <v>0</v>
      </c>
      <c r="AS899" s="192">
        <f>AO899+AS855</f>
        <v>0</v>
      </c>
      <c r="AT899" s="192">
        <f>AP899+AT855</f>
        <v>0</v>
      </c>
      <c r="AU899" s="248">
        <f>IF(AR899=1,ROUND(AT899/AS899,3),0)</f>
        <v>0</v>
      </c>
    </row>
    <row r="900" spans="2:47" ht="24.75" hidden="1" customHeight="1" x14ac:dyDescent="0.4">
      <c r="B900" s="171"/>
      <c r="C900" s="171"/>
      <c r="D900" s="171"/>
      <c r="E900" s="172"/>
      <c r="F900" s="172"/>
      <c r="G900" s="171"/>
      <c r="H900" s="171"/>
      <c r="I900" s="171"/>
      <c r="J900" s="171"/>
      <c r="K900" s="171"/>
      <c r="L900" s="171"/>
      <c r="M900" s="171"/>
      <c r="N900" s="171"/>
      <c r="O900" s="171"/>
      <c r="P900" s="171"/>
      <c r="Q900" s="171"/>
      <c r="R900" s="171"/>
      <c r="S900" s="171"/>
      <c r="T900" s="171"/>
      <c r="U900" s="171"/>
      <c r="V900" s="171"/>
      <c r="W900" s="171"/>
      <c r="X900" s="171"/>
      <c r="Y900" s="171"/>
      <c r="Z900" s="171"/>
      <c r="AA900" s="171"/>
      <c r="AB900" s="171"/>
      <c r="AC900" s="247"/>
      <c r="AD900" s="247"/>
      <c r="AE900" s="247"/>
      <c r="AF900" s="247"/>
      <c r="AG900" s="247"/>
      <c r="AH900" s="174"/>
      <c r="AI900" s="174"/>
      <c r="AJ900" s="174"/>
    </row>
    <row r="901" spans="2:47" ht="24.75" hidden="1" customHeight="1" x14ac:dyDescent="0.4">
      <c r="B901" s="171"/>
      <c r="C901" s="171"/>
      <c r="D901" s="171"/>
      <c r="E901" s="175"/>
      <c r="F901" s="176"/>
      <c r="G901" s="177"/>
      <c r="H901" s="177"/>
      <c r="I901" s="177"/>
      <c r="J901" s="530"/>
      <c r="K901" s="530"/>
      <c r="L901" s="530"/>
      <c r="M901" s="531"/>
      <c r="N901" s="531"/>
      <c r="O901" s="532"/>
      <c r="P901" s="171"/>
      <c r="Q901" s="175"/>
      <c r="R901" s="177"/>
      <c r="S901" s="177"/>
      <c r="T901" s="177"/>
      <c r="U901" s="177"/>
      <c r="V901" s="530"/>
      <c r="W901" s="530"/>
      <c r="X901" s="530"/>
      <c r="Y901" s="531"/>
      <c r="Z901" s="531"/>
      <c r="AA901" s="532"/>
      <c r="AB901" s="171"/>
      <c r="AC901" s="178"/>
      <c r="AD901" s="179"/>
      <c r="AE901" s="179"/>
      <c r="AF901" s="179"/>
      <c r="AG901" s="179"/>
      <c r="AH901" s="531"/>
      <c r="AI901" s="531"/>
      <c r="AJ901" s="184"/>
      <c r="AL901" s="147">
        <f>SUM(AL62:AL899)</f>
        <v>0</v>
      </c>
      <c r="AM901" s="147">
        <f>SUM(AM62:AM899)</f>
        <v>12</v>
      </c>
      <c r="AN901" s="147" t="e">
        <f>AM901/AL901</f>
        <v>#DIV/0!</v>
      </c>
    </row>
    <row r="902" spans="2:47" ht="24.75" hidden="1" customHeight="1" x14ac:dyDescent="0.4">
      <c r="B902" s="171"/>
      <c r="C902" s="171"/>
      <c r="D902" s="171"/>
      <c r="E902" s="526"/>
      <c r="F902" s="527"/>
      <c r="G902" s="527"/>
      <c r="H902" s="528"/>
      <c r="I902" s="529"/>
      <c r="J902" s="517"/>
      <c r="K902" s="517"/>
      <c r="L902" s="517"/>
      <c r="M902" s="518"/>
      <c r="N902" s="518"/>
      <c r="O902" s="519"/>
      <c r="P902" s="171"/>
      <c r="Q902" s="526"/>
      <c r="R902" s="527"/>
      <c r="S902" s="527"/>
      <c r="T902" s="528"/>
      <c r="U902" s="529"/>
      <c r="V902" s="517"/>
      <c r="W902" s="517"/>
      <c r="X902" s="517"/>
      <c r="Y902" s="518"/>
      <c r="Z902" s="518"/>
      <c r="AA902" s="519"/>
      <c r="AB902" s="171"/>
      <c r="AC902" s="520"/>
      <c r="AD902" s="521"/>
      <c r="AE902" s="521"/>
      <c r="AF902" s="522"/>
      <c r="AG902" s="523"/>
      <c r="AH902" s="518"/>
      <c r="AI902" s="518"/>
      <c r="AJ902" s="184"/>
    </row>
    <row r="903" spans="2:47" ht="24.75" hidden="1" customHeight="1" x14ac:dyDescent="0.4">
      <c r="B903" s="171"/>
      <c r="C903" s="171"/>
      <c r="D903" s="171"/>
      <c r="E903" s="524"/>
      <c r="F903" s="525"/>
      <c r="G903" s="525"/>
      <c r="H903" s="508"/>
      <c r="I903" s="509"/>
      <c r="J903" s="510"/>
      <c r="K903" s="510"/>
      <c r="L903" s="510"/>
      <c r="M903" s="511"/>
      <c r="N903" s="511"/>
      <c r="O903" s="512"/>
      <c r="P903" s="171"/>
      <c r="Q903" s="524"/>
      <c r="R903" s="525"/>
      <c r="S903" s="525"/>
      <c r="T903" s="508"/>
      <c r="U903" s="509"/>
      <c r="V903" s="510"/>
      <c r="W903" s="510"/>
      <c r="X903" s="510"/>
      <c r="Y903" s="511"/>
      <c r="Z903" s="511"/>
      <c r="AA903" s="512"/>
      <c r="AB903" s="171"/>
      <c r="AC903" s="513"/>
      <c r="AD903" s="514"/>
      <c r="AE903" s="514"/>
      <c r="AF903" s="515"/>
      <c r="AG903" s="516"/>
      <c r="AH903" s="511"/>
      <c r="AI903" s="511"/>
      <c r="AJ903" s="184"/>
    </row>
    <row r="904" spans="2:47" ht="24.75" hidden="1" customHeight="1" thickBot="1" x14ac:dyDescent="0.45">
      <c r="B904" s="171"/>
      <c r="C904" s="171"/>
      <c r="D904" s="171"/>
      <c r="E904" s="504"/>
      <c r="F904" s="505"/>
      <c r="G904" s="505"/>
      <c r="H904" s="506"/>
      <c r="I904" s="507"/>
      <c r="J904" s="495"/>
      <c r="K904" s="495"/>
      <c r="L904" s="495"/>
      <c r="M904" s="496"/>
      <c r="N904" s="496"/>
      <c r="O904" s="497"/>
      <c r="P904" s="171"/>
      <c r="Q904" s="504"/>
      <c r="R904" s="505"/>
      <c r="S904" s="505"/>
      <c r="T904" s="506"/>
      <c r="U904" s="507"/>
      <c r="V904" s="495"/>
      <c r="W904" s="495"/>
      <c r="X904" s="495"/>
      <c r="Y904" s="496"/>
      <c r="Z904" s="496"/>
      <c r="AA904" s="497"/>
      <c r="AB904" s="171"/>
      <c r="AC904" s="498"/>
      <c r="AD904" s="499"/>
      <c r="AE904" s="499"/>
      <c r="AF904" s="500"/>
      <c r="AG904" s="501"/>
      <c r="AH904" s="496"/>
      <c r="AI904" s="496"/>
      <c r="AJ904" s="222"/>
    </row>
    <row r="905" spans="2:47" ht="24.75" hidden="1" customHeight="1" x14ac:dyDescent="0.2">
      <c r="B905" s="171"/>
      <c r="C905" s="171"/>
      <c r="D905" s="171"/>
      <c r="E905" s="492"/>
      <c r="F905" s="493"/>
      <c r="G905" s="493"/>
      <c r="H905" s="493"/>
      <c r="I905" s="493"/>
      <c r="J905" s="502"/>
      <c r="K905" s="502"/>
      <c r="L905" s="502"/>
      <c r="M905" s="488"/>
      <c r="N905" s="488"/>
      <c r="O905" s="489"/>
      <c r="P905" s="171"/>
      <c r="Q905" s="492"/>
      <c r="R905" s="493"/>
      <c r="S905" s="493"/>
      <c r="T905" s="493"/>
      <c r="U905" s="493"/>
      <c r="V905" s="502"/>
      <c r="W905" s="502"/>
      <c r="X905" s="502"/>
      <c r="Y905" s="488"/>
      <c r="Z905" s="488"/>
      <c r="AA905" s="489"/>
      <c r="AB905" s="171"/>
      <c r="AC905" s="492"/>
      <c r="AD905" s="493"/>
      <c r="AE905" s="493"/>
      <c r="AF905" s="493"/>
      <c r="AG905" s="493"/>
      <c r="AH905" s="488"/>
      <c r="AI905" s="488"/>
      <c r="AJ905" s="223"/>
    </row>
    <row r="906" spans="2:47" ht="24.75" hidden="1" customHeight="1" x14ac:dyDescent="0.2">
      <c r="B906" s="171"/>
      <c r="C906" s="171"/>
      <c r="D906" s="171"/>
      <c r="E906" s="180"/>
      <c r="F906" s="494"/>
      <c r="G906" s="494"/>
      <c r="H906" s="494"/>
      <c r="I906" s="181"/>
      <c r="J906" s="503"/>
      <c r="K906" s="503"/>
      <c r="L906" s="503"/>
      <c r="M906" s="490"/>
      <c r="N906" s="490"/>
      <c r="O906" s="491"/>
      <c r="P906" s="171"/>
      <c r="Q906" s="180"/>
      <c r="R906" s="494"/>
      <c r="S906" s="494"/>
      <c r="T906" s="494"/>
      <c r="U906" s="181"/>
      <c r="V906" s="503"/>
      <c r="W906" s="503"/>
      <c r="X906" s="503"/>
      <c r="Y906" s="490"/>
      <c r="Z906" s="490"/>
      <c r="AA906" s="491"/>
      <c r="AB906" s="171"/>
      <c r="AC906" s="180"/>
      <c r="AD906" s="494"/>
      <c r="AE906" s="494"/>
      <c r="AF906" s="494"/>
      <c r="AG906" s="181"/>
      <c r="AH906" s="490"/>
      <c r="AI906" s="490"/>
      <c r="AJ906" s="223"/>
    </row>
    <row r="907" spans="2:47" ht="24.75" hidden="1" customHeight="1" thickBot="1" x14ac:dyDescent="0.45">
      <c r="B907" s="171"/>
      <c r="C907" s="171"/>
      <c r="D907" s="171"/>
      <c r="E907" s="480"/>
      <c r="F907" s="481"/>
      <c r="G907" s="481"/>
      <c r="H907" s="481"/>
      <c r="I907" s="481"/>
      <c r="J907" s="486"/>
      <c r="K907" s="486"/>
      <c r="L907" s="486"/>
      <c r="M907" s="481"/>
      <c r="N907" s="481"/>
      <c r="O907" s="487"/>
      <c r="P907" s="171"/>
      <c r="Q907" s="480"/>
      <c r="R907" s="481"/>
      <c r="S907" s="481"/>
      <c r="T907" s="481"/>
      <c r="U907" s="481"/>
      <c r="V907" s="486"/>
      <c r="W907" s="486"/>
      <c r="X907" s="486"/>
      <c r="Y907" s="481"/>
      <c r="Z907" s="481"/>
      <c r="AA907" s="487"/>
      <c r="AB907" s="171"/>
      <c r="AC907" s="480"/>
      <c r="AD907" s="481"/>
      <c r="AE907" s="481"/>
      <c r="AF907" s="481"/>
      <c r="AG907" s="481"/>
      <c r="AH907" s="481"/>
      <c r="AI907" s="481"/>
      <c r="AJ907" s="184"/>
    </row>
    <row r="908" spans="2:47" ht="24.75" hidden="1" customHeight="1" thickBot="1" x14ac:dyDescent="0.45">
      <c r="B908" s="171"/>
      <c r="C908" s="171"/>
      <c r="D908" s="171"/>
      <c r="E908" s="182"/>
      <c r="F908" s="174"/>
      <c r="G908" s="174"/>
      <c r="H908" s="174"/>
      <c r="I908" s="174"/>
      <c r="J908" s="183"/>
      <c r="K908" s="183"/>
      <c r="L908" s="183"/>
      <c r="M908" s="174"/>
      <c r="N908" s="174"/>
      <c r="O908" s="174"/>
      <c r="P908" s="148"/>
      <c r="Q908" s="247"/>
      <c r="R908" s="184"/>
      <c r="S908" s="184"/>
      <c r="T908" s="184"/>
      <c r="U908" s="184"/>
      <c r="V908" s="183"/>
      <c r="W908" s="183"/>
      <c r="X908" s="183"/>
      <c r="Y908" s="174"/>
      <c r="Z908" s="174"/>
      <c r="AA908" s="174"/>
      <c r="AB908" s="148"/>
      <c r="AC908" s="247"/>
      <c r="AD908" s="184"/>
      <c r="AE908" s="184"/>
      <c r="AF908" s="184"/>
      <c r="AG908" s="184"/>
      <c r="AH908" s="174"/>
      <c r="AI908" s="174"/>
      <c r="AJ908" s="174"/>
    </row>
    <row r="909" spans="2:47" s="148" customFormat="1" ht="24.75" hidden="1" customHeight="1" x14ac:dyDescent="0.4">
      <c r="E909" s="175"/>
      <c r="F909" s="185"/>
      <c r="G909" s="185"/>
      <c r="H909" s="185"/>
      <c r="I909" s="185"/>
      <c r="J909" s="530"/>
      <c r="K909" s="530"/>
      <c r="L909" s="530"/>
      <c r="M909" s="531"/>
      <c r="N909" s="531"/>
      <c r="O909" s="532"/>
      <c r="Q909" s="175"/>
      <c r="R909" s="185"/>
      <c r="S909" s="185"/>
      <c r="T909" s="185"/>
      <c r="U909" s="185"/>
      <c r="V909" s="530"/>
      <c r="W909" s="530"/>
      <c r="X909" s="530"/>
      <c r="Y909" s="531"/>
      <c r="Z909" s="531"/>
      <c r="AA909" s="532"/>
      <c r="AC909" s="178"/>
      <c r="AD909" s="186"/>
      <c r="AE909" s="186"/>
      <c r="AF909" s="186"/>
      <c r="AG909" s="186"/>
      <c r="AH909" s="531"/>
      <c r="AI909" s="531"/>
      <c r="AJ909" s="184"/>
      <c r="AL909" s="159"/>
      <c r="AM909" s="159"/>
      <c r="AN909" s="159"/>
    </row>
    <row r="910" spans="2:47" s="148" customFormat="1" ht="24.75" hidden="1" customHeight="1" x14ac:dyDescent="0.4">
      <c r="E910" s="526"/>
      <c r="F910" s="527"/>
      <c r="G910" s="527"/>
      <c r="H910" s="528"/>
      <c r="I910" s="529"/>
      <c r="J910" s="517"/>
      <c r="K910" s="517"/>
      <c r="L910" s="517"/>
      <c r="M910" s="518"/>
      <c r="N910" s="518"/>
      <c r="O910" s="519"/>
      <c r="Q910" s="526"/>
      <c r="R910" s="527"/>
      <c r="S910" s="527"/>
      <c r="T910" s="528"/>
      <c r="U910" s="529"/>
      <c r="V910" s="517"/>
      <c r="W910" s="517"/>
      <c r="X910" s="517"/>
      <c r="Y910" s="518"/>
      <c r="Z910" s="518"/>
      <c r="AA910" s="519"/>
      <c r="AC910" s="520"/>
      <c r="AD910" s="521"/>
      <c r="AE910" s="521"/>
      <c r="AF910" s="522"/>
      <c r="AG910" s="523"/>
      <c r="AH910" s="518"/>
      <c r="AI910" s="518"/>
      <c r="AJ910" s="184"/>
      <c r="AL910" s="159"/>
      <c r="AM910" s="159"/>
      <c r="AN910" s="159"/>
    </row>
    <row r="911" spans="2:47" s="148" customFormat="1" ht="24.75" hidden="1" customHeight="1" x14ac:dyDescent="0.4">
      <c r="E911" s="524"/>
      <c r="F911" s="525"/>
      <c r="G911" s="525"/>
      <c r="H911" s="508"/>
      <c r="I911" s="509"/>
      <c r="J911" s="510"/>
      <c r="K911" s="510"/>
      <c r="L911" s="510"/>
      <c r="M911" s="511"/>
      <c r="N911" s="511"/>
      <c r="O911" s="512"/>
      <c r="Q911" s="524"/>
      <c r="R911" s="525"/>
      <c r="S911" s="525"/>
      <c r="T911" s="508"/>
      <c r="U911" s="509"/>
      <c r="V911" s="510"/>
      <c r="W911" s="510"/>
      <c r="X911" s="510"/>
      <c r="Y911" s="511"/>
      <c r="Z911" s="511"/>
      <c r="AA911" s="512"/>
      <c r="AC911" s="513"/>
      <c r="AD911" s="514"/>
      <c r="AE911" s="514"/>
      <c r="AF911" s="515"/>
      <c r="AG911" s="516"/>
      <c r="AH911" s="511"/>
      <c r="AI911" s="511"/>
      <c r="AJ911" s="184"/>
      <c r="AL911" s="159"/>
      <c r="AM911" s="159"/>
      <c r="AN911" s="159"/>
    </row>
    <row r="912" spans="2:47" ht="24.75" hidden="1" customHeight="1" thickBot="1" x14ac:dyDescent="0.45">
      <c r="B912" s="171"/>
      <c r="C912" s="171"/>
      <c r="D912" s="171"/>
      <c r="E912" s="504"/>
      <c r="F912" s="505"/>
      <c r="G912" s="505"/>
      <c r="H912" s="506"/>
      <c r="I912" s="507"/>
      <c r="J912" s="495"/>
      <c r="K912" s="495"/>
      <c r="L912" s="495"/>
      <c r="M912" s="496"/>
      <c r="N912" s="496"/>
      <c r="O912" s="497"/>
      <c r="P912" s="148"/>
      <c r="Q912" s="504"/>
      <c r="R912" s="505"/>
      <c r="S912" s="505"/>
      <c r="T912" s="506"/>
      <c r="U912" s="507"/>
      <c r="V912" s="495"/>
      <c r="W912" s="495"/>
      <c r="X912" s="495"/>
      <c r="Y912" s="496"/>
      <c r="Z912" s="496"/>
      <c r="AA912" s="497"/>
      <c r="AB912" s="148"/>
      <c r="AC912" s="498"/>
      <c r="AD912" s="499"/>
      <c r="AE912" s="499"/>
      <c r="AF912" s="500"/>
      <c r="AG912" s="501"/>
      <c r="AH912" s="496"/>
      <c r="AI912" s="496"/>
      <c r="AJ912" s="222"/>
    </row>
    <row r="913" spans="2:40" ht="24.75" hidden="1" customHeight="1" x14ac:dyDescent="0.2">
      <c r="B913" s="171"/>
      <c r="C913" s="171"/>
      <c r="D913" s="171"/>
      <c r="E913" s="492"/>
      <c r="F913" s="493"/>
      <c r="G913" s="493"/>
      <c r="H913" s="493"/>
      <c r="I913" s="493"/>
      <c r="J913" s="502"/>
      <c r="K913" s="502"/>
      <c r="L913" s="502"/>
      <c r="M913" s="488"/>
      <c r="N913" s="488"/>
      <c r="O913" s="489"/>
      <c r="P913" s="171"/>
      <c r="Q913" s="492"/>
      <c r="R913" s="493"/>
      <c r="S913" s="493"/>
      <c r="T913" s="493"/>
      <c r="U913" s="493"/>
      <c r="V913" s="502"/>
      <c r="W913" s="502"/>
      <c r="X913" s="502"/>
      <c r="Y913" s="488"/>
      <c r="Z913" s="488"/>
      <c r="AA913" s="489"/>
      <c r="AB913" s="171"/>
      <c r="AC913" s="492"/>
      <c r="AD913" s="493"/>
      <c r="AE913" s="493"/>
      <c r="AF913" s="493"/>
      <c r="AG913" s="493"/>
      <c r="AH913" s="488"/>
      <c r="AI913" s="488"/>
      <c r="AJ913" s="223"/>
    </row>
    <row r="914" spans="2:40" ht="24.75" hidden="1" customHeight="1" x14ac:dyDescent="0.2">
      <c r="B914" s="171"/>
      <c r="C914" s="171"/>
      <c r="D914" s="171"/>
      <c r="E914" s="180"/>
      <c r="F914" s="494"/>
      <c r="G914" s="494"/>
      <c r="H914" s="494"/>
      <c r="I914" s="181"/>
      <c r="J914" s="503"/>
      <c r="K914" s="503"/>
      <c r="L914" s="503"/>
      <c r="M914" s="490"/>
      <c r="N914" s="490"/>
      <c r="O914" s="491"/>
      <c r="P914" s="171"/>
      <c r="Q914" s="180"/>
      <c r="R914" s="494"/>
      <c r="S914" s="494"/>
      <c r="T914" s="494"/>
      <c r="U914" s="181"/>
      <c r="V914" s="503"/>
      <c r="W914" s="503"/>
      <c r="X914" s="503"/>
      <c r="Y914" s="490"/>
      <c r="Z914" s="490"/>
      <c r="AA914" s="491"/>
      <c r="AB914" s="171"/>
      <c r="AC914" s="180"/>
      <c r="AD914" s="494"/>
      <c r="AE914" s="494"/>
      <c r="AF914" s="494"/>
      <c r="AG914" s="181"/>
      <c r="AH914" s="490"/>
      <c r="AI914" s="490"/>
      <c r="AJ914" s="223"/>
    </row>
    <row r="915" spans="2:40" ht="24.75" hidden="1" customHeight="1" thickBot="1" x14ac:dyDescent="0.45">
      <c r="B915" s="171"/>
      <c r="C915" s="171"/>
      <c r="D915" s="171"/>
      <c r="E915" s="480"/>
      <c r="F915" s="481"/>
      <c r="G915" s="481"/>
      <c r="H915" s="481"/>
      <c r="I915" s="481"/>
      <c r="J915" s="486"/>
      <c r="K915" s="486"/>
      <c r="L915" s="486"/>
      <c r="M915" s="481"/>
      <c r="N915" s="481"/>
      <c r="O915" s="487"/>
      <c r="P915" s="171"/>
      <c r="Q915" s="480"/>
      <c r="R915" s="481"/>
      <c r="S915" s="481"/>
      <c r="T915" s="481"/>
      <c r="U915" s="481"/>
      <c r="V915" s="486"/>
      <c r="W915" s="486"/>
      <c r="X915" s="486"/>
      <c r="Y915" s="481"/>
      <c r="Z915" s="481"/>
      <c r="AA915" s="487"/>
      <c r="AB915" s="171"/>
      <c r="AC915" s="480"/>
      <c r="AD915" s="481"/>
      <c r="AE915" s="481"/>
      <c r="AF915" s="481"/>
      <c r="AG915" s="481"/>
      <c r="AH915" s="481"/>
      <c r="AI915" s="481"/>
      <c r="AJ915" s="184"/>
    </row>
    <row r="916" spans="2:40" s="148" customFormat="1" ht="24.75" hidden="1" customHeight="1" x14ac:dyDescent="0.4">
      <c r="B916" s="171"/>
      <c r="C916" s="171"/>
      <c r="D916" s="171"/>
      <c r="E916" s="159"/>
      <c r="F916" s="159"/>
      <c r="J916" s="171"/>
      <c r="K916" s="171"/>
      <c r="L916" s="171"/>
      <c r="M916" s="171"/>
      <c r="N916" s="171"/>
      <c r="O916" s="171"/>
      <c r="P916" s="171"/>
      <c r="Q916" s="171"/>
      <c r="R916" s="171"/>
      <c r="S916" s="171"/>
      <c r="T916" s="171"/>
      <c r="U916" s="171"/>
      <c r="V916" s="171"/>
      <c r="W916" s="171"/>
      <c r="X916" s="171"/>
      <c r="Y916" s="171"/>
      <c r="Z916" s="171"/>
      <c r="AA916" s="171"/>
      <c r="AB916" s="171"/>
      <c r="AC916" s="187"/>
      <c r="AD916" s="188"/>
      <c r="AE916" s="188"/>
      <c r="AF916" s="188"/>
      <c r="AG916" s="188"/>
      <c r="AH916" s="188"/>
      <c r="AI916" s="188"/>
      <c r="AJ916" s="188"/>
      <c r="AL916" s="159"/>
      <c r="AM916" s="159"/>
      <c r="AN916" s="159"/>
    </row>
    <row r="917" spans="2:40" ht="24.75" hidden="1" customHeight="1" x14ac:dyDescent="0.4"/>
    <row r="918" spans="2:40" s="148" customFormat="1" ht="24.75" hidden="1" customHeight="1" x14ac:dyDescent="0.4">
      <c r="B918" s="189"/>
      <c r="C918" s="190"/>
      <c r="D918" s="190"/>
      <c r="E918" s="191"/>
      <c r="F918" s="219"/>
      <c r="G918" s="192"/>
      <c r="H918" s="190"/>
      <c r="I918" s="190"/>
      <c r="J918" s="190"/>
      <c r="K918" s="190"/>
      <c r="L918" s="190"/>
      <c r="M918" s="190"/>
      <c r="N918" s="190"/>
      <c r="O918" s="190"/>
      <c r="P918" s="190"/>
      <c r="Q918" s="190"/>
      <c r="R918" s="190"/>
      <c r="S918" s="190"/>
      <c r="T918" s="190"/>
      <c r="U918" s="190"/>
      <c r="V918" s="190"/>
      <c r="W918" s="190"/>
      <c r="X918" s="190"/>
      <c r="Y918" s="190"/>
      <c r="Z918" s="190"/>
      <c r="AA918" s="190"/>
      <c r="AB918" s="190"/>
      <c r="AC918" s="190"/>
      <c r="AD918" s="190"/>
      <c r="AE918" s="190"/>
      <c r="AF918" s="190"/>
      <c r="AG918" s="190"/>
      <c r="AH918" s="190"/>
      <c r="AI918" s="193"/>
      <c r="AJ918" s="152"/>
      <c r="AL918" s="159"/>
      <c r="AM918" s="159"/>
      <c r="AN918" s="159"/>
    </row>
    <row r="919" spans="2:40" s="148" customFormat="1" ht="24.75" hidden="1" customHeight="1" x14ac:dyDescent="0.4">
      <c r="B919" s="194"/>
      <c r="C919" s="152"/>
      <c r="D919" s="152"/>
      <c r="E919" s="195"/>
      <c r="F919" s="196" t="s">
        <v>87</v>
      </c>
      <c r="G919" s="196" t="s">
        <v>87</v>
      </c>
      <c r="H919" s="152"/>
      <c r="I919" s="192" t="s">
        <v>82</v>
      </c>
      <c r="J919" s="152"/>
      <c r="K919" s="152"/>
      <c r="L919" s="152"/>
      <c r="M919" s="152"/>
      <c r="N919" s="152"/>
      <c r="O919" s="152"/>
      <c r="P919" s="152"/>
      <c r="Q919" s="152"/>
      <c r="R919" s="152"/>
      <c r="S919" s="152"/>
      <c r="T919" s="152"/>
      <c r="U919" s="152"/>
      <c r="V919" s="152"/>
      <c r="W919" s="152"/>
      <c r="X919" s="152"/>
      <c r="Y919" s="152"/>
      <c r="Z919" s="152"/>
      <c r="AA919" s="152"/>
      <c r="AB919" s="152"/>
      <c r="AC919" s="152"/>
      <c r="AD919" s="152"/>
      <c r="AE919" s="152"/>
      <c r="AF919" s="152"/>
      <c r="AG919" s="152"/>
      <c r="AH919" s="152"/>
      <c r="AI919" s="197"/>
      <c r="AJ919" s="152"/>
      <c r="AL919" s="159"/>
      <c r="AM919" s="159"/>
      <c r="AN919" s="159"/>
    </row>
    <row r="920" spans="2:40" s="148" customFormat="1" ht="24.75" hidden="1" customHeight="1" x14ac:dyDescent="0.4">
      <c r="B920" s="194"/>
      <c r="C920" s="152"/>
      <c r="D920" s="152"/>
      <c r="E920" s="195"/>
      <c r="F920" s="196" t="s">
        <v>19</v>
      </c>
      <c r="G920" s="196" t="s">
        <v>19</v>
      </c>
      <c r="H920" s="152"/>
      <c r="I920" s="192" t="s">
        <v>14</v>
      </c>
      <c r="J920" s="152"/>
      <c r="K920" s="152"/>
      <c r="L920" s="152"/>
      <c r="M920" s="198"/>
      <c r="N920" s="199"/>
      <c r="O920" s="199"/>
      <c r="P920" s="199"/>
      <c r="Q920" s="199"/>
      <c r="R920" s="199"/>
      <c r="S920" s="199"/>
      <c r="T920" s="199"/>
      <c r="U920" s="199"/>
      <c r="V920" s="199"/>
      <c r="W920" s="199"/>
      <c r="X920" s="199"/>
      <c r="Y920" s="199"/>
      <c r="Z920" s="199"/>
      <c r="AA920" s="200"/>
      <c r="AB920" s="152"/>
      <c r="AC920" s="146"/>
      <c r="AD920" s="152"/>
      <c r="AE920" s="152"/>
      <c r="AF920" s="152"/>
      <c r="AG920" s="152"/>
      <c r="AH920" s="152"/>
      <c r="AI920" s="197"/>
      <c r="AJ920" s="152"/>
      <c r="AL920" s="159"/>
      <c r="AM920" s="159"/>
      <c r="AN920" s="159"/>
    </row>
    <row r="921" spans="2:40" s="148" customFormat="1" ht="24.75" hidden="1" customHeight="1" x14ac:dyDescent="0.4">
      <c r="B921" s="194"/>
      <c r="C921" s="152"/>
      <c r="D921" s="152"/>
      <c r="E921" s="195"/>
      <c r="F921" s="196" t="s">
        <v>99</v>
      </c>
      <c r="G921" s="196" t="s">
        <v>99</v>
      </c>
      <c r="H921" s="152"/>
      <c r="I921" s="192" t="s">
        <v>105</v>
      </c>
      <c r="J921" s="152"/>
      <c r="K921" s="152"/>
      <c r="L921" s="152"/>
      <c r="M921" s="198"/>
      <c r="N921" s="199"/>
      <c r="O921" s="199"/>
      <c r="P921" s="199"/>
      <c r="Q921" s="199"/>
      <c r="R921" s="199"/>
      <c r="S921" s="199"/>
      <c r="T921" s="199"/>
      <c r="U921" s="199"/>
      <c r="V921" s="199"/>
      <c r="W921" s="199"/>
      <c r="X921" s="199"/>
      <c r="Y921" s="199"/>
      <c r="Z921" s="199"/>
      <c r="AA921" s="200"/>
      <c r="AB921" s="152"/>
      <c r="AC921" s="152"/>
      <c r="AD921" s="152"/>
      <c r="AE921" s="152"/>
      <c r="AF921" s="152"/>
      <c r="AG921" s="152"/>
      <c r="AH921" s="152"/>
      <c r="AI921" s="197"/>
      <c r="AJ921" s="152"/>
      <c r="AL921" s="159"/>
      <c r="AM921" s="159"/>
      <c r="AN921" s="159"/>
    </row>
    <row r="922" spans="2:40" s="148" customFormat="1" ht="24.75" hidden="1" customHeight="1" x14ac:dyDescent="0.4">
      <c r="B922" s="194"/>
      <c r="C922" s="152"/>
      <c r="D922" s="152"/>
      <c r="E922" s="195"/>
      <c r="F922" s="196" t="s">
        <v>88</v>
      </c>
      <c r="G922" s="196" t="s">
        <v>88</v>
      </c>
      <c r="H922" s="152"/>
      <c r="I922" s="192" t="s">
        <v>104</v>
      </c>
      <c r="J922" s="152"/>
      <c r="K922" s="152"/>
      <c r="L922" s="152"/>
      <c r="M922" s="198"/>
      <c r="N922" s="199"/>
      <c r="O922" s="199"/>
      <c r="P922" s="199"/>
      <c r="Q922" s="199"/>
      <c r="R922" s="199"/>
      <c r="S922" s="199"/>
      <c r="T922" s="199"/>
      <c r="U922" s="199"/>
      <c r="V922" s="199"/>
      <c r="W922" s="199"/>
      <c r="X922" s="199"/>
      <c r="Y922" s="199"/>
      <c r="Z922" s="199"/>
      <c r="AA922" s="200"/>
      <c r="AB922" s="152"/>
      <c r="AC922" s="152"/>
      <c r="AD922" s="152"/>
      <c r="AE922" s="152"/>
      <c r="AF922" s="152"/>
      <c r="AG922" s="152"/>
      <c r="AH922" s="152"/>
      <c r="AI922" s="197"/>
      <c r="AJ922" s="152"/>
      <c r="AL922" s="159"/>
      <c r="AM922" s="159"/>
      <c r="AN922" s="159"/>
    </row>
    <row r="923" spans="2:40" s="148" customFormat="1" ht="24.75" hidden="1" customHeight="1" x14ac:dyDescent="0.4">
      <c r="B923" s="194"/>
      <c r="C923" s="152"/>
      <c r="D923" s="152"/>
      <c r="E923" s="195"/>
      <c r="F923" s="196" t="s">
        <v>89</v>
      </c>
      <c r="G923" s="196" t="s">
        <v>89</v>
      </c>
      <c r="H923" s="152"/>
      <c r="I923" s="152" t="s">
        <v>83</v>
      </c>
      <c r="J923" s="152"/>
      <c r="K923" s="152"/>
      <c r="L923" s="152"/>
      <c r="M923" s="198"/>
      <c r="N923" s="199"/>
      <c r="O923" s="199"/>
      <c r="P923" s="199"/>
      <c r="Q923" s="199"/>
      <c r="R923" s="199"/>
      <c r="S923" s="199"/>
      <c r="T923" s="199"/>
      <c r="U923" s="199"/>
      <c r="V923" s="199"/>
      <c r="W923" s="199"/>
      <c r="X923" s="199"/>
      <c r="Y923" s="199"/>
      <c r="Z923" s="199"/>
      <c r="AA923" s="200"/>
      <c r="AB923" s="152"/>
      <c r="AC923" s="152"/>
      <c r="AD923" s="152"/>
      <c r="AE923" s="152"/>
      <c r="AF923" s="152"/>
      <c r="AG923" s="152"/>
      <c r="AH923" s="152"/>
      <c r="AI923" s="197"/>
      <c r="AJ923" s="152"/>
      <c r="AL923" s="159"/>
      <c r="AM923" s="159"/>
      <c r="AN923" s="159"/>
    </row>
    <row r="924" spans="2:40" s="148" customFormat="1" ht="24.75" hidden="1" customHeight="1" x14ac:dyDescent="0.4">
      <c r="B924" s="194"/>
      <c r="C924" s="152"/>
      <c r="D924" s="152"/>
      <c r="E924" s="195"/>
      <c r="F924" s="196" t="s">
        <v>124</v>
      </c>
      <c r="G924" s="196" t="s">
        <v>124</v>
      </c>
      <c r="H924" s="152"/>
      <c r="I924" s="152"/>
      <c r="J924" s="152"/>
      <c r="K924" s="152"/>
      <c r="L924" s="152"/>
      <c r="M924" s="201"/>
      <c r="N924" s="199"/>
      <c r="O924" s="199"/>
      <c r="P924" s="199"/>
      <c r="Q924" s="199"/>
      <c r="R924" s="199"/>
      <c r="S924" s="199"/>
      <c r="T924" s="199"/>
      <c r="U924" s="199"/>
      <c r="V924" s="199"/>
      <c r="W924" s="199"/>
      <c r="X924" s="199"/>
      <c r="Y924" s="199"/>
      <c r="Z924" s="199"/>
      <c r="AA924" s="200"/>
      <c r="AB924" s="152"/>
      <c r="AC924" s="152"/>
      <c r="AD924" s="152"/>
      <c r="AE924" s="152"/>
      <c r="AF924" s="152"/>
      <c r="AG924" s="152"/>
      <c r="AH924" s="152"/>
      <c r="AI924" s="197"/>
      <c r="AJ924" s="152"/>
      <c r="AL924" s="159"/>
      <c r="AM924" s="159"/>
      <c r="AN924" s="159"/>
    </row>
    <row r="925" spans="2:40" s="148" customFormat="1" ht="24.75" hidden="1" customHeight="1" x14ac:dyDescent="0.4">
      <c r="B925" s="194"/>
      <c r="C925" s="152"/>
      <c r="D925" s="152"/>
      <c r="E925" s="195"/>
      <c r="F925" s="196"/>
      <c r="G925" s="196"/>
      <c r="H925" s="152"/>
      <c r="I925" s="152"/>
      <c r="J925" s="152"/>
      <c r="K925" s="152"/>
      <c r="L925" s="152"/>
      <c r="M925" s="201"/>
      <c r="N925" s="199"/>
      <c r="O925" s="199"/>
      <c r="P925" s="199"/>
      <c r="Q925" s="199"/>
      <c r="R925" s="199"/>
      <c r="S925" s="199"/>
      <c r="T925" s="199"/>
      <c r="U925" s="199"/>
      <c r="V925" s="199"/>
      <c r="W925" s="199"/>
      <c r="X925" s="199"/>
      <c r="Y925" s="199"/>
      <c r="Z925" s="199"/>
      <c r="AA925" s="200"/>
      <c r="AB925" s="152"/>
      <c r="AC925" s="152"/>
      <c r="AD925" s="152"/>
      <c r="AE925" s="152"/>
      <c r="AF925" s="152"/>
      <c r="AG925" s="152"/>
      <c r="AH925" s="152"/>
      <c r="AI925" s="197"/>
      <c r="AJ925" s="152"/>
      <c r="AL925" s="159"/>
      <c r="AM925" s="159"/>
      <c r="AN925" s="159"/>
    </row>
    <row r="926" spans="2:40" s="148" customFormat="1" ht="24.75" hidden="1" customHeight="1" x14ac:dyDescent="0.4">
      <c r="B926" s="194"/>
      <c r="C926" s="152"/>
      <c r="D926" s="152"/>
      <c r="E926" s="195"/>
      <c r="F926" s="196"/>
      <c r="G926" s="196"/>
      <c r="H926" s="152"/>
      <c r="I926" s="152"/>
      <c r="J926" s="152"/>
      <c r="K926" s="152"/>
      <c r="L926" s="152"/>
      <c r="M926" s="201"/>
      <c r="N926" s="199"/>
      <c r="O926" s="199"/>
      <c r="P926" s="199"/>
      <c r="Q926" s="199"/>
      <c r="R926" s="199"/>
      <c r="S926" s="199"/>
      <c r="T926" s="199"/>
      <c r="U926" s="199"/>
      <c r="V926" s="199"/>
      <c r="W926" s="199"/>
      <c r="X926" s="199"/>
      <c r="Y926" s="199"/>
      <c r="Z926" s="199"/>
      <c r="AA926" s="200"/>
      <c r="AB926" s="152"/>
      <c r="AC926" s="152"/>
      <c r="AD926" s="152"/>
      <c r="AE926" s="152"/>
      <c r="AF926" s="152"/>
      <c r="AG926" s="152"/>
      <c r="AH926" s="152"/>
      <c r="AI926" s="197"/>
      <c r="AJ926" s="152"/>
      <c r="AL926" s="159"/>
      <c r="AM926" s="159"/>
      <c r="AN926" s="159"/>
    </row>
    <row r="927" spans="2:40" s="148" customFormat="1" ht="24.75" hidden="1" customHeight="1" x14ac:dyDescent="0.4">
      <c r="B927" s="194"/>
      <c r="C927" s="152"/>
      <c r="D927" s="152"/>
      <c r="E927" s="195"/>
      <c r="F927" s="244"/>
      <c r="G927" s="196"/>
      <c r="H927" s="152"/>
      <c r="I927" s="152"/>
      <c r="J927" s="152"/>
      <c r="K927" s="152"/>
      <c r="L927" s="152"/>
      <c r="M927" s="201"/>
      <c r="N927" s="199"/>
      <c r="O927" s="199"/>
      <c r="P927" s="199"/>
      <c r="Q927" s="199"/>
      <c r="R927" s="199"/>
      <c r="S927" s="199"/>
      <c r="T927" s="199"/>
      <c r="U927" s="199"/>
      <c r="V927" s="199"/>
      <c r="W927" s="199"/>
      <c r="X927" s="199"/>
      <c r="Y927" s="199"/>
      <c r="Z927" s="199"/>
      <c r="AA927" s="200"/>
      <c r="AB927" s="152"/>
      <c r="AC927" s="152"/>
      <c r="AD927" s="152"/>
      <c r="AE927" s="152"/>
      <c r="AF927" s="152"/>
      <c r="AG927" s="152"/>
      <c r="AH927" s="152"/>
      <c r="AI927" s="197"/>
      <c r="AJ927" s="152"/>
      <c r="AL927" s="159"/>
      <c r="AM927" s="159"/>
      <c r="AN927" s="159"/>
    </row>
    <row r="928" spans="2:40" s="148" customFormat="1" ht="24.75" hidden="1" customHeight="1" x14ac:dyDescent="0.4">
      <c r="B928" s="194"/>
      <c r="C928" s="152"/>
      <c r="D928" s="152"/>
      <c r="E928" s="195"/>
      <c r="F928" s="195"/>
      <c r="G928" s="152"/>
      <c r="H928" s="152"/>
      <c r="I928" s="152"/>
      <c r="J928" s="152"/>
      <c r="K928" s="152"/>
      <c r="L928" s="152"/>
      <c r="M928" s="152"/>
      <c r="N928" s="152"/>
      <c r="O928" s="152"/>
      <c r="P928" s="152"/>
      <c r="Q928" s="152"/>
      <c r="R928" s="152"/>
      <c r="S928" s="152"/>
      <c r="T928" s="152"/>
      <c r="U928" s="152"/>
      <c r="V928" s="152"/>
      <c r="W928" s="152"/>
      <c r="X928" s="152"/>
      <c r="Y928" s="152"/>
      <c r="Z928" s="152"/>
      <c r="AA928" s="152"/>
      <c r="AB928" s="152"/>
      <c r="AC928" s="152"/>
      <c r="AD928" s="152"/>
      <c r="AE928" s="152"/>
      <c r="AF928" s="152"/>
      <c r="AG928" s="152"/>
      <c r="AH928" s="152"/>
      <c r="AI928" s="197"/>
      <c r="AJ928" s="152"/>
      <c r="AL928" s="159"/>
      <c r="AM928" s="159"/>
      <c r="AN928" s="159"/>
    </row>
    <row r="929" spans="2:40" s="148" customFormat="1" ht="24.75" hidden="1" customHeight="1" x14ac:dyDescent="0.4">
      <c r="B929" s="194"/>
      <c r="C929" s="152"/>
      <c r="D929" s="152"/>
      <c r="E929" s="195"/>
      <c r="F929" s="195"/>
      <c r="G929" s="152"/>
      <c r="H929" s="152"/>
      <c r="I929" s="152"/>
      <c r="J929" s="152"/>
      <c r="K929" s="152"/>
      <c r="L929" s="152"/>
      <c r="M929" s="152"/>
      <c r="N929" s="152"/>
      <c r="O929" s="152"/>
      <c r="P929" s="152"/>
      <c r="Q929" s="152"/>
      <c r="R929" s="152"/>
      <c r="S929" s="152"/>
      <c r="T929" s="152"/>
      <c r="U929" s="152"/>
      <c r="V929" s="152"/>
      <c r="W929" s="152"/>
      <c r="X929" s="152"/>
      <c r="Y929" s="152"/>
      <c r="Z929" s="152"/>
      <c r="AA929" s="152"/>
      <c r="AB929" s="152"/>
      <c r="AC929" s="152"/>
      <c r="AD929" s="152"/>
      <c r="AE929" s="152"/>
      <c r="AF929" s="152"/>
      <c r="AG929" s="152"/>
      <c r="AH929" s="152"/>
      <c r="AI929" s="197"/>
      <c r="AJ929" s="152"/>
      <c r="AL929" s="159"/>
      <c r="AM929" s="159"/>
      <c r="AN929" s="159"/>
    </row>
    <row r="930" spans="2:40" s="148" customFormat="1" ht="24.75" hidden="1" customHeight="1" x14ac:dyDescent="0.4">
      <c r="B930" s="194"/>
      <c r="C930" s="152"/>
      <c r="D930" s="152"/>
      <c r="E930" s="195"/>
      <c r="F930" s="195"/>
      <c r="G930" s="152"/>
      <c r="H930" s="152"/>
      <c r="I930" s="152"/>
      <c r="J930" s="152"/>
      <c r="K930" s="152"/>
      <c r="L930" s="152"/>
      <c r="M930" s="152"/>
      <c r="N930" s="152"/>
      <c r="O930" s="152"/>
      <c r="P930" s="152"/>
      <c r="Q930" s="152"/>
      <c r="R930" s="152"/>
      <c r="S930" s="152"/>
      <c r="T930" s="152"/>
      <c r="U930" s="152"/>
      <c r="V930" s="152"/>
      <c r="W930" s="152"/>
      <c r="X930" s="152"/>
      <c r="Y930" s="152"/>
      <c r="Z930" s="152"/>
      <c r="AA930" s="152"/>
      <c r="AB930" s="152"/>
      <c r="AC930" s="152"/>
      <c r="AD930" s="152"/>
      <c r="AE930" s="152"/>
      <c r="AF930" s="152"/>
      <c r="AG930" s="152"/>
      <c r="AH930" s="152"/>
      <c r="AI930" s="197"/>
      <c r="AJ930" s="152"/>
      <c r="AL930" s="159"/>
      <c r="AM930" s="159"/>
      <c r="AN930" s="159"/>
    </row>
    <row r="931" spans="2:40" s="148" customFormat="1" ht="24.75" hidden="1" customHeight="1" x14ac:dyDescent="0.4">
      <c r="B931" s="194"/>
      <c r="C931" s="152"/>
      <c r="D931" s="152"/>
      <c r="E931" s="195"/>
      <c r="F931" s="195"/>
      <c r="G931" s="152"/>
      <c r="H931" s="152"/>
      <c r="I931" s="152"/>
      <c r="J931" s="152"/>
      <c r="K931" s="152"/>
      <c r="L931" s="152"/>
      <c r="M931" s="152"/>
      <c r="N931" s="152"/>
      <c r="O931" s="152"/>
      <c r="P931" s="152"/>
      <c r="Q931" s="152"/>
      <c r="R931" s="152"/>
      <c r="S931" s="152"/>
      <c r="T931" s="152"/>
      <c r="U931" s="152"/>
      <c r="V931" s="152"/>
      <c r="W931" s="152"/>
      <c r="X931" s="152"/>
      <c r="Y931" s="152"/>
      <c r="Z931" s="152"/>
      <c r="AA931" s="152"/>
      <c r="AB931" s="152"/>
      <c r="AC931" s="152"/>
      <c r="AD931" s="152"/>
      <c r="AE931" s="152"/>
      <c r="AF931" s="152"/>
      <c r="AG931" s="152"/>
      <c r="AH931" s="152"/>
      <c r="AI931" s="197"/>
      <c r="AJ931" s="152"/>
      <c r="AL931" s="159"/>
      <c r="AM931" s="159"/>
      <c r="AN931" s="159"/>
    </row>
    <row r="932" spans="2:40" ht="24.75" hidden="1" customHeight="1" x14ac:dyDescent="0.4">
      <c r="B932" s="194"/>
      <c r="C932" s="152"/>
      <c r="D932" s="152"/>
      <c r="E932" s="195"/>
      <c r="F932" s="195">
        <v>1</v>
      </c>
      <c r="G932" s="195">
        <v>2</v>
      </c>
      <c r="H932" s="195">
        <v>3</v>
      </c>
      <c r="I932" s="195">
        <v>4</v>
      </c>
      <c r="J932" s="195">
        <v>5</v>
      </c>
      <c r="K932" s="195">
        <v>6</v>
      </c>
      <c r="L932" s="195">
        <v>7</v>
      </c>
      <c r="M932" s="195">
        <v>8</v>
      </c>
      <c r="N932" s="195">
        <v>9</v>
      </c>
      <c r="O932" s="195">
        <v>10</v>
      </c>
      <c r="P932" s="195">
        <v>11</v>
      </c>
      <c r="Q932" s="195">
        <v>12</v>
      </c>
      <c r="R932" s="195">
        <v>13</v>
      </c>
      <c r="S932" s="195">
        <v>14</v>
      </c>
      <c r="T932" s="195">
        <v>15</v>
      </c>
      <c r="U932" s="195">
        <v>16</v>
      </c>
      <c r="V932" s="195">
        <v>17</v>
      </c>
      <c r="W932" s="195">
        <v>18</v>
      </c>
      <c r="X932" s="195">
        <v>19</v>
      </c>
      <c r="Y932" s="195">
        <v>20</v>
      </c>
      <c r="Z932" s="195">
        <v>21</v>
      </c>
      <c r="AA932" s="195">
        <v>22</v>
      </c>
      <c r="AB932" s="195">
        <v>23</v>
      </c>
      <c r="AC932" s="195">
        <v>24</v>
      </c>
      <c r="AD932" s="195">
        <v>25</v>
      </c>
      <c r="AE932" s="195">
        <v>26</v>
      </c>
      <c r="AF932" s="195">
        <v>27</v>
      </c>
      <c r="AG932" s="195">
        <v>28</v>
      </c>
      <c r="AH932" s="152"/>
      <c r="AI932" s="197"/>
      <c r="AJ932" s="152"/>
    </row>
    <row r="933" spans="2:40" ht="24.75" hidden="1" customHeight="1" x14ac:dyDescent="0.4">
      <c r="B933" s="203"/>
      <c r="C933" s="204"/>
      <c r="D933" s="204"/>
      <c r="E933" s="205">
        <v>1</v>
      </c>
      <c r="F933" s="206">
        <f>J7</f>
        <v>45621</v>
      </c>
      <c r="G933" s="206">
        <f>F933+1</f>
        <v>45622</v>
      </c>
      <c r="H933" s="206">
        <f>G933+1</f>
        <v>45623</v>
      </c>
      <c r="I933" s="206">
        <f t="shared" ref="I933:X948" si="2519">H933+1</f>
        <v>45624</v>
      </c>
      <c r="J933" s="206">
        <f t="shared" si="2519"/>
        <v>45625</v>
      </c>
      <c r="K933" s="206">
        <f t="shared" si="2519"/>
        <v>45626</v>
      </c>
      <c r="L933" s="206">
        <f t="shared" si="2519"/>
        <v>45627</v>
      </c>
      <c r="M933" s="206">
        <f t="shared" si="2519"/>
        <v>45628</v>
      </c>
      <c r="N933" s="206">
        <f t="shared" si="2519"/>
        <v>45629</v>
      </c>
      <c r="O933" s="206">
        <f t="shared" si="2519"/>
        <v>45630</v>
      </c>
      <c r="P933" s="206">
        <f t="shared" si="2519"/>
        <v>45631</v>
      </c>
      <c r="Q933" s="206">
        <f t="shared" si="2519"/>
        <v>45632</v>
      </c>
      <c r="R933" s="206">
        <f t="shared" si="2519"/>
        <v>45633</v>
      </c>
      <c r="S933" s="206">
        <f t="shared" si="2519"/>
        <v>45634</v>
      </c>
      <c r="T933" s="206">
        <f t="shared" si="2519"/>
        <v>45635</v>
      </c>
      <c r="U933" s="206">
        <f t="shared" si="2519"/>
        <v>45636</v>
      </c>
      <c r="V933" s="206">
        <f t="shared" si="2519"/>
        <v>45637</v>
      </c>
      <c r="W933" s="206">
        <f t="shared" si="2519"/>
        <v>45638</v>
      </c>
      <c r="X933" s="206">
        <f t="shared" si="2519"/>
        <v>45639</v>
      </c>
      <c r="Y933" s="206">
        <f t="shared" ref="Y933:AG948" si="2520">X933+1</f>
        <v>45640</v>
      </c>
      <c r="Z933" s="206">
        <f t="shared" si="2520"/>
        <v>45641</v>
      </c>
      <c r="AA933" s="206">
        <f t="shared" si="2520"/>
        <v>45642</v>
      </c>
      <c r="AB933" s="206">
        <f t="shared" si="2520"/>
        <v>45643</v>
      </c>
      <c r="AC933" s="206">
        <f t="shared" si="2520"/>
        <v>45644</v>
      </c>
      <c r="AD933" s="206">
        <f t="shared" si="2520"/>
        <v>45645</v>
      </c>
      <c r="AE933" s="206">
        <f t="shared" si="2520"/>
        <v>45646</v>
      </c>
      <c r="AF933" s="206">
        <f t="shared" si="2520"/>
        <v>45647</v>
      </c>
      <c r="AG933" s="206">
        <f>AF933+1</f>
        <v>45648</v>
      </c>
      <c r="AH933" s="204"/>
      <c r="AI933" s="207"/>
      <c r="AJ933" s="204"/>
    </row>
    <row r="934" spans="2:40" ht="24.75" hidden="1" customHeight="1" x14ac:dyDescent="0.4">
      <c r="B934" s="203"/>
      <c r="C934" s="204"/>
      <c r="D934" s="204"/>
      <c r="E934" s="205">
        <v>2</v>
      </c>
      <c r="F934" s="206">
        <f>AG933+1</f>
        <v>45649</v>
      </c>
      <c r="G934" s="206">
        <f>F934+1</f>
        <v>45650</v>
      </c>
      <c r="H934" s="206">
        <f>G934+1</f>
        <v>45651</v>
      </c>
      <c r="I934" s="206">
        <f t="shared" si="2519"/>
        <v>45652</v>
      </c>
      <c r="J934" s="206">
        <f t="shared" si="2519"/>
        <v>45653</v>
      </c>
      <c r="K934" s="206">
        <f t="shared" si="2519"/>
        <v>45654</v>
      </c>
      <c r="L934" s="206">
        <f t="shared" si="2519"/>
        <v>45655</v>
      </c>
      <c r="M934" s="206">
        <f t="shared" si="2519"/>
        <v>45656</v>
      </c>
      <c r="N934" s="206">
        <f t="shared" si="2519"/>
        <v>45657</v>
      </c>
      <c r="O934" s="206">
        <f t="shared" si="2519"/>
        <v>45658</v>
      </c>
      <c r="P934" s="206">
        <f t="shared" si="2519"/>
        <v>45659</v>
      </c>
      <c r="Q934" s="206">
        <f t="shared" si="2519"/>
        <v>45660</v>
      </c>
      <c r="R934" s="206">
        <f t="shared" si="2519"/>
        <v>45661</v>
      </c>
      <c r="S934" s="206">
        <f t="shared" si="2519"/>
        <v>45662</v>
      </c>
      <c r="T934" s="206">
        <f t="shared" si="2519"/>
        <v>45663</v>
      </c>
      <c r="U934" s="206">
        <f t="shared" si="2519"/>
        <v>45664</v>
      </c>
      <c r="V934" s="206">
        <f t="shared" si="2519"/>
        <v>45665</v>
      </c>
      <c r="W934" s="206">
        <f t="shared" si="2519"/>
        <v>45666</v>
      </c>
      <c r="X934" s="206">
        <f t="shared" si="2519"/>
        <v>45667</v>
      </c>
      <c r="Y934" s="206">
        <f t="shared" si="2520"/>
        <v>45668</v>
      </c>
      <c r="Z934" s="206">
        <f t="shared" si="2520"/>
        <v>45669</v>
      </c>
      <c r="AA934" s="206">
        <f t="shared" si="2520"/>
        <v>45670</v>
      </c>
      <c r="AB934" s="206">
        <f t="shared" si="2520"/>
        <v>45671</v>
      </c>
      <c r="AC934" s="206">
        <f t="shared" si="2520"/>
        <v>45672</v>
      </c>
      <c r="AD934" s="206">
        <f t="shared" si="2520"/>
        <v>45673</v>
      </c>
      <c r="AE934" s="206">
        <f t="shared" si="2520"/>
        <v>45674</v>
      </c>
      <c r="AF934" s="206">
        <f t="shared" si="2520"/>
        <v>45675</v>
      </c>
      <c r="AG934" s="206">
        <f t="shared" si="2520"/>
        <v>45676</v>
      </c>
      <c r="AH934" s="204"/>
      <c r="AI934" s="207"/>
      <c r="AJ934" s="204"/>
    </row>
    <row r="935" spans="2:40" ht="24.75" hidden="1" customHeight="1" x14ac:dyDescent="0.4">
      <c r="B935" s="203"/>
      <c r="C935" s="204"/>
      <c r="D935" s="204"/>
      <c r="E935" s="205">
        <v>3</v>
      </c>
      <c r="F935" s="206">
        <f t="shared" ref="F935:F972" si="2521">AG934+1</f>
        <v>45677</v>
      </c>
      <c r="G935" s="206">
        <f t="shared" ref="G935:V950" si="2522">F935+1</f>
        <v>45678</v>
      </c>
      <c r="H935" s="206">
        <f t="shared" si="2522"/>
        <v>45679</v>
      </c>
      <c r="I935" s="206">
        <f t="shared" si="2522"/>
        <v>45680</v>
      </c>
      <c r="J935" s="206">
        <f t="shared" si="2522"/>
        <v>45681</v>
      </c>
      <c r="K935" s="206">
        <f t="shared" si="2522"/>
        <v>45682</v>
      </c>
      <c r="L935" s="206">
        <f t="shared" si="2522"/>
        <v>45683</v>
      </c>
      <c r="M935" s="206">
        <f t="shared" si="2522"/>
        <v>45684</v>
      </c>
      <c r="N935" s="206">
        <f t="shared" si="2522"/>
        <v>45685</v>
      </c>
      <c r="O935" s="206">
        <f t="shared" si="2522"/>
        <v>45686</v>
      </c>
      <c r="P935" s="206">
        <f t="shared" si="2522"/>
        <v>45687</v>
      </c>
      <c r="Q935" s="206">
        <f t="shared" si="2522"/>
        <v>45688</v>
      </c>
      <c r="R935" s="206">
        <f t="shared" si="2522"/>
        <v>45689</v>
      </c>
      <c r="S935" s="206">
        <f t="shared" si="2522"/>
        <v>45690</v>
      </c>
      <c r="T935" s="206">
        <f t="shared" si="2522"/>
        <v>45691</v>
      </c>
      <c r="U935" s="206">
        <f t="shared" si="2522"/>
        <v>45692</v>
      </c>
      <c r="V935" s="206">
        <f t="shared" si="2522"/>
        <v>45693</v>
      </c>
      <c r="W935" s="206">
        <f t="shared" si="2519"/>
        <v>45694</v>
      </c>
      <c r="X935" s="206">
        <f t="shared" si="2519"/>
        <v>45695</v>
      </c>
      <c r="Y935" s="206">
        <f t="shared" si="2520"/>
        <v>45696</v>
      </c>
      <c r="Z935" s="206">
        <f t="shared" si="2520"/>
        <v>45697</v>
      </c>
      <c r="AA935" s="206">
        <f t="shared" si="2520"/>
        <v>45698</v>
      </c>
      <c r="AB935" s="206">
        <f t="shared" si="2520"/>
        <v>45699</v>
      </c>
      <c r="AC935" s="206">
        <f t="shared" si="2520"/>
        <v>45700</v>
      </c>
      <c r="AD935" s="206">
        <f t="shared" si="2520"/>
        <v>45701</v>
      </c>
      <c r="AE935" s="206">
        <f t="shared" si="2520"/>
        <v>45702</v>
      </c>
      <c r="AF935" s="206">
        <f t="shared" si="2520"/>
        <v>45703</v>
      </c>
      <c r="AG935" s="206">
        <f t="shared" si="2520"/>
        <v>45704</v>
      </c>
      <c r="AH935" s="204"/>
      <c r="AI935" s="207"/>
      <c r="AJ935" s="204"/>
    </row>
    <row r="936" spans="2:40" s="209" customFormat="1" ht="24.75" hidden="1" customHeight="1" x14ac:dyDescent="0.4">
      <c r="B936" s="203"/>
      <c r="C936" s="204"/>
      <c r="D936" s="204"/>
      <c r="E936" s="205">
        <v>4</v>
      </c>
      <c r="F936" s="206">
        <f t="shared" si="2521"/>
        <v>45705</v>
      </c>
      <c r="G936" s="206">
        <f t="shared" si="2522"/>
        <v>45706</v>
      </c>
      <c r="H936" s="206">
        <f t="shared" si="2522"/>
        <v>45707</v>
      </c>
      <c r="I936" s="206">
        <f t="shared" si="2522"/>
        <v>45708</v>
      </c>
      <c r="J936" s="206">
        <f t="shared" si="2522"/>
        <v>45709</v>
      </c>
      <c r="K936" s="206">
        <f t="shared" si="2522"/>
        <v>45710</v>
      </c>
      <c r="L936" s="206">
        <f t="shared" si="2522"/>
        <v>45711</v>
      </c>
      <c r="M936" s="206">
        <f t="shared" si="2522"/>
        <v>45712</v>
      </c>
      <c r="N936" s="206">
        <f t="shared" si="2522"/>
        <v>45713</v>
      </c>
      <c r="O936" s="206">
        <f t="shared" si="2522"/>
        <v>45714</v>
      </c>
      <c r="P936" s="206">
        <f t="shared" si="2522"/>
        <v>45715</v>
      </c>
      <c r="Q936" s="206">
        <f t="shared" si="2522"/>
        <v>45716</v>
      </c>
      <c r="R936" s="206">
        <f t="shared" si="2522"/>
        <v>45717</v>
      </c>
      <c r="S936" s="206">
        <f t="shared" si="2522"/>
        <v>45718</v>
      </c>
      <c r="T936" s="206">
        <f t="shared" si="2522"/>
        <v>45719</v>
      </c>
      <c r="U936" s="206">
        <f t="shared" si="2522"/>
        <v>45720</v>
      </c>
      <c r="V936" s="206">
        <f t="shared" si="2522"/>
        <v>45721</v>
      </c>
      <c r="W936" s="206">
        <f t="shared" si="2519"/>
        <v>45722</v>
      </c>
      <c r="X936" s="206">
        <f t="shared" si="2519"/>
        <v>45723</v>
      </c>
      <c r="Y936" s="206">
        <f t="shared" si="2520"/>
        <v>45724</v>
      </c>
      <c r="Z936" s="206">
        <f t="shared" si="2520"/>
        <v>45725</v>
      </c>
      <c r="AA936" s="206">
        <f t="shared" si="2520"/>
        <v>45726</v>
      </c>
      <c r="AB936" s="206">
        <f t="shared" si="2520"/>
        <v>45727</v>
      </c>
      <c r="AC936" s="206">
        <f t="shared" si="2520"/>
        <v>45728</v>
      </c>
      <c r="AD936" s="206">
        <f t="shared" si="2520"/>
        <v>45729</v>
      </c>
      <c r="AE936" s="206">
        <f t="shared" si="2520"/>
        <v>45730</v>
      </c>
      <c r="AF936" s="206">
        <f t="shared" si="2520"/>
        <v>45731</v>
      </c>
      <c r="AG936" s="206">
        <f t="shared" si="2520"/>
        <v>45732</v>
      </c>
      <c r="AH936" s="204"/>
      <c r="AI936" s="207"/>
      <c r="AJ936" s="204"/>
      <c r="AK936" s="208"/>
      <c r="AL936" s="225"/>
      <c r="AM936" s="225"/>
      <c r="AN936" s="225"/>
    </row>
    <row r="937" spans="2:40" s="209" customFormat="1" ht="24.75" hidden="1" customHeight="1" x14ac:dyDescent="0.4">
      <c r="B937" s="203"/>
      <c r="C937" s="204"/>
      <c r="D937" s="204"/>
      <c r="E937" s="205">
        <v>5</v>
      </c>
      <c r="F937" s="206">
        <f t="shared" si="2521"/>
        <v>45733</v>
      </c>
      <c r="G937" s="206">
        <f t="shared" si="2522"/>
        <v>45734</v>
      </c>
      <c r="H937" s="206">
        <f t="shared" si="2522"/>
        <v>45735</v>
      </c>
      <c r="I937" s="206">
        <f t="shared" si="2522"/>
        <v>45736</v>
      </c>
      <c r="J937" s="206">
        <f t="shared" si="2522"/>
        <v>45737</v>
      </c>
      <c r="K937" s="206">
        <f t="shared" si="2522"/>
        <v>45738</v>
      </c>
      <c r="L937" s="206">
        <f t="shared" si="2522"/>
        <v>45739</v>
      </c>
      <c r="M937" s="206">
        <f t="shared" si="2522"/>
        <v>45740</v>
      </c>
      <c r="N937" s="206">
        <f t="shared" si="2522"/>
        <v>45741</v>
      </c>
      <c r="O937" s="206">
        <f t="shared" si="2522"/>
        <v>45742</v>
      </c>
      <c r="P937" s="206">
        <f t="shared" si="2522"/>
        <v>45743</v>
      </c>
      <c r="Q937" s="206">
        <f t="shared" si="2522"/>
        <v>45744</v>
      </c>
      <c r="R937" s="206">
        <f t="shared" si="2522"/>
        <v>45745</v>
      </c>
      <c r="S937" s="206">
        <f t="shared" si="2522"/>
        <v>45746</v>
      </c>
      <c r="T937" s="206">
        <f t="shared" si="2522"/>
        <v>45747</v>
      </c>
      <c r="U937" s="206">
        <f t="shared" si="2522"/>
        <v>45748</v>
      </c>
      <c r="V937" s="206">
        <f t="shared" si="2522"/>
        <v>45749</v>
      </c>
      <c r="W937" s="206">
        <f t="shared" si="2519"/>
        <v>45750</v>
      </c>
      <c r="X937" s="206">
        <f t="shared" si="2519"/>
        <v>45751</v>
      </c>
      <c r="Y937" s="206">
        <f t="shared" si="2520"/>
        <v>45752</v>
      </c>
      <c r="Z937" s="206">
        <f t="shared" si="2520"/>
        <v>45753</v>
      </c>
      <c r="AA937" s="206">
        <f t="shared" si="2520"/>
        <v>45754</v>
      </c>
      <c r="AB937" s="206">
        <f t="shared" si="2520"/>
        <v>45755</v>
      </c>
      <c r="AC937" s="206">
        <f t="shared" si="2520"/>
        <v>45756</v>
      </c>
      <c r="AD937" s="206">
        <f t="shared" si="2520"/>
        <v>45757</v>
      </c>
      <c r="AE937" s="206">
        <f t="shared" si="2520"/>
        <v>45758</v>
      </c>
      <c r="AF937" s="206">
        <f t="shared" si="2520"/>
        <v>45759</v>
      </c>
      <c r="AG937" s="206">
        <f t="shared" si="2520"/>
        <v>45760</v>
      </c>
      <c r="AH937" s="204"/>
      <c r="AI937" s="207"/>
      <c r="AJ937" s="204"/>
      <c r="AK937" s="208"/>
      <c r="AL937" s="225"/>
      <c r="AM937" s="225"/>
      <c r="AN937" s="225"/>
    </row>
    <row r="938" spans="2:40" s="209" customFormat="1" ht="24.75" hidden="1" customHeight="1" x14ac:dyDescent="0.4">
      <c r="B938" s="203"/>
      <c r="C938" s="204"/>
      <c r="D938" s="204"/>
      <c r="E938" s="205">
        <v>6</v>
      </c>
      <c r="F938" s="206">
        <f t="shared" si="2521"/>
        <v>45761</v>
      </c>
      <c r="G938" s="206">
        <f t="shared" si="2522"/>
        <v>45762</v>
      </c>
      <c r="H938" s="206">
        <f t="shared" si="2522"/>
        <v>45763</v>
      </c>
      <c r="I938" s="206">
        <f t="shared" si="2522"/>
        <v>45764</v>
      </c>
      <c r="J938" s="206">
        <f t="shared" si="2522"/>
        <v>45765</v>
      </c>
      <c r="K938" s="206">
        <f t="shared" si="2522"/>
        <v>45766</v>
      </c>
      <c r="L938" s="206">
        <f t="shared" si="2522"/>
        <v>45767</v>
      </c>
      <c r="M938" s="206">
        <f t="shared" si="2522"/>
        <v>45768</v>
      </c>
      <c r="N938" s="206">
        <f t="shared" si="2522"/>
        <v>45769</v>
      </c>
      <c r="O938" s="206">
        <f t="shared" si="2522"/>
        <v>45770</v>
      </c>
      <c r="P938" s="206">
        <f t="shared" si="2522"/>
        <v>45771</v>
      </c>
      <c r="Q938" s="206">
        <f t="shared" si="2522"/>
        <v>45772</v>
      </c>
      <c r="R938" s="206">
        <f t="shared" si="2522"/>
        <v>45773</v>
      </c>
      <c r="S938" s="206">
        <f t="shared" si="2522"/>
        <v>45774</v>
      </c>
      <c r="T938" s="206">
        <f t="shared" si="2522"/>
        <v>45775</v>
      </c>
      <c r="U938" s="206">
        <f t="shared" si="2522"/>
        <v>45776</v>
      </c>
      <c r="V938" s="206">
        <f t="shared" si="2522"/>
        <v>45777</v>
      </c>
      <c r="W938" s="206">
        <f t="shared" si="2519"/>
        <v>45778</v>
      </c>
      <c r="X938" s="206">
        <f t="shared" si="2519"/>
        <v>45779</v>
      </c>
      <c r="Y938" s="206">
        <f t="shared" si="2520"/>
        <v>45780</v>
      </c>
      <c r="Z938" s="206">
        <f t="shared" si="2520"/>
        <v>45781</v>
      </c>
      <c r="AA938" s="206">
        <f t="shared" si="2520"/>
        <v>45782</v>
      </c>
      <c r="AB938" s="206">
        <f t="shared" si="2520"/>
        <v>45783</v>
      </c>
      <c r="AC938" s="206">
        <f t="shared" si="2520"/>
        <v>45784</v>
      </c>
      <c r="AD938" s="206">
        <f t="shared" si="2520"/>
        <v>45785</v>
      </c>
      <c r="AE938" s="206">
        <f t="shared" si="2520"/>
        <v>45786</v>
      </c>
      <c r="AF938" s="206">
        <f t="shared" si="2520"/>
        <v>45787</v>
      </c>
      <c r="AG938" s="206">
        <f t="shared" si="2520"/>
        <v>45788</v>
      </c>
      <c r="AH938" s="204"/>
      <c r="AI938" s="207"/>
      <c r="AJ938" s="204"/>
      <c r="AK938" s="208"/>
      <c r="AL938" s="225"/>
      <c r="AM938" s="225"/>
      <c r="AN938" s="225"/>
    </row>
    <row r="939" spans="2:40" s="209" customFormat="1" ht="24.75" hidden="1" customHeight="1" x14ac:dyDescent="0.4">
      <c r="B939" s="203"/>
      <c r="C939" s="204"/>
      <c r="D939" s="204"/>
      <c r="E939" s="205">
        <v>7</v>
      </c>
      <c r="F939" s="206">
        <f t="shared" si="2521"/>
        <v>45789</v>
      </c>
      <c r="G939" s="206">
        <f t="shared" si="2522"/>
        <v>45790</v>
      </c>
      <c r="H939" s="206">
        <f t="shared" si="2522"/>
        <v>45791</v>
      </c>
      <c r="I939" s="206">
        <f t="shared" si="2522"/>
        <v>45792</v>
      </c>
      <c r="J939" s="206">
        <f t="shared" si="2522"/>
        <v>45793</v>
      </c>
      <c r="K939" s="206">
        <f t="shared" si="2522"/>
        <v>45794</v>
      </c>
      <c r="L939" s="206">
        <f t="shared" si="2522"/>
        <v>45795</v>
      </c>
      <c r="M939" s="206">
        <f t="shared" si="2522"/>
        <v>45796</v>
      </c>
      <c r="N939" s="206">
        <f t="shared" si="2522"/>
        <v>45797</v>
      </c>
      <c r="O939" s="206">
        <f t="shared" si="2522"/>
        <v>45798</v>
      </c>
      <c r="P939" s="206">
        <f t="shared" si="2522"/>
        <v>45799</v>
      </c>
      <c r="Q939" s="206">
        <f t="shared" si="2522"/>
        <v>45800</v>
      </c>
      <c r="R939" s="206">
        <f t="shared" si="2522"/>
        <v>45801</v>
      </c>
      <c r="S939" s="206">
        <f t="shared" si="2522"/>
        <v>45802</v>
      </c>
      <c r="T939" s="206">
        <f t="shared" si="2522"/>
        <v>45803</v>
      </c>
      <c r="U939" s="206">
        <f t="shared" si="2522"/>
        <v>45804</v>
      </c>
      <c r="V939" s="206">
        <f t="shared" si="2522"/>
        <v>45805</v>
      </c>
      <c r="W939" s="206">
        <f t="shared" si="2519"/>
        <v>45806</v>
      </c>
      <c r="X939" s="206">
        <f t="shared" si="2519"/>
        <v>45807</v>
      </c>
      <c r="Y939" s="206">
        <f t="shared" si="2520"/>
        <v>45808</v>
      </c>
      <c r="Z939" s="206">
        <f t="shared" si="2520"/>
        <v>45809</v>
      </c>
      <c r="AA939" s="206">
        <f t="shared" si="2520"/>
        <v>45810</v>
      </c>
      <c r="AB939" s="206">
        <f t="shared" si="2520"/>
        <v>45811</v>
      </c>
      <c r="AC939" s="206">
        <f t="shared" si="2520"/>
        <v>45812</v>
      </c>
      <c r="AD939" s="206">
        <f t="shared" si="2520"/>
        <v>45813</v>
      </c>
      <c r="AE939" s="206">
        <f t="shared" si="2520"/>
        <v>45814</v>
      </c>
      <c r="AF939" s="206">
        <f t="shared" si="2520"/>
        <v>45815</v>
      </c>
      <c r="AG939" s="206">
        <f t="shared" si="2520"/>
        <v>45816</v>
      </c>
      <c r="AH939" s="204"/>
      <c r="AI939" s="207"/>
      <c r="AJ939" s="204"/>
      <c r="AK939" s="208"/>
      <c r="AL939" s="225"/>
      <c r="AM939" s="225"/>
      <c r="AN939" s="225"/>
    </row>
    <row r="940" spans="2:40" s="209" customFormat="1" ht="24.75" hidden="1" customHeight="1" x14ac:dyDescent="0.4">
      <c r="B940" s="203"/>
      <c r="C940" s="204"/>
      <c r="D940" s="204"/>
      <c r="E940" s="205">
        <v>8</v>
      </c>
      <c r="F940" s="206">
        <f t="shared" si="2521"/>
        <v>45817</v>
      </c>
      <c r="G940" s="206">
        <f t="shared" si="2522"/>
        <v>45818</v>
      </c>
      <c r="H940" s="206">
        <f t="shared" si="2522"/>
        <v>45819</v>
      </c>
      <c r="I940" s="206">
        <f t="shared" si="2522"/>
        <v>45820</v>
      </c>
      <c r="J940" s="206">
        <f t="shared" si="2522"/>
        <v>45821</v>
      </c>
      <c r="K940" s="206">
        <f t="shared" si="2522"/>
        <v>45822</v>
      </c>
      <c r="L940" s="206">
        <f t="shared" si="2522"/>
        <v>45823</v>
      </c>
      <c r="M940" s="206">
        <f t="shared" si="2522"/>
        <v>45824</v>
      </c>
      <c r="N940" s="206">
        <f t="shared" si="2522"/>
        <v>45825</v>
      </c>
      <c r="O940" s="206">
        <f t="shared" si="2522"/>
        <v>45826</v>
      </c>
      <c r="P940" s="206">
        <f t="shared" si="2522"/>
        <v>45827</v>
      </c>
      <c r="Q940" s="206">
        <f t="shared" si="2522"/>
        <v>45828</v>
      </c>
      <c r="R940" s="206">
        <f t="shared" si="2522"/>
        <v>45829</v>
      </c>
      <c r="S940" s="206">
        <f t="shared" si="2522"/>
        <v>45830</v>
      </c>
      <c r="T940" s="206">
        <f t="shared" si="2522"/>
        <v>45831</v>
      </c>
      <c r="U940" s="206">
        <f t="shared" si="2522"/>
        <v>45832</v>
      </c>
      <c r="V940" s="206">
        <f t="shared" si="2522"/>
        <v>45833</v>
      </c>
      <c r="W940" s="206">
        <f t="shared" si="2519"/>
        <v>45834</v>
      </c>
      <c r="X940" s="206">
        <f t="shared" si="2519"/>
        <v>45835</v>
      </c>
      <c r="Y940" s="206">
        <f t="shared" si="2520"/>
        <v>45836</v>
      </c>
      <c r="Z940" s="206">
        <f t="shared" si="2520"/>
        <v>45837</v>
      </c>
      <c r="AA940" s="206">
        <f t="shared" si="2520"/>
        <v>45838</v>
      </c>
      <c r="AB940" s="206">
        <f t="shared" si="2520"/>
        <v>45839</v>
      </c>
      <c r="AC940" s="206">
        <f t="shared" si="2520"/>
        <v>45840</v>
      </c>
      <c r="AD940" s="206">
        <f t="shared" si="2520"/>
        <v>45841</v>
      </c>
      <c r="AE940" s="206">
        <f t="shared" si="2520"/>
        <v>45842</v>
      </c>
      <c r="AF940" s="206">
        <f t="shared" si="2520"/>
        <v>45843</v>
      </c>
      <c r="AG940" s="206">
        <f t="shared" si="2520"/>
        <v>45844</v>
      </c>
      <c r="AH940" s="204"/>
      <c r="AI940" s="207"/>
      <c r="AJ940" s="204"/>
      <c r="AK940" s="208"/>
      <c r="AL940" s="225"/>
      <c r="AM940" s="225"/>
      <c r="AN940" s="225"/>
    </row>
    <row r="941" spans="2:40" s="209" customFormat="1" ht="24.75" hidden="1" customHeight="1" x14ac:dyDescent="0.4">
      <c r="B941" s="203"/>
      <c r="C941" s="204"/>
      <c r="D941" s="204"/>
      <c r="E941" s="205">
        <v>9</v>
      </c>
      <c r="F941" s="206">
        <f t="shared" si="2521"/>
        <v>45845</v>
      </c>
      <c r="G941" s="206">
        <f t="shared" si="2522"/>
        <v>45846</v>
      </c>
      <c r="H941" s="206">
        <f t="shared" si="2522"/>
        <v>45847</v>
      </c>
      <c r="I941" s="206">
        <f t="shared" si="2522"/>
        <v>45848</v>
      </c>
      <c r="J941" s="206">
        <f t="shared" si="2522"/>
        <v>45849</v>
      </c>
      <c r="K941" s="206">
        <f t="shared" si="2522"/>
        <v>45850</v>
      </c>
      <c r="L941" s="206">
        <f t="shared" si="2522"/>
        <v>45851</v>
      </c>
      <c r="M941" s="206">
        <f t="shared" si="2522"/>
        <v>45852</v>
      </c>
      <c r="N941" s="206">
        <f t="shared" si="2522"/>
        <v>45853</v>
      </c>
      <c r="O941" s="206">
        <f t="shared" si="2522"/>
        <v>45854</v>
      </c>
      <c r="P941" s="206">
        <f t="shared" si="2522"/>
        <v>45855</v>
      </c>
      <c r="Q941" s="206">
        <f t="shared" si="2522"/>
        <v>45856</v>
      </c>
      <c r="R941" s="206">
        <f t="shared" si="2522"/>
        <v>45857</v>
      </c>
      <c r="S941" s="206">
        <f t="shared" si="2522"/>
        <v>45858</v>
      </c>
      <c r="T941" s="206">
        <f t="shared" si="2522"/>
        <v>45859</v>
      </c>
      <c r="U941" s="206">
        <f t="shared" si="2522"/>
        <v>45860</v>
      </c>
      <c r="V941" s="206">
        <f t="shared" si="2522"/>
        <v>45861</v>
      </c>
      <c r="W941" s="206">
        <f t="shared" si="2519"/>
        <v>45862</v>
      </c>
      <c r="X941" s="206">
        <f t="shared" si="2519"/>
        <v>45863</v>
      </c>
      <c r="Y941" s="206">
        <f t="shared" si="2520"/>
        <v>45864</v>
      </c>
      <c r="Z941" s="206">
        <f t="shared" si="2520"/>
        <v>45865</v>
      </c>
      <c r="AA941" s="206">
        <f t="shared" si="2520"/>
        <v>45866</v>
      </c>
      <c r="AB941" s="206">
        <f t="shared" si="2520"/>
        <v>45867</v>
      </c>
      <c r="AC941" s="206">
        <f t="shared" si="2520"/>
        <v>45868</v>
      </c>
      <c r="AD941" s="206">
        <f t="shared" si="2520"/>
        <v>45869</v>
      </c>
      <c r="AE941" s="206">
        <f t="shared" si="2520"/>
        <v>45870</v>
      </c>
      <c r="AF941" s="206">
        <f t="shared" si="2520"/>
        <v>45871</v>
      </c>
      <c r="AG941" s="206">
        <f t="shared" si="2520"/>
        <v>45872</v>
      </c>
      <c r="AH941" s="204"/>
      <c r="AI941" s="207"/>
      <c r="AJ941" s="204"/>
      <c r="AK941" s="208"/>
      <c r="AL941" s="225"/>
      <c r="AM941" s="225"/>
      <c r="AN941" s="225"/>
    </row>
    <row r="942" spans="2:40" s="209" customFormat="1" ht="24.75" hidden="1" customHeight="1" x14ac:dyDescent="0.4">
      <c r="B942" s="203"/>
      <c r="C942" s="204"/>
      <c r="D942" s="204"/>
      <c r="E942" s="205">
        <v>10</v>
      </c>
      <c r="F942" s="206">
        <f t="shared" si="2521"/>
        <v>45873</v>
      </c>
      <c r="G942" s="206">
        <f t="shared" si="2522"/>
        <v>45874</v>
      </c>
      <c r="H942" s="206">
        <f t="shared" si="2522"/>
        <v>45875</v>
      </c>
      <c r="I942" s="206">
        <f t="shared" si="2522"/>
        <v>45876</v>
      </c>
      <c r="J942" s="206">
        <f t="shared" si="2522"/>
        <v>45877</v>
      </c>
      <c r="K942" s="206">
        <f t="shared" si="2522"/>
        <v>45878</v>
      </c>
      <c r="L942" s="206">
        <f t="shared" si="2522"/>
        <v>45879</v>
      </c>
      <c r="M942" s="206">
        <f t="shared" si="2522"/>
        <v>45880</v>
      </c>
      <c r="N942" s="206">
        <f t="shared" si="2522"/>
        <v>45881</v>
      </c>
      <c r="O942" s="206">
        <f t="shared" si="2522"/>
        <v>45882</v>
      </c>
      <c r="P942" s="206">
        <f t="shared" si="2522"/>
        <v>45883</v>
      </c>
      <c r="Q942" s="206">
        <f t="shared" si="2522"/>
        <v>45884</v>
      </c>
      <c r="R942" s="206">
        <f t="shared" si="2522"/>
        <v>45885</v>
      </c>
      <c r="S942" s="206">
        <f t="shared" si="2522"/>
        <v>45886</v>
      </c>
      <c r="T942" s="206">
        <f t="shared" si="2522"/>
        <v>45887</v>
      </c>
      <c r="U942" s="206">
        <f t="shared" si="2522"/>
        <v>45888</v>
      </c>
      <c r="V942" s="206">
        <f t="shared" si="2522"/>
        <v>45889</v>
      </c>
      <c r="W942" s="206">
        <f t="shared" si="2519"/>
        <v>45890</v>
      </c>
      <c r="X942" s="206">
        <f t="shared" si="2519"/>
        <v>45891</v>
      </c>
      <c r="Y942" s="206">
        <f t="shared" si="2520"/>
        <v>45892</v>
      </c>
      <c r="Z942" s="206">
        <f t="shared" si="2520"/>
        <v>45893</v>
      </c>
      <c r="AA942" s="206">
        <f t="shared" si="2520"/>
        <v>45894</v>
      </c>
      <c r="AB942" s="206">
        <f t="shared" si="2520"/>
        <v>45895</v>
      </c>
      <c r="AC942" s="206">
        <f t="shared" si="2520"/>
        <v>45896</v>
      </c>
      <c r="AD942" s="206">
        <f t="shared" si="2520"/>
        <v>45897</v>
      </c>
      <c r="AE942" s="206">
        <f t="shared" si="2520"/>
        <v>45898</v>
      </c>
      <c r="AF942" s="206">
        <f t="shared" si="2520"/>
        <v>45899</v>
      </c>
      <c r="AG942" s="206">
        <f t="shared" si="2520"/>
        <v>45900</v>
      </c>
      <c r="AH942" s="204"/>
      <c r="AI942" s="207"/>
      <c r="AJ942" s="204"/>
      <c r="AK942" s="208"/>
      <c r="AL942" s="225"/>
      <c r="AM942" s="225"/>
      <c r="AN942" s="225"/>
    </row>
    <row r="943" spans="2:40" s="209" customFormat="1" ht="24.75" hidden="1" customHeight="1" x14ac:dyDescent="0.4">
      <c r="B943" s="203"/>
      <c r="C943" s="204"/>
      <c r="D943" s="204"/>
      <c r="E943" s="205">
        <v>11</v>
      </c>
      <c r="F943" s="206">
        <f t="shared" si="2521"/>
        <v>45901</v>
      </c>
      <c r="G943" s="206">
        <f t="shared" si="2522"/>
        <v>45902</v>
      </c>
      <c r="H943" s="206">
        <f t="shared" si="2522"/>
        <v>45903</v>
      </c>
      <c r="I943" s="206">
        <f t="shared" si="2522"/>
        <v>45904</v>
      </c>
      <c r="J943" s="206">
        <f t="shared" si="2522"/>
        <v>45905</v>
      </c>
      <c r="K943" s="206">
        <f t="shared" si="2522"/>
        <v>45906</v>
      </c>
      <c r="L943" s="206">
        <f t="shared" si="2522"/>
        <v>45907</v>
      </c>
      <c r="M943" s="206">
        <f t="shared" si="2522"/>
        <v>45908</v>
      </c>
      <c r="N943" s="206">
        <f t="shared" si="2522"/>
        <v>45909</v>
      </c>
      <c r="O943" s="206">
        <f t="shared" si="2522"/>
        <v>45910</v>
      </c>
      <c r="P943" s="206">
        <f t="shared" si="2522"/>
        <v>45911</v>
      </c>
      <c r="Q943" s="206">
        <f t="shared" si="2522"/>
        <v>45912</v>
      </c>
      <c r="R943" s="206">
        <f t="shared" si="2522"/>
        <v>45913</v>
      </c>
      <c r="S943" s="206">
        <f t="shared" si="2522"/>
        <v>45914</v>
      </c>
      <c r="T943" s="206">
        <f t="shared" si="2522"/>
        <v>45915</v>
      </c>
      <c r="U943" s="206">
        <f t="shared" si="2522"/>
        <v>45916</v>
      </c>
      <c r="V943" s="206">
        <f t="shared" si="2522"/>
        <v>45917</v>
      </c>
      <c r="W943" s="206">
        <f t="shared" si="2519"/>
        <v>45918</v>
      </c>
      <c r="X943" s="206">
        <f t="shared" si="2519"/>
        <v>45919</v>
      </c>
      <c r="Y943" s="206">
        <f t="shared" si="2520"/>
        <v>45920</v>
      </c>
      <c r="Z943" s="206">
        <f t="shared" si="2520"/>
        <v>45921</v>
      </c>
      <c r="AA943" s="206">
        <f t="shared" si="2520"/>
        <v>45922</v>
      </c>
      <c r="AB943" s="206">
        <f t="shared" si="2520"/>
        <v>45923</v>
      </c>
      <c r="AC943" s="206">
        <f t="shared" si="2520"/>
        <v>45924</v>
      </c>
      <c r="AD943" s="206">
        <f t="shared" si="2520"/>
        <v>45925</v>
      </c>
      <c r="AE943" s="206">
        <f t="shared" si="2520"/>
        <v>45926</v>
      </c>
      <c r="AF943" s="206">
        <f t="shared" si="2520"/>
        <v>45927</v>
      </c>
      <c r="AG943" s="206">
        <f t="shared" si="2520"/>
        <v>45928</v>
      </c>
      <c r="AH943" s="204"/>
      <c r="AI943" s="207"/>
      <c r="AJ943" s="204"/>
      <c r="AK943" s="208"/>
      <c r="AL943" s="225"/>
      <c r="AM943" s="225"/>
      <c r="AN943" s="225"/>
    </row>
    <row r="944" spans="2:40" s="209" customFormat="1" ht="24.75" hidden="1" customHeight="1" x14ac:dyDescent="0.4">
      <c r="B944" s="203"/>
      <c r="C944" s="204"/>
      <c r="D944" s="204"/>
      <c r="E944" s="205">
        <v>12</v>
      </c>
      <c r="F944" s="206">
        <f t="shared" si="2521"/>
        <v>45929</v>
      </c>
      <c r="G944" s="206">
        <f t="shared" si="2522"/>
        <v>45930</v>
      </c>
      <c r="H944" s="206">
        <f t="shared" si="2522"/>
        <v>45931</v>
      </c>
      <c r="I944" s="206">
        <f t="shared" si="2522"/>
        <v>45932</v>
      </c>
      <c r="J944" s="206">
        <f t="shared" si="2522"/>
        <v>45933</v>
      </c>
      <c r="K944" s="206">
        <f t="shared" si="2522"/>
        <v>45934</v>
      </c>
      <c r="L944" s="206">
        <f t="shared" si="2522"/>
        <v>45935</v>
      </c>
      <c r="M944" s="206">
        <f t="shared" si="2522"/>
        <v>45936</v>
      </c>
      <c r="N944" s="206">
        <f t="shared" si="2522"/>
        <v>45937</v>
      </c>
      <c r="O944" s="206">
        <f t="shared" si="2522"/>
        <v>45938</v>
      </c>
      <c r="P944" s="206">
        <f t="shared" si="2522"/>
        <v>45939</v>
      </c>
      <c r="Q944" s="206">
        <f t="shared" si="2522"/>
        <v>45940</v>
      </c>
      <c r="R944" s="206">
        <f t="shared" si="2522"/>
        <v>45941</v>
      </c>
      <c r="S944" s="206">
        <f t="shared" si="2522"/>
        <v>45942</v>
      </c>
      <c r="T944" s="206">
        <f t="shared" si="2522"/>
        <v>45943</v>
      </c>
      <c r="U944" s="206">
        <f t="shared" si="2522"/>
        <v>45944</v>
      </c>
      <c r="V944" s="206">
        <f t="shared" si="2522"/>
        <v>45945</v>
      </c>
      <c r="W944" s="206">
        <f t="shared" si="2519"/>
        <v>45946</v>
      </c>
      <c r="X944" s="206">
        <f t="shared" si="2519"/>
        <v>45947</v>
      </c>
      <c r="Y944" s="206">
        <f t="shared" si="2520"/>
        <v>45948</v>
      </c>
      <c r="Z944" s="206">
        <f t="shared" si="2520"/>
        <v>45949</v>
      </c>
      <c r="AA944" s="206">
        <f t="shared" si="2520"/>
        <v>45950</v>
      </c>
      <c r="AB944" s="206">
        <f t="shared" si="2520"/>
        <v>45951</v>
      </c>
      <c r="AC944" s="206">
        <f t="shared" si="2520"/>
        <v>45952</v>
      </c>
      <c r="AD944" s="206">
        <f t="shared" si="2520"/>
        <v>45953</v>
      </c>
      <c r="AE944" s="206">
        <f t="shared" si="2520"/>
        <v>45954</v>
      </c>
      <c r="AF944" s="206">
        <f t="shared" si="2520"/>
        <v>45955</v>
      </c>
      <c r="AG944" s="206">
        <f t="shared" si="2520"/>
        <v>45956</v>
      </c>
      <c r="AH944" s="204"/>
      <c r="AI944" s="207"/>
      <c r="AJ944" s="204"/>
      <c r="AK944" s="208"/>
      <c r="AL944" s="225"/>
      <c r="AM944" s="225"/>
      <c r="AN944" s="225"/>
    </row>
    <row r="945" spans="2:40" s="209" customFormat="1" ht="24.75" hidden="1" customHeight="1" x14ac:dyDescent="0.4">
      <c r="B945" s="203"/>
      <c r="C945" s="204"/>
      <c r="D945" s="204"/>
      <c r="E945" s="205">
        <v>13</v>
      </c>
      <c r="F945" s="206">
        <f t="shared" si="2521"/>
        <v>45957</v>
      </c>
      <c r="G945" s="206">
        <f t="shared" si="2522"/>
        <v>45958</v>
      </c>
      <c r="H945" s="206">
        <f t="shared" si="2522"/>
        <v>45959</v>
      </c>
      <c r="I945" s="206">
        <f t="shared" si="2522"/>
        <v>45960</v>
      </c>
      <c r="J945" s="206">
        <f t="shared" si="2522"/>
        <v>45961</v>
      </c>
      <c r="K945" s="206">
        <f t="shared" si="2522"/>
        <v>45962</v>
      </c>
      <c r="L945" s="206">
        <f t="shared" si="2522"/>
        <v>45963</v>
      </c>
      <c r="M945" s="206">
        <f t="shared" si="2522"/>
        <v>45964</v>
      </c>
      <c r="N945" s="206">
        <f t="shared" si="2522"/>
        <v>45965</v>
      </c>
      <c r="O945" s="206">
        <f t="shared" si="2522"/>
        <v>45966</v>
      </c>
      <c r="P945" s="206">
        <f t="shared" si="2522"/>
        <v>45967</v>
      </c>
      <c r="Q945" s="206">
        <f t="shared" si="2522"/>
        <v>45968</v>
      </c>
      <c r="R945" s="206">
        <f t="shared" si="2522"/>
        <v>45969</v>
      </c>
      <c r="S945" s="206">
        <f t="shared" si="2522"/>
        <v>45970</v>
      </c>
      <c r="T945" s="206">
        <f t="shared" si="2522"/>
        <v>45971</v>
      </c>
      <c r="U945" s="206">
        <f t="shared" si="2522"/>
        <v>45972</v>
      </c>
      <c r="V945" s="206">
        <f t="shared" si="2522"/>
        <v>45973</v>
      </c>
      <c r="W945" s="206">
        <f t="shared" si="2519"/>
        <v>45974</v>
      </c>
      <c r="X945" s="206">
        <f t="shared" si="2519"/>
        <v>45975</v>
      </c>
      <c r="Y945" s="206">
        <f t="shared" si="2520"/>
        <v>45976</v>
      </c>
      <c r="Z945" s="206">
        <f t="shared" si="2520"/>
        <v>45977</v>
      </c>
      <c r="AA945" s="206">
        <f t="shared" si="2520"/>
        <v>45978</v>
      </c>
      <c r="AB945" s="206">
        <f t="shared" si="2520"/>
        <v>45979</v>
      </c>
      <c r="AC945" s="206">
        <f t="shared" si="2520"/>
        <v>45980</v>
      </c>
      <c r="AD945" s="206">
        <f t="shared" si="2520"/>
        <v>45981</v>
      </c>
      <c r="AE945" s="206">
        <f t="shared" si="2520"/>
        <v>45982</v>
      </c>
      <c r="AF945" s="206">
        <f t="shared" si="2520"/>
        <v>45983</v>
      </c>
      <c r="AG945" s="206">
        <f t="shared" si="2520"/>
        <v>45984</v>
      </c>
      <c r="AH945" s="204"/>
      <c r="AI945" s="207"/>
      <c r="AJ945" s="204"/>
      <c r="AK945" s="208"/>
      <c r="AL945" s="225"/>
      <c r="AM945" s="225"/>
      <c r="AN945" s="225"/>
    </row>
    <row r="946" spans="2:40" s="209" customFormat="1" ht="24.75" hidden="1" customHeight="1" x14ac:dyDescent="0.4">
      <c r="B946" s="203"/>
      <c r="C946" s="204"/>
      <c r="D946" s="204"/>
      <c r="E946" s="205">
        <v>14</v>
      </c>
      <c r="F946" s="206">
        <f t="shared" si="2521"/>
        <v>45985</v>
      </c>
      <c r="G946" s="206">
        <f t="shared" si="2522"/>
        <v>45986</v>
      </c>
      <c r="H946" s="206">
        <f t="shared" si="2522"/>
        <v>45987</v>
      </c>
      <c r="I946" s="206">
        <f t="shared" si="2522"/>
        <v>45988</v>
      </c>
      <c r="J946" s="206">
        <f t="shared" si="2522"/>
        <v>45989</v>
      </c>
      <c r="K946" s="206">
        <f t="shared" si="2522"/>
        <v>45990</v>
      </c>
      <c r="L946" s="206">
        <f t="shared" si="2522"/>
        <v>45991</v>
      </c>
      <c r="M946" s="206">
        <f t="shared" si="2522"/>
        <v>45992</v>
      </c>
      <c r="N946" s="206">
        <f t="shared" si="2522"/>
        <v>45993</v>
      </c>
      <c r="O946" s="206">
        <f t="shared" si="2522"/>
        <v>45994</v>
      </c>
      <c r="P946" s="206">
        <f t="shared" si="2522"/>
        <v>45995</v>
      </c>
      <c r="Q946" s="206">
        <f t="shared" si="2522"/>
        <v>45996</v>
      </c>
      <c r="R946" s="206">
        <f t="shared" si="2522"/>
        <v>45997</v>
      </c>
      <c r="S946" s="206">
        <f t="shared" si="2522"/>
        <v>45998</v>
      </c>
      <c r="T946" s="206">
        <f t="shared" si="2522"/>
        <v>45999</v>
      </c>
      <c r="U946" s="206">
        <f t="shared" si="2522"/>
        <v>46000</v>
      </c>
      <c r="V946" s="206">
        <f t="shared" si="2522"/>
        <v>46001</v>
      </c>
      <c r="W946" s="206">
        <f t="shared" si="2519"/>
        <v>46002</v>
      </c>
      <c r="X946" s="206">
        <f t="shared" si="2519"/>
        <v>46003</v>
      </c>
      <c r="Y946" s="206">
        <f t="shared" si="2520"/>
        <v>46004</v>
      </c>
      <c r="Z946" s="206">
        <f t="shared" si="2520"/>
        <v>46005</v>
      </c>
      <c r="AA946" s="206">
        <f t="shared" si="2520"/>
        <v>46006</v>
      </c>
      <c r="AB946" s="206">
        <f t="shared" si="2520"/>
        <v>46007</v>
      </c>
      <c r="AC946" s="206">
        <f t="shared" si="2520"/>
        <v>46008</v>
      </c>
      <c r="AD946" s="206">
        <f t="shared" si="2520"/>
        <v>46009</v>
      </c>
      <c r="AE946" s="206">
        <f t="shared" si="2520"/>
        <v>46010</v>
      </c>
      <c r="AF946" s="206">
        <f t="shared" si="2520"/>
        <v>46011</v>
      </c>
      <c r="AG946" s="206">
        <f t="shared" si="2520"/>
        <v>46012</v>
      </c>
      <c r="AH946" s="204"/>
      <c r="AI946" s="207"/>
      <c r="AJ946" s="204"/>
      <c r="AK946" s="208"/>
      <c r="AL946" s="225"/>
      <c r="AM946" s="225"/>
      <c r="AN946" s="225"/>
    </row>
    <row r="947" spans="2:40" s="209" customFormat="1" ht="24.75" hidden="1" customHeight="1" x14ac:dyDescent="0.4">
      <c r="B947" s="203"/>
      <c r="C947" s="204"/>
      <c r="D947" s="204"/>
      <c r="E947" s="205">
        <v>15</v>
      </c>
      <c r="F947" s="206">
        <f t="shared" si="2521"/>
        <v>46013</v>
      </c>
      <c r="G947" s="206">
        <f t="shared" si="2522"/>
        <v>46014</v>
      </c>
      <c r="H947" s="206">
        <f t="shared" si="2522"/>
        <v>46015</v>
      </c>
      <c r="I947" s="206">
        <f t="shared" si="2522"/>
        <v>46016</v>
      </c>
      <c r="J947" s="206">
        <f t="shared" si="2522"/>
        <v>46017</v>
      </c>
      <c r="K947" s="206">
        <f t="shared" si="2522"/>
        <v>46018</v>
      </c>
      <c r="L947" s="206">
        <f t="shared" si="2522"/>
        <v>46019</v>
      </c>
      <c r="M947" s="206">
        <f t="shared" si="2522"/>
        <v>46020</v>
      </c>
      <c r="N947" s="206">
        <f t="shared" si="2522"/>
        <v>46021</v>
      </c>
      <c r="O947" s="206">
        <f t="shared" si="2522"/>
        <v>46022</v>
      </c>
      <c r="P947" s="206">
        <f t="shared" si="2522"/>
        <v>46023</v>
      </c>
      <c r="Q947" s="206">
        <f t="shared" si="2522"/>
        <v>46024</v>
      </c>
      <c r="R947" s="206">
        <f t="shared" si="2522"/>
        <v>46025</v>
      </c>
      <c r="S947" s="206">
        <f t="shared" si="2522"/>
        <v>46026</v>
      </c>
      <c r="T947" s="206">
        <f t="shared" si="2522"/>
        <v>46027</v>
      </c>
      <c r="U947" s="206">
        <f t="shared" si="2522"/>
        <v>46028</v>
      </c>
      <c r="V947" s="206">
        <f t="shared" si="2522"/>
        <v>46029</v>
      </c>
      <c r="W947" s="206">
        <f t="shared" si="2519"/>
        <v>46030</v>
      </c>
      <c r="X947" s="206">
        <f t="shared" si="2519"/>
        <v>46031</v>
      </c>
      <c r="Y947" s="206">
        <f t="shared" si="2520"/>
        <v>46032</v>
      </c>
      <c r="Z947" s="206">
        <f t="shared" si="2520"/>
        <v>46033</v>
      </c>
      <c r="AA947" s="206">
        <f t="shared" si="2520"/>
        <v>46034</v>
      </c>
      <c r="AB947" s="206">
        <f t="shared" si="2520"/>
        <v>46035</v>
      </c>
      <c r="AC947" s="206">
        <f t="shared" si="2520"/>
        <v>46036</v>
      </c>
      <c r="AD947" s="206">
        <f t="shared" si="2520"/>
        <v>46037</v>
      </c>
      <c r="AE947" s="206">
        <f t="shared" si="2520"/>
        <v>46038</v>
      </c>
      <c r="AF947" s="206">
        <f t="shared" si="2520"/>
        <v>46039</v>
      </c>
      <c r="AG947" s="206">
        <f t="shared" si="2520"/>
        <v>46040</v>
      </c>
      <c r="AH947" s="204"/>
      <c r="AI947" s="207"/>
      <c r="AJ947" s="204"/>
      <c r="AK947" s="210"/>
      <c r="AL947" s="225"/>
      <c r="AM947" s="225"/>
      <c r="AN947" s="225"/>
    </row>
    <row r="948" spans="2:40" s="209" customFormat="1" ht="24.75" hidden="1" customHeight="1" x14ac:dyDescent="0.4">
      <c r="B948" s="203"/>
      <c r="C948" s="204"/>
      <c r="D948" s="204"/>
      <c r="E948" s="205">
        <v>16</v>
      </c>
      <c r="F948" s="206">
        <f t="shared" si="2521"/>
        <v>46041</v>
      </c>
      <c r="G948" s="206">
        <f t="shared" si="2522"/>
        <v>46042</v>
      </c>
      <c r="H948" s="206">
        <f t="shared" si="2522"/>
        <v>46043</v>
      </c>
      <c r="I948" s="206">
        <f t="shared" si="2522"/>
        <v>46044</v>
      </c>
      <c r="J948" s="206">
        <f t="shared" si="2522"/>
        <v>46045</v>
      </c>
      <c r="K948" s="206">
        <f t="shared" si="2522"/>
        <v>46046</v>
      </c>
      <c r="L948" s="206">
        <f t="shared" si="2522"/>
        <v>46047</v>
      </c>
      <c r="M948" s="206">
        <f t="shared" si="2522"/>
        <v>46048</v>
      </c>
      <c r="N948" s="206">
        <f t="shared" si="2522"/>
        <v>46049</v>
      </c>
      <c r="O948" s="206">
        <f t="shared" si="2522"/>
        <v>46050</v>
      </c>
      <c r="P948" s="206">
        <f t="shared" si="2522"/>
        <v>46051</v>
      </c>
      <c r="Q948" s="206">
        <f t="shared" si="2522"/>
        <v>46052</v>
      </c>
      <c r="R948" s="206">
        <f t="shared" si="2522"/>
        <v>46053</v>
      </c>
      <c r="S948" s="206">
        <f t="shared" si="2522"/>
        <v>46054</v>
      </c>
      <c r="T948" s="206">
        <f t="shared" si="2522"/>
        <v>46055</v>
      </c>
      <c r="U948" s="206">
        <f t="shared" si="2522"/>
        <v>46056</v>
      </c>
      <c r="V948" s="206">
        <f t="shared" si="2522"/>
        <v>46057</v>
      </c>
      <c r="W948" s="206">
        <f t="shared" si="2519"/>
        <v>46058</v>
      </c>
      <c r="X948" s="206">
        <f t="shared" si="2519"/>
        <v>46059</v>
      </c>
      <c r="Y948" s="206">
        <f t="shared" si="2520"/>
        <v>46060</v>
      </c>
      <c r="Z948" s="206">
        <f t="shared" si="2520"/>
        <v>46061</v>
      </c>
      <c r="AA948" s="206">
        <f t="shared" si="2520"/>
        <v>46062</v>
      </c>
      <c r="AB948" s="206">
        <f t="shared" si="2520"/>
        <v>46063</v>
      </c>
      <c r="AC948" s="206">
        <f t="shared" si="2520"/>
        <v>46064</v>
      </c>
      <c r="AD948" s="206">
        <f t="shared" si="2520"/>
        <v>46065</v>
      </c>
      <c r="AE948" s="206">
        <f t="shared" si="2520"/>
        <v>46066</v>
      </c>
      <c r="AF948" s="206">
        <f t="shared" si="2520"/>
        <v>46067</v>
      </c>
      <c r="AG948" s="206">
        <f t="shared" si="2520"/>
        <v>46068</v>
      </c>
      <c r="AH948" s="204"/>
      <c r="AI948" s="207"/>
      <c r="AJ948" s="204"/>
      <c r="AK948" s="210"/>
      <c r="AL948" s="225"/>
      <c r="AM948" s="225"/>
      <c r="AN948" s="225"/>
    </row>
    <row r="949" spans="2:40" s="209" customFormat="1" ht="24.75" hidden="1" customHeight="1" x14ac:dyDescent="0.4">
      <c r="B949" s="203"/>
      <c r="C949" s="204"/>
      <c r="D949" s="204"/>
      <c r="E949" s="205">
        <v>17</v>
      </c>
      <c r="F949" s="206">
        <f t="shared" si="2521"/>
        <v>46069</v>
      </c>
      <c r="G949" s="206">
        <f t="shared" si="2522"/>
        <v>46070</v>
      </c>
      <c r="H949" s="206">
        <f t="shared" si="2522"/>
        <v>46071</v>
      </c>
      <c r="I949" s="206">
        <f t="shared" si="2522"/>
        <v>46072</v>
      </c>
      <c r="J949" s="206">
        <f t="shared" si="2522"/>
        <v>46073</v>
      </c>
      <c r="K949" s="206">
        <f t="shared" si="2522"/>
        <v>46074</v>
      </c>
      <c r="L949" s="206">
        <f t="shared" si="2522"/>
        <v>46075</v>
      </c>
      <c r="M949" s="206">
        <f t="shared" si="2522"/>
        <v>46076</v>
      </c>
      <c r="N949" s="206">
        <f t="shared" si="2522"/>
        <v>46077</v>
      </c>
      <c r="O949" s="206">
        <f t="shared" si="2522"/>
        <v>46078</v>
      </c>
      <c r="P949" s="206">
        <f t="shared" si="2522"/>
        <v>46079</v>
      </c>
      <c r="Q949" s="206">
        <f t="shared" si="2522"/>
        <v>46080</v>
      </c>
      <c r="R949" s="206">
        <f t="shared" si="2522"/>
        <v>46081</v>
      </c>
      <c r="S949" s="206">
        <f t="shared" si="2522"/>
        <v>46082</v>
      </c>
      <c r="T949" s="206">
        <f t="shared" si="2522"/>
        <v>46083</v>
      </c>
      <c r="U949" s="206">
        <f t="shared" si="2522"/>
        <v>46084</v>
      </c>
      <c r="V949" s="206">
        <f t="shared" si="2522"/>
        <v>46085</v>
      </c>
      <c r="W949" s="206">
        <f t="shared" ref="W949:AG949" si="2523">V949+1</f>
        <v>46086</v>
      </c>
      <c r="X949" s="206">
        <f t="shared" si="2523"/>
        <v>46087</v>
      </c>
      <c r="Y949" s="206">
        <f t="shared" si="2523"/>
        <v>46088</v>
      </c>
      <c r="Z949" s="206">
        <f t="shared" si="2523"/>
        <v>46089</v>
      </c>
      <c r="AA949" s="206">
        <f t="shared" si="2523"/>
        <v>46090</v>
      </c>
      <c r="AB949" s="206">
        <f t="shared" si="2523"/>
        <v>46091</v>
      </c>
      <c r="AC949" s="206">
        <f t="shared" si="2523"/>
        <v>46092</v>
      </c>
      <c r="AD949" s="206">
        <f t="shared" si="2523"/>
        <v>46093</v>
      </c>
      <c r="AE949" s="206">
        <f t="shared" si="2523"/>
        <v>46094</v>
      </c>
      <c r="AF949" s="206">
        <f t="shared" si="2523"/>
        <v>46095</v>
      </c>
      <c r="AG949" s="206">
        <f t="shared" si="2523"/>
        <v>46096</v>
      </c>
      <c r="AH949" s="204"/>
      <c r="AI949" s="207"/>
      <c r="AJ949" s="204"/>
      <c r="AK949" s="210"/>
      <c r="AL949" s="225"/>
      <c r="AM949" s="225"/>
      <c r="AN949" s="225"/>
    </row>
    <row r="950" spans="2:40" s="209" customFormat="1" ht="24.75" hidden="1" customHeight="1" x14ac:dyDescent="0.4">
      <c r="B950" s="203"/>
      <c r="C950" s="204"/>
      <c r="D950" s="204"/>
      <c r="E950" s="205">
        <v>18</v>
      </c>
      <c r="F950" s="206">
        <f t="shared" si="2521"/>
        <v>46097</v>
      </c>
      <c r="G950" s="206">
        <f t="shared" si="2522"/>
        <v>46098</v>
      </c>
      <c r="H950" s="206">
        <f t="shared" si="2522"/>
        <v>46099</v>
      </c>
      <c r="I950" s="206">
        <f t="shared" si="2522"/>
        <v>46100</v>
      </c>
      <c r="J950" s="206">
        <f t="shared" si="2522"/>
        <v>46101</v>
      </c>
      <c r="K950" s="206">
        <f t="shared" si="2522"/>
        <v>46102</v>
      </c>
      <c r="L950" s="206">
        <f t="shared" si="2522"/>
        <v>46103</v>
      </c>
      <c r="M950" s="206">
        <f t="shared" si="2522"/>
        <v>46104</v>
      </c>
      <c r="N950" s="206">
        <f t="shared" si="2522"/>
        <v>46105</v>
      </c>
      <c r="O950" s="206">
        <f t="shared" si="2522"/>
        <v>46106</v>
      </c>
      <c r="P950" s="206">
        <f t="shared" si="2522"/>
        <v>46107</v>
      </c>
      <c r="Q950" s="206">
        <f t="shared" si="2522"/>
        <v>46108</v>
      </c>
      <c r="R950" s="206">
        <f t="shared" si="2522"/>
        <v>46109</v>
      </c>
      <c r="S950" s="206">
        <f t="shared" si="2522"/>
        <v>46110</v>
      </c>
      <c r="T950" s="206">
        <f t="shared" si="2522"/>
        <v>46111</v>
      </c>
      <c r="U950" s="206">
        <f t="shared" si="2522"/>
        <v>46112</v>
      </c>
      <c r="V950" s="206">
        <f t="shared" ref="S950:AG965" si="2524">U950+1</f>
        <v>46113</v>
      </c>
      <c r="W950" s="206">
        <f t="shared" si="2524"/>
        <v>46114</v>
      </c>
      <c r="X950" s="206">
        <f t="shared" si="2524"/>
        <v>46115</v>
      </c>
      <c r="Y950" s="206">
        <f t="shared" si="2524"/>
        <v>46116</v>
      </c>
      <c r="Z950" s="206">
        <f t="shared" si="2524"/>
        <v>46117</v>
      </c>
      <c r="AA950" s="206">
        <f t="shared" si="2524"/>
        <v>46118</v>
      </c>
      <c r="AB950" s="206">
        <f t="shared" si="2524"/>
        <v>46119</v>
      </c>
      <c r="AC950" s="206">
        <f t="shared" si="2524"/>
        <v>46120</v>
      </c>
      <c r="AD950" s="206">
        <f t="shared" si="2524"/>
        <v>46121</v>
      </c>
      <c r="AE950" s="206">
        <f t="shared" si="2524"/>
        <v>46122</v>
      </c>
      <c r="AF950" s="206">
        <f t="shared" si="2524"/>
        <v>46123</v>
      </c>
      <c r="AG950" s="206">
        <f t="shared" si="2524"/>
        <v>46124</v>
      </c>
      <c r="AH950" s="204"/>
      <c r="AI950" s="207"/>
      <c r="AJ950" s="204"/>
      <c r="AK950" s="210"/>
      <c r="AL950" s="225"/>
      <c r="AM950" s="225"/>
      <c r="AN950" s="225"/>
    </row>
    <row r="951" spans="2:40" s="209" customFormat="1" ht="24.75" hidden="1" customHeight="1" x14ac:dyDescent="0.4">
      <c r="B951" s="203"/>
      <c r="C951" s="204"/>
      <c r="D951" s="204"/>
      <c r="E951" s="205">
        <v>19</v>
      </c>
      <c r="F951" s="206">
        <f t="shared" si="2521"/>
        <v>46125</v>
      </c>
      <c r="G951" s="206">
        <f t="shared" ref="G951:V966" si="2525">F951+1</f>
        <v>46126</v>
      </c>
      <c r="H951" s="206">
        <f t="shared" si="2525"/>
        <v>46127</v>
      </c>
      <c r="I951" s="206">
        <f t="shared" si="2525"/>
        <v>46128</v>
      </c>
      <c r="J951" s="206">
        <f t="shared" si="2525"/>
        <v>46129</v>
      </c>
      <c r="K951" s="206">
        <f t="shared" si="2525"/>
        <v>46130</v>
      </c>
      <c r="L951" s="206">
        <f t="shared" si="2525"/>
        <v>46131</v>
      </c>
      <c r="M951" s="206">
        <f t="shared" si="2525"/>
        <v>46132</v>
      </c>
      <c r="N951" s="206">
        <f t="shared" si="2525"/>
        <v>46133</v>
      </c>
      <c r="O951" s="206">
        <f t="shared" si="2525"/>
        <v>46134</v>
      </c>
      <c r="P951" s="206">
        <f t="shared" si="2525"/>
        <v>46135</v>
      </c>
      <c r="Q951" s="206">
        <f t="shared" si="2525"/>
        <v>46136</v>
      </c>
      <c r="R951" s="206">
        <f t="shared" si="2525"/>
        <v>46137</v>
      </c>
      <c r="S951" s="206">
        <f t="shared" si="2525"/>
        <v>46138</v>
      </c>
      <c r="T951" s="206">
        <f t="shared" si="2525"/>
        <v>46139</v>
      </c>
      <c r="U951" s="206">
        <f t="shared" si="2525"/>
        <v>46140</v>
      </c>
      <c r="V951" s="206">
        <f t="shared" si="2525"/>
        <v>46141</v>
      </c>
      <c r="W951" s="206">
        <f t="shared" si="2524"/>
        <v>46142</v>
      </c>
      <c r="X951" s="206">
        <f t="shared" si="2524"/>
        <v>46143</v>
      </c>
      <c r="Y951" s="206">
        <f t="shared" si="2524"/>
        <v>46144</v>
      </c>
      <c r="Z951" s="206">
        <f t="shared" si="2524"/>
        <v>46145</v>
      </c>
      <c r="AA951" s="206">
        <f t="shared" si="2524"/>
        <v>46146</v>
      </c>
      <c r="AB951" s="206">
        <f t="shared" si="2524"/>
        <v>46147</v>
      </c>
      <c r="AC951" s="206">
        <f t="shared" si="2524"/>
        <v>46148</v>
      </c>
      <c r="AD951" s="206">
        <f t="shared" si="2524"/>
        <v>46149</v>
      </c>
      <c r="AE951" s="206">
        <f t="shared" si="2524"/>
        <v>46150</v>
      </c>
      <c r="AF951" s="206">
        <f t="shared" si="2524"/>
        <v>46151</v>
      </c>
      <c r="AG951" s="206">
        <f t="shared" si="2524"/>
        <v>46152</v>
      </c>
      <c r="AH951" s="204"/>
      <c r="AI951" s="207"/>
      <c r="AJ951" s="204"/>
      <c r="AK951" s="208"/>
      <c r="AL951" s="225"/>
      <c r="AM951" s="225"/>
      <c r="AN951" s="225"/>
    </row>
    <row r="952" spans="2:40" s="209" customFormat="1" ht="24.75" hidden="1" customHeight="1" x14ac:dyDescent="0.4">
      <c r="B952" s="203"/>
      <c r="C952" s="204"/>
      <c r="D952" s="204"/>
      <c r="E952" s="205">
        <v>20</v>
      </c>
      <c r="F952" s="206">
        <f t="shared" si="2521"/>
        <v>46153</v>
      </c>
      <c r="G952" s="206">
        <f t="shared" si="2525"/>
        <v>46154</v>
      </c>
      <c r="H952" s="206">
        <f t="shared" si="2525"/>
        <v>46155</v>
      </c>
      <c r="I952" s="206">
        <f t="shared" si="2525"/>
        <v>46156</v>
      </c>
      <c r="J952" s="206">
        <f t="shared" si="2525"/>
        <v>46157</v>
      </c>
      <c r="K952" s="206">
        <f t="shared" si="2525"/>
        <v>46158</v>
      </c>
      <c r="L952" s="206">
        <f t="shared" si="2525"/>
        <v>46159</v>
      </c>
      <c r="M952" s="206">
        <f t="shared" si="2525"/>
        <v>46160</v>
      </c>
      <c r="N952" s="206">
        <f t="shared" si="2525"/>
        <v>46161</v>
      </c>
      <c r="O952" s="206">
        <f t="shared" si="2525"/>
        <v>46162</v>
      </c>
      <c r="P952" s="206">
        <f t="shared" si="2525"/>
        <v>46163</v>
      </c>
      <c r="Q952" s="206">
        <f t="shared" si="2525"/>
        <v>46164</v>
      </c>
      <c r="R952" s="206">
        <f t="shared" si="2525"/>
        <v>46165</v>
      </c>
      <c r="S952" s="206">
        <f t="shared" si="2525"/>
        <v>46166</v>
      </c>
      <c r="T952" s="206">
        <f t="shared" si="2525"/>
        <v>46167</v>
      </c>
      <c r="U952" s="206">
        <f t="shared" si="2525"/>
        <v>46168</v>
      </c>
      <c r="V952" s="206">
        <f t="shared" si="2525"/>
        <v>46169</v>
      </c>
      <c r="W952" s="206">
        <f t="shared" si="2524"/>
        <v>46170</v>
      </c>
      <c r="X952" s="206">
        <f t="shared" si="2524"/>
        <v>46171</v>
      </c>
      <c r="Y952" s="206">
        <f t="shared" si="2524"/>
        <v>46172</v>
      </c>
      <c r="Z952" s="206">
        <f t="shared" si="2524"/>
        <v>46173</v>
      </c>
      <c r="AA952" s="206">
        <f t="shared" si="2524"/>
        <v>46174</v>
      </c>
      <c r="AB952" s="206">
        <f t="shared" si="2524"/>
        <v>46175</v>
      </c>
      <c r="AC952" s="206">
        <f t="shared" si="2524"/>
        <v>46176</v>
      </c>
      <c r="AD952" s="206">
        <f t="shared" si="2524"/>
        <v>46177</v>
      </c>
      <c r="AE952" s="206">
        <f t="shared" si="2524"/>
        <v>46178</v>
      </c>
      <c r="AF952" s="206">
        <f t="shared" si="2524"/>
        <v>46179</v>
      </c>
      <c r="AG952" s="206">
        <f t="shared" si="2524"/>
        <v>46180</v>
      </c>
      <c r="AH952" s="204"/>
      <c r="AI952" s="207"/>
      <c r="AJ952" s="204"/>
      <c r="AK952" s="208"/>
      <c r="AL952" s="225"/>
      <c r="AM952" s="225"/>
      <c r="AN952" s="225"/>
    </row>
    <row r="953" spans="2:40" s="209" customFormat="1" ht="24.75" hidden="1" customHeight="1" x14ac:dyDescent="0.4">
      <c r="B953" s="203"/>
      <c r="C953" s="204"/>
      <c r="D953" s="204"/>
      <c r="E953" s="205">
        <v>21</v>
      </c>
      <c r="F953" s="206">
        <f t="shared" si="2521"/>
        <v>46181</v>
      </c>
      <c r="G953" s="206">
        <f t="shared" si="2525"/>
        <v>46182</v>
      </c>
      <c r="H953" s="206">
        <f t="shared" si="2525"/>
        <v>46183</v>
      </c>
      <c r="I953" s="206">
        <f t="shared" si="2525"/>
        <v>46184</v>
      </c>
      <c r="J953" s="206">
        <f t="shared" si="2525"/>
        <v>46185</v>
      </c>
      <c r="K953" s="206">
        <f t="shared" si="2525"/>
        <v>46186</v>
      </c>
      <c r="L953" s="206">
        <f t="shared" si="2525"/>
        <v>46187</v>
      </c>
      <c r="M953" s="206">
        <f t="shared" si="2525"/>
        <v>46188</v>
      </c>
      <c r="N953" s="206">
        <f t="shared" si="2525"/>
        <v>46189</v>
      </c>
      <c r="O953" s="206">
        <f t="shared" si="2525"/>
        <v>46190</v>
      </c>
      <c r="P953" s="206">
        <f t="shared" si="2525"/>
        <v>46191</v>
      </c>
      <c r="Q953" s="206">
        <f t="shared" si="2525"/>
        <v>46192</v>
      </c>
      <c r="R953" s="206">
        <f t="shared" si="2525"/>
        <v>46193</v>
      </c>
      <c r="S953" s="206">
        <f t="shared" si="2525"/>
        <v>46194</v>
      </c>
      <c r="T953" s="206">
        <f t="shared" si="2525"/>
        <v>46195</v>
      </c>
      <c r="U953" s="206">
        <f t="shared" si="2525"/>
        <v>46196</v>
      </c>
      <c r="V953" s="206">
        <f t="shared" si="2525"/>
        <v>46197</v>
      </c>
      <c r="W953" s="206">
        <f t="shared" si="2524"/>
        <v>46198</v>
      </c>
      <c r="X953" s="206">
        <f t="shared" si="2524"/>
        <v>46199</v>
      </c>
      <c r="Y953" s="206">
        <f t="shared" si="2524"/>
        <v>46200</v>
      </c>
      <c r="Z953" s="206">
        <f t="shared" si="2524"/>
        <v>46201</v>
      </c>
      <c r="AA953" s="206">
        <f t="shared" si="2524"/>
        <v>46202</v>
      </c>
      <c r="AB953" s="206">
        <f t="shared" si="2524"/>
        <v>46203</v>
      </c>
      <c r="AC953" s="206">
        <f t="shared" si="2524"/>
        <v>46204</v>
      </c>
      <c r="AD953" s="206">
        <f t="shared" si="2524"/>
        <v>46205</v>
      </c>
      <c r="AE953" s="206">
        <f t="shared" si="2524"/>
        <v>46206</v>
      </c>
      <c r="AF953" s="206">
        <f t="shared" si="2524"/>
        <v>46207</v>
      </c>
      <c r="AG953" s="206">
        <f t="shared" si="2524"/>
        <v>46208</v>
      </c>
      <c r="AH953" s="204"/>
      <c r="AI953" s="207"/>
      <c r="AJ953" s="204"/>
      <c r="AK953" s="208"/>
      <c r="AL953" s="225"/>
      <c r="AM953" s="225"/>
      <c r="AN953" s="225"/>
    </row>
    <row r="954" spans="2:40" s="209" customFormat="1" ht="24.75" hidden="1" customHeight="1" x14ac:dyDescent="0.4">
      <c r="B954" s="194"/>
      <c r="C954" s="152"/>
      <c r="D954" s="152"/>
      <c r="E954" s="205">
        <v>22</v>
      </c>
      <c r="F954" s="206">
        <f t="shared" si="2521"/>
        <v>46209</v>
      </c>
      <c r="G954" s="206">
        <f t="shared" si="2525"/>
        <v>46210</v>
      </c>
      <c r="H954" s="206">
        <f t="shared" si="2525"/>
        <v>46211</v>
      </c>
      <c r="I954" s="206">
        <f t="shared" si="2525"/>
        <v>46212</v>
      </c>
      <c r="J954" s="206">
        <f t="shared" si="2525"/>
        <v>46213</v>
      </c>
      <c r="K954" s="206">
        <f t="shared" si="2525"/>
        <v>46214</v>
      </c>
      <c r="L954" s="206">
        <f t="shared" si="2525"/>
        <v>46215</v>
      </c>
      <c r="M954" s="206">
        <f t="shared" si="2525"/>
        <v>46216</v>
      </c>
      <c r="N954" s="206">
        <f t="shared" si="2525"/>
        <v>46217</v>
      </c>
      <c r="O954" s="206">
        <f t="shared" si="2525"/>
        <v>46218</v>
      </c>
      <c r="P954" s="206">
        <f t="shared" si="2525"/>
        <v>46219</v>
      </c>
      <c r="Q954" s="206">
        <f t="shared" si="2525"/>
        <v>46220</v>
      </c>
      <c r="R954" s="206">
        <f t="shared" si="2525"/>
        <v>46221</v>
      </c>
      <c r="S954" s="206">
        <f t="shared" si="2525"/>
        <v>46222</v>
      </c>
      <c r="T954" s="206">
        <f t="shared" si="2525"/>
        <v>46223</v>
      </c>
      <c r="U954" s="206">
        <f t="shared" si="2525"/>
        <v>46224</v>
      </c>
      <c r="V954" s="206">
        <f t="shared" si="2525"/>
        <v>46225</v>
      </c>
      <c r="W954" s="206">
        <f t="shared" si="2524"/>
        <v>46226</v>
      </c>
      <c r="X954" s="206">
        <f t="shared" si="2524"/>
        <v>46227</v>
      </c>
      <c r="Y954" s="206">
        <f t="shared" si="2524"/>
        <v>46228</v>
      </c>
      <c r="Z954" s="206">
        <f t="shared" si="2524"/>
        <v>46229</v>
      </c>
      <c r="AA954" s="206">
        <f t="shared" si="2524"/>
        <v>46230</v>
      </c>
      <c r="AB954" s="206">
        <f t="shared" si="2524"/>
        <v>46231</v>
      </c>
      <c r="AC954" s="206">
        <f t="shared" si="2524"/>
        <v>46232</v>
      </c>
      <c r="AD954" s="206">
        <f t="shared" si="2524"/>
        <v>46233</v>
      </c>
      <c r="AE954" s="206">
        <f t="shared" si="2524"/>
        <v>46234</v>
      </c>
      <c r="AF954" s="206">
        <f t="shared" si="2524"/>
        <v>46235</v>
      </c>
      <c r="AG954" s="206">
        <f t="shared" si="2524"/>
        <v>46236</v>
      </c>
      <c r="AH954" s="152"/>
      <c r="AI954" s="197"/>
      <c r="AJ954" s="152"/>
      <c r="AK954" s="208"/>
      <c r="AL954" s="225"/>
      <c r="AM954" s="225"/>
      <c r="AN954" s="225"/>
    </row>
    <row r="955" spans="2:40" s="209" customFormat="1" ht="24.75" hidden="1" customHeight="1" x14ac:dyDescent="0.4">
      <c r="B955" s="194"/>
      <c r="C955" s="152"/>
      <c r="D955" s="152"/>
      <c r="E955" s="205">
        <v>23</v>
      </c>
      <c r="F955" s="206">
        <f t="shared" si="2521"/>
        <v>46237</v>
      </c>
      <c r="G955" s="206">
        <f t="shared" si="2525"/>
        <v>46238</v>
      </c>
      <c r="H955" s="206">
        <f t="shared" si="2525"/>
        <v>46239</v>
      </c>
      <c r="I955" s="206">
        <f t="shared" si="2525"/>
        <v>46240</v>
      </c>
      <c r="J955" s="206">
        <f t="shared" si="2525"/>
        <v>46241</v>
      </c>
      <c r="K955" s="206">
        <f t="shared" si="2525"/>
        <v>46242</v>
      </c>
      <c r="L955" s="206">
        <f t="shared" si="2525"/>
        <v>46243</v>
      </c>
      <c r="M955" s="206">
        <f t="shared" si="2525"/>
        <v>46244</v>
      </c>
      <c r="N955" s="206">
        <f t="shared" si="2525"/>
        <v>46245</v>
      </c>
      <c r="O955" s="206">
        <f t="shared" si="2525"/>
        <v>46246</v>
      </c>
      <c r="P955" s="206">
        <f t="shared" si="2525"/>
        <v>46247</v>
      </c>
      <c r="Q955" s="206">
        <f t="shared" si="2525"/>
        <v>46248</v>
      </c>
      <c r="R955" s="206">
        <f t="shared" si="2525"/>
        <v>46249</v>
      </c>
      <c r="S955" s="206">
        <f t="shared" si="2524"/>
        <v>46250</v>
      </c>
      <c r="T955" s="206">
        <f t="shared" si="2524"/>
        <v>46251</v>
      </c>
      <c r="U955" s="206">
        <f t="shared" si="2524"/>
        <v>46252</v>
      </c>
      <c r="V955" s="206">
        <f t="shared" si="2524"/>
        <v>46253</v>
      </c>
      <c r="W955" s="206">
        <f t="shared" si="2524"/>
        <v>46254</v>
      </c>
      <c r="X955" s="206">
        <f t="shared" si="2524"/>
        <v>46255</v>
      </c>
      <c r="Y955" s="206">
        <f t="shared" si="2524"/>
        <v>46256</v>
      </c>
      <c r="Z955" s="206">
        <f t="shared" si="2524"/>
        <v>46257</v>
      </c>
      <c r="AA955" s="206">
        <f t="shared" si="2524"/>
        <v>46258</v>
      </c>
      <c r="AB955" s="206">
        <f t="shared" si="2524"/>
        <v>46259</v>
      </c>
      <c r="AC955" s="206">
        <f t="shared" si="2524"/>
        <v>46260</v>
      </c>
      <c r="AD955" s="206">
        <f t="shared" si="2524"/>
        <v>46261</v>
      </c>
      <c r="AE955" s="206">
        <f t="shared" si="2524"/>
        <v>46262</v>
      </c>
      <c r="AF955" s="206">
        <f t="shared" si="2524"/>
        <v>46263</v>
      </c>
      <c r="AG955" s="206">
        <f t="shared" si="2524"/>
        <v>46264</v>
      </c>
      <c r="AH955" s="152"/>
      <c r="AI955" s="197"/>
      <c r="AJ955" s="152"/>
      <c r="AK955" s="208"/>
      <c r="AL955" s="225"/>
      <c r="AM955" s="225"/>
      <c r="AN955" s="225"/>
    </row>
    <row r="956" spans="2:40" s="209" customFormat="1" ht="24.75" hidden="1" customHeight="1" x14ac:dyDescent="0.4">
      <c r="B956" s="194"/>
      <c r="C956" s="152"/>
      <c r="D956" s="152"/>
      <c r="E956" s="205">
        <v>24</v>
      </c>
      <c r="F956" s="206">
        <f t="shared" si="2521"/>
        <v>46265</v>
      </c>
      <c r="G956" s="206">
        <f t="shared" si="2525"/>
        <v>46266</v>
      </c>
      <c r="H956" s="206">
        <f t="shared" si="2525"/>
        <v>46267</v>
      </c>
      <c r="I956" s="206">
        <f t="shared" si="2525"/>
        <v>46268</v>
      </c>
      <c r="J956" s="206">
        <f t="shared" si="2525"/>
        <v>46269</v>
      </c>
      <c r="K956" s="206">
        <f t="shared" si="2525"/>
        <v>46270</v>
      </c>
      <c r="L956" s="206">
        <f t="shared" si="2525"/>
        <v>46271</v>
      </c>
      <c r="M956" s="206">
        <f t="shared" si="2525"/>
        <v>46272</v>
      </c>
      <c r="N956" s="206">
        <f t="shared" si="2525"/>
        <v>46273</v>
      </c>
      <c r="O956" s="206">
        <f t="shared" si="2525"/>
        <v>46274</v>
      </c>
      <c r="P956" s="206">
        <f t="shared" si="2525"/>
        <v>46275</v>
      </c>
      <c r="Q956" s="206">
        <f t="shared" si="2525"/>
        <v>46276</v>
      </c>
      <c r="R956" s="206">
        <f t="shared" si="2525"/>
        <v>46277</v>
      </c>
      <c r="S956" s="206">
        <f t="shared" si="2524"/>
        <v>46278</v>
      </c>
      <c r="T956" s="206">
        <f t="shared" si="2524"/>
        <v>46279</v>
      </c>
      <c r="U956" s="206">
        <f t="shared" si="2524"/>
        <v>46280</v>
      </c>
      <c r="V956" s="206">
        <f t="shared" si="2524"/>
        <v>46281</v>
      </c>
      <c r="W956" s="206">
        <f t="shared" si="2524"/>
        <v>46282</v>
      </c>
      <c r="X956" s="206">
        <f t="shared" si="2524"/>
        <v>46283</v>
      </c>
      <c r="Y956" s="206">
        <f t="shared" si="2524"/>
        <v>46284</v>
      </c>
      <c r="Z956" s="206">
        <f t="shared" si="2524"/>
        <v>46285</v>
      </c>
      <c r="AA956" s="206">
        <f t="shared" si="2524"/>
        <v>46286</v>
      </c>
      <c r="AB956" s="206">
        <f t="shared" si="2524"/>
        <v>46287</v>
      </c>
      <c r="AC956" s="206">
        <f t="shared" si="2524"/>
        <v>46288</v>
      </c>
      <c r="AD956" s="206">
        <f t="shared" si="2524"/>
        <v>46289</v>
      </c>
      <c r="AE956" s="206">
        <f t="shared" si="2524"/>
        <v>46290</v>
      </c>
      <c r="AF956" s="206">
        <f t="shared" si="2524"/>
        <v>46291</v>
      </c>
      <c r="AG956" s="206">
        <f t="shared" si="2524"/>
        <v>46292</v>
      </c>
      <c r="AH956" s="152"/>
      <c r="AI956" s="197"/>
      <c r="AJ956" s="152"/>
      <c r="AK956" s="208"/>
      <c r="AL956" s="225"/>
      <c r="AM956" s="225"/>
      <c r="AN956" s="225"/>
    </row>
    <row r="957" spans="2:40" ht="24.75" hidden="1" customHeight="1" x14ac:dyDescent="0.4">
      <c r="B957" s="194"/>
      <c r="C957" s="152"/>
      <c r="D957" s="152"/>
      <c r="E957" s="205">
        <v>25</v>
      </c>
      <c r="F957" s="206">
        <f t="shared" si="2521"/>
        <v>46293</v>
      </c>
      <c r="G957" s="206">
        <f t="shared" si="2525"/>
        <v>46294</v>
      </c>
      <c r="H957" s="206">
        <f t="shared" si="2525"/>
        <v>46295</v>
      </c>
      <c r="I957" s="206">
        <f t="shared" si="2525"/>
        <v>46296</v>
      </c>
      <c r="J957" s="206">
        <f t="shared" si="2525"/>
        <v>46297</v>
      </c>
      <c r="K957" s="206">
        <f t="shared" si="2525"/>
        <v>46298</v>
      </c>
      <c r="L957" s="206">
        <f t="shared" si="2525"/>
        <v>46299</v>
      </c>
      <c r="M957" s="206">
        <f t="shared" si="2525"/>
        <v>46300</v>
      </c>
      <c r="N957" s="206">
        <f t="shared" si="2525"/>
        <v>46301</v>
      </c>
      <c r="O957" s="206">
        <f t="shared" si="2525"/>
        <v>46302</v>
      </c>
      <c r="P957" s="206">
        <f t="shared" si="2525"/>
        <v>46303</v>
      </c>
      <c r="Q957" s="206">
        <f t="shared" si="2525"/>
        <v>46304</v>
      </c>
      <c r="R957" s="206">
        <f t="shared" si="2525"/>
        <v>46305</v>
      </c>
      <c r="S957" s="206">
        <f t="shared" si="2524"/>
        <v>46306</v>
      </c>
      <c r="T957" s="206">
        <f t="shared" si="2524"/>
        <v>46307</v>
      </c>
      <c r="U957" s="206">
        <f t="shared" si="2524"/>
        <v>46308</v>
      </c>
      <c r="V957" s="206">
        <f t="shared" si="2524"/>
        <v>46309</v>
      </c>
      <c r="W957" s="206">
        <f t="shared" si="2524"/>
        <v>46310</v>
      </c>
      <c r="X957" s="206">
        <f t="shared" si="2524"/>
        <v>46311</v>
      </c>
      <c r="Y957" s="206">
        <f t="shared" si="2524"/>
        <v>46312</v>
      </c>
      <c r="Z957" s="206">
        <f t="shared" si="2524"/>
        <v>46313</v>
      </c>
      <c r="AA957" s="206">
        <f t="shared" si="2524"/>
        <v>46314</v>
      </c>
      <c r="AB957" s="206">
        <f t="shared" si="2524"/>
        <v>46315</v>
      </c>
      <c r="AC957" s="206">
        <f t="shared" si="2524"/>
        <v>46316</v>
      </c>
      <c r="AD957" s="206">
        <f t="shared" si="2524"/>
        <v>46317</v>
      </c>
      <c r="AE957" s="206">
        <f t="shared" si="2524"/>
        <v>46318</v>
      </c>
      <c r="AF957" s="206">
        <f t="shared" si="2524"/>
        <v>46319</v>
      </c>
      <c r="AG957" s="206">
        <f t="shared" si="2524"/>
        <v>46320</v>
      </c>
      <c r="AH957" s="152"/>
      <c r="AI957" s="197"/>
      <c r="AJ957" s="152"/>
    </row>
    <row r="958" spans="2:40" ht="24.75" hidden="1" customHeight="1" x14ac:dyDescent="0.4">
      <c r="B958" s="194"/>
      <c r="C958" s="152"/>
      <c r="D958" s="152"/>
      <c r="E958" s="205">
        <v>26</v>
      </c>
      <c r="F958" s="206">
        <f t="shared" si="2521"/>
        <v>46321</v>
      </c>
      <c r="G958" s="206">
        <f t="shared" si="2525"/>
        <v>46322</v>
      </c>
      <c r="H958" s="206">
        <f t="shared" si="2525"/>
        <v>46323</v>
      </c>
      <c r="I958" s="206">
        <f t="shared" si="2525"/>
        <v>46324</v>
      </c>
      <c r="J958" s="206">
        <f t="shared" si="2525"/>
        <v>46325</v>
      </c>
      <c r="K958" s="206">
        <f t="shared" si="2525"/>
        <v>46326</v>
      </c>
      <c r="L958" s="206">
        <f t="shared" si="2525"/>
        <v>46327</v>
      </c>
      <c r="M958" s="206">
        <f t="shared" si="2525"/>
        <v>46328</v>
      </c>
      <c r="N958" s="206">
        <f t="shared" si="2525"/>
        <v>46329</v>
      </c>
      <c r="O958" s="206">
        <f t="shared" si="2525"/>
        <v>46330</v>
      </c>
      <c r="P958" s="206">
        <f t="shared" si="2525"/>
        <v>46331</v>
      </c>
      <c r="Q958" s="206">
        <f t="shared" si="2525"/>
        <v>46332</v>
      </c>
      <c r="R958" s="206">
        <f t="shared" si="2525"/>
        <v>46333</v>
      </c>
      <c r="S958" s="206">
        <f t="shared" si="2524"/>
        <v>46334</v>
      </c>
      <c r="T958" s="206">
        <f t="shared" si="2524"/>
        <v>46335</v>
      </c>
      <c r="U958" s="206">
        <f t="shared" si="2524"/>
        <v>46336</v>
      </c>
      <c r="V958" s="206">
        <f t="shared" si="2524"/>
        <v>46337</v>
      </c>
      <c r="W958" s="206">
        <f t="shared" si="2524"/>
        <v>46338</v>
      </c>
      <c r="X958" s="206">
        <f t="shared" si="2524"/>
        <v>46339</v>
      </c>
      <c r="Y958" s="206">
        <f t="shared" si="2524"/>
        <v>46340</v>
      </c>
      <c r="Z958" s="206">
        <f t="shared" si="2524"/>
        <v>46341</v>
      </c>
      <c r="AA958" s="206">
        <f t="shared" si="2524"/>
        <v>46342</v>
      </c>
      <c r="AB958" s="206">
        <f t="shared" si="2524"/>
        <v>46343</v>
      </c>
      <c r="AC958" s="206">
        <f t="shared" si="2524"/>
        <v>46344</v>
      </c>
      <c r="AD958" s="206">
        <f t="shared" si="2524"/>
        <v>46345</v>
      </c>
      <c r="AE958" s="206">
        <f t="shared" si="2524"/>
        <v>46346</v>
      </c>
      <c r="AF958" s="206">
        <f t="shared" si="2524"/>
        <v>46347</v>
      </c>
      <c r="AG958" s="206">
        <f t="shared" si="2524"/>
        <v>46348</v>
      </c>
      <c r="AH958" s="152"/>
      <c r="AI958" s="197"/>
      <c r="AJ958" s="152"/>
    </row>
    <row r="959" spans="2:40" ht="24.75" hidden="1" customHeight="1" x14ac:dyDescent="0.4">
      <c r="B959" s="194"/>
      <c r="C959" s="152"/>
      <c r="D959" s="152"/>
      <c r="E959" s="205">
        <v>27</v>
      </c>
      <c r="F959" s="206">
        <f t="shared" si="2521"/>
        <v>46349</v>
      </c>
      <c r="G959" s="206">
        <f t="shared" si="2525"/>
        <v>46350</v>
      </c>
      <c r="H959" s="206">
        <f t="shared" si="2525"/>
        <v>46351</v>
      </c>
      <c r="I959" s="206">
        <f t="shared" si="2525"/>
        <v>46352</v>
      </c>
      <c r="J959" s="206">
        <f t="shared" si="2525"/>
        <v>46353</v>
      </c>
      <c r="K959" s="206">
        <f t="shared" si="2525"/>
        <v>46354</v>
      </c>
      <c r="L959" s="206">
        <f t="shared" si="2525"/>
        <v>46355</v>
      </c>
      <c r="M959" s="206">
        <f t="shared" si="2525"/>
        <v>46356</v>
      </c>
      <c r="N959" s="206">
        <f t="shared" si="2525"/>
        <v>46357</v>
      </c>
      <c r="O959" s="206">
        <f t="shared" si="2525"/>
        <v>46358</v>
      </c>
      <c r="P959" s="206">
        <f t="shared" si="2525"/>
        <v>46359</v>
      </c>
      <c r="Q959" s="206">
        <f t="shared" si="2525"/>
        <v>46360</v>
      </c>
      <c r="R959" s="206">
        <f t="shared" si="2525"/>
        <v>46361</v>
      </c>
      <c r="S959" s="206">
        <f t="shared" si="2524"/>
        <v>46362</v>
      </c>
      <c r="T959" s="206">
        <f t="shared" si="2524"/>
        <v>46363</v>
      </c>
      <c r="U959" s="206">
        <f t="shared" si="2524"/>
        <v>46364</v>
      </c>
      <c r="V959" s="206">
        <f t="shared" si="2524"/>
        <v>46365</v>
      </c>
      <c r="W959" s="206">
        <f t="shared" si="2524"/>
        <v>46366</v>
      </c>
      <c r="X959" s="206">
        <f t="shared" si="2524"/>
        <v>46367</v>
      </c>
      <c r="Y959" s="206">
        <f t="shared" si="2524"/>
        <v>46368</v>
      </c>
      <c r="Z959" s="206">
        <f t="shared" si="2524"/>
        <v>46369</v>
      </c>
      <c r="AA959" s="206">
        <f t="shared" si="2524"/>
        <v>46370</v>
      </c>
      <c r="AB959" s="206">
        <f t="shared" si="2524"/>
        <v>46371</v>
      </c>
      <c r="AC959" s="206">
        <f t="shared" si="2524"/>
        <v>46372</v>
      </c>
      <c r="AD959" s="206">
        <f t="shared" si="2524"/>
        <v>46373</v>
      </c>
      <c r="AE959" s="206">
        <f t="shared" si="2524"/>
        <v>46374</v>
      </c>
      <c r="AF959" s="206">
        <f t="shared" si="2524"/>
        <v>46375</v>
      </c>
      <c r="AG959" s="206">
        <f t="shared" si="2524"/>
        <v>46376</v>
      </c>
      <c r="AH959" s="152"/>
      <c r="AI959" s="197"/>
      <c r="AJ959" s="152"/>
    </row>
    <row r="960" spans="2:40" ht="24.75" hidden="1" customHeight="1" x14ac:dyDescent="0.4">
      <c r="B960" s="194"/>
      <c r="C960" s="152"/>
      <c r="D960" s="152"/>
      <c r="E960" s="205">
        <v>28</v>
      </c>
      <c r="F960" s="206">
        <f t="shared" si="2521"/>
        <v>46377</v>
      </c>
      <c r="G960" s="206">
        <f t="shared" si="2525"/>
        <v>46378</v>
      </c>
      <c r="H960" s="206">
        <f t="shared" si="2525"/>
        <v>46379</v>
      </c>
      <c r="I960" s="206">
        <f t="shared" si="2525"/>
        <v>46380</v>
      </c>
      <c r="J960" s="206">
        <f t="shared" si="2525"/>
        <v>46381</v>
      </c>
      <c r="K960" s="206">
        <f t="shared" si="2525"/>
        <v>46382</v>
      </c>
      <c r="L960" s="206">
        <f t="shared" si="2525"/>
        <v>46383</v>
      </c>
      <c r="M960" s="206">
        <f t="shared" si="2525"/>
        <v>46384</v>
      </c>
      <c r="N960" s="206">
        <f t="shared" si="2525"/>
        <v>46385</v>
      </c>
      <c r="O960" s="206">
        <f t="shared" si="2525"/>
        <v>46386</v>
      </c>
      <c r="P960" s="206">
        <f t="shared" si="2525"/>
        <v>46387</v>
      </c>
      <c r="Q960" s="206">
        <f t="shared" si="2525"/>
        <v>46388</v>
      </c>
      <c r="R960" s="206">
        <f t="shared" si="2525"/>
        <v>46389</v>
      </c>
      <c r="S960" s="206">
        <f t="shared" si="2524"/>
        <v>46390</v>
      </c>
      <c r="T960" s="206">
        <f t="shared" si="2524"/>
        <v>46391</v>
      </c>
      <c r="U960" s="206">
        <f t="shared" si="2524"/>
        <v>46392</v>
      </c>
      <c r="V960" s="206">
        <f t="shared" si="2524"/>
        <v>46393</v>
      </c>
      <c r="W960" s="206">
        <f t="shared" si="2524"/>
        <v>46394</v>
      </c>
      <c r="X960" s="206">
        <f t="shared" si="2524"/>
        <v>46395</v>
      </c>
      <c r="Y960" s="206">
        <f t="shared" si="2524"/>
        <v>46396</v>
      </c>
      <c r="Z960" s="206">
        <f t="shared" si="2524"/>
        <v>46397</v>
      </c>
      <c r="AA960" s="206">
        <f t="shared" si="2524"/>
        <v>46398</v>
      </c>
      <c r="AB960" s="206">
        <f t="shared" si="2524"/>
        <v>46399</v>
      </c>
      <c r="AC960" s="206">
        <f t="shared" si="2524"/>
        <v>46400</v>
      </c>
      <c r="AD960" s="206">
        <f t="shared" si="2524"/>
        <v>46401</v>
      </c>
      <c r="AE960" s="206">
        <f t="shared" si="2524"/>
        <v>46402</v>
      </c>
      <c r="AF960" s="206">
        <f t="shared" si="2524"/>
        <v>46403</v>
      </c>
      <c r="AG960" s="206">
        <f t="shared" si="2524"/>
        <v>46404</v>
      </c>
      <c r="AH960" s="152"/>
      <c r="AI960" s="197"/>
      <c r="AJ960" s="152"/>
    </row>
    <row r="961" spans="2:40" ht="24.75" hidden="1" customHeight="1" x14ac:dyDescent="0.4">
      <c r="B961" s="194"/>
      <c r="C961" s="152"/>
      <c r="D961" s="152"/>
      <c r="E961" s="205">
        <v>29</v>
      </c>
      <c r="F961" s="206">
        <f t="shared" si="2521"/>
        <v>46405</v>
      </c>
      <c r="G961" s="206">
        <f t="shared" si="2525"/>
        <v>46406</v>
      </c>
      <c r="H961" s="206">
        <f t="shared" si="2525"/>
        <v>46407</v>
      </c>
      <c r="I961" s="206">
        <f t="shared" si="2525"/>
        <v>46408</v>
      </c>
      <c r="J961" s="206">
        <f t="shared" si="2525"/>
        <v>46409</v>
      </c>
      <c r="K961" s="206">
        <f t="shared" si="2525"/>
        <v>46410</v>
      </c>
      <c r="L961" s="206">
        <f t="shared" si="2525"/>
        <v>46411</v>
      </c>
      <c r="M961" s="206">
        <f t="shared" si="2525"/>
        <v>46412</v>
      </c>
      <c r="N961" s="206">
        <f t="shared" si="2525"/>
        <v>46413</v>
      </c>
      <c r="O961" s="206">
        <f t="shared" si="2525"/>
        <v>46414</v>
      </c>
      <c r="P961" s="206">
        <f t="shared" si="2525"/>
        <v>46415</v>
      </c>
      <c r="Q961" s="206">
        <f t="shared" si="2525"/>
        <v>46416</v>
      </c>
      <c r="R961" s="206">
        <f t="shared" si="2525"/>
        <v>46417</v>
      </c>
      <c r="S961" s="206">
        <f t="shared" si="2524"/>
        <v>46418</v>
      </c>
      <c r="T961" s="206">
        <f t="shared" si="2524"/>
        <v>46419</v>
      </c>
      <c r="U961" s="206">
        <f t="shared" si="2524"/>
        <v>46420</v>
      </c>
      <c r="V961" s="206">
        <f t="shared" si="2524"/>
        <v>46421</v>
      </c>
      <c r="W961" s="206">
        <f t="shared" si="2524"/>
        <v>46422</v>
      </c>
      <c r="X961" s="206">
        <f t="shared" si="2524"/>
        <v>46423</v>
      </c>
      <c r="Y961" s="206">
        <f t="shared" si="2524"/>
        <v>46424</v>
      </c>
      <c r="Z961" s="206">
        <f t="shared" si="2524"/>
        <v>46425</v>
      </c>
      <c r="AA961" s="206">
        <f t="shared" si="2524"/>
        <v>46426</v>
      </c>
      <c r="AB961" s="206">
        <f t="shared" si="2524"/>
        <v>46427</v>
      </c>
      <c r="AC961" s="206">
        <f t="shared" si="2524"/>
        <v>46428</v>
      </c>
      <c r="AD961" s="206">
        <f t="shared" si="2524"/>
        <v>46429</v>
      </c>
      <c r="AE961" s="206">
        <f t="shared" si="2524"/>
        <v>46430</v>
      </c>
      <c r="AF961" s="206">
        <f t="shared" si="2524"/>
        <v>46431</v>
      </c>
      <c r="AG961" s="206">
        <f t="shared" si="2524"/>
        <v>46432</v>
      </c>
      <c r="AH961" s="152"/>
      <c r="AI961" s="197"/>
      <c r="AJ961" s="152"/>
    </row>
    <row r="962" spans="2:40" ht="24.75" hidden="1" customHeight="1" x14ac:dyDescent="0.4">
      <c r="B962" s="194"/>
      <c r="C962" s="152"/>
      <c r="D962" s="152"/>
      <c r="E962" s="205">
        <v>30</v>
      </c>
      <c r="F962" s="206">
        <f t="shared" si="2521"/>
        <v>46433</v>
      </c>
      <c r="G962" s="206">
        <f t="shared" si="2525"/>
        <v>46434</v>
      </c>
      <c r="H962" s="206">
        <f t="shared" si="2525"/>
        <v>46435</v>
      </c>
      <c r="I962" s="206">
        <f t="shared" si="2525"/>
        <v>46436</v>
      </c>
      <c r="J962" s="206">
        <f t="shared" si="2525"/>
        <v>46437</v>
      </c>
      <c r="K962" s="206">
        <f t="shared" si="2525"/>
        <v>46438</v>
      </c>
      <c r="L962" s="206">
        <f t="shared" si="2525"/>
        <v>46439</v>
      </c>
      <c r="M962" s="206">
        <f t="shared" si="2525"/>
        <v>46440</v>
      </c>
      <c r="N962" s="206">
        <f t="shared" si="2525"/>
        <v>46441</v>
      </c>
      <c r="O962" s="206">
        <f t="shared" si="2525"/>
        <v>46442</v>
      </c>
      <c r="P962" s="206">
        <f t="shared" si="2525"/>
        <v>46443</v>
      </c>
      <c r="Q962" s="206">
        <f t="shared" si="2525"/>
        <v>46444</v>
      </c>
      <c r="R962" s="206">
        <f t="shared" si="2525"/>
        <v>46445</v>
      </c>
      <c r="S962" s="206">
        <f t="shared" si="2524"/>
        <v>46446</v>
      </c>
      <c r="T962" s="206">
        <f t="shared" si="2524"/>
        <v>46447</v>
      </c>
      <c r="U962" s="206">
        <f t="shared" si="2524"/>
        <v>46448</v>
      </c>
      <c r="V962" s="206">
        <f t="shared" si="2524"/>
        <v>46449</v>
      </c>
      <c r="W962" s="206">
        <f t="shared" si="2524"/>
        <v>46450</v>
      </c>
      <c r="X962" s="206">
        <f t="shared" si="2524"/>
        <v>46451</v>
      </c>
      <c r="Y962" s="206">
        <f t="shared" si="2524"/>
        <v>46452</v>
      </c>
      <c r="Z962" s="206">
        <f t="shared" si="2524"/>
        <v>46453</v>
      </c>
      <c r="AA962" s="206">
        <f t="shared" si="2524"/>
        <v>46454</v>
      </c>
      <c r="AB962" s="206">
        <f t="shared" si="2524"/>
        <v>46455</v>
      </c>
      <c r="AC962" s="206">
        <f t="shared" si="2524"/>
        <v>46456</v>
      </c>
      <c r="AD962" s="206">
        <f t="shared" si="2524"/>
        <v>46457</v>
      </c>
      <c r="AE962" s="206">
        <f t="shared" si="2524"/>
        <v>46458</v>
      </c>
      <c r="AF962" s="206">
        <f t="shared" si="2524"/>
        <v>46459</v>
      </c>
      <c r="AG962" s="206">
        <f t="shared" si="2524"/>
        <v>46460</v>
      </c>
      <c r="AH962" s="152"/>
      <c r="AI962" s="197"/>
      <c r="AJ962" s="152"/>
    </row>
    <row r="963" spans="2:40" ht="24.75" hidden="1" customHeight="1" x14ac:dyDescent="0.4">
      <c r="B963" s="194"/>
      <c r="C963" s="152"/>
      <c r="D963" s="152"/>
      <c r="E963" s="205">
        <v>31</v>
      </c>
      <c r="F963" s="206">
        <f t="shared" si="2521"/>
        <v>46461</v>
      </c>
      <c r="G963" s="206">
        <f t="shared" si="2525"/>
        <v>46462</v>
      </c>
      <c r="H963" s="206">
        <f t="shared" si="2525"/>
        <v>46463</v>
      </c>
      <c r="I963" s="206">
        <f t="shared" si="2525"/>
        <v>46464</v>
      </c>
      <c r="J963" s="206">
        <f t="shared" si="2525"/>
        <v>46465</v>
      </c>
      <c r="K963" s="206">
        <f t="shared" si="2525"/>
        <v>46466</v>
      </c>
      <c r="L963" s="206">
        <f t="shared" si="2525"/>
        <v>46467</v>
      </c>
      <c r="M963" s="206">
        <f t="shared" si="2525"/>
        <v>46468</v>
      </c>
      <c r="N963" s="206">
        <f t="shared" si="2525"/>
        <v>46469</v>
      </c>
      <c r="O963" s="206">
        <f t="shared" si="2525"/>
        <v>46470</v>
      </c>
      <c r="P963" s="206">
        <f t="shared" si="2525"/>
        <v>46471</v>
      </c>
      <c r="Q963" s="206">
        <f t="shared" si="2525"/>
        <v>46472</v>
      </c>
      <c r="R963" s="206">
        <f t="shared" si="2525"/>
        <v>46473</v>
      </c>
      <c r="S963" s="206">
        <f t="shared" si="2524"/>
        <v>46474</v>
      </c>
      <c r="T963" s="206">
        <f t="shared" si="2524"/>
        <v>46475</v>
      </c>
      <c r="U963" s="206">
        <f t="shared" si="2524"/>
        <v>46476</v>
      </c>
      <c r="V963" s="206">
        <f t="shared" si="2524"/>
        <v>46477</v>
      </c>
      <c r="W963" s="206">
        <f t="shared" si="2524"/>
        <v>46478</v>
      </c>
      <c r="X963" s="206">
        <f t="shared" si="2524"/>
        <v>46479</v>
      </c>
      <c r="Y963" s="206">
        <f t="shared" si="2524"/>
        <v>46480</v>
      </c>
      <c r="Z963" s="206">
        <f t="shared" si="2524"/>
        <v>46481</v>
      </c>
      <c r="AA963" s="206">
        <f t="shared" si="2524"/>
        <v>46482</v>
      </c>
      <c r="AB963" s="206">
        <f t="shared" si="2524"/>
        <v>46483</v>
      </c>
      <c r="AC963" s="206">
        <f t="shared" si="2524"/>
        <v>46484</v>
      </c>
      <c r="AD963" s="206">
        <f t="shared" si="2524"/>
        <v>46485</v>
      </c>
      <c r="AE963" s="206">
        <f t="shared" si="2524"/>
        <v>46486</v>
      </c>
      <c r="AF963" s="206">
        <f t="shared" si="2524"/>
        <v>46487</v>
      </c>
      <c r="AG963" s="206">
        <f t="shared" si="2524"/>
        <v>46488</v>
      </c>
      <c r="AH963" s="152"/>
      <c r="AI963" s="197"/>
      <c r="AJ963" s="152"/>
    </row>
    <row r="964" spans="2:40" ht="24.75" hidden="1" customHeight="1" x14ac:dyDescent="0.4">
      <c r="B964" s="194"/>
      <c r="C964" s="152"/>
      <c r="D964" s="152"/>
      <c r="E964" s="205">
        <v>32</v>
      </c>
      <c r="F964" s="206">
        <f t="shared" si="2521"/>
        <v>46489</v>
      </c>
      <c r="G964" s="206">
        <f t="shared" si="2525"/>
        <v>46490</v>
      </c>
      <c r="H964" s="206">
        <f t="shared" si="2525"/>
        <v>46491</v>
      </c>
      <c r="I964" s="206">
        <f t="shared" si="2525"/>
        <v>46492</v>
      </c>
      <c r="J964" s="206">
        <f t="shared" si="2525"/>
        <v>46493</v>
      </c>
      <c r="K964" s="206">
        <f t="shared" si="2525"/>
        <v>46494</v>
      </c>
      <c r="L964" s="206">
        <f t="shared" si="2525"/>
        <v>46495</v>
      </c>
      <c r="M964" s="206">
        <f t="shared" si="2525"/>
        <v>46496</v>
      </c>
      <c r="N964" s="206">
        <f t="shared" si="2525"/>
        <v>46497</v>
      </c>
      <c r="O964" s="206">
        <f t="shared" si="2525"/>
        <v>46498</v>
      </c>
      <c r="P964" s="206">
        <f t="shared" si="2525"/>
        <v>46499</v>
      </c>
      <c r="Q964" s="206">
        <f t="shared" si="2525"/>
        <v>46500</v>
      </c>
      <c r="R964" s="206">
        <f t="shared" si="2525"/>
        <v>46501</v>
      </c>
      <c r="S964" s="206">
        <f t="shared" si="2524"/>
        <v>46502</v>
      </c>
      <c r="T964" s="206">
        <f t="shared" si="2524"/>
        <v>46503</v>
      </c>
      <c r="U964" s="206">
        <f t="shared" si="2524"/>
        <v>46504</v>
      </c>
      <c r="V964" s="206">
        <f t="shared" si="2524"/>
        <v>46505</v>
      </c>
      <c r="W964" s="206">
        <f t="shared" si="2524"/>
        <v>46506</v>
      </c>
      <c r="X964" s="206">
        <f t="shared" si="2524"/>
        <v>46507</v>
      </c>
      <c r="Y964" s="206">
        <f t="shared" si="2524"/>
        <v>46508</v>
      </c>
      <c r="Z964" s="206">
        <f t="shared" si="2524"/>
        <v>46509</v>
      </c>
      <c r="AA964" s="206">
        <f t="shared" si="2524"/>
        <v>46510</v>
      </c>
      <c r="AB964" s="206">
        <f t="shared" si="2524"/>
        <v>46511</v>
      </c>
      <c r="AC964" s="206">
        <f t="shared" si="2524"/>
        <v>46512</v>
      </c>
      <c r="AD964" s="206">
        <f t="shared" si="2524"/>
        <v>46513</v>
      </c>
      <c r="AE964" s="206">
        <f t="shared" si="2524"/>
        <v>46514</v>
      </c>
      <c r="AF964" s="206">
        <f t="shared" si="2524"/>
        <v>46515</v>
      </c>
      <c r="AG964" s="206">
        <f t="shared" si="2524"/>
        <v>46516</v>
      </c>
      <c r="AH964" s="152"/>
      <c r="AI964" s="197"/>
      <c r="AJ964" s="152"/>
    </row>
    <row r="965" spans="2:40" ht="24.75" hidden="1" customHeight="1" x14ac:dyDescent="0.4">
      <c r="B965" s="194"/>
      <c r="C965" s="152"/>
      <c r="D965" s="152"/>
      <c r="E965" s="205">
        <v>33</v>
      </c>
      <c r="F965" s="206">
        <f t="shared" si="2521"/>
        <v>46517</v>
      </c>
      <c r="G965" s="206">
        <f t="shared" si="2525"/>
        <v>46518</v>
      </c>
      <c r="H965" s="206">
        <f t="shared" si="2525"/>
        <v>46519</v>
      </c>
      <c r="I965" s="206">
        <f t="shared" si="2525"/>
        <v>46520</v>
      </c>
      <c r="J965" s="206">
        <f t="shared" si="2525"/>
        <v>46521</v>
      </c>
      <c r="K965" s="206">
        <f t="shared" si="2525"/>
        <v>46522</v>
      </c>
      <c r="L965" s="206">
        <f t="shared" si="2525"/>
        <v>46523</v>
      </c>
      <c r="M965" s="206">
        <f t="shared" si="2525"/>
        <v>46524</v>
      </c>
      <c r="N965" s="206">
        <f t="shared" si="2525"/>
        <v>46525</v>
      </c>
      <c r="O965" s="206">
        <f t="shared" si="2525"/>
        <v>46526</v>
      </c>
      <c r="P965" s="206">
        <f t="shared" si="2525"/>
        <v>46527</v>
      </c>
      <c r="Q965" s="206">
        <f t="shared" si="2525"/>
        <v>46528</v>
      </c>
      <c r="R965" s="206">
        <f t="shared" si="2525"/>
        <v>46529</v>
      </c>
      <c r="S965" s="206">
        <f t="shared" si="2524"/>
        <v>46530</v>
      </c>
      <c r="T965" s="206">
        <f t="shared" si="2524"/>
        <v>46531</v>
      </c>
      <c r="U965" s="206">
        <f t="shared" si="2524"/>
        <v>46532</v>
      </c>
      <c r="V965" s="206">
        <f t="shared" si="2524"/>
        <v>46533</v>
      </c>
      <c r="W965" s="206">
        <f t="shared" si="2524"/>
        <v>46534</v>
      </c>
      <c r="X965" s="206">
        <f t="shared" si="2524"/>
        <v>46535</v>
      </c>
      <c r="Y965" s="206">
        <f t="shared" si="2524"/>
        <v>46536</v>
      </c>
      <c r="Z965" s="206">
        <f t="shared" si="2524"/>
        <v>46537</v>
      </c>
      <c r="AA965" s="206">
        <f t="shared" si="2524"/>
        <v>46538</v>
      </c>
      <c r="AB965" s="206">
        <f t="shared" si="2524"/>
        <v>46539</v>
      </c>
      <c r="AC965" s="206">
        <f t="shared" si="2524"/>
        <v>46540</v>
      </c>
      <c r="AD965" s="206">
        <f t="shared" si="2524"/>
        <v>46541</v>
      </c>
      <c r="AE965" s="206">
        <f t="shared" si="2524"/>
        <v>46542</v>
      </c>
      <c r="AF965" s="206">
        <f t="shared" si="2524"/>
        <v>46543</v>
      </c>
      <c r="AG965" s="206">
        <f t="shared" si="2524"/>
        <v>46544</v>
      </c>
      <c r="AH965" s="152"/>
      <c r="AI965" s="197"/>
      <c r="AJ965" s="152"/>
    </row>
    <row r="966" spans="2:40" ht="24.75" hidden="1" customHeight="1" x14ac:dyDescent="0.4">
      <c r="B966" s="194"/>
      <c r="C966" s="152"/>
      <c r="D966" s="152"/>
      <c r="E966" s="205">
        <v>34</v>
      </c>
      <c r="F966" s="206">
        <f t="shared" si="2521"/>
        <v>46545</v>
      </c>
      <c r="G966" s="206">
        <f t="shared" si="2525"/>
        <v>46546</v>
      </c>
      <c r="H966" s="206">
        <f t="shared" si="2525"/>
        <v>46547</v>
      </c>
      <c r="I966" s="206">
        <f t="shared" si="2525"/>
        <v>46548</v>
      </c>
      <c r="J966" s="206">
        <f t="shared" si="2525"/>
        <v>46549</v>
      </c>
      <c r="K966" s="206">
        <f t="shared" si="2525"/>
        <v>46550</v>
      </c>
      <c r="L966" s="206">
        <f t="shared" si="2525"/>
        <v>46551</v>
      </c>
      <c r="M966" s="206">
        <f t="shared" si="2525"/>
        <v>46552</v>
      </c>
      <c r="N966" s="206">
        <f t="shared" si="2525"/>
        <v>46553</v>
      </c>
      <c r="O966" s="206">
        <f t="shared" si="2525"/>
        <v>46554</v>
      </c>
      <c r="P966" s="206">
        <f t="shared" si="2525"/>
        <v>46555</v>
      </c>
      <c r="Q966" s="206">
        <f t="shared" si="2525"/>
        <v>46556</v>
      </c>
      <c r="R966" s="206">
        <f t="shared" si="2525"/>
        <v>46557</v>
      </c>
      <c r="S966" s="206">
        <f t="shared" si="2525"/>
        <v>46558</v>
      </c>
      <c r="T966" s="206">
        <f t="shared" si="2525"/>
        <v>46559</v>
      </c>
      <c r="U966" s="206">
        <f t="shared" si="2525"/>
        <v>46560</v>
      </c>
      <c r="V966" s="206">
        <f t="shared" si="2525"/>
        <v>46561</v>
      </c>
      <c r="W966" s="206">
        <f t="shared" ref="S966:AG972" si="2526">V966+1</f>
        <v>46562</v>
      </c>
      <c r="X966" s="206">
        <f t="shared" si="2526"/>
        <v>46563</v>
      </c>
      <c r="Y966" s="206">
        <f t="shared" si="2526"/>
        <v>46564</v>
      </c>
      <c r="Z966" s="206">
        <f t="shared" si="2526"/>
        <v>46565</v>
      </c>
      <c r="AA966" s="206">
        <f t="shared" si="2526"/>
        <v>46566</v>
      </c>
      <c r="AB966" s="206">
        <f t="shared" si="2526"/>
        <v>46567</v>
      </c>
      <c r="AC966" s="206">
        <f t="shared" si="2526"/>
        <v>46568</v>
      </c>
      <c r="AD966" s="206">
        <f t="shared" si="2526"/>
        <v>46569</v>
      </c>
      <c r="AE966" s="206">
        <f t="shared" si="2526"/>
        <v>46570</v>
      </c>
      <c r="AF966" s="206">
        <f t="shared" si="2526"/>
        <v>46571</v>
      </c>
      <c r="AG966" s="206">
        <f t="shared" si="2526"/>
        <v>46572</v>
      </c>
      <c r="AH966" s="152"/>
      <c r="AI966" s="197"/>
      <c r="AJ966" s="152"/>
    </row>
    <row r="967" spans="2:40" s="148" customFormat="1" ht="24.75" hidden="1" customHeight="1" x14ac:dyDescent="0.4">
      <c r="B967" s="194"/>
      <c r="C967" s="152"/>
      <c r="D967" s="152"/>
      <c r="E967" s="205">
        <v>35</v>
      </c>
      <c r="F967" s="206">
        <f t="shared" si="2521"/>
        <v>46573</v>
      </c>
      <c r="G967" s="206">
        <f t="shared" ref="G967:V972" si="2527">F967+1</f>
        <v>46574</v>
      </c>
      <c r="H967" s="206">
        <f t="shared" si="2527"/>
        <v>46575</v>
      </c>
      <c r="I967" s="206">
        <f t="shared" si="2527"/>
        <v>46576</v>
      </c>
      <c r="J967" s="206">
        <f t="shared" si="2527"/>
        <v>46577</v>
      </c>
      <c r="K967" s="206">
        <f t="shared" si="2527"/>
        <v>46578</v>
      </c>
      <c r="L967" s="206">
        <f t="shared" si="2527"/>
        <v>46579</v>
      </c>
      <c r="M967" s="206">
        <f t="shared" si="2527"/>
        <v>46580</v>
      </c>
      <c r="N967" s="206">
        <f t="shared" si="2527"/>
        <v>46581</v>
      </c>
      <c r="O967" s="206">
        <f t="shared" si="2527"/>
        <v>46582</v>
      </c>
      <c r="P967" s="206">
        <f t="shared" si="2527"/>
        <v>46583</v>
      </c>
      <c r="Q967" s="206">
        <f t="shared" si="2527"/>
        <v>46584</v>
      </c>
      <c r="R967" s="206">
        <f t="shared" si="2527"/>
        <v>46585</v>
      </c>
      <c r="S967" s="206">
        <f t="shared" si="2526"/>
        <v>46586</v>
      </c>
      <c r="T967" s="206">
        <f t="shared" si="2526"/>
        <v>46587</v>
      </c>
      <c r="U967" s="206">
        <f t="shared" si="2526"/>
        <v>46588</v>
      </c>
      <c r="V967" s="206">
        <f t="shared" si="2526"/>
        <v>46589</v>
      </c>
      <c r="W967" s="206">
        <f t="shared" si="2526"/>
        <v>46590</v>
      </c>
      <c r="X967" s="206">
        <f t="shared" si="2526"/>
        <v>46591</v>
      </c>
      <c r="Y967" s="206">
        <f t="shared" si="2526"/>
        <v>46592</v>
      </c>
      <c r="Z967" s="206">
        <f t="shared" si="2526"/>
        <v>46593</v>
      </c>
      <c r="AA967" s="206">
        <f t="shared" si="2526"/>
        <v>46594</v>
      </c>
      <c r="AB967" s="206">
        <f t="shared" si="2526"/>
        <v>46595</v>
      </c>
      <c r="AC967" s="206">
        <f t="shared" si="2526"/>
        <v>46596</v>
      </c>
      <c r="AD967" s="206">
        <f t="shared" si="2526"/>
        <v>46597</v>
      </c>
      <c r="AE967" s="206">
        <f t="shared" si="2526"/>
        <v>46598</v>
      </c>
      <c r="AF967" s="206">
        <f t="shared" si="2526"/>
        <v>46599</v>
      </c>
      <c r="AG967" s="206">
        <f t="shared" si="2526"/>
        <v>46600</v>
      </c>
      <c r="AH967" s="152"/>
      <c r="AI967" s="197"/>
      <c r="AJ967" s="152"/>
      <c r="AL967" s="159"/>
      <c r="AM967" s="159"/>
      <c r="AN967" s="159"/>
    </row>
    <row r="968" spans="2:40" s="148" customFormat="1" ht="24.75" hidden="1" customHeight="1" x14ac:dyDescent="0.4">
      <c r="B968" s="194"/>
      <c r="C968" s="152"/>
      <c r="D968" s="152"/>
      <c r="E968" s="205">
        <v>36</v>
      </c>
      <c r="F968" s="206">
        <f t="shared" si="2521"/>
        <v>46601</v>
      </c>
      <c r="G968" s="206">
        <f t="shared" si="2527"/>
        <v>46602</v>
      </c>
      <c r="H968" s="206">
        <f t="shared" si="2527"/>
        <v>46603</v>
      </c>
      <c r="I968" s="206">
        <f t="shared" si="2527"/>
        <v>46604</v>
      </c>
      <c r="J968" s="206">
        <f t="shared" si="2527"/>
        <v>46605</v>
      </c>
      <c r="K968" s="206">
        <f t="shared" si="2527"/>
        <v>46606</v>
      </c>
      <c r="L968" s="206">
        <f t="shared" si="2527"/>
        <v>46607</v>
      </c>
      <c r="M968" s="206">
        <f t="shared" si="2527"/>
        <v>46608</v>
      </c>
      <c r="N968" s="206">
        <f t="shared" si="2527"/>
        <v>46609</v>
      </c>
      <c r="O968" s="206">
        <f t="shared" si="2527"/>
        <v>46610</v>
      </c>
      <c r="P968" s="206">
        <f t="shared" si="2527"/>
        <v>46611</v>
      </c>
      <c r="Q968" s="206">
        <f t="shared" si="2527"/>
        <v>46612</v>
      </c>
      <c r="R968" s="206">
        <f t="shared" si="2527"/>
        <v>46613</v>
      </c>
      <c r="S968" s="206">
        <f t="shared" si="2526"/>
        <v>46614</v>
      </c>
      <c r="T968" s="206">
        <f t="shared" si="2526"/>
        <v>46615</v>
      </c>
      <c r="U968" s="206">
        <f t="shared" si="2526"/>
        <v>46616</v>
      </c>
      <c r="V968" s="206">
        <f t="shared" si="2526"/>
        <v>46617</v>
      </c>
      <c r="W968" s="206">
        <f t="shared" si="2526"/>
        <v>46618</v>
      </c>
      <c r="X968" s="206">
        <f t="shared" si="2526"/>
        <v>46619</v>
      </c>
      <c r="Y968" s="206">
        <f t="shared" si="2526"/>
        <v>46620</v>
      </c>
      <c r="Z968" s="206">
        <f t="shared" si="2526"/>
        <v>46621</v>
      </c>
      <c r="AA968" s="206">
        <f t="shared" si="2526"/>
        <v>46622</v>
      </c>
      <c r="AB968" s="206">
        <f t="shared" si="2526"/>
        <v>46623</v>
      </c>
      <c r="AC968" s="206">
        <f t="shared" si="2526"/>
        <v>46624</v>
      </c>
      <c r="AD968" s="206">
        <f t="shared" si="2526"/>
        <v>46625</v>
      </c>
      <c r="AE968" s="206">
        <f t="shared" si="2526"/>
        <v>46626</v>
      </c>
      <c r="AF968" s="206">
        <f t="shared" si="2526"/>
        <v>46627</v>
      </c>
      <c r="AG968" s="206">
        <f t="shared" si="2526"/>
        <v>46628</v>
      </c>
      <c r="AH968" s="152"/>
      <c r="AI968" s="197"/>
      <c r="AJ968" s="152"/>
      <c r="AL968" s="159"/>
      <c r="AM968" s="159"/>
      <c r="AN968" s="159"/>
    </row>
    <row r="969" spans="2:40" s="148" customFormat="1" ht="24.75" hidden="1" customHeight="1" x14ac:dyDescent="0.4">
      <c r="B969" s="194"/>
      <c r="C969" s="152"/>
      <c r="D969" s="152"/>
      <c r="E969" s="205">
        <v>37</v>
      </c>
      <c r="F969" s="206">
        <f t="shared" si="2521"/>
        <v>46629</v>
      </c>
      <c r="G969" s="206">
        <f t="shared" si="2527"/>
        <v>46630</v>
      </c>
      <c r="H969" s="206">
        <f t="shared" si="2527"/>
        <v>46631</v>
      </c>
      <c r="I969" s="206">
        <f t="shared" si="2527"/>
        <v>46632</v>
      </c>
      <c r="J969" s="206">
        <f t="shared" si="2527"/>
        <v>46633</v>
      </c>
      <c r="K969" s="206">
        <f t="shared" si="2527"/>
        <v>46634</v>
      </c>
      <c r="L969" s="206">
        <f t="shared" si="2527"/>
        <v>46635</v>
      </c>
      <c r="M969" s="206">
        <f t="shared" si="2527"/>
        <v>46636</v>
      </c>
      <c r="N969" s="206">
        <f t="shared" si="2527"/>
        <v>46637</v>
      </c>
      <c r="O969" s="206">
        <f t="shared" si="2527"/>
        <v>46638</v>
      </c>
      <c r="P969" s="206">
        <f t="shared" si="2527"/>
        <v>46639</v>
      </c>
      <c r="Q969" s="206">
        <f t="shared" si="2527"/>
        <v>46640</v>
      </c>
      <c r="R969" s="206">
        <f t="shared" si="2527"/>
        <v>46641</v>
      </c>
      <c r="S969" s="206">
        <f t="shared" si="2526"/>
        <v>46642</v>
      </c>
      <c r="T969" s="206">
        <f t="shared" si="2526"/>
        <v>46643</v>
      </c>
      <c r="U969" s="206">
        <f t="shared" si="2526"/>
        <v>46644</v>
      </c>
      <c r="V969" s="206">
        <f t="shared" si="2526"/>
        <v>46645</v>
      </c>
      <c r="W969" s="206">
        <f t="shared" si="2526"/>
        <v>46646</v>
      </c>
      <c r="X969" s="206">
        <f t="shared" si="2526"/>
        <v>46647</v>
      </c>
      <c r="Y969" s="206">
        <f t="shared" si="2526"/>
        <v>46648</v>
      </c>
      <c r="Z969" s="206">
        <f t="shared" si="2526"/>
        <v>46649</v>
      </c>
      <c r="AA969" s="206">
        <f t="shared" si="2526"/>
        <v>46650</v>
      </c>
      <c r="AB969" s="206">
        <f t="shared" si="2526"/>
        <v>46651</v>
      </c>
      <c r="AC969" s="206">
        <f t="shared" si="2526"/>
        <v>46652</v>
      </c>
      <c r="AD969" s="206">
        <f t="shared" si="2526"/>
        <v>46653</v>
      </c>
      <c r="AE969" s="206">
        <f t="shared" si="2526"/>
        <v>46654</v>
      </c>
      <c r="AF969" s="206">
        <f t="shared" si="2526"/>
        <v>46655</v>
      </c>
      <c r="AG969" s="206">
        <f t="shared" si="2526"/>
        <v>46656</v>
      </c>
      <c r="AH969" s="152"/>
      <c r="AI969" s="197"/>
      <c r="AJ969" s="152"/>
      <c r="AL969" s="159"/>
      <c r="AM969" s="159"/>
      <c r="AN969" s="159"/>
    </row>
    <row r="970" spans="2:40" s="148" customFormat="1" ht="24.75" hidden="1" customHeight="1" x14ac:dyDescent="0.4">
      <c r="B970" s="194"/>
      <c r="C970" s="152"/>
      <c r="D970" s="152"/>
      <c r="E970" s="205">
        <v>38</v>
      </c>
      <c r="F970" s="206">
        <f t="shared" si="2521"/>
        <v>46657</v>
      </c>
      <c r="G970" s="206">
        <f t="shared" si="2527"/>
        <v>46658</v>
      </c>
      <c r="H970" s="206">
        <f t="shared" si="2527"/>
        <v>46659</v>
      </c>
      <c r="I970" s="206">
        <f t="shared" si="2527"/>
        <v>46660</v>
      </c>
      <c r="J970" s="206">
        <f t="shared" si="2527"/>
        <v>46661</v>
      </c>
      <c r="K970" s="206">
        <f t="shared" si="2527"/>
        <v>46662</v>
      </c>
      <c r="L970" s="206">
        <f t="shared" si="2527"/>
        <v>46663</v>
      </c>
      <c r="M970" s="206">
        <f t="shared" si="2527"/>
        <v>46664</v>
      </c>
      <c r="N970" s="206">
        <f t="shared" si="2527"/>
        <v>46665</v>
      </c>
      <c r="O970" s="206">
        <f t="shared" si="2527"/>
        <v>46666</v>
      </c>
      <c r="P970" s="206">
        <f t="shared" si="2527"/>
        <v>46667</v>
      </c>
      <c r="Q970" s="206">
        <f t="shared" si="2527"/>
        <v>46668</v>
      </c>
      <c r="R970" s="206">
        <f t="shared" si="2527"/>
        <v>46669</v>
      </c>
      <c r="S970" s="206">
        <f t="shared" si="2526"/>
        <v>46670</v>
      </c>
      <c r="T970" s="206">
        <f t="shared" si="2526"/>
        <v>46671</v>
      </c>
      <c r="U970" s="206">
        <f t="shared" si="2526"/>
        <v>46672</v>
      </c>
      <c r="V970" s="206">
        <f t="shared" si="2526"/>
        <v>46673</v>
      </c>
      <c r="W970" s="206">
        <f t="shared" si="2526"/>
        <v>46674</v>
      </c>
      <c r="X970" s="206">
        <f t="shared" si="2526"/>
        <v>46675</v>
      </c>
      <c r="Y970" s="206">
        <f t="shared" si="2526"/>
        <v>46676</v>
      </c>
      <c r="Z970" s="206">
        <f t="shared" si="2526"/>
        <v>46677</v>
      </c>
      <c r="AA970" s="206">
        <f t="shared" si="2526"/>
        <v>46678</v>
      </c>
      <c r="AB970" s="206">
        <f t="shared" si="2526"/>
        <v>46679</v>
      </c>
      <c r="AC970" s="206">
        <f t="shared" si="2526"/>
        <v>46680</v>
      </c>
      <c r="AD970" s="206">
        <f t="shared" si="2526"/>
        <v>46681</v>
      </c>
      <c r="AE970" s="206">
        <f t="shared" si="2526"/>
        <v>46682</v>
      </c>
      <c r="AF970" s="206">
        <f t="shared" si="2526"/>
        <v>46683</v>
      </c>
      <c r="AG970" s="206">
        <f t="shared" si="2526"/>
        <v>46684</v>
      </c>
      <c r="AH970" s="152"/>
      <c r="AI970" s="197"/>
      <c r="AJ970" s="152"/>
      <c r="AL970" s="159"/>
      <c r="AM970" s="159"/>
      <c r="AN970" s="159"/>
    </row>
    <row r="971" spans="2:40" s="148" customFormat="1" ht="24.75" hidden="1" customHeight="1" x14ac:dyDescent="0.4">
      <c r="B971" s="194"/>
      <c r="C971" s="152"/>
      <c r="D971" s="152"/>
      <c r="E971" s="205">
        <v>39</v>
      </c>
      <c r="F971" s="206">
        <f t="shared" si="2521"/>
        <v>46685</v>
      </c>
      <c r="G971" s="206">
        <f t="shared" si="2527"/>
        <v>46686</v>
      </c>
      <c r="H971" s="206">
        <f t="shared" si="2527"/>
        <v>46687</v>
      </c>
      <c r="I971" s="206">
        <f t="shared" si="2527"/>
        <v>46688</v>
      </c>
      <c r="J971" s="206">
        <f t="shared" si="2527"/>
        <v>46689</v>
      </c>
      <c r="K971" s="206">
        <f t="shared" si="2527"/>
        <v>46690</v>
      </c>
      <c r="L971" s="206">
        <f t="shared" si="2527"/>
        <v>46691</v>
      </c>
      <c r="M971" s="206">
        <f t="shared" si="2527"/>
        <v>46692</v>
      </c>
      <c r="N971" s="206">
        <f t="shared" si="2527"/>
        <v>46693</v>
      </c>
      <c r="O971" s="206">
        <f t="shared" si="2527"/>
        <v>46694</v>
      </c>
      <c r="P971" s="206">
        <f t="shared" si="2527"/>
        <v>46695</v>
      </c>
      <c r="Q971" s="206">
        <f t="shared" si="2527"/>
        <v>46696</v>
      </c>
      <c r="R971" s="206">
        <f t="shared" si="2527"/>
        <v>46697</v>
      </c>
      <c r="S971" s="206">
        <f t="shared" si="2527"/>
        <v>46698</v>
      </c>
      <c r="T971" s="206">
        <f t="shared" si="2527"/>
        <v>46699</v>
      </c>
      <c r="U971" s="206">
        <f t="shared" si="2527"/>
        <v>46700</v>
      </c>
      <c r="V971" s="206">
        <f t="shared" si="2527"/>
        <v>46701</v>
      </c>
      <c r="W971" s="206">
        <f t="shared" si="2526"/>
        <v>46702</v>
      </c>
      <c r="X971" s="206">
        <f t="shared" si="2526"/>
        <v>46703</v>
      </c>
      <c r="Y971" s="206">
        <f t="shared" si="2526"/>
        <v>46704</v>
      </c>
      <c r="Z971" s="206">
        <f t="shared" si="2526"/>
        <v>46705</v>
      </c>
      <c r="AA971" s="206">
        <f t="shared" si="2526"/>
        <v>46706</v>
      </c>
      <c r="AB971" s="206">
        <f t="shared" si="2526"/>
        <v>46707</v>
      </c>
      <c r="AC971" s="206">
        <f t="shared" si="2526"/>
        <v>46708</v>
      </c>
      <c r="AD971" s="206">
        <f t="shared" si="2526"/>
        <v>46709</v>
      </c>
      <c r="AE971" s="206">
        <f t="shared" si="2526"/>
        <v>46710</v>
      </c>
      <c r="AF971" s="206">
        <f t="shared" si="2526"/>
        <v>46711</v>
      </c>
      <c r="AG971" s="206">
        <f t="shared" si="2526"/>
        <v>46712</v>
      </c>
      <c r="AH971" s="152"/>
      <c r="AI971" s="197"/>
      <c r="AJ971" s="152"/>
      <c r="AL971" s="159"/>
      <c r="AM971" s="159"/>
      <c r="AN971" s="159"/>
    </row>
    <row r="972" spans="2:40" s="148" customFormat="1" ht="24.75" hidden="1" customHeight="1" x14ac:dyDescent="0.4">
      <c r="B972" s="211"/>
      <c r="C972" s="212"/>
      <c r="D972" s="212"/>
      <c r="E972" s="213">
        <v>40</v>
      </c>
      <c r="F972" s="214">
        <f t="shared" si="2521"/>
        <v>46713</v>
      </c>
      <c r="G972" s="214">
        <f t="shared" si="2527"/>
        <v>46714</v>
      </c>
      <c r="H972" s="214">
        <f t="shared" si="2527"/>
        <v>46715</v>
      </c>
      <c r="I972" s="214">
        <f t="shared" si="2527"/>
        <v>46716</v>
      </c>
      <c r="J972" s="214">
        <f t="shared" si="2527"/>
        <v>46717</v>
      </c>
      <c r="K972" s="214">
        <f t="shared" si="2527"/>
        <v>46718</v>
      </c>
      <c r="L972" s="214">
        <f t="shared" si="2527"/>
        <v>46719</v>
      </c>
      <c r="M972" s="214">
        <f t="shared" si="2527"/>
        <v>46720</v>
      </c>
      <c r="N972" s="214">
        <f t="shared" si="2527"/>
        <v>46721</v>
      </c>
      <c r="O972" s="214">
        <f t="shared" si="2527"/>
        <v>46722</v>
      </c>
      <c r="P972" s="214">
        <f t="shared" si="2527"/>
        <v>46723</v>
      </c>
      <c r="Q972" s="214">
        <f t="shared" si="2527"/>
        <v>46724</v>
      </c>
      <c r="R972" s="214">
        <f t="shared" si="2527"/>
        <v>46725</v>
      </c>
      <c r="S972" s="214">
        <f t="shared" si="2527"/>
        <v>46726</v>
      </c>
      <c r="T972" s="214">
        <f t="shared" si="2527"/>
        <v>46727</v>
      </c>
      <c r="U972" s="214">
        <f t="shared" si="2527"/>
        <v>46728</v>
      </c>
      <c r="V972" s="214">
        <f t="shared" si="2527"/>
        <v>46729</v>
      </c>
      <c r="W972" s="214">
        <f t="shared" si="2526"/>
        <v>46730</v>
      </c>
      <c r="X972" s="214">
        <f t="shared" si="2526"/>
        <v>46731</v>
      </c>
      <c r="Y972" s="214">
        <f t="shared" si="2526"/>
        <v>46732</v>
      </c>
      <c r="Z972" s="214">
        <f t="shared" si="2526"/>
        <v>46733</v>
      </c>
      <c r="AA972" s="214">
        <f t="shared" si="2526"/>
        <v>46734</v>
      </c>
      <c r="AB972" s="214">
        <f t="shared" si="2526"/>
        <v>46735</v>
      </c>
      <c r="AC972" s="214">
        <f t="shared" si="2526"/>
        <v>46736</v>
      </c>
      <c r="AD972" s="214">
        <f t="shared" si="2526"/>
        <v>46737</v>
      </c>
      <c r="AE972" s="214">
        <f t="shared" si="2526"/>
        <v>46738</v>
      </c>
      <c r="AF972" s="214">
        <f t="shared" si="2526"/>
        <v>46739</v>
      </c>
      <c r="AG972" s="214">
        <f t="shared" si="2526"/>
        <v>46740</v>
      </c>
      <c r="AH972" s="212"/>
      <c r="AI972" s="215"/>
      <c r="AJ972" s="152"/>
      <c r="AL972" s="159"/>
      <c r="AM972" s="159"/>
      <c r="AN972" s="159"/>
    </row>
    <row r="973" spans="2:40" s="148" customFormat="1" ht="24.75" hidden="1" customHeight="1" x14ac:dyDescent="0.4">
      <c r="B973" s="146"/>
      <c r="C973" s="146"/>
      <c r="D973" s="146"/>
      <c r="E973" s="147"/>
      <c r="F973" s="206"/>
      <c r="G973" s="206"/>
      <c r="H973" s="206"/>
      <c r="I973" s="206"/>
      <c r="J973" s="206"/>
      <c r="K973" s="206"/>
      <c r="L973" s="206"/>
      <c r="M973" s="206"/>
      <c r="N973" s="206"/>
      <c r="O973" s="206"/>
      <c r="P973" s="206"/>
      <c r="Q973" s="206"/>
      <c r="R973" s="206"/>
      <c r="S973" s="206"/>
      <c r="T973" s="206"/>
      <c r="U973" s="206"/>
      <c r="V973" s="206"/>
      <c r="W973" s="206"/>
      <c r="X973" s="206"/>
      <c r="Y973" s="206"/>
      <c r="Z973" s="206"/>
      <c r="AA973" s="206"/>
      <c r="AB973" s="206"/>
      <c r="AC973" s="206"/>
      <c r="AD973" s="206"/>
      <c r="AE973" s="206"/>
      <c r="AF973" s="206"/>
      <c r="AG973" s="206"/>
      <c r="AH973" s="146"/>
      <c r="AI973" s="146"/>
      <c r="AJ973" s="146"/>
      <c r="AL973" s="159"/>
      <c r="AM973" s="159"/>
      <c r="AN973" s="159"/>
    </row>
    <row r="974" spans="2:40" s="148" customFormat="1" ht="24.75" hidden="1" customHeight="1" x14ac:dyDescent="0.4">
      <c r="B974" s="146"/>
      <c r="C974" s="146"/>
      <c r="D974" s="146"/>
      <c r="E974" s="147"/>
      <c r="F974" s="206"/>
      <c r="G974" s="206"/>
      <c r="H974" s="206"/>
      <c r="I974" s="206"/>
      <c r="J974" s="206"/>
      <c r="K974" s="206"/>
      <c r="L974" s="206"/>
      <c r="M974" s="206"/>
      <c r="N974" s="206"/>
      <c r="O974" s="206"/>
      <c r="P974" s="206"/>
      <c r="Q974" s="206"/>
      <c r="R974" s="206"/>
      <c r="S974" s="206"/>
      <c r="T974" s="206"/>
      <c r="U974" s="206"/>
      <c r="V974" s="206"/>
      <c r="W974" s="206"/>
      <c r="X974" s="206"/>
      <c r="Y974" s="206"/>
      <c r="Z974" s="206"/>
      <c r="AA974" s="206"/>
      <c r="AB974" s="206"/>
      <c r="AC974" s="206"/>
      <c r="AD974" s="206"/>
      <c r="AE974" s="206"/>
      <c r="AF974" s="206"/>
      <c r="AG974" s="206"/>
      <c r="AH974" s="146"/>
      <c r="AI974" s="146"/>
      <c r="AJ974" s="146"/>
      <c r="AL974" s="159"/>
      <c r="AM974" s="159"/>
      <c r="AN974" s="159"/>
    </row>
    <row r="975" spans="2:40" s="148" customFormat="1" ht="24.75" hidden="1" customHeight="1" x14ac:dyDescent="0.4">
      <c r="B975" s="146"/>
      <c r="C975" s="146"/>
      <c r="D975" s="146"/>
      <c r="E975" s="147"/>
      <c r="F975" s="206"/>
      <c r="G975" s="206"/>
      <c r="H975" s="206"/>
      <c r="I975" s="206"/>
      <c r="J975" s="206"/>
      <c r="K975" s="206"/>
      <c r="L975" s="206"/>
      <c r="M975" s="206"/>
      <c r="N975" s="206"/>
      <c r="O975" s="206"/>
      <c r="P975" s="206"/>
      <c r="Q975" s="206"/>
      <c r="R975" s="206"/>
      <c r="S975" s="206"/>
      <c r="T975" s="206"/>
      <c r="U975" s="206"/>
      <c r="V975" s="206"/>
      <c r="W975" s="206"/>
      <c r="X975" s="206"/>
      <c r="Y975" s="206"/>
      <c r="Z975" s="206"/>
      <c r="AA975" s="206"/>
      <c r="AB975" s="206"/>
      <c r="AC975" s="206"/>
      <c r="AD975" s="206"/>
      <c r="AE975" s="206"/>
      <c r="AF975" s="206"/>
      <c r="AG975" s="206"/>
      <c r="AH975" s="146"/>
      <c r="AI975" s="146"/>
      <c r="AJ975" s="146"/>
      <c r="AL975" s="159"/>
      <c r="AM975" s="159"/>
      <c r="AN975" s="159"/>
    </row>
    <row r="976" spans="2:40" s="148" customFormat="1" ht="24.75" hidden="1" customHeight="1" x14ac:dyDescent="0.4">
      <c r="B976" s="146"/>
      <c r="C976" s="146"/>
      <c r="D976" s="146"/>
      <c r="E976" s="147"/>
      <c r="F976" s="206"/>
      <c r="G976" s="206"/>
      <c r="H976" s="206"/>
      <c r="I976" s="206"/>
      <c r="J976" s="206"/>
      <c r="K976" s="206"/>
      <c r="L976" s="206"/>
      <c r="M976" s="206"/>
      <c r="N976" s="206"/>
      <c r="O976" s="206"/>
      <c r="P976" s="206"/>
      <c r="Q976" s="206"/>
      <c r="R976" s="206"/>
      <c r="S976" s="206"/>
      <c r="T976" s="206"/>
      <c r="U976" s="206"/>
      <c r="V976" s="206"/>
      <c r="W976" s="206"/>
      <c r="X976" s="206"/>
      <c r="Y976" s="206"/>
      <c r="Z976" s="206"/>
      <c r="AA976" s="206"/>
      <c r="AB976" s="206"/>
      <c r="AC976" s="206"/>
      <c r="AD976" s="206"/>
      <c r="AE976" s="206"/>
      <c r="AF976" s="206"/>
      <c r="AG976" s="206"/>
      <c r="AH976" s="146"/>
      <c r="AI976" s="146"/>
      <c r="AJ976" s="146"/>
      <c r="AL976" s="159"/>
      <c r="AM976" s="159"/>
      <c r="AN976" s="159"/>
    </row>
    <row r="977" spans="2:46" s="148" customFormat="1" ht="24.75" hidden="1" customHeight="1" x14ac:dyDescent="0.4">
      <c r="B977" s="146"/>
      <c r="C977" s="146"/>
      <c r="D977" s="146"/>
      <c r="E977" s="147"/>
      <c r="F977" s="206"/>
      <c r="G977" s="146"/>
      <c r="H977" s="146"/>
      <c r="I977" s="146"/>
      <c r="J977" s="146"/>
      <c r="K977" s="146"/>
      <c r="L977" s="146"/>
      <c r="M977" s="146"/>
      <c r="N977" s="146"/>
      <c r="O977" s="146"/>
      <c r="P977" s="146"/>
      <c r="Q977" s="146"/>
      <c r="R977" s="146"/>
      <c r="S977" s="146"/>
      <c r="T977" s="146"/>
      <c r="U977" s="146"/>
      <c r="V977" s="146"/>
      <c r="W977" s="146"/>
      <c r="X977" s="146"/>
      <c r="Y977" s="146"/>
      <c r="Z977" s="146"/>
      <c r="AA977" s="146"/>
      <c r="AB977" s="146"/>
      <c r="AC977" s="146"/>
      <c r="AD977" s="146"/>
      <c r="AE977" s="146"/>
      <c r="AF977" s="146"/>
      <c r="AG977" s="146"/>
      <c r="AH977" s="146"/>
      <c r="AI977" s="146"/>
      <c r="AJ977" s="146"/>
      <c r="AL977" s="159"/>
      <c r="AM977" s="159"/>
      <c r="AN977" s="159"/>
    </row>
    <row r="978" spans="2:46" s="148" customFormat="1" ht="24.75" hidden="1" customHeight="1" x14ac:dyDescent="0.4">
      <c r="B978" s="146"/>
      <c r="C978" s="146"/>
      <c r="D978" s="146"/>
      <c r="E978" s="147"/>
      <c r="F978" s="206"/>
      <c r="G978" s="146"/>
      <c r="H978" s="146"/>
      <c r="I978" s="146"/>
      <c r="J978" s="146"/>
      <c r="K978" s="146"/>
      <c r="L978" s="146"/>
      <c r="M978" s="146"/>
      <c r="N978" s="146"/>
      <c r="O978" s="146"/>
      <c r="P978" s="146"/>
      <c r="Q978" s="146"/>
      <c r="R978" s="146"/>
      <c r="S978" s="146"/>
      <c r="T978" s="146"/>
      <c r="U978" s="146"/>
      <c r="V978" s="146"/>
      <c r="W978" s="146"/>
      <c r="X978" s="146"/>
      <c r="Y978" s="146"/>
      <c r="Z978" s="146"/>
      <c r="AA978" s="146"/>
      <c r="AB978" s="146"/>
      <c r="AC978" s="146"/>
      <c r="AD978" s="146"/>
      <c r="AE978" s="146"/>
      <c r="AF978" s="146"/>
      <c r="AG978" s="146"/>
      <c r="AH978" s="146"/>
      <c r="AI978" s="146"/>
      <c r="AJ978" s="246" t="s">
        <v>132</v>
      </c>
      <c r="AL978" s="159"/>
      <c r="AM978" s="159"/>
      <c r="AN978" s="159"/>
      <c r="AR978" s="482" t="s">
        <v>134</v>
      </c>
      <c r="AS978" s="482"/>
      <c r="AT978" s="482"/>
    </row>
    <row r="979" spans="2:46" s="148" customFormat="1" ht="24.75" hidden="1" customHeight="1" x14ac:dyDescent="0.4">
      <c r="B979" s="146"/>
      <c r="C979" s="146"/>
      <c r="D979" s="146"/>
      <c r="E979" s="147"/>
      <c r="F979" s="206"/>
      <c r="G979" s="146"/>
      <c r="H979" s="146"/>
      <c r="I979" s="146"/>
      <c r="J979" s="146"/>
      <c r="K979" s="146"/>
      <c r="L979" s="146"/>
      <c r="M979" s="146"/>
      <c r="N979" s="146"/>
      <c r="O979" s="146"/>
      <c r="P979" s="146"/>
      <c r="Q979" s="146"/>
      <c r="R979" s="146"/>
      <c r="S979" s="146"/>
      <c r="T979" s="146"/>
      <c r="U979" s="146"/>
      <c r="V979" s="146"/>
      <c r="W979" s="146"/>
      <c r="X979" s="146"/>
      <c r="Y979" s="146"/>
      <c r="Z979" s="146"/>
      <c r="AA979" s="146"/>
      <c r="AB979" s="146"/>
      <c r="AC979" s="146"/>
      <c r="AD979" s="146"/>
      <c r="AE979" s="146"/>
      <c r="AF979" s="146"/>
      <c r="AG979" s="146"/>
      <c r="AH979" s="146"/>
      <c r="AI979" s="146"/>
      <c r="AJ979" s="219">
        <f>COUNTIF(AJ24:AJ899,"未達成")</f>
        <v>0</v>
      </c>
      <c r="AL979" s="159"/>
      <c r="AM979" s="159"/>
      <c r="AN979" s="159"/>
      <c r="AR979" s="483">
        <f>ROUND(AU860/AR860,3)</f>
        <v>0.34399999999999997</v>
      </c>
      <c r="AS979" s="484"/>
      <c r="AT979" s="485"/>
    </row>
    <row r="980" spans="2:46" ht="24.75" hidden="1" customHeight="1" x14ac:dyDescent="0.4"/>
    <row r="981" spans="2:46" ht="24.75" hidden="1" customHeight="1" x14ac:dyDescent="0.4"/>
    <row r="982" spans="2:46" ht="24.75" hidden="1" customHeight="1" x14ac:dyDescent="0.4"/>
    <row r="983" spans="2:46" ht="24.75" hidden="1" customHeight="1" x14ac:dyDescent="0.4"/>
    <row r="984" spans="2:46" ht="24.75" hidden="1" customHeight="1" x14ac:dyDescent="0.4"/>
    <row r="985" spans="2:46" ht="24.75" hidden="1" customHeight="1" x14ac:dyDescent="0.4"/>
    <row r="986" spans="2:46" ht="24.75" hidden="1" customHeight="1" x14ac:dyDescent="0.4"/>
    <row r="987" spans="2:46" ht="24.75" hidden="1" customHeight="1" x14ac:dyDescent="0.4"/>
    <row r="988" spans="2:46" ht="24.75" hidden="1" customHeight="1" x14ac:dyDescent="0.4"/>
    <row r="989" spans="2:46" ht="24.75" hidden="1" customHeight="1" x14ac:dyDescent="0.4"/>
    <row r="990" spans="2:46" ht="44.25" hidden="1" customHeight="1" x14ac:dyDescent="0.4"/>
    <row r="991" spans="2:46" ht="44.25" hidden="1" customHeight="1" x14ac:dyDescent="0.4"/>
    <row r="992" spans="2:46" ht="44.25" hidden="1" customHeight="1" x14ac:dyDescent="0.4"/>
    <row r="993" ht="44.25" hidden="1" customHeight="1" x14ac:dyDescent="0.4"/>
    <row r="994" ht="44.25" hidden="1" customHeight="1" x14ac:dyDescent="0.4"/>
    <row r="995" ht="44.25" customHeight="1" x14ac:dyDescent="0.4"/>
    <row r="996" ht="44.25" customHeight="1" x14ac:dyDescent="0.4"/>
  </sheetData>
  <mergeCells count="12377">
    <mergeCell ref="F10:S10"/>
    <mergeCell ref="AH10:AI11"/>
    <mergeCell ref="F11:K11"/>
    <mergeCell ref="L11:S11"/>
    <mergeCell ref="AC11:AD11"/>
    <mergeCell ref="B12:B15"/>
    <mergeCell ref="F12:K15"/>
    <mergeCell ref="L12:S15"/>
    <mergeCell ref="U12:W12"/>
    <mergeCell ref="X12:AB12"/>
    <mergeCell ref="B2:AJ2"/>
    <mergeCell ref="B3:AJ3"/>
    <mergeCell ref="AF6:AI6"/>
    <mergeCell ref="E7:I8"/>
    <mergeCell ref="J7:M8"/>
    <mergeCell ref="N7:N8"/>
    <mergeCell ref="O7:S8"/>
    <mergeCell ref="T7:X8"/>
    <mergeCell ref="AC8:AG8"/>
    <mergeCell ref="F5:H5"/>
    <mergeCell ref="I5:U5"/>
    <mergeCell ref="W5:Y5"/>
    <mergeCell ref="Z5:AI5"/>
    <mergeCell ref="A1:AJ1"/>
    <mergeCell ref="AN23:AO23"/>
    <mergeCell ref="C24:E25"/>
    <mergeCell ref="F24:F25"/>
    <mergeCell ref="G24:G25"/>
    <mergeCell ref="H24:H25"/>
    <mergeCell ref="I24:I25"/>
    <mergeCell ref="J24:J25"/>
    <mergeCell ref="K24:K25"/>
    <mergeCell ref="L24:L25"/>
    <mergeCell ref="M24:M25"/>
    <mergeCell ref="AH20:AH23"/>
    <mergeCell ref="AI20:AI23"/>
    <mergeCell ref="AJ20:AJ23"/>
    <mergeCell ref="C21:E21"/>
    <mergeCell ref="C22:E22"/>
    <mergeCell ref="C23:E23"/>
    <mergeCell ref="N24:N25"/>
    <mergeCell ref="O24:O25"/>
    <mergeCell ref="U15:W15"/>
    <mergeCell ref="X15:AF15"/>
    <mergeCell ref="X16:AI16"/>
    <mergeCell ref="B18:E19"/>
    <mergeCell ref="F18:L18"/>
    <mergeCell ref="M18:S18"/>
    <mergeCell ref="T18:Z18"/>
    <mergeCell ref="AA18:AG18"/>
    <mergeCell ref="AH18:AJ19"/>
    <mergeCell ref="AC12:AE12"/>
    <mergeCell ref="U13:W14"/>
    <mergeCell ref="X13:AB13"/>
    <mergeCell ref="AC13:AE13"/>
    <mergeCell ref="AF13:AG13"/>
    <mergeCell ref="X14:AB14"/>
    <mergeCell ref="AC14:AE14"/>
    <mergeCell ref="AF26:AF27"/>
    <mergeCell ref="AG26:AG27"/>
    <mergeCell ref="AH27:AI27"/>
    <mergeCell ref="C28:E29"/>
    <mergeCell ref="F28:F29"/>
    <mergeCell ref="G28:G29"/>
    <mergeCell ref="H28:H29"/>
    <mergeCell ref="I28:I29"/>
    <mergeCell ref="J28:J29"/>
    <mergeCell ref="K28:K29"/>
    <mergeCell ref="Z26:Z27"/>
    <mergeCell ref="AA26:AA27"/>
    <mergeCell ref="AB26:AB27"/>
    <mergeCell ref="AC26:AC27"/>
    <mergeCell ref="AD26:AD27"/>
    <mergeCell ref="AE26:AE27"/>
    <mergeCell ref="T26:T27"/>
    <mergeCell ref="U26:U27"/>
    <mergeCell ref="V26:V27"/>
    <mergeCell ref="W26:W27"/>
    <mergeCell ref="X26:X27"/>
    <mergeCell ref="Y26:Y27"/>
    <mergeCell ref="N26:N27"/>
    <mergeCell ref="O26:O27"/>
    <mergeCell ref="P26:P27"/>
    <mergeCell ref="Q26:Q27"/>
    <mergeCell ref="R26:R27"/>
    <mergeCell ref="S26:S27"/>
    <mergeCell ref="AH31:AI31"/>
    <mergeCell ref="AH25:AI25"/>
    <mergeCell ref="C26:E27"/>
    <mergeCell ref="F26:F27"/>
    <mergeCell ref="G26:G27"/>
    <mergeCell ref="H26:H27"/>
    <mergeCell ref="I26:I27"/>
    <mergeCell ref="J26:J27"/>
    <mergeCell ref="K26:K27"/>
    <mergeCell ref="L26:L27"/>
    <mergeCell ref="M26:M27"/>
    <mergeCell ref="AB24:AB25"/>
    <mergeCell ref="AC24:AC25"/>
    <mergeCell ref="AD24:AD25"/>
    <mergeCell ref="AE24:AE25"/>
    <mergeCell ref="AF24:AF25"/>
    <mergeCell ref="AG24:AG25"/>
    <mergeCell ref="V24:V25"/>
    <mergeCell ref="W24:W25"/>
    <mergeCell ref="X24:X25"/>
    <mergeCell ref="Y24:Y25"/>
    <mergeCell ref="Z24:Z25"/>
    <mergeCell ref="AA24:AA25"/>
    <mergeCell ref="P24:P25"/>
    <mergeCell ref="Q24:Q25"/>
    <mergeCell ref="R24:R25"/>
    <mergeCell ref="S24:S25"/>
    <mergeCell ref="T24:T25"/>
    <mergeCell ref="U24:U25"/>
    <mergeCell ref="AB30:AB31"/>
    <mergeCell ref="AC30:AC31"/>
    <mergeCell ref="AD30:AD31"/>
    <mergeCell ref="AE30:AE31"/>
    <mergeCell ref="AF30:AF31"/>
    <mergeCell ref="AG30:AG31"/>
    <mergeCell ref="V30:V31"/>
    <mergeCell ref="W30:W31"/>
    <mergeCell ref="X30:X31"/>
    <mergeCell ref="Y30:Y31"/>
    <mergeCell ref="Z30:Z31"/>
    <mergeCell ref="AA30:AA31"/>
    <mergeCell ref="P30:P31"/>
    <mergeCell ref="Q30:Q31"/>
    <mergeCell ref="R30:R31"/>
    <mergeCell ref="S30:S31"/>
    <mergeCell ref="T30:T31"/>
    <mergeCell ref="U30:U31"/>
    <mergeCell ref="J30:J31"/>
    <mergeCell ref="K30:K31"/>
    <mergeCell ref="L30:L31"/>
    <mergeCell ref="M30:M31"/>
    <mergeCell ref="N30:N31"/>
    <mergeCell ref="O30:O31"/>
    <mergeCell ref="AD28:AD29"/>
    <mergeCell ref="AE28:AE29"/>
    <mergeCell ref="AF28:AF29"/>
    <mergeCell ref="AG28:AG29"/>
    <mergeCell ref="AH29:AI29"/>
    <mergeCell ref="C30:E31"/>
    <mergeCell ref="F30:F31"/>
    <mergeCell ref="G30:G31"/>
    <mergeCell ref="H30:H31"/>
    <mergeCell ref="I30:I31"/>
    <mergeCell ref="X28:X29"/>
    <mergeCell ref="Y28:Y29"/>
    <mergeCell ref="Z28:Z29"/>
    <mergeCell ref="AA28:AA29"/>
    <mergeCell ref="AB28:AB29"/>
    <mergeCell ref="AC28:AC29"/>
    <mergeCell ref="R28:R29"/>
    <mergeCell ref="S28:S29"/>
    <mergeCell ref="T28:T29"/>
    <mergeCell ref="U28:U29"/>
    <mergeCell ref="V28:V29"/>
    <mergeCell ref="W28:W29"/>
    <mergeCell ref="L28:L29"/>
    <mergeCell ref="M28:M29"/>
    <mergeCell ref="N28:N29"/>
    <mergeCell ref="O28:O29"/>
    <mergeCell ref="P28:P29"/>
    <mergeCell ref="Q28:Q29"/>
    <mergeCell ref="AJ34:AJ35"/>
    <mergeCell ref="AH35:AI35"/>
    <mergeCell ref="X34:X35"/>
    <mergeCell ref="Y34:Y35"/>
    <mergeCell ref="Z34:Z35"/>
    <mergeCell ref="AA34:AA35"/>
    <mergeCell ref="AB34:AB35"/>
    <mergeCell ref="AC34:AC35"/>
    <mergeCell ref="R34:R35"/>
    <mergeCell ref="S34:S35"/>
    <mergeCell ref="T34:T35"/>
    <mergeCell ref="U34:U35"/>
    <mergeCell ref="V34:V35"/>
    <mergeCell ref="W34:W35"/>
    <mergeCell ref="L34:L35"/>
    <mergeCell ref="M34:M35"/>
    <mergeCell ref="N34:N35"/>
    <mergeCell ref="O34:O35"/>
    <mergeCell ref="P34:P35"/>
    <mergeCell ref="Q34:Q35"/>
    <mergeCell ref="AF32:AF33"/>
    <mergeCell ref="AG32:AG33"/>
    <mergeCell ref="AH33:AI33"/>
    <mergeCell ref="C34:E35"/>
    <mergeCell ref="F34:F35"/>
    <mergeCell ref="G34:G35"/>
    <mergeCell ref="H34:H35"/>
    <mergeCell ref="I34:I35"/>
    <mergeCell ref="J34:J35"/>
    <mergeCell ref="K34:K35"/>
    <mergeCell ref="Z32:Z33"/>
    <mergeCell ref="AA32:AA33"/>
    <mergeCell ref="AB32:AB33"/>
    <mergeCell ref="AC32:AC33"/>
    <mergeCell ref="AD32:AD33"/>
    <mergeCell ref="AE32:AE33"/>
    <mergeCell ref="T32:T33"/>
    <mergeCell ref="U32:U33"/>
    <mergeCell ref="V32:V33"/>
    <mergeCell ref="W32:W33"/>
    <mergeCell ref="X32:X33"/>
    <mergeCell ref="Y32:Y33"/>
    <mergeCell ref="N32:N33"/>
    <mergeCell ref="O32:O33"/>
    <mergeCell ref="P32:P33"/>
    <mergeCell ref="Q32:Q33"/>
    <mergeCell ref="R32:R33"/>
    <mergeCell ref="S32:S33"/>
    <mergeCell ref="C32:E33"/>
    <mergeCell ref="F32:F33"/>
    <mergeCell ref="G32:G33"/>
    <mergeCell ref="H32:H33"/>
    <mergeCell ref="I32:I33"/>
    <mergeCell ref="J32:J33"/>
    <mergeCell ref="K32:K33"/>
    <mergeCell ref="L32:L33"/>
    <mergeCell ref="M32:M33"/>
    <mergeCell ref="AC36:AC37"/>
    <mergeCell ref="AD36:AD37"/>
    <mergeCell ref="AE36:AE37"/>
    <mergeCell ref="AF36:AF37"/>
    <mergeCell ref="AG36:AG37"/>
    <mergeCell ref="AH37:AI37"/>
    <mergeCell ref="W36:W37"/>
    <mergeCell ref="X36:X37"/>
    <mergeCell ref="Y36:Y37"/>
    <mergeCell ref="Z36:Z37"/>
    <mergeCell ref="AA36:AA37"/>
    <mergeCell ref="AB36:AB37"/>
    <mergeCell ref="Q36:Q37"/>
    <mergeCell ref="R36:R37"/>
    <mergeCell ref="S36:S37"/>
    <mergeCell ref="T36:T37"/>
    <mergeCell ref="U36:U37"/>
    <mergeCell ref="V36:V37"/>
    <mergeCell ref="K36:K37"/>
    <mergeCell ref="L36:L37"/>
    <mergeCell ref="M36:M37"/>
    <mergeCell ref="N36:N37"/>
    <mergeCell ref="O36:O37"/>
    <mergeCell ref="P36:P37"/>
    <mergeCell ref="C36:E37"/>
    <mergeCell ref="F36:F37"/>
    <mergeCell ref="G36:G37"/>
    <mergeCell ref="H36:H37"/>
    <mergeCell ref="I36:I37"/>
    <mergeCell ref="J36:J37"/>
    <mergeCell ref="AD34:AD35"/>
    <mergeCell ref="AE34:AE35"/>
    <mergeCell ref="AF34:AF35"/>
    <mergeCell ref="AG34:AG35"/>
    <mergeCell ref="AC40:AC41"/>
    <mergeCell ref="AD40:AD41"/>
    <mergeCell ref="AE40:AE41"/>
    <mergeCell ref="AF40:AF41"/>
    <mergeCell ref="AG40:AG41"/>
    <mergeCell ref="AH41:AI41"/>
    <mergeCell ref="W40:W41"/>
    <mergeCell ref="X40:X41"/>
    <mergeCell ref="Y40:Y41"/>
    <mergeCell ref="Z40:Z41"/>
    <mergeCell ref="AA40:AA41"/>
    <mergeCell ref="AB40:AB41"/>
    <mergeCell ref="Q40:Q41"/>
    <mergeCell ref="R40:R41"/>
    <mergeCell ref="S40:S41"/>
    <mergeCell ref="T40:T41"/>
    <mergeCell ref="U40:U41"/>
    <mergeCell ref="V40:V41"/>
    <mergeCell ref="K40:K41"/>
    <mergeCell ref="L40:L41"/>
    <mergeCell ref="M40:M41"/>
    <mergeCell ref="N40:N41"/>
    <mergeCell ref="O40:O41"/>
    <mergeCell ref="P40:P41"/>
    <mergeCell ref="C40:E41"/>
    <mergeCell ref="F40:F41"/>
    <mergeCell ref="G40:G41"/>
    <mergeCell ref="H40:H41"/>
    <mergeCell ref="I40:I41"/>
    <mergeCell ref="J40:J41"/>
    <mergeCell ref="AC38:AC39"/>
    <mergeCell ref="AD38:AD39"/>
    <mergeCell ref="AE38:AE39"/>
    <mergeCell ref="AF38:AF39"/>
    <mergeCell ref="AG38:AG39"/>
    <mergeCell ref="AH39:AI39"/>
    <mergeCell ref="W38:W39"/>
    <mergeCell ref="X38:X39"/>
    <mergeCell ref="Y38:Y39"/>
    <mergeCell ref="Z38:Z39"/>
    <mergeCell ref="AA38:AA39"/>
    <mergeCell ref="AB38:AB39"/>
    <mergeCell ref="Q38:Q39"/>
    <mergeCell ref="R38:R39"/>
    <mergeCell ref="S38:S39"/>
    <mergeCell ref="T38:T39"/>
    <mergeCell ref="U38:U39"/>
    <mergeCell ref="V38:V39"/>
    <mergeCell ref="K38:K39"/>
    <mergeCell ref="L38:L39"/>
    <mergeCell ref="M38:M39"/>
    <mergeCell ref="N38:N39"/>
    <mergeCell ref="O38:O39"/>
    <mergeCell ref="P38:P39"/>
    <mergeCell ref="C38:E39"/>
    <mergeCell ref="F38:F39"/>
    <mergeCell ref="G38:G39"/>
    <mergeCell ref="H38:H39"/>
    <mergeCell ref="I38:I39"/>
    <mergeCell ref="J38:J39"/>
    <mergeCell ref="AC44:AC45"/>
    <mergeCell ref="AD44:AD45"/>
    <mergeCell ref="AE44:AE45"/>
    <mergeCell ref="AF44:AF45"/>
    <mergeCell ref="AG44:AG45"/>
    <mergeCell ref="AJ44:AJ45"/>
    <mergeCell ref="AH45:AI45"/>
    <mergeCell ref="W44:W45"/>
    <mergeCell ref="X44:X45"/>
    <mergeCell ref="Y44:Y45"/>
    <mergeCell ref="Z44:Z45"/>
    <mergeCell ref="AA44:AA45"/>
    <mergeCell ref="AB44:AB45"/>
    <mergeCell ref="Q44:Q45"/>
    <mergeCell ref="R44:R45"/>
    <mergeCell ref="S44:S45"/>
    <mergeCell ref="T44:T45"/>
    <mergeCell ref="U44:U45"/>
    <mergeCell ref="V44:V45"/>
    <mergeCell ref="K44:K45"/>
    <mergeCell ref="L44:L45"/>
    <mergeCell ref="M44:M45"/>
    <mergeCell ref="N44:N45"/>
    <mergeCell ref="O44:O45"/>
    <mergeCell ref="P44:P45"/>
    <mergeCell ref="C44:E45"/>
    <mergeCell ref="F44:F45"/>
    <mergeCell ref="G44:G45"/>
    <mergeCell ref="H44:H45"/>
    <mergeCell ref="I44:I45"/>
    <mergeCell ref="J44:J45"/>
    <mergeCell ref="AC42:AC43"/>
    <mergeCell ref="AD42:AD43"/>
    <mergeCell ref="AE42:AE43"/>
    <mergeCell ref="AF42:AF43"/>
    <mergeCell ref="AG42:AG43"/>
    <mergeCell ref="AJ42:AJ43"/>
    <mergeCell ref="AH43:AI43"/>
    <mergeCell ref="W42:W43"/>
    <mergeCell ref="X42:X43"/>
    <mergeCell ref="Y42:Y43"/>
    <mergeCell ref="Z42:Z43"/>
    <mergeCell ref="AA42:AA43"/>
    <mergeCell ref="AB42:AB43"/>
    <mergeCell ref="Q42:Q43"/>
    <mergeCell ref="R42:R43"/>
    <mergeCell ref="S42:S43"/>
    <mergeCell ref="T42:T43"/>
    <mergeCell ref="U42:U43"/>
    <mergeCell ref="V42:V43"/>
    <mergeCell ref="K42:K43"/>
    <mergeCell ref="L42:L43"/>
    <mergeCell ref="M42:M43"/>
    <mergeCell ref="N42:N43"/>
    <mergeCell ref="O42:O43"/>
    <mergeCell ref="P42:P43"/>
    <mergeCell ref="C42:E43"/>
    <mergeCell ref="F42:F43"/>
    <mergeCell ref="G42:G43"/>
    <mergeCell ref="H42:H43"/>
    <mergeCell ref="I42:I43"/>
    <mergeCell ref="J42:J43"/>
    <mergeCell ref="AC48:AC49"/>
    <mergeCell ref="AD48:AD49"/>
    <mergeCell ref="AE48:AE49"/>
    <mergeCell ref="AF48:AF49"/>
    <mergeCell ref="AG48:AG49"/>
    <mergeCell ref="AH49:AI49"/>
    <mergeCell ref="W48:W49"/>
    <mergeCell ref="X48:X49"/>
    <mergeCell ref="Y48:Y49"/>
    <mergeCell ref="Z48:Z49"/>
    <mergeCell ref="AA48:AA49"/>
    <mergeCell ref="AB48:AB49"/>
    <mergeCell ref="Q48:Q49"/>
    <mergeCell ref="R48:R49"/>
    <mergeCell ref="S48:S49"/>
    <mergeCell ref="T48:T49"/>
    <mergeCell ref="U48:U49"/>
    <mergeCell ref="V48:V49"/>
    <mergeCell ref="K48:K49"/>
    <mergeCell ref="L48:L49"/>
    <mergeCell ref="M48:M49"/>
    <mergeCell ref="N48:N49"/>
    <mergeCell ref="O48:O49"/>
    <mergeCell ref="P48:P49"/>
    <mergeCell ref="C48:E49"/>
    <mergeCell ref="F48:F49"/>
    <mergeCell ref="G48:G49"/>
    <mergeCell ref="H48:H49"/>
    <mergeCell ref="I48:I49"/>
    <mergeCell ref="J48:J49"/>
    <mergeCell ref="AC46:AC47"/>
    <mergeCell ref="AD46:AD47"/>
    <mergeCell ref="AE46:AE47"/>
    <mergeCell ref="AF46:AF47"/>
    <mergeCell ref="AG46:AG47"/>
    <mergeCell ref="AH47:AI47"/>
    <mergeCell ref="W46:W47"/>
    <mergeCell ref="X46:X47"/>
    <mergeCell ref="Y46:Y47"/>
    <mergeCell ref="Z46:Z47"/>
    <mergeCell ref="AA46:AA47"/>
    <mergeCell ref="AB46:AB47"/>
    <mergeCell ref="Q46:Q47"/>
    <mergeCell ref="R46:R47"/>
    <mergeCell ref="S46:S47"/>
    <mergeCell ref="T46:T47"/>
    <mergeCell ref="U46:U47"/>
    <mergeCell ref="V46:V47"/>
    <mergeCell ref="K46:K47"/>
    <mergeCell ref="L46:L47"/>
    <mergeCell ref="M46:M47"/>
    <mergeCell ref="N46:N47"/>
    <mergeCell ref="O46:O47"/>
    <mergeCell ref="P46:P47"/>
    <mergeCell ref="C46:E47"/>
    <mergeCell ref="F46:F47"/>
    <mergeCell ref="G46:G47"/>
    <mergeCell ref="H46:H47"/>
    <mergeCell ref="I46:I47"/>
    <mergeCell ref="J46:J47"/>
    <mergeCell ref="AC52:AC53"/>
    <mergeCell ref="AD52:AD53"/>
    <mergeCell ref="AE52:AE53"/>
    <mergeCell ref="AF52:AF53"/>
    <mergeCell ref="AG52:AG53"/>
    <mergeCell ref="AH53:AI53"/>
    <mergeCell ref="W52:W53"/>
    <mergeCell ref="X52:X53"/>
    <mergeCell ref="Y52:Y53"/>
    <mergeCell ref="Z52:Z53"/>
    <mergeCell ref="AA52:AA53"/>
    <mergeCell ref="AB52:AB53"/>
    <mergeCell ref="Q52:Q53"/>
    <mergeCell ref="R52:R53"/>
    <mergeCell ref="S52:S53"/>
    <mergeCell ref="T52:T53"/>
    <mergeCell ref="U52:U53"/>
    <mergeCell ref="V52:V53"/>
    <mergeCell ref="K52:K53"/>
    <mergeCell ref="L52:L53"/>
    <mergeCell ref="M52:M53"/>
    <mergeCell ref="N52:N53"/>
    <mergeCell ref="O52:O53"/>
    <mergeCell ref="P52:P53"/>
    <mergeCell ref="C52:E53"/>
    <mergeCell ref="F52:F53"/>
    <mergeCell ref="G52:G53"/>
    <mergeCell ref="H52:H53"/>
    <mergeCell ref="I52:I53"/>
    <mergeCell ref="J52:J53"/>
    <mergeCell ref="AC50:AC51"/>
    <mergeCell ref="AD50:AD51"/>
    <mergeCell ref="AE50:AE51"/>
    <mergeCell ref="AF50:AF51"/>
    <mergeCell ref="AG50:AG51"/>
    <mergeCell ref="AH51:AI51"/>
    <mergeCell ref="W50:W51"/>
    <mergeCell ref="X50:X51"/>
    <mergeCell ref="Y50:Y51"/>
    <mergeCell ref="Z50:Z51"/>
    <mergeCell ref="AA50:AA51"/>
    <mergeCell ref="AB50:AB51"/>
    <mergeCell ref="Q50:Q51"/>
    <mergeCell ref="R50:R51"/>
    <mergeCell ref="S50:S51"/>
    <mergeCell ref="T50:T51"/>
    <mergeCell ref="U50:U51"/>
    <mergeCell ref="V50:V51"/>
    <mergeCell ref="K50:K51"/>
    <mergeCell ref="L50:L51"/>
    <mergeCell ref="M50:M51"/>
    <mergeCell ref="N50:N51"/>
    <mergeCell ref="O50:O51"/>
    <mergeCell ref="P50:P51"/>
    <mergeCell ref="C50:E51"/>
    <mergeCell ref="F50:F51"/>
    <mergeCell ref="G50:G51"/>
    <mergeCell ref="H50:H51"/>
    <mergeCell ref="I50:I51"/>
    <mergeCell ref="J50:J51"/>
    <mergeCell ref="AC56:AC57"/>
    <mergeCell ref="AD56:AD57"/>
    <mergeCell ref="AE56:AE57"/>
    <mergeCell ref="AF56:AF57"/>
    <mergeCell ref="AG56:AG57"/>
    <mergeCell ref="AH57:AI57"/>
    <mergeCell ref="W56:W57"/>
    <mergeCell ref="X56:X57"/>
    <mergeCell ref="Y56:Y57"/>
    <mergeCell ref="Z56:Z57"/>
    <mergeCell ref="AA56:AA57"/>
    <mergeCell ref="AB56:AB57"/>
    <mergeCell ref="Q56:Q57"/>
    <mergeCell ref="R56:R57"/>
    <mergeCell ref="S56:S57"/>
    <mergeCell ref="T56:T57"/>
    <mergeCell ref="U56:U57"/>
    <mergeCell ref="V56:V57"/>
    <mergeCell ref="K56:K57"/>
    <mergeCell ref="L56:L57"/>
    <mergeCell ref="M56:M57"/>
    <mergeCell ref="N56:N57"/>
    <mergeCell ref="O56:O57"/>
    <mergeCell ref="P56:P57"/>
    <mergeCell ref="C56:E57"/>
    <mergeCell ref="F56:F57"/>
    <mergeCell ref="G56:G57"/>
    <mergeCell ref="H56:H57"/>
    <mergeCell ref="I56:I57"/>
    <mergeCell ref="J56:J57"/>
    <mergeCell ref="AC54:AC55"/>
    <mergeCell ref="AD54:AD55"/>
    <mergeCell ref="AE54:AE55"/>
    <mergeCell ref="AF54:AF55"/>
    <mergeCell ref="AG54:AG55"/>
    <mergeCell ref="AH55:AI55"/>
    <mergeCell ref="W54:W55"/>
    <mergeCell ref="X54:X55"/>
    <mergeCell ref="Y54:Y55"/>
    <mergeCell ref="Z54:Z55"/>
    <mergeCell ref="AA54:AA55"/>
    <mergeCell ref="AB54:AB55"/>
    <mergeCell ref="Q54:Q55"/>
    <mergeCell ref="R54:R55"/>
    <mergeCell ref="S54:S55"/>
    <mergeCell ref="T54:T55"/>
    <mergeCell ref="U54:U55"/>
    <mergeCell ref="V54:V55"/>
    <mergeCell ref="K54:K55"/>
    <mergeCell ref="L54:L55"/>
    <mergeCell ref="M54:M55"/>
    <mergeCell ref="N54:N55"/>
    <mergeCell ref="O54:O55"/>
    <mergeCell ref="P54:P55"/>
    <mergeCell ref="C54:E55"/>
    <mergeCell ref="F54:F55"/>
    <mergeCell ref="G54:G55"/>
    <mergeCell ref="H54:H55"/>
    <mergeCell ref="I54:I55"/>
    <mergeCell ref="J54:J55"/>
    <mergeCell ref="AC60:AC61"/>
    <mergeCell ref="AD60:AD61"/>
    <mergeCell ref="AE60:AE61"/>
    <mergeCell ref="AF60:AF61"/>
    <mergeCell ref="AG60:AG61"/>
    <mergeCell ref="AH61:AI61"/>
    <mergeCell ref="W60:W61"/>
    <mergeCell ref="X60:X61"/>
    <mergeCell ref="Y60:Y61"/>
    <mergeCell ref="Z60:Z61"/>
    <mergeCell ref="AA60:AA61"/>
    <mergeCell ref="AB60:AB61"/>
    <mergeCell ref="Q60:Q61"/>
    <mergeCell ref="R60:R61"/>
    <mergeCell ref="S60:S61"/>
    <mergeCell ref="T60:T61"/>
    <mergeCell ref="U60:U61"/>
    <mergeCell ref="V60:V61"/>
    <mergeCell ref="K60:K61"/>
    <mergeCell ref="L60:L61"/>
    <mergeCell ref="M60:M61"/>
    <mergeCell ref="N60:N61"/>
    <mergeCell ref="O60:O61"/>
    <mergeCell ref="P60:P61"/>
    <mergeCell ref="C60:E61"/>
    <mergeCell ref="F60:F61"/>
    <mergeCell ref="G60:G61"/>
    <mergeCell ref="H60:H61"/>
    <mergeCell ref="I60:I61"/>
    <mergeCell ref="J60:J61"/>
    <mergeCell ref="AC58:AC59"/>
    <mergeCell ref="AD58:AD59"/>
    <mergeCell ref="AE58:AE59"/>
    <mergeCell ref="AF58:AF59"/>
    <mergeCell ref="AG58:AG59"/>
    <mergeCell ref="AH59:AI59"/>
    <mergeCell ref="W58:W59"/>
    <mergeCell ref="X58:X59"/>
    <mergeCell ref="Y58:Y59"/>
    <mergeCell ref="Z58:Z59"/>
    <mergeCell ref="AA58:AA59"/>
    <mergeCell ref="AB58:AB59"/>
    <mergeCell ref="Q58:Q59"/>
    <mergeCell ref="R58:R59"/>
    <mergeCell ref="S58:S59"/>
    <mergeCell ref="T58:T59"/>
    <mergeCell ref="U58:U59"/>
    <mergeCell ref="V58:V59"/>
    <mergeCell ref="K58:K59"/>
    <mergeCell ref="L58:L59"/>
    <mergeCell ref="M58:M59"/>
    <mergeCell ref="N58:N59"/>
    <mergeCell ref="O58:O59"/>
    <mergeCell ref="P58:P59"/>
    <mergeCell ref="C58:E59"/>
    <mergeCell ref="F58:F59"/>
    <mergeCell ref="G58:G59"/>
    <mergeCell ref="H58:H59"/>
    <mergeCell ref="I58:I59"/>
    <mergeCell ref="J58:J59"/>
    <mergeCell ref="B64:B107"/>
    <mergeCell ref="C64:E64"/>
    <mergeCell ref="AH64:AH67"/>
    <mergeCell ref="AI64:AI67"/>
    <mergeCell ref="AJ64:AJ67"/>
    <mergeCell ref="C65:E65"/>
    <mergeCell ref="C66:E66"/>
    <mergeCell ref="C67:E67"/>
    <mergeCell ref="C68:E69"/>
    <mergeCell ref="F68:F69"/>
    <mergeCell ref="AC62:AC63"/>
    <mergeCell ref="AD62:AD63"/>
    <mergeCell ref="AE62:AE63"/>
    <mergeCell ref="AF62:AF63"/>
    <mergeCell ref="AG62:AG63"/>
    <mergeCell ref="AH63:AI63"/>
    <mergeCell ref="W62:W63"/>
    <mergeCell ref="X62:X63"/>
    <mergeCell ref="Y62:Y63"/>
    <mergeCell ref="Z62:Z63"/>
    <mergeCell ref="AA62:AA63"/>
    <mergeCell ref="AB62:AB63"/>
    <mergeCell ref="Q62:Q63"/>
    <mergeCell ref="R62:R63"/>
    <mergeCell ref="S62:S63"/>
    <mergeCell ref="T62:T63"/>
    <mergeCell ref="U62:U63"/>
    <mergeCell ref="V62:V63"/>
    <mergeCell ref="K62:K63"/>
    <mergeCell ref="L62:L63"/>
    <mergeCell ref="M62:M63"/>
    <mergeCell ref="N62:N63"/>
    <mergeCell ref="O62:O63"/>
    <mergeCell ref="P62:P63"/>
    <mergeCell ref="C62:E63"/>
    <mergeCell ref="F62:F63"/>
    <mergeCell ref="G62:G63"/>
    <mergeCell ref="H62:H63"/>
    <mergeCell ref="I62:I63"/>
    <mergeCell ref="J62:J63"/>
    <mergeCell ref="B20:B63"/>
    <mergeCell ref="C20:E20"/>
    <mergeCell ref="AC70:AC71"/>
    <mergeCell ref="AD70:AD71"/>
    <mergeCell ref="AE70:AE71"/>
    <mergeCell ref="AF70:AF71"/>
    <mergeCell ref="AG70:AG71"/>
    <mergeCell ref="AH71:AI71"/>
    <mergeCell ref="W70:W71"/>
    <mergeCell ref="X70:X71"/>
    <mergeCell ref="Y70:Y71"/>
    <mergeCell ref="Z70:Z71"/>
    <mergeCell ref="AA70:AA71"/>
    <mergeCell ref="AB70:AB71"/>
    <mergeCell ref="Q70:Q71"/>
    <mergeCell ref="R70:R71"/>
    <mergeCell ref="S70:S71"/>
    <mergeCell ref="T70:T71"/>
    <mergeCell ref="U70:U71"/>
    <mergeCell ref="V70:V71"/>
    <mergeCell ref="K70:K71"/>
    <mergeCell ref="L70:L71"/>
    <mergeCell ref="M70:M71"/>
    <mergeCell ref="N70:N71"/>
    <mergeCell ref="O70:O71"/>
    <mergeCell ref="P70:P71"/>
    <mergeCell ref="AE68:AE69"/>
    <mergeCell ref="AF68:AF69"/>
    <mergeCell ref="AG68:AG69"/>
    <mergeCell ref="AH69:AI69"/>
    <mergeCell ref="C70:E71"/>
    <mergeCell ref="F70:F71"/>
    <mergeCell ref="G70:G71"/>
    <mergeCell ref="H70:H71"/>
    <mergeCell ref="I70:I71"/>
    <mergeCell ref="J70:J71"/>
    <mergeCell ref="Y68:Y69"/>
    <mergeCell ref="Z68:Z69"/>
    <mergeCell ref="AA68:AA69"/>
    <mergeCell ref="AB68:AB69"/>
    <mergeCell ref="AC68:AC69"/>
    <mergeCell ref="AD68:AD69"/>
    <mergeCell ref="S68:S69"/>
    <mergeCell ref="T68:T69"/>
    <mergeCell ref="U68:U69"/>
    <mergeCell ref="V68:V69"/>
    <mergeCell ref="W68:W69"/>
    <mergeCell ref="X68:X69"/>
    <mergeCell ref="M68:M69"/>
    <mergeCell ref="N68:N69"/>
    <mergeCell ref="O68:O69"/>
    <mergeCell ref="P68:P69"/>
    <mergeCell ref="Q68:Q69"/>
    <mergeCell ref="R68:R69"/>
    <mergeCell ref="G68:G69"/>
    <mergeCell ref="H68:H69"/>
    <mergeCell ref="I68:I69"/>
    <mergeCell ref="J68:J69"/>
    <mergeCell ref="K68:K69"/>
    <mergeCell ref="L68:L69"/>
    <mergeCell ref="AC74:AC75"/>
    <mergeCell ref="AD74:AD75"/>
    <mergeCell ref="AE74:AE75"/>
    <mergeCell ref="AF74:AF75"/>
    <mergeCell ref="AG74:AG75"/>
    <mergeCell ref="AH75:AI75"/>
    <mergeCell ref="W74:W75"/>
    <mergeCell ref="X74:X75"/>
    <mergeCell ref="Y74:Y75"/>
    <mergeCell ref="Z74:Z75"/>
    <mergeCell ref="AA74:AA75"/>
    <mergeCell ref="AB74:AB75"/>
    <mergeCell ref="Q74:Q75"/>
    <mergeCell ref="R74:R75"/>
    <mergeCell ref="S74:S75"/>
    <mergeCell ref="T74:T75"/>
    <mergeCell ref="U74:U75"/>
    <mergeCell ref="V74:V75"/>
    <mergeCell ref="K74:K75"/>
    <mergeCell ref="L74:L75"/>
    <mergeCell ref="M74:M75"/>
    <mergeCell ref="N74:N75"/>
    <mergeCell ref="O74:O75"/>
    <mergeCell ref="P74:P75"/>
    <mergeCell ref="C74:E75"/>
    <mergeCell ref="F74:F75"/>
    <mergeCell ref="G74:G75"/>
    <mergeCell ref="H74:H75"/>
    <mergeCell ref="I74:I75"/>
    <mergeCell ref="J74:J75"/>
    <mergeCell ref="AC72:AC73"/>
    <mergeCell ref="AD72:AD73"/>
    <mergeCell ref="AE72:AE73"/>
    <mergeCell ref="AF72:AF73"/>
    <mergeCell ref="AG72:AG73"/>
    <mergeCell ref="AH73:AI73"/>
    <mergeCell ref="W72:W73"/>
    <mergeCell ref="X72:X73"/>
    <mergeCell ref="Y72:Y73"/>
    <mergeCell ref="Z72:Z73"/>
    <mergeCell ref="AA72:AA73"/>
    <mergeCell ref="AB72:AB73"/>
    <mergeCell ref="Q72:Q73"/>
    <mergeCell ref="R72:R73"/>
    <mergeCell ref="S72:S73"/>
    <mergeCell ref="T72:T73"/>
    <mergeCell ref="U72:U73"/>
    <mergeCell ref="V72:V73"/>
    <mergeCell ref="K72:K73"/>
    <mergeCell ref="L72:L73"/>
    <mergeCell ref="M72:M73"/>
    <mergeCell ref="N72:N73"/>
    <mergeCell ref="O72:O73"/>
    <mergeCell ref="P72:P73"/>
    <mergeCell ref="C72:E73"/>
    <mergeCell ref="F72:F73"/>
    <mergeCell ref="G72:G73"/>
    <mergeCell ref="H72:H73"/>
    <mergeCell ref="I72:I73"/>
    <mergeCell ref="J72:J73"/>
    <mergeCell ref="AJ78:AJ79"/>
    <mergeCell ref="AH79:AI79"/>
    <mergeCell ref="W78:W79"/>
    <mergeCell ref="X78:X79"/>
    <mergeCell ref="Y78:Y79"/>
    <mergeCell ref="Z78:Z79"/>
    <mergeCell ref="AA78:AA79"/>
    <mergeCell ref="AB78:AB79"/>
    <mergeCell ref="Q78:Q79"/>
    <mergeCell ref="R78:R79"/>
    <mergeCell ref="S78:S79"/>
    <mergeCell ref="T78:T79"/>
    <mergeCell ref="U78:U79"/>
    <mergeCell ref="V78:V79"/>
    <mergeCell ref="K78:K79"/>
    <mergeCell ref="L78:L79"/>
    <mergeCell ref="M78:M79"/>
    <mergeCell ref="N78:N79"/>
    <mergeCell ref="O78:O79"/>
    <mergeCell ref="P78:P79"/>
    <mergeCell ref="C78:E79"/>
    <mergeCell ref="F78:F79"/>
    <mergeCell ref="G78:G79"/>
    <mergeCell ref="H78:H79"/>
    <mergeCell ref="I78:I79"/>
    <mergeCell ref="J78:J79"/>
    <mergeCell ref="AC76:AC77"/>
    <mergeCell ref="AD76:AD77"/>
    <mergeCell ref="AE76:AE77"/>
    <mergeCell ref="AF76:AF77"/>
    <mergeCell ref="AG76:AG77"/>
    <mergeCell ref="AH77:AI77"/>
    <mergeCell ref="W76:W77"/>
    <mergeCell ref="X76:X77"/>
    <mergeCell ref="Y76:Y77"/>
    <mergeCell ref="Z76:Z77"/>
    <mergeCell ref="AA76:AA77"/>
    <mergeCell ref="AB76:AB77"/>
    <mergeCell ref="Q76:Q77"/>
    <mergeCell ref="R76:R77"/>
    <mergeCell ref="S76:S77"/>
    <mergeCell ref="T76:T77"/>
    <mergeCell ref="U76:U77"/>
    <mergeCell ref="V76:V77"/>
    <mergeCell ref="K76:K77"/>
    <mergeCell ref="L76:L77"/>
    <mergeCell ref="M76:M77"/>
    <mergeCell ref="N76:N77"/>
    <mergeCell ref="O76:O77"/>
    <mergeCell ref="P76:P77"/>
    <mergeCell ref="C76:E77"/>
    <mergeCell ref="F76:F77"/>
    <mergeCell ref="G76:G77"/>
    <mergeCell ref="H76:H77"/>
    <mergeCell ref="I76:I77"/>
    <mergeCell ref="J76:J77"/>
    <mergeCell ref="AC80:AC81"/>
    <mergeCell ref="AD80:AD81"/>
    <mergeCell ref="AE80:AE81"/>
    <mergeCell ref="AF80:AF81"/>
    <mergeCell ref="AG80:AG81"/>
    <mergeCell ref="AH81:AI81"/>
    <mergeCell ref="W80:W81"/>
    <mergeCell ref="X80:X81"/>
    <mergeCell ref="Y80:Y81"/>
    <mergeCell ref="Z80:Z81"/>
    <mergeCell ref="AA80:AA81"/>
    <mergeCell ref="AB80:AB81"/>
    <mergeCell ref="Q80:Q81"/>
    <mergeCell ref="R80:R81"/>
    <mergeCell ref="S80:S81"/>
    <mergeCell ref="T80:T81"/>
    <mergeCell ref="U80:U81"/>
    <mergeCell ref="V80:V81"/>
    <mergeCell ref="K80:K81"/>
    <mergeCell ref="L80:L81"/>
    <mergeCell ref="M80:M81"/>
    <mergeCell ref="N80:N81"/>
    <mergeCell ref="O80:O81"/>
    <mergeCell ref="P80:P81"/>
    <mergeCell ref="C80:E81"/>
    <mergeCell ref="F80:F81"/>
    <mergeCell ref="G80:G81"/>
    <mergeCell ref="H80:H81"/>
    <mergeCell ref="I80:I81"/>
    <mergeCell ref="J80:J81"/>
    <mergeCell ref="AC78:AC79"/>
    <mergeCell ref="AD78:AD79"/>
    <mergeCell ref="AE78:AE79"/>
    <mergeCell ref="AF78:AF79"/>
    <mergeCell ref="AG78:AG79"/>
    <mergeCell ref="AC84:AC85"/>
    <mergeCell ref="AD84:AD85"/>
    <mergeCell ref="AE84:AE85"/>
    <mergeCell ref="AF84:AF85"/>
    <mergeCell ref="AG84:AG85"/>
    <mergeCell ref="AH85:AI85"/>
    <mergeCell ref="W84:W85"/>
    <mergeCell ref="X84:X85"/>
    <mergeCell ref="Y84:Y85"/>
    <mergeCell ref="Z84:Z85"/>
    <mergeCell ref="AA84:AA85"/>
    <mergeCell ref="AB84:AB85"/>
    <mergeCell ref="Q84:Q85"/>
    <mergeCell ref="R84:R85"/>
    <mergeCell ref="S84:S85"/>
    <mergeCell ref="T84:T85"/>
    <mergeCell ref="U84:U85"/>
    <mergeCell ref="V84:V85"/>
    <mergeCell ref="K84:K85"/>
    <mergeCell ref="L84:L85"/>
    <mergeCell ref="M84:M85"/>
    <mergeCell ref="N84:N85"/>
    <mergeCell ref="O84:O85"/>
    <mergeCell ref="P84:P85"/>
    <mergeCell ref="C84:E85"/>
    <mergeCell ref="F84:F85"/>
    <mergeCell ref="G84:G85"/>
    <mergeCell ref="H84:H85"/>
    <mergeCell ref="I84:I85"/>
    <mergeCell ref="J84:J85"/>
    <mergeCell ref="AC82:AC83"/>
    <mergeCell ref="AD82:AD83"/>
    <mergeCell ref="AE82:AE83"/>
    <mergeCell ref="AF82:AF83"/>
    <mergeCell ref="AG82:AG83"/>
    <mergeCell ref="AH83:AI83"/>
    <mergeCell ref="W82:W83"/>
    <mergeCell ref="X82:X83"/>
    <mergeCell ref="Y82:Y83"/>
    <mergeCell ref="Z82:Z83"/>
    <mergeCell ref="AA82:AA83"/>
    <mergeCell ref="AB82:AB83"/>
    <mergeCell ref="Q82:Q83"/>
    <mergeCell ref="R82:R83"/>
    <mergeCell ref="S82:S83"/>
    <mergeCell ref="T82:T83"/>
    <mergeCell ref="U82:U83"/>
    <mergeCell ref="V82:V83"/>
    <mergeCell ref="K82:K83"/>
    <mergeCell ref="L82:L83"/>
    <mergeCell ref="M82:M83"/>
    <mergeCell ref="N82:N83"/>
    <mergeCell ref="O82:O83"/>
    <mergeCell ref="P82:P83"/>
    <mergeCell ref="C82:E83"/>
    <mergeCell ref="F82:F83"/>
    <mergeCell ref="G82:G83"/>
    <mergeCell ref="H82:H83"/>
    <mergeCell ref="I82:I83"/>
    <mergeCell ref="J82:J83"/>
    <mergeCell ref="AJ88:AJ89"/>
    <mergeCell ref="AH89:AI89"/>
    <mergeCell ref="W88:W89"/>
    <mergeCell ref="X88:X89"/>
    <mergeCell ref="Y88:Y89"/>
    <mergeCell ref="Z88:Z89"/>
    <mergeCell ref="AA88:AA89"/>
    <mergeCell ref="AB88:AB89"/>
    <mergeCell ref="Q88:Q89"/>
    <mergeCell ref="R88:R89"/>
    <mergeCell ref="S88:S89"/>
    <mergeCell ref="T88:T89"/>
    <mergeCell ref="U88:U89"/>
    <mergeCell ref="V88:V89"/>
    <mergeCell ref="K88:K89"/>
    <mergeCell ref="L88:L89"/>
    <mergeCell ref="M88:M89"/>
    <mergeCell ref="N88:N89"/>
    <mergeCell ref="O88:O89"/>
    <mergeCell ref="P88:P89"/>
    <mergeCell ref="C88:E89"/>
    <mergeCell ref="F88:F89"/>
    <mergeCell ref="G88:G89"/>
    <mergeCell ref="H88:H89"/>
    <mergeCell ref="I88:I89"/>
    <mergeCell ref="J88:J89"/>
    <mergeCell ref="AC86:AC87"/>
    <mergeCell ref="AD86:AD87"/>
    <mergeCell ref="AE86:AE87"/>
    <mergeCell ref="AF86:AF87"/>
    <mergeCell ref="AG86:AG87"/>
    <mergeCell ref="AJ86:AJ87"/>
    <mergeCell ref="AH87:AI87"/>
    <mergeCell ref="W86:W87"/>
    <mergeCell ref="X86:X87"/>
    <mergeCell ref="Y86:Y87"/>
    <mergeCell ref="Z86:Z87"/>
    <mergeCell ref="AA86:AA87"/>
    <mergeCell ref="AB86:AB87"/>
    <mergeCell ref="Q86:Q87"/>
    <mergeCell ref="R86:R87"/>
    <mergeCell ref="S86:S87"/>
    <mergeCell ref="T86:T87"/>
    <mergeCell ref="U86:U87"/>
    <mergeCell ref="V86:V87"/>
    <mergeCell ref="K86:K87"/>
    <mergeCell ref="L86:L87"/>
    <mergeCell ref="M86:M87"/>
    <mergeCell ref="N86:N87"/>
    <mergeCell ref="O86:O87"/>
    <mergeCell ref="P86:P87"/>
    <mergeCell ref="C86:E87"/>
    <mergeCell ref="F86:F87"/>
    <mergeCell ref="G86:G87"/>
    <mergeCell ref="H86:H87"/>
    <mergeCell ref="I86:I87"/>
    <mergeCell ref="J86:J87"/>
    <mergeCell ref="AC90:AC91"/>
    <mergeCell ref="AD90:AD91"/>
    <mergeCell ref="AE90:AE91"/>
    <mergeCell ref="AF90:AF91"/>
    <mergeCell ref="AG90:AG91"/>
    <mergeCell ref="AH91:AI91"/>
    <mergeCell ref="W90:W91"/>
    <mergeCell ref="X90:X91"/>
    <mergeCell ref="Y90:Y91"/>
    <mergeCell ref="Z90:Z91"/>
    <mergeCell ref="AA90:AA91"/>
    <mergeCell ref="AB90:AB91"/>
    <mergeCell ref="Q90:Q91"/>
    <mergeCell ref="R90:R91"/>
    <mergeCell ref="S90:S91"/>
    <mergeCell ref="T90:T91"/>
    <mergeCell ref="U90:U91"/>
    <mergeCell ref="V90:V91"/>
    <mergeCell ref="K90:K91"/>
    <mergeCell ref="L90:L91"/>
    <mergeCell ref="M90:M91"/>
    <mergeCell ref="N90:N91"/>
    <mergeCell ref="O90:O91"/>
    <mergeCell ref="P90:P91"/>
    <mergeCell ref="C90:E91"/>
    <mergeCell ref="F90:F91"/>
    <mergeCell ref="G90:G91"/>
    <mergeCell ref="H90:H91"/>
    <mergeCell ref="I90:I91"/>
    <mergeCell ref="J90:J91"/>
    <mergeCell ref="AC88:AC89"/>
    <mergeCell ref="AD88:AD89"/>
    <mergeCell ref="AE88:AE89"/>
    <mergeCell ref="AF88:AF89"/>
    <mergeCell ref="AG88:AG89"/>
    <mergeCell ref="AC94:AC95"/>
    <mergeCell ref="AD94:AD95"/>
    <mergeCell ref="AE94:AE95"/>
    <mergeCell ref="AF94:AF95"/>
    <mergeCell ref="AG94:AG95"/>
    <mergeCell ref="AH95:AI95"/>
    <mergeCell ref="W94:W95"/>
    <mergeCell ref="X94:X95"/>
    <mergeCell ref="Y94:Y95"/>
    <mergeCell ref="Z94:Z95"/>
    <mergeCell ref="AA94:AA95"/>
    <mergeCell ref="AB94:AB95"/>
    <mergeCell ref="Q94:Q95"/>
    <mergeCell ref="R94:R95"/>
    <mergeCell ref="S94:S95"/>
    <mergeCell ref="T94:T95"/>
    <mergeCell ref="U94:U95"/>
    <mergeCell ref="V94:V95"/>
    <mergeCell ref="K94:K95"/>
    <mergeCell ref="L94:L95"/>
    <mergeCell ref="M94:M95"/>
    <mergeCell ref="N94:N95"/>
    <mergeCell ref="O94:O95"/>
    <mergeCell ref="P94:P95"/>
    <mergeCell ref="C94:E95"/>
    <mergeCell ref="F94:F95"/>
    <mergeCell ref="G94:G95"/>
    <mergeCell ref="H94:H95"/>
    <mergeCell ref="I94:I95"/>
    <mergeCell ref="J94:J95"/>
    <mergeCell ref="AC92:AC93"/>
    <mergeCell ref="AD92:AD93"/>
    <mergeCell ref="AE92:AE93"/>
    <mergeCell ref="AF92:AF93"/>
    <mergeCell ref="AG92:AG93"/>
    <mergeCell ref="AH93:AI93"/>
    <mergeCell ref="W92:W93"/>
    <mergeCell ref="X92:X93"/>
    <mergeCell ref="Y92:Y93"/>
    <mergeCell ref="Z92:Z93"/>
    <mergeCell ref="AA92:AA93"/>
    <mergeCell ref="AB92:AB93"/>
    <mergeCell ref="Q92:Q93"/>
    <mergeCell ref="R92:R93"/>
    <mergeCell ref="S92:S93"/>
    <mergeCell ref="T92:T93"/>
    <mergeCell ref="U92:U93"/>
    <mergeCell ref="V92:V93"/>
    <mergeCell ref="K92:K93"/>
    <mergeCell ref="L92:L93"/>
    <mergeCell ref="M92:M93"/>
    <mergeCell ref="N92:N93"/>
    <mergeCell ref="O92:O93"/>
    <mergeCell ref="P92:P93"/>
    <mergeCell ref="C92:E93"/>
    <mergeCell ref="F92:F93"/>
    <mergeCell ref="G92:G93"/>
    <mergeCell ref="H92:H93"/>
    <mergeCell ref="I92:I93"/>
    <mergeCell ref="J92:J93"/>
    <mergeCell ref="AC98:AC99"/>
    <mergeCell ref="AD98:AD99"/>
    <mergeCell ref="AE98:AE99"/>
    <mergeCell ref="AF98:AF99"/>
    <mergeCell ref="AG98:AG99"/>
    <mergeCell ref="AH99:AI99"/>
    <mergeCell ref="W98:W99"/>
    <mergeCell ref="X98:X99"/>
    <mergeCell ref="Y98:Y99"/>
    <mergeCell ref="Z98:Z99"/>
    <mergeCell ref="AA98:AA99"/>
    <mergeCell ref="AB98:AB99"/>
    <mergeCell ref="Q98:Q99"/>
    <mergeCell ref="R98:R99"/>
    <mergeCell ref="S98:S99"/>
    <mergeCell ref="T98:T99"/>
    <mergeCell ref="U98:U99"/>
    <mergeCell ref="V98:V99"/>
    <mergeCell ref="K98:K99"/>
    <mergeCell ref="L98:L99"/>
    <mergeCell ref="M98:M99"/>
    <mergeCell ref="N98:N99"/>
    <mergeCell ref="O98:O99"/>
    <mergeCell ref="P98:P99"/>
    <mergeCell ref="C98:E99"/>
    <mergeCell ref="F98:F99"/>
    <mergeCell ref="G98:G99"/>
    <mergeCell ref="H98:H99"/>
    <mergeCell ref="I98:I99"/>
    <mergeCell ref="J98:J99"/>
    <mergeCell ref="AC96:AC97"/>
    <mergeCell ref="AD96:AD97"/>
    <mergeCell ref="AE96:AE97"/>
    <mergeCell ref="AF96:AF97"/>
    <mergeCell ref="AG96:AG97"/>
    <mergeCell ref="AH97:AI97"/>
    <mergeCell ref="W96:W97"/>
    <mergeCell ref="X96:X97"/>
    <mergeCell ref="Y96:Y97"/>
    <mergeCell ref="Z96:Z97"/>
    <mergeCell ref="AA96:AA97"/>
    <mergeCell ref="AB96:AB97"/>
    <mergeCell ref="Q96:Q97"/>
    <mergeCell ref="R96:R97"/>
    <mergeCell ref="S96:S97"/>
    <mergeCell ref="T96:T97"/>
    <mergeCell ref="U96:U97"/>
    <mergeCell ref="V96:V97"/>
    <mergeCell ref="K96:K97"/>
    <mergeCell ref="L96:L97"/>
    <mergeCell ref="M96:M97"/>
    <mergeCell ref="N96:N97"/>
    <mergeCell ref="O96:O97"/>
    <mergeCell ref="P96:P97"/>
    <mergeCell ref="C96:E97"/>
    <mergeCell ref="F96:F97"/>
    <mergeCell ref="G96:G97"/>
    <mergeCell ref="H96:H97"/>
    <mergeCell ref="I96:I97"/>
    <mergeCell ref="J96:J97"/>
    <mergeCell ref="AC102:AC103"/>
    <mergeCell ref="AD102:AD103"/>
    <mergeCell ref="AE102:AE103"/>
    <mergeCell ref="AF102:AF103"/>
    <mergeCell ref="AG102:AG103"/>
    <mergeCell ref="AH103:AI103"/>
    <mergeCell ref="W102:W103"/>
    <mergeCell ref="X102:X103"/>
    <mergeCell ref="Y102:Y103"/>
    <mergeCell ref="Z102:Z103"/>
    <mergeCell ref="AA102:AA103"/>
    <mergeCell ref="AB102:AB103"/>
    <mergeCell ref="Q102:Q103"/>
    <mergeCell ref="R102:R103"/>
    <mergeCell ref="S102:S103"/>
    <mergeCell ref="T102:T103"/>
    <mergeCell ref="U102:U103"/>
    <mergeCell ref="V102:V103"/>
    <mergeCell ref="K102:K103"/>
    <mergeCell ref="L102:L103"/>
    <mergeCell ref="M102:M103"/>
    <mergeCell ref="N102:N103"/>
    <mergeCell ref="O102:O103"/>
    <mergeCell ref="P102:P103"/>
    <mergeCell ref="C102:E103"/>
    <mergeCell ref="F102:F103"/>
    <mergeCell ref="G102:G103"/>
    <mergeCell ref="H102:H103"/>
    <mergeCell ref="I102:I103"/>
    <mergeCell ref="J102:J103"/>
    <mergeCell ref="AC100:AC101"/>
    <mergeCell ref="AD100:AD101"/>
    <mergeCell ref="AE100:AE101"/>
    <mergeCell ref="AF100:AF101"/>
    <mergeCell ref="AG100:AG101"/>
    <mergeCell ref="AH101:AI101"/>
    <mergeCell ref="W100:W101"/>
    <mergeCell ref="X100:X101"/>
    <mergeCell ref="Y100:Y101"/>
    <mergeCell ref="Z100:Z101"/>
    <mergeCell ref="AA100:AA101"/>
    <mergeCell ref="AB100:AB101"/>
    <mergeCell ref="Q100:Q101"/>
    <mergeCell ref="R100:R101"/>
    <mergeCell ref="S100:S101"/>
    <mergeCell ref="T100:T101"/>
    <mergeCell ref="U100:U101"/>
    <mergeCell ref="V100:V101"/>
    <mergeCell ref="K100:K101"/>
    <mergeCell ref="L100:L101"/>
    <mergeCell ref="M100:M101"/>
    <mergeCell ref="N100:N101"/>
    <mergeCell ref="O100:O101"/>
    <mergeCell ref="P100:P101"/>
    <mergeCell ref="C100:E101"/>
    <mergeCell ref="F100:F101"/>
    <mergeCell ref="G100:G101"/>
    <mergeCell ref="H100:H101"/>
    <mergeCell ref="I100:I101"/>
    <mergeCell ref="J100:J101"/>
    <mergeCell ref="AC106:AC107"/>
    <mergeCell ref="AD106:AD107"/>
    <mergeCell ref="AE106:AE107"/>
    <mergeCell ref="AF106:AF107"/>
    <mergeCell ref="AG106:AG107"/>
    <mergeCell ref="AH107:AI107"/>
    <mergeCell ref="W106:W107"/>
    <mergeCell ref="X106:X107"/>
    <mergeCell ref="Y106:Y107"/>
    <mergeCell ref="Z106:Z107"/>
    <mergeCell ref="AA106:AA107"/>
    <mergeCell ref="AB106:AB107"/>
    <mergeCell ref="Q106:Q107"/>
    <mergeCell ref="R106:R107"/>
    <mergeCell ref="S106:S107"/>
    <mergeCell ref="T106:T107"/>
    <mergeCell ref="U106:U107"/>
    <mergeCell ref="V106:V107"/>
    <mergeCell ref="K106:K107"/>
    <mergeCell ref="L106:L107"/>
    <mergeCell ref="M106:M107"/>
    <mergeCell ref="N106:N107"/>
    <mergeCell ref="O106:O107"/>
    <mergeCell ref="P106:P107"/>
    <mergeCell ref="C106:E107"/>
    <mergeCell ref="F106:F107"/>
    <mergeCell ref="G106:G107"/>
    <mergeCell ref="H106:H107"/>
    <mergeCell ref="I106:I107"/>
    <mergeCell ref="J106:J107"/>
    <mergeCell ref="AC104:AC105"/>
    <mergeCell ref="AD104:AD105"/>
    <mergeCell ref="AE104:AE105"/>
    <mergeCell ref="AF104:AF105"/>
    <mergeCell ref="AG104:AG105"/>
    <mergeCell ref="AH105:AI105"/>
    <mergeCell ref="W104:W105"/>
    <mergeCell ref="X104:X105"/>
    <mergeCell ref="Y104:Y105"/>
    <mergeCell ref="Z104:Z105"/>
    <mergeCell ref="AA104:AA105"/>
    <mergeCell ref="AB104:AB105"/>
    <mergeCell ref="Q104:Q105"/>
    <mergeCell ref="R104:R105"/>
    <mergeCell ref="S104:S105"/>
    <mergeCell ref="T104:T105"/>
    <mergeCell ref="U104:U105"/>
    <mergeCell ref="V104:V105"/>
    <mergeCell ref="K104:K105"/>
    <mergeCell ref="L104:L105"/>
    <mergeCell ref="M104:M105"/>
    <mergeCell ref="N104:N105"/>
    <mergeCell ref="O104:O105"/>
    <mergeCell ref="P104:P105"/>
    <mergeCell ref="C104:E105"/>
    <mergeCell ref="F104:F105"/>
    <mergeCell ref="G104:G105"/>
    <mergeCell ref="H104:H105"/>
    <mergeCell ref="I104:I105"/>
    <mergeCell ref="J104:J105"/>
    <mergeCell ref="AC114:AC115"/>
    <mergeCell ref="AD114:AD115"/>
    <mergeCell ref="AE114:AE115"/>
    <mergeCell ref="AF114:AF115"/>
    <mergeCell ref="AG114:AG115"/>
    <mergeCell ref="AH115:AI115"/>
    <mergeCell ref="W114:W115"/>
    <mergeCell ref="X114:X115"/>
    <mergeCell ref="Y114:Y115"/>
    <mergeCell ref="Z114:Z115"/>
    <mergeCell ref="AA114:AA115"/>
    <mergeCell ref="AB114:AB115"/>
    <mergeCell ref="Q114:Q115"/>
    <mergeCell ref="R114:R115"/>
    <mergeCell ref="S114:S115"/>
    <mergeCell ref="T114:T115"/>
    <mergeCell ref="U114:U115"/>
    <mergeCell ref="V114:V115"/>
    <mergeCell ref="K114:K115"/>
    <mergeCell ref="L114:L115"/>
    <mergeCell ref="M114:M115"/>
    <mergeCell ref="N114:N115"/>
    <mergeCell ref="O114:O115"/>
    <mergeCell ref="P114:P115"/>
    <mergeCell ref="AE112:AE113"/>
    <mergeCell ref="AF112:AF113"/>
    <mergeCell ref="AG112:AG113"/>
    <mergeCell ref="AH113:AI113"/>
    <mergeCell ref="C114:E115"/>
    <mergeCell ref="F114:F115"/>
    <mergeCell ref="G114:G115"/>
    <mergeCell ref="H114:H115"/>
    <mergeCell ref="I114:I115"/>
    <mergeCell ref="J114:J115"/>
    <mergeCell ref="Y112:Y113"/>
    <mergeCell ref="Z112:Z113"/>
    <mergeCell ref="AA112:AA113"/>
    <mergeCell ref="AB112:AB113"/>
    <mergeCell ref="AC112:AC113"/>
    <mergeCell ref="AD112:AD113"/>
    <mergeCell ref="S112:S113"/>
    <mergeCell ref="T112:T113"/>
    <mergeCell ref="U112:U113"/>
    <mergeCell ref="V112:V113"/>
    <mergeCell ref="W112:W113"/>
    <mergeCell ref="X112:X113"/>
    <mergeCell ref="M112:M113"/>
    <mergeCell ref="N112:N113"/>
    <mergeCell ref="O112:O113"/>
    <mergeCell ref="P112:P113"/>
    <mergeCell ref="Q112:Q113"/>
    <mergeCell ref="R112:R113"/>
    <mergeCell ref="G112:G113"/>
    <mergeCell ref="H112:H113"/>
    <mergeCell ref="I112:I113"/>
    <mergeCell ref="J112:J113"/>
    <mergeCell ref="K112:K113"/>
    <mergeCell ref="L112:L113"/>
    <mergeCell ref="C112:E113"/>
    <mergeCell ref="F112:F113"/>
    <mergeCell ref="AC118:AC119"/>
    <mergeCell ref="AD118:AD119"/>
    <mergeCell ref="AE118:AE119"/>
    <mergeCell ref="AF118:AF119"/>
    <mergeCell ref="AG118:AG119"/>
    <mergeCell ref="AH119:AI119"/>
    <mergeCell ref="W118:W119"/>
    <mergeCell ref="X118:X119"/>
    <mergeCell ref="Y118:Y119"/>
    <mergeCell ref="Z118:Z119"/>
    <mergeCell ref="AA118:AA119"/>
    <mergeCell ref="AB118:AB119"/>
    <mergeCell ref="Q118:Q119"/>
    <mergeCell ref="R118:R119"/>
    <mergeCell ref="S118:S119"/>
    <mergeCell ref="T118:T119"/>
    <mergeCell ref="U118:U119"/>
    <mergeCell ref="V118:V119"/>
    <mergeCell ref="K118:K119"/>
    <mergeCell ref="L118:L119"/>
    <mergeCell ref="M118:M119"/>
    <mergeCell ref="N118:N119"/>
    <mergeCell ref="O118:O119"/>
    <mergeCell ref="P118:P119"/>
    <mergeCell ref="C118:E119"/>
    <mergeCell ref="F118:F119"/>
    <mergeCell ref="G118:G119"/>
    <mergeCell ref="H118:H119"/>
    <mergeCell ref="I118:I119"/>
    <mergeCell ref="J118:J119"/>
    <mergeCell ref="AC116:AC117"/>
    <mergeCell ref="AD116:AD117"/>
    <mergeCell ref="AE116:AE117"/>
    <mergeCell ref="AF116:AF117"/>
    <mergeCell ref="AG116:AG117"/>
    <mergeCell ref="AH117:AI117"/>
    <mergeCell ref="W116:W117"/>
    <mergeCell ref="X116:X117"/>
    <mergeCell ref="Y116:Y117"/>
    <mergeCell ref="Z116:Z117"/>
    <mergeCell ref="AA116:AA117"/>
    <mergeCell ref="AB116:AB117"/>
    <mergeCell ref="Q116:Q117"/>
    <mergeCell ref="R116:R117"/>
    <mergeCell ref="S116:S117"/>
    <mergeCell ref="T116:T117"/>
    <mergeCell ref="U116:U117"/>
    <mergeCell ref="V116:V117"/>
    <mergeCell ref="K116:K117"/>
    <mergeCell ref="L116:L117"/>
    <mergeCell ref="M116:M117"/>
    <mergeCell ref="N116:N117"/>
    <mergeCell ref="O116:O117"/>
    <mergeCell ref="P116:P117"/>
    <mergeCell ref="C116:E117"/>
    <mergeCell ref="F116:F117"/>
    <mergeCell ref="G116:G117"/>
    <mergeCell ref="H116:H117"/>
    <mergeCell ref="I116:I117"/>
    <mergeCell ref="J116:J117"/>
    <mergeCell ref="AJ122:AJ123"/>
    <mergeCell ref="AH123:AI123"/>
    <mergeCell ref="W122:W123"/>
    <mergeCell ref="X122:X123"/>
    <mergeCell ref="Y122:Y123"/>
    <mergeCell ref="Z122:Z123"/>
    <mergeCell ref="AA122:AA123"/>
    <mergeCell ref="AB122:AB123"/>
    <mergeCell ref="Q122:Q123"/>
    <mergeCell ref="R122:R123"/>
    <mergeCell ref="S122:S123"/>
    <mergeCell ref="T122:T123"/>
    <mergeCell ref="U122:U123"/>
    <mergeCell ref="V122:V123"/>
    <mergeCell ref="K122:K123"/>
    <mergeCell ref="L122:L123"/>
    <mergeCell ref="M122:M123"/>
    <mergeCell ref="N122:N123"/>
    <mergeCell ref="O122:O123"/>
    <mergeCell ref="P122:P123"/>
    <mergeCell ref="C122:E123"/>
    <mergeCell ref="F122:F123"/>
    <mergeCell ref="G122:G123"/>
    <mergeCell ref="H122:H123"/>
    <mergeCell ref="I122:I123"/>
    <mergeCell ref="J122:J123"/>
    <mergeCell ref="AC120:AC121"/>
    <mergeCell ref="AD120:AD121"/>
    <mergeCell ref="AE120:AE121"/>
    <mergeCell ref="AF120:AF121"/>
    <mergeCell ref="AG120:AG121"/>
    <mergeCell ref="AH121:AI121"/>
    <mergeCell ref="W120:W121"/>
    <mergeCell ref="X120:X121"/>
    <mergeCell ref="Y120:Y121"/>
    <mergeCell ref="Z120:Z121"/>
    <mergeCell ref="AA120:AA121"/>
    <mergeCell ref="AB120:AB121"/>
    <mergeCell ref="Q120:Q121"/>
    <mergeCell ref="R120:R121"/>
    <mergeCell ref="S120:S121"/>
    <mergeCell ref="T120:T121"/>
    <mergeCell ref="U120:U121"/>
    <mergeCell ref="V120:V121"/>
    <mergeCell ref="K120:K121"/>
    <mergeCell ref="L120:L121"/>
    <mergeCell ref="M120:M121"/>
    <mergeCell ref="N120:N121"/>
    <mergeCell ref="O120:O121"/>
    <mergeCell ref="P120:P121"/>
    <mergeCell ref="C120:E121"/>
    <mergeCell ref="F120:F121"/>
    <mergeCell ref="G120:G121"/>
    <mergeCell ref="H120:H121"/>
    <mergeCell ref="I120:I121"/>
    <mergeCell ref="J120:J121"/>
    <mergeCell ref="AC124:AC125"/>
    <mergeCell ref="AD124:AD125"/>
    <mergeCell ref="AE124:AE125"/>
    <mergeCell ref="AF124:AF125"/>
    <mergeCell ref="AG124:AG125"/>
    <mergeCell ref="AH125:AI125"/>
    <mergeCell ref="W124:W125"/>
    <mergeCell ref="X124:X125"/>
    <mergeCell ref="Y124:Y125"/>
    <mergeCell ref="Z124:Z125"/>
    <mergeCell ref="AA124:AA125"/>
    <mergeCell ref="AB124:AB125"/>
    <mergeCell ref="Q124:Q125"/>
    <mergeCell ref="R124:R125"/>
    <mergeCell ref="S124:S125"/>
    <mergeCell ref="T124:T125"/>
    <mergeCell ref="U124:U125"/>
    <mergeCell ref="V124:V125"/>
    <mergeCell ref="K124:K125"/>
    <mergeCell ref="L124:L125"/>
    <mergeCell ref="M124:M125"/>
    <mergeCell ref="N124:N125"/>
    <mergeCell ref="O124:O125"/>
    <mergeCell ref="P124:P125"/>
    <mergeCell ref="C124:E125"/>
    <mergeCell ref="F124:F125"/>
    <mergeCell ref="G124:G125"/>
    <mergeCell ref="H124:H125"/>
    <mergeCell ref="I124:I125"/>
    <mergeCell ref="J124:J125"/>
    <mergeCell ref="AC122:AC123"/>
    <mergeCell ref="AD122:AD123"/>
    <mergeCell ref="AE122:AE123"/>
    <mergeCell ref="AF122:AF123"/>
    <mergeCell ref="AG122:AG123"/>
    <mergeCell ref="AC128:AC129"/>
    <mergeCell ref="AD128:AD129"/>
    <mergeCell ref="AE128:AE129"/>
    <mergeCell ref="AF128:AF129"/>
    <mergeCell ref="AG128:AG129"/>
    <mergeCell ref="AH129:AI129"/>
    <mergeCell ref="W128:W129"/>
    <mergeCell ref="X128:X129"/>
    <mergeCell ref="Y128:Y129"/>
    <mergeCell ref="Z128:Z129"/>
    <mergeCell ref="AA128:AA129"/>
    <mergeCell ref="AB128:AB129"/>
    <mergeCell ref="Q128:Q129"/>
    <mergeCell ref="R128:R129"/>
    <mergeCell ref="S128:S129"/>
    <mergeCell ref="T128:T129"/>
    <mergeCell ref="U128:U129"/>
    <mergeCell ref="V128:V129"/>
    <mergeCell ref="K128:K129"/>
    <mergeCell ref="L128:L129"/>
    <mergeCell ref="M128:M129"/>
    <mergeCell ref="N128:N129"/>
    <mergeCell ref="O128:O129"/>
    <mergeCell ref="P128:P129"/>
    <mergeCell ref="C128:E129"/>
    <mergeCell ref="F128:F129"/>
    <mergeCell ref="G128:G129"/>
    <mergeCell ref="H128:H129"/>
    <mergeCell ref="I128:I129"/>
    <mergeCell ref="J128:J129"/>
    <mergeCell ref="AC126:AC127"/>
    <mergeCell ref="AD126:AD127"/>
    <mergeCell ref="AE126:AE127"/>
    <mergeCell ref="AF126:AF127"/>
    <mergeCell ref="AG126:AG127"/>
    <mergeCell ref="AH127:AI127"/>
    <mergeCell ref="W126:W127"/>
    <mergeCell ref="X126:X127"/>
    <mergeCell ref="Y126:Y127"/>
    <mergeCell ref="Z126:Z127"/>
    <mergeCell ref="AA126:AA127"/>
    <mergeCell ref="AB126:AB127"/>
    <mergeCell ref="Q126:Q127"/>
    <mergeCell ref="R126:R127"/>
    <mergeCell ref="S126:S127"/>
    <mergeCell ref="T126:T127"/>
    <mergeCell ref="U126:U127"/>
    <mergeCell ref="V126:V127"/>
    <mergeCell ref="K126:K127"/>
    <mergeCell ref="L126:L127"/>
    <mergeCell ref="M126:M127"/>
    <mergeCell ref="N126:N127"/>
    <mergeCell ref="O126:O127"/>
    <mergeCell ref="P126:P127"/>
    <mergeCell ref="C126:E127"/>
    <mergeCell ref="F126:F127"/>
    <mergeCell ref="G126:G127"/>
    <mergeCell ref="H126:H127"/>
    <mergeCell ref="I126:I127"/>
    <mergeCell ref="J126:J127"/>
    <mergeCell ref="AC132:AC133"/>
    <mergeCell ref="AD132:AD133"/>
    <mergeCell ref="AE132:AE133"/>
    <mergeCell ref="AF132:AF133"/>
    <mergeCell ref="AG132:AG133"/>
    <mergeCell ref="AJ132:AJ133"/>
    <mergeCell ref="AH133:AI133"/>
    <mergeCell ref="W132:W133"/>
    <mergeCell ref="X132:X133"/>
    <mergeCell ref="Y132:Y133"/>
    <mergeCell ref="Z132:Z133"/>
    <mergeCell ref="AA132:AA133"/>
    <mergeCell ref="AB132:AB133"/>
    <mergeCell ref="Q132:Q133"/>
    <mergeCell ref="R132:R133"/>
    <mergeCell ref="S132:S133"/>
    <mergeCell ref="T132:T133"/>
    <mergeCell ref="U132:U133"/>
    <mergeCell ref="V132:V133"/>
    <mergeCell ref="K132:K133"/>
    <mergeCell ref="L132:L133"/>
    <mergeCell ref="M132:M133"/>
    <mergeCell ref="N132:N133"/>
    <mergeCell ref="O132:O133"/>
    <mergeCell ref="P132:P133"/>
    <mergeCell ref="C132:E133"/>
    <mergeCell ref="F132:F133"/>
    <mergeCell ref="G132:G133"/>
    <mergeCell ref="H132:H133"/>
    <mergeCell ref="I132:I133"/>
    <mergeCell ref="J132:J133"/>
    <mergeCell ref="AC130:AC131"/>
    <mergeCell ref="AD130:AD131"/>
    <mergeCell ref="AE130:AE131"/>
    <mergeCell ref="AF130:AF131"/>
    <mergeCell ref="AG130:AG131"/>
    <mergeCell ref="AJ130:AJ131"/>
    <mergeCell ref="AH131:AI131"/>
    <mergeCell ref="W130:W131"/>
    <mergeCell ref="X130:X131"/>
    <mergeCell ref="Y130:Y131"/>
    <mergeCell ref="Z130:Z131"/>
    <mergeCell ref="AA130:AA131"/>
    <mergeCell ref="AB130:AB131"/>
    <mergeCell ref="Q130:Q131"/>
    <mergeCell ref="R130:R131"/>
    <mergeCell ref="S130:S131"/>
    <mergeCell ref="T130:T131"/>
    <mergeCell ref="U130:U131"/>
    <mergeCell ref="V130:V131"/>
    <mergeCell ref="K130:K131"/>
    <mergeCell ref="L130:L131"/>
    <mergeCell ref="M130:M131"/>
    <mergeCell ref="N130:N131"/>
    <mergeCell ref="O130:O131"/>
    <mergeCell ref="P130:P131"/>
    <mergeCell ref="C130:E131"/>
    <mergeCell ref="F130:F131"/>
    <mergeCell ref="G130:G131"/>
    <mergeCell ref="H130:H131"/>
    <mergeCell ref="I130:I131"/>
    <mergeCell ref="J130:J131"/>
    <mergeCell ref="AC136:AC137"/>
    <mergeCell ref="AD136:AD137"/>
    <mergeCell ref="AE136:AE137"/>
    <mergeCell ref="AF136:AF137"/>
    <mergeCell ref="AG136:AG137"/>
    <mergeCell ref="AH137:AI137"/>
    <mergeCell ref="W136:W137"/>
    <mergeCell ref="X136:X137"/>
    <mergeCell ref="Y136:Y137"/>
    <mergeCell ref="Z136:Z137"/>
    <mergeCell ref="AA136:AA137"/>
    <mergeCell ref="AB136:AB137"/>
    <mergeCell ref="Q136:Q137"/>
    <mergeCell ref="R136:R137"/>
    <mergeCell ref="S136:S137"/>
    <mergeCell ref="T136:T137"/>
    <mergeCell ref="U136:U137"/>
    <mergeCell ref="V136:V137"/>
    <mergeCell ref="K136:K137"/>
    <mergeCell ref="L136:L137"/>
    <mergeCell ref="M136:M137"/>
    <mergeCell ref="N136:N137"/>
    <mergeCell ref="O136:O137"/>
    <mergeCell ref="P136:P137"/>
    <mergeCell ref="C136:E137"/>
    <mergeCell ref="F136:F137"/>
    <mergeCell ref="G136:G137"/>
    <mergeCell ref="H136:H137"/>
    <mergeCell ref="I136:I137"/>
    <mergeCell ref="J136:J137"/>
    <mergeCell ref="AC134:AC135"/>
    <mergeCell ref="AD134:AD135"/>
    <mergeCell ref="AE134:AE135"/>
    <mergeCell ref="AF134:AF135"/>
    <mergeCell ref="AG134:AG135"/>
    <mergeCell ref="AH135:AI135"/>
    <mergeCell ref="W134:W135"/>
    <mergeCell ref="X134:X135"/>
    <mergeCell ref="Y134:Y135"/>
    <mergeCell ref="Z134:Z135"/>
    <mergeCell ref="AA134:AA135"/>
    <mergeCell ref="AB134:AB135"/>
    <mergeCell ref="Q134:Q135"/>
    <mergeCell ref="R134:R135"/>
    <mergeCell ref="S134:S135"/>
    <mergeCell ref="T134:T135"/>
    <mergeCell ref="U134:U135"/>
    <mergeCell ref="V134:V135"/>
    <mergeCell ref="K134:K135"/>
    <mergeCell ref="L134:L135"/>
    <mergeCell ref="M134:M135"/>
    <mergeCell ref="N134:N135"/>
    <mergeCell ref="O134:O135"/>
    <mergeCell ref="P134:P135"/>
    <mergeCell ref="C134:E135"/>
    <mergeCell ref="F134:F135"/>
    <mergeCell ref="G134:G135"/>
    <mergeCell ref="H134:H135"/>
    <mergeCell ref="I134:I135"/>
    <mergeCell ref="J134:J135"/>
    <mergeCell ref="AC140:AC141"/>
    <mergeCell ref="AD140:AD141"/>
    <mergeCell ref="AE140:AE141"/>
    <mergeCell ref="AF140:AF141"/>
    <mergeCell ref="AG140:AG141"/>
    <mergeCell ref="AH141:AI141"/>
    <mergeCell ref="W140:W141"/>
    <mergeCell ref="X140:X141"/>
    <mergeCell ref="Y140:Y141"/>
    <mergeCell ref="Z140:Z141"/>
    <mergeCell ref="AA140:AA141"/>
    <mergeCell ref="AB140:AB141"/>
    <mergeCell ref="Q140:Q141"/>
    <mergeCell ref="R140:R141"/>
    <mergeCell ref="S140:S141"/>
    <mergeCell ref="T140:T141"/>
    <mergeCell ref="U140:U141"/>
    <mergeCell ref="V140:V141"/>
    <mergeCell ref="K140:K141"/>
    <mergeCell ref="L140:L141"/>
    <mergeCell ref="M140:M141"/>
    <mergeCell ref="N140:N141"/>
    <mergeCell ref="O140:O141"/>
    <mergeCell ref="P140:P141"/>
    <mergeCell ref="C140:E141"/>
    <mergeCell ref="F140:F141"/>
    <mergeCell ref="G140:G141"/>
    <mergeCell ref="H140:H141"/>
    <mergeCell ref="I140:I141"/>
    <mergeCell ref="J140:J141"/>
    <mergeCell ref="AC138:AC139"/>
    <mergeCell ref="AD138:AD139"/>
    <mergeCell ref="AE138:AE139"/>
    <mergeCell ref="AF138:AF139"/>
    <mergeCell ref="AG138:AG139"/>
    <mergeCell ref="AH139:AI139"/>
    <mergeCell ref="W138:W139"/>
    <mergeCell ref="X138:X139"/>
    <mergeCell ref="Y138:Y139"/>
    <mergeCell ref="Z138:Z139"/>
    <mergeCell ref="AA138:AA139"/>
    <mergeCell ref="AB138:AB139"/>
    <mergeCell ref="Q138:Q139"/>
    <mergeCell ref="R138:R139"/>
    <mergeCell ref="S138:S139"/>
    <mergeCell ref="T138:T139"/>
    <mergeCell ref="U138:U139"/>
    <mergeCell ref="V138:V139"/>
    <mergeCell ref="K138:K139"/>
    <mergeCell ref="L138:L139"/>
    <mergeCell ref="M138:M139"/>
    <mergeCell ref="N138:N139"/>
    <mergeCell ref="O138:O139"/>
    <mergeCell ref="P138:P139"/>
    <mergeCell ref="C138:E139"/>
    <mergeCell ref="F138:F139"/>
    <mergeCell ref="G138:G139"/>
    <mergeCell ref="H138:H139"/>
    <mergeCell ref="I138:I139"/>
    <mergeCell ref="J138:J139"/>
    <mergeCell ref="AC144:AC145"/>
    <mergeCell ref="AD144:AD145"/>
    <mergeCell ref="AE144:AE145"/>
    <mergeCell ref="AF144:AF145"/>
    <mergeCell ref="AG144:AG145"/>
    <mergeCell ref="AH145:AI145"/>
    <mergeCell ref="W144:W145"/>
    <mergeCell ref="X144:X145"/>
    <mergeCell ref="Y144:Y145"/>
    <mergeCell ref="Z144:Z145"/>
    <mergeCell ref="AA144:AA145"/>
    <mergeCell ref="AB144:AB145"/>
    <mergeCell ref="Q144:Q145"/>
    <mergeCell ref="R144:R145"/>
    <mergeCell ref="S144:S145"/>
    <mergeCell ref="T144:T145"/>
    <mergeCell ref="U144:U145"/>
    <mergeCell ref="V144:V145"/>
    <mergeCell ref="K144:K145"/>
    <mergeCell ref="L144:L145"/>
    <mergeCell ref="M144:M145"/>
    <mergeCell ref="N144:N145"/>
    <mergeCell ref="O144:O145"/>
    <mergeCell ref="P144:P145"/>
    <mergeCell ref="C144:E145"/>
    <mergeCell ref="F144:F145"/>
    <mergeCell ref="G144:G145"/>
    <mergeCell ref="H144:H145"/>
    <mergeCell ref="I144:I145"/>
    <mergeCell ref="J144:J145"/>
    <mergeCell ref="AC142:AC143"/>
    <mergeCell ref="AD142:AD143"/>
    <mergeCell ref="AE142:AE143"/>
    <mergeCell ref="AF142:AF143"/>
    <mergeCell ref="AG142:AG143"/>
    <mergeCell ref="AH143:AI143"/>
    <mergeCell ref="W142:W143"/>
    <mergeCell ref="X142:X143"/>
    <mergeCell ref="Y142:Y143"/>
    <mergeCell ref="Z142:Z143"/>
    <mergeCell ref="AA142:AA143"/>
    <mergeCell ref="AB142:AB143"/>
    <mergeCell ref="Q142:Q143"/>
    <mergeCell ref="R142:R143"/>
    <mergeCell ref="S142:S143"/>
    <mergeCell ref="T142:T143"/>
    <mergeCell ref="U142:U143"/>
    <mergeCell ref="V142:V143"/>
    <mergeCell ref="K142:K143"/>
    <mergeCell ref="L142:L143"/>
    <mergeCell ref="M142:M143"/>
    <mergeCell ref="N142:N143"/>
    <mergeCell ref="O142:O143"/>
    <mergeCell ref="P142:P143"/>
    <mergeCell ref="C142:E143"/>
    <mergeCell ref="F142:F143"/>
    <mergeCell ref="G142:G143"/>
    <mergeCell ref="H142:H143"/>
    <mergeCell ref="I142:I143"/>
    <mergeCell ref="J142:J143"/>
    <mergeCell ref="AC148:AC149"/>
    <mergeCell ref="AD148:AD149"/>
    <mergeCell ref="AE148:AE149"/>
    <mergeCell ref="AF148:AF149"/>
    <mergeCell ref="AG148:AG149"/>
    <mergeCell ref="AH149:AI149"/>
    <mergeCell ref="W148:W149"/>
    <mergeCell ref="X148:X149"/>
    <mergeCell ref="Y148:Y149"/>
    <mergeCell ref="Z148:Z149"/>
    <mergeCell ref="AA148:AA149"/>
    <mergeCell ref="AB148:AB149"/>
    <mergeCell ref="Q148:Q149"/>
    <mergeCell ref="R148:R149"/>
    <mergeCell ref="S148:S149"/>
    <mergeCell ref="T148:T149"/>
    <mergeCell ref="U148:U149"/>
    <mergeCell ref="V148:V149"/>
    <mergeCell ref="K148:K149"/>
    <mergeCell ref="L148:L149"/>
    <mergeCell ref="M148:M149"/>
    <mergeCell ref="N148:N149"/>
    <mergeCell ref="O148:O149"/>
    <mergeCell ref="P148:P149"/>
    <mergeCell ref="C148:E149"/>
    <mergeCell ref="F148:F149"/>
    <mergeCell ref="G148:G149"/>
    <mergeCell ref="H148:H149"/>
    <mergeCell ref="I148:I149"/>
    <mergeCell ref="J148:J149"/>
    <mergeCell ref="AC146:AC147"/>
    <mergeCell ref="AD146:AD147"/>
    <mergeCell ref="AE146:AE147"/>
    <mergeCell ref="AF146:AF147"/>
    <mergeCell ref="AG146:AG147"/>
    <mergeCell ref="AH147:AI147"/>
    <mergeCell ref="W146:W147"/>
    <mergeCell ref="X146:X147"/>
    <mergeCell ref="Y146:Y147"/>
    <mergeCell ref="Z146:Z147"/>
    <mergeCell ref="AA146:AA147"/>
    <mergeCell ref="AB146:AB147"/>
    <mergeCell ref="Q146:Q147"/>
    <mergeCell ref="R146:R147"/>
    <mergeCell ref="S146:S147"/>
    <mergeCell ref="T146:T147"/>
    <mergeCell ref="U146:U147"/>
    <mergeCell ref="V146:V147"/>
    <mergeCell ref="K146:K147"/>
    <mergeCell ref="L146:L147"/>
    <mergeCell ref="M146:M147"/>
    <mergeCell ref="N146:N147"/>
    <mergeCell ref="O146:O147"/>
    <mergeCell ref="P146:P147"/>
    <mergeCell ref="C146:E147"/>
    <mergeCell ref="F146:F147"/>
    <mergeCell ref="G146:G147"/>
    <mergeCell ref="H146:H147"/>
    <mergeCell ref="I146:I147"/>
    <mergeCell ref="J146:J147"/>
    <mergeCell ref="B152:B195"/>
    <mergeCell ref="C152:E152"/>
    <mergeCell ref="AH152:AH155"/>
    <mergeCell ref="AI152:AI155"/>
    <mergeCell ref="AJ152:AJ155"/>
    <mergeCell ref="C153:E153"/>
    <mergeCell ref="C154:E154"/>
    <mergeCell ref="C155:E155"/>
    <mergeCell ref="C156:E157"/>
    <mergeCell ref="F156:F157"/>
    <mergeCell ref="AC150:AC151"/>
    <mergeCell ref="AD150:AD151"/>
    <mergeCell ref="AE150:AE151"/>
    <mergeCell ref="AF150:AF151"/>
    <mergeCell ref="AG150:AG151"/>
    <mergeCell ref="AH151:AI151"/>
    <mergeCell ref="W150:W151"/>
    <mergeCell ref="X150:X151"/>
    <mergeCell ref="Y150:Y151"/>
    <mergeCell ref="Z150:Z151"/>
    <mergeCell ref="AA150:AA151"/>
    <mergeCell ref="AB150:AB151"/>
    <mergeCell ref="Q150:Q151"/>
    <mergeCell ref="R150:R151"/>
    <mergeCell ref="S150:S151"/>
    <mergeCell ref="T150:T151"/>
    <mergeCell ref="U150:U151"/>
    <mergeCell ref="V150:V151"/>
    <mergeCell ref="K150:K151"/>
    <mergeCell ref="L150:L151"/>
    <mergeCell ref="M150:M151"/>
    <mergeCell ref="N150:N151"/>
    <mergeCell ref="O150:O151"/>
    <mergeCell ref="P150:P151"/>
    <mergeCell ref="C150:E151"/>
    <mergeCell ref="F150:F151"/>
    <mergeCell ref="G150:G151"/>
    <mergeCell ref="H150:H151"/>
    <mergeCell ref="I150:I151"/>
    <mergeCell ref="J150:J151"/>
    <mergeCell ref="B108:B151"/>
    <mergeCell ref="C108:E108"/>
    <mergeCell ref="AH108:AH111"/>
    <mergeCell ref="AI108:AI111"/>
    <mergeCell ref="AJ108:AJ111"/>
    <mergeCell ref="C109:E109"/>
    <mergeCell ref="C110:E110"/>
    <mergeCell ref="C111:E111"/>
    <mergeCell ref="AC158:AC159"/>
    <mergeCell ref="AD158:AD159"/>
    <mergeCell ref="AE158:AE159"/>
    <mergeCell ref="AF158:AF159"/>
    <mergeCell ref="AG158:AG159"/>
    <mergeCell ref="AH159:AI159"/>
    <mergeCell ref="W158:W159"/>
    <mergeCell ref="X158:X159"/>
    <mergeCell ref="Y158:Y159"/>
    <mergeCell ref="Z158:Z159"/>
    <mergeCell ref="AA158:AA159"/>
    <mergeCell ref="AB158:AB159"/>
    <mergeCell ref="Q158:Q159"/>
    <mergeCell ref="R158:R159"/>
    <mergeCell ref="S158:S159"/>
    <mergeCell ref="T158:T159"/>
    <mergeCell ref="U158:U159"/>
    <mergeCell ref="V158:V159"/>
    <mergeCell ref="K158:K159"/>
    <mergeCell ref="L158:L159"/>
    <mergeCell ref="M158:M159"/>
    <mergeCell ref="N158:N159"/>
    <mergeCell ref="O158:O159"/>
    <mergeCell ref="P158:P159"/>
    <mergeCell ref="AE156:AE157"/>
    <mergeCell ref="AF156:AF157"/>
    <mergeCell ref="AG156:AG157"/>
    <mergeCell ref="AH157:AI157"/>
    <mergeCell ref="C158:E159"/>
    <mergeCell ref="F158:F159"/>
    <mergeCell ref="G158:G159"/>
    <mergeCell ref="H158:H159"/>
    <mergeCell ref="I158:I159"/>
    <mergeCell ref="J158:J159"/>
    <mergeCell ref="Y156:Y157"/>
    <mergeCell ref="Z156:Z157"/>
    <mergeCell ref="AA156:AA157"/>
    <mergeCell ref="AB156:AB157"/>
    <mergeCell ref="AC156:AC157"/>
    <mergeCell ref="AD156:AD157"/>
    <mergeCell ref="S156:S157"/>
    <mergeCell ref="T156:T157"/>
    <mergeCell ref="U156:U157"/>
    <mergeCell ref="V156:V157"/>
    <mergeCell ref="W156:W157"/>
    <mergeCell ref="X156:X157"/>
    <mergeCell ref="M156:M157"/>
    <mergeCell ref="N156:N157"/>
    <mergeCell ref="O156:O157"/>
    <mergeCell ref="P156:P157"/>
    <mergeCell ref="Q156:Q157"/>
    <mergeCell ref="R156:R157"/>
    <mergeCell ref="G156:G157"/>
    <mergeCell ref="H156:H157"/>
    <mergeCell ref="I156:I157"/>
    <mergeCell ref="J156:J157"/>
    <mergeCell ref="K156:K157"/>
    <mergeCell ref="L156:L157"/>
    <mergeCell ref="AC162:AC163"/>
    <mergeCell ref="AD162:AD163"/>
    <mergeCell ref="AE162:AE163"/>
    <mergeCell ref="AF162:AF163"/>
    <mergeCell ref="AG162:AG163"/>
    <mergeCell ref="AH163:AI163"/>
    <mergeCell ref="W162:W163"/>
    <mergeCell ref="X162:X163"/>
    <mergeCell ref="Y162:Y163"/>
    <mergeCell ref="Z162:Z163"/>
    <mergeCell ref="AA162:AA163"/>
    <mergeCell ref="AB162:AB163"/>
    <mergeCell ref="Q162:Q163"/>
    <mergeCell ref="R162:R163"/>
    <mergeCell ref="S162:S163"/>
    <mergeCell ref="T162:T163"/>
    <mergeCell ref="U162:U163"/>
    <mergeCell ref="V162:V163"/>
    <mergeCell ref="K162:K163"/>
    <mergeCell ref="L162:L163"/>
    <mergeCell ref="M162:M163"/>
    <mergeCell ref="N162:N163"/>
    <mergeCell ref="O162:O163"/>
    <mergeCell ref="P162:P163"/>
    <mergeCell ref="C162:E163"/>
    <mergeCell ref="F162:F163"/>
    <mergeCell ref="G162:G163"/>
    <mergeCell ref="H162:H163"/>
    <mergeCell ref="I162:I163"/>
    <mergeCell ref="J162:J163"/>
    <mergeCell ref="AC160:AC161"/>
    <mergeCell ref="AD160:AD161"/>
    <mergeCell ref="AE160:AE161"/>
    <mergeCell ref="AF160:AF161"/>
    <mergeCell ref="AG160:AG161"/>
    <mergeCell ref="AH161:AI161"/>
    <mergeCell ref="W160:W161"/>
    <mergeCell ref="X160:X161"/>
    <mergeCell ref="Y160:Y161"/>
    <mergeCell ref="Z160:Z161"/>
    <mergeCell ref="AA160:AA161"/>
    <mergeCell ref="AB160:AB161"/>
    <mergeCell ref="Q160:Q161"/>
    <mergeCell ref="R160:R161"/>
    <mergeCell ref="S160:S161"/>
    <mergeCell ref="T160:T161"/>
    <mergeCell ref="U160:U161"/>
    <mergeCell ref="V160:V161"/>
    <mergeCell ref="K160:K161"/>
    <mergeCell ref="L160:L161"/>
    <mergeCell ref="M160:M161"/>
    <mergeCell ref="N160:N161"/>
    <mergeCell ref="O160:O161"/>
    <mergeCell ref="P160:P161"/>
    <mergeCell ref="C160:E161"/>
    <mergeCell ref="F160:F161"/>
    <mergeCell ref="G160:G161"/>
    <mergeCell ref="H160:H161"/>
    <mergeCell ref="I160:I161"/>
    <mergeCell ref="J160:J161"/>
    <mergeCell ref="AJ166:AJ167"/>
    <mergeCell ref="AH167:AI167"/>
    <mergeCell ref="W166:W167"/>
    <mergeCell ref="X166:X167"/>
    <mergeCell ref="Y166:Y167"/>
    <mergeCell ref="Z166:Z167"/>
    <mergeCell ref="AA166:AA167"/>
    <mergeCell ref="AB166:AB167"/>
    <mergeCell ref="Q166:Q167"/>
    <mergeCell ref="R166:R167"/>
    <mergeCell ref="S166:S167"/>
    <mergeCell ref="T166:T167"/>
    <mergeCell ref="U166:U167"/>
    <mergeCell ref="V166:V167"/>
    <mergeCell ref="K166:K167"/>
    <mergeCell ref="L166:L167"/>
    <mergeCell ref="M166:M167"/>
    <mergeCell ref="N166:N167"/>
    <mergeCell ref="O166:O167"/>
    <mergeCell ref="P166:P167"/>
    <mergeCell ref="C166:E167"/>
    <mergeCell ref="F166:F167"/>
    <mergeCell ref="G166:G167"/>
    <mergeCell ref="H166:H167"/>
    <mergeCell ref="I166:I167"/>
    <mergeCell ref="J166:J167"/>
    <mergeCell ref="AC164:AC165"/>
    <mergeCell ref="AD164:AD165"/>
    <mergeCell ref="AE164:AE165"/>
    <mergeCell ref="AF164:AF165"/>
    <mergeCell ref="AG164:AG165"/>
    <mergeCell ref="AH165:AI165"/>
    <mergeCell ref="W164:W165"/>
    <mergeCell ref="X164:X165"/>
    <mergeCell ref="Y164:Y165"/>
    <mergeCell ref="Z164:Z165"/>
    <mergeCell ref="AA164:AA165"/>
    <mergeCell ref="AB164:AB165"/>
    <mergeCell ref="Q164:Q165"/>
    <mergeCell ref="R164:R165"/>
    <mergeCell ref="S164:S165"/>
    <mergeCell ref="T164:T165"/>
    <mergeCell ref="U164:U165"/>
    <mergeCell ref="V164:V165"/>
    <mergeCell ref="K164:K165"/>
    <mergeCell ref="L164:L165"/>
    <mergeCell ref="M164:M165"/>
    <mergeCell ref="N164:N165"/>
    <mergeCell ref="O164:O165"/>
    <mergeCell ref="P164:P165"/>
    <mergeCell ref="C164:E165"/>
    <mergeCell ref="F164:F165"/>
    <mergeCell ref="G164:G165"/>
    <mergeCell ref="H164:H165"/>
    <mergeCell ref="I164:I165"/>
    <mergeCell ref="J164:J165"/>
    <mergeCell ref="AC168:AC169"/>
    <mergeCell ref="AD168:AD169"/>
    <mergeCell ref="AE168:AE169"/>
    <mergeCell ref="AF168:AF169"/>
    <mergeCell ref="AG168:AG169"/>
    <mergeCell ref="AH169:AI169"/>
    <mergeCell ref="W168:W169"/>
    <mergeCell ref="X168:X169"/>
    <mergeCell ref="Y168:Y169"/>
    <mergeCell ref="Z168:Z169"/>
    <mergeCell ref="AA168:AA169"/>
    <mergeCell ref="AB168:AB169"/>
    <mergeCell ref="Q168:Q169"/>
    <mergeCell ref="R168:R169"/>
    <mergeCell ref="S168:S169"/>
    <mergeCell ref="T168:T169"/>
    <mergeCell ref="U168:U169"/>
    <mergeCell ref="V168:V169"/>
    <mergeCell ref="K168:K169"/>
    <mergeCell ref="L168:L169"/>
    <mergeCell ref="M168:M169"/>
    <mergeCell ref="N168:N169"/>
    <mergeCell ref="O168:O169"/>
    <mergeCell ref="P168:P169"/>
    <mergeCell ref="C168:E169"/>
    <mergeCell ref="F168:F169"/>
    <mergeCell ref="G168:G169"/>
    <mergeCell ref="H168:H169"/>
    <mergeCell ref="I168:I169"/>
    <mergeCell ref="J168:J169"/>
    <mergeCell ref="AC166:AC167"/>
    <mergeCell ref="AD166:AD167"/>
    <mergeCell ref="AE166:AE167"/>
    <mergeCell ref="AF166:AF167"/>
    <mergeCell ref="AG166:AG167"/>
    <mergeCell ref="AC172:AC173"/>
    <mergeCell ref="AD172:AD173"/>
    <mergeCell ref="AE172:AE173"/>
    <mergeCell ref="AF172:AF173"/>
    <mergeCell ref="AG172:AG173"/>
    <mergeCell ref="AH173:AI173"/>
    <mergeCell ref="W172:W173"/>
    <mergeCell ref="X172:X173"/>
    <mergeCell ref="Y172:Y173"/>
    <mergeCell ref="Z172:Z173"/>
    <mergeCell ref="AA172:AA173"/>
    <mergeCell ref="AB172:AB173"/>
    <mergeCell ref="Q172:Q173"/>
    <mergeCell ref="R172:R173"/>
    <mergeCell ref="S172:S173"/>
    <mergeCell ref="T172:T173"/>
    <mergeCell ref="U172:U173"/>
    <mergeCell ref="V172:V173"/>
    <mergeCell ref="K172:K173"/>
    <mergeCell ref="L172:L173"/>
    <mergeCell ref="M172:M173"/>
    <mergeCell ref="N172:N173"/>
    <mergeCell ref="O172:O173"/>
    <mergeCell ref="P172:P173"/>
    <mergeCell ref="C172:E173"/>
    <mergeCell ref="F172:F173"/>
    <mergeCell ref="G172:G173"/>
    <mergeCell ref="H172:H173"/>
    <mergeCell ref="I172:I173"/>
    <mergeCell ref="J172:J173"/>
    <mergeCell ref="AC170:AC171"/>
    <mergeCell ref="AD170:AD171"/>
    <mergeCell ref="AE170:AE171"/>
    <mergeCell ref="AF170:AF171"/>
    <mergeCell ref="AG170:AG171"/>
    <mergeCell ref="AH171:AI171"/>
    <mergeCell ref="W170:W171"/>
    <mergeCell ref="X170:X171"/>
    <mergeCell ref="Y170:Y171"/>
    <mergeCell ref="Z170:Z171"/>
    <mergeCell ref="AA170:AA171"/>
    <mergeCell ref="AB170:AB171"/>
    <mergeCell ref="Q170:Q171"/>
    <mergeCell ref="R170:R171"/>
    <mergeCell ref="S170:S171"/>
    <mergeCell ref="T170:T171"/>
    <mergeCell ref="U170:U171"/>
    <mergeCell ref="V170:V171"/>
    <mergeCell ref="K170:K171"/>
    <mergeCell ref="L170:L171"/>
    <mergeCell ref="M170:M171"/>
    <mergeCell ref="N170:N171"/>
    <mergeCell ref="O170:O171"/>
    <mergeCell ref="P170:P171"/>
    <mergeCell ref="C170:E171"/>
    <mergeCell ref="F170:F171"/>
    <mergeCell ref="G170:G171"/>
    <mergeCell ref="H170:H171"/>
    <mergeCell ref="I170:I171"/>
    <mergeCell ref="J170:J171"/>
    <mergeCell ref="AJ176:AJ177"/>
    <mergeCell ref="AH177:AI177"/>
    <mergeCell ref="W176:W177"/>
    <mergeCell ref="X176:X177"/>
    <mergeCell ref="Y176:Y177"/>
    <mergeCell ref="Z176:Z177"/>
    <mergeCell ref="AA176:AA177"/>
    <mergeCell ref="AB176:AB177"/>
    <mergeCell ref="Q176:Q177"/>
    <mergeCell ref="R176:R177"/>
    <mergeCell ref="S176:S177"/>
    <mergeCell ref="T176:T177"/>
    <mergeCell ref="U176:U177"/>
    <mergeCell ref="V176:V177"/>
    <mergeCell ref="K176:K177"/>
    <mergeCell ref="L176:L177"/>
    <mergeCell ref="M176:M177"/>
    <mergeCell ref="N176:N177"/>
    <mergeCell ref="O176:O177"/>
    <mergeCell ref="P176:P177"/>
    <mergeCell ref="C176:E177"/>
    <mergeCell ref="F176:F177"/>
    <mergeCell ref="G176:G177"/>
    <mergeCell ref="H176:H177"/>
    <mergeCell ref="I176:I177"/>
    <mergeCell ref="J176:J177"/>
    <mergeCell ref="AC174:AC175"/>
    <mergeCell ref="AD174:AD175"/>
    <mergeCell ref="AE174:AE175"/>
    <mergeCell ref="AF174:AF175"/>
    <mergeCell ref="AG174:AG175"/>
    <mergeCell ref="AJ174:AJ175"/>
    <mergeCell ref="AH175:AI175"/>
    <mergeCell ref="W174:W175"/>
    <mergeCell ref="X174:X175"/>
    <mergeCell ref="Y174:Y175"/>
    <mergeCell ref="Z174:Z175"/>
    <mergeCell ref="AA174:AA175"/>
    <mergeCell ref="AB174:AB175"/>
    <mergeCell ref="Q174:Q175"/>
    <mergeCell ref="R174:R175"/>
    <mergeCell ref="S174:S175"/>
    <mergeCell ref="T174:T175"/>
    <mergeCell ref="U174:U175"/>
    <mergeCell ref="V174:V175"/>
    <mergeCell ref="K174:K175"/>
    <mergeCell ref="L174:L175"/>
    <mergeCell ref="M174:M175"/>
    <mergeCell ref="N174:N175"/>
    <mergeCell ref="O174:O175"/>
    <mergeCell ref="P174:P175"/>
    <mergeCell ref="C174:E175"/>
    <mergeCell ref="F174:F175"/>
    <mergeCell ref="G174:G175"/>
    <mergeCell ref="H174:H175"/>
    <mergeCell ref="I174:I175"/>
    <mergeCell ref="J174:J175"/>
    <mergeCell ref="AC178:AC179"/>
    <mergeCell ref="AD178:AD179"/>
    <mergeCell ref="AE178:AE179"/>
    <mergeCell ref="AF178:AF179"/>
    <mergeCell ref="AG178:AG179"/>
    <mergeCell ref="AH179:AI179"/>
    <mergeCell ref="W178:W179"/>
    <mergeCell ref="X178:X179"/>
    <mergeCell ref="Y178:Y179"/>
    <mergeCell ref="Z178:Z179"/>
    <mergeCell ref="AA178:AA179"/>
    <mergeCell ref="AB178:AB179"/>
    <mergeCell ref="Q178:Q179"/>
    <mergeCell ref="R178:R179"/>
    <mergeCell ref="S178:S179"/>
    <mergeCell ref="T178:T179"/>
    <mergeCell ref="U178:U179"/>
    <mergeCell ref="V178:V179"/>
    <mergeCell ref="K178:K179"/>
    <mergeCell ref="L178:L179"/>
    <mergeCell ref="M178:M179"/>
    <mergeCell ref="N178:N179"/>
    <mergeCell ref="O178:O179"/>
    <mergeCell ref="P178:P179"/>
    <mergeCell ref="C178:E179"/>
    <mergeCell ref="F178:F179"/>
    <mergeCell ref="G178:G179"/>
    <mergeCell ref="H178:H179"/>
    <mergeCell ref="I178:I179"/>
    <mergeCell ref="J178:J179"/>
    <mergeCell ref="AC176:AC177"/>
    <mergeCell ref="AD176:AD177"/>
    <mergeCell ref="AE176:AE177"/>
    <mergeCell ref="AF176:AF177"/>
    <mergeCell ref="AG176:AG177"/>
    <mergeCell ref="AC182:AC183"/>
    <mergeCell ref="AD182:AD183"/>
    <mergeCell ref="AE182:AE183"/>
    <mergeCell ref="AF182:AF183"/>
    <mergeCell ref="AG182:AG183"/>
    <mergeCell ref="AH183:AI183"/>
    <mergeCell ref="W182:W183"/>
    <mergeCell ref="X182:X183"/>
    <mergeCell ref="Y182:Y183"/>
    <mergeCell ref="Z182:Z183"/>
    <mergeCell ref="AA182:AA183"/>
    <mergeCell ref="AB182:AB183"/>
    <mergeCell ref="Q182:Q183"/>
    <mergeCell ref="R182:R183"/>
    <mergeCell ref="S182:S183"/>
    <mergeCell ref="T182:T183"/>
    <mergeCell ref="U182:U183"/>
    <mergeCell ref="V182:V183"/>
    <mergeCell ref="K182:K183"/>
    <mergeCell ref="L182:L183"/>
    <mergeCell ref="M182:M183"/>
    <mergeCell ref="N182:N183"/>
    <mergeCell ref="O182:O183"/>
    <mergeCell ref="P182:P183"/>
    <mergeCell ref="C182:E183"/>
    <mergeCell ref="F182:F183"/>
    <mergeCell ref="G182:G183"/>
    <mergeCell ref="H182:H183"/>
    <mergeCell ref="I182:I183"/>
    <mergeCell ref="J182:J183"/>
    <mergeCell ref="AC180:AC181"/>
    <mergeCell ref="AD180:AD181"/>
    <mergeCell ref="AE180:AE181"/>
    <mergeCell ref="AF180:AF181"/>
    <mergeCell ref="AG180:AG181"/>
    <mergeCell ref="AH181:AI181"/>
    <mergeCell ref="W180:W181"/>
    <mergeCell ref="X180:X181"/>
    <mergeCell ref="Y180:Y181"/>
    <mergeCell ref="Z180:Z181"/>
    <mergeCell ref="AA180:AA181"/>
    <mergeCell ref="AB180:AB181"/>
    <mergeCell ref="Q180:Q181"/>
    <mergeCell ref="R180:R181"/>
    <mergeCell ref="S180:S181"/>
    <mergeCell ref="T180:T181"/>
    <mergeCell ref="U180:U181"/>
    <mergeCell ref="V180:V181"/>
    <mergeCell ref="K180:K181"/>
    <mergeCell ref="L180:L181"/>
    <mergeCell ref="M180:M181"/>
    <mergeCell ref="N180:N181"/>
    <mergeCell ref="O180:O181"/>
    <mergeCell ref="P180:P181"/>
    <mergeCell ref="C180:E181"/>
    <mergeCell ref="F180:F181"/>
    <mergeCell ref="G180:G181"/>
    <mergeCell ref="H180:H181"/>
    <mergeCell ref="I180:I181"/>
    <mergeCell ref="J180:J181"/>
    <mergeCell ref="AC186:AC187"/>
    <mergeCell ref="AD186:AD187"/>
    <mergeCell ref="AE186:AE187"/>
    <mergeCell ref="AF186:AF187"/>
    <mergeCell ref="AG186:AG187"/>
    <mergeCell ref="AH187:AI187"/>
    <mergeCell ref="W186:W187"/>
    <mergeCell ref="X186:X187"/>
    <mergeCell ref="Y186:Y187"/>
    <mergeCell ref="Z186:Z187"/>
    <mergeCell ref="AA186:AA187"/>
    <mergeCell ref="AB186:AB187"/>
    <mergeCell ref="Q186:Q187"/>
    <mergeCell ref="R186:R187"/>
    <mergeCell ref="S186:S187"/>
    <mergeCell ref="T186:T187"/>
    <mergeCell ref="U186:U187"/>
    <mergeCell ref="V186:V187"/>
    <mergeCell ref="K186:K187"/>
    <mergeCell ref="L186:L187"/>
    <mergeCell ref="M186:M187"/>
    <mergeCell ref="N186:N187"/>
    <mergeCell ref="O186:O187"/>
    <mergeCell ref="P186:P187"/>
    <mergeCell ref="C186:E187"/>
    <mergeCell ref="F186:F187"/>
    <mergeCell ref="G186:G187"/>
    <mergeCell ref="H186:H187"/>
    <mergeCell ref="I186:I187"/>
    <mergeCell ref="J186:J187"/>
    <mergeCell ref="AC184:AC185"/>
    <mergeCell ref="AD184:AD185"/>
    <mergeCell ref="AE184:AE185"/>
    <mergeCell ref="AF184:AF185"/>
    <mergeCell ref="AG184:AG185"/>
    <mergeCell ref="AH185:AI185"/>
    <mergeCell ref="W184:W185"/>
    <mergeCell ref="X184:X185"/>
    <mergeCell ref="Y184:Y185"/>
    <mergeCell ref="Z184:Z185"/>
    <mergeCell ref="AA184:AA185"/>
    <mergeCell ref="AB184:AB185"/>
    <mergeCell ref="Q184:Q185"/>
    <mergeCell ref="R184:R185"/>
    <mergeCell ref="S184:S185"/>
    <mergeCell ref="T184:T185"/>
    <mergeCell ref="U184:U185"/>
    <mergeCell ref="V184:V185"/>
    <mergeCell ref="K184:K185"/>
    <mergeCell ref="L184:L185"/>
    <mergeCell ref="M184:M185"/>
    <mergeCell ref="N184:N185"/>
    <mergeCell ref="O184:O185"/>
    <mergeCell ref="P184:P185"/>
    <mergeCell ref="C184:E185"/>
    <mergeCell ref="F184:F185"/>
    <mergeCell ref="G184:G185"/>
    <mergeCell ref="H184:H185"/>
    <mergeCell ref="I184:I185"/>
    <mergeCell ref="J184:J185"/>
    <mergeCell ref="AC190:AC191"/>
    <mergeCell ref="AD190:AD191"/>
    <mergeCell ref="AE190:AE191"/>
    <mergeCell ref="AF190:AF191"/>
    <mergeCell ref="AG190:AG191"/>
    <mergeCell ref="AH191:AI191"/>
    <mergeCell ref="W190:W191"/>
    <mergeCell ref="X190:X191"/>
    <mergeCell ref="Y190:Y191"/>
    <mergeCell ref="Z190:Z191"/>
    <mergeCell ref="AA190:AA191"/>
    <mergeCell ref="AB190:AB191"/>
    <mergeCell ref="Q190:Q191"/>
    <mergeCell ref="R190:R191"/>
    <mergeCell ref="S190:S191"/>
    <mergeCell ref="T190:T191"/>
    <mergeCell ref="U190:U191"/>
    <mergeCell ref="V190:V191"/>
    <mergeCell ref="K190:K191"/>
    <mergeCell ref="L190:L191"/>
    <mergeCell ref="M190:M191"/>
    <mergeCell ref="N190:N191"/>
    <mergeCell ref="O190:O191"/>
    <mergeCell ref="P190:P191"/>
    <mergeCell ref="C190:E191"/>
    <mergeCell ref="F190:F191"/>
    <mergeCell ref="G190:G191"/>
    <mergeCell ref="H190:H191"/>
    <mergeCell ref="I190:I191"/>
    <mergeCell ref="J190:J191"/>
    <mergeCell ref="AC188:AC189"/>
    <mergeCell ref="AD188:AD189"/>
    <mergeCell ref="AE188:AE189"/>
    <mergeCell ref="AF188:AF189"/>
    <mergeCell ref="AG188:AG189"/>
    <mergeCell ref="AH189:AI189"/>
    <mergeCell ref="W188:W189"/>
    <mergeCell ref="X188:X189"/>
    <mergeCell ref="Y188:Y189"/>
    <mergeCell ref="Z188:Z189"/>
    <mergeCell ref="AA188:AA189"/>
    <mergeCell ref="AB188:AB189"/>
    <mergeCell ref="Q188:Q189"/>
    <mergeCell ref="R188:R189"/>
    <mergeCell ref="S188:S189"/>
    <mergeCell ref="T188:T189"/>
    <mergeCell ref="U188:U189"/>
    <mergeCell ref="V188:V189"/>
    <mergeCell ref="K188:K189"/>
    <mergeCell ref="L188:L189"/>
    <mergeCell ref="M188:M189"/>
    <mergeCell ref="N188:N189"/>
    <mergeCell ref="O188:O189"/>
    <mergeCell ref="P188:P189"/>
    <mergeCell ref="C188:E189"/>
    <mergeCell ref="F188:F189"/>
    <mergeCell ref="G188:G189"/>
    <mergeCell ref="H188:H189"/>
    <mergeCell ref="I188:I189"/>
    <mergeCell ref="J188:J189"/>
    <mergeCell ref="AC194:AC195"/>
    <mergeCell ref="AD194:AD195"/>
    <mergeCell ref="AE194:AE195"/>
    <mergeCell ref="AF194:AF195"/>
    <mergeCell ref="AG194:AG195"/>
    <mergeCell ref="AH195:AI195"/>
    <mergeCell ref="W194:W195"/>
    <mergeCell ref="X194:X195"/>
    <mergeCell ref="Y194:Y195"/>
    <mergeCell ref="Z194:Z195"/>
    <mergeCell ref="AA194:AA195"/>
    <mergeCell ref="AB194:AB195"/>
    <mergeCell ref="Q194:Q195"/>
    <mergeCell ref="R194:R195"/>
    <mergeCell ref="S194:S195"/>
    <mergeCell ref="T194:T195"/>
    <mergeCell ref="U194:U195"/>
    <mergeCell ref="V194:V195"/>
    <mergeCell ref="K194:K195"/>
    <mergeCell ref="L194:L195"/>
    <mergeCell ref="M194:M195"/>
    <mergeCell ref="N194:N195"/>
    <mergeCell ref="O194:O195"/>
    <mergeCell ref="P194:P195"/>
    <mergeCell ref="C194:E195"/>
    <mergeCell ref="F194:F195"/>
    <mergeCell ref="G194:G195"/>
    <mergeCell ref="H194:H195"/>
    <mergeCell ref="I194:I195"/>
    <mergeCell ref="J194:J195"/>
    <mergeCell ref="AC192:AC193"/>
    <mergeCell ref="AD192:AD193"/>
    <mergeCell ref="AE192:AE193"/>
    <mergeCell ref="AF192:AF193"/>
    <mergeCell ref="AG192:AG193"/>
    <mergeCell ref="AH193:AI193"/>
    <mergeCell ref="W192:W193"/>
    <mergeCell ref="X192:X193"/>
    <mergeCell ref="Y192:Y193"/>
    <mergeCell ref="Z192:Z193"/>
    <mergeCell ref="AA192:AA193"/>
    <mergeCell ref="AB192:AB193"/>
    <mergeCell ref="Q192:Q193"/>
    <mergeCell ref="R192:R193"/>
    <mergeCell ref="S192:S193"/>
    <mergeCell ref="T192:T193"/>
    <mergeCell ref="U192:U193"/>
    <mergeCell ref="V192:V193"/>
    <mergeCell ref="K192:K193"/>
    <mergeCell ref="L192:L193"/>
    <mergeCell ref="M192:M193"/>
    <mergeCell ref="N192:N193"/>
    <mergeCell ref="O192:O193"/>
    <mergeCell ref="P192:P193"/>
    <mergeCell ref="C192:E193"/>
    <mergeCell ref="F192:F193"/>
    <mergeCell ref="G192:G193"/>
    <mergeCell ref="H192:H193"/>
    <mergeCell ref="I192:I193"/>
    <mergeCell ref="J192:J193"/>
    <mergeCell ref="AC202:AC203"/>
    <mergeCell ref="AD202:AD203"/>
    <mergeCell ref="AE202:AE203"/>
    <mergeCell ref="AF202:AF203"/>
    <mergeCell ref="AG202:AG203"/>
    <mergeCell ref="AH203:AI203"/>
    <mergeCell ref="W202:W203"/>
    <mergeCell ref="X202:X203"/>
    <mergeCell ref="Y202:Y203"/>
    <mergeCell ref="Z202:Z203"/>
    <mergeCell ref="AA202:AA203"/>
    <mergeCell ref="AB202:AB203"/>
    <mergeCell ref="Q202:Q203"/>
    <mergeCell ref="R202:R203"/>
    <mergeCell ref="S202:S203"/>
    <mergeCell ref="T202:T203"/>
    <mergeCell ref="U202:U203"/>
    <mergeCell ref="V202:V203"/>
    <mergeCell ref="K202:K203"/>
    <mergeCell ref="L202:L203"/>
    <mergeCell ref="M202:M203"/>
    <mergeCell ref="N202:N203"/>
    <mergeCell ref="O202:O203"/>
    <mergeCell ref="P202:P203"/>
    <mergeCell ref="AE200:AE201"/>
    <mergeCell ref="AF200:AF201"/>
    <mergeCell ref="AG200:AG201"/>
    <mergeCell ref="AH201:AI201"/>
    <mergeCell ref="C202:E203"/>
    <mergeCell ref="F202:F203"/>
    <mergeCell ref="G202:G203"/>
    <mergeCell ref="H202:H203"/>
    <mergeCell ref="I202:I203"/>
    <mergeCell ref="J202:J203"/>
    <mergeCell ref="Y200:Y201"/>
    <mergeCell ref="Z200:Z201"/>
    <mergeCell ref="AA200:AA201"/>
    <mergeCell ref="AB200:AB201"/>
    <mergeCell ref="AC200:AC201"/>
    <mergeCell ref="AD200:AD201"/>
    <mergeCell ref="S200:S201"/>
    <mergeCell ref="T200:T201"/>
    <mergeCell ref="U200:U201"/>
    <mergeCell ref="V200:V201"/>
    <mergeCell ref="W200:W201"/>
    <mergeCell ref="X200:X201"/>
    <mergeCell ref="M200:M201"/>
    <mergeCell ref="N200:N201"/>
    <mergeCell ref="O200:O201"/>
    <mergeCell ref="P200:P201"/>
    <mergeCell ref="Q200:Q201"/>
    <mergeCell ref="R200:R201"/>
    <mergeCell ref="G200:G201"/>
    <mergeCell ref="H200:H201"/>
    <mergeCell ref="I200:I201"/>
    <mergeCell ref="J200:J201"/>
    <mergeCell ref="K200:K201"/>
    <mergeCell ref="L200:L201"/>
    <mergeCell ref="C200:E201"/>
    <mergeCell ref="F200:F201"/>
    <mergeCell ref="AC206:AC207"/>
    <mergeCell ref="AD206:AD207"/>
    <mergeCell ref="AE206:AE207"/>
    <mergeCell ref="AF206:AF207"/>
    <mergeCell ref="AG206:AG207"/>
    <mergeCell ref="AH207:AI207"/>
    <mergeCell ref="W206:W207"/>
    <mergeCell ref="X206:X207"/>
    <mergeCell ref="Y206:Y207"/>
    <mergeCell ref="Z206:Z207"/>
    <mergeCell ref="AA206:AA207"/>
    <mergeCell ref="AB206:AB207"/>
    <mergeCell ref="Q206:Q207"/>
    <mergeCell ref="R206:R207"/>
    <mergeCell ref="S206:S207"/>
    <mergeCell ref="T206:T207"/>
    <mergeCell ref="U206:U207"/>
    <mergeCell ref="V206:V207"/>
    <mergeCell ref="K206:K207"/>
    <mergeCell ref="L206:L207"/>
    <mergeCell ref="M206:M207"/>
    <mergeCell ref="N206:N207"/>
    <mergeCell ref="O206:O207"/>
    <mergeCell ref="P206:P207"/>
    <mergeCell ref="C206:E207"/>
    <mergeCell ref="F206:F207"/>
    <mergeCell ref="G206:G207"/>
    <mergeCell ref="H206:H207"/>
    <mergeCell ref="I206:I207"/>
    <mergeCell ref="J206:J207"/>
    <mergeCell ref="AC204:AC205"/>
    <mergeCell ref="AD204:AD205"/>
    <mergeCell ref="AE204:AE205"/>
    <mergeCell ref="AF204:AF205"/>
    <mergeCell ref="AG204:AG205"/>
    <mergeCell ref="AH205:AI205"/>
    <mergeCell ref="W204:W205"/>
    <mergeCell ref="X204:X205"/>
    <mergeCell ref="Y204:Y205"/>
    <mergeCell ref="Z204:Z205"/>
    <mergeCell ref="AA204:AA205"/>
    <mergeCell ref="AB204:AB205"/>
    <mergeCell ref="Q204:Q205"/>
    <mergeCell ref="R204:R205"/>
    <mergeCell ref="S204:S205"/>
    <mergeCell ref="T204:T205"/>
    <mergeCell ref="U204:U205"/>
    <mergeCell ref="V204:V205"/>
    <mergeCell ref="K204:K205"/>
    <mergeCell ref="L204:L205"/>
    <mergeCell ref="M204:M205"/>
    <mergeCell ref="N204:N205"/>
    <mergeCell ref="O204:O205"/>
    <mergeCell ref="P204:P205"/>
    <mergeCell ref="C204:E205"/>
    <mergeCell ref="F204:F205"/>
    <mergeCell ref="G204:G205"/>
    <mergeCell ref="H204:H205"/>
    <mergeCell ref="I204:I205"/>
    <mergeCell ref="J204:J205"/>
    <mergeCell ref="AJ210:AJ211"/>
    <mergeCell ref="AH211:AI211"/>
    <mergeCell ref="W210:W211"/>
    <mergeCell ref="X210:X211"/>
    <mergeCell ref="Y210:Y211"/>
    <mergeCell ref="Z210:Z211"/>
    <mergeCell ref="AA210:AA211"/>
    <mergeCell ref="AB210:AB211"/>
    <mergeCell ref="Q210:Q211"/>
    <mergeCell ref="R210:R211"/>
    <mergeCell ref="S210:S211"/>
    <mergeCell ref="T210:T211"/>
    <mergeCell ref="U210:U211"/>
    <mergeCell ref="V210:V211"/>
    <mergeCell ref="K210:K211"/>
    <mergeCell ref="L210:L211"/>
    <mergeCell ref="M210:M211"/>
    <mergeCell ref="N210:N211"/>
    <mergeCell ref="O210:O211"/>
    <mergeCell ref="P210:P211"/>
    <mergeCell ref="C210:E211"/>
    <mergeCell ref="F210:F211"/>
    <mergeCell ref="G210:G211"/>
    <mergeCell ref="H210:H211"/>
    <mergeCell ref="I210:I211"/>
    <mergeCell ref="J210:J211"/>
    <mergeCell ref="AC208:AC209"/>
    <mergeCell ref="AD208:AD209"/>
    <mergeCell ref="AE208:AE209"/>
    <mergeCell ref="AF208:AF209"/>
    <mergeCell ref="AG208:AG209"/>
    <mergeCell ref="AH209:AI209"/>
    <mergeCell ref="W208:W209"/>
    <mergeCell ref="X208:X209"/>
    <mergeCell ref="Y208:Y209"/>
    <mergeCell ref="Z208:Z209"/>
    <mergeCell ref="AA208:AA209"/>
    <mergeCell ref="AB208:AB209"/>
    <mergeCell ref="Q208:Q209"/>
    <mergeCell ref="R208:R209"/>
    <mergeCell ref="S208:S209"/>
    <mergeCell ref="T208:T209"/>
    <mergeCell ref="U208:U209"/>
    <mergeCell ref="V208:V209"/>
    <mergeCell ref="K208:K209"/>
    <mergeCell ref="L208:L209"/>
    <mergeCell ref="M208:M209"/>
    <mergeCell ref="N208:N209"/>
    <mergeCell ref="O208:O209"/>
    <mergeCell ref="P208:P209"/>
    <mergeCell ref="C208:E209"/>
    <mergeCell ref="F208:F209"/>
    <mergeCell ref="G208:G209"/>
    <mergeCell ref="H208:H209"/>
    <mergeCell ref="I208:I209"/>
    <mergeCell ref="J208:J209"/>
    <mergeCell ref="AC212:AC213"/>
    <mergeCell ref="AD212:AD213"/>
    <mergeCell ref="AE212:AE213"/>
    <mergeCell ref="AF212:AF213"/>
    <mergeCell ref="AG212:AG213"/>
    <mergeCell ref="AH213:AI213"/>
    <mergeCell ref="W212:W213"/>
    <mergeCell ref="X212:X213"/>
    <mergeCell ref="Y212:Y213"/>
    <mergeCell ref="Z212:Z213"/>
    <mergeCell ref="AA212:AA213"/>
    <mergeCell ref="AB212:AB213"/>
    <mergeCell ref="Q212:Q213"/>
    <mergeCell ref="R212:R213"/>
    <mergeCell ref="S212:S213"/>
    <mergeCell ref="T212:T213"/>
    <mergeCell ref="U212:U213"/>
    <mergeCell ref="V212:V213"/>
    <mergeCell ref="K212:K213"/>
    <mergeCell ref="L212:L213"/>
    <mergeCell ref="M212:M213"/>
    <mergeCell ref="N212:N213"/>
    <mergeCell ref="O212:O213"/>
    <mergeCell ref="P212:P213"/>
    <mergeCell ref="C212:E213"/>
    <mergeCell ref="F212:F213"/>
    <mergeCell ref="G212:G213"/>
    <mergeCell ref="H212:H213"/>
    <mergeCell ref="I212:I213"/>
    <mergeCell ref="J212:J213"/>
    <mergeCell ref="AC210:AC211"/>
    <mergeCell ref="AD210:AD211"/>
    <mergeCell ref="AE210:AE211"/>
    <mergeCell ref="AF210:AF211"/>
    <mergeCell ref="AG210:AG211"/>
    <mergeCell ref="AC216:AC217"/>
    <mergeCell ref="AD216:AD217"/>
    <mergeCell ref="AE216:AE217"/>
    <mergeCell ref="AF216:AF217"/>
    <mergeCell ref="AG216:AG217"/>
    <mergeCell ref="AH217:AI217"/>
    <mergeCell ref="W216:W217"/>
    <mergeCell ref="X216:X217"/>
    <mergeCell ref="Y216:Y217"/>
    <mergeCell ref="Z216:Z217"/>
    <mergeCell ref="AA216:AA217"/>
    <mergeCell ref="AB216:AB217"/>
    <mergeCell ref="Q216:Q217"/>
    <mergeCell ref="R216:R217"/>
    <mergeCell ref="S216:S217"/>
    <mergeCell ref="T216:T217"/>
    <mergeCell ref="U216:U217"/>
    <mergeCell ref="V216:V217"/>
    <mergeCell ref="K216:K217"/>
    <mergeCell ref="L216:L217"/>
    <mergeCell ref="M216:M217"/>
    <mergeCell ref="N216:N217"/>
    <mergeCell ref="O216:O217"/>
    <mergeCell ref="P216:P217"/>
    <mergeCell ref="C216:E217"/>
    <mergeCell ref="F216:F217"/>
    <mergeCell ref="G216:G217"/>
    <mergeCell ref="H216:H217"/>
    <mergeCell ref="I216:I217"/>
    <mergeCell ref="J216:J217"/>
    <mergeCell ref="AC214:AC215"/>
    <mergeCell ref="AD214:AD215"/>
    <mergeCell ref="AE214:AE215"/>
    <mergeCell ref="AF214:AF215"/>
    <mergeCell ref="AG214:AG215"/>
    <mergeCell ref="AH215:AI215"/>
    <mergeCell ref="W214:W215"/>
    <mergeCell ref="X214:X215"/>
    <mergeCell ref="Y214:Y215"/>
    <mergeCell ref="Z214:Z215"/>
    <mergeCell ref="AA214:AA215"/>
    <mergeCell ref="AB214:AB215"/>
    <mergeCell ref="Q214:Q215"/>
    <mergeCell ref="R214:R215"/>
    <mergeCell ref="S214:S215"/>
    <mergeCell ref="T214:T215"/>
    <mergeCell ref="U214:U215"/>
    <mergeCell ref="V214:V215"/>
    <mergeCell ref="K214:K215"/>
    <mergeCell ref="L214:L215"/>
    <mergeCell ref="M214:M215"/>
    <mergeCell ref="N214:N215"/>
    <mergeCell ref="O214:O215"/>
    <mergeCell ref="P214:P215"/>
    <mergeCell ref="C214:E215"/>
    <mergeCell ref="F214:F215"/>
    <mergeCell ref="G214:G215"/>
    <mergeCell ref="H214:H215"/>
    <mergeCell ref="I214:I215"/>
    <mergeCell ref="J214:J215"/>
    <mergeCell ref="AC220:AC221"/>
    <mergeCell ref="AD220:AD221"/>
    <mergeCell ref="AE220:AE221"/>
    <mergeCell ref="AF220:AF221"/>
    <mergeCell ref="AG220:AG221"/>
    <mergeCell ref="AJ220:AJ221"/>
    <mergeCell ref="AH221:AI221"/>
    <mergeCell ref="W220:W221"/>
    <mergeCell ref="X220:X221"/>
    <mergeCell ref="Y220:Y221"/>
    <mergeCell ref="Z220:Z221"/>
    <mergeCell ref="AA220:AA221"/>
    <mergeCell ref="AB220:AB221"/>
    <mergeCell ref="Q220:Q221"/>
    <mergeCell ref="R220:R221"/>
    <mergeCell ref="S220:S221"/>
    <mergeCell ref="T220:T221"/>
    <mergeCell ref="U220:U221"/>
    <mergeCell ref="V220:V221"/>
    <mergeCell ref="K220:K221"/>
    <mergeCell ref="L220:L221"/>
    <mergeCell ref="M220:M221"/>
    <mergeCell ref="N220:N221"/>
    <mergeCell ref="O220:O221"/>
    <mergeCell ref="P220:P221"/>
    <mergeCell ref="C220:E221"/>
    <mergeCell ref="F220:F221"/>
    <mergeCell ref="G220:G221"/>
    <mergeCell ref="H220:H221"/>
    <mergeCell ref="I220:I221"/>
    <mergeCell ref="J220:J221"/>
    <mergeCell ref="AC218:AC219"/>
    <mergeCell ref="AD218:AD219"/>
    <mergeCell ref="AE218:AE219"/>
    <mergeCell ref="AF218:AF219"/>
    <mergeCell ref="AG218:AG219"/>
    <mergeCell ref="AJ218:AJ219"/>
    <mergeCell ref="AH219:AI219"/>
    <mergeCell ref="W218:W219"/>
    <mergeCell ref="X218:X219"/>
    <mergeCell ref="Y218:Y219"/>
    <mergeCell ref="Z218:Z219"/>
    <mergeCell ref="AA218:AA219"/>
    <mergeCell ref="AB218:AB219"/>
    <mergeCell ref="Q218:Q219"/>
    <mergeCell ref="R218:R219"/>
    <mergeCell ref="S218:S219"/>
    <mergeCell ref="T218:T219"/>
    <mergeCell ref="U218:U219"/>
    <mergeCell ref="V218:V219"/>
    <mergeCell ref="K218:K219"/>
    <mergeCell ref="L218:L219"/>
    <mergeCell ref="M218:M219"/>
    <mergeCell ref="N218:N219"/>
    <mergeCell ref="O218:O219"/>
    <mergeCell ref="P218:P219"/>
    <mergeCell ref="C218:E219"/>
    <mergeCell ref="F218:F219"/>
    <mergeCell ref="G218:G219"/>
    <mergeCell ref="H218:H219"/>
    <mergeCell ref="I218:I219"/>
    <mergeCell ref="J218:J219"/>
    <mergeCell ref="AC224:AC225"/>
    <mergeCell ref="AD224:AD225"/>
    <mergeCell ref="AE224:AE225"/>
    <mergeCell ref="AF224:AF225"/>
    <mergeCell ref="AG224:AG225"/>
    <mergeCell ref="AH225:AI225"/>
    <mergeCell ref="W224:W225"/>
    <mergeCell ref="X224:X225"/>
    <mergeCell ref="Y224:Y225"/>
    <mergeCell ref="Z224:Z225"/>
    <mergeCell ref="AA224:AA225"/>
    <mergeCell ref="AB224:AB225"/>
    <mergeCell ref="Q224:Q225"/>
    <mergeCell ref="R224:R225"/>
    <mergeCell ref="S224:S225"/>
    <mergeCell ref="T224:T225"/>
    <mergeCell ref="U224:U225"/>
    <mergeCell ref="V224:V225"/>
    <mergeCell ref="K224:K225"/>
    <mergeCell ref="L224:L225"/>
    <mergeCell ref="M224:M225"/>
    <mergeCell ref="N224:N225"/>
    <mergeCell ref="O224:O225"/>
    <mergeCell ref="P224:P225"/>
    <mergeCell ref="C224:E225"/>
    <mergeCell ref="F224:F225"/>
    <mergeCell ref="G224:G225"/>
    <mergeCell ref="H224:H225"/>
    <mergeCell ref="I224:I225"/>
    <mergeCell ref="J224:J225"/>
    <mergeCell ref="AC222:AC223"/>
    <mergeCell ref="AD222:AD223"/>
    <mergeCell ref="AE222:AE223"/>
    <mergeCell ref="AF222:AF223"/>
    <mergeCell ref="AG222:AG223"/>
    <mergeCell ref="AH223:AI223"/>
    <mergeCell ref="W222:W223"/>
    <mergeCell ref="X222:X223"/>
    <mergeCell ref="Y222:Y223"/>
    <mergeCell ref="Z222:Z223"/>
    <mergeCell ref="AA222:AA223"/>
    <mergeCell ref="AB222:AB223"/>
    <mergeCell ref="Q222:Q223"/>
    <mergeCell ref="R222:R223"/>
    <mergeCell ref="S222:S223"/>
    <mergeCell ref="T222:T223"/>
    <mergeCell ref="U222:U223"/>
    <mergeCell ref="V222:V223"/>
    <mergeCell ref="K222:K223"/>
    <mergeCell ref="L222:L223"/>
    <mergeCell ref="M222:M223"/>
    <mergeCell ref="N222:N223"/>
    <mergeCell ref="O222:O223"/>
    <mergeCell ref="P222:P223"/>
    <mergeCell ref="C222:E223"/>
    <mergeCell ref="F222:F223"/>
    <mergeCell ref="G222:G223"/>
    <mergeCell ref="H222:H223"/>
    <mergeCell ref="I222:I223"/>
    <mergeCell ref="J222:J223"/>
    <mergeCell ref="AC228:AC229"/>
    <mergeCell ref="AD228:AD229"/>
    <mergeCell ref="AE228:AE229"/>
    <mergeCell ref="AF228:AF229"/>
    <mergeCell ref="AG228:AG229"/>
    <mergeCell ref="AH229:AI229"/>
    <mergeCell ref="W228:W229"/>
    <mergeCell ref="X228:X229"/>
    <mergeCell ref="Y228:Y229"/>
    <mergeCell ref="Z228:Z229"/>
    <mergeCell ref="AA228:AA229"/>
    <mergeCell ref="AB228:AB229"/>
    <mergeCell ref="Q228:Q229"/>
    <mergeCell ref="R228:R229"/>
    <mergeCell ref="S228:S229"/>
    <mergeCell ref="T228:T229"/>
    <mergeCell ref="U228:U229"/>
    <mergeCell ref="V228:V229"/>
    <mergeCell ref="K228:K229"/>
    <mergeCell ref="L228:L229"/>
    <mergeCell ref="M228:M229"/>
    <mergeCell ref="N228:N229"/>
    <mergeCell ref="O228:O229"/>
    <mergeCell ref="P228:P229"/>
    <mergeCell ref="C228:E229"/>
    <mergeCell ref="F228:F229"/>
    <mergeCell ref="G228:G229"/>
    <mergeCell ref="H228:H229"/>
    <mergeCell ref="I228:I229"/>
    <mergeCell ref="J228:J229"/>
    <mergeCell ref="AC226:AC227"/>
    <mergeCell ref="AD226:AD227"/>
    <mergeCell ref="AE226:AE227"/>
    <mergeCell ref="AF226:AF227"/>
    <mergeCell ref="AG226:AG227"/>
    <mergeCell ref="AH227:AI227"/>
    <mergeCell ref="W226:W227"/>
    <mergeCell ref="X226:X227"/>
    <mergeCell ref="Y226:Y227"/>
    <mergeCell ref="Z226:Z227"/>
    <mergeCell ref="AA226:AA227"/>
    <mergeCell ref="AB226:AB227"/>
    <mergeCell ref="Q226:Q227"/>
    <mergeCell ref="R226:R227"/>
    <mergeCell ref="S226:S227"/>
    <mergeCell ref="T226:T227"/>
    <mergeCell ref="U226:U227"/>
    <mergeCell ref="V226:V227"/>
    <mergeCell ref="K226:K227"/>
    <mergeCell ref="L226:L227"/>
    <mergeCell ref="M226:M227"/>
    <mergeCell ref="N226:N227"/>
    <mergeCell ref="O226:O227"/>
    <mergeCell ref="P226:P227"/>
    <mergeCell ref="C226:E227"/>
    <mergeCell ref="F226:F227"/>
    <mergeCell ref="G226:G227"/>
    <mergeCell ref="H226:H227"/>
    <mergeCell ref="I226:I227"/>
    <mergeCell ref="J226:J227"/>
    <mergeCell ref="AC232:AC233"/>
    <mergeCell ref="AD232:AD233"/>
    <mergeCell ref="AE232:AE233"/>
    <mergeCell ref="AF232:AF233"/>
    <mergeCell ref="AG232:AG233"/>
    <mergeCell ref="AH233:AI233"/>
    <mergeCell ref="W232:W233"/>
    <mergeCell ref="X232:X233"/>
    <mergeCell ref="Y232:Y233"/>
    <mergeCell ref="Z232:Z233"/>
    <mergeCell ref="AA232:AA233"/>
    <mergeCell ref="AB232:AB233"/>
    <mergeCell ref="Q232:Q233"/>
    <mergeCell ref="R232:R233"/>
    <mergeCell ref="S232:S233"/>
    <mergeCell ref="T232:T233"/>
    <mergeCell ref="U232:U233"/>
    <mergeCell ref="V232:V233"/>
    <mergeCell ref="K232:K233"/>
    <mergeCell ref="L232:L233"/>
    <mergeCell ref="M232:M233"/>
    <mergeCell ref="N232:N233"/>
    <mergeCell ref="O232:O233"/>
    <mergeCell ref="P232:P233"/>
    <mergeCell ref="C232:E233"/>
    <mergeCell ref="F232:F233"/>
    <mergeCell ref="G232:G233"/>
    <mergeCell ref="H232:H233"/>
    <mergeCell ref="I232:I233"/>
    <mergeCell ref="J232:J233"/>
    <mergeCell ref="AC230:AC231"/>
    <mergeCell ref="AD230:AD231"/>
    <mergeCell ref="AE230:AE231"/>
    <mergeCell ref="AF230:AF231"/>
    <mergeCell ref="AG230:AG231"/>
    <mergeCell ref="AH231:AI231"/>
    <mergeCell ref="W230:W231"/>
    <mergeCell ref="X230:X231"/>
    <mergeCell ref="Y230:Y231"/>
    <mergeCell ref="Z230:Z231"/>
    <mergeCell ref="AA230:AA231"/>
    <mergeCell ref="AB230:AB231"/>
    <mergeCell ref="Q230:Q231"/>
    <mergeCell ref="R230:R231"/>
    <mergeCell ref="S230:S231"/>
    <mergeCell ref="T230:T231"/>
    <mergeCell ref="U230:U231"/>
    <mergeCell ref="V230:V231"/>
    <mergeCell ref="K230:K231"/>
    <mergeCell ref="L230:L231"/>
    <mergeCell ref="M230:M231"/>
    <mergeCell ref="N230:N231"/>
    <mergeCell ref="O230:O231"/>
    <mergeCell ref="P230:P231"/>
    <mergeCell ref="C230:E231"/>
    <mergeCell ref="F230:F231"/>
    <mergeCell ref="G230:G231"/>
    <mergeCell ref="H230:H231"/>
    <mergeCell ref="I230:I231"/>
    <mergeCell ref="J230:J231"/>
    <mergeCell ref="AC236:AC237"/>
    <mergeCell ref="AD236:AD237"/>
    <mergeCell ref="AE236:AE237"/>
    <mergeCell ref="AF236:AF237"/>
    <mergeCell ref="AG236:AG237"/>
    <mergeCell ref="AH237:AI237"/>
    <mergeCell ref="W236:W237"/>
    <mergeCell ref="X236:X237"/>
    <mergeCell ref="Y236:Y237"/>
    <mergeCell ref="Z236:Z237"/>
    <mergeCell ref="AA236:AA237"/>
    <mergeCell ref="AB236:AB237"/>
    <mergeCell ref="Q236:Q237"/>
    <mergeCell ref="R236:R237"/>
    <mergeCell ref="S236:S237"/>
    <mergeCell ref="T236:T237"/>
    <mergeCell ref="U236:U237"/>
    <mergeCell ref="V236:V237"/>
    <mergeCell ref="K236:K237"/>
    <mergeCell ref="L236:L237"/>
    <mergeCell ref="M236:M237"/>
    <mergeCell ref="N236:N237"/>
    <mergeCell ref="O236:O237"/>
    <mergeCell ref="P236:P237"/>
    <mergeCell ref="C236:E237"/>
    <mergeCell ref="F236:F237"/>
    <mergeCell ref="G236:G237"/>
    <mergeCell ref="H236:H237"/>
    <mergeCell ref="I236:I237"/>
    <mergeCell ref="J236:J237"/>
    <mergeCell ref="AC234:AC235"/>
    <mergeCell ref="AD234:AD235"/>
    <mergeCell ref="AE234:AE235"/>
    <mergeCell ref="AF234:AF235"/>
    <mergeCell ref="AG234:AG235"/>
    <mergeCell ref="AH235:AI235"/>
    <mergeCell ref="W234:W235"/>
    <mergeCell ref="X234:X235"/>
    <mergeCell ref="Y234:Y235"/>
    <mergeCell ref="Z234:Z235"/>
    <mergeCell ref="AA234:AA235"/>
    <mergeCell ref="AB234:AB235"/>
    <mergeCell ref="Q234:Q235"/>
    <mergeCell ref="R234:R235"/>
    <mergeCell ref="S234:S235"/>
    <mergeCell ref="T234:T235"/>
    <mergeCell ref="U234:U235"/>
    <mergeCell ref="V234:V235"/>
    <mergeCell ref="K234:K235"/>
    <mergeCell ref="L234:L235"/>
    <mergeCell ref="M234:M235"/>
    <mergeCell ref="N234:N235"/>
    <mergeCell ref="O234:O235"/>
    <mergeCell ref="P234:P235"/>
    <mergeCell ref="C234:E235"/>
    <mergeCell ref="F234:F235"/>
    <mergeCell ref="G234:G235"/>
    <mergeCell ref="H234:H235"/>
    <mergeCell ref="I234:I235"/>
    <mergeCell ref="J234:J235"/>
    <mergeCell ref="B240:B283"/>
    <mergeCell ref="C240:E240"/>
    <mergeCell ref="AH240:AH243"/>
    <mergeCell ref="AI240:AI243"/>
    <mergeCell ref="AJ240:AJ243"/>
    <mergeCell ref="C241:E241"/>
    <mergeCell ref="C242:E242"/>
    <mergeCell ref="C243:E243"/>
    <mergeCell ref="C244:E245"/>
    <mergeCell ref="F244:F245"/>
    <mergeCell ref="AC238:AC239"/>
    <mergeCell ref="AD238:AD239"/>
    <mergeCell ref="AE238:AE239"/>
    <mergeCell ref="AF238:AF239"/>
    <mergeCell ref="AG238:AG239"/>
    <mergeCell ref="AH239:AI239"/>
    <mergeCell ref="W238:W239"/>
    <mergeCell ref="X238:X239"/>
    <mergeCell ref="Y238:Y239"/>
    <mergeCell ref="Z238:Z239"/>
    <mergeCell ref="AA238:AA239"/>
    <mergeCell ref="AB238:AB239"/>
    <mergeCell ref="Q238:Q239"/>
    <mergeCell ref="R238:R239"/>
    <mergeCell ref="S238:S239"/>
    <mergeCell ref="T238:T239"/>
    <mergeCell ref="U238:U239"/>
    <mergeCell ref="V238:V239"/>
    <mergeCell ref="K238:K239"/>
    <mergeCell ref="L238:L239"/>
    <mergeCell ref="M238:M239"/>
    <mergeCell ref="N238:N239"/>
    <mergeCell ref="O238:O239"/>
    <mergeCell ref="P238:P239"/>
    <mergeCell ref="C238:E239"/>
    <mergeCell ref="F238:F239"/>
    <mergeCell ref="G238:G239"/>
    <mergeCell ref="H238:H239"/>
    <mergeCell ref="I238:I239"/>
    <mergeCell ref="J238:J239"/>
    <mergeCell ref="B196:B239"/>
    <mergeCell ref="C196:E196"/>
    <mergeCell ref="AH196:AH199"/>
    <mergeCell ref="AI196:AI199"/>
    <mergeCell ref="AJ196:AJ199"/>
    <mergeCell ref="C197:E197"/>
    <mergeCell ref="C198:E198"/>
    <mergeCell ref="C199:E199"/>
    <mergeCell ref="AC246:AC247"/>
    <mergeCell ref="AD246:AD247"/>
    <mergeCell ref="AE246:AE247"/>
    <mergeCell ref="AF246:AF247"/>
    <mergeCell ref="AG246:AG247"/>
    <mergeCell ref="AH247:AI247"/>
    <mergeCell ref="W246:W247"/>
    <mergeCell ref="X246:X247"/>
    <mergeCell ref="Y246:Y247"/>
    <mergeCell ref="Z246:Z247"/>
    <mergeCell ref="AA246:AA247"/>
    <mergeCell ref="AB246:AB247"/>
    <mergeCell ref="Q246:Q247"/>
    <mergeCell ref="R246:R247"/>
    <mergeCell ref="S246:S247"/>
    <mergeCell ref="T246:T247"/>
    <mergeCell ref="U246:U247"/>
    <mergeCell ref="V246:V247"/>
    <mergeCell ref="K246:K247"/>
    <mergeCell ref="L246:L247"/>
    <mergeCell ref="M246:M247"/>
    <mergeCell ref="N246:N247"/>
    <mergeCell ref="O246:O247"/>
    <mergeCell ref="P246:P247"/>
    <mergeCell ref="AE244:AE245"/>
    <mergeCell ref="AF244:AF245"/>
    <mergeCell ref="AG244:AG245"/>
    <mergeCell ref="AH245:AI245"/>
    <mergeCell ref="C246:E247"/>
    <mergeCell ref="F246:F247"/>
    <mergeCell ref="G246:G247"/>
    <mergeCell ref="H246:H247"/>
    <mergeCell ref="I246:I247"/>
    <mergeCell ref="J246:J247"/>
    <mergeCell ref="Y244:Y245"/>
    <mergeCell ref="Z244:Z245"/>
    <mergeCell ref="AA244:AA245"/>
    <mergeCell ref="AB244:AB245"/>
    <mergeCell ref="AC244:AC245"/>
    <mergeCell ref="AD244:AD245"/>
    <mergeCell ref="S244:S245"/>
    <mergeCell ref="T244:T245"/>
    <mergeCell ref="U244:U245"/>
    <mergeCell ref="V244:V245"/>
    <mergeCell ref="W244:W245"/>
    <mergeCell ref="X244:X245"/>
    <mergeCell ref="M244:M245"/>
    <mergeCell ref="N244:N245"/>
    <mergeCell ref="O244:O245"/>
    <mergeCell ref="P244:P245"/>
    <mergeCell ref="Q244:Q245"/>
    <mergeCell ref="R244:R245"/>
    <mergeCell ref="G244:G245"/>
    <mergeCell ref="H244:H245"/>
    <mergeCell ref="I244:I245"/>
    <mergeCell ref="J244:J245"/>
    <mergeCell ref="K244:K245"/>
    <mergeCell ref="L244:L245"/>
    <mergeCell ref="AC250:AC251"/>
    <mergeCell ref="AD250:AD251"/>
    <mergeCell ref="AE250:AE251"/>
    <mergeCell ref="AF250:AF251"/>
    <mergeCell ref="AG250:AG251"/>
    <mergeCell ref="AH251:AI251"/>
    <mergeCell ref="W250:W251"/>
    <mergeCell ref="X250:X251"/>
    <mergeCell ref="Y250:Y251"/>
    <mergeCell ref="Z250:Z251"/>
    <mergeCell ref="AA250:AA251"/>
    <mergeCell ref="AB250:AB251"/>
    <mergeCell ref="Q250:Q251"/>
    <mergeCell ref="R250:R251"/>
    <mergeCell ref="S250:S251"/>
    <mergeCell ref="T250:T251"/>
    <mergeCell ref="U250:U251"/>
    <mergeCell ref="V250:V251"/>
    <mergeCell ref="K250:K251"/>
    <mergeCell ref="L250:L251"/>
    <mergeCell ref="M250:M251"/>
    <mergeCell ref="N250:N251"/>
    <mergeCell ref="O250:O251"/>
    <mergeCell ref="P250:P251"/>
    <mergeCell ref="C250:E251"/>
    <mergeCell ref="F250:F251"/>
    <mergeCell ref="G250:G251"/>
    <mergeCell ref="H250:H251"/>
    <mergeCell ref="I250:I251"/>
    <mergeCell ref="J250:J251"/>
    <mergeCell ref="AC248:AC249"/>
    <mergeCell ref="AD248:AD249"/>
    <mergeCell ref="AE248:AE249"/>
    <mergeCell ref="AF248:AF249"/>
    <mergeCell ref="AG248:AG249"/>
    <mergeCell ref="AH249:AI249"/>
    <mergeCell ref="W248:W249"/>
    <mergeCell ref="X248:X249"/>
    <mergeCell ref="Y248:Y249"/>
    <mergeCell ref="Z248:Z249"/>
    <mergeCell ref="AA248:AA249"/>
    <mergeCell ref="AB248:AB249"/>
    <mergeCell ref="Q248:Q249"/>
    <mergeCell ref="R248:R249"/>
    <mergeCell ref="S248:S249"/>
    <mergeCell ref="T248:T249"/>
    <mergeCell ref="U248:U249"/>
    <mergeCell ref="V248:V249"/>
    <mergeCell ref="K248:K249"/>
    <mergeCell ref="L248:L249"/>
    <mergeCell ref="M248:M249"/>
    <mergeCell ref="N248:N249"/>
    <mergeCell ref="O248:O249"/>
    <mergeCell ref="P248:P249"/>
    <mergeCell ref="C248:E249"/>
    <mergeCell ref="F248:F249"/>
    <mergeCell ref="G248:G249"/>
    <mergeCell ref="H248:H249"/>
    <mergeCell ref="I248:I249"/>
    <mergeCell ref="J248:J249"/>
    <mergeCell ref="AJ254:AJ255"/>
    <mergeCell ref="AH255:AI255"/>
    <mergeCell ref="W254:W255"/>
    <mergeCell ref="X254:X255"/>
    <mergeCell ref="Y254:Y255"/>
    <mergeCell ref="Z254:Z255"/>
    <mergeCell ref="AA254:AA255"/>
    <mergeCell ref="AB254:AB255"/>
    <mergeCell ref="Q254:Q255"/>
    <mergeCell ref="R254:R255"/>
    <mergeCell ref="S254:S255"/>
    <mergeCell ref="T254:T255"/>
    <mergeCell ref="U254:U255"/>
    <mergeCell ref="V254:V255"/>
    <mergeCell ref="K254:K255"/>
    <mergeCell ref="L254:L255"/>
    <mergeCell ref="M254:M255"/>
    <mergeCell ref="N254:N255"/>
    <mergeCell ref="O254:O255"/>
    <mergeCell ref="P254:P255"/>
    <mergeCell ref="C254:E255"/>
    <mergeCell ref="F254:F255"/>
    <mergeCell ref="G254:G255"/>
    <mergeCell ref="H254:H255"/>
    <mergeCell ref="I254:I255"/>
    <mergeCell ref="J254:J255"/>
    <mergeCell ref="AC252:AC253"/>
    <mergeCell ref="AD252:AD253"/>
    <mergeCell ref="AE252:AE253"/>
    <mergeCell ref="AF252:AF253"/>
    <mergeCell ref="AG252:AG253"/>
    <mergeCell ref="AH253:AI253"/>
    <mergeCell ref="W252:W253"/>
    <mergeCell ref="X252:X253"/>
    <mergeCell ref="Y252:Y253"/>
    <mergeCell ref="Z252:Z253"/>
    <mergeCell ref="AA252:AA253"/>
    <mergeCell ref="AB252:AB253"/>
    <mergeCell ref="Q252:Q253"/>
    <mergeCell ref="R252:R253"/>
    <mergeCell ref="S252:S253"/>
    <mergeCell ref="T252:T253"/>
    <mergeCell ref="U252:U253"/>
    <mergeCell ref="V252:V253"/>
    <mergeCell ref="K252:K253"/>
    <mergeCell ref="L252:L253"/>
    <mergeCell ref="M252:M253"/>
    <mergeCell ref="N252:N253"/>
    <mergeCell ref="O252:O253"/>
    <mergeCell ref="P252:P253"/>
    <mergeCell ref="C252:E253"/>
    <mergeCell ref="F252:F253"/>
    <mergeCell ref="G252:G253"/>
    <mergeCell ref="H252:H253"/>
    <mergeCell ref="I252:I253"/>
    <mergeCell ref="J252:J253"/>
    <mergeCell ref="AC256:AC257"/>
    <mergeCell ref="AD256:AD257"/>
    <mergeCell ref="AE256:AE257"/>
    <mergeCell ref="AF256:AF257"/>
    <mergeCell ref="AG256:AG257"/>
    <mergeCell ref="AH257:AI257"/>
    <mergeCell ref="W256:W257"/>
    <mergeCell ref="X256:X257"/>
    <mergeCell ref="Y256:Y257"/>
    <mergeCell ref="Z256:Z257"/>
    <mergeCell ref="AA256:AA257"/>
    <mergeCell ref="AB256:AB257"/>
    <mergeCell ref="Q256:Q257"/>
    <mergeCell ref="R256:R257"/>
    <mergeCell ref="S256:S257"/>
    <mergeCell ref="T256:T257"/>
    <mergeCell ref="U256:U257"/>
    <mergeCell ref="V256:V257"/>
    <mergeCell ref="K256:K257"/>
    <mergeCell ref="L256:L257"/>
    <mergeCell ref="M256:M257"/>
    <mergeCell ref="N256:N257"/>
    <mergeCell ref="O256:O257"/>
    <mergeCell ref="P256:P257"/>
    <mergeCell ref="C256:E257"/>
    <mergeCell ref="F256:F257"/>
    <mergeCell ref="G256:G257"/>
    <mergeCell ref="H256:H257"/>
    <mergeCell ref="I256:I257"/>
    <mergeCell ref="J256:J257"/>
    <mergeCell ref="AC254:AC255"/>
    <mergeCell ref="AD254:AD255"/>
    <mergeCell ref="AE254:AE255"/>
    <mergeCell ref="AF254:AF255"/>
    <mergeCell ref="AG254:AG255"/>
    <mergeCell ref="AC260:AC261"/>
    <mergeCell ref="AD260:AD261"/>
    <mergeCell ref="AE260:AE261"/>
    <mergeCell ref="AF260:AF261"/>
    <mergeCell ref="AG260:AG261"/>
    <mergeCell ref="AH261:AI261"/>
    <mergeCell ref="W260:W261"/>
    <mergeCell ref="X260:X261"/>
    <mergeCell ref="Y260:Y261"/>
    <mergeCell ref="Z260:Z261"/>
    <mergeCell ref="AA260:AA261"/>
    <mergeCell ref="AB260:AB261"/>
    <mergeCell ref="Q260:Q261"/>
    <mergeCell ref="R260:R261"/>
    <mergeCell ref="S260:S261"/>
    <mergeCell ref="T260:T261"/>
    <mergeCell ref="U260:U261"/>
    <mergeCell ref="V260:V261"/>
    <mergeCell ref="K260:K261"/>
    <mergeCell ref="L260:L261"/>
    <mergeCell ref="M260:M261"/>
    <mergeCell ref="N260:N261"/>
    <mergeCell ref="O260:O261"/>
    <mergeCell ref="P260:P261"/>
    <mergeCell ref="C260:E261"/>
    <mergeCell ref="F260:F261"/>
    <mergeCell ref="G260:G261"/>
    <mergeCell ref="H260:H261"/>
    <mergeCell ref="I260:I261"/>
    <mergeCell ref="J260:J261"/>
    <mergeCell ref="AC258:AC259"/>
    <mergeCell ref="AD258:AD259"/>
    <mergeCell ref="AE258:AE259"/>
    <mergeCell ref="AF258:AF259"/>
    <mergeCell ref="AG258:AG259"/>
    <mergeCell ref="AH259:AI259"/>
    <mergeCell ref="W258:W259"/>
    <mergeCell ref="X258:X259"/>
    <mergeCell ref="Y258:Y259"/>
    <mergeCell ref="Z258:Z259"/>
    <mergeCell ref="AA258:AA259"/>
    <mergeCell ref="AB258:AB259"/>
    <mergeCell ref="Q258:Q259"/>
    <mergeCell ref="R258:R259"/>
    <mergeCell ref="S258:S259"/>
    <mergeCell ref="T258:T259"/>
    <mergeCell ref="U258:U259"/>
    <mergeCell ref="V258:V259"/>
    <mergeCell ref="K258:K259"/>
    <mergeCell ref="L258:L259"/>
    <mergeCell ref="M258:M259"/>
    <mergeCell ref="N258:N259"/>
    <mergeCell ref="O258:O259"/>
    <mergeCell ref="P258:P259"/>
    <mergeCell ref="C258:E259"/>
    <mergeCell ref="F258:F259"/>
    <mergeCell ref="G258:G259"/>
    <mergeCell ref="H258:H259"/>
    <mergeCell ref="I258:I259"/>
    <mergeCell ref="J258:J259"/>
    <mergeCell ref="AJ264:AJ265"/>
    <mergeCell ref="AH265:AI265"/>
    <mergeCell ref="W264:W265"/>
    <mergeCell ref="X264:X265"/>
    <mergeCell ref="Y264:Y265"/>
    <mergeCell ref="Z264:Z265"/>
    <mergeCell ref="AA264:AA265"/>
    <mergeCell ref="AB264:AB265"/>
    <mergeCell ref="Q264:Q265"/>
    <mergeCell ref="R264:R265"/>
    <mergeCell ref="S264:S265"/>
    <mergeCell ref="T264:T265"/>
    <mergeCell ref="U264:U265"/>
    <mergeCell ref="V264:V265"/>
    <mergeCell ref="K264:K265"/>
    <mergeCell ref="L264:L265"/>
    <mergeCell ref="M264:M265"/>
    <mergeCell ref="N264:N265"/>
    <mergeCell ref="O264:O265"/>
    <mergeCell ref="P264:P265"/>
    <mergeCell ref="C264:E265"/>
    <mergeCell ref="F264:F265"/>
    <mergeCell ref="G264:G265"/>
    <mergeCell ref="H264:H265"/>
    <mergeCell ref="I264:I265"/>
    <mergeCell ref="J264:J265"/>
    <mergeCell ref="AC262:AC263"/>
    <mergeCell ref="AD262:AD263"/>
    <mergeCell ref="AE262:AE263"/>
    <mergeCell ref="AF262:AF263"/>
    <mergeCell ref="AG262:AG263"/>
    <mergeCell ref="AJ262:AJ263"/>
    <mergeCell ref="AH263:AI263"/>
    <mergeCell ref="W262:W263"/>
    <mergeCell ref="X262:X263"/>
    <mergeCell ref="Y262:Y263"/>
    <mergeCell ref="Z262:Z263"/>
    <mergeCell ref="AA262:AA263"/>
    <mergeCell ref="AB262:AB263"/>
    <mergeCell ref="Q262:Q263"/>
    <mergeCell ref="R262:R263"/>
    <mergeCell ref="S262:S263"/>
    <mergeCell ref="T262:T263"/>
    <mergeCell ref="U262:U263"/>
    <mergeCell ref="V262:V263"/>
    <mergeCell ref="K262:K263"/>
    <mergeCell ref="L262:L263"/>
    <mergeCell ref="M262:M263"/>
    <mergeCell ref="N262:N263"/>
    <mergeCell ref="O262:O263"/>
    <mergeCell ref="P262:P263"/>
    <mergeCell ref="C262:E263"/>
    <mergeCell ref="F262:F263"/>
    <mergeCell ref="G262:G263"/>
    <mergeCell ref="H262:H263"/>
    <mergeCell ref="I262:I263"/>
    <mergeCell ref="J262:J263"/>
    <mergeCell ref="AC266:AC267"/>
    <mergeCell ref="AD266:AD267"/>
    <mergeCell ref="AE266:AE267"/>
    <mergeCell ref="AF266:AF267"/>
    <mergeCell ref="AG266:AG267"/>
    <mergeCell ref="AH267:AI267"/>
    <mergeCell ref="W266:W267"/>
    <mergeCell ref="X266:X267"/>
    <mergeCell ref="Y266:Y267"/>
    <mergeCell ref="Z266:Z267"/>
    <mergeCell ref="AA266:AA267"/>
    <mergeCell ref="AB266:AB267"/>
    <mergeCell ref="Q266:Q267"/>
    <mergeCell ref="R266:R267"/>
    <mergeCell ref="S266:S267"/>
    <mergeCell ref="T266:T267"/>
    <mergeCell ref="U266:U267"/>
    <mergeCell ref="V266:V267"/>
    <mergeCell ref="K266:K267"/>
    <mergeCell ref="L266:L267"/>
    <mergeCell ref="M266:M267"/>
    <mergeCell ref="N266:N267"/>
    <mergeCell ref="O266:O267"/>
    <mergeCell ref="P266:P267"/>
    <mergeCell ref="C266:E267"/>
    <mergeCell ref="F266:F267"/>
    <mergeCell ref="G266:G267"/>
    <mergeCell ref="H266:H267"/>
    <mergeCell ref="I266:I267"/>
    <mergeCell ref="J266:J267"/>
    <mergeCell ref="AC264:AC265"/>
    <mergeCell ref="AD264:AD265"/>
    <mergeCell ref="AE264:AE265"/>
    <mergeCell ref="AF264:AF265"/>
    <mergeCell ref="AG264:AG265"/>
    <mergeCell ref="AC270:AC271"/>
    <mergeCell ref="AD270:AD271"/>
    <mergeCell ref="AE270:AE271"/>
    <mergeCell ref="AF270:AF271"/>
    <mergeCell ref="AG270:AG271"/>
    <mergeCell ref="AH271:AI271"/>
    <mergeCell ref="W270:W271"/>
    <mergeCell ref="X270:X271"/>
    <mergeCell ref="Y270:Y271"/>
    <mergeCell ref="Z270:Z271"/>
    <mergeCell ref="AA270:AA271"/>
    <mergeCell ref="AB270:AB271"/>
    <mergeCell ref="Q270:Q271"/>
    <mergeCell ref="R270:R271"/>
    <mergeCell ref="S270:S271"/>
    <mergeCell ref="T270:T271"/>
    <mergeCell ref="U270:U271"/>
    <mergeCell ref="V270:V271"/>
    <mergeCell ref="K270:K271"/>
    <mergeCell ref="L270:L271"/>
    <mergeCell ref="M270:M271"/>
    <mergeCell ref="N270:N271"/>
    <mergeCell ref="O270:O271"/>
    <mergeCell ref="P270:P271"/>
    <mergeCell ref="C270:E271"/>
    <mergeCell ref="F270:F271"/>
    <mergeCell ref="G270:G271"/>
    <mergeCell ref="H270:H271"/>
    <mergeCell ref="I270:I271"/>
    <mergeCell ref="J270:J271"/>
    <mergeCell ref="AC268:AC269"/>
    <mergeCell ref="AD268:AD269"/>
    <mergeCell ref="AE268:AE269"/>
    <mergeCell ref="AF268:AF269"/>
    <mergeCell ref="AG268:AG269"/>
    <mergeCell ref="AH269:AI269"/>
    <mergeCell ref="W268:W269"/>
    <mergeCell ref="X268:X269"/>
    <mergeCell ref="Y268:Y269"/>
    <mergeCell ref="Z268:Z269"/>
    <mergeCell ref="AA268:AA269"/>
    <mergeCell ref="AB268:AB269"/>
    <mergeCell ref="Q268:Q269"/>
    <mergeCell ref="R268:R269"/>
    <mergeCell ref="S268:S269"/>
    <mergeCell ref="T268:T269"/>
    <mergeCell ref="U268:U269"/>
    <mergeCell ref="V268:V269"/>
    <mergeCell ref="K268:K269"/>
    <mergeCell ref="L268:L269"/>
    <mergeCell ref="M268:M269"/>
    <mergeCell ref="N268:N269"/>
    <mergeCell ref="O268:O269"/>
    <mergeCell ref="P268:P269"/>
    <mergeCell ref="C268:E269"/>
    <mergeCell ref="F268:F269"/>
    <mergeCell ref="G268:G269"/>
    <mergeCell ref="H268:H269"/>
    <mergeCell ref="I268:I269"/>
    <mergeCell ref="J268:J269"/>
    <mergeCell ref="AC274:AC275"/>
    <mergeCell ref="AD274:AD275"/>
    <mergeCell ref="AE274:AE275"/>
    <mergeCell ref="AF274:AF275"/>
    <mergeCell ref="AG274:AG275"/>
    <mergeCell ref="AH275:AI275"/>
    <mergeCell ref="W274:W275"/>
    <mergeCell ref="X274:X275"/>
    <mergeCell ref="Y274:Y275"/>
    <mergeCell ref="Z274:Z275"/>
    <mergeCell ref="AA274:AA275"/>
    <mergeCell ref="AB274:AB275"/>
    <mergeCell ref="Q274:Q275"/>
    <mergeCell ref="R274:R275"/>
    <mergeCell ref="S274:S275"/>
    <mergeCell ref="T274:T275"/>
    <mergeCell ref="U274:U275"/>
    <mergeCell ref="V274:V275"/>
    <mergeCell ref="K274:K275"/>
    <mergeCell ref="L274:L275"/>
    <mergeCell ref="M274:M275"/>
    <mergeCell ref="N274:N275"/>
    <mergeCell ref="O274:O275"/>
    <mergeCell ref="P274:P275"/>
    <mergeCell ref="C274:E275"/>
    <mergeCell ref="F274:F275"/>
    <mergeCell ref="G274:G275"/>
    <mergeCell ref="H274:H275"/>
    <mergeCell ref="I274:I275"/>
    <mergeCell ref="J274:J275"/>
    <mergeCell ref="AC272:AC273"/>
    <mergeCell ref="AD272:AD273"/>
    <mergeCell ref="AE272:AE273"/>
    <mergeCell ref="AF272:AF273"/>
    <mergeCell ref="AG272:AG273"/>
    <mergeCell ref="AH273:AI273"/>
    <mergeCell ref="W272:W273"/>
    <mergeCell ref="X272:X273"/>
    <mergeCell ref="Y272:Y273"/>
    <mergeCell ref="Z272:Z273"/>
    <mergeCell ref="AA272:AA273"/>
    <mergeCell ref="AB272:AB273"/>
    <mergeCell ref="Q272:Q273"/>
    <mergeCell ref="R272:R273"/>
    <mergeCell ref="S272:S273"/>
    <mergeCell ref="T272:T273"/>
    <mergeCell ref="U272:U273"/>
    <mergeCell ref="V272:V273"/>
    <mergeCell ref="K272:K273"/>
    <mergeCell ref="L272:L273"/>
    <mergeCell ref="M272:M273"/>
    <mergeCell ref="N272:N273"/>
    <mergeCell ref="O272:O273"/>
    <mergeCell ref="P272:P273"/>
    <mergeCell ref="C272:E273"/>
    <mergeCell ref="F272:F273"/>
    <mergeCell ref="G272:G273"/>
    <mergeCell ref="H272:H273"/>
    <mergeCell ref="I272:I273"/>
    <mergeCell ref="J272:J273"/>
    <mergeCell ref="AC278:AC279"/>
    <mergeCell ref="AD278:AD279"/>
    <mergeCell ref="AE278:AE279"/>
    <mergeCell ref="AF278:AF279"/>
    <mergeCell ref="AG278:AG279"/>
    <mergeCell ref="AH279:AI279"/>
    <mergeCell ref="W278:W279"/>
    <mergeCell ref="X278:X279"/>
    <mergeCell ref="Y278:Y279"/>
    <mergeCell ref="Z278:Z279"/>
    <mergeCell ref="AA278:AA279"/>
    <mergeCell ref="AB278:AB279"/>
    <mergeCell ref="Q278:Q279"/>
    <mergeCell ref="R278:R279"/>
    <mergeCell ref="S278:S279"/>
    <mergeCell ref="T278:T279"/>
    <mergeCell ref="U278:U279"/>
    <mergeCell ref="V278:V279"/>
    <mergeCell ref="K278:K279"/>
    <mergeCell ref="L278:L279"/>
    <mergeCell ref="M278:M279"/>
    <mergeCell ref="N278:N279"/>
    <mergeCell ref="O278:O279"/>
    <mergeCell ref="P278:P279"/>
    <mergeCell ref="C278:E279"/>
    <mergeCell ref="F278:F279"/>
    <mergeCell ref="G278:G279"/>
    <mergeCell ref="H278:H279"/>
    <mergeCell ref="I278:I279"/>
    <mergeCell ref="J278:J279"/>
    <mergeCell ref="AC276:AC277"/>
    <mergeCell ref="AD276:AD277"/>
    <mergeCell ref="AE276:AE277"/>
    <mergeCell ref="AF276:AF277"/>
    <mergeCell ref="AG276:AG277"/>
    <mergeCell ref="AH277:AI277"/>
    <mergeCell ref="W276:W277"/>
    <mergeCell ref="X276:X277"/>
    <mergeCell ref="Y276:Y277"/>
    <mergeCell ref="Z276:Z277"/>
    <mergeCell ref="AA276:AA277"/>
    <mergeCell ref="AB276:AB277"/>
    <mergeCell ref="Q276:Q277"/>
    <mergeCell ref="R276:R277"/>
    <mergeCell ref="S276:S277"/>
    <mergeCell ref="T276:T277"/>
    <mergeCell ref="U276:U277"/>
    <mergeCell ref="V276:V277"/>
    <mergeCell ref="K276:K277"/>
    <mergeCell ref="L276:L277"/>
    <mergeCell ref="M276:M277"/>
    <mergeCell ref="N276:N277"/>
    <mergeCell ref="O276:O277"/>
    <mergeCell ref="P276:P277"/>
    <mergeCell ref="C276:E277"/>
    <mergeCell ref="F276:F277"/>
    <mergeCell ref="G276:G277"/>
    <mergeCell ref="H276:H277"/>
    <mergeCell ref="I276:I277"/>
    <mergeCell ref="J276:J277"/>
    <mergeCell ref="AC282:AC283"/>
    <mergeCell ref="AD282:AD283"/>
    <mergeCell ref="AE282:AE283"/>
    <mergeCell ref="AF282:AF283"/>
    <mergeCell ref="AG282:AG283"/>
    <mergeCell ref="AH283:AI283"/>
    <mergeCell ref="W282:W283"/>
    <mergeCell ref="X282:X283"/>
    <mergeCell ref="Y282:Y283"/>
    <mergeCell ref="Z282:Z283"/>
    <mergeCell ref="AA282:AA283"/>
    <mergeCell ref="AB282:AB283"/>
    <mergeCell ref="Q282:Q283"/>
    <mergeCell ref="R282:R283"/>
    <mergeCell ref="S282:S283"/>
    <mergeCell ref="T282:T283"/>
    <mergeCell ref="U282:U283"/>
    <mergeCell ref="V282:V283"/>
    <mergeCell ref="K282:K283"/>
    <mergeCell ref="L282:L283"/>
    <mergeCell ref="M282:M283"/>
    <mergeCell ref="N282:N283"/>
    <mergeCell ref="O282:O283"/>
    <mergeCell ref="P282:P283"/>
    <mergeCell ref="C282:E283"/>
    <mergeCell ref="F282:F283"/>
    <mergeCell ref="G282:G283"/>
    <mergeCell ref="H282:H283"/>
    <mergeCell ref="I282:I283"/>
    <mergeCell ref="J282:J283"/>
    <mergeCell ref="AC280:AC281"/>
    <mergeCell ref="AD280:AD281"/>
    <mergeCell ref="AE280:AE281"/>
    <mergeCell ref="AF280:AF281"/>
    <mergeCell ref="AG280:AG281"/>
    <mergeCell ref="AH281:AI281"/>
    <mergeCell ref="W280:W281"/>
    <mergeCell ref="X280:X281"/>
    <mergeCell ref="Y280:Y281"/>
    <mergeCell ref="Z280:Z281"/>
    <mergeCell ref="AA280:AA281"/>
    <mergeCell ref="AB280:AB281"/>
    <mergeCell ref="Q280:Q281"/>
    <mergeCell ref="R280:R281"/>
    <mergeCell ref="S280:S281"/>
    <mergeCell ref="T280:T281"/>
    <mergeCell ref="U280:U281"/>
    <mergeCell ref="V280:V281"/>
    <mergeCell ref="K280:K281"/>
    <mergeCell ref="L280:L281"/>
    <mergeCell ref="M280:M281"/>
    <mergeCell ref="N280:N281"/>
    <mergeCell ref="O280:O281"/>
    <mergeCell ref="P280:P281"/>
    <mergeCell ref="C280:E281"/>
    <mergeCell ref="F280:F281"/>
    <mergeCell ref="G280:G281"/>
    <mergeCell ref="H280:H281"/>
    <mergeCell ref="I280:I281"/>
    <mergeCell ref="J280:J281"/>
    <mergeCell ref="AC290:AC291"/>
    <mergeCell ref="AD290:AD291"/>
    <mergeCell ref="AE290:AE291"/>
    <mergeCell ref="AF290:AF291"/>
    <mergeCell ref="AG290:AG291"/>
    <mergeCell ref="AH291:AI291"/>
    <mergeCell ref="W290:W291"/>
    <mergeCell ref="X290:X291"/>
    <mergeCell ref="Y290:Y291"/>
    <mergeCell ref="Z290:Z291"/>
    <mergeCell ref="AA290:AA291"/>
    <mergeCell ref="AB290:AB291"/>
    <mergeCell ref="Q290:Q291"/>
    <mergeCell ref="R290:R291"/>
    <mergeCell ref="S290:S291"/>
    <mergeCell ref="T290:T291"/>
    <mergeCell ref="U290:U291"/>
    <mergeCell ref="V290:V291"/>
    <mergeCell ref="K290:K291"/>
    <mergeCell ref="L290:L291"/>
    <mergeCell ref="M290:M291"/>
    <mergeCell ref="N290:N291"/>
    <mergeCell ref="O290:O291"/>
    <mergeCell ref="P290:P291"/>
    <mergeCell ref="AE288:AE289"/>
    <mergeCell ref="AF288:AF289"/>
    <mergeCell ref="AG288:AG289"/>
    <mergeCell ref="AH289:AI289"/>
    <mergeCell ref="C290:E291"/>
    <mergeCell ref="F290:F291"/>
    <mergeCell ref="G290:G291"/>
    <mergeCell ref="H290:H291"/>
    <mergeCell ref="I290:I291"/>
    <mergeCell ref="J290:J291"/>
    <mergeCell ref="Y288:Y289"/>
    <mergeCell ref="Z288:Z289"/>
    <mergeCell ref="AA288:AA289"/>
    <mergeCell ref="AB288:AB289"/>
    <mergeCell ref="AC288:AC289"/>
    <mergeCell ref="AD288:AD289"/>
    <mergeCell ref="S288:S289"/>
    <mergeCell ref="T288:T289"/>
    <mergeCell ref="U288:U289"/>
    <mergeCell ref="V288:V289"/>
    <mergeCell ref="W288:W289"/>
    <mergeCell ref="X288:X289"/>
    <mergeCell ref="M288:M289"/>
    <mergeCell ref="N288:N289"/>
    <mergeCell ref="O288:O289"/>
    <mergeCell ref="P288:P289"/>
    <mergeCell ref="Q288:Q289"/>
    <mergeCell ref="R288:R289"/>
    <mergeCell ref="G288:G289"/>
    <mergeCell ref="H288:H289"/>
    <mergeCell ref="I288:I289"/>
    <mergeCell ref="J288:J289"/>
    <mergeCell ref="K288:K289"/>
    <mergeCell ref="L288:L289"/>
    <mergeCell ref="C288:E289"/>
    <mergeCell ref="F288:F289"/>
    <mergeCell ref="AC294:AC295"/>
    <mergeCell ref="AD294:AD295"/>
    <mergeCell ref="AE294:AE295"/>
    <mergeCell ref="AF294:AF295"/>
    <mergeCell ref="AG294:AG295"/>
    <mergeCell ref="AH295:AI295"/>
    <mergeCell ref="W294:W295"/>
    <mergeCell ref="X294:X295"/>
    <mergeCell ref="Y294:Y295"/>
    <mergeCell ref="Z294:Z295"/>
    <mergeCell ref="AA294:AA295"/>
    <mergeCell ref="AB294:AB295"/>
    <mergeCell ref="Q294:Q295"/>
    <mergeCell ref="R294:R295"/>
    <mergeCell ref="S294:S295"/>
    <mergeCell ref="T294:T295"/>
    <mergeCell ref="U294:U295"/>
    <mergeCell ref="V294:V295"/>
    <mergeCell ref="K294:K295"/>
    <mergeCell ref="L294:L295"/>
    <mergeCell ref="M294:M295"/>
    <mergeCell ref="N294:N295"/>
    <mergeCell ref="O294:O295"/>
    <mergeCell ref="P294:P295"/>
    <mergeCell ref="C294:E295"/>
    <mergeCell ref="F294:F295"/>
    <mergeCell ref="G294:G295"/>
    <mergeCell ref="H294:H295"/>
    <mergeCell ref="I294:I295"/>
    <mergeCell ref="J294:J295"/>
    <mergeCell ref="AC292:AC293"/>
    <mergeCell ref="AD292:AD293"/>
    <mergeCell ref="AE292:AE293"/>
    <mergeCell ref="AF292:AF293"/>
    <mergeCell ref="AG292:AG293"/>
    <mergeCell ref="AH293:AI293"/>
    <mergeCell ref="W292:W293"/>
    <mergeCell ref="X292:X293"/>
    <mergeCell ref="Y292:Y293"/>
    <mergeCell ref="Z292:Z293"/>
    <mergeCell ref="AA292:AA293"/>
    <mergeCell ref="AB292:AB293"/>
    <mergeCell ref="Q292:Q293"/>
    <mergeCell ref="R292:R293"/>
    <mergeCell ref="S292:S293"/>
    <mergeCell ref="T292:T293"/>
    <mergeCell ref="U292:U293"/>
    <mergeCell ref="V292:V293"/>
    <mergeCell ref="K292:K293"/>
    <mergeCell ref="L292:L293"/>
    <mergeCell ref="M292:M293"/>
    <mergeCell ref="N292:N293"/>
    <mergeCell ref="O292:O293"/>
    <mergeCell ref="P292:P293"/>
    <mergeCell ref="C292:E293"/>
    <mergeCell ref="F292:F293"/>
    <mergeCell ref="G292:G293"/>
    <mergeCell ref="H292:H293"/>
    <mergeCell ref="I292:I293"/>
    <mergeCell ref="J292:J293"/>
    <mergeCell ref="AJ298:AJ299"/>
    <mergeCell ref="AH299:AI299"/>
    <mergeCell ref="W298:W299"/>
    <mergeCell ref="X298:X299"/>
    <mergeCell ref="Y298:Y299"/>
    <mergeCell ref="Z298:Z299"/>
    <mergeCell ref="AA298:AA299"/>
    <mergeCell ref="AB298:AB299"/>
    <mergeCell ref="Q298:Q299"/>
    <mergeCell ref="R298:R299"/>
    <mergeCell ref="S298:S299"/>
    <mergeCell ref="T298:T299"/>
    <mergeCell ref="U298:U299"/>
    <mergeCell ref="V298:V299"/>
    <mergeCell ref="K298:K299"/>
    <mergeCell ref="L298:L299"/>
    <mergeCell ref="M298:M299"/>
    <mergeCell ref="N298:N299"/>
    <mergeCell ref="O298:O299"/>
    <mergeCell ref="P298:P299"/>
    <mergeCell ref="C298:E299"/>
    <mergeCell ref="F298:F299"/>
    <mergeCell ref="G298:G299"/>
    <mergeCell ref="H298:H299"/>
    <mergeCell ref="I298:I299"/>
    <mergeCell ref="J298:J299"/>
    <mergeCell ref="AC296:AC297"/>
    <mergeCell ref="AD296:AD297"/>
    <mergeCell ref="AE296:AE297"/>
    <mergeCell ref="AF296:AF297"/>
    <mergeCell ref="AG296:AG297"/>
    <mergeCell ref="AH297:AI297"/>
    <mergeCell ref="W296:W297"/>
    <mergeCell ref="X296:X297"/>
    <mergeCell ref="Y296:Y297"/>
    <mergeCell ref="Z296:Z297"/>
    <mergeCell ref="AA296:AA297"/>
    <mergeCell ref="AB296:AB297"/>
    <mergeCell ref="Q296:Q297"/>
    <mergeCell ref="R296:R297"/>
    <mergeCell ref="S296:S297"/>
    <mergeCell ref="T296:T297"/>
    <mergeCell ref="U296:U297"/>
    <mergeCell ref="V296:V297"/>
    <mergeCell ref="K296:K297"/>
    <mergeCell ref="L296:L297"/>
    <mergeCell ref="M296:M297"/>
    <mergeCell ref="N296:N297"/>
    <mergeCell ref="O296:O297"/>
    <mergeCell ref="P296:P297"/>
    <mergeCell ref="C296:E297"/>
    <mergeCell ref="F296:F297"/>
    <mergeCell ref="G296:G297"/>
    <mergeCell ref="H296:H297"/>
    <mergeCell ref="I296:I297"/>
    <mergeCell ref="J296:J297"/>
    <mergeCell ref="AC300:AC301"/>
    <mergeCell ref="AD300:AD301"/>
    <mergeCell ref="AE300:AE301"/>
    <mergeCell ref="AF300:AF301"/>
    <mergeCell ref="AG300:AG301"/>
    <mergeCell ref="AH301:AI301"/>
    <mergeCell ref="W300:W301"/>
    <mergeCell ref="X300:X301"/>
    <mergeCell ref="Y300:Y301"/>
    <mergeCell ref="Z300:Z301"/>
    <mergeCell ref="AA300:AA301"/>
    <mergeCell ref="AB300:AB301"/>
    <mergeCell ref="Q300:Q301"/>
    <mergeCell ref="R300:R301"/>
    <mergeCell ref="S300:S301"/>
    <mergeCell ref="T300:T301"/>
    <mergeCell ref="U300:U301"/>
    <mergeCell ref="V300:V301"/>
    <mergeCell ref="K300:K301"/>
    <mergeCell ref="L300:L301"/>
    <mergeCell ref="M300:M301"/>
    <mergeCell ref="N300:N301"/>
    <mergeCell ref="O300:O301"/>
    <mergeCell ref="P300:P301"/>
    <mergeCell ref="C300:E301"/>
    <mergeCell ref="F300:F301"/>
    <mergeCell ref="G300:G301"/>
    <mergeCell ref="H300:H301"/>
    <mergeCell ref="I300:I301"/>
    <mergeCell ref="J300:J301"/>
    <mergeCell ref="AC298:AC299"/>
    <mergeCell ref="AD298:AD299"/>
    <mergeCell ref="AE298:AE299"/>
    <mergeCell ref="AF298:AF299"/>
    <mergeCell ref="AG298:AG299"/>
    <mergeCell ref="AC304:AC305"/>
    <mergeCell ref="AD304:AD305"/>
    <mergeCell ref="AE304:AE305"/>
    <mergeCell ref="AF304:AF305"/>
    <mergeCell ref="AG304:AG305"/>
    <mergeCell ref="AH305:AI305"/>
    <mergeCell ref="W304:W305"/>
    <mergeCell ref="X304:X305"/>
    <mergeCell ref="Y304:Y305"/>
    <mergeCell ref="Z304:Z305"/>
    <mergeCell ref="AA304:AA305"/>
    <mergeCell ref="AB304:AB305"/>
    <mergeCell ref="Q304:Q305"/>
    <mergeCell ref="R304:R305"/>
    <mergeCell ref="S304:S305"/>
    <mergeCell ref="T304:T305"/>
    <mergeCell ref="U304:U305"/>
    <mergeCell ref="V304:V305"/>
    <mergeCell ref="K304:K305"/>
    <mergeCell ref="L304:L305"/>
    <mergeCell ref="M304:M305"/>
    <mergeCell ref="N304:N305"/>
    <mergeCell ref="O304:O305"/>
    <mergeCell ref="P304:P305"/>
    <mergeCell ref="C304:E305"/>
    <mergeCell ref="F304:F305"/>
    <mergeCell ref="G304:G305"/>
    <mergeCell ref="H304:H305"/>
    <mergeCell ref="I304:I305"/>
    <mergeCell ref="J304:J305"/>
    <mergeCell ref="AC302:AC303"/>
    <mergeCell ref="AD302:AD303"/>
    <mergeCell ref="AE302:AE303"/>
    <mergeCell ref="AF302:AF303"/>
    <mergeCell ref="AG302:AG303"/>
    <mergeCell ref="AH303:AI303"/>
    <mergeCell ref="W302:W303"/>
    <mergeCell ref="X302:X303"/>
    <mergeCell ref="Y302:Y303"/>
    <mergeCell ref="Z302:Z303"/>
    <mergeCell ref="AA302:AA303"/>
    <mergeCell ref="AB302:AB303"/>
    <mergeCell ref="Q302:Q303"/>
    <mergeCell ref="R302:R303"/>
    <mergeCell ref="S302:S303"/>
    <mergeCell ref="T302:T303"/>
    <mergeCell ref="U302:U303"/>
    <mergeCell ref="V302:V303"/>
    <mergeCell ref="K302:K303"/>
    <mergeCell ref="L302:L303"/>
    <mergeCell ref="M302:M303"/>
    <mergeCell ref="N302:N303"/>
    <mergeCell ref="O302:O303"/>
    <mergeCell ref="P302:P303"/>
    <mergeCell ref="C302:E303"/>
    <mergeCell ref="F302:F303"/>
    <mergeCell ref="G302:G303"/>
    <mergeCell ref="H302:H303"/>
    <mergeCell ref="I302:I303"/>
    <mergeCell ref="J302:J303"/>
    <mergeCell ref="AC308:AC309"/>
    <mergeCell ref="AD308:AD309"/>
    <mergeCell ref="AE308:AE309"/>
    <mergeCell ref="AF308:AF309"/>
    <mergeCell ref="AG308:AG309"/>
    <mergeCell ref="AJ308:AJ309"/>
    <mergeCell ref="AH309:AI309"/>
    <mergeCell ref="W308:W309"/>
    <mergeCell ref="X308:X309"/>
    <mergeCell ref="Y308:Y309"/>
    <mergeCell ref="Z308:Z309"/>
    <mergeCell ref="AA308:AA309"/>
    <mergeCell ref="AB308:AB309"/>
    <mergeCell ref="Q308:Q309"/>
    <mergeCell ref="R308:R309"/>
    <mergeCell ref="S308:S309"/>
    <mergeCell ref="T308:T309"/>
    <mergeCell ref="U308:U309"/>
    <mergeCell ref="V308:V309"/>
    <mergeCell ref="K308:K309"/>
    <mergeCell ref="L308:L309"/>
    <mergeCell ref="M308:M309"/>
    <mergeCell ref="N308:N309"/>
    <mergeCell ref="O308:O309"/>
    <mergeCell ref="P308:P309"/>
    <mergeCell ref="C308:E309"/>
    <mergeCell ref="F308:F309"/>
    <mergeCell ref="G308:G309"/>
    <mergeCell ref="H308:H309"/>
    <mergeCell ref="I308:I309"/>
    <mergeCell ref="J308:J309"/>
    <mergeCell ref="AC306:AC307"/>
    <mergeCell ref="AD306:AD307"/>
    <mergeCell ref="AE306:AE307"/>
    <mergeCell ref="AF306:AF307"/>
    <mergeCell ref="AG306:AG307"/>
    <mergeCell ref="AJ306:AJ307"/>
    <mergeCell ref="AH307:AI307"/>
    <mergeCell ref="W306:W307"/>
    <mergeCell ref="X306:X307"/>
    <mergeCell ref="Y306:Y307"/>
    <mergeCell ref="Z306:Z307"/>
    <mergeCell ref="AA306:AA307"/>
    <mergeCell ref="AB306:AB307"/>
    <mergeCell ref="Q306:Q307"/>
    <mergeCell ref="R306:R307"/>
    <mergeCell ref="S306:S307"/>
    <mergeCell ref="T306:T307"/>
    <mergeCell ref="U306:U307"/>
    <mergeCell ref="V306:V307"/>
    <mergeCell ref="K306:K307"/>
    <mergeCell ref="L306:L307"/>
    <mergeCell ref="M306:M307"/>
    <mergeCell ref="N306:N307"/>
    <mergeCell ref="O306:O307"/>
    <mergeCell ref="P306:P307"/>
    <mergeCell ref="C306:E307"/>
    <mergeCell ref="F306:F307"/>
    <mergeCell ref="G306:G307"/>
    <mergeCell ref="H306:H307"/>
    <mergeCell ref="I306:I307"/>
    <mergeCell ref="J306:J307"/>
    <mergeCell ref="AC312:AC313"/>
    <mergeCell ref="AD312:AD313"/>
    <mergeCell ref="AE312:AE313"/>
    <mergeCell ref="AF312:AF313"/>
    <mergeCell ref="AG312:AG313"/>
    <mergeCell ref="AH313:AI313"/>
    <mergeCell ref="W312:W313"/>
    <mergeCell ref="X312:X313"/>
    <mergeCell ref="Y312:Y313"/>
    <mergeCell ref="Z312:Z313"/>
    <mergeCell ref="AA312:AA313"/>
    <mergeCell ref="AB312:AB313"/>
    <mergeCell ref="Q312:Q313"/>
    <mergeCell ref="R312:R313"/>
    <mergeCell ref="S312:S313"/>
    <mergeCell ref="T312:T313"/>
    <mergeCell ref="U312:U313"/>
    <mergeCell ref="V312:V313"/>
    <mergeCell ref="K312:K313"/>
    <mergeCell ref="L312:L313"/>
    <mergeCell ref="M312:M313"/>
    <mergeCell ref="N312:N313"/>
    <mergeCell ref="O312:O313"/>
    <mergeCell ref="P312:P313"/>
    <mergeCell ref="C312:E313"/>
    <mergeCell ref="F312:F313"/>
    <mergeCell ref="G312:G313"/>
    <mergeCell ref="H312:H313"/>
    <mergeCell ref="I312:I313"/>
    <mergeCell ref="J312:J313"/>
    <mergeCell ref="AC310:AC311"/>
    <mergeCell ref="AD310:AD311"/>
    <mergeCell ref="AE310:AE311"/>
    <mergeCell ref="AF310:AF311"/>
    <mergeCell ref="AG310:AG311"/>
    <mergeCell ref="AH311:AI311"/>
    <mergeCell ref="W310:W311"/>
    <mergeCell ref="X310:X311"/>
    <mergeCell ref="Y310:Y311"/>
    <mergeCell ref="Z310:Z311"/>
    <mergeCell ref="AA310:AA311"/>
    <mergeCell ref="AB310:AB311"/>
    <mergeCell ref="Q310:Q311"/>
    <mergeCell ref="R310:R311"/>
    <mergeCell ref="S310:S311"/>
    <mergeCell ref="T310:T311"/>
    <mergeCell ref="U310:U311"/>
    <mergeCell ref="V310:V311"/>
    <mergeCell ref="K310:K311"/>
    <mergeCell ref="L310:L311"/>
    <mergeCell ref="M310:M311"/>
    <mergeCell ref="N310:N311"/>
    <mergeCell ref="O310:O311"/>
    <mergeCell ref="P310:P311"/>
    <mergeCell ref="C310:E311"/>
    <mergeCell ref="F310:F311"/>
    <mergeCell ref="G310:G311"/>
    <mergeCell ref="H310:H311"/>
    <mergeCell ref="I310:I311"/>
    <mergeCell ref="J310:J311"/>
    <mergeCell ref="AC316:AC317"/>
    <mergeCell ref="AD316:AD317"/>
    <mergeCell ref="AE316:AE317"/>
    <mergeCell ref="AF316:AF317"/>
    <mergeCell ref="AG316:AG317"/>
    <mergeCell ref="AH317:AI317"/>
    <mergeCell ref="W316:W317"/>
    <mergeCell ref="X316:X317"/>
    <mergeCell ref="Y316:Y317"/>
    <mergeCell ref="Z316:Z317"/>
    <mergeCell ref="AA316:AA317"/>
    <mergeCell ref="AB316:AB317"/>
    <mergeCell ref="Q316:Q317"/>
    <mergeCell ref="R316:R317"/>
    <mergeCell ref="S316:S317"/>
    <mergeCell ref="T316:T317"/>
    <mergeCell ref="U316:U317"/>
    <mergeCell ref="V316:V317"/>
    <mergeCell ref="K316:K317"/>
    <mergeCell ref="L316:L317"/>
    <mergeCell ref="M316:M317"/>
    <mergeCell ref="N316:N317"/>
    <mergeCell ref="O316:O317"/>
    <mergeCell ref="P316:P317"/>
    <mergeCell ref="C316:E317"/>
    <mergeCell ref="F316:F317"/>
    <mergeCell ref="G316:G317"/>
    <mergeCell ref="H316:H317"/>
    <mergeCell ref="I316:I317"/>
    <mergeCell ref="J316:J317"/>
    <mergeCell ref="AC314:AC315"/>
    <mergeCell ref="AD314:AD315"/>
    <mergeCell ref="AE314:AE315"/>
    <mergeCell ref="AF314:AF315"/>
    <mergeCell ref="AG314:AG315"/>
    <mergeCell ref="AH315:AI315"/>
    <mergeCell ref="W314:W315"/>
    <mergeCell ref="X314:X315"/>
    <mergeCell ref="Y314:Y315"/>
    <mergeCell ref="Z314:Z315"/>
    <mergeCell ref="AA314:AA315"/>
    <mergeCell ref="AB314:AB315"/>
    <mergeCell ref="Q314:Q315"/>
    <mergeCell ref="R314:R315"/>
    <mergeCell ref="S314:S315"/>
    <mergeCell ref="T314:T315"/>
    <mergeCell ref="U314:U315"/>
    <mergeCell ref="V314:V315"/>
    <mergeCell ref="K314:K315"/>
    <mergeCell ref="L314:L315"/>
    <mergeCell ref="M314:M315"/>
    <mergeCell ref="N314:N315"/>
    <mergeCell ref="O314:O315"/>
    <mergeCell ref="P314:P315"/>
    <mergeCell ref="C314:E315"/>
    <mergeCell ref="F314:F315"/>
    <mergeCell ref="G314:G315"/>
    <mergeCell ref="H314:H315"/>
    <mergeCell ref="I314:I315"/>
    <mergeCell ref="J314:J315"/>
    <mergeCell ref="AC320:AC321"/>
    <mergeCell ref="AD320:AD321"/>
    <mergeCell ref="AE320:AE321"/>
    <mergeCell ref="AF320:AF321"/>
    <mergeCell ref="AG320:AG321"/>
    <mergeCell ref="AH321:AI321"/>
    <mergeCell ref="W320:W321"/>
    <mergeCell ref="X320:X321"/>
    <mergeCell ref="Y320:Y321"/>
    <mergeCell ref="Z320:Z321"/>
    <mergeCell ref="AA320:AA321"/>
    <mergeCell ref="AB320:AB321"/>
    <mergeCell ref="Q320:Q321"/>
    <mergeCell ref="R320:R321"/>
    <mergeCell ref="S320:S321"/>
    <mergeCell ref="T320:T321"/>
    <mergeCell ref="U320:U321"/>
    <mergeCell ref="V320:V321"/>
    <mergeCell ref="K320:K321"/>
    <mergeCell ref="L320:L321"/>
    <mergeCell ref="M320:M321"/>
    <mergeCell ref="N320:N321"/>
    <mergeCell ref="O320:O321"/>
    <mergeCell ref="P320:P321"/>
    <mergeCell ref="C320:E321"/>
    <mergeCell ref="F320:F321"/>
    <mergeCell ref="G320:G321"/>
    <mergeCell ref="H320:H321"/>
    <mergeCell ref="I320:I321"/>
    <mergeCell ref="J320:J321"/>
    <mergeCell ref="AC318:AC319"/>
    <mergeCell ref="AD318:AD319"/>
    <mergeCell ref="AE318:AE319"/>
    <mergeCell ref="AF318:AF319"/>
    <mergeCell ref="AG318:AG319"/>
    <mergeCell ref="AH319:AI319"/>
    <mergeCell ref="W318:W319"/>
    <mergeCell ref="X318:X319"/>
    <mergeCell ref="Y318:Y319"/>
    <mergeCell ref="Z318:Z319"/>
    <mergeCell ref="AA318:AA319"/>
    <mergeCell ref="AB318:AB319"/>
    <mergeCell ref="Q318:Q319"/>
    <mergeCell ref="R318:R319"/>
    <mergeCell ref="S318:S319"/>
    <mergeCell ref="T318:T319"/>
    <mergeCell ref="U318:U319"/>
    <mergeCell ref="V318:V319"/>
    <mergeCell ref="K318:K319"/>
    <mergeCell ref="L318:L319"/>
    <mergeCell ref="M318:M319"/>
    <mergeCell ref="N318:N319"/>
    <mergeCell ref="O318:O319"/>
    <mergeCell ref="P318:P319"/>
    <mergeCell ref="C318:E319"/>
    <mergeCell ref="F318:F319"/>
    <mergeCell ref="G318:G319"/>
    <mergeCell ref="H318:H319"/>
    <mergeCell ref="I318:I319"/>
    <mergeCell ref="J318:J319"/>
    <mergeCell ref="AC324:AC325"/>
    <mergeCell ref="AD324:AD325"/>
    <mergeCell ref="AE324:AE325"/>
    <mergeCell ref="AF324:AF325"/>
    <mergeCell ref="AG324:AG325"/>
    <mergeCell ref="AH325:AI325"/>
    <mergeCell ref="W324:W325"/>
    <mergeCell ref="X324:X325"/>
    <mergeCell ref="Y324:Y325"/>
    <mergeCell ref="Z324:Z325"/>
    <mergeCell ref="AA324:AA325"/>
    <mergeCell ref="AB324:AB325"/>
    <mergeCell ref="Q324:Q325"/>
    <mergeCell ref="R324:R325"/>
    <mergeCell ref="S324:S325"/>
    <mergeCell ref="T324:T325"/>
    <mergeCell ref="U324:U325"/>
    <mergeCell ref="V324:V325"/>
    <mergeCell ref="K324:K325"/>
    <mergeCell ref="L324:L325"/>
    <mergeCell ref="M324:M325"/>
    <mergeCell ref="N324:N325"/>
    <mergeCell ref="O324:O325"/>
    <mergeCell ref="P324:P325"/>
    <mergeCell ref="C324:E325"/>
    <mergeCell ref="F324:F325"/>
    <mergeCell ref="G324:G325"/>
    <mergeCell ref="H324:H325"/>
    <mergeCell ref="I324:I325"/>
    <mergeCell ref="J324:J325"/>
    <mergeCell ref="AC322:AC323"/>
    <mergeCell ref="AD322:AD323"/>
    <mergeCell ref="AE322:AE323"/>
    <mergeCell ref="AF322:AF323"/>
    <mergeCell ref="AG322:AG323"/>
    <mergeCell ref="AH323:AI323"/>
    <mergeCell ref="W322:W323"/>
    <mergeCell ref="X322:X323"/>
    <mergeCell ref="Y322:Y323"/>
    <mergeCell ref="Z322:Z323"/>
    <mergeCell ref="AA322:AA323"/>
    <mergeCell ref="AB322:AB323"/>
    <mergeCell ref="Q322:Q323"/>
    <mergeCell ref="R322:R323"/>
    <mergeCell ref="S322:S323"/>
    <mergeCell ref="T322:T323"/>
    <mergeCell ref="U322:U323"/>
    <mergeCell ref="V322:V323"/>
    <mergeCell ref="K322:K323"/>
    <mergeCell ref="L322:L323"/>
    <mergeCell ref="M322:M323"/>
    <mergeCell ref="N322:N323"/>
    <mergeCell ref="O322:O323"/>
    <mergeCell ref="P322:P323"/>
    <mergeCell ref="C322:E323"/>
    <mergeCell ref="F322:F323"/>
    <mergeCell ref="G322:G323"/>
    <mergeCell ref="H322:H323"/>
    <mergeCell ref="I322:I323"/>
    <mergeCell ref="J322:J323"/>
    <mergeCell ref="B328:B371"/>
    <mergeCell ref="C328:E328"/>
    <mergeCell ref="AH328:AH331"/>
    <mergeCell ref="AI328:AI331"/>
    <mergeCell ref="AJ328:AJ331"/>
    <mergeCell ref="C329:E329"/>
    <mergeCell ref="C330:E330"/>
    <mergeCell ref="C331:E331"/>
    <mergeCell ref="C332:E333"/>
    <mergeCell ref="F332:F333"/>
    <mergeCell ref="AC326:AC327"/>
    <mergeCell ref="AD326:AD327"/>
    <mergeCell ref="AE326:AE327"/>
    <mergeCell ref="AF326:AF327"/>
    <mergeCell ref="AG326:AG327"/>
    <mergeCell ref="AH327:AI327"/>
    <mergeCell ref="W326:W327"/>
    <mergeCell ref="X326:X327"/>
    <mergeCell ref="Y326:Y327"/>
    <mergeCell ref="Z326:Z327"/>
    <mergeCell ref="AA326:AA327"/>
    <mergeCell ref="AB326:AB327"/>
    <mergeCell ref="Q326:Q327"/>
    <mergeCell ref="R326:R327"/>
    <mergeCell ref="S326:S327"/>
    <mergeCell ref="T326:T327"/>
    <mergeCell ref="U326:U327"/>
    <mergeCell ref="V326:V327"/>
    <mergeCell ref="K326:K327"/>
    <mergeCell ref="L326:L327"/>
    <mergeCell ref="M326:M327"/>
    <mergeCell ref="N326:N327"/>
    <mergeCell ref="O326:O327"/>
    <mergeCell ref="P326:P327"/>
    <mergeCell ref="C326:E327"/>
    <mergeCell ref="F326:F327"/>
    <mergeCell ref="G326:G327"/>
    <mergeCell ref="H326:H327"/>
    <mergeCell ref="I326:I327"/>
    <mergeCell ref="J326:J327"/>
    <mergeCell ref="B284:B327"/>
    <mergeCell ref="C284:E284"/>
    <mergeCell ref="AH284:AH287"/>
    <mergeCell ref="AI284:AI287"/>
    <mergeCell ref="AJ284:AJ287"/>
    <mergeCell ref="C285:E285"/>
    <mergeCell ref="C286:E286"/>
    <mergeCell ref="C287:E287"/>
    <mergeCell ref="AC334:AC335"/>
    <mergeCell ref="AD334:AD335"/>
    <mergeCell ref="AE334:AE335"/>
    <mergeCell ref="AF334:AF335"/>
    <mergeCell ref="AG334:AG335"/>
    <mergeCell ref="AH335:AI335"/>
    <mergeCell ref="W334:W335"/>
    <mergeCell ref="X334:X335"/>
    <mergeCell ref="Y334:Y335"/>
    <mergeCell ref="Z334:Z335"/>
    <mergeCell ref="AA334:AA335"/>
    <mergeCell ref="AB334:AB335"/>
    <mergeCell ref="Q334:Q335"/>
    <mergeCell ref="R334:R335"/>
    <mergeCell ref="S334:S335"/>
    <mergeCell ref="T334:T335"/>
    <mergeCell ref="U334:U335"/>
    <mergeCell ref="V334:V335"/>
    <mergeCell ref="K334:K335"/>
    <mergeCell ref="L334:L335"/>
    <mergeCell ref="M334:M335"/>
    <mergeCell ref="N334:N335"/>
    <mergeCell ref="O334:O335"/>
    <mergeCell ref="P334:P335"/>
    <mergeCell ref="AE332:AE333"/>
    <mergeCell ref="AF332:AF333"/>
    <mergeCell ref="AG332:AG333"/>
    <mergeCell ref="AH333:AI333"/>
    <mergeCell ref="C334:E335"/>
    <mergeCell ref="F334:F335"/>
    <mergeCell ref="G334:G335"/>
    <mergeCell ref="H334:H335"/>
    <mergeCell ref="I334:I335"/>
    <mergeCell ref="J334:J335"/>
    <mergeCell ref="Y332:Y333"/>
    <mergeCell ref="Z332:Z333"/>
    <mergeCell ref="AA332:AA333"/>
    <mergeCell ref="AB332:AB333"/>
    <mergeCell ref="AC332:AC333"/>
    <mergeCell ref="AD332:AD333"/>
    <mergeCell ref="S332:S333"/>
    <mergeCell ref="T332:T333"/>
    <mergeCell ref="U332:U333"/>
    <mergeCell ref="V332:V333"/>
    <mergeCell ref="W332:W333"/>
    <mergeCell ref="X332:X333"/>
    <mergeCell ref="M332:M333"/>
    <mergeCell ref="N332:N333"/>
    <mergeCell ref="O332:O333"/>
    <mergeCell ref="P332:P333"/>
    <mergeCell ref="Q332:Q333"/>
    <mergeCell ref="R332:R333"/>
    <mergeCell ref="G332:G333"/>
    <mergeCell ref="H332:H333"/>
    <mergeCell ref="I332:I333"/>
    <mergeCell ref="J332:J333"/>
    <mergeCell ref="K332:K333"/>
    <mergeCell ref="L332:L333"/>
    <mergeCell ref="AC338:AC339"/>
    <mergeCell ref="AD338:AD339"/>
    <mergeCell ref="AE338:AE339"/>
    <mergeCell ref="AF338:AF339"/>
    <mergeCell ref="AG338:AG339"/>
    <mergeCell ref="AH339:AI339"/>
    <mergeCell ref="W338:W339"/>
    <mergeCell ref="X338:X339"/>
    <mergeCell ref="Y338:Y339"/>
    <mergeCell ref="Z338:Z339"/>
    <mergeCell ref="AA338:AA339"/>
    <mergeCell ref="AB338:AB339"/>
    <mergeCell ref="Q338:Q339"/>
    <mergeCell ref="R338:R339"/>
    <mergeCell ref="S338:S339"/>
    <mergeCell ref="T338:T339"/>
    <mergeCell ref="U338:U339"/>
    <mergeCell ref="V338:V339"/>
    <mergeCell ref="K338:K339"/>
    <mergeCell ref="L338:L339"/>
    <mergeCell ref="M338:M339"/>
    <mergeCell ref="N338:N339"/>
    <mergeCell ref="O338:O339"/>
    <mergeCell ref="P338:P339"/>
    <mergeCell ref="C338:E339"/>
    <mergeCell ref="F338:F339"/>
    <mergeCell ref="G338:G339"/>
    <mergeCell ref="H338:H339"/>
    <mergeCell ref="I338:I339"/>
    <mergeCell ref="J338:J339"/>
    <mergeCell ref="AC336:AC337"/>
    <mergeCell ref="AD336:AD337"/>
    <mergeCell ref="AE336:AE337"/>
    <mergeCell ref="AF336:AF337"/>
    <mergeCell ref="AG336:AG337"/>
    <mergeCell ref="AH337:AI337"/>
    <mergeCell ref="W336:W337"/>
    <mergeCell ref="X336:X337"/>
    <mergeCell ref="Y336:Y337"/>
    <mergeCell ref="Z336:Z337"/>
    <mergeCell ref="AA336:AA337"/>
    <mergeCell ref="AB336:AB337"/>
    <mergeCell ref="Q336:Q337"/>
    <mergeCell ref="R336:R337"/>
    <mergeCell ref="S336:S337"/>
    <mergeCell ref="T336:T337"/>
    <mergeCell ref="U336:U337"/>
    <mergeCell ref="V336:V337"/>
    <mergeCell ref="K336:K337"/>
    <mergeCell ref="L336:L337"/>
    <mergeCell ref="M336:M337"/>
    <mergeCell ref="N336:N337"/>
    <mergeCell ref="O336:O337"/>
    <mergeCell ref="P336:P337"/>
    <mergeCell ref="C336:E337"/>
    <mergeCell ref="F336:F337"/>
    <mergeCell ref="G336:G337"/>
    <mergeCell ref="H336:H337"/>
    <mergeCell ref="I336:I337"/>
    <mergeCell ref="J336:J337"/>
    <mergeCell ref="AJ342:AJ343"/>
    <mergeCell ref="AH343:AI343"/>
    <mergeCell ref="W342:W343"/>
    <mergeCell ref="X342:X343"/>
    <mergeCell ref="Y342:Y343"/>
    <mergeCell ref="Z342:Z343"/>
    <mergeCell ref="AA342:AA343"/>
    <mergeCell ref="AB342:AB343"/>
    <mergeCell ref="Q342:Q343"/>
    <mergeCell ref="R342:R343"/>
    <mergeCell ref="S342:S343"/>
    <mergeCell ref="T342:T343"/>
    <mergeCell ref="U342:U343"/>
    <mergeCell ref="V342:V343"/>
    <mergeCell ref="K342:K343"/>
    <mergeCell ref="L342:L343"/>
    <mergeCell ref="M342:M343"/>
    <mergeCell ref="N342:N343"/>
    <mergeCell ref="O342:O343"/>
    <mergeCell ref="P342:P343"/>
    <mergeCell ref="C342:E343"/>
    <mergeCell ref="F342:F343"/>
    <mergeCell ref="G342:G343"/>
    <mergeCell ref="H342:H343"/>
    <mergeCell ref="I342:I343"/>
    <mergeCell ref="J342:J343"/>
    <mergeCell ref="AC340:AC341"/>
    <mergeCell ref="AD340:AD341"/>
    <mergeCell ref="AE340:AE341"/>
    <mergeCell ref="AF340:AF341"/>
    <mergeCell ref="AG340:AG341"/>
    <mergeCell ref="AH341:AI341"/>
    <mergeCell ref="W340:W341"/>
    <mergeCell ref="X340:X341"/>
    <mergeCell ref="Y340:Y341"/>
    <mergeCell ref="Z340:Z341"/>
    <mergeCell ref="AA340:AA341"/>
    <mergeCell ref="AB340:AB341"/>
    <mergeCell ref="Q340:Q341"/>
    <mergeCell ref="R340:R341"/>
    <mergeCell ref="S340:S341"/>
    <mergeCell ref="T340:T341"/>
    <mergeCell ref="U340:U341"/>
    <mergeCell ref="V340:V341"/>
    <mergeCell ref="K340:K341"/>
    <mergeCell ref="L340:L341"/>
    <mergeCell ref="M340:M341"/>
    <mergeCell ref="N340:N341"/>
    <mergeCell ref="O340:O341"/>
    <mergeCell ref="P340:P341"/>
    <mergeCell ref="C340:E341"/>
    <mergeCell ref="F340:F341"/>
    <mergeCell ref="G340:G341"/>
    <mergeCell ref="H340:H341"/>
    <mergeCell ref="I340:I341"/>
    <mergeCell ref="J340:J341"/>
    <mergeCell ref="AC344:AC345"/>
    <mergeCell ref="AD344:AD345"/>
    <mergeCell ref="AE344:AE345"/>
    <mergeCell ref="AF344:AF345"/>
    <mergeCell ref="AG344:AG345"/>
    <mergeCell ref="AH345:AI345"/>
    <mergeCell ref="W344:W345"/>
    <mergeCell ref="X344:X345"/>
    <mergeCell ref="Y344:Y345"/>
    <mergeCell ref="Z344:Z345"/>
    <mergeCell ref="AA344:AA345"/>
    <mergeCell ref="AB344:AB345"/>
    <mergeCell ref="Q344:Q345"/>
    <mergeCell ref="R344:R345"/>
    <mergeCell ref="S344:S345"/>
    <mergeCell ref="T344:T345"/>
    <mergeCell ref="U344:U345"/>
    <mergeCell ref="V344:V345"/>
    <mergeCell ref="K344:K345"/>
    <mergeCell ref="L344:L345"/>
    <mergeCell ref="M344:M345"/>
    <mergeCell ref="N344:N345"/>
    <mergeCell ref="O344:O345"/>
    <mergeCell ref="P344:P345"/>
    <mergeCell ref="C344:E345"/>
    <mergeCell ref="F344:F345"/>
    <mergeCell ref="G344:G345"/>
    <mergeCell ref="H344:H345"/>
    <mergeCell ref="I344:I345"/>
    <mergeCell ref="J344:J345"/>
    <mergeCell ref="AC342:AC343"/>
    <mergeCell ref="AD342:AD343"/>
    <mergeCell ref="AE342:AE343"/>
    <mergeCell ref="AF342:AF343"/>
    <mergeCell ref="AG342:AG343"/>
    <mergeCell ref="AC348:AC349"/>
    <mergeCell ref="AD348:AD349"/>
    <mergeCell ref="AE348:AE349"/>
    <mergeCell ref="AF348:AF349"/>
    <mergeCell ref="AG348:AG349"/>
    <mergeCell ref="AH349:AI349"/>
    <mergeCell ref="W348:W349"/>
    <mergeCell ref="X348:X349"/>
    <mergeCell ref="Y348:Y349"/>
    <mergeCell ref="Z348:Z349"/>
    <mergeCell ref="AA348:AA349"/>
    <mergeCell ref="AB348:AB349"/>
    <mergeCell ref="Q348:Q349"/>
    <mergeCell ref="R348:R349"/>
    <mergeCell ref="S348:S349"/>
    <mergeCell ref="T348:T349"/>
    <mergeCell ref="U348:U349"/>
    <mergeCell ref="V348:V349"/>
    <mergeCell ref="K348:K349"/>
    <mergeCell ref="L348:L349"/>
    <mergeCell ref="M348:M349"/>
    <mergeCell ref="N348:N349"/>
    <mergeCell ref="O348:O349"/>
    <mergeCell ref="P348:P349"/>
    <mergeCell ref="C348:E349"/>
    <mergeCell ref="F348:F349"/>
    <mergeCell ref="G348:G349"/>
    <mergeCell ref="H348:H349"/>
    <mergeCell ref="I348:I349"/>
    <mergeCell ref="J348:J349"/>
    <mergeCell ref="AC346:AC347"/>
    <mergeCell ref="AD346:AD347"/>
    <mergeCell ref="AE346:AE347"/>
    <mergeCell ref="AF346:AF347"/>
    <mergeCell ref="AG346:AG347"/>
    <mergeCell ref="AH347:AI347"/>
    <mergeCell ref="W346:W347"/>
    <mergeCell ref="X346:X347"/>
    <mergeCell ref="Y346:Y347"/>
    <mergeCell ref="Z346:Z347"/>
    <mergeCell ref="AA346:AA347"/>
    <mergeCell ref="AB346:AB347"/>
    <mergeCell ref="Q346:Q347"/>
    <mergeCell ref="R346:R347"/>
    <mergeCell ref="S346:S347"/>
    <mergeCell ref="T346:T347"/>
    <mergeCell ref="U346:U347"/>
    <mergeCell ref="V346:V347"/>
    <mergeCell ref="K346:K347"/>
    <mergeCell ref="L346:L347"/>
    <mergeCell ref="M346:M347"/>
    <mergeCell ref="N346:N347"/>
    <mergeCell ref="O346:O347"/>
    <mergeCell ref="P346:P347"/>
    <mergeCell ref="C346:E347"/>
    <mergeCell ref="F346:F347"/>
    <mergeCell ref="G346:G347"/>
    <mergeCell ref="H346:H347"/>
    <mergeCell ref="I346:I347"/>
    <mergeCell ref="J346:J347"/>
    <mergeCell ref="AJ352:AJ353"/>
    <mergeCell ref="AH353:AI353"/>
    <mergeCell ref="W352:W353"/>
    <mergeCell ref="X352:X353"/>
    <mergeCell ref="Y352:Y353"/>
    <mergeCell ref="Z352:Z353"/>
    <mergeCell ref="AA352:AA353"/>
    <mergeCell ref="AB352:AB353"/>
    <mergeCell ref="Q352:Q353"/>
    <mergeCell ref="R352:R353"/>
    <mergeCell ref="S352:S353"/>
    <mergeCell ref="T352:T353"/>
    <mergeCell ref="U352:U353"/>
    <mergeCell ref="V352:V353"/>
    <mergeCell ref="K352:K353"/>
    <mergeCell ref="L352:L353"/>
    <mergeCell ref="M352:M353"/>
    <mergeCell ref="N352:N353"/>
    <mergeCell ref="O352:O353"/>
    <mergeCell ref="P352:P353"/>
    <mergeCell ref="C352:E353"/>
    <mergeCell ref="F352:F353"/>
    <mergeCell ref="G352:G353"/>
    <mergeCell ref="H352:H353"/>
    <mergeCell ref="I352:I353"/>
    <mergeCell ref="J352:J353"/>
    <mergeCell ref="AC350:AC351"/>
    <mergeCell ref="AD350:AD351"/>
    <mergeCell ref="AE350:AE351"/>
    <mergeCell ref="AF350:AF351"/>
    <mergeCell ref="AG350:AG351"/>
    <mergeCell ref="AJ350:AJ351"/>
    <mergeCell ref="AH351:AI351"/>
    <mergeCell ref="W350:W351"/>
    <mergeCell ref="X350:X351"/>
    <mergeCell ref="Y350:Y351"/>
    <mergeCell ref="Z350:Z351"/>
    <mergeCell ref="AA350:AA351"/>
    <mergeCell ref="AB350:AB351"/>
    <mergeCell ref="Q350:Q351"/>
    <mergeCell ref="R350:R351"/>
    <mergeCell ref="S350:S351"/>
    <mergeCell ref="T350:T351"/>
    <mergeCell ref="U350:U351"/>
    <mergeCell ref="V350:V351"/>
    <mergeCell ref="K350:K351"/>
    <mergeCell ref="L350:L351"/>
    <mergeCell ref="M350:M351"/>
    <mergeCell ref="N350:N351"/>
    <mergeCell ref="O350:O351"/>
    <mergeCell ref="P350:P351"/>
    <mergeCell ref="C350:E351"/>
    <mergeCell ref="F350:F351"/>
    <mergeCell ref="G350:G351"/>
    <mergeCell ref="H350:H351"/>
    <mergeCell ref="I350:I351"/>
    <mergeCell ref="J350:J351"/>
    <mergeCell ref="AC354:AC355"/>
    <mergeCell ref="AD354:AD355"/>
    <mergeCell ref="AE354:AE355"/>
    <mergeCell ref="AF354:AF355"/>
    <mergeCell ref="AG354:AG355"/>
    <mergeCell ref="AH355:AI355"/>
    <mergeCell ref="W354:W355"/>
    <mergeCell ref="X354:X355"/>
    <mergeCell ref="Y354:Y355"/>
    <mergeCell ref="Z354:Z355"/>
    <mergeCell ref="AA354:AA355"/>
    <mergeCell ref="AB354:AB355"/>
    <mergeCell ref="Q354:Q355"/>
    <mergeCell ref="R354:R355"/>
    <mergeCell ref="S354:S355"/>
    <mergeCell ref="T354:T355"/>
    <mergeCell ref="U354:U355"/>
    <mergeCell ref="V354:V355"/>
    <mergeCell ref="K354:K355"/>
    <mergeCell ref="L354:L355"/>
    <mergeCell ref="M354:M355"/>
    <mergeCell ref="N354:N355"/>
    <mergeCell ref="O354:O355"/>
    <mergeCell ref="P354:P355"/>
    <mergeCell ref="C354:E355"/>
    <mergeCell ref="F354:F355"/>
    <mergeCell ref="G354:G355"/>
    <mergeCell ref="H354:H355"/>
    <mergeCell ref="I354:I355"/>
    <mergeCell ref="J354:J355"/>
    <mergeCell ref="AC352:AC353"/>
    <mergeCell ref="AD352:AD353"/>
    <mergeCell ref="AE352:AE353"/>
    <mergeCell ref="AF352:AF353"/>
    <mergeCell ref="AG352:AG353"/>
    <mergeCell ref="AC358:AC359"/>
    <mergeCell ref="AD358:AD359"/>
    <mergeCell ref="AE358:AE359"/>
    <mergeCell ref="AF358:AF359"/>
    <mergeCell ref="AG358:AG359"/>
    <mergeCell ref="AH359:AI359"/>
    <mergeCell ref="W358:W359"/>
    <mergeCell ref="X358:X359"/>
    <mergeCell ref="Y358:Y359"/>
    <mergeCell ref="Z358:Z359"/>
    <mergeCell ref="AA358:AA359"/>
    <mergeCell ref="AB358:AB359"/>
    <mergeCell ref="Q358:Q359"/>
    <mergeCell ref="R358:R359"/>
    <mergeCell ref="S358:S359"/>
    <mergeCell ref="T358:T359"/>
    <mergeCell ref="U358:U359"/>
    <mergeCell ref="V358:V359"/>
    <mergeCell ref="K358:K359"/>
    <mergeCell ref="L358:L359"/>
    <mergeCell ref="M358:M359"/>
    <mergeCell ref="N358:N359"/>
    <mergeCell ref="O358:O359"/>
    <mergeCell ref="P358:P359"/>
    <mergeCell ref="C358:E359"/>
    <mergeCell ref="F358:F359"/>
    <mergeCell ref="G358:G359"/>
    <mergeCell ref="H358:H359"/>
    <mergeCell ref="I358:I359"/>
    <mergeCell ref="J358:J359"/>
    <mergeCell ref="AC356:AC357"/>
    <mergeCell ref="AD356:AD357"/>
    <mergeCell ref="AE356:AE357"/>
    <mergeCell ref="AF356:AF357"/>
    <mergeCell ref="AG356:AG357"/>
    <mergeCell ref="AH357:AI357"/>
    <mergeCell ref="W356:W357"/>
    <mergeCell ref="X356:X357"/>
    <mergeCell ref="Y356:Y357"/>
    <mergeCell ref="Z356:Z357"/>
    <mergeCell ref="AA356:AA357"/>
    <mergeCell ref="AB356:AB357"/>
    <mergeCell ref="Q356:Q357"/>
    <mergeCell ref="R356:R357"/>
    <mergeCell ref="S356:S357"/>
    <mergeCell ref="T356:T357"/>
    <mergeCell ref="U356:U357"/>
    <mergeCell ref="V356:V357"/>
    <mergeCell ref="K356:K357"/>
    <mergeCell ref="L356:L357"/>
    <mergeCell ref="M356:M357"/>
    <mergeCell ref="N356:N357"/>
    <mergeCell ref="O356:O357"/>
    <mergeCell ref="P356:P357"/>
    <mergeCell ref="C356:E357"/>
    <mergeCell ref="F356:F357"/>
    <mergeCell ref="G356:G357"/>
    <mergeCell ref="H356:H357"/>
    <mergeCell ref="I356:I357"/>
    <mergeCell ref="J356:J357"/>
    <mergeCell ref="AC362:AC363"/>
    <mergeCell ref="AD362:AD363"/>
    <mergeCell ref="AE362:AE363"/>
    <mergeCell ref="AF362:AF363"/>
    <mergeCell ref="AG362:AG363"/>
    <mergeCell ref="AH363:AI363"/>
    <mergeCell ref="W362:W363"/>
    <mergeCell ref="X362:X363"/>
    <mergeCell ref="Y362:Y363"/>
    <mergeCell ref="Z362:Z363"/>
    <mergeCell ref="AA362:AA363"/>
    <mergeCell ref="AB362:AB363"/>
    <mergeCell ref="Q362:Q363"/>
    <mergeCell ref="R362:R363"/>
    <mergeCell ref="S362:S363"/>
    <mergeCell ref="T362:T363"/>
    <mergeCell ref="U362:U363"/>
    <mergeCell ref="V362:V363"/>
    <mergeCell ref="K362:K363"/>
    <mergeCell ref="L362:L363"/>
    <mergeCell ref="M362:M363"/>
    <mergeCell ref="N362:N363"/>
    <mergeCell ref="O362:O363"/>
    <mergeCell ref="P362:P363"/>
    <mergeCell ref="C362:E363"/>
    <mergeCell ref="F362:F363"/>
    <mergeCell ref="G362:G363"/>
    <mergeCell ref="H362:H363"/>
    <mergeCell ref="I362:I363"/>
    <mergeCell ref="J362:J363"/>
    <mergeCell ref="AC360:AC361"/>
    <mergeCell ref="AD360:AD361"/>
    <mergeCell ref="AE360:AE361"/>
    <mergeCell ref="AF360:AF361"/>
    <mergeCell ref="AG360:AG361"/>
    <mergeCell ref="AH361:AI361"/>
    <mergeCell ref="W360:W361"/>
    <mergeCell ref="X360:X361"/>
    <mergeCell ref="Y360:Y361"/>
    <mergeCell ref="Z360:Z361"/>
    <mergeCell ref="AA360:AA361"/>
    <mergeCell ref="AB360:AB361"/>
    <mergeCell ref="Q360:Q361"/>
    <mergeCell ref="R360:R361"/>
    <mergeCell ref="S360:S361"/>
    <mergeCell ref="T360:T361"/>
    <mergeCell ref="U360:U361"/>
    <mergeCell ref="V360:V361"/>
    <mergeCell ref="K360:K361"/>
    <mergeCell ref="L360:L361"/>
    <mergeCell ref="M360:M361"/>
    <mergeCell ref="N360:N361"/>
    <mergeCell ref="O360:O361"/>
    <mergeCell ref="P360:P361"/>
    <mergeCell ref="C360:E361"/>
    <mergeCell ref="F360:F361"/>
    <mergeCell ref="G360:G361"/>
    <mergeCell ref="H360:H361"/>
    <mergeCell ref="I360:I361"/>
    <mergeCell ref="J360:J361"/>
    <mergeCell ref="AC366:AC367"/>
    <mergeCell ref="AD366:AD367"/>
    <mergeCell ref="AE366:AE367"/>
    <mergeCell ref="AF366:AF367"/>
    <mergeCell ref="AG366:AG367"/>
    <mergeCell ref="AH367:AI367"/>
    <mergeCell ref="W366:W367"/>
    <mergeCell ref="X366:X367"/>
    <mergeCell ref="Y366:Y367"/>
    <mergeCell ref="Z366:Z367"/>
    <mergeCell ref="AA366:AA367"/>
    <mergeCell ref="AB366:AB367"/>
    <mergeCell ref="Q366:Q367"/>
    <mergeCell ref="R366:R367"/>
    <mergeCell ref="S366:S367"/>
    <mergeCell ref="T366:T367"/>
    <mergeCell ref="U366:U367"/>
    <mergeCell ref="V366:V367"/>
    <mergeCell ref="K366:K367"/>
    <mergeCell ref="L366:L367"/>
    <mergeCell ref="M366:M367"/>
    <mergeCell ref="N366:N367"/>
    <mergeCell ref="O366:O367"/>
    <mergeCell ref="P366:P367"/>
    <mergeCell ref="C366:E367"/>
    <mergeCell ref="F366:F367"/>
    <mergeCell ref="G366:G367"/>
    <mergeCell ref="H366:H367"/>
    <mergeCell ref="I366:I367"/>
    <mergeCell ref="J366:J367"/>
    <mergeCell ref="AC364:AC365"/>
    <mergeCell ref="AD364:AD365"/>
    <mergeCell ref="AE364:AE365"/>
    <mergeCell ref="AF364:AF365"/>
    <mergeCell ref="AG364:AG365"/>
    <mergeCell ref="AH365:AI365"/>
    <mergeCell ref="W364:W365"/>
    <mergeCell ref="X364:X365"/>
    <mergeCell ref="Y364:Y365"/>
    <mergeCell ref="Z364:Z365"/>
    <mergeCell ref="AA364:AA365"/>
    <mergeCell ref="AB364:AB365"/>
    <mergeCell ref="Q364:Q365"/>
    <mergeCell ref="R364:R365"/>
    <mergeCell ref="S364:S365"/>
    <mergeCell ref="T364:T365"/>
    <mergeCell ref="U364:U365"/>
    <mergeCell ref="V364:V365"/>
    <mergeCell ref="K364:K365"/>
    <mergeCell ref="L364:L365"/>
    <mergeCell ref="M364:M365"/>
    <mergeCell ref="N364:N365"/>
    <mergeCell ref="O364:O365"/>
    <mergeCell ref="P364:P365"/>
    <mergeCell ref="C364:E365"/>
    <mergeCell ref="F364:F365"/>
    <mergeCell ref="G364:G365"/>
    <mergeCell ref="H364:H365"/>
    <mergeCell ref="I364:I365"/>
    <mergeCell ref="J364:J365"/>
    <mergeCell ref="AC370:AC371"/>
    <mergeCell ref="AD370:AD371"/>
    <mergeCell ref="AE370:AE371"/>
    <mergeCell ref="AF370:AF371"/>
    <mergeCell ref="AG370:AG371"/>
    <mergeCell ref="AH371:AI371"/>
    <mergeCell ref="W370:W371"/>
    <mergeCell ref="X370:X371"/>
    <mergeCell ref="Y370:Y371"/>
    <mergeCell ref="Z370:Z371"/>
    <mergeCell ref="AA370:AA371"/>
    <mergeCell ref="AB370:AB371"/>
    <mergeCell ref="Q370:Q371"/>
    <mergeCell ref="R370:R371"/>
    <mergeCell ref="S370:S371"/>
    <mergeCell ref="T370:T371"/>
    <mergeCell ref="U370:U371"/>
    <mergeCell ref="V370:V371"/>
    <mergeCell ref="K370:K371"/>
    <mergeCell ref="L370:L371"/>
    <mergeCell ref="M370:M371"/>
    <mergeCell ref="N370:N371"/>
    <mergeCell ref="O370:O371"/>
    <mergeCell ref="P370:P371"/>
    <mergeCell ref="C370:E371"/>
    <mergeCell ref="F370:F371"/>
    <mergeCell ref="G370:G371"/>
    <mergeCell ref="H370:H371"/>
    <mergeCell ref="I370:I371"/>
    <mergeCell ref="J370:J371"/>
    <mergeCell ref="AC368:AC369"/>
    <mergeCell ref="AD368:AD369"/>
    <mergeCell ref="AE368:AE369"/>
    <mergeCell ref="AF368:AF369"/>
    <mergeCell ref="AG368:AG369"/>
    <mergeCell ref="AH369:AI369"/>
    <mergeCell ref="W368:W369"/>
    <mergeCell ref="X368:X369"/>
    <mergeCell ref="Y368:Y369"/>
    <mergeCell ref="Z368:Z369"/>
    <mergeCell ref="AA368:AA369"/>
    <mergeCell ref="AB368:AB369"/>
    <mergeCell ref="Q368:Q369"/>
    <mergeCell ref="R368:R369"/>
    <mergeCell ref="S368:S369"/>
    <mergeCell ref="T368:T369"/>
    <mergeCell ref="U368:U369"/>
    <mergeCell ref="V368:V369"/>
    <mergeCell ref="K368:K369"/>
    <mergeCell ref="L368:L369"/>
    <mergeCell ref="M368:M369"/>
    <mergeCell ref="N368:N369"/>
    <mergeCell ref="O368:O369"/>
    <mergeCell ref="P368:P369"/>
    <mergeCell ref="C368:E369"/>
    <mergeCell ref="F368:F369"/>
    <mergeCell ref="G368:G369"/>
    <mergeCell ref="H368:H369"/>
    <mergeCell ref="I368:I369"/>
    <mergeCell ref="J368:J369"/>
    <mergeCell ref="AC378:AC379"/>
    <mergeCell ref="AD378:AD379"/>
    <mergeCell ref="AE378:AE379"/>
    <mergeCell ref="AF378:AF379"/>
    <mergeCell ref="AG378:AG379"/>
    <mergeCell ref="AH379:AI379"/>
    <mergeCell ref="W378:W379"/>
    <mergeCell ref="X378:X379"/>
    <mergeCell ref="Y378:Y379"/>
    <mergeCell ref="Z378:Z379"/>
    <mergeCell ref="AA378:AA379"/>
    <mergeCell ref="AB378:AB379"/>
    <mergeCell ref="Q378:Q379"/>
    <mergeCell ref="R378:R379"/>
    <mergeCell ref="S378:S379"/>
    <mergeCell ref="T378:T379"/>
    <mergeCell ref="U378:U379"/>
    <mergeCell ref="V378:V379"/>
    <mergeCell ref="K378:K379"/>
    <mergeCell ref="L378:L379"/>
    <mergeCell ref="M378:M379"/>
    <mergeCell ref="N378:N379"/>
    <mergeCell ref="O378:O379"/>
    <mergeCell ref="P378:P379"/>
    <mergeCell ref="AE376:AE377"/>
    <mergeCell ref="AF376:AF377"/>
    <mergeCell ref="AG376:AG377"/>
    <mergeCell ref="AH377:AI377"/>
    <mergeCell ref="C378:E379"/>
    <mergeCell ref="F378:F379"/>
    <mergeCell ref="G378:G379"/>
    <mergeCell ref="H378:H379"/>
    <mergeCell ref="I378:I379"/>
    <mergeCell ref="J378:J379"/>
    <mergeCell ref="Y376:Y377"/>
    <mergeCell ref="Z376:Z377"/>
    <mergeCell ref="AA376:AA377"/>
    <mergeCell ref="AB376:AB377"/>
    <mergeCell ref="AC376:AC377"/>
    <mergeCell ref="AD376:AD377"/>
    <mergeCell ref="S376:S377"/>
    <mergeCell ref="T376:T377"/>
    <mergeCell ref="U376:U377"/>
    <mergeCell ref="V376:V377"/>
    <mergeCell ref="W376:W377"/>
    <mergeCell ref="X376:X377"/>
    <mergeCell ref="M376:M377"/>
    <mergeCell ref="N376:N377"/>
    <mergeCell ref="O376:O377"/>
    <mergeCell ref="P376:P377"/>
    <mergeCell ref="Q376:Q377"/>
    <mergeCell ref="R376:R377"/>
    <mergeCell ref="G376:G377"/>
    <mergeCell ref="H376:H377"/>
    <mergeCell ref="I376:I377"/>
    <mergeCell ref="J376:J377"/>
    <mergeCell ref="K376:K377"/>
    <mergeCell ref="L376:L377"/>
    <mergeCell ref="C376:E377"/>
    <mergeCell ref="F376:F377"/>
    <mergeCell ref="AC382:AC383"/>
    <mergeCell ref="AD382:AD383"/>
    <mergeCell ref="AE382:AE383"/>
    <mergeCell ref="AF382:AF383"/>
    <mergeCell ref="AG382:AG383"/>
    <mergeCell ref="AH383:AI383"/>
    <mergeCell ref="W382:W383"/>
    <mergeCell ref="X382:X383"/>
    <mergeCell ref="Y382:Y383"/>
    <mergeCell ref="Z382:Z383"/>
    <mergeCell ref="AA382:AA383"/>
    <mergeCell ref="AB382:AB383"/>
    <mergeCell ref="Q382:Q383"/>
    <mergeCell ref="R382:R383"/>
    <mergeCell ref="S382:S383"/>
    <mergeCell ref="T382:T383"/>
    <mergeCell ref="U382:U383"/>
    <mergeCell ref="V382:V383"/>
    <mergeCell ref="K382:K383"/>
    <mergeCell ref="L382:L383"/>
    <mergeCell ref="M382:M383"/>
    <mergeCell ref="N382:N383"/>
    <mergeCell ref="O382:O383"/>
    <mergeCell ref="P382:P383"/>
    <mergeCell ref="C382:E383"/>
    <mergeCell ref="F382:F383"/>
    <mergeCell ref="G382:G383"/>
    <mergeCell ref="H382:H383"/>
    <mergeCell ref="I382:I383"/>
    <mergeCell ref="J382:J383"/>
    <mergeCell ref="AC380:AC381"/>
    <mergeCell ref="AD380:AD381"/>
    <mergeCell ref="AE380:AE381"/>
    <mergeCell ref="AF380:AF381"/>
    <mergeCell ref="AG380:AG381"/>
    <mergeCell ref="AH381:AI381"/>
    <mergeCell ref="W380:W381"/>
    <mergeCell ref="X380:X381"/>
    <mergeCell ref="Y380:Y381"/>
    <mergeCell ref="Z380:Z381"/>
    <mergeCell ref="AA380:AA381"/>
    <mergeCell ref="AB380:AB381"/>
    <mergeCell ref="Q380:Q381"/>
    <mergeCell ref="R380:R381"/>
    <mergeCell ref="S380:S381"/>
    <mergeCell ref="T380:T381"/>
    <mergeCell ref="U380:U381"/>
    <mergeCell ref="V380:V381"/>
    <mergeCell ref="K380:K381"/>
    <mergeCell ref="L380:L381"/>
    <mergeCell ref="M380:M381"/>
    <mergeCell ref="N380:N381"/>
    <mergeCell ref="O380:O381"/>
    <mergeCell ref="P380:P381"/>
    <mergeCell ref="C380:E381"/>
    <mergeCell ref="F380:F381"/>
    <mergeCell ref="G380:G381"/>
    <mergeCell ref="H380:H381"/>
    <mergeCell ref="I380:I381"/>
    <mergeCell ref="J380:J381"/>
    <mergeCell ref="AJ386:AJ387"/>
    <mergeCell ref="AH387:AI387"/>
    <mergeCell ref="W386:W387"/>
    <mergeCell ref="X386:X387"/>
    <mergeCell ref="Y386:Y387"/>
    <mergeCell ref="Z386:Z387"/>
    <mergeCell ref="AA386:AA387"/>
    <mergeCell ref="AB386:AB387"/>
    <mergeCell ref="Q386:Q387"/>
    <mergeCell ref="R386:R387"/>
    <mergeCell ref="S386:S387"/>
    <mergeCell ref="T386:T387"/>
    <mergeCell ref="U386:U387"/>
    <mergeCell ref="V386:V387"/>
    <mergeCell ref="K386:K387"/>
    <mergeCell ref="L386:L387"/>
    <mergeCell ref="M386:M387"/>
    <mergeCell ref="N386:N387"/>
    <mergeCell ref="O386:O387"/>
    <mergeCell ref="P386:P387"/>
    <mergeCell ref="C386:E387"/>
    <mergeCell ref="F386:F387"/>
    <mergeCell ref="G386:G387"/>
    <mergeCell ref="H386:H387"/>
    <mergeCell ref="I386:I387"/>
    <mergeCell ref="J386:J387"/>
    <mergeCell ref="AC384:AC385"/>
    <mergeCell ref="AD384:AD385"/>
    <mergeCell ref="AE384:AE385"/>
    <mergeCell ref="AF384:AF385"/>
    <mergeCell ref="AG384:AG385"/>
    <mergeCell ref="AH385:AI385"/>
    <mergeCell ref="W384:W385"/>
    <mergeCell ref="X384:X385"/>
    <mergeCell ref="Y384:Y385"/>
    <mergeCell ref="Z384:Z385"/>
    <mergeCell ref="AA384:AA385"/>
    <mergeCell ref="AB384:AB385"/>
    <mergeCell ref="Q384:Q385"/>
    <mergeCell ref="R384:R385"/>
    <mergeCell ref="S384:S385"/>
    <mergeCell ref="T384:T385"/>
    <mergeCell ref="U384:U385"/>
    <mergeCell ref="V384:V385"/>
    <mergeCell ref="K384:K385"/>
    <mergeCell ref="L384:L385"/>
    <mergeCell ref="M384:M385"/>
    <mergeCell ref="N384:N385"/>
    <mergeCell ref="O384:O385"/>
    <mergeCell ref="P384:P385"/>
    <mergeCell ref="C384:E385"/>
    <mergeCell ref="F384:F385"/>
    <mergeCell ref="G384:G385"/>
    <mergeCell ref="H384:H385"/>
    <mergeCell ref="I384:I385"/>
    <mergeCell ref="J384:J385"/>
    <mergeCell ref="AC388:AC389"/>
    <mergeCell ref="AD388:AD389"/>
    <mergeCell ref="AE388:AE389"/>
    <mergeCell ref="AF388:AF389"/>
    <mergeCell ref="AG388:AG389"/>
    <mergeCell ref="AH389:AI389"/>
    <mergeCell ref="W388:W389"/>
    <mergeCell ref="X388:X389"/>
    <mergeCell ref="Y388:Y389"/>
    <mergeCell ref="Z388:Z389"/>
    <mergeCell ref="AA388:AA389"/>
    <mergeCell ref="AB388:AB389"/>
    <mergeCell ref="Q388:Q389"/>
    <mergeCell ref="R388:R389"/>
    <mergeCell ref="S388:S389"/>
    <mergeCell ref="T388:T389"/>
    <mergeCell ref="U388:U389"/>
    <mergeCell ref="V388:V389"/>
    <mergeCell ref="K388:K389"/>
    <mergeCell ref="L388:L389"/>
    <mergeCell ref="M388:M389"/>
    <mergeCell ref="N388:N389"/>
    <mergeCell ref="O388:O389"/>
    <mergeCell ref="P388:P389"/>
    <mergeCell ref="C388:E389"/>
    <mergeCell ref="F388:F389"/>
    <mergeCell ref="G388:G389"/>
    <mergeCell ref="H388:H389"/>
    <mergeCell ref="I388:I389"/>
    <mergeCell ref="J388:J389"/>
    <mergeCell ref="AC386:AC387"/>
    <mergeCell ref="AD386:AD387"/>
    <mergeCell ref="AE386:AE387"/>
    <mergeCell ref="AF386:AF387"/>
    <mergeCell ref="AG386:AG387"/>
    <mergeCell ref="AC392:AC393"/>
    <mergeCell ref="AD392:AD393"/>
    <mergeCell ref="AE392:AE393"/>
    <mergeCell ref="AF392:AF393"/>
    <mergeCell ref="AG392:AG393"/>
    <mergeCell ref="AH393:AI393"/>
    <mergeCell ref="W392:W393"/>
    <mergeCell ref="X392:X393"/>
    <mergeCell ref="Y392:Y393"/>
    <mergeCell ref="Z392:Z393"/>
    <mergeCell ref="AA392:AA393"/>
    <mergeCell ref="AB392:AB393"/>
    <mergeCell ref="Q392:Q393"/>
    <mergeCell ref="R392:R393"/>
    <mergeCell ref="S392:S393"/>
    <mergeCell ref="T392:T393"/>
    <mergeCell ref="U392:U393"/>
    <mergeCell ref="V392:V393"/>
    <mergeCell ref="K392:K393"/>
    <mergeCell ref="L392:L393"/>
    <mergeCell ref="M392:M393"/>
    <mergeCell ref="N392:N393"/>
    <mergeCell ref="O392:O393"/>
    <mergeCell ref="P392:P393"/>
    <mergeCell ref="C392:E393"/>
    <mergeCell ref="F392:F393"/>
    <mergeCell ref="G392:G393"/>
    <mergeCell ref="H392:H393"/>
    <mergeCell ref="I392:I393"/>
    <mergeCell ref="J392:J393"/>
    <mergeCell ref="AC390:AC391"/>
    <mergeCell ref="AD390:AD391"/>
    <mergeCell ref="AE390:AE391"/>
    <mergeCell ref="AF390:AF391"/>
    <mergeCell ref="AG390:AG391"/>
    <mergeCell ref="AH391:AI391"/>
    <mergeCell ref="W390:W391"/>
    <mergeCell ref="X390:X391"/>
    <mergeCell ref="Y390:Y391"/>
    <mergeCell ref="Z390:Z391"/>
    <mergeCell ref="AA390:AA391"/>
    <mergeCell ref="AB390:AB391"/>
    <mergeCell ref="Q390:Q391"/>
    <mergeCell ref="R390:R391"/>
    <mergeCell ref="S390:S391"/>
    <mergeCell ref="T390:T391"/>
    <mergeCell ref="U390:U391"/>
    <mergeCell ref="V390:V391"/>
    <mergeCell ref="K390:K391"/>
    <mergeCell ref="L390:L391"/>
    <mergeCell ref="M390:M391"/>
    <mergeCell ref="N390:N391"/>
    <mergeCell ref="O390:O391"/>
    <mergeCell ref="P390:P391"/>
    <mergeCell ref="C390:E391"/>
    <mergeCell ref="F390:F391"/>
    <mergeCell ref="G390:G391"/>
    <mergeCell ref="H390:H391"/>
    <mergeCell ref="I390:I391"/>
    <mergeCell ref="J390:J391"/>
    <mergeCell ref="AC396:AC397"/>
    <mergeCell ref="AD396:AD397"/>
    <mergeCell ref="AE396:AE397"/>
    <mergeCell ref="AF396:AF397"/>
    <mergeCell ref="AG396:AG397"/>
    <mergeCell ref="AJ396:AJ397"/>
    <mergeCell ref="AH397:AI397"/>
    <mergeCell ref="W396:W397"/>
    <mergeCell ref="X396:X397"/>
    <mergeCell ref="Y396:Y397"/>
    <mergeCell ref="Z396:Z397"/>
    <mergeCell ref="AA396:AA397"/>
    <mergeCell ref="AB396:AB397"/>
    <mergeCell ref="Q396:Q397"/>
    <mergeCell ref="R396:R397"/>
    <mergeCell ref="S396:S397"/>
    <mergeCell ref="T396:T397"/>
    <mergeCell ref="U396:U397"/>
    <mergeCell ref="V396:V397"/>
    <mergeCell ref="K396:K397"/>
    <mergeCell ref="L396:L397"/>
    <mergeCell ref="M396:M397"/>
    <mergeCell ref="N396:N397"/>
    <mergeCell ref="O396:O397"/>
    <mergeCell ref="P396:P397"/>
    <mergeCell ref="C396:E397"/>
    <mergeCell ref="F396:F397"/>
    <mergeCell ref="G396:G397"/>
    <mergeCell ref="H396:H397"/>
    <mergeCell ref="I396:I397"/>
    <mergeCell ref="J396:J397"/>
    <mergeCell ref="AC394:AC395"/>
    <mergeCell ref="AD394:AD395"/>
    <mergeCell ref="AE394:AE395"/>
    <mergeCell ref="AF394:AF395"/>
    <mergeCell ref="AG394:AG395"/>
    <mergeCell ref="AJ394:AJ395"/>
    <mergeCell ref="AH395:AI395"/>
    <mergeCell ref="W394:W395"/>
    <mergeCell ref="X394:X395"/>
    <mergeCell ref="Y394:Y395"/>
    <mergeCell ref="Z394:Z395"/>
    <mergeCell ref="AA394:AA395"/>
    <mergeCell ref="AB394:AB395"/>
    <mergeCell ref="Q394:Q395"/>
    <mergeCell ref="R394:R395"/>
    <mergeCell ref="S394:S395"/>
    <mergeCell ref="T394:T395"/>
    <mergeCell ref="U394:U395"/>
    <mergeCell ref="V394:V395"/>
    <mergeCell ref="K394:K395"/>
    <mergeCell ref="L394:L395"/>
    <mergeCell ref="M394:M395"/>
    <mergeCell ref="N394:N395"/>
    <mergeCell ref="O394:O395"/>
    <mergeCell ref="P394:P395"/>
    <mergeCell ref="C394:E395"/>
    <mergeCell ref="F394:F395"/>
    <mergeCell ref="G394:G395"/>
    <mergeCell ref="H394:H395"/>
    <mergeCell ref="I394:I395"/>
    <mergeCell ref="J394:J395"/>
    <mergeCell ref="AC400:AC401"/>
    <mergeCell ref="AD400:AD401"/>
    <mergeCell ref="AE400:AE401"/>
    <mergeCell ref="AF400:AF401"/>
    <mergeCell ref="AG400:AG401"/>
    <mergeCell ref="AH401:AI401"/>
    <mergeCell ref="W400:W401"/>
    <mergeCell ref="X400:X401"/>
    <mergeCell ref="Y400:Y401"/>
    <mergeCell ref="Z400:Z401"/>
    <mergeCell ref="AA400:AA401"/>
    <mergeCell ref="AB400:AB401"/>
    <mergeCell ref="Q400:Q401"/>
    <mergeCell ref="R400:R401"/>
    <mergeCell ref="S400:S401"/>
    <mergeCell ref="T400:T401"/>
    <mergeCell ref="U400:U401"/>
    <mergeCell ref="V400:V401"/>
    <mergeCell ref="K400:K401"/>
    <mergeCell ref="L400:L401"/>
    <mergeCell ref="M400:M401"/>
    <mergeCell ref="N400:N401"/>
    <mergeCell ref="O400:O401"/>
    <mergeCell ref="P400:P401"/>
    <mergeCell ref="C400:E401"/>
    <mergeCell ref="F400:F401"/>
    <mergeCell ref="G400:G401"/>
    <mergeCell ref="H400:H401"/>
    <mergeCell ref="I400:I401"/>
    <mergeCell ref="J400:J401"/>
    <mergeCell ref="AC398:AC399"/>
    <mergeCell ref="AD398:AD399"/>
    <mergeCell ref="AE398:AE399"/>
    <mergeCell ref="AF398:AF399"/>
    <mergeCell ref="AG398:AG399"/>
    <mergeCell ref="AH399:AI399"/>
    <mergeCell ref="W398:W399"/>
    <mergeCell ref="X398:X399"/>
    <mergeCell ref="Y398:Y399"/>
    <mergeCell ref="Z398:Z399"/>
    <mergeCell ref="AA398:AA399"/>
    <mergeCell ref="AB398:AB399"/>
    <mergeCell ref="Q398:Q399"/>
    <mergeCell ref="R398:R399"/>
    <mergeCell ref="S398:S399"/>
    <mergeCell ref="T398:T399"/>
    <mergeCell ref="U398:U399"/>
    <mergeCell ref="V398:V399"/>
    <mergeCell ref="K398:K399"/>
    <mergeCell ref="L398:L399"/>
    <mergeCell ref="M398:M399"/>
    <mergeCell ref="N398:N399"/>
    <mergeCell ref="O398:O399"/>
    <mergeCell ref="P398:P399"/>
    <mergeCell ref="C398:E399"/>
    <mergeCell ref="F398:F399"/>
    <mergeCell ref="G398:G399"/>
    <mergeCell ref="H398:H399"/>
    <mergeCell ref="I398:I399"/>
    <mergeCell ref="J398:J399"/>
    <mergeCell ref="AC404:AC405"/>
    <mergeCell ref="AD404:AD405"/>
    <mergeCell ref="AE404:AE405"/>
    <mergeCell ref="AF404:AF405"/>
    <mergeCell ref="AG404:AG405"/>
    <mergeCell ref="AH405:AI405"/>
    <mergeCell ref="W404:W405"/>
    <mergeCell ref="X404:X405"/>
    <mergeCell ref="Y404:Y405"/>
    <mergeCell ref="Z404:Z405"/>
    <mergeCell ref="AA404:AA405"/>
    <mergeCell ref="AB404:AB405"/>
    <mergeCell ref="Q404:Q405"/>
    <mergeCell ref="R404:R405"/>
    <mergeCell ref="S404:S405"/>
    <mergeCell ref="T404:T405"/>
    <mergeCell ref="U404:U405"/>
    <mergeCell ref="V404:V405"/>
    <mergeCell ref="K404:K405"/>
    <mergeCell ref="L404:L405"/>
    <mergeCell ref="M404:M405"/>
    <mergeCell ref="N404:N405"/>
    <mergeCell ref="O404:O405"/>
    <mergeCell ref="P404:P405"/>
    <mergeCell ref="C404:E405"/>
    <mergeCell ref="F404:F405"/>
    <mergeCell ref="G404:G405"/>
    <mergeCell ref="H404:H405"/>
    <mergeCell ref="I404:I405"/>
    <mergeCell ref="J404:J405"/>
    <mergeCell ref="AC402:AC403"/>
    <mergeCell ref="AD402:AD403"/>
    <mergeCell ref="AE402:AE403"/>
    <mergeCell ref="AF402:AF403"/>
    <mergeCell ref="AG402:AG403"/>
    <mergeCell ref="AH403:AI403"/>
    <mergeCell ref="W402:W403"/>
    <mergeCell ref="X402:X403"/>
    <mergeCell ref="Y402:Y403"/>
    <mergeCell ref="Z402:Z403"/>
    <mergeCell ref="AA402:AA403"/>
    <mergeCell ref="AB402:AB403"/>
    <mergeCell ref="Q402:Q403"/>
    <mergeCell ref="R402:R403"/>
    <mergeCell ref="S402:S403"/>
    <mergeCell ref="T402:T403"/>
    <mergeCell ref="U402:U403"/>
    <mergeCell ref="V402:V403"/>
    <mergeCell ref="K402:K403"/>
    <mergeCell ref="L402:L403"/>
    <mergeCell ref="M402:M403"/>
    <mergeCell ref="N402:N403"/>
    <mergeCell ref="O402:O403"/>
    <mergeCell ref="P402:P403"/>
    <mergeCell ref="C402:E403"/>
    <mergeCell ref="F402:F403"/>
    <mergeCell ref="G402:G403"/>
    <mergeCell ref="H402:H403"/>
    <mergeCell ref="I402:I403"/>
    <mergeCell ref="J402:J403"/>
    <mergeCell ref="AC408:AC409"/>
    <mergeCell ref="AD408:AD409"/>
    <mergeCell ref="AE408:AE409"/>
    <mergeCell ref="AF408:AF409"/>
    <mergeCell ref="AG408:AG409"/>
    <mergeCell ref="AH409:AI409"/>
    <mergeCell ref="W408:W409"/>
    <mergeCell ref="X408:X409"/>
    <mergeCell ref="Y408:Y409"/>
    <mergeCell ref="Z408:Z409"/>
    <mergeCell ref="AA408:AA409"/>
    <mergeCell ref="AB408:AB409"/>
    <mergeCell ref="Q408:Q409"/>
    <mergeCell ref="R408:R409"/>
    <mergeCell ref="S408:S409"/>
    <mergeCell ref="T408:T409"/>
    <mergeCell ref="U408:U409"/>
    <mergeCell ref="V408:V409"/>
    <mergeCell ref="K408:K409"/>
    <mergeCell ref="L408:L409"/>
    <mergeCell ref="M408:M409"/>
    <mergeCell ref="N408:N409"/>
    <mergeCell ref="O408:O409"/>
    <mergeCell ref="P408:P409"/>
    <mergeCell ref="C408:E409"/>
    <mergeCell ref="F408:F409"/>
    <mergeCell ref="G408:G409"/>
    <mergeCell ref="H408:H409"/>
    <mergeCell ref="I408:I409"/>
    <mergeCell ref="J408:J409"/>
    <mergeCell ref="AC406:AC407"/>
    <mergeCell ref="AD406:AD407"/>
    <mergeCell ref="AE406:AE407"/>
    <mergeCell ref="AF406:AF407"/>
    <mergeCell ref="AG406:AG407"/>
    <mergeCell ref="AH407:AI407"/>
    <mergeCell ref="W406:W407"/>
    <mergeCell ref="X406:X407"/>
    <mergeCell ref="Y406:Y407"/>
    <mergeCell ref="Z406:Z407"/>
    <mergeCell ref="AA406:AA407"/>
    <mergeCell ref="AB406:AB407"/>
    <mergeCell ref="Q406:Q407"/>
    <mergeCell ref="R406:R407"/>
    <mergeCell ref="S406:S407"/>
    <mergeCell ref="T406:T407"/>
    <mergeCell ref="U406:U407"/>
    <mergeCell ref="V406:V407"/>
    <mergeCell ref="K406:K407"/>
    <mergeCell ref="L406:L407"/>
    <mergeCell ref="M406:M407"/>
    <mergeCell ref="N406:N407"/>
    <mergeCell ref="O406:O407"/>
    <mergeCell ref="P406:P407"/>
    <mergeCell ref="C406:E407"/>
    <mergeCell ref="F406:F407"/>
    <mergeCell ref="G406:G407"/>
    <mergeCell ref="H406:H407"/>
    <mergeCell ref="I406:I407"/>
    <mergeCell ref="J406:J407"/>
    <mergeCell ref="AC412:AC413"/>
    <mergeCell ref="AD412:AD413"/>
    <mergeCell ref="AE412:AE413"/>
    <mergeCell ref="AF412:AF413"/>
    <mergeCell ref="AG412:AG413"/>
    <mergeCell ref="AH413:AI413"/>
    <mergeCell ref="W412:W413"/>
    <mergeCell ref="X412:X413"/>
    <mergeCell ref="Y412:Y413"/>
    <mergeCell ref="Z412:Z413"/>
    <mergeCell ref="AA412:AA413"/>
    <mergeCell ref="AB412:AB413"/>
    <mergeCell ref="Q412:Q413"/>
    <mergeCell ref="R412:R413"/>
    <mergeCell ref="S412:S413"/>
    <mergeCell ref="T412:T413"/>
    <mergeCell ref="U412:U413"/>
    <mergeCell ref="V412:V413"/>
    <mergeCell ref="K412:K413"/>
    <mergeCell ref="L412:L413"/>
    <mergeCell ref="M412:M413"/>
    <mergeCell ref="N412:N413"/>
    <mergeCell ref="O412:O413"/>
    <mergeCell ref="P412:P413"/>
    <mergeCell ref="C412:E413"/>
    <mergeCell ref="F412:F413"/>
    <mergeCell ref="G412:G413"/>
    <mergeCell ref="H412:H413"/>
    <mergeCell ref="I412:I413"/>
    <mergeCell ref="J412:J413"/>
    <mergeCell ref="AC410:AC411"/>
    <mergeCell ref="AD410:AD411"/>
    <mergeCell ref="AE410:AE411"/>
    <mergeCell ref="AF410:AF411"/>
    <mergeCell ref="AG410:AG411"/>
    <mergeCell ref="AH411:AI411"/>
    <mergeCell ref="W410:W411"/>
    <mergeCell ref="X410:X411"/>
    <mergeCell ref="Y410:Y411"/>
    <mergeCell ref="Z410:Z411"/>
    <mergeCell ref="AA410:AA411"/>
    <mergeCell ref="AB410:AB411"/>
    <mergeCell ref="Q410:Q411"/>
    <mergeCell ref="R410:R411"/>
    <mergeCell ref="S410:S411"/>
    <mergeCell ref="T410:T411"/>
    <mergeCell ref="U410:U411"/>
    <mergeCell ref="V410:V411"/>
    <mergeCell ref="K410:K411"/>
    <mergeCell ref="L410:L411"/>
    <mergeCell ref="M410:M411"/>
    <mergeCell ref="N410:N411"/>
    <mergeCell ref="O410:O411"/>
    <mergeCell ref="P410:P411"/>
    <mergeCell ref="C410:E411"/>
    <mergeCell ref="F410:F411"/>
    <mergeCell ref="G410:G411"/>
    <mergeCell ref="H410:H411"/>
    <mergeCell ref="I410:I411"/>
    <mergeCell ref="J410:J411"/>
    <mergeCell ref="B416:B459"/>
    <mergeCell ref="C416:E416"/>
    <mergeCell ref="AH416:AH419"/>
    <mergeCell ref="AI416:AI419"/>
    <mergeCell ref="AJ416:AJ419"/>
    <mergeCell ref="C417:E417"/>
    <mergeCell ref="C418:E418"/>
    <mergeCell ref="C419:E419"/>
    <mergeCell ref="C420:E421"/>
    <mergeCell ref="F420:F421"/>
    <mergeCell ref="AC414:AC415"/>
    <mergeCell ref="AD414:AD415"/>
    <mergeCell ref="AE414:AE415"/>
    <mergeCell ref="AF414:AF415"/>
    <mergeCell ref="AG414:AG415"/>
    <mergeCell ref="AH415:AI415"/>
    <mergeCell ref="W414:W415"/>
    <mergeCell ref="X414:X415"/>
    <mergeCell ref="Y414:Y415"/>
    <mergeCell ref="Z414:Z415"/>
    <mergeCell ref="AA414:AA415"/>
    <mergeCell ref="AB414:AB415"/>
    <mergeCell ref="Q414:Q415"/>
    <mergeCell ref="R414:R415"/>
    <mergeCell ref="S414:S415"/>
    <mergeCell ref="T414:T415"/>
    <mergeCell ref="U414:U415"/>
    <mergeCell ref="V414:V415"/>
    <mergeCell ref="K414:K415"/>
    <mergeCell ref="L414:L415"/>
    <mergeCell ref="M414:M415"/>
    <mergeCell ref="N414:N415"/>
    <mergeCell ref="O414:O415"/>
    <mergeCell ref="P414:P415"/>
    <mergeCell ref="C414:E415"/>
    <mergeCell ref="F414:F415"/>
    <mergeCell ref="G414:G415"/>
    <mergeCell ref="H414:H415"/>
    <mergeCell ref="I414:I415"/>
    <mergeCell ref="J414:J415"/>
    <mergeCell ref="B372:B415"/>
    <mergeCell ref="C372:E372"/>
    <mergeCell ref="AH372:AH375"/>
    <mergeCell ref="AI372:AI375"/>
    <mergeCell ref="AJ372:AJ375"/>
    <mergeCell ref="C373:E373"/>
    <mergeCell ref="C374:E374"/>
    <mergeCell ref="C375:E375"/>
    <mergeCell ref="AC422:AC423"/>
    <mergeCell ref="AD422:AD423"/>
    <mergeCell ref="AE422:AE423"/>
    <mergeCell ref="AF422:AF423"/>
    <mergeCell ref="AG422:AG423"/>
    <mergeCell ref="AH423:AI423"/>
    <mergeCell ref="W422:W423"/>
    <mergeCell ref="X422:X423"/>
    <mergeCell ref="Y422:Y423"/>
    <mergeCell ref="Z422:Z423"/>
    <mergeCell ref="AA422:AA423"/>
    <mergeCell ref="AB422:AB423"/>
    <mergeCell ref="Q422:Q423"/>
    <mergeCell ref="R422:R423"/>
    <mergeCell ref="S422:S423"/>
    <mergeCell ref="T422:T423"/>
    <mergeCell ref="U422:U423"/>
    <mergeCell ref="V422:V423"/>
    <mergeCell ref="K422:K423"/>
    <mergeCell ref="L422:L423"/>
    <mergeCell ref="M422:M423"/>
    <mergeCell ref="N422:N423"/>
    <mergeCell ref="O422:O423"/>
    <mergeCell ref="P422:P423"/>
    <mergeCell ref="AE420:AE421"/>
    <mergeCell ref="AF420:AF421"/>
    <mergeCell ref="AG420:AG421"/>
    <mergeCell ref="AH421:AI421"/>
    <mergeCell ref="C422:E423"/>
    <mergeCell ref="F422:F423"/>
    <mergeCell ref="G422:G423"/>
    <mergeCell ref="H422:H423"/>
    <mergeCell ref="I422:I423"/>
    <mergeCell ref="J422:J423"/>
    <mergeCell ref="Y420:Y421"/>
    <mergeCell ref="Z420:Z421"/>
    <mergeCell ref="AA420:AA421"/>
    <mergeCell ref="AB420:AB421"/>
    <mergeCell ref="AC420:AC421"/>
    <mergeCell ref="AD420:AD421"/>
    <mergeCell ref="S420:S421"/>
    <mergeCell ref="T420:T421"/>
    <mergeCell ref="U420:U421"/>
    <mergeCell ref="V420:V421"/>
    <mergeCell ref="W420:W421"/>
    <mergeCell ref="X420:X421"/>
    <mergeCell ref="M420:M421"/>
    <mergeCell ref="N420:N421"/>
    <mergeCell ref="O420:O421"/>
    <mergeCell ref="P420:P421"/>
    <mergeCell ref="Q420:Q421"/>
    <mergeCell ref="R420:R421"/>
    <mergeCell ref="G420:G421"/>
    <mergeCell ref="H420:H421"/>
    <mergeCell ref="I420:I421"/>
    <mergeCell ref="J420:J421"/>
    <mergeCell ref="K420:K421"/>
    <mergeCell ref="L420:L421"/>
    <mergeCell ref="AC426:AC427"/>
    <mergeCell ref="AD426:AD427"/>
    <mergeCell ref="AE426:AE427"/>
    <mergeCell ref="AF426:AF427"/>
    <mergeCell ref="AG426:AG427"/>
    <mergeCell ref="AH427:AI427"/>
    <mergeCell ref="W426:W427"/>
    <mergeCell ref="X426:X427"/>
    <mergeCell ref="Y426:Y427"/>
    <mergeCell ref="Z426:Z427"/>
    <mergeCell ref="AA426:AA427"/>
    <mergeCell ref="AB426:AB427"/>
    <mergeCell ref="Q426:Q427"/>
    <mergeCell ref="R426:R427"/>
    <mergeCell ref="S426:S427"/>
    <mergeCell ref="T426:T427"/>
    <mergeCell ref="U426:U427"/>
    <mergeCell ref="V426:V427"/>
    <mergeCell ref="K426:K427"/>
    <mergeCell ref="L426:L427"/>
    <mergeCell ref="M426:M427"/>
    <mergeCell ref="N426:N427"/>
    <mergeCell ref="O426:O427"/>
    <mergeCell ref="P426:P427"/>
    <mergeCell ref="C426:E427"/>
    <mergeCell ref="F426:F427"/>
    <mergeCell ref="G426:G427"/>
    <mergeCell ref="H426:H427"/>
    <mergeCell ref="I426:I427"/>
    <mergeCell ref="J426:J427"/>
    <mergeCell ref="AC424:AC425"/>
    <mergeCell ref="AD424:AD425"/>
    <mergeCell ref="AE424:AE425"/>
    <mergeCell ref="AF424:AF425"/>
    <mergeCell ref="AG424:AG425"/>
    <mergeCell ref="AH425:AI425"/>
    <mergeCell ref="W424:W425"/>
    <mergeCell ref="X424:X425"/>
    <mergeCell ref="Y424:Y425"/>
    <mergeCell ref="Z424:Z425"/>
    <mergeCell ref="AA424:AA425"/>
    <mergeCell ref="AB424:AB425"/>
    <mergeCell ref="Q424:Q425"/>
    <mergeCell ref="R424:R425"/>
    <mergeCell ref="S424:S425"/>
    <mergeCell ref="T424:T425"/>
    <mergeCell ref="U424:U425"/>
    <mergeCell ref="V424:V425"/>
    <mergeCell ref="K424:K425"/>
    <mergeCell ref="L424:L425"/>
    <mergeCell ref="M424:M425"/>
    <mergeCell ref="N424:N425"/>
    <mergeCell ref="O424:O425"/>
    <mergeCell ref="P424:P425"/>
    <mergeCell ref="C424:E425"/>
    <mergeCell ref="F424:F425"/>
    <mergeCell ref="G424:G425"/>
    <mergeCell ref="H424:H425"/>
    <mergeCell ref="I424:I425"/>
    <mergeCell ref="J424:J425"/>
    <mergeCell ref="AJ430:AJ431"/>
    <mergeCell ref="AH431:AI431"/>
    <mergeCell ref="W430:W431"/>
    <mergeCell ref="X430:X431"/>
    <mergeCell ref="Y430:Y431"/>
    <mergeCell ref="Z430:Z431"/>
    <mergeCell ref="AA430:AA431"/>
    <mergeCell ref="AB430:AB431"/>
    <mergeCell ref="Q430:Q431"/>
    <mergeCell ref="R430:R431"/>
    <mergeCell ref="S430:S431"/>
    <mergeCell ref="T430:T431"/>
    <mergeCell ref="U430:U431"/>
    <mergeCell ref="V430:V431"/>
    <mergeCell ref="K430:K431"/>
    <mergeCell ref="L430:L431"/>
    <mergeCell ref="M430:M431"/>
    <mergeCell ref="N430:N431"/>
    <mergeCell ref="O430:O431"/>
    <mergeCell ref="P430:P431"/>
    <mergeCell ref="C430:E431"/>
    <mergeCell ref="F430:F431"/>
    <mergeCell ref="G430:G431"/>
    <mergeCell ref="H430:H431"/>
    <mergeCell ref="I430:I431"/>
    <mergeCell ref="J430:J431"/>
    <mergeCell ref="AC428:AC429"/>
    <mergeCell ref="AD428:AD429"/>
    <mergeCell ref="AE428:AE429"/>
    <mergeCell ref="AF428:AF429"/>
    <mergeCell ref="AG428:AG429"/>
    <mergeCell ref="AH429:AI429"/>
    <mergeCell ref="W428:W429"/>
    <mergeCell ref="X428:X429"/>
    <mergeCell ref="Y428:Y429"/>
    <mergeCell ref="Z428:Z429"/>
    <mergeCell ref="AA428:AA429"/>
    <mergeCell ref="AB428:AB429"/>
    <mergeCell ref="Q428:Q429"/>
    <mergeCell ref="R428:R429"/>
    <mergeCell ref="S428:S429"/>
    <mergeCell ref="T428:T429"/>
    <mergeCell ref="U428:U429"/>
    <mergeCell ref="V428:V429"/>
    <mergeCell ref="K428:K429"/>
    <mergeCell ref="L428:L429"/>
    <mergeCell ref="M428:M429"/>
    <mergeCell ref="N428:N429"/>
    <mergeCell ref="O428:O429"/>
    <mergeCell ref="P428:P429"/>
    <mergeCell ref="C428:E429"/>
    <mergeCell ref="F428:F429"/>
    <mergeCell ref="G428:G429"/>
    <mergeCell ref="H428:H429"/>
    <mergeCell ref="I428:I429"/>
    <mergeCell ref="J428:J429"/>
    <mergeCell ref="AC432:AC433"/>
    <mergeCell ref="AD432:AD433"/>
    <mergeCell ref="AE432:AE433"/>
    <mergeCell ref="AF432:AF433"/>
    <mergeCell ref="AG432:AG433"/>
    <mergeCell ref="AH433:AI433"/>
    <mergeCell ref="W432:W433"/>
    <mergeCell ref="X432:X433"/>
    <mergeCell ref="Y432:Y433"/>
    <mergeCell ref="Z432:Z433"/>
    <mergeCell ref="AA432:AA433"/>
    <mergeCell ref="AB432:AB433"/>
    <mergeCell ref="Q432:Q433"/>
    <mergeCell ref="R432:R433"/>
    <mergeCell ref="S432:S433"/>
    <mergeCell ref="T432:T433"/>
    <mergeCell ref="U432:U433"/>
    <mergeCell ref="V432:V433"/>
    <mergeCell ref="K432:K433"/>
    <mergeCell ref="L432:L433"/>
    <mergeCell ref="M432:M433"/>
    <mergeCell ref="N432:N433"/>
    <mergeCell ref="O432:O433"/>
    <mergeCell ref="P432:P433"/>
    <mergeCell ref="C432:E433"/>
    <mergeCell ref="F432:F433"/>
    <mergeCell ref="G432:G433"/>
    <mergeCell ref="H432:H433"/>
    <mergeCell ref="I432:I433"/>
    <mergeCell ref="J432:J433"/>
    <mergeCell ref="AC430:AC431"/>
    <mergeCell ref="AD430:AD431"/>
    <mergeCell ref="AE430:AE431"/>
    <mergeCell ref="AF430:AF431"/>
    <mergeCell ref="AG430:AG431"/>
    <mergeCell ref="AC436:AC437"/>
    <mergeCell ref="AD436:AD437"/>
    <mergeCell ref="AE436:AE437"/>
    <mergeCell ref="AF436:AF437"/>
    <mergeCell ref="AG436:AG437"/>
    <mergeCell ref="AH437:AI437"/>
    <mergeCell ref="W436:W437"/>
    <mergeCell ref="X436:X437"/>
    <mergeCell ref="Y436:Y437"/>
    <mergeCell ref="Z436:Z437"/>
    <mergeCell ref="AA436:AA437"/>
    <mergeCell ref="AB436:AB437"/>
    <mergeCell ref="Q436:Q437"/>
    <mergeCell ref="R436:R437"/>
    <mergeCell ref="S436:S437"/>
    <mergeCell ref="T436:T437"/>
    <mergeCell ref="U436:U437"/>
    <mergeCell ref="V436:V437"/>
    <mergeCell ref="K436:K437"/>
    <mergeCell ref="L436:L437"/>
    <mergeCell ref="M436:M437"/>
    <mergeCell ref="N436:N437"/>
    <mergeCell ref="O436:O437"/>
    <mergeCell ref="P436:P437"/>
    <mergeCell ref="C436:E437"/>
    <mergeCell ref="F436:F437"/>
    <mergeCell ref="G436:G437"/>
    <mergeCell ref="H436:H437"/>
    <mergeCell ref="I436:I437"/>
    <mergeCell ref="J436:J437"/>
    <mergeCell ref="AC434:AC435"/>
    <mergeCell ref="AD434:AD435"/>
    <mergeCell ref="AE434:AE435"/>
    <mergeCell ref="AF434:AF435"/>
    <mergeCell ref="AG434:AG435"/>
    <mergeCell ref="AH435:AI435"/>
    <mergeCell ref="W434:W435"/>
    <mergeCell ref="X434:X435"/>
    <mergeCell ref="Y434:Y435"/>
    <mergeCell ref="Z434:Z435"/>
    <mergeCell ref="AA434:AA435"/>
    <mergeCell ref="AB434:AB435"/>
    <mergeCell ref="Q434:Q435"/>
    <mergeCell ref="R434:R435"/>
    <mergeCell ref="S434:S435"/>
    <mergeCell ref="T434:T435"/>
    <mergeCell ref="U434:U435"/>
    <mergeCell ref="V434:V435"/>
    <mergeCell ref="K434:K435"/>
    <mergeCell ref="L434:L435"/>
    <mergeCell ref="M434:M435"/>
    <mergeCell ref="N434:N435"/>
    <mergeCell ref="O434:O435"/>
    <mergeCell ref="P434:P435"/>
    <mergeCell ref="C434:E435"/>
    <mergeCell ref="F434:F435"/>
    <mergeCell ref="G434:G435"/>
    <mergeCell ref="H434:H435"/>
    <mergeCell ref="I434:I435"/>
    <mergeCell ref="J434:J435"/>
    <mergeCell ref="AJ440:AJ441"/>
    <mergeCell ref="AH441:AI441"/>
    <mergeCell ref="W440:W441"/>
    <mergeCell ref="X440:X441"/>
    <mergeCell ref="Y440:Y441"/>
    <mergeCell ref="Z440:Z441"/>
    <mergeCell ref="AA440:AA441"/>
    <mergeCell ref="AB440:AB441"/>
    <mergeCell ref="Q440:Q441"/>
    <mergeCell ref="R440:R441"/>
    <mergeCell ref="S440:S441"/>
    <mergeCell ref="T440:T441"/>
    <mergeCell ref="U440:U441"/>
    <mergeCell ref="V440:V441"/>
    <mergeCell ref="K440:K441"/>
    <mergeCell ref="L440:L441"/>
    <mergeCell ref="M440:M441"/>
    <mergeCell ref="N440:N441"/>
    <mergeCell ref="O440:O441"/>
    <mergeCell ref="P440:P441"/>
    <mergeCell ref="C440:E441"/>
    <mergeCell ref="F440:F441"/>
    <mergeCell ref="G440:G441"/>
    <mergeCell ref="H440:H441"/>
    <mergeCell ref="I440:I441"/>
    <mergeCell ref="J440:J441"/>
    <mergeCell ref="AC438:AC439"/>
    <mergeCell ref="AD438:AD439"/>
    <mergeCell ref="AE438:AE439"/>
    <mergeCell ref="AF438:AF439"/>
    <mergeCell ref="AG438:AG439"/>
    <mergeCell ref="AJ438:AJ439"/>
    <mergeCell ref="AH439:AI439"/>
    <mergeCell ref="W438:W439"/>
    <mergeCell ref="X438:X439"/>
    <mergeCell ref="Y438:Y439"/>
    <mergeCell ref="Z438:Z439"/>
    <mergeCell ref="AA438:AA439"/>
    <mergeCell ref="AB438:AB439"/>
    <mergeCell ref="Q438:Q439"/>
    <mergeCell ref="R438:R439"/>
    <mergeCell ref="S438:S439"/>
    <mergeCell ref="T438:T439"/>
    <mergeCell ref="U438:U439"/>
    <mergeCell ref="V438:V439"/>
    <mergeCell ref="K438:K439"/>
    <mergeCell ref="L438:L439"/>
    <mergeCell ref="M438:M439"/>
    <mergeCell ref="N438:N439"/>
    <mergeCell ref="O438:O439"/>
    <mergeCell ref="P438:P439"/>
    <mergeCell ref="C438:E439"/>
    <mergeCell ref="F438:F439"/>
    <mergeCell ref="G438:G439"/>
    <mergeCell ref="H438:H439"/>
    <mergeCell ref="I438:I439"/>
    <mergeCell ref="J438:J439"/>
    <mergeCell ref="AC442:AC443"/>
    <mergeCell ref="AD442:AD443"/>
    <mergeCell ref="AE442:AE443"/>
    <mergeCell ref="AF442:AF443"/>
    <mergeCell ref="AG442:AG443"/>
    <mergeCell ref="AH443:AI443"/>
    <mergeCell ref="W442:W443"/>
    <mergeCell ref="X442:X443"/>
    <mergeCell ref="Y442:Y443"/>
    <mergeCell ref="Z442:Z443"/>
    <mergeCell ref="AA442:AA443"/>
    <mergeCell ref="AB442:AB443"/>
    <mergeCell ref="Q442:Q443"/>
    <mergeCell ref="R442:R443"/>
    <mergeCell ref="S442:S443"/>
    <mergeCell ref="T442:T443"/>
    <mergeCell ref="U442:U443"/>
    <mergeCell ref="V442:V443"/>
    <mergeCell ref="K442:K443"/>
    <mergeCell ref="L442:L443"/>
    <mergeCell ref="M442:M443"/>
    <mergeCell ref="N442:N443"/>
    <mergeCell ref="O442:O443"/>
    <mergeCell ref="P442:P443"/>
    <mergeCell ref="C442:E443"/>
    <mergeCell ref="F442:F443"/>
    <mergeCell ref="G442:G443"/>
    <mergeCell ref="H442:H443"/>
    <mergeCell ref="I442:I443"/>
    <mergeCell ref="J442:J443"/>
    <mergeCell ref="AC440:AC441"/>
    <mergeCell ref="AD440:AD441"/>
    <mergeCell ref="AE440:AE441"/>
    <mergeCell ref="AF440:AF441"/>
    <mergeCell ref="AG440:AG441"/>
    <mergeCell ref="AC446:AC447"/>
    <mergeCell ref="AD446:AD447"/>
    <mergeCell ref="AE446:AE447"/>
    <mergeCell ref="AF446:AF447"/>
    <mergeCell ref="AG446:AG447"/>
    <mergeCell ref="AH447:AI447"/>
    <mergeCell ref="W446:W447"/>
    <mergeCell ref="X446:X447"/>
    <mergeCell ref="Y446:Y447"/>
    <mergeCell ref="Z446:Z447"/>
    <mergeCell ref="AA446:AA447"/>
    <mergeCell ref="AB446:AB447"/>
    <mergeCell ref="Q446:Q447"/>
    <mergeCell ref="R446:R447"/>
    <mergeCell ref="S446:S447"/>
    <mergeCell ref="T446:T447"/>
    <mergeCell ref="U446:U447"/>
    <mergeCell ref="V446:V447"/>
    <mergeCell ref="K446:K447"/>
    <mergeCell ref="L446:L447"/>
    <mergeCell ref="M446:M447"/>
    <mergeCell ref="N446:N447"/>
    <mergeCell ref="O446:O447"/>
    <mergeCell ref="P446:P447"/>
    <mergeCell ref="C446:E447"/>
    <mergeCell ref="F446:F447"/>
    <mergeCell ref="G446:G447"/>
    <mergeCell ref="H446:H447"/>
    <mergeCell ref="I446:I447"/>
    <mergeCell ref="J446:J447"/>
    <mergeCell ref="AC444:AC445"/>
    <mergeCell ref="AD444:AD445"/>
    <mergeCell ref="AE444:AE445"/>
    <mergeCell ref="AF444:AF445"/>
    <mergeCell ref="AG444:AG445"/>
    <mergeCell ref="AH445:AI445"/>
    <mergeCell ref="W444:W445"/>
    <mergeCell ref="X444:X445"/>
    <mergeCell ref="Y444:Y445"/>
    <mergeCell ref="Z444:Z445"/>
    <mergeCell ref="AA444:AA445"/>
    <mergeCell ref="AB444:AB445"/>
    <mergeCell ref="Q444:Q445"/>
    <mergeCell ref="R444:R445"/>
    <mergeCell ref="S444:S445"/>
    <mergeCell ref="T444:T445"/>
    <mergeCell ref="U444:U445"/>
    <mergeCell ref="V444:V445"/>
    <mergeCell ref="K444:K445"/>
    <mergeCell ref="L444:L445"/>
    <mergeCell ref="M444:M445"/>
    <mergeCell ref="N444:N445"/>
    <mergeCell ref="O444:O445"/>
    <mergeCell ref="P444:P445"/>
    <mergeCell ref="C444:E445"/>
    <mergeCell ref="F444:F445"/>
    <mergeCell ref="G444:G445"/>
    <mergeCell ref="H444:H445"/>
    <mergeCell ref="I444:I445"/>
    <mergeCell ref="J444:J445"/>
    <mergeCell ref="AC450:AC451"/>
    <mergeCell ref="AD450:AD451"/>
    <mergeCell ref="AE450:AE451"/>
    <mergeCell ref="AF450:AF451"/>
    <mergeCell ref="AG450:AG451"/>
    <mergeCell ref="AH451:AI451"/>
    <mergeCell ref="W450:W451"/>
    <mergeCell ref="X450:X451"/>
    <mergeCell ref="Y450:Y451"/>
    <mergeCell ref="Z450:Z451"/>
    <mergeCell ref="AA450:AA451"/>
    <mergeCell ref="AB450:AB451"/>
    <mergeCell ref="Q450:Q451"/>
    <mergeCell ref="R450:R451"/>
    <mergeCell ref="S450:S451"/>
    <mergeCell ref="T450:T451"/>
    <mergeCell ref="U450:U451"/>
    <mergeCell ref="V450:V451"/>
    <mergeCell ref="K450:K451"/>
    <mergeCell ref="L450:L451"/>
    <mergeCell ref="M450:M451"/>
    <mergeCell ref="N450:N451"/>
    <mergeCell ref="O450:O451"/>
    <mergeCell ref="P450:P451"/>
    <mergeCell ref="C450:E451"/>
    <mergeCell ref="F450:F451"/>
    <mergeCell ref="G450:G451"/>
    <mergeCell ref="H450:H451"/>
    <mergeCell ref="I450:I451"/>
    <mergeCell ref="J450:J451"/>
    <mergeCell ref="AC448:AC449"/>
    <mergeCell ref="AD448:AD449"/>
    <mergeCell ref="AE448:AE449"/>
    <mergeCell ref="AF448:AF449"/>
    <mergeCell ref="AG448:AG449"/>
    <mergeCell ref="AH449:AI449"/>
    <mergeCell ref="W448:W449"/>
    <mergeCell ref="X448:X449"/>
    <mergeCell ref="Y448:Y449"/>
    <mergeCell ref="Z448:Z449"/>
    <mergeCell ref="AA448:AA449"/>
    <mergeCell ref="AB448:AB449"/>
    <mergeCell ref="Q448:Q449"/>
    <mergeCell ref="R448:R449"/>
    <mergeCell ref="S448:S449"/>
    <mergeCell ref="T448:T449"/>
    <mergeCell ref="U448:U449"/>
    <mergeCell ref="V448:V449"/>
    <mergeCell ref="K448:K449"/>
    <mergeCell ref="L448:L449"/>
    <mergeCell ref="M448:M449"/>
    <mergeCell ref="N448:N449"/>
    <mergeCell ref="O448:O449"/>
    <mergeCell ref="P448:P449"/>
    <mergeCell ref="C448:E449"/>
    <mergeCell ref="F448:F449"/>
    <mergeCell ref="G448:G449"/>
    <mergeCell ref="H448:H449"/>
    <mergeCell ref="I448:I449"/>
    <mergeCell ref="J448:J449"/>
    <mergeCell ref="AC454:AC455"/>
    <mergeCell ref="AD454:AD455"/>
    <mergeCell ref="AE454:AE455"/>
    <mergeCell ref="AF454:AF455"/>
    <mergeCell ref="AG454:AG455"/>
    <mergeCell ref="AH455:AI455"/>
    <mergeCell ref="W454:W455"/>
    <mergeCell ref="X454:X455"/>
    <mergeCell ref="Y454:Y455"/>
    <mergeCell ref="Z454:Z455"/>
    <mergeCell ref="AA454:AA455"/>
    <mergeCell ref="AB454:AB455"/>
    <mergeCell ref="Q454:Q455"/>
    <mergeCell ref="R454:R455"/>
    <mergeCell ref="S454:S455"/>
    <mergeCell ref="T454:T455"/>
    <mergeCell ref="U454:U455"/>
    <mergeCell ref="V454:V455"/>
    <mergeCell ref="K454:K455"/>
    <mergeCell ref="L454:L455"/>
    <mergeCell ref="M454:M455"/>
    <mergeCell ref="N454:N455"/>
    <mergeCell ref="O454:O455"/>
    <mergeCell ref="P454:P455"/>
    <mergeCell ref="C454:E455"/>
    <mergeCell ref="F454:F455"/>
    <mergeCell ref="G454:G455"/>
    <mergeCell ref="H454:H455"/>
    <mergeCell ref="I454:I455"/>
    <mergeCell ref="J454:J455"/>
    <mergeCell ref="AC452:AC453"/>
    <mergeCell ref="AD452:AD453"/>
    <mergeCell ref="AE452:AE453"/>
    <mergeCell ref="AF452:AF453"/>
    <mergeCell ref="AG452:AG453"/>
    <mergeCell ref="AH453:AI453"/>
    <mergeCell ref="W452:W453"/>
    <mergeCell ref="X452:X453"/>
    <mergeCell ref="Y452:Y453"/>
    <mergeCell ref="Z452:Z453"/>
    <mergeCell ref="AA452:AA453"/>
    <mergeCell ref="AB452:AB453"/>
    <mergeCell ref="Q452:Q453"/>
    <mergeCell ref="R452:R453"/>
    <mergeCell ref="S452:S453"/>
    <mergeCell ref="T452:T453"/>
    <mergeCell ref="U452:U453"/>
    <mergeCell ref="V452:V453"/>
    <mergeCell ref="K452:K453"/>
    <mergeCell ref="L452:L453"/>
    <mergeCell ref="M452:M453"/>
    <mergeCell ref="N452:N453"/>
    <mergeCell ref="O452:O453"/>
    <mergeCell ref="P452:P453"/>
    <mergeCell ref="C452:E453"/>
    <mergeCell ref="F452:F453"/>
    <mergeCell ref="G452:G453"/>
    <mergeCell ref="H452:H453"/>
    <mergeCell ref="I452:I453"/>
    <mergeCell ref="J452:J453"/>
    <mergeCell ref="AC458:AC459"/>
    <mergeCell ref="AD458:AD459"/>
    <mergeCell ref="AE458:AE459"/>
    <mergeCell ref="AF458:AF459"/>
    <mergeCell ref="AG458:AG459"/>
    <mergeCell ref="AH459:AI459"/>
    <mergeCell ref="W458:W459"/>
    <mergeCell ref="X458:X459"/>
    <mergeCell ref="Y458:Y459"/>
    <mergeCell ref="Z458:Z459"/>
    <mergeCell ref="AA458:AA459"/>
    <mergeCell ref="AB458:AB459"/>
    <mergeCell ref="Q458:Q459"/>
    <mergeCell ref="R458:R459"/>
    <mergeCell ref="S458:S459"/>
    <mergeCell ref="T458:T459"/>
    <mergeCell ref="U458:U459"/>
    <mergeCell ref="V458:V459"/>
    <mergeCell ref="K458:K459"/>
    <mergeCell ref="L458:L459"/>
    <mergeCell ref="M458:M459"/>
    <mergeCell ref="N458:N459"/>
    <mergeCell ref="O458:O459"/>
    <mergeCell ref="P458:P459"/>
    <mergeCell ref="C458:E459"/>
    <mergeCell ref="F458:F459"/>
    <mergeCell ref="G458:G459"/>
    <mergeCell ref="H458:H459"/>
    <mergeCell ref="I458:I459"/>
    <mergeCell ref="J458:J459"/>
    <mergeCell ref="AC456:AC457"/>
    <mergeCell ref="AD456:AD457"/>
    <mergeCell ref="AE456:AE457"/>
    <mergeCell ref="AF456:AF457"/>
    <mergeCell ref="AG456:AG457"/>
    <mergeCell ref="AH457:AI457"/>
    <mergeCell ref="W456:W457"/>
    <mergeCell ref="X456:X457"/>
    <mergeCell ref="Y456:Y457"/>
    <mergeCell ref="Z456:Z457"/>
    <mergeCell ref="AA456:AA457"/>
    <mergeCell ref="AB456:AB457"/>
    <mergeCell ref="Q456:Q457"/>
    <mergeCell ref="R456:R457"/>
    <mergeCell ref="S456:S457"/>
    <mergeCell ref="T456:T457"/>
    <mergeCell ref="U456:U457"/>
    <mergeCell ref="V456:V457"/>
    <mergeCell ref="K456:K457"/>
    <mergeCell ref="L456:L457"/>
    <mergeCell ref="M456:M457"/>
    <mergeCell ref="N456:N457"/>
    <mergeCell ref="O456:O457"/>
    <mergeCell ref="P456:P457"/>
    <mergeCell ref="C456:E457"/>
    <mergeCell ref="F456:F457"/>
    <mergeCell ref="G456:G457"/>
    <mergeCell ref="H456:H457"/>
    <mergeCell ref="I456:I457"/>
    <mergeCell ref="J456:J457"/>
    <mergeCell ref="AC466:AC467"/>
    <mergeCell ref="AD466:AD467"/>
    <mergeCell ref="AE466:AE467"/>
    <mergeCell ref="AF466:AF467"/>
    <mergeCell ref="AG466:AG467"/>
    <mergeCell ref="AH467:AI467"/>
    <mergeCell ref="W466:W467"/>
    <mergeCell ref="X466:X467"/>
    <mergeCell ref="Y466:Y467"/>
    <mergeCell ref="Z466:Z467"/>
    <mergeCell ref="AA466:AA467"/>
    <mergeCell ref="AB466:AB467"/>
    <mergeCell ref="Q466:Q467"/>
    <mergeCell ref="R466:R467"/>
    <mergeCell ref="S466:S467"/>
    <mergeCell ref="T466:T467"/>
    <mergeCell ref="U466:U467"/>
    <mergeCell ref="V466:V467"/>
    <mergeCell ref="K466:K467"/>
    <mergeCell ref="L466:L467"/>
    <mergeCell ref="M466:M467"/>
    <mergeCell ref="N466:N467"/>
    <mergeCell ref="O466:O467"/>
    <mergeCell ref="P466:P467"/>
    <mergeCell ref="AE464:AE465"/>
    <mergeCell ref="AF464:AF465"/>
    <mergeCell ref="AG464:AG465"/>
    <mergeCell ref="AH465:AI465"/>
    <mergeCell ref="C466:E467"/>
    <mergeCell ref="F466:F467"/>
    <mergeCell ref="G466:G467"/>
    <mergeCell ref="H466:H467"/>
    <mergeCell ref="I466:I467"/>
    <mergeCell ref="J466:J467"/>
    <mergeCell ref="Y464:Y465"/>
    <mergeCell ref="Z464:Z465"/>
    <mergeCell ref="AA464:AA465"/>
    <mergeCell ref="AB464:AB465"/>
    <mergeCell ref="AC464:AC465"/>
    <mergeCell ref="AD464:AD465"/>
    <mergeCell ref="S464:S465"/>
    <mergeCell ref="T464:T465"/>
    <mergeCell ref="U464:U465"/>
    <mergeCell ref="V464:V465"/>
    <mergeCell ref="W464:W465"/>
    <mergeCell ref="X464:X465"/>
    <mergeCell ref="M464:M465"/>
    <mergeCell ref="N464:N465"/>
    <mergeCell ref="O464:O465"/>
    <mergeCell ref="P464:P465"/>
    <mergeCell ref="Q464:Q465"/>
    <mergeCell ref="R464:R465"/>
    <mergeCell ref="G464:G465"/>
    <mergeCell ref="H464:H465"/>
    <mergeCell ref="I464:I465"/>
    <mergeCell ref="J464:J465"/>
    <mergeCell ref="K464:K465"/>
    <mergeCell ref="L464:L465"/>
    <mergeCell ref="C464:E465"/>
    <mergeCell ref="F464:F465"/>
    <mergeCell ref="AC470:AC471"/>
    <mergeCell ref="AD470:AD471"/>
    <mergeCell ref="AE470:AE471"/>
    <mergeCell ref="AF470:AF471"/>
    <mergeCell ref="AG470:AG471"/>
    <mergeCell ref="AH471:AI471"/>
    <mergeCell ref="W470:W471"/>
    <mergeCell ref="X470:X471"/>
    <mergeCell ref="Y470:Y471"/>
    <mergeCell ref="Z470:Z471"/>
    <mergeCell ref="AA470:AA471"/>
    <mergeCell ref="AB470:AB471"/>
    <mergeCell ref="Q470:Q471"/>
    <mergeCell ref="R470:R471"/>
    <mergeCell ref="S470:S471"/>
    <mergeCell ref="T470:T471"/>
    <mergeCell ref="U470:U471"/>
    <mergeCell ref="V470:V471"/>
    <mergeCell ref="K470:K471"/>
    <mergeCell ref="L470:L471"/>
    <mergeCell ref="M470:M471"/>
    <mergeCell ref="N470:N471"/>
    <mergeCell ref="O470:O471"/>
    <mergeCell ref="P470:P471"/>
    <mergeCell ref="C470:E471"/>
    <mergeCell ref="F470:F471"/>
    <mergeCell ref="G470:G471"/>
    <mergeCell ref="H470:H471"/>
    <mergeCell ref="I470:I471"/>
    <mergeCell ref="J470:J471"/>
    <mergeCell ref="AC468:AC469"/>
    <mergeCell ref="AD468:AD469"/>
    <mergeCell ref="AE468:AE469"/>
    <mergeCell ref="AF468:AF469"/>
    <mergeCell ref="AG468:AG469"/>
    <mergeCell ref="AH469:AI469"/>
    <mergeCell ref="W468:W469"/>
    <mergeCell ref="X468:X469"/>
    <mergeCell ref="Y468:Y469"/>
    <mergeCell ref="Z468:Z469"/>
    <mergeCell ref="AA468:AA469"/>
    <mergeCell ref="AB468:AB469"/>
    <mergeCell ref="Q468:Q469"/>
    <mergeCell ref="R468:R469"/>
    <mergeCell ref="S468:S469"/>
    <mergeCell ref="T468:T469"/>
    <mergeCell ref="U468:U469"/>
    <mergeCell ref="V468:V469"/>
    <mergeCell ref="K468:K469"/>
    <mergeCell ref="L468:L469"/>
    <mergeCell ref="M468:M469"/>
    <mergeCell ref="N468:N469"/>
    <mergeCell ref="O468:O469"/>
    <mergeCell ref="P468:P469"/>
    <mergeCell ref="C468:E469"/>
    <mergeCell ref="F468:F469"/>
    <mergeCell ref="G468:G469"/>
    <mergeCell ref="H468:H469"/>
    <mergeCell ref="I468:I469"/>
    <mergeCell ref="J468:J469"/>
    <mergeCell ref="AJ474:AJ475"/>
    <mergeCell ref="AH475:AI475"/>
    <mergeCell ref="W474:W475"/>
    <mergeCell ref="X474:X475"/>
    <mergeCell ref="Y474:Y475"/>
    <mergeCell ref="Z474:Z475"/>
    <mergeCell ref="AA474:AA475"/>
    <mergeCell ref="AB474:AB475"/>
    <mergeCell ref="Q474:Q475"/>
    <mergeCell ref="R474:R475"/>
    <mergeCell ref="S474:S475"/>
    <mergeCell ref="T474:T475"/>
    <mergeCell ref="U474:U475"/>
    <mergeCell ref="V474:V475"/>
    <mergeCell ref="K474:K475"/>
    <mergeCell ref="L474:L475"/>
    <mergeCell ref="M474:M475"/>
    <mergeCell ref="N474:N475"/>
    <mergeCell ref="O474:O475"/>
    <mergeCell ref="P474:P475"/>
    <mergeCell ref="C474:E475"/>
    <mergeCell ref="F474:F475"/>
    <mergeCell ref="G474:G475"/>
    <mergeCell ref="H474:H475"/>
    <mergeCell ref="I474:I475"/>
    <mergeCell ref="J474:J475"/>
    <mergeCell ref="AC472:AC473"/>
    <mergeCell ref="AD472:AD473"/>
    <mergeCell ref="AE472:AE473"/>
    <mergeCell ref="AF472:AF473"/>
    <mergeCell ref="AG472:AG473"/>
    <mergeCell ref="AH473:AI473"/>
    <mergeCell ref="W472:W473"/>
    <mergeCell ref="X472:X473"/>
    <mergeCell ref="Y472:Y473"/>
    <mergeCell ref="Z472:Z473"/>
    <mergeCell ref="AA472:AA473"/>
    <mergeCell ref="AB472:AB473"/>
    <mergeCell ref="Q472:Q473"/>
    <mergeCell ref="R472:R473"/>
    <mergeCell ref="S472:S473"/>
    <mergeCell ref="T472:T473"/>
    <mergeCell ref="U472:U473"/>
    <mergeCell ref="V472:V473"/>
    <mergeCell ref="K472:K473"/>
    <mergeCell ref="L472:L473"/>
    <mergeCell ref="M472:M473"/>
    <mergeCell ref="N472:N473"/>
    <mergeCell ref="O472:O473"/>
    <mergeCell ref="P472:P473"/>
    <mergeCell ref="C472:E473"/>
    <mergeCell ref="F472:F473"/>
    <mergeCell ref="G472:G473"/>
    <mergeCell ref="H472:H473"/>
    <mergeCell ref="I472:I473"/>
    <mergeCell ref="J472:J473"/>
    <mergeCell ref="AC476:AC477"/>
    <mergeCell ref="AD476:AD477"/>
    <mergeCell ref="AE476:AE477"/>
    <mergeCell ref="AF476:AF477"/>
    <mergeCell ref="AG476:AG477"/>
    <mergeCell ref="AH477:AI477"/>
    <mergeCell ref="W476:W477"/>
    <mergeCell ref="X476:X477"/>
    <mergeCell ref="Y476:Y477"/>
    <mergeCell ref="Z476:Z477"/>
    <mergeCell ref="AA476:AA477"/>
    <mergeCell ref="AB476:AB477"/>
    <mergeCell ref="Q476:Q477"/>
    <mergeCell ref="R476:R477"/>
    <mergeCell ref="S476:S477"/>
    <mergeCell ref="T476:T477"/>
    <mergeCell ref="U476:U477"/>
    <mergeCell ref="V476:V477"/>
    <mergeCell ref="K476:K477"/>
    <mergeCell ref="L476:L477"/>
    <mergeCell ref="M476:M477"/>
    <mergeCell ref="N476:N477"/>
    <mergeCell ref="O476:O477"/>
    <mergeCell ref="P476:P477"/>
    <mergeCell ref="C476:E477"/>
    <mergeCell ref="F476:F477"/>
    <mergeCell ref="G476:G477"/>
    <mergeCell ref="H476:H477"/>
    <mergeCell ref="I476:I477"/>
    <mergeCell ref="J476:J477"/>
    <mergeCell ref="AC474:AC475"/>
    <mergeCell ref="AD474:AD475"/>
    <mergeCell ref="AE474:AE475"/>
    <mergeCell ref="AF474:AF475"/>
    <mergeCell ref="AG474:AG475"/>
    <mergeCell ref="AC480:AC481"/>
    <mergeCell ref="AD480:AD481"/>
    <mergeCell ref="AE480:AE481"/>
    <mergeCell ref="AF480:AF481"/>
    <mergeCell ref="AG480:AG481"/>
    <mergeCell ref="AH481:AI481"/>
    <mergeCell ref="W480:W481"/>
    <mergeCell ref="X480:X481"/>
    <mergeCell ref="Y480:Y481"/>
    <mergeCell ref="Z480:Z481"/>
    <mergeCell ref="AA480:AA481"/>
    <mergeCell ref="AB480:AB481"/>
    <mergeCell ref="Q480:Q481"/>
    <mergeCell ref="R480:R481"/>
    <mergeCell ref="S480:S481"/>
    <mergeCell ref="T480:T481"/>
    <mergeCell ref="U480:U481"/>
    <mergeCell ref="V480:V481"/>
    <mergeCell ref="K480:K481"/>
    <mergeCell ref="L480:L481"/>
    <mergeCell ref="M480:M481"/>
    <mergeCell ref="N480:N481"/>
    <mergeCell ref="O480:O481"/>
    <mergeCell ref="P480:P481"/>
    <mergeCell ref="C480:E481"/>
    <mergeCell ref="F480:F481"/>
    <mergeCell ref="G480:G481"/>
    <mergeCell ref="H480:H481"/>
    <mergeCell ref="I480:I481"/>
    <mergeCell ref="J480:J481"/>
    <mergeCell ref="AC478:AC479"/>
    <mergeCell ref="AD478:AD479"/>
    <mergeCell ref="AE478:AE479"/>
    <mergeCell ref="AF478:AF479"/>
    <mergeCell ref="AG478:AG479"/>
    <mergeCell ref="AH479:AI479"/>
    <mergeCell ref="W478:W479"/>
    <mergeCell ref="X478:X479"/>
    <mergeCell ref="Y478:Y479"/>
    <mergeCell ref="Z478:Z479"/>
    <mergeCell ref="AA478:AA479"/>
    <mergeCell ref="AB478:AB479"/>
    <mergeCell ref="Q478:Q479"/>
    <mergeCell ref="R478:R479"/>
    <mergeCell ref="S478:S479"/>
    <mergeCell ref="T478:T479"/>
    <mergeCell ref="U478:U479"/>
    <mergeCell ref="V478:V479"/>
    <mergeCell ref="K478:K479"/>
    <mergeCell ref="L478:L479"/>
    <mergeCell ref="M478:M479"/>
    <mergeCell ref="N478:N479"/>
    <mergeCell ref="O478:O479"/>
    <mergeCell ref="P478:P479"/>
    <mergeCell ref="C478:E479"/>
    <mergeCell ref="F478:F479"/>
    <mergeCell ref="G478:G479"/>
    <mergeCell ref="H478:H479"/>
    <mergeCell ref="I478:I479"/>
    <mergeCell ref="J478:J479"/>
    <mergeCell ref="AC484:AC485"/>
    <mergeCell ref="AD484:AD485"/>
    <mergeCell ref="AE484:AE485"/>
    <mergeCell ref="AF484:AF485"/>
    <mergeCell ref="AG484:AG485"/>
    <mergeCell ref="AJ484:AJ485"/>
    <mergeCell ref="AH485:AI485"/>
    <mergeCell ref="W484:W485"/>
    <mergeCell ref="X484:X485"/>
    <mergeCell ref="Y484:Y485"/>
    <mergeCell ref="Z484:Z485"/>
    <mergeCell ref="AA484:AA485"/>
    <mergeCell ref="AB484:AB485"/>
    <mergeCell ref="Q484:Q485"/>
    <mergeCell ref="R484:R485"/>
    <mergeCell ref="S484:S485"/>
    <mergeCell ref="T484:T485"/>
    <mergeCell ref="U484:U485"/>
    <mergeCell ref="V484:V485"/>
    <mergeCell ref="K484:K485"/>
    <mergeCell ref="L484:L485"/>
    <mergeCell ref="M484:M485"/>
    <mergeCell ref="N484:N485"/>
    <mergeCell ref="O484:O485"/>
    <mergeCell ref="P484:P485"/>
    <mergeCell ref="C484:E485"/>
    <mergeCell ref="F484:F485"/>
    <mergeCell ref="G484:G485"/>
    <mergeCell ref="H484:H485"/>
    <mergeCell ref="I484:I485"/>
    <mergeCell ref="J484:J485"/>
    <mergeCell ref="AC482:AC483"/>
    <mergeCell ref="AD482:AD483"/>
    <mergeCell ref="AE482:AE483"/>
    <mergeCell ref="AF482:AF483"/>
    <mergeCell ref="AG482:AG483"/>
    <mergeCell ref="AJ482:AJ483"/>
    <mergeCell ref="AH483:AI483"/>
    <mergeCell ref="W482:W483"/>
    <mergeCell ref="X482:X483"/>
    <mergeCell ref="Y482:Y483"/>
    <mergeCell ref="Z482:Z483"/>
    <mergeCell ref="AA482:AA483"/>
    <mergeCell ref="AB482:AB483"/>
    <mergeCell ref="Q482:Q483"/>
    <mergeCell ref="R482:R483"/>
    <mergeCell ref="S482:S483"/>
    <mergeCell ref="T482:T483"/>
    <mergeCell ref="U482:U483"/>
    <mergeCell ref="V482:V483"/>
    <mergeCell ref="K482:K483"/>
    <mergeCell ref="L482:L483"/>
    <mergeCell ref="M482:M483"/>
    <mergeCell ref="N482:N483"/>
    <mergeCell ref="O482:O483"/>
    <mergeCell ref="P482:P483"/>
    <mergeCell ref="C482:E483"/>
    <mergeCell ref="F482:F483"/>
    <mergeCell ref="G482:G483"/>
    <mergeCell ref="H482:H483"/>
    <mergeCell ref="I482:I483"/>
    <mergeCell ref="J482:J483"/>
    <mergeCell ref="AC488:AC489"/>
    <mergeCell ref="AD488:AD489"/>
    <mergeCell ref="AE488:AE489"/>
    <mergeCell ref="AF488:AF489"/>
    <mergeCell ref="AG488:AG489"/>
    <mergeCell ref="AH489:AI489"/>
    <mergeCell ref="W488:W489"/>
    <mergeCell ref="X488:X489"/>
    <mergeCell ref="Y488:Y489"/>
    <mergeCell ref="Z488:Z489"/>
    <mergeCell ref="AA488:AA489"/>
    <mergeCell ref="AB488:AB489"/>
    <mergeCell ref="Q488:Q489"/>
    <mergeCell ref="R488:R489"/>
    <mergeCell ref="S488:S489"/>
    <mergeCell ref="T488:T489"/>
    <mergeCell ref="U488:U489"/>
    <mergeCell ref="V488:V489"/>
    <mergeCell ref="K488:K489"/>
    <mergeCell ref="L488:L489"/>
    <mergeCell ref="M488:M489"/>
    <mergeCell ref="N488:N489"/>
    <mergeCell ref="O488:O489"/>
    <mergeCell ref="P488:P489"/>
    <mergeCell ref="C488:E489"/>
    <mergeCell ref="F488:F489"/>
    <mergeCell ref="G488:G489"/>
    <mergeCell ref="H488:H489"/>
    <mergeCell ref="I488:I489"/>
    <mergeCell ref="J488:J489"/>
    <mergeCell ref="AC486:AC487"/>
    <mergeCell ref="AD486:AD487"/>
    <mergeCell ref="AE486:AE487"/>
    <mergeCell ref="AF486:AF487"/>
    <mergeCell ref="AG486:AG487"/>
    <mergeCell ref="AH487:AI487"/>
    <mergeCell ref="W486:W487"/>
    <mergeCell ref="X486:X487"/>
    <mergeCell ref="Y486:Y487"/>
    <mergeCell ref="Z486:Z487"/>
    <mergeCell ref="AA486:AA487"/>
    <mergeCell ref="AB486:AB487"/>
    <mergeCell ref="Q486:Q487"/>
    <mergeCell ref="R486:R487"/>
    <mergeCell ref="S486:S487"/>
    <mergeCell ref="T486:T487"/>
    <mergeCell ref="U486:U487"/>
    <mergeCell ref="V486:V487"/>
    <mergeCell ref="K486:K487"/>
    <mergeCell ref="L486:L487"/>
    <mergeCell ref="M486:M487"/>
    <mergeCell ref="N486:N487"/>
    <mergeCell ref="O486:O487"/>
    <mergeCell ref="P486:P487"/>
    <mergeCell ref="C486:E487"/>
    <mergeCell ref="F486:F487"/>
    <mergeCell ref="G486:G487"/>
    <mergeCell ref="H486:H487"/>
    <mergeCell ref="I486:I487"/>
    <mergeCell ref="J486:J487"/>
    <mergeCell ref="AC492:AC493"/>
    <mergeCell ref="AD492:AD493"/>
    <mergeCell ref="AE492:AE493"/>
    <mergeCell ref="AF492:AF493"/>
    <mergeCell ref="AG492:AG493"/>
    <mergeCell ref="AH493:AI493"/>
    <mergeCell ref="W492:W493"/>
    <mergeCell ref="X492:X493"/>
    <mergeCell ref="Y492:Y493"/>
    <mergeCell ref="Z492:Z493"/>
    <mergeCell ref="AA492:AA493"/>
    <mergeCell ref="AB492:AB493"/>
    <mergeCell ref="Q492:Q493"/>
    <mergeCell ref="R492:R493"/>
    <mergeCell ref="S492:S493"/>
    <mergeCell ref="T492:T493"/>
    <mergeCell ref="U492:U493"/>
    <mergeCell ref="V492:V493"/>
    <mergeCell ref="K492:K493"/>
    <mergeCell ref="L492:L493"/>
    <mergeCell ref="M492:M493"/>
    <mergeCell ref="N492:N493"/>
    <mergeCell ref="O492:O493"/>
    <mergeCell ref="P492:P493"/>
    <mergeCell ref="C492:E493"/>
    <mergeCell ref="F492:F493"/>
    <mergeCell ref="G492:G493"/>
    <mergeCell ref="H492:H493"/>
    <mergeCell ref="I492:I493"/>
    <mergeCell ref="J492:J493"/>
    <mergeCell ref="AC490:AC491"/>
    <mergeCell ref="AD490:AD491"/>
    <mergeCell ref="AE490:AE491"/>
    <mergeCell ref="AF490:AF491"/>
    <mergeCell ref="AG490:AG491"/>
    <mergeCell ref="AH491:AI491"/>
    <mergeCell ref="W490:W491"/>
    <mergeCell ref="X490:X491"/>
    <mergeCell ref="Y490:Y491"/>
    <mergeCell ref="Z490:Z491"/>
    <mergeCell ref="AA490:AA491"/>
    <mergeCell ref="AB490:AB491"/>
    <mergeCell ref="Q490:Q491"/>
    <mergeCell ref="R490:R491"/>
    <mergeCell ref="S490:S491"/>
    <mergeCell ref="T490:T491"/>
    <mergeCell ref="U490:U491"/>
    <mergeCell ref="V490:V491"/>
    <mergeCell ref="K490:K491"/>
    <mergeCell ref="L490:L491"/>
    <mergeCell ref="M490:M491"/>
    <mergeCell ref="N490:N491"/>
    <mergeCell ref="O490:O491"/>
    <mergeCell ref="P490:P491"/>
    <mergeCell ref="C490:E491"/>
    <mergeCell ref="F490:F491"/>
    <mergeCell ref="G490:G491"/>
    <mergeCell ref="H490:H491"/>
    <mergeCell ref="I490:I491"/>
    <mergeCell ref="J490:J491"/>
    <mergeCell ref="AC496:AC497"/>
    <mergeCell ref="AD496:AD497"/>
    <mergeCell ref="AE496:AE497"/>
    <mergeCell ref="AF496:AF497"/>
    <mergeCell ref="AG496:AG497"/>
    <mergeCell ref="AH497:AI497"/>
    <mergeCell ref="W496:W497"/>
    <mergeCell ref="X496:X497"/>
    <mergeCell ref="Y496:Y497"/>
    <mergeCell ref="Z496:Z497"/>
    <mergeCell ref="AA496:AA497"/>
    <mergeCell ref="AB496:AB497"/>
    <mergeCell ref="Q496:Q497"/>
    <mergeCell ref="R496:R497"/>
    <mergeCell ref="S496:S497"/>
    <mergeCell ref="T496:T497"/>
    <mergeCell ref="U496:U497"/>
    <mergeCell ref="V496:V497"/>
    <mergeCell ref="K496:K497"/>
    <mergeCell ref="L496:L497"/>
    <mergeCell ref="M496:M497"/>
    <mergeCell ref="N496:N497"/>
    <mergeCell ref="O496:O497"/>
    <mergeCell ref="P496:P497"/>
    <mergeCell ref="C496:E497"/>
    <mergeCell ref="F496:F497"/>
    <mergeCell ref="G496:G497"/>
    <mergeCell ref="H496:H497"/>
    <mergeCell ref="I496:I497"/>
    <mergeCell ref="J496:J497"/>
    <mergeCell ref="AC494:AC495"/>
    <mergeCell ref="AD494:AD495"/>
    <mergeCell ref="AE494:AE495"/>
    <mergeCell ref="AF494:AF495"/>
    <mergeCell ref="AG494:AG495"/>
    <mergeCell ref="AH495:AI495"/>
    <mergeCell ref="W494:W495"/>
    <mergeCell ref="X494:X495"/>
    <mergeCell ref="Y494:Y495"/>
    <mergeCell ref="Z494:Z495"/>
    <mergeCell ref="AA494:AA495"/>
    <mergeCell ref="AB494:AB495"/>
    <mergeCell ref="Q494:Q495"/>
    <mergeCell ref="R494:R495"/>
    <mergeCell ref="S494:S495"/>
    <mergeCell ref="T494:T495"/>
    <mergeCell ref="U494:U495"/>
    <mergeCell ref="V494:V495"/>
    <mergeCell ref="K494:K495"/>
    <mergeCell ref="L494:L495"/>
    <mergeCell ref="M494:M495"/>
    <mergeCell ref="N494:N495"/>
    <mergeCell ref="O494:O495"/>
    <mergeCell ref="P494:P495"/>
    <mergeCell ref="C494:E495"/>
    <mergeCell ref="F494:F495"/>
    <mergeCell ref="G494:G495"/>
    <mergeCell ref="H494:H495"/>
    <mergeCell ref="I494:I495"/>
    <mergeCell ref="J494:J495"/>
    <mergeCell ref="AC500:AC501"/>
    <mergeCell ref="AD500:AD501"/>
    <mergeCell ref="AE500:AE501"/>
    <mergeCell ref="AF500:AF501"/>
    <mergeCell ref="AG500:AG501"/>
    <mergeCell ref="AH501:AI501"/>
    <mergeCell ref="W500:W501"/>
    <mergeCell ref="X500:X501"/>
    <mergeCell ref="Y500:Y501"/>
    <mergeCell ref="Z500:Z501"/>
    <mergeCell ref="AA500:AA501"/>
    <mergeCell ref="AB500:AB501"/>
    <mergeCell ref="Q500:Q501"/>
    <mergeCell ref="R500:R501"/>
    <mergeCell ref="S500:S501"/>
    <mergeCell ref="T500:T501"/>
    <mergeCell ref="U500:U501"/>
    <mergeCell ref="V500:V501"/>
    <mergeCell ref="K500:K501"/>
    <mergeCell ref="L500:L501"/>
    <mergeCell ref="M500:M501"/>
    <mergeCell ref="N500:N501"/>
    <mergeCell ref="O500:O501"/>
    <mergeCell ref="P500:P501"/>
    <mergeCell ref="C500:E501"/>
    <mergeCell ref="F500:F501"/>
    <mergeCell ref="G500:G501"/>
    <mergeCell ref="H500:H501"/>
    <mergeCell ref="I500:I501"/>
    <mergeCell ref="J500:J501"/>
    <mergeCell ref="AC498:AC499"/>
    <mergeCell ref="AD498:AD499"/>
    <mergeCell ref="AE498:AE499"/>
    <mergeCell ref="AF498:AF499"/>
    <mergeCell ref="AG498:AG499"/>
    <mergeCell ref="AH499:AI499"/>
    <mergeCell ref="W498:W499"/>
    <mergeCell ref="X498:X499"/>
    <mergeCell ref="Y498:Y499"/>
    <mergeCell ref="Z498:Z499"/>
    <mergeCell ref="AA498:AA499"/>
    <mergeCell ref="AB498:AB499"/>
    <mergeCell ref="Q498:Q499"/>
    <mergeCell ref="R498:R499"/>
    <mergeCell ref="S498:S499"/>
    <mergeCell ref="T498:T499"/>
    <mergeCell ref="U498:U499"/>
    <mergeCell ref="V498:V499"/>
    <mergeCell ref="K498:K499"/>
    <mergeCell ref="L498:L499"/>
    <mergeCell ref="M498:M499"/>
    <mergeCell ref="N498:N499"/>
    <mergeCell ref="O498:O499"/>
    <mergeCell ref="P498:P499"/>
    <mergeCell ref="C498:E499"/>
    <mergeCell ref="F498:F499"/>
    <mergeCell ref="G498:G499"/>
    <mergeCell ref="H498:H499"/>
    <mergeCell ref="I498:I499"/>
    <mergeCell ref="J498:J499"/>
    <mergeCell ref="B504:B547"/>
    <mergeCell ref="C504:E504"/>
    <mergeCell ref="AH504:AH507"/>
    <mergeCell ref="AI504:AI507"/>
    <mergeCell ref="AJ504:AJ507"/>
    <mergeCell ref="C505:E505"/>
    <mergeCell ref="C506:E506"/>
    <mergeCell ref="C507:E507"/>
    <mergeCell ref="C508:E509"/>
    <mergeCell ref="F508:F509"/>
    <mergeCell ref="AC502:AC503"/>
    <mergeCell ref="AD502:AD503"/>
    <mergeCell ref="AE502:AE503"/>
    <mergeCell ref="AF502:AF503"/>
    <mergeCell ref="AG502:AG503"/>
    <mergeCell ref="AH503:AI503"/>
    <mergeCell ref="W502:W503"/>
    <mergeCell ref="X502:X503"/>
    <mergeCell ref="Y502:Y503"/>
    <mergeCell ref="Z502:Z503"/>
    <mergeCell ref="AA502:AA503"/>
    <mergeCell ref="AB502:AB503"/>
    <mergeCell ref="Q502:Q503"/>
    <mergeCell ref="R502:R503"/>
    <mergeCell ref="S502:S503"/>
    <mergeCell ref="T502:T503"/>
    <mergeCell ref="U502:U503"/>
    <mergeCell ref="V502:V503"/>
    <mergeCell ref="K502:K503"/>
    <mergeCell ref="L502:L503"/>
    <mergeCell ref="M502:M503"/>
    <mergeCell ref="N502:N503"/>
    <mergeCell ref="O502:O503"/>
    <mergeCell ref="P502:P503"/>
    <mergeCell ref="C502:E503"/>
    <mergeCell ref="F502:F503"/>
    <mergeCell ref="G502:G503"/>
    <mergeCell ref="H502:H503"/>
    <mergeCell ref="I502:I503"/>
    <mergeCell ref="J502:J503"/>
    <mergeCell ref="B460:B503"/>
    <mergeCell ref="C460:E460"/>
    <mergeCell ref="AH460:AH463"/>
    <mergeCell ref="AI460:AI463"/>
    <mergeCell ref="AJ460:AJ463"/>
    <mergeCell ref="C461:E461"/>
    <mergeCell ref="C462:E462"/>
    <mergeCell ref="C463:E463"/>
    <mergeCell ref="AC510:AC511"/>
    <mergeCell ref="AD510:AD511"/>
    <mergeCell ref="AE510:AE511"/>
    <mergeCell ref="AF510:AF511"/>
    <mergeCell ref="AG510:AG511"/>
    <mergeCell ref="AH511:AI511"/>
    <mergeCell ref="W510:W511"/>
    <mergeCell ref="X510:X511"/>
    <mergeCell ref="Y510:Y511"/>
    <mergeCell ref="Z510:Z511"/>
    <mergeCell ref="AA510:AA511"/>
    <mergeCell ref="AB510:AB511"/>
    <mergeCell ref="Q510:Q511"/>
    <mergeCell ref="R510:R511"/>
    <mergeCell ref="S510:S511"/>
    <mergeCell ref="T510:T511"/>
    <mergeCell ref="U510:U511"/>
    <mergeCell ref="V510:V511"/>
    <mergeCell ref="K510:K511"/>
    <mergeCell ref="L510:L511"/>
    <mergeCell ref="M510:M511"/>
    <mergeCell ref="N510:N511"/>
    <mergeCell ref="O510:O511"/>
    <mergeCell ref="P510:P511"/>
    <mergeCell ref="AE508:AE509"/>
    <mergeCell ref="AF508:AF509"/>
    <mergeCell ref="AG508:AG509"/>
    <mergeCell ref="AH509:AI509"/>
    <mergeCell ref="C510:E511"/>
    <mergeCell ref="F510:F511"/>
    <mergeCell ref="G510:G511"/>
    <mergeCell ref="H510:H511"/>
    <mergeCell ref="I510:I511"/>
    <mergeCell ref="J510:J511"/>
    <mergeCell ref="Y508:Y509"/>
    <mergeCell ref="Z508:Z509"/>
    <mergeCell ref="AA508:AA509"/>
    <mergeCell ref="AB508:AB509"/>
    <mergeCell ref="AC508:AC509"/>
    <mergeCell ref="AD508:AD509"/>
    <mergeCell ref="S508:S509"/>
    <mergeCell ref="T508:T509"/>
    <mergeCell ref="U508:U509"/>
    <mergeCell ref="V508:V509"/>
    <mergeCell ref="W508:W509"/>
    <mergeCell ref="X508:X509"/>
    <mergeCell ref="M508:M509"/>
    <mergeCell ref="N508:N509"/>
    <mergeCell ref="O508:O509"/>
    <mergeCell ref="P508:P509"/>
    <mergeCell ref="Q508:Q509"/>
    <mergeCell ref="R508:R509"/>
    <mergeCell ref="G508:G509"/>
    <mergeCell ref="H508:H509"/>
    <mergeCell ref="I508:I509"/>
    <mergeCell ref="J508:J509"/>
    <mergeCell ref="K508:K509"/>
    <mergeCell ref="L508:L509"/>
    <mergeCell ref="AC514:AC515"/>
    <mergeCell ref="AD514:AD515"/>
    <mergeCell ref="AE514:AE515"/>
    <mergeCell ref="AF514:AF515"/>
    <mergeCell ref="AG514:AG515"/>
    <mergeCell ref="AH515:AI515"/>
    <mergeCell ref="W514:W515"/>
    <mergeCell ref="X514:X515"/>
    <mergeCell ref="Y514:Y515"/>
    <mergeCell ref="Z514:Z515"/>
    <mergeCell ref="AA514:AA515"/>
    <mergeCell ref="AB514:AB515"/>
    <mergeCell ref="Q514:Q515"/>
    <mergeCell ref="R514:R515"/>
    <mergeCell ref="S514:S515"/>
    <mergeCell ref="T514:T515"/>
    <mergeCell ref="U514:U515"/>
    <mergeCell ref="V514:V515"/>
    <mergeCell ref="K514:K515"/>
    <mergeCell ref="L514:L515"/>
    <mergeCell ref="M514:M515"/>
    <mergeCell ref="N514:N515"/>
    <mergeCell ref="O514:O515"/>
    <mergeCell ref="P514:P515"/>
    <mergeCell ref="C514:E515"/>
    <mergeCell ref="F514:F515"/>
    <mergeCell ref="G514:G515"/>
    <mergeCell ref="H514:H515"/>
    <mergeCell ref="I514:I515"/>
    <mergeCell ref="J514:J515"/>
    <mergeCell ref="AC512:AC513"/>
    <mergeCell ref="AD512:AD513"/>
    <mergeCell ref="AE512:AE513"/>
    <mergeCell ref="AF512:AF513"/>
    <mergeCell ref="AG512:AG513"/>
    <mergeCell ref="AH513:AI513"/>
    <mergeCell ref="W512:W513"/>
    <mergeCell ref="X512:X513"/>
    <mergeCell ref="Y512:Y513"/>
    <mergeCell ref="Z512:Z513"/>
    <mergeCell ref="AA512:AA513"/>
    <mergeCell ref="AB512:AB513"/>
    <mergeCell ref="Q512:Q513"/>
    <mergeCell ref="R512:R513"/>
    <mergeCell ref="S512:S513"/>
    <mergeCell ref="T512:T513"/>
    <mergeCell ref="U512:U513"/>
    <mergeCell ref="V512:V513"/>
    <mergeCell ref="K512:K513"/>
    <mergeCell ref="L512:L513"/>
    <mergeCell ref="M512:M513"/>
    <mergeCell ref="N512:N513"/>
    <mergeCell ref="O512:O513"/>
    <mergeCell ref="P512:P513"/>
    <mergeCell ref="C512:E513"/>
    <mergeCell ref="F512:F513"/>
    <mergeCell ref="G512:G513"/>
    <mergeCell ref="H512:H513"/>
    <mergeCell ref="I512:I513"/>
    <mergeCell ref="J512:J513"/>
    <mergeCell ref="AJ518:AJ519"/>
    <mergeCell ref="AH519:AI519"/>
    <mergeCell ref="W518:W519"/>
    <mergeCell ref="X518:X519"/>
    <mergeCell ref="Y518:Y519"/>
    <mergeCell ref="Z518:Z519"/>
    <mergeCell ref="AA518:AA519"/>
    <mergeCell ref="AB518:AB519"/>
    <mergeCell ref="Q518:Q519"/>
    <mergeCell ref="R518:R519"/>
    <mergeCell ref="S518:S519"/>
    <mergeCell ref="T518:T519"/>
    <mergeCell ref="U518:U519"/>
    <mergeCell ref="V518:V519"/>
    <mergeCell ref="K518:K519"/>
    <mergeCell ref="L518:L519"/>
    <mergeCell ref="M518:M519"/>
    <mergeCell ref="N518:N519"/>
    <mergeCell ref="O518:O519"/>
    <mergeCell ref="P518:P519"/>
    <mergeCell ref="C518:E519"/>
    <mergeCell ref="F518:F519"/>
    <mergeCell ref="G518:G519"/>
    <mergeCell ref="H518:H519"/>
    <mergeCell ref="I518:I519"/>
    <mergeCell ref="J518:J519"/>
    <mergeCell ref="AC516:AC517"/>
    <mergeCell ref="AD516:AD517"/>
    <mergeCell ref="AE516:AE517"/>
    <mergeCell ref="AF516:AF517"/>
    <mergeCell ref="AG516:AG517"/>
    <mergeCell ref="AH517:AI517"/>
    <mergeCell ref="W516:W517"/>
    <mergeCell ref="X516:X517"/>
    <mergeCell ref="Y516:Y517"/>
    <mergeCell ref="Z516:Z517"/>
    <mergeCell ref="AA516:AA517"/>
    <mergeCell ref="AB516:AB517"/>
    <mergeCell ref="Q516:Q517"/>
    <mergeCell ref="R516:R517"/>
    <mergeCell ref="S516:S517"/>
    <mergeCell ref="T516:T517"/>
    <mergeCell ref="U516:U517"/>
    <mergeCell ref="V516:V517"/>
    <mergeCell ref="K516:K517"/>
    <mergeCell ref="L516:L517"/>
    <mergeCell ref="M516:M517"/>
    <mergeCell ref="N516:N517"/>
    <mergeCell ref="O516:O517"/>
    <mergeCell ref="P516:P517"/>
    <mergeCell ref="C516:E517"/>
    <mergeCell ref="F516:F517"/>
    <mergeCell ref="G516:G517"/>
    <mergeCell ref="H516:H517"/>
    <mergeCell ref="I516:I517"/>
    <mergeCell ref="J516:J517"/>
    <mergeCell ref="AC520:AC521"/>
    <mergeCell ref="AD520:AD521"/>
    <mergeCell ref="AE520:AE521"/>
    <mergeCell ref="AF520:AF521"/>
    <mergeCell ref="AG520:AG521"/>
    <mergeCell ref="AH521:AI521"/>
    <mergeCell ref="W520:W521"/>
    <mergeCell ref="X520:X521"/>
    <mergeCell ref="Y520:Y521"/>
    <mergeCell ref="Z520:Z521"/>
    <mergeCell ref="AA520:AA521"/>
    <mergeCell ref="AB520:AB521"/>
    <mergeCell ref="Q520:Q521"/>
    <mergeCell ref="R520:R521"/>
    <mergeCell ref="S520:S521"/>
    <mergeCell ref="T520:T521"/>
    <mergeCell ref="U520:U521"/>
    <mergeCell ref="V520:V521"/>
    <mergeCell ref="K520:K521"/>
    <mergeCell ref="L520:L521"/>
    <mergeCell ref="M520:M521"/>
    <mergeCell ref="N520:N521"/>
    <mergeCell ref="O520:O521"/>
    <mergeCell ref="P520:P521"/>
    <mergeCell ref="C520:E521"/>
    <mergeCell ref="F520:F521"/>
    <mergeCell ref="G520:G521"/>
    <mergeCell ref="H520:H521"/>
    <mergeCell ref="I520:I521"/>
    <mergeCell ref="J520:J521"/>
    <mergeCell ref="AC518:AC519"/>
    <mergeCell ref="AD518:AD519"/>
    <mergeCell ref="AE518:AE519"/>
    <mergeCell ref="AF518:AF519"/>
    <mergeCell ref="AG518:AG519"/>
    <mergeCell ref="AC524:AC525"/>
    <mergeCell ref="AD524:AD525"/>
    <mergeCell ref="AE524:AE525"/>
    <mergeCell ref="AF524:AF525"/>
    <mergeCell ref="AG524:AG525"/>
    <mergeCell ref="AH525:AI525"/>
    <mergeCell ref="W524:W525"/>
    <mergeCell ref="X524:X525"/>
    <mergeCell ref="Y524:Y525"/>
    <mergeCell ref="Z524:Z525"/>
    <mergeCell ref="AA524:AA525"/>
    <mergeCell ref="AB524:AB525"/>
    <mergeCell ref="Q524:Q525"/>
    <mergeCell ref="R524:R525"/>
    <mergeCell ref="S524:S525"/>
    <mergeCell ref="T524:T525"/>
    <mergeCell ref="U524:U525"/>
    <mergeCell ref="V524:V525"/>
    <mergeCell ref="K524:K525"/>
    <mergeCell ref="L524:L525"/>
    <mergeCell ref="M524:M525"/>
    <mergeCell ref="N524:N525"/>
    <mergeCell ref="O524:O525"/>
    <mergeCell ref="P524:P525"/>
    <mergeCell ref="C524:E525"/>
    <mergeCell ref="F524:F525"/>
    <mergeCell ref="G524:G525"/>
    <mergeCell ref="H524:H525"/>
    <mergeCell ref="I524:I525"/>
    <mergeCell ref="J524:J525"/>
    <mergeCell ref="AC522:AC523"/>
    <mergeCell ref="AD522:AD523"/>
    <mergeCell ref="AE522:AE523"/>
    <mergeCell ref="AF522:AF523"/>
    <mergeCell ref="AG522:AG523"/>
    <mergeCell ref="AH523:AI523"/>
    <mergeCell ref="W522:W523"/>
    <mergeCell ref="X522:X523"/>
    <mergeCell ref="Y522:Y523"/>
    <mergeCell ref="Z522:Z523"/>
    <mergeCell ref="AA522:AA523"/>
    <mergeCell ref="AB522:AB523"/>
    <mergeCell ref="Q522:Q523"/>
    <mergeCell ref="R522:R523"/>
    <mergeCell ref="S522:S523"/>
    <mergeCell ref="T522:T523"/>
    <mergeCell ref="U522:U523"/>
    <mergeCell ref="V522:V523"/>
    <mergeCell ref="K522:K523"/>
    <mergeCell ref="L522:L523"/>
    <mergeCell ref="M522:M523"/>
    <mergeCell ref="N522:N523"/>
    <mergeCell ref="O522:O523"/>
    <mergeCell ref="P522:P523"/>
    <mergeCell ref="C522:E523"/>
    <mergeCell ref="F522:F523"/>
    <mergeCell ref="G522:G523"/>
    <mergeCell ref="H522:H523"/>
    <mergeCell ref="I522:I523"/>
    <mergeCell ref="J522:J523"/>
    <mergeCell ref="AJ528:AJ529"/>
    <mergeCell ref="AH529:AI529"/>
    <mergeCell ref="W528:W529"/>
    <mergeCell ref="X528:X529"/>
    <mergeCell ref="Y528:Y529"/>
    <mergeCell ref="Z528:Z529"/>
    <mergeCell ref="AA528:AA529"/>
    <mergeCell ref="AB528:AB529"/>
    <mergeCell ref="Q528:Q529"/>
    <mergeCell ref="R528:R529"/>
    <mergeCell ref="S528:S529"/>
    <mergeCell ref="T528:T529"/>
    <mergeCell ref="U528:U529"/>
    <mergeCell ref="V528:V529"/>
    <mergeCell ref="K528:K529"/>
    <mergeCell ref="L528:L529"/>
    <mergeCell ref="M528:M529"/>
    <mergeCell ref="N528:N529"/>
    <mergeCell ref="O528:O529"/>
    <mergeCell ref="P528:P529"/>
    <mergeCell ref="C528:E529"/>
    <mergeCell ref="F528:F529"/>
    <mergeCell ref="G528:G529"/>
    <mergeCell ref="H528:H529"/>
    <mergeCell ref="I528:I529"/>
    <mergeCell ref="J528:J529"/>
    <mergeCell ref="AC526:AC527"/>
    <mergeCell ref="AD526:AD527"/>
    <mergeCell ref="AE526:AE527"/>
    <mergeCell ref="AF526:AF527"/>
    <mergeCell ref="AG526:AG527"/>
    <mergeCell ref="AJ526:AJ527"/>
    <mergeCell ref="AH527:AI527"/>
    <mergeCell ref="W526:W527"/>
    <mergeCell ref="X526:X527"/>
    <mergeCell ref="Y526:Y527"/>
    <mergeCell ref="Z526:Z527"/>
    <mergeCell ref="AA526:AA527"/>
    <mergeCell ref="AB526:AB527"/>
    <mergeCell ref="Q526:Q527"/>
    <mergeCell ref="R526:R527"/>
    <mergeCell ref="S526:S527"/>
    <mergeCell ref="T526:T527"/>
    <mergeCell ref="U526:U527"/>
    <mergeCell ref="V526:V527"/>
    <mergeCell ref="K526:K527"/>
    <mergeCell ref="L526:L527"/>
    <mergeCell ref="M526:M527"/>
    <mergeCell ref="N526:N527"/>
    <mergeCell ref="O526:O527"/>
    <mergeCell ref="P526:P527"/>
    <mergeCell ref="C526:E527"/>
    <mergeCell ref="F526:F527"/>
    <mergeCell ref="G526:G527"/>
    <mergeCell ref="H526:H527"/>
    <mergeCell ref="I526:I527"/>
    <mergeCell ref="J526:J527"/>
    <mergeCell ref="AC530:AC531"/>
    <mergeCell ref="AD530:AD531"/>
    <mergeCell ref="AE530:AE531"/>
    <mergeCell ref="AF530:AF531"/>
    <mergeCell ref="AG530:AG531"/>
    <mergeCell ref="AH531:AI531"/>
    <mergeCell ref="W530:W531"/>
    <mergeCell ref="X530:X531"/>
    <mergeCell ref="Y530:Y531"/>
    <mergeCell ref="Z530:Z531"/>
    <mergeCell ref="AA530:AA531"/>
    <mergeCell ref="AB530:AB531"/>
    <mergeCell ref="Q530:Q531"/>
    <mergeCell ref="R530:R531"/>
    <mergeCell ref="S530:S531"/>
    <mergeCell ref="T530:T531"/>
    <mergeCell ref="U530:U531"/>
    <mergeCell ref="V530:V531"/>
    <mergeCell ref="K530:K531"/>
    <mergeCell ref="L530:L531"/>
    <mergeCell ref="M530:M531"/>
    <mergeCell ref="N530:N531"/>
    <mergeCell ref="O530:O531"/>
    <mergeCell ref="P530:P531"/>
    <mergeCell ref="C530:E531"/>
    <mergeCell ref="F530:F531"/>
    <mergeCell ref="G530:G531"/>
    <mergeCell ref="H530:H531"/>
    <mergeCell ref="I530:I531"/>
    <mergeCell ref="J530:J531"/>
    <mergeCell ref="AC528:AC529"/>
    <mergeCell ref="AD528:AD529"/>
    <mergeCell ref="AE528:AE529"/>
    <mergeCell ref="AF528:AF529"/>
    <mergeCell ref="AG528:AG529"/>
    <mergeCell ref="AC534:AC535"/>
    <mergeCell ref="AD534:AD535"/>
    <mergeCell ref="AE534:AE535"/>
    <mergeCell ref="AF534:AF535"/>
    <mergeCell ref="AG534:AG535"/>
    <mergeCell ref="AH535:AI535"/>
    <mergeCell ref="W534:W535"/>
    <mergeCell ref="X534:X535"/>
    <mergeCell ref="Y534:Y535"/>
    <mergeCell ref="Z534:Z535"/>
    <mergeCell ref="AA534:AA535"/>
    <mergeCell ref="AB534:AB535"/>
    <mergeCell ref="Q534:Q535"/>
    <mergeCell ref="R534:R535"/>
    <mergeCell ref="S534:S535"/>
    <mergeCell ref="T534:T535"/>
    <mergeCell ref="U534:U535"/>
    <mergeCell ref="V534:V535"/>
    <mergeCell ref="K534:K535"/>
    <mergeCell ref="L534:L535"/>
    <mergeCell ref="M534:M535"/>
    <mergeCell ref="N534:N535"/>
    <mergeCell ref="O534:O535"/>
    <mergeCell ref="P534:P535"/>
    <mergeCell ref="C534:E535"/>
    <mergeCell ref="F534:F535"/>
    <mergeCell ref="G534:G535"/>
    <mergeCell ref="H534:H535"/>
    <mergeCell ref="I534:I535"/>
    <mergeCell ref="J534:J535"/>
    <mergeCell ref="AC532:AC533"/>
    <mergeCell ref="AD532:AD533"/>
    <mergeCell ref="AE532:AE533"/>
    <mergeCell ref="AF532:AF533"/>
    <mergeCell ref="AG532:AG533"/>
    <mergeCell ref="AH533:AI533"/>
    <mergeCell ref="W532:W533"/>
    <mergeCell ref="X532:X533"/>
    <mergeCell ref="Y532:Y533"/>
    <mergeCell ref="Z532:Z533"/>
    <mergeCell ref="AA532:AA533"/>
    <mergeCell ref="AB532:AB533"/>
    <mergeCell ref="Q532:Q533"/>
    <mergeCell ref="R532:R533"/>
    <mergeCell ref="S532:S533"/>
    <mergeCell ref="T532:T533"/>
    <mergeCell ref="U532:U533"/>
    <mergeCell ref="V532:V533"/>
    <mergeCell ref="K532:K533"/>
    <mergeCell ref="L532:L533"/>
    <mergeCell ref="M532:M533"/>
    <mergeCell ref="N532:N533"/>
    <mergeCell ref="O532:O533"/>
    <mergeCell ref="P532:P533"/>
    <mergeCell ref="C532:E533"/>
    <mergeCell ref="F532:F533"/>
    <mergeCell ref="G532:G533"/>
    <mergeCell ref="H532:H533"/>
    <mergeCell ref="I532:I533"/>
    <mergeCell ref="J532:J533"/>
    <mergeCell ref="AC538:AC539"/>
    <mergeCell ref="AD538:AD539"/>
    <mergeCell ref="AE538:AE539"/>
    <mergeCell ref="AF538:AF539"/>
    <mergeCell ref="AG538:AG539"/>
    <mergeCell ref="AH539:AI539"/>
    <mergeCell ref="W538:W539"/>
    <mergeCell ref="X538:X539"/>
    <mergeCell ref="Y538:Y539"/>
    <mergeCell ref="Z538:Z539"/>
    <mergeCell ref="AA538:AA539"/>
    <mergeCell ref="AB538:AB539"/>
    <mergeCell ref="Q538:Q539"/>
    <mergeCell ref="R538:R539"/>
    <mergeCell ref="S538:S539"/>
    <mergeCell ref="T538:T539"/>
    <mergeCell ref="U538:U539"/>
    <mergeCell ref="V538:V539"/>
    <mergeCell ref="K538:K539"/>
    <mergeCell ref="L538:L539"/>
    <mergeCell ref="M538:M539"/>
    <mergeCell ref="N538:N539"/>
    <mergeCell ref="O538:O539"/>
    <mergeCell ref="P538:P539"/>
    <mergeCell ref="C538:E539"/>
    <mergeCell ref="F538:F539"/>
    <mergeCell ref="G538:G539"/>
    <mergeCell ref="H538:H539"/>
    <mergeCell ref="I538:I539"/>
    <mergeCell ref="J538:J539"/>
    <mergeCell ref="AC536:AC537"/>
    <mergeCell ref="AD536:AD537"/>
    <mergeCell ref="AE536:AE537"/>
    <mergeCell ref="AF536:AF537"/>
    <mergeCell ref="AG536:AG537"/>
    <mergeCell ref="AH537:AI537"/>
    <mergeCell ref="W536:W537"/>
    <mergeCell ref="X536:X537"/>
    <mergeCell ref="Y536:Y537"/>
    <mergeCell ref="Z536:Z537"/>
    <mergeCell ref="AA536:AA537"/>
    <mergeCell ref="AB536:AB537"/>
    <mergeCell ref="Q536:Q537"/>
    <mergeCell ref="R536:R537"/>
    <mergeCell ref="S536:S537"/>
    <mergeCell ref="T536:T537"/>
    <mergeCell ref="U536:U537"/>
    <mergeCell ref="V536:V537"/>
    <mergeCell ref="K536:K537"/>
    <mergeCell ref="L536:L537"/>
    <mergeCell ref="M536:M537"/>
    <mergeCell ref="N536:N537"/>
    <mergeCell ref="O536:O537"/>
    <mergeCell ref="P536:P537"/>
    <mergeCell ref="C536:E537"/>
    <mergeCell ref="F536:F537"/>
    <mergeCell ref="G536:G537"/>
    <mergeCell ref="H536:H537"/>
    <mergeCell ref="I536:I537"/>
    <mergeCell ref="J536:J537"/>
    <mergeCell ref="AC542:AC543"/>
    <mergeCell ref="AD542:AD543"/>
    <mergeCell ref="AE542:AE543"/>
    <mergeCell ref="AF542:AF543"/>
    <mergeCell ref="AG542:AG543"/>
    <mergeCell ref="AH543:AI543"/>
    <mergeCell ref="W542:W543"/>
    <mergeCell ref="X542:X543"/>
    <mergeCell ref="Y542:Y543"/>
    <mergeCell ref="Z542:Z543"/>
    <mergeCell ref="AA542:AA543"/>
    <mergeCell ref="AB542:AB543"/>
    <mergeCell ref="Q542:Q543"/>
    <mergeCell ref="R542:R543"/>
    <mergeCell ref="S542:S543"/>
    <mergeCell ref="T542:T543"/>
    <mergeCell ref="U542:U543"/>
    <mergeCell ref="V542:V543"/>
    <mergeCell ref="K542:K543"/>
    <mergeCell ref="L542:L543"/>
    <mergeCell ref="M542:M543"/>
    <mergeCell ref="N542:N543"/>
    <mergeCell ref="O542:O543"/>
    <mergeCell ref="P542:P543"/>
    <mergeCell ref="C542:E543"/>
    <mergeCell ref="F542:F543"/>
    <mergeCell ref="G542:G543"/>
    <mergeCell ref="H542:H543"/>
    <mergeCell ref="I542:I543"/>
    <mergeCell ref="J542:J543"/>
    <mergeCell ref="AC540:AC541"/>
    <mergeCell ref="AD540:AD541"/>
    <mergeCell ref="AE540:AE541"/>
    <mergeCell ref="AF540:AF541"/>
    <mergeCell ref="AG540:AG541"/>
    <mergeCell ref="AH541:AI541"/>
    <mergeCell ref="W540:W541"/>
    <mergeCell ref="X540:X541"/>
    <mergeCell ref="Y540:Y541"/>
    <mergeCell ref="Z540:Z541"/>
    <mergeCell ref="AA540:AA541"/>
    <mergeCell ref="AB540:AB541"/>
    <mergeCell ref="Q540:Q541"/>
    <mergeCell ref="R540:R541"/>
    <mergeCell ref="S540:S541"/>
    <mergeCell ref="T540:T541"/>
    <mergeCell ref="U540:U541"/>
    <mergeCell ref="V540:V541"/>
    <mergeCell ref="K540:K541"/>
    <mergeCell ref="L540:L541"/>
    <mergeCell ref="M540:M541"/>
    <mergeCell ref="N540:N541"/>
    <mergeCell ref="O540:O541"/>
    <mergeCell ref="P540:P541"/>
    <mergeCell ref="C540:E541"/>
    <mergeCell ref="F540:F541"/>
    <mergeCell ref="G540:G541"/>
    <mergeCell ref="H540:H541"/>
    <mergeCell ref="I540:I541"/>
    <mergeCell ref="J540:J541"/>
    <mergeCell ref="AC546:AC547"/>
    <mergeCell ref="AD546:AD547"/>
    <mergeCell ref="AE546:AE547"/>
    <mergeCell ref="AF546:AF547"/>
    <mergeCell ref="AG546:AG547"/>
    <mergeCell ref="AH547:AI547"/>
    <mergeCell ref="W546:W547"/>
    <mergeCell ref="X546:X547"/>
    <mergeCell ref="Y546:Y547"/>
    <mergeCell ref="Z546:Z547"/>
    <mergeCell ref="AA546:AA547"/>
    <mergeCell ref="AB546:AB547"/>
    <mergeCell ref="Q546:Q547"/>
    <mergeCell ref="R546:R547"/>
    <mergeCell ref="S546:S547"/>
    <mergeCell ref="T546:T547"/>
    <mergeCell ref="U546:U547"/>
    <mergeCell ref="V546:V547"/>
    <mergeCell ref="K546:K547"/>
    <mergeCell ref="L546:L547"/>
    <mergeCell ref="M546:M547"/>
    <mergeCell ref="N546:N547"/>
    <mergeCell ref="O546:O547"/>
    <mergeCell ref="P546:P547"/>
    <mergeCell ref="C546:E547"/>
    <mergeCell ref="F546:F547"/>
    <mergeCell ref="G546:G547"/>
    <mergeCell ref="H546:H547"/>
    <mergeCell ref="I546:I547"/>
    <mergeCell ref="J546:J547"/>
    <mergeCell ref="AC544:AC545"/>
    <mergeCell ref="AD544:AD545"/>
    <mergeCell ref="AE544:AE545"/>
    <mergeCell ref="AF544:AF545"/>
    <mergeCell ref="AG544:AG545"/>
    <mergeCell ref="AH545:AI545"/>
    <mergeCell ref="W544:W545"/>
    <mergeCell ref="X544:X545"/>
    <mergeCell ref="Y544:Y545"/>
    <mergeCell ref="Z544:Z545"/>
    <mergeCell ref="AA544:AA545"/>
    <mergeCell ref="AB544:AB545"/>
    <mergeCell ref="Q544:Q545"/>
    <mergeCell ref="R544:R545"/>
    <mergeCell ref="S544:S545"/>
    <mergeCell ref="T544:T545"/>
    <mergeCell ref="U544:U545"/>
    <mergeCell ref="V544:V545"/>
    <mergeCell ref="K544:K545"/>
    <mergeCell ref="L544:L545"/>
    <mergeCell ref="M544:M545"/>
    <mergeCell ref="N544:N545"/>
    <mergeCell ref="O544:O545"/>
    <mergeCell ref="P544:P545"/>
    <mergeCell ref="C544:E545"/>
    <mergeCell ref="F544:F545"/>
    <mergeCell ref="G544:G545"/>
    <mergeCell ref="H544:H545"/>
    <mergeCell ref="I544:I545"/>
    <mergeCell ref="J544:J545"/>
    <mergeCell ref="AC554:AC555"/>
    <mergeCell ref="AD554:AD555"/>
    <mergeCell ref="AE554:AE555"/>
    <mergeCell ref="AF554:AF555"/>
    <mergeCell ref="AG554:AG555"/>
    <mergeCell ref="AH555:AI555"/>
    <mergeCell ref="W554:W555"/>
    <mergeCell ref="X554:X555"/>
    <mergeCell ref="Y554:Y555"/>
    <mergeCell ref="Z554:Z555"/>
    <mergeCell ref="AA554:AA555"/>
    <mergeCell ref="AB554:AB555"/>
    <mergeCell ref="Q554:Q555"/>
    <mergeCell ref="R554:R555"/>
    <mergeCell ref="S554:S555"/>
    <mergeCell ref="T554:T555"/>
    <mergeCell ref="U554:U555"/>
    <mergeCell ref="V554:V555"/>
    <mergeCell ref="K554:K555"/>
    <mergeCell ref="L554:L555"/>
    <mergeCell ref="M554:M555"/>
    <mergeCell ref="N554:N555"/>
    <mergeCell ref="O554:O555"/>
    <mergeCell ref="P554:P555"/>
    <mergeCell ref="AE552:AE553"/>
    <mergeCell ref="AF552:AF553"/>
    <mergeCell ref="AG552:AG553"/>
    <mergeCell ref="AH553:AI553"/>
    <mergeCell ref="C554:E555"/>
    <mergeCell ref="F554:F555"/>
    <mergeCell ref="G554:G555"/>
    <mergeCell ref="H554:H555"/>
    <mergeCell ref="I554:I555"/>
    <mergeCell ref="J554:J555"/>
    <mergeCell ref="Y552:Y553"/>
    <mergeCell ref="Z552:Z553"/>
    <mergeCell ref="AA552:AA553"/>
    <mergeCell ref="AB552:AB553"/>
    <mergeCell ref="AC552:AC553"/>
    <mergeCell ref="AD552:AD553"/>
    <mergeCell ref="S552:S553"/>
    <mergeCell ref="T552:T553"/>
    <mergeCell ref="U552:U553"/>
    <mergeCell ref="V552:V553"/>
    <mergeCell ref="W552:W553"/>
    <mergeCell ref="X552:X553"/>
    <mergeCell ref="M552:M553"/>
    <mergeCell ref="N552:N553"/>
    <mergeCell ref="O552:O553"/>
    <mergeCell ref="P552:P553"/>
    <mergeCell ref="Q552:Q553"/>
    <mergeCell ref="R552:R553"/>
    <mergeCell ref="G552:G553"/>
    <mergeCell ref="H552:H553"/>
    <mergeCell ref="I552:I553"/>
    <mergeCell ref="J552:J553"/>
    <mergeCell ref="K552:K553"/>
    <mergeCell ref="L552:L553"/>
    <mergeCell ref="C552:E553"/>
    <mergeCell ref="F552:F553"/>
    <mergeCell ref="AC558:AC559"/>
    <mergeCell ref="AD558:AD559"/>
    <mergeCell ref="AE558:AE559"/>
    <mergeCell ref="AF558:AF559"/>
    <mergeCell ref="AG558:AG559"/>
    <mergeCell ref="AH559:AI559"/>
    <mergeCell ref="W558:W559"/>
    <mergeCell ref="X558:X559"/>
    <mergeCell ref="Y558:Y559"/>
    <mergeCell ref="Z558:Z559"/>
    <mergeCell ref="AA558:AA559"/>
    <mergeCell ref="AB558:AB559"/>
    <mergeCell ref="Q558:Q559"/>
    <mergeCell ref="R558:R559"/>
    <mergeCell ref="S558:S559"/>
    <mergeCell ref="T558:T559"/>
    <mergeCell ref="U558:U559"/>
    <mergeCell ref="V558:V559"/>
    <mergeCell ref="K558:K559"/>
    <mergeCell ref="L558:L559"/>
    <mergeCell ref="M558:M559"/>
    <mergeCell ref="N558:N559"/>
    <mergeCell ref="O558:O559"/>
    <mergeCell ref="P558:P559"/>
    <mergeCell ref="C558:E559"/>
    <mergeCell ref="F558:F559"/>
    <mergeCell ref="G558:G559"/>
    <mergeCell ref="H558:H559"/>
    <mergeCell ref="I558:I559"/>
    <mergeCell ref="J558:J559"/>
    <mergeCell ref="AC556:AC557"/>
    <mergeCell ref="AD556:AD557"/>
    <mergeCell ref="AE556:AE557"/>
    <mergeCell ref="AF556:AF557"/>
    <mergeCell ref="AG556:AG557"/>
    <mergeCell ref="AH557:AI557"/>
    <mergeCell ref="W556:W557"/>
    <mergeCell ref="X556:X557"/>
    <mergeCell ref="Y556:Y557"/>
    <mergeCell ref="Z556:Z557"/>
    <mergeCell ref="AA556:AA557"/>
    <mergeCell ref="AB556:AB557"/>
    <mergeCell ref="Q556:Q557"/>
    <mergeCell ref="R556:R557"/>
    <mergeCell ref="S556:S557"/>
    <mergeCell ref="T556:T557"/>
    <mergeCell ref="U556:U557"/>
    <mergeCell ref="V556:V557"/>
    <mergeCell ref="K556:K557"/>
    <mergeCell ref="L556:L557"/>
    <mergeCell ref="M556:M557"/>
    <mergeCell ref="N556:N557"/>
    <mergeCell ref="O556:O557"/>
    <mergeCell ref="P556:P557"/>
    <mergeCell ref="C556:E557"/>
    <mergeCell ref="F556:F557"/>
    <mergeCell ref="G556:G557"/>
    <mergeCell ref="H556:H557"/>
    <mergeCell ref="I556:I557"/>
    <mergeCell ref="J556:J557"/>
    <mergeCell ref="AJ562:AJ563"/>
    <mergeCell ref="AH563:AI563"/>
    <mergeCell ref="W562:W563"/>
    <mergeCell ref="X562:X563"/>
    <mergeCell ref="Y562:Y563"/>
    <mergeCell ref="Z562:Z563"/>
    <mergeCell ref="AA562:AA563"/>
    <mergeCell ref="AB562:AB563"/>
    <mergeCell ref="Q562:Q563"/>
    <mergeCell ref="R562:R563"/>
    <mergeCell ref="S562:S563"/>
    <mergeCell ref="T562:T563"/>
    <mergeCell ref="U562:U563"/>
    <mergeCell ref="V562:V563"/>
    <mergeCell ref="K562:K563"/>
    <mergeCell ref="L562:L563"/>
    <mergeCell ref="M562:M563"/>
    <mergeCell ref="N562:N563"/>
    <mergeCell ref="O562:O563"/>
    <mergeCell ref="P562:P563"/>
    <mergeCell ref="C562:E563"/>
    <mergeCell ref="F562:F563"/>
    <mergeCell ref="G562:G563"/>
    <mergeCell ref="H562:H563"/>
    <mergeCell ref="I562:I563"/>
    <mergeCell ref="J562:J563"/>
    <mergeCell ref="AC560:AC561"/>
    <mergeCell ref="AD560:AD561"/>
    <mergeCell ref="AE560:AE561"/>
    <mergeCell ref="AF560:AF561"/>
    <mergeCell ref="AG560:AG561"/>
    <mergeCell ref="AH561:AI561"/>
    <mergeCell ref="W560:W561"/>
    <mergeCell ref="X560:X561"/>
    <mergeCell ref="Y560:Y561"/>
    <mergeCell ref="Z560:Z561"/>
    <mergeCell ref="AA560:AA561"/>
    <mergeCell ref="AB560:AB561"/>
    <mergeCell ref="Q560:Q561"/>
    <mergeCell ref="R560:R561"/>
    <mergeCell ref="S560:S561"/>
    <mergeCell ref="T560:T561"/>
    <mergeCell ref="U560:U561"/>
    <mergeCell ref="V560:V561"/>
    <mergeCell ref="K560:K561"/>
    <mergeCell ref="L560:L561"/>
    <mergeCell ref="M560:M561"/>
    <mergeCell ref="N560:N561"/>
    <mergeCell ref="O560:O561"/>
    <mergeCell ref="P560:P561"/>
    <mergeCell ref="C560:E561"/>
    <mergeCell ref="F560:F561"/>
    <mergeCell ref="G560:G561"/>
    <mergeCell ref="H560:H561"/>
    <mergeCell ref="I560:I561"/>
    <mergeCell ref="J560:J561"/>
    <mergeCell ref="AC564:AC565"/>
    <mergeCell ref="AD564:AD565"/>
    <mergeCell ref="AE564:AE565"/>
    <mergeCell ref="AF564:AF565"/>
    <mergeCell ref="AG564:AG565"/>
    <mergeCell ref="AH565:AI565"/>
    <mergeCell ref="W564:W565"/>
    <mergeCell ref="X564:X565"/>
    <mergeCell ref="Y564:Y565"/>
    <mergeCell ref="Z564:Z565"/>
    <mergeCell ref="AA564:AA565"/>
    <mergeCell ref="AB564:AB565"/>
    <mergeCell ref="Q564:Q565"/>
    <mergeCell ref="R564:R565"/>
    <mergeCell ref="S564:S565"/>
    <mergeCell ref="T564:T565"/>
    <mergeCell ref="U564:U565"/>
    <mergeCell ref="V564:V565"/>
    <mergeCell ref="K564:K565"/>
    <mergeCell ref="L564:L565"/>
    <mergeCell ref="M564:M565"/>
    <mergeCell ref="N564:N565"/>
    <mergeCell ref="O564:O565"/>
    <mergeCell ref="P564:P565"/>
    <mergeCell ref="C564:E565"/>
    <mergeCell ref="F564:F565"/>
    <mergeCell ref="G564:G565"/>
    <mergeCell ref="H564:H565"/>
    <mergeCell ref="I564:I565"/>
    <mergeCell ref="J564:J565"/>
    <mergeCell ref="AC562:AC563"/>
    <mergeCell ref="AD562:AD563"/>
    <mergeCell ref="AE562:AE563"/>
    <mergeCell ref="AF562:AF563"/>
    <mergeCell ref="AG562:AG563"/>
    <mergeCell ref="AC568:AC569"/>
    <mergeCell ref="AD568:AD569"/>
    <mergeCell ref="AE568:AE569"/>
    <mergeCell ref="AF568:AF569"/>
    <mergeCell ref="AG568:AG569"/>
    <mergeCell ref="AH569:AI569"/>
    <mergeCell ref="W568:W569"/>
    <mergeCell ref="X568:X569"/>
    <mergeCell ref="Y568:Y569"/>
    <mergeCell ref="Z568:Z569"/>
    <mergeCell ref="AA568:AA569"/>
    <mergeCell ref="AB568:AB569"/>
    <mergeCell ref="Q568:Q569"/>
    <mergeCell ref="R568:R569"/>
    <mergeCell ref="S568:S569"/>
    <mergeCell ref="T568:T569"/>
    <mergeCell ref="U568:U569"/>
    <mergeCell ref="V568:V569"/>
    <mergeCell ref="K568:K569"/>
    <mergeCell ref="L568:L569"/>
    <mergeCell ref="M568:M569"/>
    <mergeCell ref="N568:N569"/>
    <mergeCell ref="O568:O569"/>
    <mergeCell ref="P568:P569"/>
    <mergeCell ref="C568:E569"/>
    <mergeCell ref="F568:F569"/>
    <mergeCell ref="G568:G569"/>
    <mergeCell ref="H568:H569"/>
    <mergeCell ref="I568:I569"/>
    <mergeCell ref="J568:J569"/>
    <mergeCell ref="AC566:AC567"/>
    <mergeCell ref="AD566:AD567"/>
    <mergeCell ref="AE566:AE567"/>
    <mergeCell ref="AF566:AF567"/>
    <mergeCell ref="AG566:AG567"/>
    <mergeCell ref="AH567:AI567"/>
    <mergeCell ref="W566:W567"/>
    <mergeCell ref="X566:X567"/>
    <mergeCell ref="Y566:Y567"/>
    <mergeCell ref="Z566:Z567"/>
    <mergeCell ref="AA566:AA567"/>
    <mergeCell ref="AB566:AB567"/>
    <mergeCell ref="Q566:Q567"/>
    <mergeCell ref="R566:R567"/>
    <mergeCell ref="S566:S567"/>
    <mergeCell ref="T566:T567"/>
    <mergeCell ref="U566:U567"/>
    <mergeCell ref="V566:V567"/>
    <mergeCell ref="K566:K567"/>
    <mergeCell ref="L566:L567"/>
    <mergeCell ref="M566:M567"/>
    <mergeCell ref="N566:N567"/>
    <mergeCell ref="O566:O567"/>
    <mergeCell ref="P566:P567"/>
    <mergeCell ref="C566:E567"/>
    <mergeCell ref="F566:F567"/>
    <mergeCell ref="G566:G567"/>
    <mergeCell ref="H566:H567"/>
    <mergeCell ref="I566:I567"/>
    <mergeCell ref="J566:J567"/>
    <mergeCell ref="AC572:AC573"/>
    <mergeCell ref="AD572:AD573"/>
    <mergeCell ref="AE572:AE573"/>
    <mergeCell ref="AF572:AF573"/>
    <mergeCell ref="AG572:AG573"/>
    <mergeCell ref="AJ572:AJ573"/>
    <mergeCell ref="AH573:AI573"/>
    <mergeCell ref="W572:W573"/>
    <mergeCell ref="X572:X573"/>
    <mergeCell ref="Y572:Y573"/>
    <mergeCell ref="Z572:Z573"/>
    <mergeCell ref="AA572:AA573"/>
    <mergeCell ref="AB572:AB573"/>
    <mergeCell ref="Q572:Q573"/>
    <mergeCell ref="R572:R573"/>
    <mergeCell ref="S572:S573"/>
    <mergeCell ref="T572:T573"/>
    <mergeCell ref="U572:U573"/>
    <mergeCell ref="V572:V573"/>
    <mergeCell ref="K572:K573"/>
    <mergeCell ref="L572:L573"/>
    <mergeCell ref="M572:M573"/>
    <mergeCell ref="N572:N573"/>
    <mergeCell ref="O572:O573"/>
    <mergeCell ref="P572:P573"/>
    <mergeCell ref="C572:E573"/>
    <mergeCell ref="F572:F573"/>
    <mergeCell ref="G572:G573"/>
    <mergeCell ref="H572:H573"/>
    <mergeCell ref="I572:I573"/>
    <mergeCell ref="J572:J573"/>
    <mergeCell ref="AC570:AC571"/>
    <mergeCell ref="AD570:AD571"/>
    <mergeCell ref="AE570:AE571"/>
    <mergeCell ref="AF570:AF571"/>
    <mergeCell ref="AG570:AG571"/>
    <mergeCell ref="AJ570:AJ571"/>
    <mergeCell ref="AH571:AI571"/>
    <mergeCell ref="W570:W571"/>
    <mergeCell ref="X570:X571"/>
    <mergeCell ref="Y570:Y571"/>
    <mergeCell ref="Z570:Z571"/>
    <mergeCell ref="AA570:AA571"/>
    <mergeCell ref="AB570:AB571"/>
    <mergeCell ref="Q570:Q571"/>
    <mergeCell ref="R570:R571"/>
    <mergeCell ref="S570:S571"/>
    <mergeCell ref="T570:T571"/>
    <mergeCell ref="U570:U571"/>
    <mergeCell ref="V570:V571"/>
    <mergeCell ref="K570:K571"/>
    <mergeCell ref="L570:L571"/>
    <mergeCell ref="M570:M571"/>
    <mergeCell ref="N570:N571"/>
    <mergeCell ref="O570:O571"/>
    <mergeCell ref="P570:P571"/>
    <mergeCell ref="C570:E571"/>
    <mergeCell ref="F570:F571"/>
    <mergeCell ref="G570:G571"/>
    <mergeCell ref="H570:H571"/>
    <mergeCell ref="I570:I571"/>
    <mergeCell ref="J570:J571"/>
    <mergeCell ref="AC576:AC577"/>
    <mergeCell ref="AD576:AD577"/>
    <mergeCell ref="AE576:AE577"/>
    <mergeCell ref="AF576:AF577"/>
    <mergeCell ref="AG576:AG577"/>
    <mergeCell ref="AH577:AI577"/>
    <mergeCell ref="W576:W577"/>
    <mergeCell ref="X576:X577"/>
    <mergeCell ref="Y576:Y577"/>
    <mergeCell ref="Z576:Z577"/>
    <mergeCell ref="AA576:AA577"/>
    <mergeCell ref="AB576:AB577"/>
    <mergeCell ref="Q576:Q577"/>
    <mergeCell ref="R576:R577"/>
    <mergeCell ref="S576:S577"/>
    <mergeCell ref="T576:T577"/>
    <mergeCell ref="U576:U577"/>
    <mergeCell ref="V576:V577"/>
    <mergeCell ref="K576:K577"/>
    <mergeCell ref="L576:L577"/>
    <mergeCell ref="M576:M577"/>
    <mergeCell ref="N576:N577"/>
    <mergeCell ref="O576:O577"/>
    <mergeCell ref="P576:P577"/>
    <mergeCell ref="C576:E577"/>
    <mergeCell ref="F576:F577"/>
    <mergeCell ref="G576:G577"/>
    <mergeCell ref="H576:H577"/>
    <mergeCell ref="I576:I577"/>
    <mergeCell ref="J576:J577"/>
    <mergeCell ref="AC574:AC575"/>
    <mergeCell ref="AD574:AD575"/>
    <mergeCell ref="AE574:AE575"/>
    <mergeCell ref="AF574:AF575"/>
    <mergeCell ref="AG574:AG575"/>
    <mergeCell ref="AH575:AI575"/>
    <mergeCell ref="W574:W575"/>
    <mergeCell ref="X574:X575"/>
    <mergeCell ref="Y574:Y575"/>
    <mergeCell ref="Z574:Z575"/>
    <mergeCell ref="AA574:AA575"/>
    <mergeCell ref="AB574:AB575"/>
    <mergeCell ref="Q574:Q575"/>
    <mergeCell ref="R574:R575"/>
    <mergeCell ref="S574:S575"/>
    <mergeCell ref="T574:T575"/>
    <mergeCell ref="U574:U575"/>
    <mergeCell ref="V574:V575"/>
    <mergeCell ref="K574:K575"/>
    <mergeCell ref="L574:L575"/>
    <mergeCell ref="M574:M575"/>
    <mergeCell ref="N574:N575"/>
    <mergeCell ref="O574:O575"/>
    <mergeCell ref="P574:P575"/>
    <mergeCell ref="C574:E575"/>
    <mergeCell ref="F574:F575"/>
    <mergeCell ref="G574:G575"/>
    <mergeCell ref="H574:H575"/>
    <mergeCell ref="I574:I575"/>
    <mergeCell ref="J574:J575"/>
    <mergeCell ref="AC580:AC581"/>
    <mergeCell ref="AD580:AD581"/>
    <mergeCell ref="AE580:AE581"/>
    <mergeCell ref="AF580:AF581"/>
    <mergeCell ref="AG580:AG581"/>
    <mergeCell ref="AH581:AI581"/>
    <mergeCell ref="W580:W581"/>
    <mergeCell ref="X580:X581"/>
    <mergeCell ref="Y580:Y581"/>
    <mergeCell ref="Z580:Z581"/>
    <mergeCell ref="AA580:AA581"/>
    <mergeCell ref="AB580:AB581"/>
    <mergeCell ref="Q580:Q581"/>
    <mergeCell ref="R580:R581"/>
    <mergeCell ref="S580:S581"/>
    <mergeCell ref="T580:T581"/>
    <mergeCell ref="U580:U581"/>
    <mergeCell ref="V580:V581"/>
    <mergeCell ref="K580:K581"/>
    <mergeCell ref="L580:L581"/>
    <mergeCell ref="M580:M581"/>
    <mergeCell ref="N580:N581"/>
    <mergeCell ref="O580:O581"/>
    <mergeCell ref="P580:P581"/>
    <mergeCell ref="C580:E581"/>
    <mergeCell ref="F580:F581"/>
    <mergeCell ref="G580:G581"/>
    <mergeCell ref="H580:H581"/>
    <mergeCell ref="I580:I581"/>
    <mergeCell ref="J580:J581"/>
    <mergeCell ref="AC578:AC579"/>
    <mergeCell ref="AD578:AD579"/>
    <mergeCell ref="AE578:AE579"/>
    <mergeCell ref="AF578:AF579"/>
    <mergeCell ref="AG578:AG579"/>
    <mergeCell ref="AH579:AI579"/>
    <mergeCell ref="W578:W579"/>
    <mergeCell ref="X578:X579"/>
    <mergeCell ref="Y578:Y579"/>
    <mergeCell ref="Z578:Z579"/>
    <mergeCell ref="AA578:AA579"/>
    <mergeCell ref="AB578:AB579"/>
    <mergeCell ref="Q578:Q579"/>
    <mergeCell ref="R578:R579"/>
    <mergeCell ref="S578:S579"/>
    <mergeCell ref="T578:T579"/>
    <mergeCell ref="U578:U579"/>
    <mergeCell ref="V578:V579"/>
    <mergeCell ref="K578:K579"/>
    <mergeCell ref="L578:L579"/>
    <mergeCell ref="M578:M579"/>
    <mergeCell ref="N578:N579"/>
    <mergeCell ref="O578:O579"/>
    <mergeCell ref="P578:P579"/>
    <mergeCell ref="C578:E579"/>
    <mergeCell ref="F578:F579"/>
    <mergeCell ref="G578:G579"/>
    <mergeCell ref="H578:H579"/>
    <mergeCell ref="I578:I579"/>
    <mergeCell ref="J578:J579"/>
    <mergeCell ref="AC584:AC585"/>
    <mergeCell ref="AD584:AD585"/>
    <mergeCell ref="AE584:AE585"/>
    <mergeCell ref="AF584:AF585"/>
    <mergeCell ref="AG584:AG585"/>
    <mergeCell ref="AH585:AI585"/>
    <mergeCell ref="W584:W585"/>
    <mergeCell ref="X584:X585"/>
    <mergeCell ref="Y584:Y585"/>
    <mergeCell ref="Z584:Z585"/>
    <mergeCell ref="AA584:AA585"/>
    <mergeCell ref="AB584:AB585"/>
    <mergeCell ref="Q584:Q585"/>
    <mergeCell ref="R584:R585"/>
    <mergeCell ref="S584:S585"/>
    <mergeCell ref="T584:T585"/>
    <mergeCell ref="U584:U585"/>
    <mergeCell ref="V584:V585"/>
    <mergeCell ref="K584:K585"/>
    <mergeCell ref="L584:L585"/>
    <mergeCell ref="M584:M585"/>
    <mergeCell ref="N584:N585"/>
    <mergeCell ref="O584:O585"/>
    <mergeCell ref="P584:P585"/>
    <mergeCell ref="C584:E585"/>
    <mergeCell ref="F584:F585"/>
    <mergeCell ref="G584:G585"/>
    <mergeCell ref="H584:H585"/>
    <mergeCell ref="I584:I585"/>
    <mergeCell ref="J584:J585"/>
    <mergeCell ref="AC582:AC583"/>
    <mergeCell ref="AD582:AD583"/>
    <mergeCell ref="AE582:AE583"/>
    <mergeCell ref="AF582:AF583"/>
    <mergeCell ref="AG582:AG583"/>
    <mergeCell ref="AH583:AI583"/>
    <mergeCell ref="W582:W583"/>
    <mergeCell ref="X582:X583"/>
    <mergeCell ref="Y582:Y583"/>
    <mergeCell ref="Z582:Z583"/>
    <mergeCell ref="AA582:AA583"/>
    <mergeCell ref="AB582:AB583"/>
    <mergeCell ref="Q582:Q583"/>
    <mergeCell ref="R582:R583"/>
    <mergeCell ref="S582:S583"/>
    <mergeCell ref="T582:T583"/>
    <mergeCell ref="U582:U583"/>
    <mergeCell ref="V582:V583"/>
    <mergeCell ref="K582:K583"/>
    <mergeCell ref="L582:L583"/>
    <mergeCell ref="M582:M583"/>
    <mergeCell ref="N582:N583"/>
    <mergeCell ref="O582:O583"/>
    <mergeCell ref="P582:P583"/>
    <mergeCell ref="C582:E583"/>
    <mergeCell ref="F582:F583"/>
    <mergeCell ref="G582:G583"/>
    <mergeCell ref="H582:H583"/>
    <mergeCell ref="I582:I583"/>
    <mergeCell ref="J582:J583"/>
    <mergeCell ref="AC588:AC589"/>
    <mergeCell ref="AD588:AD589"/>
    <mergeCell ref="AE588:AE589"/>
    <mergeCell ref="AF588:AF589"/>
    <mergeCell ref="AG588:AG589"/>
    <mergeCell ref="AH589:AI589"/>
    <mergeCell ref="W588:W589"/>
    <mergeCell ref="X588:X589"/>
    <mergeCell ref="Y588:Y589"/>
    <mergeCell ref="Z588:Z589"/>
    <mergeCell ref="AA588:AA589"/>
    <mergeCell ref="AB588:AB589"/>
    <mergeCell ref="Q588:Q589"/>
    <mergeCell ref="R588:R589"/>
    <mergeCell ref="S588:S589"/>
    <mergeCell ref="T588:T589"/>
    <mergeCell ref="U588:U589"/>
    <mergeCell ref="V588:V589"/>
    <mergeCell ref="K588:K589"/>
    <mergeCell ref="L588:L589"/>
    <mergeCell ref="M588:M589"/>
    <mergeCell ref="N588:N589"/>
    <mergeCell ref="O588:O589"/>
    <mergeCell ref="P588:P589"/>
    <mergeCell ref="C588:E589"/>
    <mergeCell ref="F588:F589"/>
    <mergeCell ref="G588:G589"/>
    <mergeCell ref="H588:H589"/>
    <mergeCell ref="I588:I589"/>
    <mergeCell ref="J588:J589"/>
    <mergeCell ref="AC586:AC587"/>
    <mergeCell ref="AD586:AD587"/>
    <mergeCell ref="AE586:AE587"/>
    <mergeCell ref="AF586:AF587"/>
    <mergeCell ref="AG586:AG587"/>
    <mergeCell ref="AH587:AI587"/>
    <mergeCell ref="W586:W587"/>
    <mergeCell ref="X586:X587"/>
    <mergeCell ref="Y586:Y587"/>
    <mergeCell ref="Z586:Z587"/>
    <mergeCell ref="AA586:AA587"/>
    <mergeCell ref="AB586:AB587"/>
    <mergeCell ref="Q586:Q587"/>
    <mergeCell ref="R586:R587"/>
    <mergeCell ref="S586:S587"/>
    <mergeCell ref="T586:T587"/>
    <mergeCell ref="U586:U587"/>
    <mergeCell ref="V586:V587"/>
    <mergeCell ref="K586:K587"/>
    <mergeCell ref="L586:L587"/>
    <mergeCell ref="M586:M587"/>
    <mergeCell ref="N586:N587"/>
    <mergeCell ref="O586:O587"/>
    <mergeCell ref="P586:P587"/>
    <mergeCell ref="C586:E587"/>
    <mergeCell ref="F586:F587"/>
    <mergeCell ref="G586:G587"/>
    <mergeCell ref="H586:H587"/>
    <mergeCell ref="I586:I587"/>
    <mergeCell ref="J586:J587"/>
    <mergeCell ref="B592:B635"/>
    <mergeCell ref="C592:E592"/>
    <mergeCell ref="AH592:AH595"/>
    <mergeCell ref="AI592:AI595"/>
    <mergeCell ref="AJ592:AJ595"/>
    <mergeCell ref="C593:E593"/>
    <mergeCell ref="C594:E594"/>
    <mergeCell ref="C595:E595"/>
    <mergeCell ref="C596:E597"/>
    <mergeCell ref="F596:F597"/>
    <mergeCell ref="AC590:AC591"/>
    <mergeCell ref="AD590:AD591"/>
    <mergeCell ref="AE590:AE591"/>
    <mergeCell ref="AF590:AF591"/>
    <mergeCell ref="AG590:AG591"/>
    <mergeCell ref="AH591:AI591"/>
    <mergeCell ref="W590:W591"/>
    <mergeCell ref="X590:X591"/>
    <mergeCell ref="Y590:Y591"/>
    <mergeCell ref="Z590:Z591"/>
    <mergeCell ref="AA590:AA591"/>
    <mergeCell ref="AB590:AB591"/>
    <mergeCell ref="Q590:Q591"/>
    <mergeCell ref="R590:R591"/>
    <mergeCell ref="S590:S591"/>
    <mergeCell ref="T590:T591"/>
    <mergeCell ref="U590:U591"/>
    <mergeCell ref="V590:V591"/>
    <mergeCell ref="K590:K591"/>
    <mergeCell ref="L590:L591"/>
    <mergeCell ref="M590:M591"/>
    <mergeCell ref="N590:N591"/>
    <mergeCell ref="O590:O591"/>
    <mergeCell ref="P590:P591"/>
    <mergeCell ref="C590:E591"/>
    <mergeCell ref="F590:F591"/>
    <mergeCell ref="G590:G591"/>
    <mergeCell ref="H590:H591"/>
    <mergeCell ref="I590:I591"/>
    <mergeCell ref="J590:J591"/>
    <mergeCell ref="B548:B591"/>
    <mergeCell ref="C548:E548"/>
    <mergeCell ref="AH548:AH551"/>
    <mergeCell ref="AI548:AI551"/>
    <mergeCell ref="AJ548:AJ551"/>
    <mergeCell ref="C549:E549"/>
    <mergeCell ref="C550:E550"/>
    <mergeCell ref="C551:E551"/>
    <mergeCell ref="AC598:AC599"/>
    <mergeCell ref="AD598:AD599"/>
    <mergeCell ref="AE598:AE599"/>
    <mergeCell ref="AF598:AF599"/>
    <mergeCell ref="AG598:AG599"/>
    <mergeCell ref="AH599:AI599"/>
    <mergeCell ref="W598:W599"/>
    <mergeCell ref="X598:X599"/>
    <mergeCell ref="Y598:Y599"/>
    <mergeCell ref="Z598:Z599"/>
    <mergeCell ref="AA598:AA599"/>
    <mergeCell ref="AB598:AB599"/>
    <mergeCell ref="Q598:Q599"/>
    <mergeCell ref="R598:R599"/>
    <mergeCell ref="S598:S599"/>
    <mergeCell ref="T598:T599"/>
    <mergeCell ref="U598:U599"/>
    <mergeCell ref="V598:V599"/>
    <mergeCell ref="K598:K599"/>
    <mergeCell ref="L598:L599"/>
    <mergeCell ref="M598:M599"/>
    <mergeCell ref="N598:N599"/>
    <mergeCell ref="O598:O599"/>
    <mergeCell ref="P598:P599"/>
    <mergeCell ref="AE596:AE597"/>
    <mergeCell ref="AF596:AF597"/>
    <mergeCell ref="AG596:AG597"/>
    <mergeCell ref="AH597:AI597"/>
    <mergeCell ref="C598:E599"/>
    <mergeCell ref="F598:F599"/>
    <mergeCell ref="G598:G599"/>
    <mergeCell ref="H598:H599"/>
    <mergeCell ref="I598:I599"/>
    <mergeCell ref="J598:J599"/>
    <mergeCell ref="Y596:Y597"/>
    <mergeCell ref="Z596:Z597"/>
    <mergeCell ref="AA596:AA597"/>
    <mergeCell ref="AB596:AB597"/>
    <mergeCell ref="AC596:AC597"/>
    <mergeCell ref="AD596:AD597"/>
    <mergeCell ref="S596:S597"/>
    <mergeCell ref="T596:T597"/>
    <mergeCell ref="U596:U597"/>
    <mergeCell ref="V596:V597"/>
    <mergeCell ref="W596:W597"/>
    <mergeCell ref="X596:X597"/>
    <mergeCell ref="M596:M597"/>
    <mergeCell ref="N596:N597"/>
    <mergeCell ref="O596:O597"/>
    <mergeCell ref="P596:P597"/>
    <mergeCell ref="Q596:Q597"/>
    <mergeCell ref="R596:R597"/>
    <mergeCell ref="G596:G597"/>
    <mergeCell ref="H596:H597"/>
    <mergeCell ref="I596:I597"/>
    <mergeCell ref="J596:J597"/>
    <mergeCell ref="K596:K597"/>
    <mergeCell ref="L596:L597"/>
    <mergeCell ref="AC602:AC603"/>
    <mergeCell ref="AD602:AD603"/>
    <mergeCell ref="AE602:AE603"/>
    <mergeCell ref="AF602:AF603"/>
    <mergeCell ref="AG602:AG603"/>
    <mergeCell ref="AH603:AI603"/>
    <mergeCell ref="W602:W603"/>
    <mergeCell ref="X602:X603"/>
    <mergeCell ref="Y602:Y603"/>
    <mergeCell ref="Z602:Z603"/>
    <mergeCell ref="AA602:AA603"/>
    <mergeCell ref="AB602:AB603"/>
    <mergeCell ref="Q602:Q603"/>
    <mergeCell ref="R602:R603"/>
    <mergeCell ref="S602:S603"/>
    <mergeCell ref="T602:T603"/>
    <mergeCell ref="U602:U603"/>
    <mergeCell ref="V602:V603"/>
    <mergeCell ref="K602:K603"/>
    <mergeCell ref="L602:L603"/>
    <mergeCell ref="M602:M603"/>
    <mergeCell ref="N602:N603"/>
    <mergeCell ref="O602:O603"/>
    <mergeCell ref="P602:P603"/>
    <mergeCell ref="C602:E603"/>
    <mergeCell ref="F602:F603"/>
    <mergeCell ref="G602:G603"/>
    <mergeCell ref="H602:H603"/>
    <mergeCell ref="I602:I603"/>
    <mergeCell ref="J602:J603"/>
    <mergeCell ref="AC600:AC601"/>
    <mergeCell ref="AD600:AD601"/>
    <mergeCell ref="AE600:AE601"/>
    <mergeCell ref="AF600:AF601"/>
    <mergeCell ref="AG600:AG601"/>
    <mergeCell ref="AH601:AI601"/>
    <mergeCell ref="W600:W601"/>
    <mergeCell ref="X600:X601"/>
    <mergeCell ref="Y600:Y601"/>
    <mergeCell ref="Z600:Z601"/>
    <mergeCell ref="AA600:AA601"/>
    <mergeCell ref="AB600:AB601"/>
    <mergeCell ref="Q600:Q601"/>
    <mergeCell ref="R600:R601"/>
    <mergeCell ref="S600:S601"/>
    <mergeCell ref="T600:T601"/>
    <mergeCell ref="U600:U601"/>
    <mergeCell ref="V600:V601"/>
    <mergeCell ref="K600:K601"/>
    <mergeCell ref="L600:L601"/>
    <mergeCell ref="M600:M601"/>
    <mergeCell ref="N600:N601"/>
    <mergeCell ref="O600:O601"/>
    <mergeCell ref="P600:P601"/>
    <mergeCell ref="C600:E601"/>
    <mergeCell ref="F600:F601"/>
    <mergeCell ref="G600:G601"/>
    <mergeCell ref="H600:H601"/>
    <mergeCell ref="I600:I601"/>
    <mergeCell ref="J600:J601"/>
    <mergeCell ref="AJ606:AJ607"/>
    <mergeCell ref="AH607:AI607"/>
    <mergeCell ref="W606:W607"/>
    <mergeCell ref="X606:X607"/>
    <mergeCell ref="Y606:Y607"/>
    <mergeCell ref="Z606:Z607"/>
    <mergeCell ref="AA606:AA607"/>
    <mergeCell ref="AB606:AB607"/>
    <mergeCell ref="Q606:Q607"/>
    <mergeCell ref="R606:R607"/>
    <mergeCell ref="S606:S607"/>
    <mergeCell ref="T606:T607"/>
    <mergeCell ref="U606:U607"/>
    <mergeCell ref="V606:V607"/>
    <mergeCell ref="K606:K607"/>
    <mergeCell ref="L606:L607"/>
    <mergeCell ref="M606:M607"/>
    <mergeCell ref="N606:N607"/>
    <mergeCell ref="O606:O607"/>
    <mergeCell ref="P606:P607"/>
    <mergeCell ref="C606:E607"/>
    <mergeCell ref="F606:F607"/>
    <mergeCell ref="G606:G607"/>
    <mergeCell ref="H606:H607"/>
    <mergeCell ref="I606:I607"/>
    <mergeCell ref="J606:J607"/>
    <mergeCell ref="AC604:AC605"/>
    <mergeCell ref="AD604:AD605"/>
    <mergeCell ref="AE604:AE605"/>
    <mergeCell ref="AF604:AF605"/>
    <mergeCell ref="AG604:AG605"/>
    <mergeCell ref="AH605:AI605"/>
    <mergeCell ref="W604:W605"/>
    <mergeCell ref="X604:X605"/>
    <mergeCell ref="Y604:Y605"/>
    <mergeCell ref="Z604:Z605"/>
    <mergeCell ref="AA604:AA605"/>
    <mergeCell ref="AB604:AB605"/>
    <mergeCell ref="Q604:Q605"/>
    <mergeCell ref="R604:R605"/>
    <mergeCell ref="S604:S605"/>
    <mergeCell ref="T604:T605"/>
    <mergeCell ref="U604:U605"/>
    <mergeCell ref="V604:V605"/>
    <mergeCell ref="K604:K605"/>
    <mergeCell ref="L604:L605"/>
    <mergeCell ref="M604:M605"/>
    <mergeCell ref="N604:N605"/>
    <mergeCell ref="O604:O605"/>
    <mergeCell ref="P604:P605"/>
    <mergeCell ref="C604:E605"/>
    <mergeCell ref="F604:F605"/>
    <mergeCell ref="G604:G605"/>
    <mergeCell ref="H604:H605"/>
    <mergeCell ref="I604:I605"/>
    <mergeCell ref="J604:J605"/>
    <mergeCell ref="AC608:AC609"/>
    <mergeCell ref="AD608:AD609"/>
    <mergeCell ref="AE608:AE609"/>
    <mergeCell ref="AF608:AF609"/>
    <mergeCell ref="AG608:AG609"/>
    <mergeCell ref="AH609:AI609"/>
    <mergeCell ref="W608:W609"/>
    <mergeCell ref="X608:X609"/>
    <mergeCell ref="Y608:Y609"/>
    <mergeCell ref="Z608:Z609"/>
    <mergeCell ref="AA608:AA609"/>
    <mergeCell ref="AB608:AB609"/>
    <mergeCell ref="Q608:Q609"/>
    <mergeCell ref="R608:R609"/>
    <mergeCell ref="S608:S609"/>
    <mergeCell ref="T608:T609"/>
    <mergeCell ref="U608:U609"/>
    <mergeCell ref="V608:V609"/>
    <mergeCell ref="K608:K609"/>
    <mergeCell ref="L608:L609"/>
    <mergeCell ref="M608:M609"/>
    <mergeCell ref="N608:N609"/>
    <mergeCell ref="O608:O609"/>
    <mergeCell ref="P608:P609"/>
    <mergeCell ref="C608:E609"/>
    <mergeCell ref="F608:F609"/>
    <mergeCell ref="G608:G609"/>
    <mergeCell ref="H608:H609"/>
    <mergeCell ref="I608:I609"/>
    <mergeCell ref="J608:J609"/>
    <mergeCell ref="AC606:AC607"/>
    <mergeCell ref="AD606:AD607"/>
    <mergeCell ref="AE606:AE607"/>
    <mergeCell ref="AF606:AF607"/>
    <mergeCell ref="AG606:AG607"/>
    <mergeCell ref="AC612:AC613"/>
    <mergeCell ref="AD612:AD613"/>
    <mergeCell ref="AE612:AE613"/>
    <mergeCell ref="AF612:AF613"/>
    <mergeCell ref="AG612:AG613"/>
    <mergeCell ref="AH613:AI613"/>
    <mergeCell ref="W612:W613"/>
    <mergeCell ref="X612:X613"/>
    <mergeCell ref="Y612:Y613"/>
    <mergeCell ref="Z612:Z613"/>
    <mergeCell ref="AA612:AA613"/>
    <mergeCell ref="AB612:AB613"/>
    <mergeCell ref="Q612:Q613"/>
    <mergeCell ref="R612:R613"/>
    <mergeCell ref="S612:S613"/>
    <mergeCell ref="T612:T613"/>
    <mergeCell ref="U612:U613"/>
    <mergeCell ref="V612:V613"/>
    <mergeCell ref="K612:K613"/>
    <mergeCell ref="L612:L613"/>
    <mergeCell ref="M612:M613"/>
    <mergeCell ref="N612:N613"/>
    <mergeCell ref="O612:O613"/>
    <mergeCell ref="P612:P613"/>
    <mergeCell ref="C612:E613"/>
    <mergeCell ref="F612:F613"/>
    <mergeCell ref="G612:G613"/>
    <mergeCell ref="H612:H613"/>
    <mergeCell ref="I612:I613"/>
    <mergeCell ref="J612:J613"/>
    <mergeCell ref="AC610:AC611"/>
    <mergeCell ref="AD610:AD611"/>
    <mergeCell ref="AE610:AE611"/>
    <mergeCell ref="AF610:AF611"/>
    <mergeCell ref="AG610:AG611"/>
    <mergeCell ref="AH611:AI611"/>
    <mergeCell ref="W610:W611"/>
    <mergeCell ref="X610:X611"/>
    <mergeCell ref="Y610:Y611"/>
    <mergeCell ref="Z610:Z611"/>
    <mergeCell ref="AA610:AA611"/>
    <mergeCell ref="AB610:AB611"/>
    <mergeCell ref="Q610:Q611"/>
    <mergeCell ref="R610:R611"/>
    <mergeCell ref="S610:S611"/>
    <mergeCell ref="T610:T611"/>
    <mergeCell ref="U610:U611"/>
    <mergeCell ref="V610:V611"/>
    <mergeCell ref="K610:K611"/>
    <mergeCell ref="L610:L611"/>
    <mergeCell ref="M610:M611"/>
    <mergeCell ref="N610:N611"/>
    <mergeCell ref="O610:O611"/>
    <mergeCell ref="P610:P611"/>
    <mergeCell ref="C610:E611"/>
    <mergeCell ref="F610:F611"/>
    <mergeCell ref="G610:G611"/>
    <mergeCell ref="H610:H611"/>
    <mergeCell ref="I610:I611"/>
    <mergeCell ref="J610:J611"/>
    <mergeCell ref="AJ616:AJ617"/>
    <mergeCell ref="AH617:AI617"/>
    <mergeCell ref="W616:W617"/>
    <mergeCell ref="X616:X617"/>
    <mergeCell ref="Y616:Y617"/>
    <mergeCell ref="Z616:Z617"/>
    <mergeCell ref="AA616:AA617"/>
    <mergeCell ref="AB616:AB617"/>
    <mergeCell ref="Q616:Q617"/>
    <mergeCell ref="R616:R617"/>
    <mergeCell ref="S616:S617"/>
    <mergeCell ref="T616:T617"/>
    <mergeCell ref="U616:U617"/>
    <mergeCell ref="V616:V617"/>
    <mergeCell ref="K616:K617"/>
    <mergeCell ref="L616:L617"/>
    <mergeCell ref="M616:M617"/>
    <mergeCell ref="N616:N617"/>
    <mergeCell ref="O616:O617"/>
    <mergeCell ref="P616:P617"/>
    <mergeCell ref="C616:E617"/>
    <mergeCell ref="F616:F617"/>
    <mergeCell ref="G616:G617"/>
    <mergeCell ref="H616:H617"/>
    <mergeCell ref="I616:I617"/>
    <mergeCell ref="J616:J617"/>
    <mergeCell ref="AC614:AC615"/>
    <mergeCell ref="AD614:AD615"/>
    <mergeCell ref="AE614:AE615"/>
    <mergeCell ref="AF614:AF615"/>
    <mergeCell ref="AG614:AG615"/>
    <mergeCell ref="AJ614:AJ615"/>
    <mergeCell ref="AH615:AI615"/>
    <mergeCell ref="W614:W615"/>
    <mergeCell ref="X614:X615"/>
    <mergeCell ref="Y614:Y615"/>
    <mergeCell ref="Z614:Z615"/>
    <mergeCell ref="AA614:AA615"/>
    <mergeCell ref="AB614:AB615"/>
    <mergeCell ref="Q614:Q615"/>
    <mergeCell ref="R614:R615"/>
    <mergeCell ref="S614:S615"/>
    <mergeCell ref="T614:T615"/>
    <mergeCell ref="U614:U615"/>
    <mergeCell ref="V614:V615"/>
    <mergeCell ref="K614:K615"/>
    <mergeCell ref="L614:L615"/>
    <mergeCell ref="M614:M615"/>
    <mergeCell ref="N614:N615"/>
    <mergeCell ref="O614:O615"/>
    <mergeCell ref="P614:P615"/>
    <mergeCell ref="C614:E615"/>
    <mergeCell ref="F614:F615"/>
    <mergeCell ref="G614:G615"/>
    <mergeCell ref="H614:H615"/>
    <mergeCell ref="I614:I615"/>
    <mergeCell ref="J614:J615"/>
    <mergeCell ref="AC618:AC619"/>
    <mergeCell ref="AD618:AD619"/>
    <mergeCell ref="AE618:AE619"/>
    <mergeCell ref="AF618:AF619"/>
    <mergeCell ref="AG618:AG619"/>
    <mergeCell ref="AH619:AI619"/>
    <mergeCell ref="W618:W619"/>
    <mergeCell ref="X618:X619"/>
    <mergeCell ref="Y618:Y619"/>
    <mergeCell ref="Z618:Z619"/>
    <mergeCell ref="AA618:AA619"/>
    <mergeCell ref="AB618:AB619"/>
    <mergeCell ref="Q618:Q619"/>
    <mergeCell ref="R618:R619"/>
    <mergeCell ref="S618:S619"/>
    <mergeCell ref="T618:T619"/>
    <mergeCell ref="U618:U619"/>
    <mergeCell ref="V618:V619"/>
    <mergeCell ref="K618:K619"/>
    <mergeCell ref="L618:L619"/>
    <mergeCell ref="M618:M619"/>
    <mergeCell ref="N618:N619"/>
    <mergeCell ref="O618:O619"/>
    <mergeCell ref="P618:P619"/>
    <mergeCell ref="C618:E619"/>
    <mergeCell ref="F618:F619"/>
    <mergeCell ref="G618:G619"/>
    <mergeCell ref="H618:H619"/>
    <mergeCell ref="I618:I619"/>
    <mergeCell ref="J618:J619"/>
    <mergeCell ref="AC616:AC617"/>
    <mergeCell ref="AD616:AD617"/>
    <mergeCell ref="AE616:AE617"/>
    <mergeCell ref="AF616:AF617"/>
    <mergeCell ref="AG616:AG617"/>
    <mergeCell ref="AC622:AC623"/>
    <mergeCell ref="AD622:AD623"/>
    <mergeCell ref="AE622:AE623"/>
    <mergeCell ref="AF622:AF623"/>
    <mergeCell ref="AG622:AG623"/>
    <mergeCell ref="AH623:AI623"/>
    <mergeCell ref="W622:W623"/>
    <mergeCell ref="X622:X623"/>
    <mergeCell ref="Y622:Y623"/>
    <mergeCell ref="Z622:Z623"/>
    <mergeCell ref="AA622:AA623"/>
    <mergeCell ref="AB622:AB623"/>
    <mergeCell ref="Q622:Q623"/>
    <mergeCell ref="R622:R623"/>
    <mergeCell ref="S622:S623"/>
    <mergeCell ref="T622:T623"/>
    <mergeCell ref="U622:U623"/>
    <mergeCell ref="V622:V623"/>
    <mergeCell ref="K622:K623"/>
    <mergeCell ref="L622:L623"/>
    <mergeCell ref="M622:M623"/>
    <mergeCell ref="N622:N623"/>
    <mergeCell ref="O622:O623"/>
    <mergeCell ref="P622:P623"/>
    <mergeCell ref="C622:E623"/>
    <mergeCell ref="F622:F623"/>
    <mergeCell ref="G622:G623"/>
    <mergeCell ref="H622:H623"/>
    <mergeCell ref="I622:I623"/>
    <mergeCell ref="J622:J623"/>
    <mergeCell ref="AC620:AC621"/>
    <mergeCell ref="AD620:AD621"/>
    <mergeCell ref="AE620:AE621"/>
    <mergeCell ref="AF620:AF621"/>
    <mergeCell ref="AG620:AG621"/>
    <mergeCell ref="AH621:AI621"/>
    <mergeCell ref="W620:W621"/>
    <mergeCell ref="X620:X621"/>
    <mergeCell ref="Y620:Y621"/>
    <mergeCell ref="Z620:Z621"/>
    <mergeCell ref="AA620:AA621"/>
    <mergeCell ref="AB620:AB621"/>
    <mergeCell ref="Q620:Q621"/>
    <mergeCell ref="R620:R621"/>
    <mergeCell ref="S620:S621"/>
    <mergeCell ref="T620:T621"/>
    <mergeCell ref="U620:U621"/>
    <mergeCell ref="V620:V621"/>
    <mergeCell ref="K620:K621"/>
    <mergeCell ref="L620:L621"/>
    <mergeCell ref="M620:M621"/>
    <mergeCell ref="N620:N621"/>
    <mergeCell ref="O620:O621"/>
    <mergeCell ref="P620:P621"/>
    <mergeCell ref="C620:E621"/>
    <mergeCell ref="F620:F621"/>
    <mergeCell ref="G620:G621"/>
    <mergeCell ref="H620:H621"/>
    <mergeCell ref="I620:I621"/>
    <mergeCell ref="J620:J621"/>
    <mergeCell ref="AC626:AC627"/>
    <mergeCell ref="AD626:AD627"/>
    <mergeCell ref="AE626:AE627"/>
    <mergeCell ref="AF626:AF627"/>
    <mergeCell ref="AG626:AG627"/>
    <mergeCell ref="AH627:AI627"/>
    <mergeCell ref="W626:W627"/>
    <mergeCell ref="X626:X627"/>
    <mergeCell ref="Y626:Y627"/>
    <mergeCell ref="Z626:Z627"/>
    <mergeCell ref="AA626:AA627"/>
    <mergeCell ref="AB626:AB627"/>
    <mergeCell ref="Q626:Q627"/>
    <mergeCell ref="R626:R627"/>
    <mergeCell ref="S626:S627"/>
    <mergeCell ref="T626:T627"/>
    <mergeCell ref="U626:U627"/>
    <mergeCell ref="V626:V627"/>
    <mergeCell ref="K626:K627"/>
    <mergeCell ref="L626:L627"/>
    <mergeCell ref="M626:M627"/>
    <mergeCell ref="N626:N627"/>
    <mergeCell ref="O626:O627"/>
    <mergeCell ref="P626:P627"/>
    <mergeCell ref="C626:E627"/>
    <mergeCell ref="F626:F627"/>
    <mergeCell ref="G626:G627"/>
    <mergeCell ref="H626:H627"/>
    <mergeCell ref="I626:I627"/>
    <mergeCell ref="J626:J627"/>
    <mergeCell ref="AC624:AC625"/>
    <mergeCell ref="AD624:AD625"/>
    <mergeCell ref="AE624:AE625"/>
    <mergeCell ref="AF624:AF625"/>
    <mergeCell ref="AG624:AG625"/>
    <mergeCell ref="AH625:AI625"/>
    <mergeCell ref="W624:W625"/>
    <mergeCell ref="X624:X625"/>
    <mergeCell ref="Y624:Y625"/>
    <mergeCell ref="Z624:Z625"/>
    <mergeCell ref="AA624:AA625"/>
    <mergeCell ref="AB624:AB625"/>
    <mergeCell ref="Q624:Q625"/>
    <mergeCell ref="R624:R625"/>
    <mergeCell ref="S624:S625"/>
    <mergeCell ref="T624:T625"/>
    <mergeCell ref="U624:U625"/>
    <mergeCell ref="V624:V625"/>
    <mergeCell ref="K624:K625"/>
    <mergeCell ref="L624:L625"/>
    <mergeCell ref="M624:M625"/>
    <mergeCell ref="N624:N625"/>
    <mergeCell ref="O624:O625"/>
    <mergeCell ref="P624:P625"/>
    <mergeCell ref="C624:E625"/>
    <mergeCell ref="F624:F625"/>
    <mergeCell ref="G624:G625"/>
    <mergeCell ref="H624:H625"/>
    <mergeCell ref="I624:I625"/>
    <mergeCell ref="J624:J625"/>
    <mergeCell ref="AC630:AC631"/>
    <mergeCell ref="AD630:AD631"/>
    <mergeCell ref="AE630:AE631"/>
    <mergeCell ref="AF630:AF631"/>
    <mergeCell ref="AG630:AG631"/>
    <mergeCell ref="AH631:AI631"/>
    <mergeCell ref="W630:W631"/>
    <mergeCell ref="X630:X631"/>
    <mergeCell ref="Y630:Y631"/>
    <mergeCell ref="Z630:Z631"/>
    <mergeCell ref="AA630:AA631"/>
    <mergeCell ref="AB630:AB631"/>
    <mergeCell ref="Q630:Q631"/>
    <mergeCell ref="R630:R631"/>
    <mergeCell ref="S630:S631"/>
    <mergeCell ref="T630:T631"/>
    <mergeCell ref="U630:U631"/>
    <mergeCell ref="V630:V631"/>
    <mergeCell ref="K630:K631"/>
    <mergeCell ref="L630:L631"/>
    <mergeCell ref="M630:M631"/>
    <mergeCell ref="N630:N631"/>
    <mergeCell ref="O630:O631"/>
    <mergeCell ref="P630:P631"/>
    <mergeCell ref="C630:E631"/>
    <mergeCell ref="F630:F631"/>
    <mergeCell ref="G630:G631"/>
    <mergeCell ref="H630:H631"/>
    <mergeCell ref="I630:I631"/>
    <mergeCell ref="J630:J631"/>
    <mergeCell ref="AC628:AC629"/>
    <mergeCell ref="AD628:AD629"/>
    <mergeCell ref="AE628:AE629"/>
    <mergeCell ref="AF628:AF629"/>
    <mergeCell ref="AG628:AG629"/>
    <mergeCell ref="AH629:AI629"/>
    <mergeCell ref="W628:W629"/>
    <mergeCell ref="X628:X629"/>
    <mergeCell ref="Y628:Y629"/>
    <mergeCell ref="Z628:Z629"/>
    <mergeCell ref="AA628:AA629"/>
    <mergeCell ref="AB628:AB629"/>
    <mergeCell ref="Q628:Q629"/>
    <mergeCell ref="R628:R629"/>
    <mergeCell ref="S628:S629"/>
    <mergeCell ref="T628:T629"/>
    <mergeCell ref="U628:U629"/>
    <mergeCell ref="V628:V629"/>
    <mergeCell ref="K628:K629"/>
    <mergeCell ref="L628:L629"/>
    <mergeCell ref="M628:M629"/>
    <mergeCell ref="N628:N629"/>
    <mergeCell ref="O628:O629"/>
    <mergeCell ref="P628:P629"/>
    <mergeCell ref="C628:E629"/>
    <mergeCell ref="F628:F629"/>
    <mergeCell ref="G628:G629"/>
    <mergeCell ref="H628:H629"/>
    <mergeCell ref="I628:I629"/>
    <mergeCell ref="J628:J629"/>
    <mergeCell ref="AC634:AC635"/>
    <mergeCell ref="AD634:AD635"/>
    <mergeCell ref="AE634:AE635"/>
    <mergeCell ref="AF634:AF635"/>
    <mergeCell ref="AG634:AG635"/>
    <mergeCell ref="AH635:AI635"/>
    <mergeCell ref="W634:W635"/>
    <mergeCell ref="X634:X635"/>
    <mergeCell ref="Y634:Y635"/>
    <mergeCell ref="Z634:Z635"/>
    <mergeCell ref="AA634:AA635"/>
    <mergeCell ref="AB634:AB635"/>
    <mergeCell ref="Q634:Q635"/>
    <mergeCell ref="R634:R635"/>
    <mergeCell ref="S634:S635"/>
    <mergeCell ref="T634:T635"/>
    <mergeCell ref="U634:U635"/>
    <mergeCell ref="V634:V635"/>
    <mergeCell ref="K634:K635"/>
    <mergeCell ref="L634:L635"/>
    <mergeCell ref="M634:M635"/>
    <mergeCell ref="N634:N635"/>
    <mergeCell ref="O634:O635"/>
    <mergeCell ref="P634:P635"/>
    <mergeCell ref="C634:E635"/>
    <mergeCell ref="F634:F635"/>
    <mergeCell ref="G634:G635"/>
    <mergeCell ref="H634:H635"/>
    <mergeCell ref="I634:I635"/>
    <mergeCell ref="J634:J635"/>
    <mergeCell ref="AC632:AC633"/>
    <mergeCell ref="AD632:AD633"/>
    <mergeCell ref="AE632:AE633"/>
    <mergeCell ref="AF632:AF633"/>
    <mergeCell ref="AG632:AG633"/>
    <mergeCell ref="AH633:AI633"/>
    <mergeCell ref="W632:W633"/>
    <mergeCell ref="X632:X633"/>
    <mergeCell ref="Y632:Y633"/>
    <mergeCell ref="Z632:Z633"/>
    <mergeCell ref="AA632:AA633"/>
    <mergeCell ref="AB632:AB633"/>
    <mergeCell ref="Q632:Q633"/>
    <mergeCell ref="R632:R633"/>
    <mergeCell ref="S632:S633"/>
    <mergeCell ref="T632:T633"/>
    <mergeCell ref="U632:U633"/>
    <mergeCell ref="V632:V633"/>
    <mergeCell ref="K632:K633"/>
    <mergeCell ref="L632:L633"/>
    <mergeCell ref="M632:M633"/>
    <mergeCell ref="N632:N633"/>
    <mergeCell ref="O632:O633"/>
    <mergeCell ref="P632:P633"/>
    <mergeCell ref="C632:E633"/>
    <mergeCell ref="F632:F633"/>
    <mergeCell ref="G632:G633"/>
    <mergeCell ref="H632:H633"/>
    <mergeCell ref="I632:I633"/>
    <mergeCell ref="J632:J633"/>
    <mergeCell ref="AC642:AC643"/>
    <mergeCell ref="AD642:AD643"/>
    <mergeCell ref="AE642:AE643"/>
    <mergeCell ref="AF642:AF643"/>
    <mergeCell ref="AG642:AG643"/>
    <mergeCell ref="AH643:AI643"/>
    <mergeCell ref="W642:W643"/>
    <mergeCell ref="X642:X643"/>
    <mergeCell ref="Y642:Y643"/>
    <mergeCell ref="Z642:Z643"/>
    <mergeCell ref="AA642:AA643"/>
    <mergeCell ref="AB642:AB643"/>
    <mergeCell ref="Q642:Q643"/>
    <mergeCell ref="R642:R643"/>
    <mergeCell ref="S642:S643"/>
    <mergeCell ref="T642:T643"/>
    <mergeCell ref="U642:U643"/>
    <mergeCell ref="V642:V643"/>
    <mergeCell ref="K642:K643"/>
    <mergeCell ref="L642:L643"/>
    <mergeCell ref="M642:M643"/>
    <mergeCell ref="N642:N643"/>
    <mergeCell ref="O642:O643"/>
    <mergeCell ref="P642:P643"/>
    <mergeCell ref="AE640:AE641"/>
    <mergeCell ref="AF640:AF641"/>
    <mergeCell ref="AG640:AG641"/>
    <mergeCell ref="AH641:AI641"/>
    <mergeCell ref="C642:E643"/>
    <mergeCell ref="F642:F643"/>
    <mergeCell ref="G642:G643"/>
    <mergeCell ref="H642:H643"/>
    <mergeCell ref="I642:I643"/>
    <mergeCell ref="J642:J643"/>
    <mergeCell ref="Y640:Y641"/>
    <mergeCell ref="Z640:Z641"/>
    <mergeCell ref="AA640:AA641"/>
    <mergeCell ref="AB640:AB641"/>
    <mergeCell ref="AC640:AC641"/>
    <mergeCell ref="AD640:AD641"/>
    <mergeCell ref="S640:S641"/>
    <mergeCell ref="T640:T641"/>
    <mergeCell ref="U640:U641"/>
    <mergeCell ref="V640:V641"/>
    <mergeCell ref="W640:W641"/>
    <mergeCell ref="X640:X641"/>
    <mergeCell ref="M640:M641"/>
    <mergeCell ref="N640:N641"/>
    <mergeCell ref="O640:O641"/>
    <mergeCell ref="P640:P641"/>
    <mergeCell ref="Q640:Q641"/>
    <mergeCell ref="R640:R641"/>
    <mergeCell ref="G640:G641"/>
    <mergeCell ref="H640:H641"/>
    <mergeCell ref="I640:I641"/>
    <mergeCell ref="J640:J641"/>
    <mergeCell ref="K640:K641"/>
    <mergeCell ref="L640:L641"/>
    <mergeCell ref="C640:E641"/>
    <mergeCell ref="F640:F641"/>
    <mergeCell ref="AC646:AC647"/>
    <mergeCell ref="AD646:AD647"/>
    <mergeCell ref="AE646:AE647"/>
    <mergeCell ref="AF646:AF647"/>
    <mergeCell ref="AG646:AG647"/>
    <mergeCell ref="AH647:AI647"/>
    <mergeCell ref="W646:W647"/>
    <mergeCell ref="X646:X647"/>
    <mergeCell ref="Y646:Y647"/>
    <mergeCell ref="Z646:Z647"/>
    <mergeCell ref="AA646:AA647"/>
    <mergeCell ref="AB646:AB647"/>
    <mergeCell ref="Q646:Q647"/>
    <mergeCell ref="R646:R647"/>
    <mergeCell ref="S646:S647"/>
    <mergeCell ref="T646:T647"/>
    <mergeCell ref="U646:U647"/>
    <mergeCell ref="V646:V647"/>
    <mergeCell ref="K646:K647"/>
    <mergeCell ref="L646:L647"/>
    <mergeCell ref="M646:M647"/>
    <mergeCell ref="N646:N647"/>
    <mergeCell ref="O646:O647"/>
    <mergeCell ref="P646:P647"/>
    <mergeCell ref="C646:E647"/>
    <mergeCell ref="F646:F647"/>
    <mergeCell ref="G646:G647"/>
    <mergeCell ref="H646:H647"/>
    <mergeCell ref="I646:I647"/>
    <mergeCell ref="J646:J647"/>
    <mergeCell ref="AC644:AC645"/>
    <mergeCell ref="AD644:AD645"/>
    <mergeCell ref="AE644:AE645"/>
    <mergeCell ref="AF644:AF645"/>
    <mergeCell ref="AG644:AG645"/>
    <mergeCell ref="AH645:AI645"/>
    <mergeCell ref="W644:W645"/>
    <mergeCell ref="X644:X645"/>
    <mergeCell ref="Y644:Y645"/>
    <mergeCell ref="Z644:Z645"/>
    <mergeCell ref="AA644:AA645"/>
    <mergeCell ref="AB644:AB645"/>
    <mergeCell ref="Q644:Q645"/>
    <mergeCell ref="R644:R645"/>
    <mergeCell ref="S644:S645"/>
    <mergeCell ref="T644:T645"/>
    <mergeCell ref="U644:U645"/>
    <mergeCell ref="V644:V645"/>
    <mergeCell ref="K644:K645"/>
    <mergeCell ref="L644:L645"/>
    <mergeCell ref="M644:M645"/>
    <mergeCell ref="N644:N645"/>
    <mergeCell ref="O644:O645"/>
    <mergeCell ref="P644:P645"/>
    <mergeCell ref="C644:E645"/>
    <mergeCell ref="F644:F645"/>
    <mergeCell ref="G644:G645"/>
    <mergeCell ref="H644:H645"/>
    <mergeCell ref="I644:I645"/>
    <mergeCell ref="J644:J645"/>
    <mergeCell ref="AJ650:AJ651"/>
    <mergeCell ref="AH651:AI651"/>
    <mergeCell ref="W650:W651"/>
    <mergeCell ref="X650:X651"/>
    <mergeCell ref="Y650:Y651"/>
    <mergeCell ref="Z650:Z651"/>
    <mergeCell ref="AA650:AA651"/>
    <mergeCell ref="AB650:AB651"/>
    <mergeCell ref="Q650:Q651"/>
    <mergeCell ref="R650:R651"/>
    <mergeCell ref="S650:S651"/>
    <mergeCell ref="T650:T651"/>
    <mergeCell ref="U650:U651"/>
    <mergeCell ref="V650:V651"/>
    <mergeCell ref="K650:K651"/>
    <mergeCell ref="L650:L651"/>
    <mergeCell ref="M650:M651"/>
    <mergeCell ref="N650:N651"/>
    <mergeCell ref="O650:O651"/>
    <mergeCell ref="P650:P651"/>
    <mergeCell ref="C650:E651"/>
    <mergeCell ref="F650:F651"/>
    <mergeCell ref="G650:G651"/>
    <mergeCell ref="H650:H651"/>
    <mergeCell ref="I650:I651"/>
    <mergeCell ref="J650:J651"/>
    <mergeCell ref="AC648:AC649"/>
    <mergeCell ref="AD648:AD649"/>
    <mergeCell ref="AE648:AE649"/>
    <mergeCell ref="AF648:AF649"/>
    <mergeCell ref="AG648:AG649"/>
    <mergeCell ref="AH649:AI649"/>
    <mergeCell ref="W648:W649"/>
    <mergeCell ref="X648:X649"/>
    <mergeCell ref="Y648:Y649"/>
    <mergeCell ref="Z648:Z649"/>
    <mergeCell ref="AA648:AA649"/>
    <mergeCell ref="AB648:AB649"/>
    <mergeCell ref="Q648:Q649"/>
    <mergeCell ref="R648:R649"/>
    <mergeCell ref="S648:S649"/>
    <mergeCell ref="T648:T649"/>
    <mergeCell ref="U648:U649"/>
    <mergeCell ref="V648:V649"/>
    <mergeCell ref="K648:K649"/>
    <mergeCell ref="L648:L649"/>
    <mergeCell ref="M648:M649"/>
    <mergeCell ref="N648:N649"/>
    <mergeCell ref="O648:O649"/>
    <mergeCell ref="P648:P649"/>
    <mergeCell ref="C648:E649"/>
    <mergeCell ref="F648:F649"/>
    <mergeCell ref="G648:G649"/>
    <mergeCell ref="H648:H649"/>
    <mergeCell ref="I648:I649"/>
    <mergeCell ref="J648:J649"/>
    <mergeCell ref="AC652:AC653"/>
    <mergeCell ref="AD652:AD653"/>
    <mergeCell ref="AE652:AE653"/>
    <mergeCell ref="AF652:AF653"/>
    <mergeCell ref="AG652:AG653"/>
    <mergeCell ref="AH653:AI653"/>
    <mergeCell ref="W652:W653"/>
    <mergeCell ref="X652:X653"/>
    <mergeCell ref="Y652:Y653"/>
    <mergeCell ref="Z652:Z653"/>
    <mergeCell ref="AA652:AA653"/>
    <mergeCell ref="AB652:AB653"/>
    <mergeCell ref="Q652:Q653"/>
    <mergeCell ref="R652:R653"/>
    <mergeCell ref="S652:S653"/>
    <mergeCell ref="T652:T653"/>
    <mergeCell ref="U652:U653"/>
    <mergeCell ref="V652:V653"/>
    <mergeCell ref="K652:K653"/>
    <mergeCell ref="L652:L653"/>
    <mergeCell ref="M652:M653"/>
    <mergeCell ref="N652:N653"/>
    <mergeCell ref="O652:O653"/>
    <mergeCell ref="P652:P653"/>
    <mergeCell ref="C652:E653"/>
    <mergeCell ref="F652:F653"/>
    <mergeCell ref="G652:G653"/>
    <mergeCell ref="H652:H653"/>
    <mergeCell ref="I652:I653"/>
    <mergeCell ref="J652:J653"/>
    <mergeCell ref="AC650:AC651"/>
    <mergeCell ref="AD650:AD651"/>
    <mergeCell ref="AE650:AE651"/>
    <mergeCell ref="AF650:AF651"/>
    <mergeCell ref="AG650:AG651"/>
    <mergeCell ref="AC656:AC657"/>
    <mergeCell ref="AD656:AD657"/>
    <mergeCell ref="AE656:AE657"/>
    <mergeCell ref="AF656:AF657"/>
    <mergeCell ref="AG656:AG657"/>
    <mergeCell ref="AH657:AI657"/>
    <mergeCell ref="W656:W657"/>
    <mergeCell ref="X656:X657"/>
    <mergeCell ref="Y656:Y657"/>
    <mergeCell ref="Z656:Z657"/>
    <mergeCell ref="AA656:AA657"/>
    <mergeCell ref="AB656:AB657"/>
    <mergeCell ref="Q656:Q657"/>
    <mergeCell ref="R656:R657"/>
    <mergeCell ref="S656:S657"/>
    <mergeCell ref="T656:T657"/>
    <mergeCell ref="U656:U657"/>
    <mergeCell ref="V656:V657"/>
    <mergeCell ref="K656:K657"/>
    <mergeCell ref="L656:L657"/>
    <mergeCell ref="M656:M657"/>
    <mergeCell ref="N656:N657"/>
    <mergeCell ref="O656:O657"/>
    <mergeCell ref="P656:P657"/>
    <mergeCell ref="C656:E657"/>
    <mergeCell ref="F656:F657"/>
    <mergeCell ref="G656:G657"/>
    <mergeCell ref="H656:H657"/>
    <mergeCell ref="I656:I657"/>
    <mergeCell ref="J656:J657"/>
    <mergeCell ref="AC654:AC655"/>
    <mergeCell ref="AD654:AD655"/>
    <mergeCell ref="AE654:AE655"/>
    <mergeCell ref="AF654:AF655"/>
    <mergeCell ref="AG654:AG655"/>
    <mergeCell ref="AH655:AI655"/>
    <mergeCell ref="W654:W655"/>
    <mergeCell ref="X654:X655"/>
    <mergeCell ref="Y654:Y655"/>
    <mergeCell ref="Z654:Z655"/>
    <mergeCell ref="AA654:AA655"/>
    <mergeCell ref="AB654:AB655"/>
    <mergeCell ref="Q654:Q655"/>
    <mergeCell ref="R654:R655"/>
    <mergeCell ref="S654:S655"/>
    <mergeCell ref="T654:T655"/>
    <mergeCell ref="U654:U655"/>
    <mergeCell ref="V654:V655"/>
    <mergeCell ref="K654:K655"/>
    <mergeCell ref="L654:L655"/>
    <mergeCell ref="M654:M655"/>
    <mergeCell ref="N654:N655"/>
    <mergeCell ref="O654:O655"/>
    <mergeCell ref="P654:P655"/>
    <mergeCell ref="C654:E655"/>
    <mergeCell ref="F654:F655"/>
    <mergeCell ref="G654:G655"/>
    <mergeCell ref="H654:H655"/>
    <mergeCell ref="I654:I655"/>
    <mergeCell ref="J654:J655"/>
    <mergeCell ref="AC660:AC661"/>
    <mergeCell ref="AD660:AD661"/>
    <mergeCell ref="AE660:AE661"/>
    <mergeCell ref="AF660:AF661"/>
    <mergeCell ref="AG660:AG661"/>
    <mergeCell ref="AJ660:AJ661"/>
    <mergeCell ref="AH661:AI661"/>
    <mergeCell ref="W660:W661"/>
    <mergeCell ref="X660:X661"/>
    <mergeCell ref="Y660:Y661"/>
    <mergeCell ref="Z660:Z661"/>
    <mergeCell ref="AA660:AA661"/>
    <mergeCell ref="AB660:AB661"/>
    <mergeCell ref="Q660:Q661"/>
    <mergeCell ref="R660:R661"/>
    <mergeCell ref="S660:S661"/>
    <mergeCell ref="T660:T661"/>
    <mergeCell ref="U660:U661"/>
    <mergeCell ref="V660:V661"/>
    <mergeCell ref="K660:K661"/>
    <mergeCell ref="L660:L661"/>
    <mergeCell ref="M660:M661"/>
    <mergeCell ref="N660:N661"/>
    <mergeCell ref="O660:O661"/>
    <mergeCell ref="P660:P661"/>
    <mergeCell ref="C660:E661"/>
    <mergeCell ref="F660:F661"/>
    <mergeCell ref="G660:G661"/>
    <mergeCell ref="H660:H661"/>
    <mergeCell ref="I660:I661"/>
    <mergeCell ref="J660:J661"/>
    <mergeCell ref="AC658:AC659"/>
    <mergeCell ref="AD658:AD659"/>
    <mergeCell ref="AE658:AE659"/>
    <mergeCell ref="AF658:AF659"/>
    <mergeCell ref="AG658:AG659"/>
    <mergeCell ref="AJ658:AJ659"/>
    <mergeCell ref="AH659:AI659"/>
    <mergeCell ref="W658:W659"/>
    <mergeCell ref="X658:X659"/>
    <mergeCell ref="Y658:Y659"/>
    <mergeCell ref="Z658:Z659"/>
    <mergeCell ref="AA658:AA659"/>
    <mergeCell ref="AB658:AB659"/>
    <mergeCell ref="Q658:Q659"/>
    <mergeCell ref="R658:R659"/>
    <mergeCell ref="S658:S659"/>
    <mergeCell ref="T658:T659"/>
    <mergeCell ref="U658:U659"/>
    <mergeCell ref="V658:V659"/>
    <mergeCell ref="K658:K659"/>
    <mergeCell ref="L658:L659"/>
    <mergeCell ref="M658:M659"/>
    <mergeCell ref="N658:N659"/>
    <mergeCell ref="O658:O659"/>
    <mergeCell ref="P658:P659"/>
    <mergeCell ref="C658:E659"/>
    <mergeCell ref="F658:F659"/>
    <mergeCell ref="G658:G659"/>
    <mergeCell ref="H658:H659"/>
    <mergeCell ref="I658:I659"/>
    <mergeCell ref="J658:J659"/>
    <mergeCell ref="AC664:AC665"/>
    <mergeCell ref="AD664:AD665"/>
    <mergeCell ref="AE664:AE665"/>
    <mergeCell ref="AF664:AF665"/>
    <mergeCell ref="AG664:AG665"/>
    <mergeCell ref="AH665:AI665"/>
    <mergeCell ref="W664:W665"/>
    <mergeCell ref="X664:X665"/>
    <mergeCell ref="Y664:Y665"/>
    <mergeCell ref="Z664:Z665"/>
    <mergeCell ref="AA664:AA665"/>
    <mergeCell ref="AB664:AB665"/>
    <mergeCell ref="Q664:Q665"/>
    <mergeCell ref="R664:R665"/>
    <mergeCell ref="S664:S665"/>
    <mergeCell ref="T664:T665"/>
    <mergeCell ref="U664:U665"/>
    <mergeCell ref="V664:V665"/>
    <mergeCell ref="K664:K665"/>
    <mergeCell ref="L664:L665"/>
    <mergeCell ref="M664:M665"/>
    <mergeCell ref="N664:N665"/>
    <mergeCell ref="O664:O665"/>
    <mergeCell ref="P664:P665"/>
    <mergeCell ref="C664:E665"/>
    <mergeCell ref="F664:F665"/>
    <mergeCell ref="G664:G665"/>
    <mergeCell ref="H664:H665"/>
    <mergeCell ref="I664:I665"/>
    <mergeCell ref="J664:J665"/>
    <mergeCell ref="AC662:AC663"/>
    <mergeCell ref="AD662:AD663"/>
    <mergeCell ref="AE662:AE663"/>
    <mergeCell ref="AF662:AF663"/>
    <mergeCell ref="AG662:AG663"/>
    <mergeCell ref="AH663:AI663"/>
    <mergeCell ref="W662:W663"/>
    <mergeCell ref="X662:X663"/>
    <mergeCell ref="Y662:Y663"/>
    <mergeCell ref="Z662:Z663"/>
    <mergeCell ref="AA662:AA663"/>
    <mergeCell ref="AB662:AB663"/>
    <mergeCell ref="Q662:Q663"/>
    <mergeCell ref="R662:R663"/>
    <mergeCell ref="S662:S663"/>
    <mergeCell ref="T662:T663"/>
    <mergeCell ref="U662:U663"/>
    <mergeCell ref="V662:V663"/>
    <mergeCell ref="K662:K663"/>
    <mergeCell ref="L662:L663"/>
    <mergeCell ref="M662:M663"/>
    <mergeCell ref="N662:N663"/>
    <mergeCell ref="O662:O663"/>
    <mergeCell ref="P662:P663"/>
    <mergeCell ref="C662:E663"/>
    <mergeCell ref="F662:F663"/>
    <mergeCell ref="G662:G663"/>
    <mergeCell ref="H662:H663"/>
    <mergeCell ref="I662:I663"/>
    <mergeCell ref="J662:J663"/>
    <mergeCell ref="AC668:AC669"/>
    <mergeCell ref="AD668:AD669"/>
    <mergeCell ref="AE668:AE669"/>
    <mergeCell ref="AF668:AF669"/>
    <mergeCell ref="AG668:AG669"/>
    <mergeCell ref="AH669:AI669"/>
    <mergeCell ref="W668:W669"/>
    <mergeCell ref="X668:X669"/>
    <mergeCell ref="Y668:Y669"/>
    <mergeCell ref="Z668:Z669"/>
    <mergeCell ref="AA668:AA669"/>
    <mergeCell ref="AB668:AB669"/>
    <mergeCell ref="Q668:Q669"/>
    <mergeCell ref="R668:R669"/>
    <mergeCell ref="S668:S669"/>
    <mergeCell ref="T668:T669"/>
    <mergeCell ref="U668:U669"/>
    <mergeCell ref="V668:V669"/>
    <mergeCell ref="K668:K669"/>
    <mergeCell ref="L668:L669"/>
    <mergeCell ref="M668:M669"/>
    <mergeCell ref="N668:N669"/>
    <mergeCell ref="O668:O669"/>
    <mergeCell ref="P668:P669"/>
    <mergeCell ref="C668:E669"/>
    <mergeCell ref="F668:F669"/>
    <mergeCell ref="G668:G669"/>
    <mergeCell ref="H668:H669"/>
    <mergeCell ref="I668:I669"/>
    <mergeCell ref="J668:J669"/>
    <mergeCell ref="AC666:AC667"/>
    <mergeCell ref="AD666:AD667"/>
    <mergeCell ref="AE666:AE667"/>
    <mergeCell ref="AF666:AF667"/>
    <mergeCell ref="AG666:AG667"/>
    <mergeCell ref="AH667:AI667"/>
    <mergeCell ref="W666:W667"/>
    <mergeCell ref="X666:X667"/>
    <mergeCell ref="Y666:Y667"/>
    <mergeCell ref="Z666:Z667"/>
    <mergeCell ref="AA666:AA667"/>
    <mergeCell ref="AB666:AB667"/>
    <mergeCell ref="Q666:Q667"/>
    <mergeCell ref="R666:R667"/>
    <mergeCell ref="S666:S667"/>
    <mergeCell ref="T666:T667"/>
    <mergeCell ref="U666:U667"/>
    <mergeCell ref="V666:V667"/>
    <mergeCell ref="K666:K667"/>
    <mergeCell ref="L666:L667"/>
    <mergeCell ref="M666:M667"/>
    <mergeCell ref="N666:N667"/>
    <mergeCell ref="O666:O667"/>
    <mergeCell ref="P666:P667"/>
    <mergeCell ref="C666:E667"/>
    <mergeCell ref="F666:F667"/>
    <mergeCell ref="G666:G667"/>
    <mergeCell ref="H666:H667"/>
    <mergeCell ref="I666:I667"/>
    <mergeCell ref="J666:J667"/>
    <mergeCell ref="AC672:AC673"/>
    <mergeCell ref="AD672:AD673"/>
    <mergeCell ref="AE672:AE673"/>
    <mergeCell ref="AF672:AF673"/>
    <mergeCell ref="AG672:AG673"/>
    <mergeCell ref="AH673:AI673"/>
    <mergeCell ref="W672:W673"/>
    <mergeCell ref="X672:X673"/>
    <mergeCell ref="Y672:Y673"/>
    <mergeCell ref="Z672:Z673"/>
    <mergeCell ref="AA672:AA673"/>
    <mergeCell ref="AB672:AB673"/>
    <mergeCell ref="Q672:Q673"/>
    <mergeCell ref="R672:R673"/>
    <mergeCell ref="S672:S673"/>
    <mergeCell ref="T672:T673"/>
    <mergeCell ref="U672:U673"/>
    <mergeCell ref="V672:V673"/>
    <mergeCell ref="K672:K673"/>
    <mergeCell ref="L672:L673"/>
    <mergeCell ref="M672:M673"/>
    <mergeCell ref="N672:N673"/>
    <mergeCell ref="O672:O673"/>
    <mergeCell ref="P672:P673"/>
    <mergeCell ref="C672:E673"/>
    <mergeCell ref="F672:F673"/>
    <mergeCell ref="G672:G673"/>
    <mergeCell ref="H672:H673"/>
    <mergeCell ref="I672:I673"/>
    <mergeCell ref="J672:J673"/>
    <mergeCell ref="AC670:AC671"/>
    <mergeCell ref="AD670:AD671"/>
    <mergeCell ref="AE670:AE671"/>
    <mergeCell ref="AF670:AF671"/>
    <mergeCell ref="AG670:AG671"/>
    <mergeCell ref="AH671:AI671"/>
    <mergeCell ref="W670:W671"/>
    <mergeCell ref="X670:X671"/>
    <mergeCell ref="Y670:Y671"/>
    <mergeCell ref="Z670:Z671"/>
    <mergeCell ref="AA670:AA671"/>
    <mergeCell ref="AB670:AB671"/>
    <mergeCell ref="Q670:Q671"/>
    <mergeCell ref="R670:R671"/>
    <mergeCell ref="S670:S671"/>
    <mergeCell ref="T670:T671"/>
    <mergeCell ref="U670:U671"/>
    <mergeCell ref="V670:V671"/>
    <mergeCell ref="K670:K671"/>
    <mergeCell ref="L670:L671"/>
    <mergeCell ref="M670:M671"/>
    <mergeCell ref="N670:N671"/>
    <mergeCell ref="O670:O671"/>
    <mergeCell ref="P670:P671"/>
    <mergeCell ref="C670:E671"/>
    <mergeCell ref="F670:F671"/>
    <mergeCell ref="G670:G671"/>
    <mergeCell ref="H670:H671"/>
    <mergeCell ref="I670:I671"/>
    <mergeCell ref="J670:J671"/>
    <mergeCell ref="AC676:AC677"/>
    <mergeCell ref="AD676:AD677"/>
    <mergeCell ref="AE676:AE677"/>
    <mergeCell ref="AF676:AF677"/>
    <mergeCell ref="AG676:AG677"/>
    <mergeCell ref="AH677:AI677"/>
    <mergeCell ref="W676:W677"/>
    <mergeCell ref="X676:X677"/>
    <mergeCell ref="Y676:Y677"/>
    <mergeCell ref="Z676:Z677"/>
    <mergeCell ref="AA676:AA677"/>
    <mergeCell ref="AB676:AB677"/>
    <mergeCell ref="Q676:Q677"/>
    <mergeCell ref="R676:R677"/>
    <mergeCell ref="S676:S677"/>
    <mergeCell ref="T676:T677"/>
    <mergeCell ref="U676:U677"/>
    <mergeCell ref="V676:V677"/>
    <mergeCell ref="K676:K677"/>
    <mergeCell ref="L676:L677"/>
    <mergeCell ref="M676:M677"/>
    <mergeCell ref="N676:N677"/>
    <mergeCell ref="O676:O677"/>
    <mergeCell ref="P676:P677"/>
    <mergeCell ref="C676:E677"/>
    <mergeCell ref="F676:F677"/>
    <mergeCell ref="G676:G677"/>
    <mergeCell ref="H676:H677"/>
    <mergeCell ref="I676:I677"/>
    <mergeCell ref="J676:J677"/>
    <mergeCell ref="AC674:AC675"/>
    <mergeCell ref="AD674:AD675"/>
    <mergeCell ref="AE674:AE675"/>
    <mergeCell ref="AF674:AF675"/>
    <mergeCell ref="AG674:AG675"/>
    <mergeCell ref="AH675:AI675"/>
    <mergeCell ref="W674:W675"/>
    <mergeCell ref="X674:X675"/>
    <mergeCell ref="Y674:Y675"/>
    <mergeCell ref="Z674:Z675"/>
    <mergeCell ref="AA674:AA675"/>
    <mergeCell ref="AB674:AB675"/>
    <mergeCell ref="Q674:Q675"/>
    <mergeCell ref="R674:R675"/>
    <mergeCell ref="S674:S675"/>
    <mergeCell ref="T674:T675"/>
    <mergeCell ref="U674:U675"/>
    <mergeCell ref="V674:V675"/>
    <mergeCell ref="K674:K675"/>
    <mergeCell ref="L674:L675"/>
    <mergeCell ref="M674:M675"/>
    <mergeCell ref="N674:N675"/>
    <mergeCell ref="O674:O675"/>
    <mergeCell ref="P674:P675"/>
    <mergeCell ref="C674:E675"/>
    <mergeCell ref="F674:F675"/>
    <mergeCell ref="G674:G675"/>
    <mergeCell ref="H674:H675"/>
    <mergeCell ref="I674:I675"/>
    <mergeCell ref="J674:J675"/>
    <mergeCell ref="B680:B723"/>
    <mergeCell ref="C680:E680"/>
    <mergeCell ref="AH680:AH683"/>
    <mergeCell ref="AI680:AI683"/>
    <mergeCell ref="AJ680:AJ683"/>
    <mergeCell ref="C681:E681"/>
    <mergeCell ref="C682:E682"/>
    <mergeCell ref="C683:E683"/>
    <mergeCell ref="C684:E685"/>
    <mergeCell ref="F684:F685"/>
    <mergeCell ref="AC678:AC679"/>
    <mergeCell ref="AD678:AD679"/>
    <mergeCell ref="AE678:AE679"/>
    <mergeCell ref="AF678:AF679"/>
    <mergeCell ref="AG678:AG679"/>
    <mergeCell ref="AH679:AI679"/>
    <mergeCell ref="W678:W679"/>
    <mergeCell ref="X678:X679"/>
    <mergeCell ref="Y678:Y679"/>
    <mergeCell ref="Z678:Z679"/>
    <mergeCell ref="AA678:AA679"/>
    <mergeCell ref="AB678:AB679"/>
    <mergeCell ref="Q678:Q679"/>
    <mergeCell ref="R678:R679"/>
    <mergeCell ref="S678:S679"/>
    <mergeCell ref="T678:T679"/>
    <mergeCell ref="U678:U679"/>
    <mergeCell ref="V678:V679"/>
    <mergeCell ref="K678:K679"/>
    <mergeCell ref="L678:L679"/>
    <mergeCell ref="M678:M679"/>
    <mergeCell ref="N678:N679"/>
    <mergeCell ref="O678:O679"/>
    <mergeCell ref="P678:P679"/>
    <mergeCell ref="C678:E679"/>
    <mergeCell ref="F678:F679"/>
    <mergeCell ref="G678:G679"/>
    <mergeCell ref="H678:H679"/>
    <mergeCell ref="I678:I679"/>
    <mergeCell ref="J678:J679"/>
    <mergeCell ref="B636:B679"/>
    <mergeCell ref="C636:E636"/>
    <mergeCell ref="AH636:AH639"/>
    <mergeCell ref="AI636:AI639"/>
    <mergeCell ref="AJ636:AJ639"/>
    <mergeCell ref="C637:E637"/>
    <mergeCell ref="C638:E638"/>
    <mergeCell ref="C639:E639"/>
    <mergeCell ref="AC686:AC687"/>
    <mergeCell ref="AD686:AD687"/>
    <mergeCell ref="AE686:AE687"/>
    <mergeCell ref="AF686:AF687"/>
    <mergeCell ref="AG686:AG687"/>
    <mergeCell ref="AH687:AI687"/>
    <mergeCell ref="W686:W687"/>
    <mergeCell ref="X686:X687"/>
    <mergeCell ref="Y686:Y687"/>
    <mergeCell ref="Z686:Z687"/>
    <mergeCell ref="AA686:AA687"/>
    <mergeCell ref="AB686:AB687"/>
    <mergeCell ref="Q686:Q687"/>
    <mergeCell ref="R686:R687"/>
    <mergeCell ref="S686:S687"/>
    <mergeCell ref="T686:T687"/>
    <mergeCell ref="U686:U687"/>
    <mergeCell ref="V686:V687"/>
    <mergeCell ref="K686:K687"/>
    <mergeCell ref="L686:L687"/>
    <mergeCell ref="M686:M687"/>
    <mergeCell ref="N686:N687"/>
    <mergeCell ref="O686:O687"/>
    <mergeCell ref="P686:P687"/>
    <mergeCell ref="AE684:AE685"/>
    <mergeCell ref="AF684:AF685"/>
    <mergeCell ref="AG684:AG685"/>
    <mergeCell ref="AH685:AI685"/>
    <mergeCell ref="C686:E687"/>
    <mergeCell ref="F686:F687"/>
    <mergeCell ref="G686:G687"/>
    <mergeCell ref="H686:H687"/>
    <mergeCell ref="I686:I687"/>
    <mergeCell ref="J686:J687"/>
    <mergeCell ref="Y684:Y685"/>
    <mergeCell ref="Z684:Z685"/>
    <mergeCell ref="AA684:AA685"/>
    <mergeCell ref="AB684:AB685"/>
    <mergeCell ref="AC684:AC685"/>
    <mergeCell ref="AD684:AD685"/>
    <mergeCell ref="S684:S685"/>
    <mergeCell ref="T684:T685"/>
    <mergeCell ref="U684:U685"/>
    <mergeCell ref="V684:V685"/>
    <mergeCell ref="W684:W685"/>
    <mergeCell ref="X684:X685"/>
    <mergeCell ref="M684:M685"/>
    <mergeCell ref="N684:N685"/>
    <mergeCell ref="O684:O685"/>
    <mergeCell ref="P684:P685"/>
    <mergeCell ref="Q684:Q685"/>
    <mergeCell ref="R684:R685"/>
    <mergeCell ref="G684:G685"/>
    <mergeCell ref="H684:H685"/>
    <mergeCell ref="I684:I685"/>
    <mergeCell ref="J684:J685"/>
    <mergeCell ref="K684:K685"/>
    <mergeCell ref="L684:L685"/>
    <mergeCell ref="AC690:AC691"/>
    <mergeCell ref="AD690:AD691"/>
    <mergeCell ref="AE690:AE691"/>
    <mergeCell ref="AF690:AF691"/>
    <mergeCell ref="AG690:AG691"/>
    <mergeCell ref="AH691:AI691"/>
    <mergeCell ref="W690:W691"/>
    <mergeCell ref="X690:X691"/>
    <mergeCell ref="Y690:Y691"/>
    <mergeCell ref="Z690:Z691"/>
    <mergeCell ref="AA690:AA691"/>
    <mergeCell ref="AB690:AB691"/>
    <mergeCell ref="Q690:Q691"/>
    <mergeCell ref="R690:R691"/>
    <mergeCell ref="S690:S691"/>
    <mergeCell ref="T690:T691"/>
    <mergeCell ref="U690:U691"/>
    <mergeCell ref="V690:V691"/>
    <mergeCell ref="K690:K691"/>
    <mergeCell ref="L690:L691"/>
    <mergeCell ref="M690:M691"/>
    <mergeCell ref="N690:N691"/>
    <mergeCell ref="O690:O691"/>
    <mergeCell ref="P690:P691"/>
    <mergeCell ref="C690:E691"/>
    <mergeCell ref="F690:F691"/>
    <mergeCell ref="G690:G691"/>
    <mergeCell ref="H690:H691"/>
    <mergeCell ref="I690:I691"/>
    <mergeCell ref="J690:J691"/>
    <mergeCell ref="AC688:AC689"/>
    <mergeCell ref="AD688:AD689"/>
    <mergeCell ref="AE688:AE689"/>
    <mergeCell ref="AF688:AF689"/>
    <mergeCell ref="AG688:AG689"/>
    <mergeCell ref="AH689:AI689"/>
    <mergeCell ref="W688:W689"/>
    <mergeCell ref="X688:X689"/>
    <mergeCell ref="Y688:Y689"/>
    <mergeCell ref="Z688:Z689"/>
    <mergeCell ref="AA688:AA689"/>
    <mergeCell ref="AB688:AB689"/>
    <mergeCell ref="Q688:Q689"/>
    <mergeCell ref="R688:R689"/>
    <mergeCell ref="S688:S689"/>
    <mergeCell ref="T688:T689"/>
    <mergeCell ref="U688:U689"/>
    <mergeCell ref="V688:V689"/>
    <mergeCell ref="K688:K689"/>
    <mergeCell ref="L688:L689"/>
    <mergeCell ref="M688:M689"/>
    <mergeCell ref="N688:N689"/>
    <mergeCell ref="O688:O689"/>
    <mergeCell ref="P688:P689"/>
    <mergeCell ref="C688:E689"/>
    <mergeCell ref="F688:F689"/>
    <mergeCell ref="G688:G689"/>
    <mergeCell ref="H688:H689"/>
    <mergeCell ref="I688:I689"/>
    <mergeCell ref="J688:J689"/>
    <mergeCell ref="AJ694:AJ695"/>
    <mergeCell ref="AH695:AI695"/>
    <mergeCell ref="W694:W695"/>
    <mergeCell ref="X694:X695"/>
    <mergeCell ref="Y694:Y695"/>
    <mergeCell ref="Z694:Z695"/>
    <mergeCell ref="AA694:AA695"/>
    <mergeCell ref="AB694:AB695"/>
    <mergeCell ref="Q694:Q695"/>
    <mergeCell ref="R694:R695"/>
    <mergeCell ref="S694:S695"/>
    <mergeCell ref="T694:T695"/>
    <mergeCell ref="U694:U695"/>
    <mergeCell ref="V694:V695"/>
    <mergeCell ref="K694:K695"/>
    <mergeCell ref="L694:L695"/>
    <mergeCell ref="M694:M695"/>
    <mergeCell ref="N694:N695"/>
    <mergeCell ref="O694:O695"/>
    <mergeCell ref="P694:P695"/>
    <mergeCell ref="C694:E695"/>
    <mergeCell ref="F694:F695"/>
    <mergeCell ref="G694:G695"/>
    <mergeCell ref="H694:H695"/>
    <mergeCell ref="I694:I695"/>
    <mergeCell ref="J694:J695"/>
    <mergeCell ref="AC692:AC693"/>
    <mergeCell ref="AD692:AD693"/>
    <mergeCell ref="AE692:AE693"/>
    <mergeCell ref="AF692:AF693"/>
    <mergeCell ref="AG692:AG693"/>
    <mergeCell ref="AH693:AI693"/>
    <mergeCell ref="W692:W693"/>
    <mergeCell ref="X692:X693"/>
    <mergeCell ref="Y692:Y693"/>
    <mergeCell ref="Z692:Z693"/>
    <mergeCell ref="AA692:AA693"/>
    <mergeCell ref="AB692:AB693"/>
    <mergeCell ref="Q692:Q693"/>
    <mergeCell ref="R692:R693"/>
    <mergeCell ref="S692:S693"/>
    <mergeCell ref="T692:T693"/>
    <mergeCell ref="U692:U693"/>
    <mergeCell ref="V692:V693"/>
    <mergeCell ref="K692:K693"/>
    <mergeCell ref="L692:L693"/>
    <mergeCell ref="M692:M693"/>
    <mergeCell ref="N692:N693"/>
    <mergeCell ref="O692:O693"/>
    <mergeCell ref="P692:P693"/>
    <mergeCell ref="C692:E693"/>
    <mergeCell ref="F692:F693"/>
    <mergeCell ref="G692:G693"/>
    <mergeCell ref="H692:H693"/>
    <mergeCell ref="I692:I693"/>
    <mergeCell ref="J692:J693"/>
    <mergeCell ref="AC696:AC697"/>
    <mergeCell ref="AD696:AD697"/>
    <mergeCell ref="AE696:AE697"/>
    <mergeCell ref="AF696:AF697"/>
    <mergeCell ref="AG696:AG697"/>
    <mergeCell ref="AH697:AI697"/>
    <mergeCell ref="W696:W697"/>
    <mergeCell ref="X696:X697"/>
    <mergeCell ref="Y696:Y697"/>
    <mergeCell ref="Z696:Z697"/>
    <mergeCell ref="AA696:AA697"/>
    <mergeCell ref="AB696:AB697"/>
    <mergeCell ref="Q696:Q697"/>
    <mergeCell ref="R696:R697"/>
    <mergeCell ref="S696:S697"/>
    <mergeCell ref="T696:T697"/>
    <mergeCell ref="U696:U697"/>
    <mergeCell ref="V696:V697"/>
    <mergeCell ref="K696:K697"/>
    <mergeCell ref="L696:L697"/>
    <mergeCell ref="M696:M697"/>
    <mergeCell ref="N696:N697"/>
    <mergeCell ref="O696:O697"/>
    <mergeCell ref="P696:P697"/>
    <mergeCell ref="C696:E697"/>
    <mergeCell ref="F696:F697"/>
    <mergeCell ref="G696:G697"/>
    <mergeCell ref="H696:H697"/>
    <mergeCell ref="I696:I697"/>
    <mergeCell ref="J696:J697"/>
    <mergeCell ref="AC694:AC695"/>
    <mergeCell ref="AD694:AD695"/>
    <mergeCell ref="AE694:AE695"/>
    <mergeCell ref="AF694:AF695"/>
    <mergeCell ref="AG694:AG695"/>
    <mergeCell ref="AC700:AC701"/>
    <mergeCell ref="AD700:AD701"/>
    <mergeCell ref="AE700:AE701"/>
    <mergeCell ref="AF700:AF701"/>
    <mergeCell ref="AG700:AG701"/>
    <mergeCell ref="AH701:AI701"/>
    <mergeCell ref="W700:W701"/>
    <mergeCell ref="X700:X701"/>
    <mergeCell ref="Y700:Y701"/>
    <mergeCell ref="Z700:Z701"/>
    <mergeCell ref="AA700:AA701"/>
    <mergeCell ref="AB700:AB701"/>
    <mergeCell ref="Q700:Q701"/>
    <mergeCell ref="R700:R701"/>
    <mergeCell ref="S700:S701"/>
    <mergeCell ref="T700:T701"/>
    <mergeCell ref="U700:U701"/>
    <mergeCell ref="V700:V701"/>
    <mergeCell ref="K700:K701"/>
    <mergeCell ref="L700:L701"/>
    <mergeCell ref="M700:M701"/>
    <mergeCell ref="N700:N701"/>
    <mergeCell ref="O700:O701"/>
    <mergeCell ref="P700:P701"/>
    <mergeCell ref="C700:E701"/>
    <mergeCell ref="F700:F701"/>
    <mergeCell ref="G700:G701"/>
    <mergeCell ref="H700:H701"/>
    <mergeCell ref="I700:I701"/>
    <mergeCell ref="J700:J701"/>
    <mergeCell ref="AC698:AC699"/>
    <mergeCell ref="AD698:AD699"/>
    <mergeCell ref="AE698:AE699"/>
    <mergeCell ref="AF698:AF699"/>
    <mergeCell ref="AG698:AG699"/>
    <mergeCell ref="AH699:AI699"/>
    <mergeCell ref="W698:W699"/>
    <mergeCell ref="X698:X699"/>
    <mergeCell ref="Y698:Y699"/>
    <mergeCell ref="Z698:Z699"/>
    <mergeCell ref="AA698:AA699"/>
    <mergeCell ref="AB698:AB699"/>
    <mergeCell ref="Q698:Q699"/>
    <mergeCell ref="R698:R699"/>
    <mergeCell ref="S698:S699"/>
    <mergeCell ref="T698:T699"/>
    <mergeCell ref="U698:U699"/>
    <mergeCell ref="V698:V699"/>
    <mergeCell ref="K698:K699"/>
    <mergeCell ref="L698:L699"/>
    <mergeCell ref="M698:M699"/>
    <mergeCell ref="N698:N699"/>
    <mergeCell ref="O698:O699"/>
    <mergeCell ref="P698:P699"/>
    <mergeCell ref="C698:E699"/>
    <mergeCell ref="F698:F699"/>
    <mergeCell ref="G698:G699"/>
    <mergeCell ref="H698:H699"/>
    <mergeCell ref="I698:I699"/>
    <mergeCell ref="J698:J699"/>
    <mergeCell ref="AJ704:AJ705"/>
    <mergeCell ref="AH705:AI705"/>
    <mergeCell ref="W704:W705"/>
    <mergeCell ref="X704:X705"/>
    <mergeCell ref="Y704:Y705"/>
    <mergeCell ref="Z704:Z705"/>
    <mergeCell ref="AA704:AA705"/>
    <mergeCell ref="AB704:AB705"/>
    <mergeCell ref="Q704:Q705"/>
    <mergeCell ref="R704:R705"/>
    <mergeCell ref="S704:S705"/>
    <mergeCell ref="T704:T705"/>
    <mergeCell ref="U704:U705"/>
    <mergeCell ref="V704:V705"/>
    <mergeCell ref="K704:K705"/>
    <mergeCell ref="L704:L705"/>
    <mergeCell ref="M704:M705"/>
    <mergeCell ref="N704:N705"/>
    <mergeCell ref="O704:O705"/>
    <mergeCell ref="P704:P705"/>
    <mergeCell ref="C704:E705"/>
    <mergeCell ref="F704:F705"/>
    <mergeCell ref="G704:G705"/>
    <mergeCell ref="H704:H705"/>
    <mergeCell ref="I704:I705"/>
    <mergeCell ref="J704:J705"/>
    <mergeCell ref="AC702:AC703"/>
    <mergeCell ref="AD702:AD703"/>
    <mergeCell ref="AE702:AE703"/>
    <mergeCell ref="AF702:AF703"/>
    <mergeCell ref="AG702:AG703"/>
    <mergeCell ref="AJ702:AJ703"/>
    <mergeCell ref="AH703:AI703"/>
    <mergeCell ref="W702:W703"/>
    <mergeCell ref="X702:X703"/>
    <mergeCell ref="Y702:Y703"/>
    <mergeCell ref="Z702:Z703"/>
    <mergeCell ref="AA702:AA703"/>
    <mergeCell ref="AB702:AB703"/>
    <mergeCell ref="Q702:Q703"/>
    <mergeCell ref="R702:R703"/>
    <mergeCell ref="S702:S703"/>
    <mergeCell ref="T702:T703"/>
    <mergeCell ref="U702:U703"/>
    <mergeCell ref="V702:V703"/>
    <mergeCell ref="K702:K703"/>
    <mergeCell ref="L702:L703"/>
    <mergeCell ref="M702:M703"/>
    <mergeCell ref="N702:N703"/>
    <mergeCell ref="O702:O703"/>
    <mergeCell ref="P702:P703"/>
    <mergeCell ref="C702:E703"/>
    <mergeCell ref="F702:F703"/>
    <mergeCell ref="G702:G703"/>
    <mergeCell ref="H702:H703"/>
    <mergeCell ref="I702:I703"/>
    <mergeCell ref="J702:J703"/>
    <mergeCell ref="AC706:AC707"/>
    <mergeCell ref="AD706:AD707"/>
    <mergeCell ref="AE706:AE707"/>
    <mergeCell ref="AF706:AF707"/>
    <mergeCell ref="AG706:AG707"/>
    <mergeCell ref="AH707:AI707"/>
    <mergeCell ref="W706:W707"/>
    <mergeCell ref="X706:X707"/>
    <mergeCell ref="Y706:Y707"/>
    <mergeCell ref="Z706:Z707"/>
    <mergeCell ref="AA706:AA707"/>
    <mergeCell ref="AB706:AB707"/>
    <mergeCell ref="Q706:Q707"/>
    <mergeCell ref="R706:R707"/>
    <mergeCell ref="S706:S707"/>
    <mergeCell ref="T706:T707"/>
    <mergeCell ref="U706:U707"/>
    <mergeCell ref="V706:V707"/>
    <mergeCell ref="K706:K707"/>
    <mergeCell ref="L706:L707"/>
    <mergeCell ref="M706:M707"/>
    <mergeCell ref="N706:N707"/>
    <mergeCell ref="O706:O707"/>
    <mergeCell ref="P706:P707"/>
    <mergeCell ref="C706:E707"/>
    <mergeCell ref="F706:F707"/>
    <mergeCell ref="G706:G707"/>
    <mergeCell ref="H706:H707"/>
    <mergeCell ref="I706:I707"/>
    <mergeCell ref="J706:J707"/>
    <mergeCell ref="AC704:AC705"/>
    <mergeCell ref="AD704:AD705"/>
    <mergeCell ref="AE704:AE705"/>
    <mergeCell ref="AF704:AF705"/>
    <mergeCell ref="AG704:AG705"/>
    <mergeCell ref="AC710:AC711"/>
    <mergeCell ref="AD710:AD711"/>
    <mergeCell ref="AE710:AE711"/>
    <mergeCell ref="AF710:AF711"/>
    <mergeCell ref="AG710:AG711"/>
    <mergeCell ref="AH711:AI711"/>
    <mergeCell ref="W710:W711"/>
    <mergeCell ref="X710:X711"/>
    <mergeCell ref="Y710:Y711"/>
    <mergeCell ref="Z710:Z711"/>
    <mergeCell ref="AA710:AA711"/>
    <mergeCell ref="AB710:AB711"/>
    <mergeCell ref="Q710:Q711"/>
    <mergeCell ref="R710:R711"/>
    <mergeCell ref="S710:S711"/>
    <mergeCell ref="T710:T711"/>
    <mergeCell ref="U710:U711"/>
    <mergeCell ref="V710:V711"/>
    <mergeCell ref="K710:K711"/>
    <mergeCell ref="L710:L711"/>
    <mergeCell ref="M710:M711"/>
    <mergeCell ref="N710:N711"/>
    <mergeCell ref="O710:O711"/>
    <mergeCell ref="P710:P711"/>
    <mergeCell ref="C710:E711"/>
    <mergeCell ref="F710:F711"/>
    <mergeCell ref="G710:G711"/>
    <mergeCell ref="H710:H711"/>
    <mergeCell ref="I710:I711"/>
    <mergeCell ref="J710:J711"/>
    <mergeCell ref="AC708:AC709"/>
    <mergeCell ref="AD708:AD709"/>
    <mergeCell ref="AE708:AE709"/>
    <mergeCell ref="AF708:AF709"/>
    <mergeCell ref="AG708:AG709"/>
    <mergeCell ref="AH709:AI709"/>
    <mergeCell ref="W708:W709"/>
    <mergeCell ref="X708:X709"/>
    <mergeCell ref="Y708:Y709"/>
    <mergeCell ref="Z708:Z709"/>
    <mergeCell ref="AA708:AA709"/>
    <mergeCell ref="AB708:AB709"/>
    <mergeCell ref="Q708:Q709"/>
    <mergeCell ref="R708:R709"/>
    <mergeCell ref="S708:S709"/>
    <mergeCell ref="T708:T709"/>
    <mergeCell ref="U708:U709"/>
    <mergeCell ref="V708:V709"/>
    <mergeCell ref="K708:K709"/>
    <mergeCell ref="L708:L709"/>
    <mergeCell ref="M708:M709"/>
    <mergeCell ref="N708:N709"/>
    <mergeCell ref="O708:O709"/>
    <mergeCell ref="P708:P709"/>
    <mergeCell ref="C708:E709"/>
    <mergeCell ref="F708:F709"/>
    <mergeCell ref="G708:G709"/>
    <mergeCell ref="H708:H709"/>
    <mergeCell ref="I708:I709"/>
    <mergeCell ref="J708:J709"/>
    <mergeCell ref="AC714:AC715"/>
    <mergeCell ref="AD714:AD715"/>
    <mergeCell ref="AE714:AE715"/>
    <mergeCell ref="AF714:AF715"/>
    <mergeCell ref="AG714:AG715"/>
    <mergeCell ref="AH715:AI715"/>
    <mergeCell ref="W714:W715"/>
    <mergeCell ref="X714:X715"/>
    <mergeCell ref="Y714:Y715"/>
    <mergeCell ref="Z714:Z715"/>
    <mergeCell ref="AA714:AA715"/>
    <mergeCell ref="AB714:AB715"/>
    <mergeCell ref="Q714:Q715"/>
    <mergeCell ref="R714:R715"/>
    <mergeCell ref="S714:S715"/>
    <mergeCell ref="T714:T715"/>
    <mergeCell ref="U714:U715"/>
    <mergeCell ref="V714:V715"/>
    <mergeCell ref="K714:K715"/>
    <mergeCell ref="L714:L715"/>
    <mergeCell ref="M714:M715"/>
    <mergeCell ref="N714:N715"/>
    <mergeCell ref="O714:O715"/>
    <mergeCell ref="P714:P715"/>
    <mergeCell ref="C714:E715"/>
    <mergeCell ref="F714:F715"/>
    <mergeCell ref="G714:G715"/>
    <mergeCell ref="H714:H715"/>
    <mergeCell ref="I714:I715"/>
    <mergeCell ref="J714:J715"/>
    <mergeCell ref="AC712:AC713"/>
    <mergeCell ref="AD712:AD713"/>
    <mergeCell ref="AE712:AE713"/>
    <mergeCell ref="AF712:AF713"/>
    <mergeCell ref="AG712:AG713"/>
    <mergeCell ref="AH713:AI713"/>
    <mergeCell ref="W712:W713"/>
    <mergeCell ref="X712:X713"/>
    <mergeCell ref="Y712:Y713"/>
    <mergeCell ref="Z712:Z713"/>
    <mergeCell ref="AA712:AA713"/>
    <mergeCell ref="AB712:AB713"/>
    <mergeCell ref="Q712:Q713"/>
    <mergeCell ref="R712:R713"/>
    <mergeCell ref="S712:S713"/>
    <mergeCell ref="T712:T713"/>
    <mergeCell ref="U712:U713"/>
    <mergeCell ref="V712:V713"/>
    <mergeCell ref="K712:K713"/>
    <mergeCell ref="L712:L713"/>
    <mergeCell ref="M712:M713"/>
    <mergeCell ref="N712:N713"/>
    <mergeCell ref="O712:O713"/>
    <mergeCell ref="P712:P713"/>
    <mergeCell ref="C712:E713"/>
    <mergeCell ref="F712:F713"/>
    <mergeCell ref="G712:G713"/>
    <mergeCell ref="H712:H713"/>
    <mergeCell ref="I712:I713"/>
    <mergeCell ref="J712:J713"/>
    <mergeCell ref="AC718:AC719"/>
    <mergeCell ref="AD718:AD719"/>
    <mergeCell ref="AE718:AE719"/>
    <mergeCell ref="AF718:AF719"/>
    <mergeCell ref="AG718:AG719"/>
    <mergeCell ref="AH719:AI719"/>
    <mergeCell ref="W718:W719"/>
    <mergeCell ref="X718:X719"/>
    <mergeCell ref="Y718:Y719"/>
    <mergeCell ref="Z718:Z719"/>
    <mergeCell ref="AA718:AA719"/>
    <mergeCell ref="AB718:AB719"/>
    <mergeCell ref="Q718:Q719"/>
    <mergeCell ref="R718:R719"/>
    <mergeCell ref="S718:S719"/>
    <mergeCell ref="T718:T719"/>
    <mergeCell ref="U718:U719"/>
    <mergeCell ref="V718:V719"/>
    <mergeCell ref="K718:K719"/>
    <mergeCell ref="L718:L719"/>
    <mergeCell ref="M718:M719"/>
    <mergeCell ref="N718:N719"/>
    <mergeCell ref="O718:O719"/>
    <mergeCell ref="P718:P719"/>
    <mergeCell ref="C718:E719"/>
    <mergeCell ref="F718:F719"/>
    <mergeCell ref="G718:G719"/>
    <mergeCell ref="H718:H719"/>
    <mergeCell ref="I718:I719"/>
    <mergeCell ref="J718:J719"/>
    <mergeCell ref="AC716:AC717"/>
    <mergeCell ref="AD716:AD717"/>
    <mergeCell ref="AE716:AE717"/>
    <mergeCell ref="AF716:AF717"/>
    <mergeCell ref="AG716:AG717"/>
    <mergeCell ref="AH717:AI717"/>
    <mergeCell ref="W716:W717"/>
    <mergeCell ref="X716:X717"/>
    <mergeCell ref="Y716:Y717"/>
    <mergeCell ref="Z716:Z717"/>
    <mergeCell ref="AA716:AA717"/>
    <mergeCell ref="AB716:AB717"/>
    <mergeCell ref="Q716:Q717"/>
    <mergeCell ref="R716:R717"/>
    <mergeCell ref="S716:S717"/>
    <mergeCell ref="T716:T717"/>
    <mergeCell ref="U716:U717"/>
    <mergeCell ref="V716:V717"/>
    <mergeCell ref="K716:K717"/>
    <mergeCell ref="L716:L717"/>
    <mergeCell ref="M716:M717"/>
    <mergeCell ref="N716:N717"/>
    <mergeCell ref="O716:O717"/>
    <mergeCell ref="P716:P717"/>
    <mergeCell ref="C716:E717"/>
    <mergeCell ref="F716:F717"/>
    <mergeCell ref="G716:G717"/>
    <mergeCell ref="H716:H717"/>
    <mergeCell ref="I716:I717"/>
    <mergeCell ref="J716:J717"/>
    <mergeCell ref="AC722:AC723"/>
    <mergeCell ref="AD722:AD723"/>
    <mergeCell ref="AE722:AE723"/>
    <mergeCell ref="AF722:AF723"/>
    <mergeCell ref="AG722:AG723"/>
    <mergeCell ref="AH723:AI723"/>
    <mergeCell ref="W722:W723"/>
    <mergeCell ref="X722:X723"/>
    <mergeCell ref="Y722:Y723"/>
    <mergeCell ref="Z722:Z723"/>
    <mergeCell ref="AA722:AA723"/>
    <mergeCell ref="AB722:AB723"/>
    <mergeCell ref="Q722:Q723"/>
    <mergeCell ref="R722:R723"/>
    <mergeCell ref="S722:S723"/>
    <mergeCell ref="T722:T723"/>
    <mergeCell ref="U722:U723"/>
    <mergeCell ref="V722:V723"/>
    <mergeCell ref="K722:K723"/>
    <mergeCell ref="L722:L723"/>
    <mergeCell ref="M722:M723"/>
    <mergeCell ref="N722:N723"/>
    <mergeCell ref="O722:O723"/>
    <mergeCell ref="P722:P723"/>
    <mergeCell ref="C722:E723"/>
    <mergeCell ref="F722:F723"/>
    <mergeCell ref="G722:G723"/>
    <mergeCell ref="H722:H723"/>
    <mergeCell ref="I722:I723"/>
    <mergeCell ref="J722:J723"/>
    <mergeCell ref="AC720:AC721"/>
    <mergeCell ref="AD720:AD721"/>
    <mergeCell ref="AE720:AE721"/>
    <mergeCell ref="AF720:AF721"/>
    <mergeCell ref="AG720:AG721"/>
    <mergeCell ref="AH721:AI721"/>
    <mergeCell ref="W720:W721"/>
    <mergeCell ref="X720:X721"/>
    <mergeCell ref="Y720:Y721"/>
    <mergeCell ref="Z720:Z721"/>
    <mergeCell ref="AA720:AA721"/>
    <mergeCell ref="AB720:AB721"/>
    <mergeCell ref="Q720:Q721"/>
    <mergeCell ref="R720:R721"/>
    <mergeCell ref="S720:S721"/>
    <mergeCell ref="T720:T721"/>
    <mergeCell ref="U720:U721"/>
    <mergeCell ref="V720:V721"/>
    <mergeCell ref="K720:K721"/>
    <mergeCell ref="L720:L721"/>
    <mergeCell ref="M720:M721"/>
    <mergeCell ref="N720:N721"/>
    <mergeCell ref="O720:O721"/>
    <mergeCell ref="P720:P721"/>
    <mergeCell ref="C720:E721"/>
    <mergeCell ref="F720:F721"/>
    <mergeCell ref="G720:G721"/>
    <mergeCell ref="H720:H721"/>
    <mergeCell ref="I720:I721"/>
    <mergeCell ref="J720:J721"/>
    <mergeCell ref="AC730:AC731"/>
    <mergeCell ref="AD730:AD731"/>
    <mergeCell ref="AE730:AE731"/>
    <mergeCell ref="AF730:AF731"/>
    <mergeCell ref="AG730:AG731"/>
    <mergeCell ref="AH731:AI731"/>
    <mergeCell ref="W730:W731"/>
    <mergeCell ref="X730:X731"/>
    <mergeCell ref="Y730:Y731"/>
    <mergeCell ref="Z730:Z731"/>
    <mergeCell ref="AA730:AA731"/>
    <mergeCell ref="AB730:AB731"/>
    <mergeCell ref="Q730:Q731"/>
    <mergeCell ref="R730:R731"/>
    <mergeCell ref="S730:S731"/>
    <mergeCell ref="T730:T731"/>
    <mergeCell ref="U730:U731"/>
    <mergeCell ref="V730:V731"/>
    <mergeCell ref="K730:K731"/>
    <mergeCell ref="L730:L731"/>
    <mergeCell ref="M730:M731"/>
    <mergeCell ref="N730:N731"/>
    <mergeCell ref="O730:O731"/>
    <mergeCell ref="P730:P731"/>
    <mergeCell ref="AE728:AE729"/>
    <mergeCell ref="AF728:AF729"/>
    <mergeCell ref="AG728:AG729"/>
    <mergeCell ref="AH729:AI729"/>
    <mergeCell ref="C730:E731"/>
    <mergeCell ref="F730:F731"/>
    <mergeCell ref="G730:G731"/>
    <mergeCell ref="H730:H731"/>
    <mergeCell ref="I730:I731"/>
    <mergeCell ref="J730:J731"/>
    <mergeCell ref="Y728:Y729"/>
    <mergeCell ref="Z728:Z729"/>
    <mergeCell ref="AA728:AA729"/>
    <mergeCell ref="AB728:AB729"/>
    <mergeCell ref="AC728:AC729"/>
    <mergeCell ref="AD728:AD729"/>
    <mergeCell ref="S728:S729"/>
    <mergeCell ref="T728:T729"/>
    <mergeCell ref="U728:U729"/>
    <mergeCell ref="V728:V729"/>
    <mergeCell ref="W728:W729"/>
    <mergeCell ref="X728:X729"/>
    <mergeCell ref="M728:M729"/>
    <mergeCell ref="N728:N729"/>
    <mergeCell ref="O728:O729"/>
    <mergeCell ref="P728:P729"/>
    <mergeCell ref="Q728:Q729"/>
    <mergeCell ref="R728:R729"/>
    <mergeCell ref="G728:G729"/>
    <mergeCell ref="H728:H729"/>
    <mergeCell ref="I728:I729"/>
    <mergeCell ref="J728:J729"/>
    <mergeCell ref="K728:K729"/>
    <mergeCell ref="L728:L729"/>
    <mergeCell ref="C728:E729"/>
    <mergeCell ref="F728:F729"/>
    <mergeCell ref="AC734:AC735"/>
    <mergeCell ref="AD734:AD735"/>
    <mergeCell ref="AE734:AE735"/>
    <mergeCell ref="AF734:AF735"/>
    <mergeCell ref="AG734:AG735"/>
    <mergeCell ref="AH735:AI735"/>
    <mergeCell ref="W734:W735"/>
    <mergeCell ref="X734:X735"/>
    <mergeCell ref="Y734:Y735"/>
    <mergeCell ref="Z734:Z735"/>
    <mergeCell ref="AA734:AA735"/>
    <mergeCell ref="AB734:AB735"/>
    <mergeCell ref="Q734:Q735"/>
    <mergeCell ref="R734:R735"/>
    <mergeCell ref="S734:S735"/>
    <mergeCell ref="T734:T735"/>
    <mergeCell ref="U734:U735"/>
    <mergeCell ref="V734:V735"/>
    <mergeCell ref="K734:K735"/>
    <mergeCell ref="L734:L735"/>
    <mergeCell ref="M734:M735"/>
    <mergeCell ref="N734:N735"/>
    <mergeCell ref="O734:O735"/>
    <mergeCell ref="P734:P735"/>
    <mergeCell ref="C734:E735"/>
    <mergeCell ref="F734:F735"/>
    <mergeCell ref="G734:G735"/>
    <mergeCell ref="H734:H735"/>
    <mergeCell ref="I734:I735"/>
    <mergeCell ref="J734:J735"/>
    <mergeCell ref="AC732:AC733"/>
    <mergeCell ref="AD732:AD733"/>
    <mergeCell ref="AE732:AE733"/>
    <mergeCell ref="AF732:AF733"/>
    <mergeCell ref="AG732:AG733"/>
    <mergeCell ref="AH733:AI733"/>
    <mergeCell ref="W732:W733"/>
    <mergeCell ref="X732:X733"/>
    <mergeCell ref="Y732:Y733"/>
    <mergeCell ref="Z732:Z733"/>
    <mergeCell ref="AA732:AA733"/>
    <mergeCell ref="AB732:AB733"/>
    <mergeCell ref="Q732:Q733"/>
    <mergeCell ref="R732:R733"/>
    <mergeCell ref="S732:S733"/>
    <mergeCell ref="T732:T733"/>
    <mergeCell ref="U732:U733"/>
    <mergeCell ref="V732:V733"/>
    <mergeCell ref="K732:K733"/>
    <mergeCell ref="L732:L733"/>
    <mergeCell ref="M732:M733"/>
    <mergeCell ref="N732:N733"/>
    <mergeCell ref="O732:O733"/>
    <mergeCell ref="P732:P733"/>
    <mergeCell ref="C732:E733"/>
    <mergeCell ref="F732:F733"/>
    <mergeCell ref="G732:G733"/>
    <mergeCell ref="H732:H733"/>
    <mergeCell ref="I732:I733"/>
    <mergeCell ref="J732:J733"/>
    <mergeCell ref="AJ738:AJ739"/>
    <mergeCell ref="AH739:AI739"/>
    <mergeCell ref="W738:W739"/>
    <mergeCell ref="X738:X739"/>
    <mergeCell ref="Y738:Y739"/>
    <mergeCell ref="Z738:Z739"/>
    <mergeCell ref="AA738:AA739"/>
    <mergeCell ref="AB738:AB739"/>
    <mergeCell ref="Q738:Q739"/>
    <mergeCell ref="R738:R739"/>
    <mergeCell ref="S738:S739"/>
    <mergeCell ref="T738:T739"/>
    <mergeCell ref="U738:U739"/>
    <mergeCell ref="V738:V739"/>
    <mergeCell ref="K738:K739"/>
    <mergeCell ref="L738:L739"/>
    <mergeCell ref="M738:M739"/>
    <mergeCell ref="N738:N739"/>
    <mergeCell ref="O738:O739"/>
    <mergeCell ref="P738:P739"/>
    <mergeCell ref="C738:E739"/>
    <mergeCell ref="F738:F739"/>
    <mergeCell ref="G738:G739"/>
    <mergeCell ref="H738:H739"/>
    <mergeCell ref="I738:I739"/>
    <mergeCell ref="J738:J739"/>
    <mergeCell ref="AC736:AC737"/>
    <mergeCell ref="AD736:AD737"/>
    <mergeCell ref="AE736:AE737"/>
    <mergeCell ref="AF736:AF737"/>
    <mergeCell ref="AG736:AG737"/>
    <mergeCell ref="AH737:AI737"/>
    <mergeCell ref="W736:W737"/>
    <mergeCell ref="X736:X737"/>
    <mergeCell ref="Y736:Y737"/>
    <mergeCell ref="Z736:Z737"/>
    <mergeCell ref="AA736:AA737"/>
    <mergeCell ref="AB736:AB737"/>
    <mergeCell ref="Q736:Q737"/>
    <mergeCell ref="R736:R737"/>
    <mergeCell ref="S736:S737"/>
    <mergeCell ref="T736:T737"/>
    <mergeCell ref="U736:U737"/>
    <mergeCell ref="V736:V737"/>
    <mergeCell ref="K736:K737"/>
    <mergeCell ref="L736:L737"/>
    <mergeCell ref="M736:M737"/>
    <mergeCell ref="N736:N737"/>
    <mergeCell ref="O736:O737"/>
    <mergeCell ref="P736:P737"/>
    <mergeCell ref="C736:E737"/>
    <mergeCell ref="F736:F737"/>
    <mergeCell ref="G736:G737"/>
    <mergeCell ref="H736:H737"/>
    <mergeCell ref="I736:I737"/>
    <mergeCell ref="J736:J737"/>
    <mergeCell ref="AC740:AC741"/>
    <mergeCell ref="AD740:AD741"/>
    <mergeCell ref="AE740:AE741"/>
    <mergeCell ref="AF740:AF741"/>
    <mergeCell ref="AG740:AG741"/>
    <mergeCell ref="AH741:AI741"/>
    <mergeCell ref="W740:W741"/>
    <mergeCell ref="X740:X741"/>
    <mergeCell ref="Y740:Y741"/>
    <mergeCell ref="Z740:Z741"/>
    <mergeCell ref="AA740:AA741"/>
    <mergeCell ref="AB740:AB741"/>
    <mergeCell ref="Q740:Q741"/>
    <mergeCell ref="R740:R741"/>
    <mergeCell ref="S740:S741"/>
    <mergeCell ref="T740:T741"/>
    <mergeCell ref="U740:U741"/>
    <mergeCell ref="V740:V741"/>
    <mergeCell ref="K740:K741"/>
    <mergeCell ref="L740:L741"/>
    <mergeCell ref="M740:M741"/>
    <mergeCell ref="N740:N741"/>
    <mergeCell ref="O740:O741"/>
    <mergeCell ref="P740:P741"/>
    <mergeCell ref="C740:E741"/>
    <mergeCell ref="F740:F741"/>
    <mergeCell ref="G740:G741"/>
    <mergeCell ref="H740:H741"/>
    <mergeCell ref="I740:I741"/>
    <mergeCell ref="J740:J741"/>
    <mergeCell ref="AC738:AC739"/>
    <mergeCell ref="AD738:AD739"/>
    <mergeCell ref="AE738:AE739"/>
    <mergeCell ref="AF738:AF739"/>
    <mergeCell ref="AG738:AG739"/>
    <mergeCell ref="AC744:AC745"/>
    <mergeCell ref="AD744:AD745"/>
    <mergeCell ref="AE744:AE745"/>
    <mergeCell ref="AF744:AF745"/>
    <mergeCell ref="AG744:AG745"/>
    <mergeCell ref="AH745:AI745"/>
    <mergeCell ref="W744:W745"/>
    <mergeCell ref="X744:X745"/>
    <mergeCell ref="Y744:Y745"/>
    <mergeCell ref="Z744:Z745"/>
    <mergeCell ref="AA744:AA745"/>
    <mergeCell ref="AB744:AB745"/>
    <mergeCell ref="Q744:Q745"/>
    <mergeCell ref="R744:R745"/>
    <mergeCell ref="S744:S745"/>
    <mergeCell ref="T744:T745"/>
    <mergeCell ref="U744:U745"/>
    <mergeCell ref="V744:V745"/>
    <mergeCell ref="K744:K745"/>
    <mergeCell ref="L744:L745"/>
    <mergeCell ref="M744:M745"/>
    <mergeCell ref="N744:N745"/>
    <mergeCell ref="O744:O745"/>
    <mergeCell ref="P744:P745"/>
    <mergeCell ref="C744:E745"/>
    <mergeCell ref="F744:F745"/>
    <mergeCell ref="G744:G745"/>
    <mergeCell ref="H744:H745"/>
    <mergeCell ref="I744:I745"/>
    <mergeCell ref="J744:J745"/>
    <mergeCell ref="AC742:AC743"/>
    <mergeCell ref="AD742:AD743"/>
    <mergeCell ref="AE742:AE743"/>
    <mergeCell ref="AF742:AF743"/>
    <mergeCell ref="AG742:AG743"/>
    <mergeCell ref="AH743:AI743"/>
    <mergeCell ref="W742:W743"/>
    <mergeCell ref="X742:X743"/>
    <mergeCell ref="Y742:Y743"/>
    <mergeCell ref="Z742:Z743"/>
    <mergeCell ref="AA742:AA743"/>
    <mergeCell ref="AB742:AB743"/>
    <mergeCell ref="Q742:Q743"/>
    <mergeCell ref="R742:R743"/>
    <mergeCell ref="S742:S743"/>
    <mergeCell ref="T742:T743"/>
    <mergeCell ref="U742:U743"/>
    <mergeCell ref="V742:V743"/>
    <mergeCell ref="K742:K743"/>
    <mergeCell ref="L742:L743"/>
    <mergeCell ref="M742:M743"/>
    <mergeCell ref="N742:N743"/>
    <mergeCell ref="O742:O743"/>
    <mergeCell ref="P742:P743"/>
    <mergeCell ref="C742:E743"/>
    <mergeCell ref="F742:F743"/>
    <mergeCell ref="G742:G743"/>
    <mergeCell ref="H742:H743"/>
    <mergeCell ref="I742:I743"/>
    <mergeCell ref="J742:J743"/>
    <mergeCell ref="AC748:AC749"/>
    <mergeCell ref="AD748:AD749"/>
    <mergeCell ref="AE748:AE749"/>
    <mergeCell ref="AF748:AF749"/>
    <mergeCell ref="AG748:AG749"/>
    <mergeCell ref="AJ748:AJ749"/>
    <mergeCell ref="AH749:AI749"/>
    <mergeCell ref="W748:W749"/>
    <mergeCell ref="X748:X749"/>
    <mergeCell ref="Y748:Y749"/>
    <mergeCell ref="Z748:Z749"/>
    <mergeCell ref="AA748:AA749"/>
    <mergeCell ref="AB748:AB749"/>
    <mergeCell ref="Q748:Q749"/>
    <mergeCell ref="R748:R749"/>
    <mergeCell ref="S748:S749"/>
    <mergeCell ref="T748:T749"/>
    <mergeCell ref="U748:U749"/>
    <mergeCell ref="V748:V749"/>
    <mergeCell ref="K748:K749"/>
    <mergeCell ref="L748:L749"/>
    <mergeCell ref="M748:M749"/>
    <mergeCell ref="N748:N749"/>
    <mergeCell ref="O748:O749"/>
    <mergeCell ref="P748:P749"/>
    <mergeCell ref="C748:E749"/>
    <mergeCell ref="F748:F749"/>
    <mergeCell ref="G748:G749"/>
    <mergeCell ref="H748:H749"/>
    <mergeCell ref="I748:I749"/>
    <mergeCell ref="J748:J749"/>
    <mergeCell ref="AC746:AC747"/>
    <mergeCell ref="AD746:AD747"/>
    <mergeCell ref="AE746:AE747"/>
    <mergeCell ref="AF746:AF747"/>
    <mergeCell ref="AG746:AG747"/>
    <mergeCell ref="AJ746:AJ747"/>
    <mergeCell ref="AH747:AI747"/>
    <mergeCell ref="W746:W747"/>
    <mergeCell ref="X746:X747"/>
    <mergeCell ref="Y746:Y747"/>
    <mergeCell ref="Z746:Z747"/>
    <mergeCell ref="AA746:AA747"/>
    <mergeCell ref="AB746:AB747"/>
    <mergeCell ref="Q746:Q747"/>
    <mergeCell ref="R746:R747"/>
    <mergeCell ref="S746:S747"/>
    <mergeCell ref="T746:T747"/>
    <mergeCell ref="U746:U747"/>
    <mergeCell ref="V746:V747"/>
    <mergeCell ref="K746:K747"/>
    <mergeCell ref="L746:L747"/>
    <mergeCell ref="M746:M747"/>
    <mergeCell ref="N746:N747"/>
    <mergeCell ref="O746:O747"/>
    <mergeCell ref="P746:P747"/>
    <mergeCell ref="C746:E747"/>
    <mergeCell ref="F746:F747"/>
    <mergeCell ref="G746:G747"/>
    <mergeCell ref="H746:H747"/>
    <mergeCell ref="I746:I747"/>
    <mergeCell ref="J746:J747"/>
    <mergeCell ref="AC752:AC753"/>
    <mergeCell ref="AD752:AD753"/>
    <mergeCell ref="AE752:AE753"/>
    <mergeCell ref="AF752:AF753"/>
    <mergeCell ref="AG752:AG753"/>
    <mergeCell ref="AH753:AI753"/>
    <mergeCell ref="W752:W753"/>
    <mergeCell ref="X752:X753"/>
    <mergeCell ref="Y752:Y753"/>
    <mergeCell ref="Z752:Z753"/>
    <mergeCell ref="AA752:AA753"/>
    <mergeCell ref="AB752:AB753"/>
    <mergeCell ref="Q752:Q753"/>
    <mergeCell ref="R752:R753"/>
    <mergeCell ref="S752:S753"/>
    <mergeCell ref="T752:T753"/>
    <mergeCell ref="U752:U753"/>
    <mergeCell ref="V752:V753"/>
    <mergeCell ref="K752:K753"/>
    <mergeCell ref="L752:L753"/>
    <mergeCell ref="M752:M753"/>
    <mergeCell ref="N752:N753"/>
    <mergeCell ref="O752:O753"/>
    <mergeCell ref="P752:P753"/>
    <mergeCell ref="C752:E753"/>
    <mergeCell ref="F752:F753"/>
    <mergeCell ref="G752:G753"/>
    <mergeCell ref="H752:H753"/>
    <mergeCell ref="I752:I753"/>
    <mergeCell ref="J752:J753"/>
    <mergeCell ref="AC750:AC751"/>
    <mergeCell ref="AD750:AD751"/>
    <mergeCell ref="AE750:AE751"/>
    <mergeCell ref="AF750:AF751"/>
    <mergeCell ref="AG750:AG751"/>
    <mergeCell ref="AH751:AI751"/>
    <mergeCell ref="W750:W751"/>
    <mergeCell ref="X750:X751"/>
    <mergeCell ref="Y750:Y751"/>
    <mergeCell ref="Z750:Z751"/>
    <mergeCell ref="AA750:AA751"/>
    <mergeCell ref="AB750:AB751"/>
    <mergeCell ref="Q750:Q751"/>
    <mergeCell ref="R750:R751"/>
    <mergeCell ref="S750:S751"/>
    <mergeCell ref="T750:T751"/>
    <mergeCell ref="U750:U751"/>
    <mergeCell ref="V750:V751"/>
    <mergeCell ref="K750:K751"/>
    <mergeCell ref="L750:L751"/>
    <mergeCell ref="M750:M751"/>
    <mergeCell ref="N750:N751"/>
    <mergeCell ref="O750:O751"/>
    <mergeCell ref="P750:P751"/>
    <mergeCell ref="C750:E751"/>
    <mergeCell ref="F750:F751"/>
    <mergeCell ref="G750:G751"/>
    <mergeCell ref="H750:H751"/>
    <mergeCell ref="I750:I751"/>
    <mergeCell ref="J750:J751"/>
    <mergeCell ref="AC756:AC757"/>
    <mergeCell ref="AD756:AD757"/>
    <mergeCell ref="AE756:AE757"/>
    <mergeCell ref="AF756:AF757"/>
    <mergeCell ref="AG756:AG757"/>
    <mergeCell ref="AH757:AI757"/>
    <mergeCell ref="W756:W757"/>
    <mergeCell ref="X756:X757"/>
    <mergeCell ref="Y756:Y757"/>
    <mergeCell ref="Z756:Z757"/>
    <mergeCell ref="AA756:AA757"/>
    <mergeCell ref="AB756:AB757"/>
    <mergeCell ref="Q756:Q757"/>
    <mergeCell ref="R756:R757"/>
    <mergeCell ref="S756:S757"/>
    <mergeCell ref="T756:T757"/>
    <mergeCell ref="U756:U757"/>
    <mergeCell ref="V756:V757"/>
    <mergeCell ref="K756:K757"/>
    <mergeCell ref="L756:L757"/>
    <mergeCell ref="M756:M757"/>
    <mergeCell ref="N756:N757"/>
    <mergeCell ref="O756:O757"/>
    <mergeCell ref="P756:P757"/>
    <mergeCell ref="C756:E757"/>
    <mergeCell ref="F756:F757"/>
    <mergeCell ref="G756:G757"/>
    <mergeCell ref="H756:H757"/>
    <mergeCell ref="I756:I757"/>
    <mergeCell ref="J756:J757"/>
    <mergeCell ref="AC754:AC755"/>
    <mergeCell ref="AD754:AD755"/>
    <mergeCell ref="AE754:AE755"/>
    <mergeCell ref="AF754:AF755"/>
    <mergeCell ref="AG754:AG755"/>
    <mergeCell ref="AH755:AI755"/>
    <mergeCell ref="W754:W755"/>
    <mergeCell ref="X754:X755"/>
    <mergeCell ref="Y754:Y755"/>
    <mergeCell ref="Z754:Z755"/>
    <mergeCell ref="AA754:AA755"/>
    <mergeCell ref="AB754:AB755"/>
    <mergeCell ref="Q754:Q755"/>
    <mergeCell ref="R754:R755"/>
    <mergeCell ref="S754:S755"/>
    <mergeCell ref="T754:T755"/>
    <mergeCell ref="U754:U755"/>
    <mergeCell ref="V754:V755"/>
    <mergeCell ref="K754:K755"/>
    <mergeCell ref="L754:L755"/>
    <mergeCell ref="M754:M755"/>
    <mergeCell ref="N754:N755"/>
    <mergeCell ref="O754:O755"/>
    <mergeCell ref="P754:P755"/>
    <mergeCell ref="C754:E755"/>
    <mergeCell ref="F754:F755"/>
    <mergeCell ref="G754:G755"/>
    <mergeCell ref="H754:H755"/>
    <mergeCell ref="I754:I755"/>
    <mergeCell ref="J754:J755"/>
    <mergeCell ref="AC760:AC761"/>
    <mergeCell ref="AD760:AD761"/>
    <mergeCell ref="AE760:AE761"/>
    <mergeCell ref="AF760:AF761"/>
    <mergeCell ref="AG760:AG761"/>
    <mergeCell ref="AH761:AI761"/>
    <mergeCell ref="W760:W761"/>
    <mergeCell ref="X760:X761"/>
    <mergeCell ref="Y760:Y761"/>
    <mergeCell ref="Z760:Z761"/>
    <mergeCell ref="AA760:AA761"/>
    <mergeCell ref="AB760:AB761"/>
    <mergeCell ref="Q760:Q761"/>
    <mergeCell ref="R760:R761"/>
    <mergeCell ref="S760:S761"/>
    <mergeCell ref="T760:T761"/>
    <mergeCell ref="U760:U761"/>
    <mergeCell ref="V760:V761"/>
    <mergeCell ref="K760:K761"/>
    <mergeCell ref="L760:L761"/>
    <mergeCell ref="M760:M761"/>
    <mergeCell ref="N760:N761"/>
    <mergeCell ref="O760:O761"/>
    <mergeCell ref="P760:P761"/>
    <mergeCell ref="C760:E761"/>
    <mergeCell ref="F760:F761"/>
    <mergeCell ref="G760:G761"/>
    <mergeCell ref="H760:H761"/>
    <mergeCell ref="I760:I761"/>
    <mergeCell ref="J760:J761"/>
    <mergeCell ref="AC758:AC759"/>
    <mergeCell ref="AD758:AD759"/>
    <mergeCell ref="AE758:AE759"/>
    <mergeCell ref="AF758:AF759"/>
    <mergeCell ref="AG758:AG759"/>
    <mergeCell ref="AH759:AI759"/>
    <mergeCell ref="W758:W759"/>
    <mergeCell ref="X758:X759"/>
    <mergeCell ref="Y758:Y759"/>
    <mergeCell ref="Z758:Z759"/>
    <mergeCell ref="AA758:AA759"/>
    <mergeCell ref="AB758:AB759"/>
    <mergeCell ref="Q758:Q759"/>
    <mergeCell ref="R758:R759"/>
    <mergeCell ref="S758:S759"/>
    <mergeCell ref="T758:T759"/>
    <mergeCell ref="U758:U759"/>
    <mergeCell ref="V758:V759"/>
    <mergeCell ref="K758:K759"/>
    <mergeCell ref="L758:L759"/>
    <mergeCell ref="M758:M759"/>
    <mergeCell ref="N758:N759"/>
    <mergeCell ref="O758:O759"/>
    <mergeCell ref="P758:P759"/>
    <mergeCell ref="C758:E759"/>
    <mergeCell ref="F758:F759"/>
    <mergeCell ref="G758:G759"/>
    <mergeCell ref="H758:H759"/>
    <mergeCell ref="I758:I759"/>
    <mergeCell ref="J758:J759"/>
    <mergeCell ref="AC764:AC765"/>
    <mergeCell ref="AD764:AD765"/>
    <mergeCell ref="AE764:AE765"/>
    <mergeCell ref="AF764:AF765"/>
    <mergeCell ref="AG764:AG765"/>
    <mergeCell ref="AH765:AI765"/>
    <mergeCell ref="W764:W765"/>
    <mergeCell ref="X764:X765"/>
    <mergeCell ref="Y764:Y765"/>
    <mergeCell ref="Z764:Z765"/>
    <mergeCell ref="AA764:AA765"/>
    <mergeCell ref="AB764:AB765"/>
    <mergeCell ref="Q764:Q765"/>
    <mergeCell ref="R764:R765"/>
    <mergeCell ref="S764:S765"/>
    <mergeCell ref="T764:T765"/>
    <mergeCell ref="U764:U765"/>
    <mergeCell ref="V764:V765"/>
    <mergeCell ref="K764:K765"/>
    <mergeCell ref="L764:L765"/>
    <mergeCell ref="M764:M765"/>
    <mergeCell ref="N764:N765"/>
    <mergeCell ref="O764:O765"/>
    <mergeCell ref="P764:P765"/>
    <mergeCell ref="C764:E765"/>
    <mergeCell ref="F764:F765"/>
    <mergeCell ref="G764:G765"/>
    <mergeCell ref="H764:H765"/>
    <mergeCell ref="I764:I765"/>
    <mergeCell ref="J764:J765"/>
    <mergeCell ref="AC762:AC763"/>
    <mergeCell ref="AD762:AD763"/>
    <mergeCell ref="AE762:AE763"/>
    <mergeCell ref="AF762:AF763"/>
    <mergeCell ref="AG762:AG763"/>
    <mergeCell ref="AH763:AI763"/>
    <mergeCell ref="W762:W763"/>
    <mergeCell ref="X762:X763"/>
    <mergeCell ref="Y762:Y763"/>
    <mergeCell ref="Z762:Z763"/>
    <mergeCell ref="AA762:AA763"/>
    <mergeCell ref="AB762:AB763"/>
    <mergeCell ref="Q762:Q763"/>
    <mergeCell ref="R762:R763"/>
    <mergeCell ref="S762:S763"/>
    <mergeCell ref="T762:T763"/>
    <mergeCell ref="U762:U763"/>
    <mergeCell ref="V762:V763"/>
    <mergeCell ref="K762:K763"/>
    <mergeCell ref="L762:L763"/>
    <mergeCell ref="M762:M763"/>
    <mergeCell ref="N762:N763"/>
    <mergeCell ref="O762:O763"/>
    <mergeCell ref="P762:P763"/>
    <mergeCell ref="C762:E763"/>
    <mergeCell ref="F762:F763"/>
    <mergeCell ref="G762:G763"/>
    <mergeCell ref="H762:H763"/>
    <mergeCell ref="I762:I763"/>
    <mergeCell ref="J762:J763"/>
    <mergeCell ref="B768:B811"/>
    <mergeCell ref="C768:E768"/>
    <mergeCell ref="AH768:AH771"/>
    <mergeCell ref="AI768:AI771"/>
    <mergeCell ref="AJ768:AJ771"/>
    <mergeCell ref="C769:E769"/>
    <mergeCell ref="C770:E770"/>
    <mergeCell ref="C771:E771"/>
    <mergeCell ref="C772:E773"/>
    <mergeCell ref="F772:F773"/>
    <mergeCell ref="AC766:AC767"/>
    <mergeCell ref="AD766:AD767"/>
    <mergeCell ref="AE766:AE767"/>
    <mergeCell ref="AF766:AF767"/>
    <mergeCell ref="AG766:AG767"/>
    <mergeCell ref="AH767:AI767"/>
    <mergeCell ref="W766:W767"/>
    <mergeCell ref="X766:X767"/>
    <mergeCell ref="Y766:Y767"/>
    <mergeCell ref="Z766:Z767"/>
    <mergeCell ref="AA766:AA767"/>
    <mergeCell ref="AB766:AB767"/>
    <mergeCell ref="Q766:Q767"/>
    <mergeCell ref="R766:R767"/>
    <mergeCell ref="S766:S767"/>
    <mergeCell ref="T766:T767"/>
    <mergeCell ref="U766:U767"/>
    <mergeCell ref="V766:V767"/>
    <mergeCell ref="K766:K767"/>
    <mergeCell ref="L766:L767"/>
    <mergeCell ref="M766:M767"/>
    <mergeCell ref="N766:N767"/>
    <mergeCell ref="O766:O767"/>
    <mergeCell ref="P766:P767"/>
    <mergeCell ref="C766:E767"/>
    <mergeCell ref="F766:F767"/>
    <mergeCell ref="G766:G767"/>
    <mergeCell ref="H766:H767"/>
    <mergeCell ref="I766:I767"/>
    <mergeCell ref="J766:J767"/>
    <mergeCell ref="B724:B767"/>
    <mergeCell ref="C724:E724"/>
    <mergeCell ref="AH724:AH727"/>
    <mergeCell ref="AI724:AI727"/>
    <mergeCell ref="AJ724:AJ727"/>
    <mergeCell ref="C725:E725"/>
    <mergeCell ref="C726:E726"/>
    <mergeCell ref="C727:E727"/>
    <mergeCell ref="AC774:AC775"/>
    <mergeCell ref="AD774:AD775"/>
    <mergeCell ref="AE774:AE775"/>
    <mergeCell ref="AF774:AF775"/>
    <mergeCell ref="AG774:AG775"/>
    <mergeCell ref="AH775:AI775"/>
    <mergeCell ref="W774:W775"/>
    <mergeCell ref="X774:X775"/>
    <mergeCell ref="Y774:Y775"/>
    <mergeCell ref="Z774:Z775"/>
    <mergeCell ref="AA774:AA775"/>
    <mergeCell ref="AB774:AB775"/>
    <mergeCell ref="Q774:Q775"/>
    <mergeCell ref="R774:R775"/>
    <mergeCell ref="S774:S775"/>
    <mergeCell ref="T774:T775"/>
    <mergeCell ref="U774:U775"/>
    <mergeCell ref="V774:V775"/>
    <mergeCell ref="K774:K775"/>
    <mergeCell ref="L774:L775"/>
    <mergeCell ref="M774:M775"/>
    <mergeCell ref="N774:N775"/>
    <mergeCell ref="O774:O775"/>
    <mergeCell ref="P774:P775"/>
    <mergeCell ref="AE772:AE773"/>
    <mergeCell ref="AF772:AF773"/>
    <mergeCell ref="AG772:AG773"/>
    <mergeCell ref="AH773:AI773"/>
    <mergeCell ref="C774:E775"/>
    <mergeCell ref="F774:F775"/>
    <mergeCell ref="G774:G775"/>
    <mergeCell ref="H774:H775"/>
    <mergeCell ref="I774:I775"/>
    <mergeCell ref="J774:J775"/>
    <mergeCell ref="Y772:Y773"/>
    <mergeCell ref="Z772:Z773"/>
    <mergeCell ref="AA772:AA773"/>
    <mergeCell ref="AB772:AB773"/>
    <mergeCell ref="AC772:AC773"/>
    <mergeCell ref="AD772:AD773"/>
    <mergeCell ref="S772:S773"/>
    <mergeCell ref="T772:T773"/>
    <mergeCell ref="U772:U773"/>
    <mergeCell ref="V772:V773"/>
    <mergeCell ref="W772:W773"/>
    <mergeCell ref="X772:X773"/>
    <mergeCell ref="M772:M773"/>
    <mergeCell ref="N772:N773"/>
    <mergeCell ref="O772:O773"/>
    <mergeCell ref="P772:P773"/>
    <mergeCell ref="Q772:Q773"/>
    <mergeCell ref="R772:R773"/>
    <mergeCell ref="G772:G773"/>
    <mergeCell ref="H772:H773"/>
    <mergeCell ref="I772:I773"/>
    <mergeCell ref="J772:J773"/>
    <mergeCell ref="K772:K773"/>
    <mergeCell ref="L772:L773"/>
    <mergeCell ref="AC778:AC779"/>
    <mergeCell ref="AD778:AD779"/>
    <mergeCell ref="AE778:AE779"/>
    <mergeCell ref="AF778:AF779"/>
    <mergeCell ref="AG778:AG779"/>
    <mergeCell ref="AH779:AI779"/>
    <mergeCell ref="W778:W779"/>
    <mergeCell ref="X778:X779"/>
    <mergeCell ref="Y778:Y779"/>
    <mergeCell ref="Z778:Z779"/>
    <mergeCell ref="AA778:AA779"/>
    <mergeCell ref="AB778:AB779"/>
    <mergeCell ref="Q778:Q779"/>
    <mergeCell ref="R778:R779"/>
    <mergeCell ref="S778:S779"/>
    <mergeCell ref="T778:T779"/>
    <mergeCell ref="U778:U779"/>
    <mergeCell ref="V778:V779"/>
    <mergeCell ref="K778:K779"/>
    <mergeCell ref="L778:L779"/>
    <mergeCell ref="M778:M779"/>
    <mergeCell ref="N778:N779"/>
    <mergeCell ref="O778:O779"/>
    <mergeCell ref="P778:P779"/>
    <mergeCell ref="C778:E779"/>
    <mergeCell ref="F778:F779"/>
    <mergeCell ref="G778:G779"/>
    <mergeCell ref="H778:H779"/>
    <mergeCell ref="I778:I779"/>
    <mergeCell ref="J778:J779"/>
    <mergeCell ref="AC776:AC777"/>
    <mergeCell ref="AD776:AD777"/>
    <mergeCell ref="AE776:AE777"/>
    <mergeCell ref="AF776:AF777"/>
    <mergeCell ref="AG776:AG777"/>
    <mergeCell ref="AH777:AI777"/>
    <mergeCell ref="W776:W777"/>
    <mergeCell ref="X776:X777"/>
    <mergeCell ref="Y776:Y777"/>
    <mergeCell ref="Z776:Z777"/>
    <mergeCell ref="AA776:AA777"/>
    <mergeCell ref="AB776:AB777"/>
    <mergeCell ref="Q776:Q777"/>
    <mergeCell ref="R776:R777"/>
    <mergeCell ref="S776:S777"/>
    <mergeCell ref="T776:T777"/>
    <mergeCell ref="U776:U777"/>
    <mergeCell ref="V776:V777"/>
    <mergeCell ref="K776:K777"/>
    <mergeCell ref="L776:L777"/>
    <mergeCell ref="M776:M777"/>
    <mergeCell ref="N776:N777"/>
    <mergeCell ref="O776:O777"/>
    <mergeCell ref="P776:P777"/>
    <mergeCell ref="C776:E777"/>
    <mergeCell ref="F776:F777"/>
    <mergeCell ref="G776:G777"/>
    <mergeCell ref="H776:H777"/>
    <mergeCell ref="I776:I777"/>
    <mergeCell ref="J776:J777"/>
    <mergeCell ref="AJ782:AJ783"/>
    <mergeCell ref="AH783:AI783"/>
    <mergeCell ref="W782:W783"/>
    <mergeCell ref="X782:X783"/>
    <mergeCell ref="Y782:Y783"/>
    <mergeCell ref="Z782:Z783"/>
    <mergeCell ref="AA782:AA783"/>
    <mergeCell ref="AB782:AB783"/>
    <mergeCell ref="Q782:Q783"/>
    <mergeCell ref="R782:R783"/>
    <mergeCell ref="S782:S783"/>
    <mergeCell ref="T782:T783"/>
    <mergeCell ref="U782:U783"/>
    <mergeCell ref="V782:V783"/>
    <mergeCell ref="K782:K783"/>
    <mergeCell ref="L782:L783"/>
    <mergeCell ref="M782:M783"/>
    <mergeCell ref="N782:N783"/>
    <mergeCell ref="O782:O783"/>
    <mergeCell ref="P782:P783"/>
    <mergeCell ref="C782:E783"/>
    <mergeCell ref="F782:F783"/>
    <mergeCell ref="G782:G783"/>
    <mergeCell ref="H782:H783"/>
    <mergeCell ref="I782:I783"/>
    <mergeCell ref="J782:J783"/>
    <mergeCell ref="AC780:AC781"/>
    <mergeCell ref="AD780:AD781"/>
    <mergeCell ref="AE780:AE781"/>
    <mergeCell ref="AF780:AF781"/>
    <mergeCell ref="AG780:AG781"/>
    <mergeCell ref="AH781:AI781"/>
    <mergeCell ref="W780:W781"/>
    <mergeCell ref="X780:X781"/>
    <mergeCell ref="Y780:Y781"/>
    <mergeCell ref="Z780:Z781"/>
    <mergeCell ref="AA780:AA781"/>
    <mergeCell ref="AB780:AB781"/>
    <mergeCell ref="Q780:Q781"/>
    <mergeCell ref="R780:R781"/>
    <mergeCell ref="S780:S781"/>
    <mergeCell ref="T780:T781"/>
    <mergeCell ref="U780:U781"/>
    <mergeCell ref="V780:V781"/>
    <mergeCell ref="K780:K781"/>
    <mergeCell ref="L780:L781"/>
    <mergeCell ref="M780:M781"/>
    <mergeCell ref="N780:N781"/>
    <mergeCell ref="O780:O781"/>
    <mergeCell ref="P780:P781"/>
    <mergeCell ref="C780:E781"/>
    <mergeCell ref="F780:F781"/>
    <mergeCell ref="G780:G781"/>
    <mergeCell ref="H780:H781"/>
    <mergeCell ref="I780:I781"/>
    <mergeCell ref="J780:J781"/>
    <mergeCell ref="AC784:AC785"/>
    <mergeCell ref="AD784:AD785"/>
    <mergeCell ref="AE784:AE785"/>
    <mergeCell ref="AF784:AF785"/>
    <mergeCell ref="AG784:AG785"/>
    <mergeCell ref="AH785:AI785"/>
    <mergeCell ref="W784:W785"/>
    <mergeCell ref="X784:X785"/>
    <mergeCell ref="Y784:Y785"/>
    <mergeCell ref="Z784:Z785"/>
    <mergeCell ref="AA784:AA785"/>
    <mergeCell ref="AB784:AB785"/>
    <mergeCell ref="Q784:Q785"/>
    <mergeCell ref="R784:R785"/>
    <mergeCell ref="S784:S785"/>
    <mergeCell ref="T784:T785"/>
    <mergeCell ref="U784:U785"/>
    <mergeCell ref="V784:V785"/>
    <mergeCell ref="K784:K785"/>
    <mergeCell ref="L784:L785"/>
    <mergeCell ref="M784:M785"/>
    <mergeCell ref="N784:N785"/>
    <mergeCell ref="O784:O785"/>
    <mergeCell ref="P784:P785"/>
    <mergeCell ref="C784:E785"/>
    <mergeCell ref="F784:F785"/>
    <mergeCell ref="G784:G785"/>
    <mergeCell ref="H784:H785"/>
    <mergeCell ref="I784:I785"/>
    <mergeCell ref="J784:J785"/>
    <mergeCell ref="AC782:AC783"/>
    <mergeCell ref="AD782:AD783"/>
    <mergeCell ref="AE782:AE783"/>
    <mergeCell ref="AF782:AF783"/>
    <mergeCell ref="AG782:AG783"/>
    <mergeCell ref="AC788:AC789"/>
    <mergeCell ref="AD788:AD789"/>
    <mergeCell ref="AE788:AE789"/>
    <mergeCell ref="AF788:AF789"/>
    <mergeCell ref="AG788:AG789"/>
    <mergeCell ref="AH789:AI789"/>
    <mergeCell ref="W788:W789"/>
    <mergeCell ref="X788:X789"/>
    <mergeCell ref="Y788:Y789"/>
    <mergeCell ref="Z788:Z789"/>
    <mergeCell ref="AA788:AA789"/>
    <mergeCell ref="AB788:AB789"/>
    <mergeCell ref="Q788:Q789"/>
    <mergeCell ref="R788:R789"/>
    <mergeCell ref="S788:S789"/>
    <mergeCell ref="T788:T789"/>
    <mergeCell ref="U788:U789"/>
    <mergeCell ref="V788:V789"/>
    <mergeCell ref="K788:K789"/>
    <mergeCell ref="L788:L789"/>
    <mergeCell ref="M788:M789"/>
    <mergeCell ref="N788:N789"/>
    <mergeCell ref="O788:O789"/>
    <mergeCell ref="P788:P789"/>
    <mergeCell ref="C788:E789"/>
    <mergeCell ref="F788:F789"/>
    <mergeCell ref="G788:G789"/>
    <mergeCell ref="H788:H789"/>
    <mergeCell ref="I788:I789"/>
    <mergeCell ref="J788:J789"/>
    <mergeCell ref="AC786:AC787"/>
    <mergeCell ref="AD786:AD787"/>
    <mergeCell ref="AE786:AE787"/>
    <mergeCell ref="AF786:AF787"/>
    <mergeCell ref="AG786:AG787"/>
    <mergeCell ref="AH787:AI787"/>
    <mergeCell ref="W786:W787"/>
    <mergeCell ref="X786:X787"/>
    <mergeCell ref="Y786:Y787"/>
    <mergeCell ref="Z786:Z787"/>
    <mergeCell ref="AA786:AA787"/>
    <mergeCell ref="AB786:AB787"/>
    <mergeCell ref="Q786:Q787"/>
    <mergeCell ref="R786:R787"/>
    <mergeCell ref="S786:S787"/>
    <mergeCell ref="T786:T787"/>
    <mergeCell ref="U786:U787"/>
    <mergeCell ref="V786:V787"/>
    <mergeCell ref="K786:K787"/>
    <mergeCell ref="L786:L787"/>
    <mergeCell ref="M786:M787"/>
    <mergeCell ref="N786:N787"/>
    <mergeCell ref="O786:O787"/>
    <mergeCell ref="P786:P787"/>
    <mergeCell ref="C786:E787"/>
    <mergeCell ref="F786:F787"/>
    <mergeCell ref="G786:G787"/>
    <mergeCell ref="H786:H787"/>
    <mergeCell ref="I786:I787"/>
    <mergeCell ref="J786:J787"/>
    <mergeCell ref="AJ792:AJ793"/>
    <mergeCell ref="AH793:AI793"/>
    <mergeCell ref="W792:W793"/>
    <mergeCell ref="X792:X793"/>
    <mergeCell ref="Y792:Y793"/>
    <mergeCell ref="Z792:Z793"/>
    <mergeCell ref="AA792:AA793"/>
    <mergeCell ref="AB792:AB793"/>
    <mergeCell ref="Q792:Q793"/>
    <mergeCell ref="R792:R793"/>
    <mergeCell ref="S792:S793"/>
    <mergeCell ref="T792:T793"/>
    <mergeCell ref="U792:U793"/>
    <mergeCell ref="V792:V793"/>
    <mergeCell ref="K792:K793"/>
    <mergeCell ref="L792:L793"/>
    <mergeCell ref="M792:M793"/>
    <mergeCell ref="N792:N793"/>
    <mergeCell ref="O792:O793"/>
    <mergeCell ref="P792:P793"/>
    <mergeCell ref="C792:E793"/>
    <mergeCell ref="F792:F793"/>
    <mergeCell ref="G792:G793"/>
    <mergeCell ref="H792:H793"/>
    <mergeCell ref="I792:I793"/>
    <mergeCell ref="J792:J793"/>
    <mergeCell ref="AC790:AC791"/>
    <mergeCell ref="AD790:AD791"/>
    <mergeCell ref="AE790:AE791"/>
    <mergeCell ref="AF790:AF791"/>
    <mergeCell ref="AG790:AG791"/>
    <mergeCell ref="AJ790:AJ791"/>
    <mergeCell ref="AH791:AI791"/>
    <mergeCell ref="W790:W791"/>
    <mergeCell ref="X790:X791"/>
    <mergeCell ref="Y790:Y791"/>
    <mergeCell ref="Z790:Z791"/>
    <mergeCell ref="AA790:AA791"/>
    <mergeCell ref="AB790:AB791"/>
    <mergeCell ref="Q790:Q791"/>
    <mergeCell ref="R790:R791"/>
    <mergeCell ref="S790:S791"/>
    <mergeCell ref="T790:T791"/>
    <mergeCell ref="U790:U791"/>
    <mergeCell ref="V790:V791"/>
    <mergeCell ref="K790:K791"/>
    <mergeCell ref="L790:L791"/>
    <mergeCell ref="M790:M791"/>
    <mergeCell ref="N790:N791"/>
    <mergeCell ref="O790:O791"/>
    <mergeCell ref="P790:P791"/>
    <mergeCell ref="C790:E791"/>
    <mergeCell ref="F790:F791"/>
    <mergeCell ref="G790:G791"/>
    <mergeCell ref="H790:H791"/>
    <mergeCell ref="I790:I791"/>
    <mergeCell ref="J790:J791"/>
    <mergeCell ref="AC794:AC795"/>
    <mergeCell ref="AD794:AD795"/>
    <mergeCell ref="AE794:AE795"/>
    <mergeCell ref="AF794:AF795"/>
    <mergeCell ref="AG794:AG795"/>
    <mergeCell ref="AH795:AI795"/>
    <mergeCell ref="W794:W795"/>
    <mergeCell ref="X794:X795"/>
    <mergeCell ref="Y794:Y795"/>
    <mergeCell ref="Z794:Z795"/>
    <mergeCell ref="AA794:AA795"/>
    <mergeCell ref="AB794:AB795"/>
    <mergeCell ref="Q794:Q795"/>
    <mergeCell ref="R794:R795"/>
    <mergeCell ref="S794:S795"/>
    <mergeCell ref="T794:T795"/>
    <mergeCell ref="U794:U795"/>
    <mergeCell ref="V794:V795"/>
    <mergeCell ref="K794:K795"/>
    <mergeCell ref="L794:L795"/>
    <mergeCell ref="M794:M795"/>
    <mergeCell ref="N794:N795"/>
    <mergeCell ref="O794:O795"/>
    <mergeCell ref="P794:P795"/>
    <mergeCell ref="C794:E795"/>
    <mergeCell ref="F794:F795"/>
    <mergeCell ref="G794:G795"/>
    <mergeCell ref="H794:H795"/>
    <mergeCell ref="I794:I795"/>
    <mergeCell ref="J794:J795"/>
    <mergeCell ref="AC792:AC793"/>
    <mergeCell ref="AD792:AD793"/>
    <mergeCell ref="AE792:AE793"/>
    <mergeCell ref="AF792:AF793"/>
    <mergeCell ref="AG792:AG793"/>
    <mergeCell ref="AC798:AC799"/>
    <mergeCell ref="AD798:AD799"/>
    <mergeCell ref="AE798:AE799"/>
    <mergeCell ref="AF798:AF799"/>
    <mergeCell ref="AG798:AG799"/>
    <mergeCell ref="AH799:AI799"/>
    <mergeCell ref="W798:W799"/>
    <mergeCell ref="X798:X799"/>
    <mergeCell ref="Y798:Y799"/>
    <mergeCell ref="Z798:Z799"/>
    <mergeCell ref="AA798:AA799"/>
    <mergeCell ref="AB798:AB799"/>
    <mergeCell ref="Q798:Q799"/>
    <mergeCell ref="R798:R799"/>
    <mergeCell ref="S798:S799"/>
    <mergeCell ref="T798:T799"/>
    <mergeCell ref="U798:U799"/>
    <mergeCell ref="V798:V799"/>
    <mergeCell ref="K798:K799"/>
    <mergeCell ref="L798:L799"/>
    <mergeCell ref="M798:M799"/>
    <mergeCell ref="N798:N799"/>
    <mergeCell ref="O798:O799"/>
    <mergeCell ref="P798:P799"/>
    <mergeCell ref="C798:E799"/>
    <mergeCell ref="F798:F799"/>
    <mergeCell ref="G798:G799"/>
    <mergeCell ref="H798:H799"/>
    <mergeCell ref="I798:I799"/>
    <mergeCell ref="J798:J799"/>
    <mergeCell ref="AC796:AC797"/>
    <mergeCell ref="AD796:AD797"/>
    <mergeCell ref="AE796:AE797"/>
    <mergeCell ref="AF796:AF797"/>
    <mergeCell ref="AG796:AG797"/>
    <mergeCell ref="AH797:AI797"/>
    <mergeCell ref="W796:W797"/>
    <mergeCell ref="X796:X797"/>
    <mergeCell ref="Y796:Y797"/>
    <mergeCell ref="Z796:Z797"/>
    <mergeCell ref="AA796:AA797"/>
    <mergeCell ref="AB796:AB797"/>
    <mergeCell ref="Q796:Q797"/>
    <mergeCell ref="R796:R797"/>
    <mergeCell ref="S796:S797"/>
    <mergeCell ref="T796:T797"/>
    <mergeCell ref="U796:U797"/>
    <mergeCell ref="V796:V797"/>
    <mergeCell ref="K796:K797"/>
    <mergeCell ref="L796:L797"/>
    <mergeCell ref="M796:M797"/>
    <mergeCell ref="N796:N797"/>
    <mergeCell ref="O796:O797"/>
    <mergeCell ref="P796:P797"/>
    <mergeCell ref="C796:E797"/>
    <mergeCell ref="F796:F797"/>
    <mergeCell ref="G796:G797"/>
    <mergeCell ref="H796:H797"/>
    <mergeCell ref="I796:I797"/>
    <mergeCell ref="J796:J797"/>
    <mergeCell ref="AC802:AC803"/>
    <mergeCell ref="AD802:AD803"/>
    <mergeCell ref="AE802:AE803"/>
    <mergeCell ref="AF802:AF803"/>
    <mergeCell ref="AG802:AG803"/>
    <mergeCell ref="AH803:AI803"/>
    <mergeCell ref="W802:W803"/>
    <mergeCell ref="X802:X803"/>
    <mergeCell ref="Y802:Y803"/>
    <mergeCell ref="Z802:Z803"/>
    <mergeCell ref="AA802:AA803"/>
    <mergeCell ref="AB802:AB803"/>
    <mergeCell ref="Q802:Q803"/>
    <mergeCell ref="R802:R803"/>
    <mergeCell ref="S802:S803"/>
    <mergeCell ref="T802:T803"/>
    <mergeCell ref="U802:U803"/>
    <mergeCell ref="V802:V803"/>
    <mergeCell ref="K802:K803"/>
    <mergeCell ref="L802:L803"/>
    <mergeCell ref="M802:M803"/>
    <mergeCell ref="N802:N803"/>
    <mergeCell ref="O802:O803"/>
    <mergeCell ref="P802:P803"/>
    <mergeCell ref="C802:E803"/>
    <mergeCell ref="F802:F803"/>
    <mergeCell ref="G802:G803"/>
    <mergeCell ref="H802:H803"/>
    <mergeCell ref="I802:I803"/>
    <mergeCell ref="J802:J803"/>
    <mergeCell ref="AC800:AC801"/>
    <mergeCell ref="AD800:AD801"/>
    <mergeCell ref="AE800:AE801"/>
    <mergeCell ref="AF800:AF801"/>
    <mergeCell ref="AG800:AG801"/>
    <mergeCell ref="AH801:AI801"/>
    <mergeCell ref="W800:W801"/>
    <mergeCell ref="X800:X801"/>
    <mergeCell ref="Y800:Y801"/>
    <mergeCell ref="Z800:Z801"/>
    <mergeCell ref="AA800:AA801"/>
    <mergeCell ref="AB800:AB801"/>
    <mergeCell ref="Q800:Q801"/>
    <mergeCell ref="R800:R801"/>
    <mergeCell ref="S800:S801"/>
    <mergeCell ref="T800:T801"/>
    <mergeCell ref="U800:U801"/>
    <mergeCell ref="V800:V801"/>
    <mergeCell ref="K800:K801"/>
    <mergeCell ref="L800:L801"/>
    <mergeCell ref="M800:M801"/>
    <mergeCell ref="N800:N801"/>
    <mergeCell ref="O800:O801"/>
    <mergeCell ref="P800:P801"/>
    <mergeCell ref="C800:E801"/>
    <mergeCell ref="F800:F801"/>
    <mergeCell ref="G800:G801"/>
    <mergeCell ref="H800:H801"/>
    <mergeCell ref="I800:I801"/>
    <mergeCell ref="J800:J801"/>
    <mergeCell ref="AC806:AC807"/>
    <mergeCell ref="AD806:AD807"/>
    <mergeCell ref="AE806:AE807"/>
    <mergeCell ref="AF806:AF807"/>
    <mergeCell ref="AG806:AG807"/>
    <mergeCell ref="AH807:AI807"/>
    <mergeCell ref="W806:W807"/>
    <mergeCell ref="X806:X807"/>
    <mergeCell ref="Y806:Y807"/>
    <mergeCell ref="Z806:Z807"/>
    <mergeCell ref="AA806:AA807"/>
    <mergeCell ref="AB806:AB807"/>
    <mergeCell ref="Q806:Q807"/>
    <mergeCell ref="R806:R807"/>
    <mergeCell ref="S806:S807"/>
    <mergeCell ref="T806:T807"/>
    <mergeCell ref="U806:U807"/>
    <mergeCell ref="V806:V807"/>
    <mergeCell ref="K806:K807"/>
    <mergeCell ref="L806:L807"/>
    <mergeCell ref="M806:M807"/>
    <mergeCell ref="N806:N807"/>
    <mergeCell ref="O806:O807"/>
    <mergeCell ref="P806:P807"/>
    <mergeCell ref="C806:E807"/>
    <mergeCell ref="F806:F807"/>
    <mergeCell ref="G806:G807"/>
    <mergeCell ref="H806:H807"/>
    <mergeCell ref="I806:I807"/>
    <mergeCell ref="J806:J807"/>
    <mergeCell ref="AC804:AC805"/>
    <mergeCell ref="AD804:AD805"/>
    <mergeCell ref="AE804:AE805"/>
    <mergeCell ref="AF804:AF805"/>
    <mergeCell ref="AG804:AG805"/>
    <mergeCell ref="AH805:AI805"/>
    <mergeCell ref="W804:W805"/>
    <mergeCell ref="X804:X805"/>
    <mergeCell ref="Y804:Y805"/>
    <mergeCell ref="Z804:Z805"/>
    <mergeCell ref="AA804:AA805"/>
    <mergeCell ref="AB804:AB805"/>
    <mergeCell ref="Q804:Q805"/>
    <mergeCell ref="R804:R805"/>
    <mergeCell ref="S804:S805"/>
    <mergeCell ref="T804:T805"/>
    <mergeCell ref="U804:U805"/>
    <mergeCell ref="V804:V805"/>
    <mergeCell ref="K804:K805"/>
    <mergeCell ref="L804:L805"/>
    <mergeCell ref="M804:M805"/>
    <mergeCell ref="N804:N805"/>
    <mergeCell ref="O804:O805"/>
    <mergeCell ref="P804:P805"/>
    <mergeCell ref="C804:E805"/>
    <mergeCell ref="F804:F805"/>
    <mergeCell ref="G804:G805"/>
    <mergeCell ref="H804:H805"/>
    <mergeCell ref="I804:I805"/>
    <mergeCell ref="J804:J805"/>
    <mergeCell ref="AC810:AC811"/>
    <mergeCell ref="AD810:AD811"/>
    <mergeCell ref="AE810:AE811"/>
    <mergeCell ref="AF810:AF811"/>
    <mergeCell ref="AG810:AG811"/>
    <mergeCell ref="AH811:AI811"/>
    <mergeCell ref="W810:W811"/>
    <mergeCell ref="X810:X811"/>
    <mergeCell ref="Y810:Y811"/>
    <mergeCell ref="Z810:Z811"/>
    <mergeCell ref="AA810:AA811"/>
    <mergeCell ref="AB810:AB811"/>
    <mergeCell ref="Q810:Q811"/>
    <mergeCell ref="R810:R811"/>
    <mergeCell ref="S810:S811"/>
    <mergeCell ref="T810:T811"/>
    <mergeCell ref="U810:U811"/>
    <mergeCell ref="V810:V811"/>
    <mergeCell ref="K810:K811"/>
    <mergeCell ref="L810:L811"/>
    <mergeCell ref="M810:M811"/>
    <mergeCell ref="N810:N811"/>
    <mergeCell ref="O810:O811"/>
    <mergeCell ref="P810:P811"/>
    <mergeCell ref="C810:E811"/>
    <mergeCell ref="F810:F811"/>
    <mergeCell ref="G810:G811"/>
    <mergeCell ref="H810:H811"/>
    <mergeCell ref="I810:I811"/>
    <mergeCell ref="J810:J811"/>
    <mergeCell ref="AC808:AC809"/>
    <mergeCell ref="AD808:AD809"/>
    <mergeCell ref="AE808:AE809"/>
    <mergeCell ref="AF808:AF809"/>
    <mergeCell ref="AG808:AG809"/>
    <mergeCell ref="AH809:AI809"/>
    <mergeCell ref="W808:W809"/>
    <mergeCell ref="X808:X809"/>
    <mergeCell ref="Y808:Y809"/>
    <mergeCell ref="Z808:Z809"/>
    <mergeCell ref="AA808:AA809"/>
    <mergeCell ref="AB808:AB809"/>
    <mergeCell ref="Q808:Q809"/>
    <mergeCell ref="R808:R809"/>
    <mergeCell ref="S808:S809"/>
    <mergeCell ref="T808:T809"/>
    <mergeCell ref="U808:U809"/>
    <mergeCell ref="V808:V809"/>
    <mergeCell ref="K808:K809"/>
    <mergeCell ref="L808:L809"/>
    <mergeCell ref="M808:M809"/>
    <mergeCell ref="N808:N809"/>
    <mergeCell ref="O808:O809"/>
    <mergeCell ref="P808:P809"/>
    <mergeCell ref="C808:E809"/>
    <mergeCell ref="F808:F809"/>
    <mergeCell ref="G808:G809"/>
    <mergeCell ref="H808:H809"/>
    <mergeCell ref="I808:I809"/>
    <mergeCell ref="J808:J809"/>
    <mergeCell ref="AC818:AC819"/>
    <mergeCell ref="AD818:AD819"/>
    <mergeCell ref="AE818:AE819"/>
    <mergeCell ref="AF818:AF819"/>
    <mergeCell ref="AG818:AG819"/>
    <mergeCell ref="AH819:AI819"/>
    <mergeCell ref="W818:W819"/>
    <mergeCell ref="X818:X819"/>
    <mergeCell ref="Y818:Y819"/>
    <mergeCell ref="Z818:Z819"/>
    <mergeCell ref="AA818:AA819"/>
    <mergeCell ref="AB818:AB819"/>
    <mergeCell ref="Q818:Q819"/>
    <mergeCell ref="R818:R819"/>
    <mergeCell ref="S818:S819"/>
    <mergeCell ref="T818:T819"/>
    <mergeCell ref="U818:U819"/>
    <mergeCell ref="V818:V819"/>
    <mergeCell ref="K818:K819"/>
    <mergeCell ref="L818:L819"/>
    <mergeCell ref="M818:M819"/>
    <mergeCell ref="N818:N819"/>
    <mergeCell ref="O818:O819"/>
    <mergeCell ref="P818:P819"/>
    <mergeCell ref="AE816:AE817"/>
    <mergeCell ref="AF816:AF817"/>
    <mergeCell ref="AG816:AG817"/>
    <mergeCell ref="AH817:AI817"/>
    <mergeCell ref="C818:E819"/>
    <mergeCell ref="F818:F819"/>
    <mergeCell ref="G818:G819"/>
    <mergeCell ref="H818:H819"/>
    <mergeCell ref="I818:I819"/>
    <mergeCell ref="J818:J819"/>
    <mergeCell ref="Y816:Y817"/>
    <mergeCell ref="Z816:Z817"/>
    <mergeCell ref="AA816:AA817"/>
    <mergeCell ref="AB816:AB817"/>
    <mergeCell ref="AC816:AC817"/>
    <mergeCell ref="AD816:AD817"/>
    <mergeCell ref="S816:S817"/>
    <mergeCell ref="T816:T817"/>
    <mergeCell ref="U816:U817"/>
    <mergeCell ref="V816:V817"/>
    <mergeCell ref="W816:W817"/>
    <mergeCell ref="X816:X817"/>
    <mergeCell ref="M816:M817"/>
    <mergeCell ref="N816:N817"/>
    <mergeCell ref="O816:O817"/>
    <mergeCell ref="P816:P817"/>
    <mergeCell ref="Q816:Q817"/>
    <mergeCell ref="R816:R817"/>
    <mergeCell ref="G816:G817"/>
    <mergeCell ref="H816:H817"/>
    <mergeCell ref="I816:I817"/>
    <mergeCell ref="J816:J817"/>
    <mergeCell ref="K816:K817"/>
    <mergeCell ref="L816:L817"/>
    <mergeCell ref="C816:E817"/>
    <mergeCell ref="F816:F817"/>
    <mergeCell ref="AC822:AC823"/>
    <mergeCell ref="AD822:AD823"/>
    <mergeCell ref="AE822:AE823"/>
    <mergeCell ref="AF822:AF823"/>
    <mergeCell ref="AG822:AG823"/>
    <mergeCell ref="AH823:AI823"/>
    <mergeCell ref="W822:W823"/>
    <mergeCell ref="X822:X823"/>
    <mergeCell ref="Y822:Y823"/>
    <mergeCell ref="Z822:Z823"/>
    <mergeCell ref="AA822:AA823"/>
    <mergeCell ref="AB822:AB823"/>
    <mergeCell ref="Q822:Q823"/>
    <mergeCell ref="R822:R823"/>
    <mergeCell ref="S822:S823"/>
    <mergeCell ref="T822:T823"/>
    <mergeCell ref="U822:U823"/>
    <mergeCell ref="V822:V823"/>
    <mergeCell ref="K822:K823"/>
    <mergeCell ref="L822:L823"/>
    <mergeCell ref="M822:M823"/>
    <mergeCell ref="N822:N823"/>
    <mergeCell ref="O822:O823"/>
    <mergeCell ref="P822:P823"/>
    <mergeCell ref="C822:E823"/>
    <mergeCell ref="F822:F823"/>
    <mergeCell ref="G822:G823"/>
    <mergeCell ref="H822:H823"/>
    <mergeCell ref="I822:I823"/>
    <mergeCell ref="J822:J823"/>
    <mergeCell ref="AC820:AC821"/>
    <mergeCell ref="AD820:AD821"/>
    <mergeCell ref="AE820:AE821"/>
    <mergeCell ref="AF820:AF821"/>
    <mergeCell ref="AG820:AG821"/>
    <mergeCell ref="AH821:AI821"/>
    <mergeCell ref="W820:W821"/>
    <mergeCell ref="X820:X821"/>
    <mergeCell ref="Y820:Y821"/>
    <mergeCell ref="Z820:Z821"/>
    <mergeCell ref="AA820:AA821"/>
    <mergeCell ref="AB820:AB821"/>
    <mergeCell ref="Q820:Q821"/>
    <mergeCell ref="R820:R821"/>
    <mergeCell ref="S820:S821"/>
    <mergeCell ref="T820:T821"/>
    <mergeCell ref="U820:U821"/>
    <mergeCell ref="V820:V821"/>
    <mergeCell ref="K820:K821"/>
    <mergeCell ref="L820:L821"/>
    <mergeCell ref="M820:M821"/>
    <mergeCell ref="N820:N821"/>
    <mergeCell ref="O820:O821"/>
    <mergeCell ref="P820:P821"/>
    <mergeCell ref="C820:E821"/>
    <mergeCell ref="F820:F821"/>
    <mergeCell ref="G820:G821"/>
    <mergeCell ref="H820:H821"/>
    <mergeCell ref="I820:I821"/>
    <mergeCell ref="J820:J821"/>
    <mergeCell ref="AJ826:AJ827"/>
    <mergeCell ref="AH827:AI827"/>
    <mergeCell ref="W826:W827"/>
    <mergeCell ref="X826:X827"/>
    <mergeCell ref="Y826:Y827"/>
    <mergeCell ref="Z826:Z827"/>
    <mergeCell ref="AA826:AA827"/>
    <mergeCell ref="AB826:AB827"/>
    <mergeCell ref="Q826:Q827"/>
    <mergeCell ref="R826:R827"/>
    <mergeCell ref="S826:S827"/>
    <mergeCell ref="T826:T827"/>
    <mergeCell ref="U826:U827"/>
    <mergeCell ref="V826:V827"/>
    <mergeCell ref="K826:K827"/>
    <mergeCell ref="L826:L827"/>
    <mergeCell ref="M826:M827"/>
    <mergeCell ref="N826:N827"/>
    <mergeCell ref="O826:O827"/>
    <mergeCell ref="P826:P827"/>
    <mergeCell ref="C826:E827"/>
    <mergeCell ref="F826:F827"/>
    <mergeCell ref="G826:G827"/>
    <mergeCell ref="H826:H827"/>
    <mergeCell ref="I826:I827"/>
    <mergeCell ref="J826:J827"/>
    <mergeCell ref="AC824:AC825"/>
    <mergeCell ref="AD824:AD825"/>
    <mergeCell ref="AE824:AE825"/>
    <mergeCell ref="AF824:AF825"/>
    <mergeCell ref="AG824:AG825"/>
    <mergeCell ref="AH825:AI825"/>
    <mergeCell ref="W824:W825"/>
    <mergeCell ref="X824:X825"/>
    <mergeCell ref="Y824:Y825"/>
    <mergeCell ref="Z824:Z825"/>
    <mergeCell ref="AA824:AA825"/>
    <mergeCell ref="AB824:AB825"/>
    <mergeCell ref="Q824:Q825"/>
    <mergeCell ref="R824:R825"/>
    <mergeCell ref="S824:S825"/>
    <mergeCell ref="T824:T825"/>
    <mergeCell ref="U824:U825"/>
    <mergeCell ref="V824:V825"/>
    <mergeCell ref="K824:K825"/>
    <mergeCell ref="L824:L825"/>
    <mergeCell ref="M824:M825"/>
    <mergeCell ref="N824:N825"/>
    <mergeCell ref="O824:O825"/>
    <mergeCell ref="P824:P825"/>
    <mergeCell ref="C824:E825"/>
    <mergeCell ref="F824:F825"/>
    <mergeCell ref="G824:G825"/>
    <mergeCell ref="H824:H825"/>
    <mergeCell ref="I824:I825"/>
    <mergeCell ref="J824:J825"/>
    <mergeCell ref="AC828:AC829"/>
    <mergeCell ref="AD828:AD829"/>
    <mergeCell ref="AE828:AE829"/>
    <mergeCell ref="AF828:AF829"/>
    <mergeCell ref="AG828:AG829"/>
    <mergeCell ref="AH829:AI829"/>
    <mergeCell ref="W828:W829"/>
    <mergeCell ref="X828:X829"/>
    <mergeCell ref="Y828:Y829"/>
    <mergeCell ref="Z828:Z829"/>
    <mergeCell ref="AA828:AA829"/>
    <mergeCell ref="AB828:AB829"/>
    <mergeCell ref="Q828:Q829"/>
    <mergeCell ref="R828:R829"/>
    <mergeCell ref="S828:S829"/>
    <mergeCell ref="T828:T829"/>
    <mergeCell ref="U828:U829"/>
    <mergeCell ref="V828:V829"/>
    <mergeCell ref="K828:K829"/>
    <mergeCell ref="L828:L829"/>
    <mergeCell ref="M828:M829"/>
    <mergeCell ref="N828:N829"/>
    <mergeCell ref="O828:O829"/>
    <mergeCell ref="P828:P829"/>
    <mergeCell ref="C828:E829"/>
    <mergeCell ref="F828:F829"/>
    <mergeCell ref="G828:G829"/>
    <mergeCell ref="H828:H829"/>
    <mergeCell ref="I828:I829"/>
    <mergeCell ref="J828:J829"/>
    <mergeCell ref="AC826:AC827"/>
    <mergeCell ref="AD826:AD827"/>
    <mergeCell ref="AE826:AE827"/>
    <mergeCell ref="AF826:AF827"/>
    <mergeCell ref="AG826:AG827"/>
    <mergeCell ref="AC832:AC833"/>
    <mergeCell ref="AD832:AD833"/>
    <mergeCell ref="AE832:AE833"/>
    <mergeCell ref="AF832:AF833"/>
    <mergeCell ref="AG832:AG833"/>
    <mergeCell ref="AH833:AI833"/>
    <mergeCell ref="W832:W833"/>
    <mergeCell ref="X832:X833"/>
    <mergeCell ref="Y832:Y833"/>
    <mergeCell ref="Z832:Z833"/>
    <mergeCell ref="AA832:AA833"/>
    <mergeCell ref="AB832:AB833"/>
    <mergeCell ref="Q832:Q833"/>
    <mergeCell ref="R832:R833"/>
    <mergeCell ref="S832:S833"/>
    <mergeCell ref="T832:T833"/>
    <mergeCell ref="U832:U833"/>
    <mergeCell ref="V832:V833"/>
    <mergeCell ref="K832:K833"/>
    <mergeCell ref="L832:L833"/>
    <mergeCell ref="M832:M833"/>
    <mergeCell ref="N832:N833"/>
    <mergeCell ref="O832:O833"/>
    <mergeCell ref="P832:P833"/>
    <mergeCell ref="C832:E833"/>
    <mergeCell ref="F832:F833"/>
    <mergeCell ref="G832:G833"/>
    <mergeCell ref="H832:H833"/>
    <mergeCell ref="I832:I833"/>
    <mergeCell ref="J832:J833"/>
    <mergeCell ref="AC830:AC831"/>
    <mergeCell ref="AD830:AD831"/>
    <mergeCell ref="AE830:AE831"/>
    <mergeCell ref="AF830:AF831"/>
    <mergeCell ref="AG830:AG831"/>
    <mergeCell ref="AH831:AI831"/>
    <mergeCell ref="W830:W831"/>
    <mergeCell ref="X830:X831"/>
    <mergeCell ref="Y830:Y831"/>
    <mergeCell ref="Z830:Z831"/>
    <mergeCell ref="AA830:AA831"/>
    <mergeCell ref="AB830:AB831"/>
    <mergeCell ref="Q830:Q831"/>
    <mergeCell ref="R830:R831"/>
    <mergeCell ref="S830:S831"/>
    <mergeCell ref="T830:T831"/>
    <mergeCell ref="U830:U831"/>
    <mergeCell ref="V830:V831"/>
    <mergeCell ref="K830:K831"/>
    <mergeCell ref="L830:L831"/>
    <mergeCell ref="M830:M831"/>
    <mergeCell ref="N830:N831"/>
    <mergeCell ref="O830:O831"/>
    <mergeCell ref="P830:P831"/>
    <mergeCell ref="C830:E831"/>
    <mergeCell ref="F830:F831"/>
    <mergeCell ref="G830:G831"/>
    <mergeCell ref="H830:H831"/>
    <mergeCell ref="I830:I831"/>
    <mergeCell ref="J830:J831"/>
    <mergeCell ref="AC836:AC837"/>
    <mergeCell ref="AD836:AD837"/>
    <mergeCell ref="AE836:AE837"/>
    <mergeCell ref="AF836:AF837"/>
    <mergeCell ref="AG836:AG837"/>
    <mergeCell ref="AJ836:AJ837"/>
    <mergeCell ref="AH837:AI837"/>
    <mergeCell ref="W836:W837"/>
    <mergeCell ref="X836:X837"/>
    <mergeCell ref="Y836:Y837"/>
    <mergeCell ref="Z836:Z837"/>
    <mergeCell ref="AA836:AA837"/>
    <mergeCell ref="AB836:AB837"/>
    <mergeCell ref="Q836:Q837"/>
    <mergeCell ref="R836:R837"/>
    <mergeCell ref="S836:S837"/>
    <mergeCell ref="T836:T837"/>
    <mergeCell ref="U836:U837"/>
    <mergeCell ref="V836:V837"/>
    <mergeCell ref="K836:K837"/>
    <mergeCell ref="L836:L837"/>
    <mergeCell ref="M836:M837"/>
    <mergeCell ref="N836:N837"/>
    <mergeCell ref="O836:O837"/>
    <mergeCell ref="P836:P837"/>
    <mergeCell ref="C836:E837"/>
    <mergeCell ref="F836:F837"/>
    <mergeCell ref="G836:G837"/>
    <mergeCell ref="H836:H837"/>
    <mergeCell ref="I836:I837"/>
    <mergeCell ref="J836:J837"/>
    <mergeCell ref="AC834:AC835"/>
    <mergeCell ref="AD834:AD835"/>
    <mergeCell ref="AE834:AE835"/>
    <mergeCell ref="AF834:AF835"/>
    <mergeCell ref="AG834:AG835"/>
    <mergeCell ref="AJ834:AJ835"/>
    <mergeCell ref="AH835:AI835"/>
    <mergeCell ref="W834:W835"/>
    <mergeCell ref="X834:X835"/>
    <mergeCell ref="Y834:Y835"/>
    <mergeCell ref="Z834:Z835"/>
    <mergeCell ref="AA834:AA835"/>
    <mergeCell ref="AB834:AB835"/>
    <mergeCell ref="Q834:Q835"/>
    <mergeCell ref="R834:R835"/>
    <mergeCell ref="S834:S835"/>
    <mergeCell ref="T834:T835"/>
    <mergeCell ref="U834:U835"/>
    <mergeCell ref="V834:V835"/>
    <mergeCell ref="K834:K835"/>
    <mergeCell ref="L834:L835"/>
    <mergeCell ref="M834:M835"/>
    <mergeCell ref="N834:N835"/>
    <mergeCell ref="O834:O835"/>
    <mergeCell ref="P834:P835"/>
    <mergeCell ref="C834:E835"/>
    <mergeCell ref="F834:F835"/>
    <mergeCell ref="G834:G835"/>
    <mergeCell ref="H834:H835"/>
    <mergeCell ref="I834:I835"/>
    <mergeCell ref="J834:J835"/>
    <mergeCell ref="AC840:AC841"/>
    <mergeCell ref="AD840:AD841"/>
    <mergeCell ref="AE840:AE841"/>
    <mergeCell ref="AF840:AF841"/>
    <mergeCell ref="AG840:AG841"/>
    <mergeCell ref="AH841:AI841"/>
    <mergeCell ref="W840:W841"/>
    <mergeCell ref="X840:X841"/>
    <mergeCell ref="Y840:Y841"/>
    <mergeCell ref="Z840:Z841"/>
    <mergeCell ref="AA840:AA841"/>
    <mergeCell ref="AB840:AB841"/>
    <mergeCell ref="Q840:Q841"/>
    <mergeCell ref="R840:R841"/>
    <mergeCell ref="S840:S841"/>
    <mergeCell ref="T840:T841"/>
    <mergeCell ref="U840:U841"/>
    <mergeCell ref="V840:V841"/>
    <mergeCell ref="K840:K841"/>
    <mergeCell ref="L840:L841"/>
    <mergeCell ref="M840:M841"/>
    <mergeCell ref="N840:N841"/>
    <mergeCell ref="O840:O841"/>
    <mergeCell ref="P840:P841"/>
    <mergeCell ref="C840:E841"/>
    <mergeCell ref="F840:F841"/>
    <mergeCell ref="G840:G841"/>
    <mergeCell ref="H840:H841"/>
    <mergeCell ref="I840:I841"/>
    <mergeCell ref="J840:J841"/>
    <mergeCell ref="AC838:AC839"/>
    <mergeCell ref="AD838:AD839"/>
    <mergeCell ref="AE838:AE839"/>
    <mergeCell ref="AF838:AF839"/>
    <mergeCell ref="AG838:AG839"/>
    <mergeCell ref="AH839:AI839"/>
    <mergeCell ref="W838:W839"/>
    <mergeCell ref="X838:X839"/>
    <mergeCell ref="Y838:Y839"/>
    <mergeCell ref="Z838:Z839"/>
    <mergeCell ref="AA838:AA839"/>
    <mergeCell ref="AB838:AB839"/>
    <mergeCell ref="Q838:Q839"/>
    <mergeCell ref="R838:R839"/>
    <mergeCell ref="S838:S839"/>
    <mergeCell ref="T838:T839"/>
    <mergeCell ref="U838:U839"/>
    <mergeCell ref="V838:V839"/>
    <mergeCell ref="K838:K839"/>
    <mergeCell ref="L838:L839"/>
    <mergeCell ref="M838:M839"/>
    <mergeCell ref="N838:N839"/>
    <mergeCell ref="O838:O839"/>
    <mergeCell ref="P838:P839"/>
    <mergeCell ref="C838:E839"/>
    <mergeCell ref="F838:F839"/>
    <mergeCell ref="G838:G839"/>
    <mergeCell ref="H838:H839"/>
    <mergeCell ref="I838:I839"/>
    <mergeCell ref="J838:J839"/>
    <mergeCell ref="AC844:AC845"/>
    <mergeCell ref="AD844:AD845"/>
    <mergeCell ref="AE844:AE845"/>
    <mergeCell ref="AF844:AF845"/>
    <mergeCell ref="AG844:AG845"/>
    <mergeCell ref="AH845:AI845"/>
    <mergeCell ref="W844:W845"/>
    <mergeCell ref="X844:X845"/>
    <mergeCell ref="Y844:Y845"/>
    <mergeCell ref="Z844:Z845"/>
    <mergeCell ref="AA844:AA845"/>
    <mergeCell ref="AB844:AB845"/>
    <mergeCell ref="Q844:Q845"/>
    <mergeCell ref="R844:R845"/>
    <mergeCell ref="S844:S845"/>
    <mergeCell ref="T844:T845"/>
    <mergeCell ref="U844:U845"/>
    <mergeCell ref="V844:V845"/>
    <mergeCell ref="K844:K845"/>
    <mergeCell ref="L844:L845"/>
    <mergeCell ref="M844:M845"/>
    <mergeCell ref="N844:N845"/>
    <mergeCell ref="O844:O845"/>
    <mergeCell ref="P844:P845"/>
    <mergeCell ref="C844:E845"/>
    <mergeCell ref="F844:F845"/>
    <mergeCell ref="G844:G845"/>
    <mergeCell ref="H844:H845"/>
    <mergeCell ref="I844:I845"/>
    <mergeCell ref="J844:J845"/>
    <mergeCell ref="AC842:AC843"/>
    <mergeCell ref="AD842:AD843"/>
    <mergeCell ref="AE842:AE843"/>
    <mergeCell ref="AF842:AF843"/>
    <mergeCell ref="AG842:AG843"/>
    <mergeCell ref="AH843:AI843"/>
    <mergeCell ref="W842:W843"/>
    <mergeCell ref="X842:X843"/>
    <mergeCell ref="Y842:Y843"/>
    <mergeCell ref="Z842:Z843"/>
    <mergeCell ref="AA842:AA843"/>
    <mergeCell ref="AB842:AB843"/>
    <mergeCell ref="Q842:Q843"/>
    <mergeCell ref="R842:R843"/>
    <mergeCell ref="S842:S843"/>
    <mergeCell ref="T842:T843"/>
    <mergeCell ref="U842:U843"/>
    <mergeCell ref="V842:V843"/>
    <mergeCell ref="K842:K843"/>
    <mergeCell ref="L842:L843"/>
    <mergeCell ref="M842:M843"/>
    <mergeCell ref="N842:N843"/>
    <mergeCell ref="O842:O843"/>
    <mergeCell ref="P842:P843"/>
    <mergeCell ref="C842:E843"/>
    <mergeCell ref="F842:F843"/>
    <mergeCell ref="G842:G843"/>
    <mergeCell ref="H842:H843"/>
    <mergeCell ref="I842:I843"/>
    <mergeCell ref="J842:J843"/>
    <mergeCell ref="AC848:AC849"/>
    <mergeCell ref="AD848:AD849"/>
    <mergeCell ref="AE848:AE849"/>
    <mergeCell ref="AF848:AF849"/>
    <mergeCell ref="AG848:AG849"/>
    <mergeCell ref="AH849:AI849"/>
    <mergeCell ref="W848:W849"/>
    <mergeCell ref="X848:X849"/>
    <mergeCell ref="Y848:Y849"/>
    <mergeCell ref="Z848:Z849"/>
    <mergeCell ref="AA848:AA849"/>
    <mergeCell ref="AB848:AB849"/>
    <mergeCell ref="Q848:Q849"/>
    <mergeCell ref="R848:R849"/>
    <mergeCell ref="S848:S849"/>
    <mergeCell ref="T848:T849"/>
    <mergeCell ref="U848:U849"/>
    <mergeCell ref="V848:V849"/>
    <mergeCell ref="K848:K849"/>
    <mergeCell ref="L848:L849"/>
    <mergeCell ref="M848:M849"/>
    <mergeCell ref="N848:N849"/>
    <mergeCell ref="O848:O849"/>
    <mergeCell ref="P848:P849"/>
    <mergeCell ref="C848:E849"/>
    <mergeCell ref="F848:F849"/>
    <mergeCell ref="G848:G849"/>
    <mergeCell ref="H848:H849"/>
    <mergeCell ref="I848:I849"/>
    <mergeCell ref="J848:J849"/>
    <mergeCell ref="AC846:AC847"/>
    <mergeCell ref="AD846:AD847"/>
    <mergeCell ref="AE846:AE847"/>
    <mergeCell ref="AF846:AF847"/>
    <mergeCell ref="AG846:AG847"/>
    <mergeCell ref="AH847:AI847"/>
    <mergeCell ref="W846:W847"/>
    <mergeCell ref="X846:X847"/>
    <mergeCell ref="Y846:Y847"/>
    <mergeCell ref="Z846:Z847"/>
    <mergeCell ref="AA846:AA847"/>
    <mergeCell ref="AB846:AB847"/>
    <mergeCell ref="Q846:Q847"/>
    <mergeCell ref="R846:R847"/>
    <mergeCell ref="S846:S847"/>
    <mergeCell ref="T846:T847"/>
    <mergeCell ref="U846:U847"/>
    <mergeCell ref="V846:V847"/>
    <mergeCell ref="K846:K847"/>
    <mergeCell ref="L846:L847"/>
    <mergeCell ref="M846:M847"/>
    <mergeCell ref="N846:N847"/>
    <mergeCell ref="O846:O847"/>
    <mergeCell ref="P846:P847"/>
    <mergeCell ref="C846:E847"/>
    <mergeCell ref="F846:F847"/>
    <mergeCell ref="G846:G847"/>
    <mergeCell ref="H846:H847"/>
    <mergeCell ref="I846:I847"/>
    <mergeCell ref="J846:J847"/>
    <mergeCell ref="AC852:AC853"/>
    <mergeCell ref="AD852:AD853"/>
    <mergeCell ref="AE852:AE853"/>
    <mergeCell ref="AF852:AF853"/>
    <mergeCell ref="AG852:AG853"/>
    <mergeCell ref="AH853:AI853"/>
    <mergeCell ref="W852:W853"/>
    <mergeCell ref="X852:X853"/>
    <mergeCell ref="Y852:Y853"/>
    <mergeCell ref="Z852:Z853"/>
    <mergeCell ref="AA852:AA853"/>
    <mergeCell ref="AB852:AB853"/>
    <mergeCell ref="Q852:Q853"/>
    <mergeCell ref="R852:R853"/>
    <mergeCell ref="S852:S853"/>
    <mergeCell ref="T852:T853"/>
    <mergeCell ref="U852:U853"/>
    <mergeCell ref="V852:V853"/>
    <mergeCell ref="K852:K853"/>
    <mergeCell ref="L852:L853"/>
    <mergeCell ref="M852:M853"/>
    <mergeCell ref="N852:N853"/>
    <mergeCell ref="O852:O853"/>
    <mergeCell ref="P852:P853"/>
    <mergeCell ref="C852:E853"/>
    <mergeCell ref="F852:F853"/>
    <mergeCell ref="G852:G853"/>
    <mergeCell ref="H852:H853"/>
    <mergeCell ref="I852:I853"/>
    <mergeCell ref="J852:J853"/>
    <mergeCell ref="AC850:AC851"/>
    <mergeCell ref="AD850:AD851"/>
    <mergeCell ref="AE850:AE851"/>
    <mergeCell ref="AF850:AF851"/>
    <mergeCell ref="AG850:AG851"/>
    <mergeCell ref="AH851:AI851"/>
    <mergeCell ref="W850:W851"/>
    <mergeCell ref="X850:X851"/>
    <mergeCell ref="Y850:Y851"/>
    <mergeCell ref="Z850:Z851"/>
    <mergeCell ref="AA850:AA851"/>
    <mergeCell ref="AB850:AB851"/>
    <mergeCell ref="Q850:Q851"/>
    <mergeCell ref="R850:R851"/>
    <mergeCell ref="S850:S851"/>
    <mergeCell ref="T850:T851"/>
    <mergeCell ref="U850:U851"/>
    <mergeCell ref="V850:V851"/>
    <mergeCell ref="K850:K851"/>
    <mergeCell ref="L850:L851"/>
    <mergeCell ref="M850:M851"/>
    <mergeCell ref="N850:N851"/>
    <mergeCell ref="O850:O851"/>
    <mergeCell ref="P850:P851"/>
    <mergeCell ref="C850:E851"/>
    <mergeCell ref="F850:F851"/>
    <mergeCell ref="G850:G851"/>
    <mergeCell ref="H850:H851"/>
    <mergeCell ref="I850:I851"/>
    <mergeCell ref="J850:J851"/>
    <mergeCell ref="B856:B899"/>
    <mergeCell ref="C856:E856"/>
    <mergeCell ref="AH856:AH859"/>
    <mergeCell ref="AI856:AI859"/>
    <mergeCell ref="AJ856:AJ859"/>
    <mergeCell ref="C857:E857"/>
    <mergeCell ref="C858:E858"/>
    <mergeCell ref="C859:E859"/>
    <mergeCell ref="C860:E861"/>
    <mergeCell ref="F860:F861"/>
    <mergeCell ref="AC854:AC855"/>
    <mergeCell ref="AD854:AD855"/>
    <mergeCell ref="AE854:AE855"/>
    <mergeCell ref="AF854:AF855"/>
    <mergeCell ref="AG854:AG855"/>
    <mergeCell ref="AH855:AI855"/>
    <mergeCell ref="W854:W855"/>
    <mergeCell ref="X854:X855"/>
    <mergeCell ref="Y854:Y855"/>
    <mergeCell ref="Z854:Z855"/>
    <mergeCell ref="AA854:AA855"/>
    <mergeCell ref="AB854:AB855"/>
    <mergeCell ref="Q854:Q855"/>
    <mergeCell ref="R854:R855"/>
    <mergeCell ref="S854:S855"/>
    <mergeCell ref="T854:T855"/>
    <mergeCell ref="U854:U855"/>
    <mergeCell ref="V854:V855"/>
    <mergeCell ref="K854:K855"/>
    <mergeCell ref="L854:L855"/>
    <mergeCell ref="M854:M855"/>
    <mergeCell ref="N854:N855"/>
    <mergeCell ref="O854:O855"/>
    <mergeCell ref="P854:P855"/>
    <mergeCell ref="C854:E855"/>
    <mergeCell ref="F854:F855"/>
    <mergeCell ref="G854:G855"/>
    <mergeCell ref="H854:H855"/>
    <mergeCell ref="I854:I855"/>
    <mergeCell ref="J854:J855"/>
    <mergeCell ref="B812:B855"/>
    <mergeCell ref="C812:E812"/>
    <mergeCell ref="AH812:AH815"/>
    <mergeCell ref="AI812:AI815"/>
    <mergeCell ref="AJ812:AJ815"/>
    <mergeCell ref="C813:E813"/>
    <mergeCell ref="C814:E814"/>
    <mergeCell ref="C815:E815"/>
    <mergeCell ref="AC862:AC863"/>
    <mergeCell ref="AD862:AD863"/>
    <mergeCell ref="AE862:AE863"/>
    <mergeCell ref="AF862:AF863"/>
    <mergeCell ref="AG862:AG863"/>
    <mergeCell ref="AH863:AI863"/>
    <mergeCell ref="W862:W863"/>
    <mergeCell ref="X862:X863"/>
    <mergeCell ref="Y862:Y863"/>
    <mergeCell ref="Z862:Z863"/>
    <mergeCell ref="AA862:AA863"/>
    <mergeCell ref="AB862:AB863"/>
    <mergeCell ref="Q862:Q863"/>
    <mergeCell ref="R862:R863"/>
    <mergeCell ref="S862:S863"/>
    <mergeCell ref="T862:T863"/>
    <mergeCell ref="U862:U863"/>
    <mergeCell ref="V862:V863"/>
    <mergeCell ref="K862:K863"/>
    <mergeCell ref="L862:L863"/>
    <mergeCell ref="M862:M863"/>
    <mergeCell ref="N862:N863"/>
    <mergeCell ref="O862:O863"/>
    <mergeCell ref="P862:P863"/>
    <mergeCell ref="AE860:AE861"/>
    <mergeCell ref="AF860:AF861"/>
    <mergeCell ref="AG860:AG861"/>
    <mergeCell ref="AH861:AI861"/>
    <mergeCell ref="C862:E863"/>
    <mergeCell ref="F862:F863"/>
    <mergeCell ref="G862:G863"/>
    <mergeCell ref="H862:H863"/>
    <mergeCell ref="I862:I863"/>
    <mergeCell ref="J862:J863"/>
    <mergeCell ref="Y860:Y861"/>
    <mergeCell ref="Z860:Z861"/>
    <mergeCell ref="AA860:AA861"/>
    <mergeCell ref="AB860:AB861"/>
    <mergeCell ref="AC860:AC861"/>
    <mergeCell ref="AD860:AD861"/>
    <mergeCell ref="S860:S861"/>
    <mergeCell ref="T860:T861"/>
    <mergeCell ref="U860:U861"/>
    <mergeCell ref="V860:V861"/>
    <mergeCell ref="W860:W861"/>
    <mergeCell ref="X860:X861"/>
    <mergeCell ref="M860:M861"/>
    <mergeCell ref="N860:N861"/>
    <mergeCell ref="O860:O861"/>
    <mergeCell ref="P860:P861"/>
    <mergeCell ref="Q860:Q861"/>
    <mergeCell ref="R860:R861"/>
    <mergeCell ref="G860:G861"/>
    <mergeCell ref="H860:H861"/>
    <mergeCell ref="I860:I861"/>
    <mergeCell ref="J860:J861"/>
    <mergeCell ref="K860:K861"/>
    <mergeCell ref="L860:L861"/>
    <mergeCell ref="AC866:AC867"/>
    <mergeCell ref="AD866:AD867"/>
    <mergeCell ref="AE866:AE867"/>
    <mergeCell ref="AF866:AF867"/>
    <mergeCell ref="AG866:AG867"/>
    <mergeCell ref="AH867:AI867"/>
    <mergeCell ref="W866:W867"/>
    <mergeCell ref="X866:X867"/>
    <mergeCell ref="Y866:Y867"/>
    <mergeCell ref="Z866:Z867"/>
    <mergeCell ref="AA866:AA867"/>
    <mergeCell ref="AB866:AB867"/>
    <mergeCell ref="Q866:Q867"/>
    <mergeCell ref="R866:R867"/>
    <mergeCell ref="S866:S867"/>
    <mergeCell ref="T866:T867"/>
    <mergeCell ref="U866:U867"/>
    <mergeCell ref="V866:V867"/>
    <mergeCell ref="K866:K867"/>
    <mergeCell ref="L866:L867"/>
    <mergeCell ref="M866:M867"/>
    <mergeCell ref="N866:N867"/>
    <mergeCell ref="O866:O867"/>
    <mergeCell ref="P866:P867"/>
    <mergeCell ref="C866:E867"/>
    <mergeCell ref="F866:F867"/>
    <mergeCell ref="G866:G867"/>
    <mergeCell ref="H866:H867"/>
    <mergeCell ref="I866:I867"/>
    <mergeCell ref="J866:J867"/>
    <mergeCell ref="AC864:AC865"/>
    <mergeCell ref="AD864:AD865"/>
    <mergeCell ref="AE864:AE865"/>
    <mergeCell ref="AF864:AF865"/>
    <mergeCell ref="AG864:AG865"/>
    <mergeCell ref="AH865:AI865"/>
    <mergeCell ref="W864:W865"/>
    <mergeCell ref="X864:X865"/>
    <mergeCell ref="Y864:Y865"/>
    <mergeCell ref="Z864:Z865"/>
    <mergeCell ref="AA864:AA865"/>
    <mergeCell ref="AB864:AB865"/>
    <mergeCell ref="Q864:Q865"/>
    <mergeCell ref="R864:R865"/>
    <mergeCell ref="S864:S865"/>
    <mergeCell ref="T864:T865"/>
    <mergeCell ref="U864:U865"/>
    <mergeCell ref="V864:V865"/>
    <mergeCell ref="K864:K865"/>
    <mergeCell ref="L864:L865"/>
    <mergeCell ref="M864:M865"/>
    <mergeCell ref="N864:N865"/>
    <mergeCell ref="O864:O865"/>
    <mergeCell ref="P864:P865"/>
    <mergeCell ref="C864:E865"/>
    <mergeCell ref="F864:F865"/>
    <mergeCell ref="G864:G865"/>
    <mergeCell ref="H864:H865"/>
    <mergeCell ref="I864:I865"/>
    <mergeCell ref="J864:J865"/>
    <mergeCell ref="AJ870:AJ871"/>
    <mergeCell ref="AH871:AI871"/>
    <mergeCell ref="W870:W871"/>
    <mergeCell ref="X870:X871"/>
    <mergeCell ref="Y870:Y871"/>
    <mergeCell ref="Z870:Z871"/>
    <mergeCell ref="AA870:AA871"/>
    <mergeCell ref="AB870:AB871"/>
    <mergeCell ref="Q870:Q871"/>
    <mergeCell ref="R870:R871"/>
    <mergeCell ref="S870:S871"/>
    <mergeCell ref="T870:T871"/>
    <mergeCell ref="U870:U871"/>
    <mergeCell ref="V870:V871"/>
    <mergeCell ref="K870:K871"/>
    <mergeCell ref="L870:L871"/>
    <mergeCell ref="M870:M871"/>
    <mergeCell ref="N870:N871"/>
    <mergeCell ref="O870:O871"/>
    <mergeCell ref="P870:P871"/>
    <mergeCell ref="C870:E871"/>
    <mergeCell ref="F870:F871"/>
    <mergeCell ref="G870:G871"/>
    <mergeCell ref="H870:H871"/>
    <mergeCell ref="I870:I871"/>
    <mergeCell ref="J870:J871"/>
    <mergeCell ref="AC868:AC869"/>
    <mergeCell ref="AD868:AD869"/>
    <mergeCell ref="AE868:AE869"/>
    <mergeCell ref="AF868:AF869"/>
    <mergeCell ref="AG868:AG869"/>
    <mergeCell ref="AH869:AI869"/>
    <mergeCell ref="W868:W869"/>
    <mergeCell ref="X868:X869"/>
    <mergeCell ref="Y868:Y869"/>
    <mergeCell ref="Z868:Z869"/>
    <mergeCell ref="AA868:AA869"/>
    <mergeCell ref="AB868:AB869"/>
    <mergeCell ref="Q868:Q869"/>
    <mergeCell ref="R868:R869"/>
    <mergeCell ref="S868:S869"/>
    <mergeCell ref="T868:T869"/>
    <mergeCell ref="U868:U869"/>
    <mergeCell ref="V868:V869"/>
    <mergeCell ref="K868:K869"/>
    <mergeCell ref="L868:L869"/>
    <mergeCell ref="M868:M869"/>
    <mergeCell ref="N868:N869"/>
    <mergeCell ref="O868:O869"/>
    <mergeCell ref="P868:P869"/>
    <mergeCell ref="C868:E869"/>
    <mergeCell ref="F868:F869"/>
    <mergeCell ref="G868:G869"/>
    <mergeCell ref="H868:H869"/>
    <mergeCell ref="I868:I869"/>
    <mergeCell ref="J868:J869"/>
    <mergeCell ref="AC872:AC873"/>
    <mergeCell ref="AD872:AD873"/>
    <mergeCell ref="AE872:AE873"/>
    <mergeCell ref="AF872:AF873"/>
    <mergeCell ref="AG872:AG873"/>
    <mergeCell ref="AH873:AI873"/>
    <mergeCell ref="W872:W873"/>
    <mergeCell ref="X872:X873"/>
    <mergeCell ref="Y872:Y873"/>
    <mergeCell ref="Z872:Z873"/>
    <mergeCell ref="AA872:AA873"/>
    <mergeCell ref="AB872:AB873"/>
    <mergeCell ref="Q872:Q873"/>
    <mergeCell ref="R872:R873"/>
    <mergeCell ref="S872:S873"/>
    <mergeCell ref="T872:T873"/>
    <mergeCell ref="U872:U873"/>
    <mergeCell ref="V872:V873"/>
    <mergeCell ref="K872:K873"/>
    <mergeCell ref="L872:L873"/>
    <mergeCell ref="M872:M873"/>
    <mergeCell ref="N872:N873"/>
    <mergeCell ref="O872:O873"/>
    <mergeCell ref="P872:P873"/>
    <mergeCell ref="C872:E873"/>
    <mergeCell ref="F872:F873"/>
    <mergeCell ref="G872:G873"/>
    <mergeCell ref="H872:H873"/>
    <mergeCell ref="I872:I873"/>
    <mergeCell ref="J872:J873"/>
    <mergeCell ref="AC870:AC871"/>
    <mergeCell ref="AD870:AD871"/>
    <mergeCell ref="AE870:AE871"/>
    <mergeCell ref="AF870:AF871"/>
    <mergeCell ref="AG870:AG871"/>
    <mergeCell ref="AC876:AC877"/>
    <mergeCell ref="AD876:AD877"/>
    <mergeCell ref="AE876:AE877"/>
    <mergeCell ref="AF876:AF877"/>
    <mergeCell ref="AG876:AG877"/>
    <mergeCell ref="AH877:AI877"/>
    <mergeCell ref="W876:W877"/>
    <mergeCell ref="X876:X877"/>
    <mergeCell ref="Y876:Y877"/>
    <mergeCell ref="Z876:Z877"/>
    <mergeCell ref="AA876:AA877"/>
    <mergeCell ref="AB876:AB877"/>
    <mergeCell ref="Q876:Q877"/>
    <mergeCell ref="R876:R877"/>
    <mergeCell ref="S876:S877"/>
    <mergeCell ref="T876:T877"/>
    <mergeCell ref="U876:U877"/>
    <mergeCell ref="V876:V877"/>
    <mergeCell ref="K876:K877"/>
    <mergeCell ref="L876:L877"/>
    <mergeCell ref="M876:M877"/>
    <mergeCell ref="N876:N877"/>
    <mergeCell ref="O876:O877"/>
    <mergeCell ref="P876:P877"/>
    <mergeCell ref="C876:E877"/>
    <mergeCell ref="F876:F877"/>
    <mergeCell ref="G876:G877"/>
    <mergeCell ref="H876:H877"/>
    <mergeCell ref="I876:I877"/>
    <mergeCell ref="J876:J877"/>
    <mergeCell ref="AC874:AC875"/>
    <mergeCell ref="AD874:AD875"/>
    <mergeCell ref="AE874:AE875"/>
    <mergeCell ref="AF874:AF875"/>
    <mergeCell ref="AG874:AG875"/>
    <mergeCell ref="AH875:AI875"/>
    <mergeCell ref="W874:W875"/>
    <mergeCell ref="X874:X875"/>
    <mergeCell ref="Y874:Y875"/>
    <mergeCell ref="Z874:Z875"/>
    <mergeCell ref="AA874:AA875"/>
    <mergeCell ref="AB874:AB875"/>
    <mergeCell ref="Q874:Q875"/>
    <mergeCell ref="R874:R875"/>
    <mergeCell ref="S874:S875"/>
    <mergeCell ref="T874:T875"/>
    <mergeCell ref="U874:U875"/>
    <mergeCell ref="V874:V875"/>
    <mergeCell ref="K874:K875"/>
    <mergeCell ref="L874:L875"/>
    <mergeCell ref="M874:M875"/>
    <mergeCell ref="N874:N875"/>
    <mergeCell ref="O874:O875"/>
    <mergeCell ref="P874:P875"/>
    <mergeCell ref="C874:E875"/>
    <mergeCell ref="F874:F875"/>
    <mergeCell ref="G874:G875"/>
    <mergeCell ref="H874:H875"/>
    <mergeCell ref="I874:I875"/>
    <mergeCell ref="J874:J875"/>
    <mergeCell ref="AJ880:AJ881"/>
    <mergeCell ref="AH881:AI881"/>
    <mergeCell ref="W880:W881"/>
    <mergeCell ref="X880:X881"/>
    <mergeCell ref="Y880:Y881"/>
    <mergeCell ref="Z880:Z881"/>
    <mergeCell ref="AA880:AA881"/>
    <mergeCell ref="AB880:AB881"/>
    <mergeCell ref="Q880:Q881"/>
    <mergeCell ref="R880:R881"/>
    <mergeCell ref="S880:S881"/>
    <mergeCell ref="T880:T881"/>
    <mergeCell ref="U880:U881"/>
    <mergeCell ref="V880:V881"/>
    <mergeCell ref="K880:K881"/>
    <mergeCell ref="L880:L881"/>
    <mergeCell ref="M880:M881"/>
    <mergeCell ref="N880:N881"/>
    <mergeCell ref="O880:O881"/>
    <mergeCell ref="P880:P881"/>
    <mergeCell ref="C880:E881"/>
    <mergeCell ref="F880:F881"/>
    <mergeCell ref="G880:G881"/>
    <mergeCell ref="H880:H881"/>
    <mergeCell ref="I880:I881"/>
    <mergeCell ref="J880:J881"/>
    <mergeCell ref="AC878:AC879"/>
    <mergeCell ref="AD878:AD879"/>
    <mergeCell ref="AE878:AE879"/>
    <mergeCell ref="AF878:AF879"/>
    <mergeCell ref="AG878:AG879"/>
    <mergeCell ref="AJ878:AJ879"/>
    <mergeCell ref="AH879:AI879"/>
    <mergeCell ref="W878:W879"/>
    <mergeCell ref="X878:X879"/>
    <mergeCell ref="Y878:Y879"/>
    <mergeCell ref="Z878:Z879"/>
    <mergeCell ref="AA878:AA879"/>
    <mergeCell ref="AB878:AB879"/>
    <mergeCell ref="Q878:Q879"/>
    <mergeCell ref="R878:R879"/>
    <mergeCell ref="S878:S879"/>
    <mergeCell ref="T878:T879"/>
    <mergeCell ref="U878:U879"/>
    <mergeCell ref="V878:V879"/>
    <mergeCell ref="K878:K879"/>
    <mergeCell ref="L878:L879"/>
    <mergeCell ref="M878:M879"/>
    <mergeCell ref="N878:N879"/>
    <mergeCell ref="O878:O879"/>
    <mergeCell ref="P878:P879"/>
    <mergeCell ref="C878:E879"/>
    <mergeCell ref="F878:F879"/>
    <mergeCell ref="G878:G879"/>
    <mergeCell ref="H878:H879"/>
    <mergeCell ref="I878:I879"/>
    <mergeCell ref="J878:J879"/>
    <mergeCell ref="AC882:AC883"/>
    <mergeCell ref="AD882:AD883"/>
    <mergeCell ref="AE882:AE883"/>
    <mergeCell ref="AF882:AF883"/>
    <mergeCell ref="AG882:AG883"/>
    <mergeCell ref="AH883:AI883"/>
    <mergeCell ref="W882:W883"/>
    <mergeCell ref="X882:X883"/>
    <mergeCell ref="Y882:Y883"/>
    <mergeCell ref="Z882:Z883"/>
    <mergeCell ref="AA882:AA883"/>
    <mergeCell ref="AB882:AB883"/>
    <mergeCell ref="Q882:Q883"/>
    <mergeCell ref="R882:R883"/>
    <mergeCell ref="S882:S883"/>
    <mergeCell ref="T882:T883"/>
    <mergeCell ref="U882:U883"/>
    <mergeCell ref="V882:V883"/>
    <mergeCell ref="K882:K883"/>
    <mergeCell ref="L882:L883"/>
    <mergeCell ref="M882:M883"/>
    <mergeCell ref="N882:N883"/>
    <mergeCell ref="O882:O883"/>
    <mergeCell ref="P882:P883"/>
    <mergeCell ref="C882:E883"/>
    <mergeCell ref="F882:F883"/>
    <mergeCell ref="G882:G883"/>
    <mergeCell ref="H882:H883"/>
    <mergeCell ref="I882:I883"/>
    <mergeCell ref="J882:J883"/>
    <mergeCell ref="AC880:AC881"/>
    <mergeCell ref="AD880:AD881"/>
    <mergeCell ref="AE880:AE881"/>
    <mergeCell ref="AF880:AF881"/>
    <mergeCell ref="AG880:AG881"/>
    <mergeCell ref="AC886:AC887"/>
    <mergeCell ref="AD886:AD887"/>
    <mergeCell ref="AE886:AE887"/>
    <mergeCell ref="AF886:AF887"/>
    <mergeCell ref="AG886:AG887"/>
    <mergeCell ref="AH887:AI887"/>
    <mergeCell ref="W886:W887"/>
    <mergeCell ref="X886:X887"/>
    <mergeCell ref="Y886:Y887"/>
    <mergeCell ref="Z886:Z887"/>
    <mergeCell ref="AA886:AA887"/>
    <mergeCell ref="AB886:AB887"/>
    <mergeCell ref="Q886:Q887"/>
    <mergeCell ref="R886:R887"/>
    <mergeCell ref="S886:S887"/>
    <mergeCell ref="T886:T887"/>
    <mergeCell ref="U886:U887"/>
    <mergeCell ref="V886:V887"/>
    <mergeCell ref="K886:K887"/>
    <mergeCell ref="L886:L887"/>
    <mergeCell ref="M886:M887"/>
    <mergeCell ref="N886:N887"/>
    <mergeCell ref="O886:O887"/>
    <mergeCell ref="P886:P887"/>
    <mergeCell ref="C886:E887"/>
    <mergeCell ref="F886:F887"/>
    <mergeCell ref="G886:G887"/>
    <mergeCell ref="H886:H887"/>
    <mergeCell ref="I886:I887"/>
    <mergeCell ref="J886:J887"/>
    <mergeCell ref="AC884:AC885"/>
    <mergeCell ref="AD884:AD885"/>
    <mergeCell ref="AE884:AE885"/>
    <mergeCell ref="AF884:AF885"/>
    <mergeCell ref="AG884:AG885"/>
    <mergeCell ref="AH885:AI885"/>
    <mergeCell ref="W884:W885"/>
    <mergeCell ref="X884:X885"/>
    <mergeCell ref="Y884:Y885"/>
    <mergeCell ref="Z884:Z885"/>
    <mergeCell ref="AA884:AA885"/>
    <mergeCell ref="AB884:AB885"/>
    <mergeCell ref="Q884:Q885"/>
    <mergeCell ref="R884:R885"/>
    <mergeCell ref="S884:S885"/>
    <mergeCell ref="T884:T885"/>
    <mergeCell ref="U884:U885"/>
    <mergeCell ref="V884:V885"/>
    <mergeCell ref="K884:K885"/>
    <mergeCell ref="L884:L885"/>
    <mergeCell ref="M884:M885"/>
    <mergeCell ref="N884:N885"/>
    <mergeCell ref="O884:O885"/>
    <mergeCell ref="P884:P885"/>
    <mergeCell ref="C884:E885"/>
    <mergeCell ref="F884:F885"/>
    <mergeCell ref="G884:G885"/>
    <mergeCell ref="H884:H885"/>
    <mergeCell ref="I884:I885"/>
    <mergeCell ref="J884:J885"/>
    <mergeCell ref="AC890:AC891"/>
    <mergeCell ref="AD890:AD891"/>
    <mergeCell ref="AE890:AE891"/>
    <mergeCell ref="AF890:AF891"/>
    <mergeCell ref="AG890:AG891"/>
    <mergeCell ref="AH891:AI891"/>
    <mergeCell ref="W890:W891"/>
    <mergeCell ref="X890:X891"/>
    <mergeCell ref="Y890:Y891"/>
    <mergeCell ref="Z890:Z891"/>
    <mergeCell ref="AA890:AA891"/>
    <mergeCell ref="AB890:AB891"/>
    <mergeCell ref="Q890:Q891"/>
    <mergeCell ref="R890:R891"/>
    <mergeCell ref="S890:S891"/>
    <mergeCell ref="T890:T891"/>
    <mergeCell ref="U890:U891"/>
    <mergeCell ref="V890:V891"/>
    <mergeCell ref="K890:K891"/>
    <mergeCell ref="L890:L891"/>
    <mergeCell ref="M890:M891"/>
    <mergeCell ref="N890:N891"/>
    <mergeCell ref="O890:O891"/>
    <mergeCell ref="P890:P891"/>
    <mergeCell ref="C890:E891"/>
    <mergeCell ref="F890:F891"/>
    <mergeCell ref="G890:G891"/>
    <mergeCell ref="H890:H891"/>
    <mergeCell ref="I890:I891"/>
    <mergeCell ref="J890:J891"/>
    <mergeCell ref="AC888:AC889"/>
    <mergeCell ref="AD888:AD889"/>
    <mergeCell ref="AE888:AE889"/>
    <mergeCell ref="AF888:AF889"/>
    <mergeCell ref="AG888:AG889"/>
    <mergeCell ref="AH889:AI889"/>
    <mergeCell ref="W888:W889"/>
    <mergeCell ref="X888:X889"/>
    <mergeCell ref="Y888:Y889"/>
    <mergeCell ref="Z888:Z889"/>
    <mergeCell ref="AA888:AA889"/>
    <mergeCell ref="AB888:AB889"/>
    <mergeCell ref="Q888:Q889"/>
    <mergeCell ref="R888:R889"/>
    <mergeCell ref="S888:S889"/>
    <mergeCell ref="T888:T889"/>
    <mergeCell ref="U888:U889"/>
    <mergeCell ref="V888:V889"/>
    <mergeCell ref="K888:K889"/>
    <mergeCell ref="L888:L889"/>
    <mergeCell ref="M888:M889"/>
    <mergeCell ref="N888:N889"/>
    <mergeCell ref="O888:O889"/>
    <mergeCell ref="P888:P889"/>
    <mergeCell ref="C888:E889"/>
    <mergeCell ref="F888:F889"/>
    <mergeCell ref="G888:G889"/>
    <mergeCell ref="H888:H889"/>
    <mergeCell ref="I888:I889"/>
    <mergeCell ref="J888:J889"/>
    <mergeCell ref="AC894:AC895"/>
    <mergeCell ref="AD894:AD895"/>
    <mergeCell ref="AE894:AE895"/>
    <mergeCell ref="AF894:AF895"/>
    <mergeCell ref="AG894:AG895"/>
    <mergeCell ref="AH895:AI895"/>
    <mergeCell ref="W894:W895"/>
    <mergeCell ref="X894:X895"/>
    <mergeCell ref="Y894:Y895"/>
    <mergeCell ref="Z894:Z895"/>
    <mergeCell ref="AA894:AA895"/>
    <mergeCell ref="AB894:AB895"/>
    <mergeCell ref="Q894:Q895"/>
    <mergeCell ref="R894:R895"/>
    <mergeCell ref="S894:S895"/>
    <mergeCell ref="T894:T895"/>
    <mergeCell ref="U894:U895"/>
    <mergeCell ref="V894:V895"/>
    <mergeCell ref="K894:K895"/>
    <mergeCell ref="L894:L895"/>
    <mergeCell ref="M894:M895"/>
    <mergeCell ref="N894:N895"/>
    <mergeCell ref="O894:O895"/>
    <mergeCell ref="P894:P895"/>
    <mergeCell ref="C894:E895"/>
    <mergeCell ref="F894:F895"/>
    <mergeCell ref="G894:G895"/>
    <mergeCell ref="H894:H895"/>
    <mergeCell ref="I894:I895"/>
    <mergeCell ref="J894:J895"/>
    <mergeCell ref="AC892:AC893"/>
    <mergeCell ref="AD892:AD893"/>
    <mergeCell ref="AE892:AE893"/>
    <mergeCell ref="AF892:AF893"/>
    <mergeCell ref="AG892:AG893"/>
    <mergeCell ref="AH893:AI893"/>
    <mergeCell ref="W892:W893"/>
    <mergeCell ref="X892:X893"/>
    <mergeCell ref="Y892:Y893"/>
    <mergeCell ref="Z892:Z893"/>
    <mergeCell ref="AA892:AA893"/>
    <mergeCell ref="AB892:AB893"/>
    <mergeCell ref="Q892:Q893"/>
    <mergeCell ref="R892:R893"/>
    <mergeCell ref="S892:S893"/>
    <mergeCell ref="T892:T893"/>
    <mergeCell ref="U892:U893"/>
    <mergeCell ref="V892:V893"/>
    <mergeCell ref="K892:K893"/>
    <mergeCell ref="L892:L893"/>
    <mergeCell ref="M892:M893"/>
    <mergeCell ref="N892:N893"/>
    <mergeCell ref="O892:O893"/>
    <mergeCell ref="P892:P893"/>
    <mergeCell ref="C892:E893"/>
    <mergeCell ref="F892:F893"/>
    <mergeCell ref="G892:G893"/>
    <mergeCell ref="H892:H893"/>
    <mergeCell ref="I892:I893"/>
    <mergeCell ref="J892:J893"/>
    <mergeCell ref="AC898:AC899"/>
    <mergeCell ref="AD898:AD899"/>
    <mergeCell ref="AE898:AE899"/>
    <mergeCell ref="AF898:AF899"/>
    <mergeCell ref="AG898:AG899"/>
    <mergeCell ref="AH899:AI899"/>
    <mergeCell ref="W898:W899"/>
    <mergeCell ref="X898:X899"/>
    <mergeCell ref="Y898:Y899"/>
    <mergeCell ref="Z898:Z899"/>
    <mergeCell ref="AA898:AA899"/>
    <mergeCell ref="AB898:AB899"/>
    <mergeCell ref="Q898:Q899"/>
    <mergeCell ref="R898:R899"/>
    <mergeCell ref="S898:S899"/>
    <mergeCell ref="T898:T899"/>
    <mergeCell ref="U898:U899"/>
    <mergeCell ref="V898:V899"/>
    <mergeCell ref="K898:K899"/>
    <mergeCell ref="L898:L899"/>
    <mergeCell ref="M898:M899"/>
    <mergeCell ref="N898:N899"/>
    <mergeCell ref="O898:O899"/>
    <mergeCell ref="P898:P899"/>
    <mergeCell ref="C898:E899"/>
    <mergeCell ref="F898:F899"/>
    <mergeCell ref="G898:G899"/>
    <mergeCell ref="H898:H899"/>
    <mergeCell ref="I898:I899"/>
    <mergeCell ref="J898:J899"/>
    <mergeCell ref="AC896:AC897"/>
    <mergeCell ref="AD896:AD897"/>
    <mergeCell ref="AE896:AE897"/>
    <mergeCell ref="AF896:AF897"/>
    <mergeCell ref="AG896:AG897"/>
    <mergeCell ref="AH897:AI897"/>
    <mergeCell ref="W896:W897"/>
    <mergeCell ref="X896:X897"/>
    <mergeCell ref="Y896:Y897"/>
    <mergeCell ref="Z896:Z897"/>
    <mergeCell ref="AA896:AA897"/>
    <mergeCell ref="AB896:AB897"/>
    <mergeCell ref="Q896:Q897"/>
    <mergeCell ref="R896:R897"/>
    <mergeCell ref="S896:S897"/>
    <mergeCell ref="T896:T897"/>
    <mergeCell ref="U896:U897"/>
    <mergeCell ref="V896:V897"/>
    <mergeCell ref="K896:K897"/>
    <mergeCell ref="L896:L897"/>
    <mergeCell ref="M896:M897"/>
    <mergeCell ref="N896:N897"/>
    <mergeCell ref="O896:O897"/>
    <mergeCell ref="P896:P897"/>
    <mergeCell ref="C896:E897"/>
    <mergeCell ref="F896:F897"/>
    <mergeCell ref="G896:G897"/>
    <mergeCell ref="H896:H897"/>
    <mergeCell ref="I896:I897"/>
    <mergeCell ref="J896:J897"/>
    <mergeCell ref="T904:U904"/>
    <mergeCell ref="V904:X904"/>
    <mergeCell ref="Y904:AA904"/>
    <mergeCell ref="AC904:AE904"/>
    <mergeCell ref="AF904:AG904"/>
    <mergeCell ref="AH904:AI904"/>
    <mergeCell ref="V903:X903"/>
    <mergeCell ref="Y903:AA903"/>
    <mergeCell ref="AC903:AE903"/>
    <mergeCell ref="AF903:AG903"/>
    <mergeCell ref="AH903:AI903"/>
    <mergeCell ref="E904:G904"/>
    <mergeCell ref="H904:I904"/>
    <mergeCell ref="J904:L904"/>
    <mergeCell ref="M904:O904"/>
    <mergeCell ref="Q904:S904"/>
    <mergeCell ref="E903:G903"/>
    <mergeCell ref="H903:I903"/>
    <mergeCell ref="J903:L903"/>
    <mergeCell ref="M903:O903"/>
    <mergeCell ref="Q903:S903"/>
    <mergeCell ref="T903:U903"/>
    <mergeCell ref="T902:U902"/>
    <mergeCell ref="V902:X902"/>
    <mergeCell ref="Y902:AA902"/>
    <mergeCell ref="AC902:AE902"/>
    <mergeCell ref="AF902:AG902"/>
    <mergeCell ref="AH902:AI902"/>
    <mergeCell ref="J901:L901"/>
    <mergeCell ref="M901:O901"/>
    <mergeCell ref="V901:X901"/>
    <mergeCell ref="Y901:AA901"/>
    <mergeCell ref="AH901:AI901"/>
    <mergeCell ref="E902:G902"/>
    <mergeCell ref="H902:I902"/>
    <mergeCell ref="J902:L902"/>
    <mergeCell ref="M902:O902"/>
    <mergeCell ref="Q902:S902"/>
    <mergeCell ref="V910:X910"/>
    <mergeCell ref="Y910:AA910"/>
    <mergeCell ref="AC910:AE910"/>
    <mergeCell ref="AF910:AG910"/>
    <mergeCell ref="AH910:AI910"/>
    <mergeCell ref="E911:G911"/>
    <mergeCell ref="H911:I911"/>
    <mergeCell ref="J911:L911"/>
    <mergeCell ref="M911:O911"/>
    <mergeCell ref="Q911:S911"/>
    <mergeCell ref="E910:G910"/>
    <mergeCell ref="H910:I910"/>
    <mergeCell ref="J910:L910"/>
    <mergeCell ref="M910:O910"/>
    <mergeCell ref="Q910:S910"/>
    <mergeCell ref="T910:U910"/>
    <mergeCell ref="Y907:AA907"/>
    <mergeCell ref="AC907:AG907"/>
    <mergeCell ref="AH907:AI907"/>
    <mergeCell ref="J909:L909"/>
    <mergeCell ref="M909:O909"/>
    <mergeCell ref="V909:X909"/>
    <mergeCell ref="Y909:AA909"/>
    <mergeCell ref="AH909:AI909"/>
    <mergeCell ref="AC905:AG905"/>
    <mergeCell ref="AH905:AI906"/>
    <mergeCell ref="F906:H906"/>
    <mergeCell ref="R906:T906"/>
    <mergeCell ref="AD906:AF906"/>
    <mergeCell ref="E907:I907"/>
    <mergeCell ref="J907:L907"/>
    <mergeCell ref="M907:O907"/>
    <mergeCell ref="Q907:U907"/>
    <mergeCell ref="V907:X907"/>
    <mergeCell ref="E905:I905"/>
    <mergeCell ref="J905:L906"/>
    <mergeCell ref="M905:O906"/>
    <mergeCell ref="Q905:U905"/>
    <mergeCell ref="V905:X906"/>
    <mergeCell ref="Y905:AA906"/>
    <mergeCell ref="AC915:AG915"/>
    <mergeCell ref="AH915:AI915"/>
    <mergeCell ref="AR978:AT978"/>
    <mergeCell ref="AR979:AT979"/>
    <mergeCell ref="E915:I915"/>
    <mergeCell ref="J915:L915"/>
    <mergeCell ref="M915:O915"/>
    <mergeCell ref="Q915:U915"/>
    <mergeCell ref="V915:X915"/>
    <mergeCell ref="Y915:AA915"/>
    <mergeCell ref="Y913:AA914"/>
    <mergeCell ref="AC913:AG913"/>
    <mergeCell ref="AH913:AI914"/>
    <mergeCell ref="F914:H914"/>
    <mergeCell ref="R914:T914"/>
    <mergeCell ref="AD914:AF914"/>
    <mergeCell ref="V912:X912"/>
    <mergeCell ref="Y912:AA912"/>
    <mergeCell ref="AC912:AE912"/>
    <mergeCell ref="AF912:AG912"/>
    <mergeCell ref="AH912:AI912"/>
    <mergeCell ref="E913:I913"/>
    <mergeCell ref="J913:L914"/>
    <mergeCell ref="M913:O914"/>
    <mergeCell ref="Q913:U913"/>
    <mergeCell ref="V913:X914"/>
    <mergeCell ref="E912:G912"/>
    <mergeCell ref="H912:I912"/>
    <mergeCell ref="J912:L912"/>
    <mergeCell ref="M912:O912"/>
    <mergeCell ref="Q912:S912"/>
    <mergeCell ref="T912:U912"/>
    <mergeCell ref="T911:U911"/>
    <mergeCell ref="V911:X911"/>
    <mergeCell ref="Y911:AA911"/>
    <mergeCell ref="AC911:AE911"/>
    <mergeCell ref="AF911:AG911"/>
    <mergeCell ref="AH911:AI911"/>
  </mergeCells>
  <phoneticPr fontId="1"/>
  <conditionalFormatting sqref="F22:AG22">
    <cfRule type="containsText" dxfId="2549" priority="2514" operator="containsText" text="日">
      <formula>NOT(ISERROR(SEARCH("日",F22)))</formula>
    </cfRule>
    <cfRule type="containsText" dxfId="2548" priority="2515" operator="containsText" text="土">
      <formula>NOT(ISERROR(SEARCH("土",F22)))</formula>
    </cfRule>
  </conditionalFormatting>
  <conditionalFormatting sqref="F62:U62 AD62:AG62">
    <cfRule type="containsText" dxfId="2547" priority="2512" operator="containsText" text="正月">
      <formula>NOT(ISERROR(SEARCH("正月",F62)))</formula>
    </cfRule>
    <cfRule type="containsText" dxfId="2546" priority="2513" operator="containsText" text="夏休">
      <formula>NOT(ISERROR(SEARCH("夏休",F62)))</formula>
    </cfRule>
  </conditionalFormatting>
  <conditionalFormatting sqref="F330:AG330">
    <cfRule type="containsText" dxfId="2545" priority="2510" operator="containsText" text="日">
      <formula>NOT(ISERROR(SEARCH("日",F330)))</formula>
    </cfRule>
    <cfRule type="containsText" dxfId="2544" priority="2511" operator="containsText" text="土">
      <formula>NOT(ISERROR(SEARCH("土",F330)))</formula>
    </cfRule>
  </conditionalFormatting>
  <conditionalFormatting sqref="F594:AG594">
    <cfRule type="containsText" dxfId="2543" priority="2508" operator="containsText" text="日">
      <formula>NOT(ISERROR(SEARCH("日",F594)))</formula>
    </cfRule>
    <cfRule type="containsText" dxfId="2542" priority="2509" operator="containsText" text="土">
      <formula>NOT(ISERROR(SEARCH("土",F594)))</formula>
    </cfRule>
  </conditionalFormatting>
  <conditionalFormatting sqref="F814:AG814">
    <cfRule type="containsText" dxfId="2541" priority="2506" operator="containsText" text="日">
      <formula>NOT(ISERROR(SEARCH("日",F814)))</formula>
    </cfRule>
    <cfRule type="containsText" dxfId="2540" priority="2507" operator="containsText" text="土">
      <formula>NOT(ISERROR(SEARCH("土",F814)))</formula>
    </cfRule>
  </conditionalFormatting>
  <conditionalFormatting sqref="F62:U62 AD62:AG62">
    <cfRule type="containsText" dxfId="2539" priority="2445" operator="containsText" text="中止">
      <formula>NOT(ISERROR(SEARCH("中止",F62)))</formula>
    </cfRule>
    <cfRule type="containsText" dxfId="2538" priority="2505" operator="containsText" text="休">
      <formula>NOT(ISERROR(SEARCH("休",F62)))</formula>
    </cfRule>
  </conditionalFormatting>
  <conditionalFormatting sqref="F22">
    <cfRule type="expression" priority="2504">
      <formula>IF($F$23&lt;&gt;""+$G$22,)</formula>
    </cfRule>
  </conditionalFormatting>
  <conditionalFormatting sqref="F22:AG22">
    <cfRule type="expression" dxfId="2537" priority="2503">
      <formula>IF(COUNTIF(F23,"*日*"),TRUE,FALSE)</formula>
    </cfRule>
  </conditionalFormatting>
  <conditionalFormatting sqref="F66:AG66">
    <cfRule type="containsText" dxfId="2536" priority="2501" operator="containsText" text="日">
      <formula>NOT(ISERROR(SEARCH("日",F66)))</formula>
    </cfRule>
    <cfRule type="containsText" dxfId="2535" priority="2502" operator="containsText" text="土">
      <formula>NOT(ISERROR(SEARCH("土",F66)))</formula>
    </cfRule>
  </conditionalFormatting>
  <conditionalFormatting sqref="F66:AG66">
    <cfRule type="expression" priority="2500">
      <formula>IF($F$23&lt;&gt;""+$G$22,)</formula>
    </cfRule>
  </conditionalFormatting>
  <conditionalFormatting sqref="F66:AG66">
    <cfRule type="expression" dxfId="2534" priority="2499">
      <formula>IF(COUNTIF(F67,"*日*"),TRUE,FALSE)</formula>
    </cfRule>
  </conditionalFormatting>
  <conditionalFormatting sqref="F110:AG110">
    <cfRule type="containsText" dxfId="2533" priority="2497" operator="containsText" text="日">
      <formula>NOT(ISERROR(SEARCH("日",F110)))</formula>
    </cfRule>
    <cfRule type="containsText" dxfId="2532" priority="2498" operator="containsText" text="土">
      <formula>NOT(ISERROR(SEARCH("土",F110)))</formula>
    </cfRule>
  </conditionalFormatting>
  <conditionalFormatting sqref="F110:AG110">
    <cfRule type="expression" priority="2496">
      <formula>IF($F$23&lt;&gt;""+$G$22,)</formula>
    </cfRule>
  </conditionalFormatting>
  <conditionalFormatting sqref="F110:AG110">
    <cfRule type="expression" dxfId="2531" priority="2495">
      <formula>IF(COUNTIF(F111,"*日*"),TRUE,FALSE)</formula>
    </cfRule>
  </conditionalFormatting>
  <conditionalFormatting sqref="F154:AG154">
    <cfRule type="containsText" dxfId="2530" priority="2493" operator="containsText" text="日">
      <formula>NOT(ISERROR(SEARCH("日",F154)))</formula>
    </cfRule>
    <cfRule type="containsText" dxfId="2529" priority="2494" operator="containsText" text="土">
      <formula>NOT(ISERROR(SEARCH("土",F154)))</formula>
    </cfRule>
  </conditionalFormatting>
  <conditionalFormatting sqref="F154:AG154">
    <cfRule type="expression" priority="2492">
      <formula>IF($F$23&lt;&gt;""+$G$22,)</formula>
    </cfRule>
  </conditionalFormatting>
  <conditionalFormatting sqref="F154:AG154">
    <cfRule type="expression" dxfId="2528" priority="2491">
      <formula>IF(COUNTIF(F155,"*日*"),TRUE,FALSE)</formula>
    </cfRule>
  </conditionalFormatting>
  <conditionalFormatting sqref="F198:AG198">
    <cfRule type="containsText" dxfId="2527" priority="2489" operator="containsText" text="日">
      <formula>NOT(ISERROR(SEARCH("日",F198)))</formula>
    </cfRule>
    <cfRule type="containsText" dxfId="2526" priority="2490" operator="containsText" text="土">
      <formula>NOT(ISERROR(SEARCH("土",F198)))</formula>
    </cfRule>
  </conditionalFormatting>
  <conditionalFormatting sqref="F198:AG198">
    <cfRule type="expression" priority="2488">
      <formula>IF($F$23&lt;&gt;""+$G$22,)</formula>
    </cfRule>
  </conditionalFormatting>
  <conditionalFormatting sqref="F198:AG198">
    <cfRule type="expression" dxfId="2525" priority="2487">
      <formula>IF(COUNTIF(F199,"*日*"),TRUE,FALSE)</formula>
    </cfRule>
  </conditionalFormatting>
  <conditionalFormatting sqref="F242:AG242">
    <cfRule type="containsText" dxfId="2524" priority="2485" operator="containsText" text="日">
      <formula>NOT(ISERROR(SEARCH("日",F242)))</formula>
    </cfRule>
    <cfRule type="containsText" dxfId="2523" priority="2486" operator="containsText" text="土">
      <formula>NOT(ISERROR(SEARCH("土",F242)))</formula>
    </cfRule>
  </conditionalFormatting>
  <conditionalFormatting sqref="F242:AG242">
    <cfRule type="expression" priority="2484">
      <formula>IF($F$23&lt;&gt;""+$G$22,)</formula>
    </cfRule>
  </conditionalFormatting>
  <conditionalFormatting sqref="F242:AG242">
    <cfRule type="expression" dxfId="2522" priority="2483">
      <formula>IF(COUNTIF(F243,"*日*"),TRUE,FALSE)</formula>
    </cfRule>
  </conditionalFormatting>
  <conditionalFormatting sqref="F286:AG286">
    <cfRule type="containsText" dxfId="2521" priority="2481" operator="containsText" text="日">
      <formula>NOT(ISERROR(SEARCH("日",F286)))</formula>
    </cfRule>
    <cfRule type="containsText" dxfId="2520" priority="2482" operator="containsText" text="土">
      <formula>NOT(ISERROR(SEARCH("土",F286)))</formula>
    </cfRule>
  </conditionalFormatting>
  <conditionalFormatting sqref="F286:AG286">
    <cfRule type="expression" priority="2480">
      <formula>IF($F$23&lt;&gt;""+$G$22,)</formula>
    </cfRule>
  </conditionalFormatting>
  <conditionalFormatting sqref="F286:AG286">
    <cfRule type="expression" dxfId="2519" priority="2479">
      <formula>IF(COUNTIF(F287,"*日*"),TRUE,FALSE)</formula>
    </cfRule>
  </conditionalFormatting>
  <conditionalFormatting sqref="F330:AG330">
    <cfRule type="expression" dxfId="2518" priority="2478">
      <formula>IF(COUNTIF(F331,"*日*"),TRUE,FALSE)</formula>
    </cfRule>
  </conditionalFormatting>
  <conditionalFormatting sqref="F374:AG374">
    <cfRule type="containsText" dxfId="2517" priority="2476" operator="containsText" text="日">
      <formula>NOT(ISERROR(SEARCH("日",F374)))</formula>
    </cfRule>
    <cfRule type="containsText" dxfId="2516" priority="2477" operator="containsText" text="土">
      <formula>NOT(ISERROR(SEARCH("土",F374)))</formula>
    </cfRule>
  </conditionalFormatting>
  <conditionalFormatting sqref="F374:AG374">
    <cfRule type="expression" dxfId="2515" priority="2475">
      <formula>IF(COUNTIF(F375,"*日*"),TRUE,FALSE)</formula>
    </cfRule>
  </conditionalFormatting>
  <conditionalFormatting sqref="F418:AG418">
    <cfRule type="containsText" dxfId="2514" priority="2473" operator="containsText" text="日">
      <formula>NOT(ISERROR(SEARCH("日",F418)))</formula>
    </cfRule>
    <cfRule type="containsText" dxfId="2513" priority="2474" operator="containsText" text="土">
      <formula>NOT(ISERROR(SEARCH("土",F418)))</formula>
    </cfRule>
  </conditionalFormatting>
  <conditionalFormatting sqref="F418:AG418">
    <cfRule type="expression" dxfId="2512" priority="2472">
      <formula>IF(COUNTIF(F419,"*日*"),TRUE,FALSE)</formula>
    </cfRule>
  </conditionalFormatting>
  <conditionalFormatting sqref="F462:AG462">
    <cfRule type="containsText" dxfId="2511" priority="2470" operator="containsText" text="日">
      <formula>NOT(ISERROR(SEARCH("日",F462)))</formula>
    </cfRule>
    <cfRule type="containsText" dxfId="2510" priority="2471" operator="containsText" text="土">
      <formula>NOT(ISERROR(SEARCH("土",F462)))</formula>
    </cfRule>
  </conditionalFormatting>
  <conditionalFormatting sqref="F462:AG462">
    <cfRule type="expression" dxfId="2509" priority="2469">
      <formula>IF(COUNTIF(F463,"*日*"),TRUE,FALSE)</formula>
    </cfRule>
  </conditionalFormatting>
  <conditionalFormatting sqref="F506:AG506">
    <cfRule type="containsText" dxfId="2508" priority="2467" operator="containsText" text="日">
      <formula>NOT(ISERROR(SEARCH("日",F506)))</formula>
    </cfRule>
    <cfRule type="containsText" dxfId="2507" priority="2468" operator="containsText" text="土">
      <formula>NOT(ISERROR(SEARCH("土",F506)))</formula>
    </cfRule>
  </conditionalFormatting>
  <conditionalFormatting sqref="F506:AG506">
    <cfRule type="expression" dxfId="2506" priority="2466">
      <formula>IF(COUNTIF(F507,"*日*"),TRUE,FALSE)</formula>
    </cfRule>
  </conditionalFormatting>
  <conditionalFormatting sqref="F550:AG550">
    <cfRule type="containsText" dxfId="2505" priority="2464" operator="containsText" text="日">
      <formula>NOT(ISERROR(SEARCH("日",F550)))</formula>
    </cfRule>
    <cfRule type="containsText" dxfId="2504" priority="2465" operator="containsText" text="土">
      <formula>NOT(ISERROR(SEARCH("土",F550)))</formula>
    </cfRule>
  </conditionalFormatting>
  <conditionalFormatting sqref="F550:AG550">
    <cfRule type="expression" dxfId="2503" priority="2463">
      <formula>IF(COUNTIF(F551,"*日*"),TRUE,FALSE)</formula>
    </cfRule>
  </conditionalFormatting>
  <conditionalFormatting sqref="F594:AG594">
    <cfRule type="expression" dxfId="2502" priority="2462">
      <formula>IF(COUNTIF(F595,"*日*"),TRUE,FALSE)</formula>
    </cfRule>
  </conditionalFormatting>
  <conditionalFormatting sqref="F638:AG638">
    <cfRule type="containsText" dxfId="2501" priority="2460" operator="containsText" text="日">
      <formula>NOT(ISERROR(SEARCH("日",F638)))</formula>
    </cfRule>
    <cfRule type="containsText" dxfId="2500" priority="2461" operator="containsText" text="土">
      <formula>NOT(ISERROR(SEARCH("土",F638)))</formula>
    </cfRule>
  </conditionalFormatting>
  <conditionalFormatting sqref="F638:AG638">
    <cfRule type="expression" dxfId="2499" priority="2459">
      <formula>IF(COUNTIF(F639,"*日*"),TRUE,FALSE)</formula>
    </cfRule>
  </conditionalFormatting>
  <conditionalFormatting sqref="F682:AG682">
    <cfRule type="containsText" dxfId="2498" priority="2457" operator="containsText" text="日">
      <formula>NOT(ISERROR(SEARCH("日",F682)))</formula>
    </cfRule>
    <cfRule type="containsText" dxfId="2497" priority="2458" operator="containsText" text="土">
      <formula>NOT(ISERROR(SEARCH("土",F682)))</formula>
    </cfRule>
  </conditionalFormatting>
  <conditionalFormatting sqref="F682:AG682">
    <cfRule type="expression" dxfId="2496" priority="2456">
      <formula>IF(COUNTIF(F683,"*日*"),TRUE,FALSE)</formula>
    </cfRule>
  </conditionalFormatting>
  <conditionalFormatting sqref="F726:AG726">
    <cfRule type="containsText" dxfId="2495" priority="2454" operator="containsText" text="日">
      <formula>NOT(ISERROR(SEARCH("日",F726)))</formula>
    </cfRule>
    <cfRule type="containsText" dxfId="2494" priority="2455" operator="containsText" text="土">
      <formula>NOT(ISERROR(SEARCH("土",F726)))</formula>
    </cfRule>
  </conditionalFormatting>
  <conditionalFormatting sqref="F726:AG726">
    <cfRule type="expression" dxfId="2493" priority="2453">
      <formula>IF(COUNTIF(F727,"*日*"),TRUE,FALSE)</formula>
    </cfRule>
  </conditionalFormatting>
  <conditionalFormatting sqref="F770:AG770">
    <cfRule type="containsText" dxfId="2492" priority="2451" operator="containsText" text="日">
      <formula>NOT(ISERROR(SEARCH("日",F770)))</formula>
    </cfRule>
    <cfRule type="containsText" dxfId="2491" priority="2452" operator="containsText" text="土">
      <formula>NOT(ISERROR(SEARCH("土",F770)))</formula>
    </cfRule>
  </conditionalFormatting>
  <conditionalFormatting sqref="F770:AG770">
    <cfRule type="expression" dxfId="2490" priority="2450">
      <formula>IF(COUNTIF(F771,"*日*"),TRUE,FALSE)</formula>
    </cfRule>
  </conditionalFormatting>
  <conditionalFormatting sqref="F814:AG814">
    <cfRule type="expression" dxfId="2489" priority="2449">
      <formula>IF(COUNTIF(F815,"*日*"),TRUE,FALSE)</formula>
    </cfRule>
  </conditionalFormatting>
  <conditionalFormatting sqref="F858:AG858">
    <cfRule type="containsText" dxfId="2488" priority="2447" operator="containsText" text="日">
      <formula>NOT(ISERROR(SEARCH("日",F858)))</formula>
    </cfRule>
    <cfRule type="containsText" dxfId="2487" priority="2448" operator="containsText" text="土">
      <formula>NOT(ISERROR(SEARCH("土",F858)))</formula>
    </cfRule>
  </conditionalFormatting>
  <conditionalFormatting sqref="F858:AG858">
    <cfRule type="expression" dxfId="2486" priority="2446">
      <formula>IF(COUNTIF(F859,"*日*"),TRUE,FALSE)</formula>
    </cfRule>
  </conditionalFormatting>
  <conditionalFormatting sqref="AH907:AJ907 Y907:AA907 M907:O907 M915:O915 Y915:AA915 AH915:AJ915 AH12">
    <cfRule type="containsText" dxfId="2485" priority="2443" operator="containsText" text="未達成">
      <formula>NOT(ISERROR(SEARCH("未達成",M12)))</formula>
    </cfRule>
    <cfRule type="containsText" dxfId="2484" priority="2444" operator="containsText" text="達成">
      <formula>NOT(ISERROR(SEARCH("達成",M12)))</formula>
    </cfRule>
  </conditionalFormatting>
  <conditionalFormatting sqref="AH14">
    <cfRule type="containsText" dxfId="2483" priority="2441" operator="containsText" text="未達成">
      <formula>NOT(ISERROR(SEARCH("未達成",AH14)))</formula>
    </cfRule>
    <cfRule type="containsText" dxfId="2482" priority="2442" operator="containsText" text="達成">
      <formula>NOT(ISERROR(SEARCH("達成",AH14)))</formula>
    </cfRule>
  </conditionalFormatting>
  <conditionalFormatting sqref="F106:AB106 AG106">
    <cfRule type="containsText" dxfId="2481" priority="2439" operator="containsText" text="正月">
      <formula>NOT(ISERROR(SEARCH("正月",F106)))</formula>
    </cfRule>
    <cfRule type="containsText" dxfId="2480" priority="2440" operator="containsText" text="夏休">
      <formula>NOT(ISERROR(SEARCH("夏休",F106)))</formula>
    </cfRule>
  </conditionalFormatting>
  <conditionalFormatting sqref="F106:AB106 AG106">
    <cfRule type="containsText" dxfId="2479" priority="2437" operator="containsText" text="中止">
      <formula>NOT(ISERROR(SEARCH("中止",F106)))</formula>
    </cfRule>
    <cfRule type="containsText" dxfId="2478" priority="2438" operator="containsText" text="休">
      <formula>NOT(ISERROR(SEARCH("休",F106)))</formula>
    </cfRule>
  </conditionalFormatting>
  <conditionalFormatting sqref="AH12:AJ15 AJ16">
    <cfRule type="expression" dxfId="2477" priority="2516">
      <formula>$AH$63+#REF!+#REF!+#REF!+#REF!+#REF!=0</formula>
    </cfRule>
  </conditionalFormatting>
  <conditionalFormatting sqref="V62">
    <cfRule type="containsText" dxfId="2476" priority="2435" operator="containsText" text="正月">
      <formula>NOT(ISERROR(SEARCH("正月",V62)))</formula>
    </cfRule>
    <cfRule type="containsText" dxfId="2475" priority="2436" operator="containsText" text="夏休">
      <formula>NOT(ISERROR(SEARCH("夏休",V62)))</formula>
    </cfRule>
  </conditionalFormatting>
  <conditionalFormatting sqref="V62">
    <cfRule type="containsText" dxfId="2474" priority="2433" operator="containsText" text="中止">
      <formula>NOT(ISERROR(SEARCH("中止",V62)))</formula>
    </cfRule>
    <cfRule type="containsText" dxfId="2473" priority="2434" operator="containsText" text="休">
      <formula>NOT(ISERROR(SEARCH("休",V62)))</formula>
    </cfRule>
  </conditionalFormatting>
  <conditionalFormatting sqref="F150:G150 T150:AG150 J150:Q150">
    <cfRule type="containsText" dxfId="2472" priority="2431" operator="containsText" text="正月">
      <formula>NOT(ISERROR(SEARCH("正月",F150)))</formula>
    </cfRule>
    <cfRule type="containsText" dxfId="2471" priority="2432" operator="containsText" text="夏休">
      <formula>NOT(ISERROR(SEARCH("夏休",F150)))</formula>
    </cfRule>
  </conditionalFormatting>
  <conditionalFormatting sqref="F150:G150 T150:AG150 J150:Q150">
    <cfRule type="containsText" dxfId="2470" priority="2429" operator="containsText" text="中止">
      <formula>NOT(ISERROR(SEARCH("中止",F150)))</formula>
    </cfRule>
    <cfRule type="containsText" dxfId="2469" priority="2430" operator="containsText" text="休">
      <formula>NOT(ISERROR(SEARCH("休",F150)))</formula>
    </cfRule>
  </conditionalFormatting>
  <conditionalFormatting sqref="F28:K28 AD28:AG28 M28:T28">
    <cfRule type="containsText" dxfId="2468" priority="2383" operator="containsText" text="正月">
      <formula>NOT(ISERROR(SEARCH("正月",F28)))</formula>
    </cfRule>
    <cfRule type="containsText" dxfId="2467" priority="2384" operator="containsText" text="夏休">
      <formula>NOT(ISERROR(SEARCH("夏休",F28)))</formula>
    </cfRule>
  </conditionalFormatting>
  <conditionalFormatting sqref="F28:K28 AD28:AG28 M28:T28">
    <cfRule type="containsText" dxfId="2466" priority="2381" operator="containsText" text="中止">
      <formula>NOT(ISERROR(SEARCH("中止",F28)))</formula>
    </cfRule>
    <cfRule type="containsText" dxfId="2465" priority="2382" operator="containsText" text="休">
      <formula>NOT(ISERROR(SEARCH("休",F28)))</formula>
    </cfRule>
  </conditionalFormatting>
  <conditionalFormatting sqref="F24:T24 AD24:AG24">
    <cfRule type="containsText" dxfId="2464" priority="2407" operator="containsText" text="正月">
      <formula>NOT(ISERROR(SEARCH("正月",F24)))</formula>
    </cfRule>
    <cfRule type="containsText" dxfId="2463" priority="2408" operator="containsText" text="夏休">
      <formula>NOT(ISERROR(SEARCH("夏休",F24)))</formula>
    </cfRule>
  </conditionalFormatting>
  <conditionalFormatting sqref="F24:T24 AD24:AG24">
    <cfRule type="containsText" dxfId="2462" priority="2405" operator="containsText" text="中止">
      <formula>NOT(ISERROR(SEARCH("中止",F24)))</formula>
    </cfRule>
    <cfRule type="containsText" dxfId="2461" priority="2406" operator="containsText" text="休">
      <formula>NOT(ISERROR(SEARCH("休",F24)))</formula>
    </cfRule>
  </conditionalFormatting>
  <conditionalFormatting sqref="S30:T30">
    <cfRule type="containsText" dxfId="2460" priority="2339" operator="containsText" text="正月">
      <formula>NOT(ISERROR(SEARCH("正月",S30)))</formula>
    </cfRule>
    <cfRule type="containsText" dxfId="2459" priority="2340" operator="containsText" text="夏休">
      <formula>NOT(ISERROR(SEARCH("夏休",S30)))</formula>
    </cfRule>
  </conditionalFormatting>
  <conditionalFormatting sqref="S30:T30">
    <cfRule type="containsText" dxfId="2458" priority="2337" operator="containsText" text="中止">
      <formula>NOT(ISERROR(SEARCH("中止",S30)))</formula>
    </cfRule>
    <cfRule type="containsText" dxfId="2457" priority="2338" operator="containsText" text="休">
      <formula>NOT(ISERROR(SEARCH("休",S30)))</formula>
    </cfRule>
  </conditionalFormatting>
  <conditionalFormatting sqref="W48:AA48 W50:AA50 W52:AA52 W54:AA54 W56:AA56 W58:AA58 W60:AA60">
    <cfRule type="containsText" dxfId="2456" priority="2391" operator="containsText" text="正月">
      <formula>NOT(ISERROR(SEARCH("正月",W48)))</formula>
    </cfRule>
    <cfRule type="containsText" dxfId="2455" priority="2392" operator="containsText" text="夏休">
      <formula>NOT(ISERROR(SEARCH("夏休",W48)))</formula>
    </cfRule>
  </conditionalFormatting>
  <conditionalFormatting sqref="W48:AA48 W50:AA50 W52:AA52 W54:AA54 W56:AA56 W58:AA58 W60:AA60">
    <cfRule type="containsText" dxfId="2454" priority="2389" operator="containsText" text="中止">
      <formula>NOT(ISERROR(SEARCH("中止",W48)))</formula>
    </cfRule>
    <cfRule type="containsText" dxfId="2453" priority="2390" operator="containsText" text="休">
      <formula>NOT(ISERROR(SEARCH("休",W48)))</formula>
    </cfRule>
  </conditionalFormatting>
  <conditionalFormatting sqref="R150:S150">
    <cfRule type="containsText" dxfId="2452" priority="2425" operator="containsText" text="中止">
      <formula>NOT(ISERROR(SEARCH("中止",R150)))</formula>
    </cfRule>
    <cfRule type="containsText" dxfId="2451" priority="2426" operator="containsText" text="休">
      <formula>NOT(ISERROR(SEARCH("休",R150)))</formula>
    </cfRule>
  </conditionalFormatting>
  <conditionalFormatting sqref="R150:S150">
    <cfRule type="containsText" dxfId="2450" priority="2427" operator="containsText" text="正月">
      <formula>NOT(ISERROR(SEARCH("正月",R150)))</formula>
    </cfRule>
    <cfRule type="containsText" dxfId="2449" priority="2428" operator="containsText" text="夏休">
      <formula>NOT(ISERROR(SEARCH("夏休",R150)))</formula>
    </cfRule>
  </conditionalFormatting>
  <conditionalFormatting sqref="W62:AA62">
    <cfRule type="containsText" dxfId="2448" priority="2423" operator="containsText" text="正月">
      <formula>NOT(ISERROR(SEARCH("正月",W62)))</formula>
    </cfRule>
    <cfRule type="containsText" dxfId="2447" priority="2424" operator="containsText" text="夏休">
      <formula>NOT(ISERROR(SEARCH("夏休",W62)))</formula>
    </cfRule>
  </conditionalFormatting>
  <conditionalFormatting sqref="W62:AA62">
    <cfRule type="containsText" dxfId="2446" priority="2421" operator="containsText" text="中止">
      <formula>NOT(ISERROR(SEARCH("中止",W62)))</formula>
    </cfRule>
    <cfRule type="containsText" dxfId="2445" priority="2422" operator="containsText" text="休">
      <formula>NOT(ISERROR(SEARCH("休",W62)))</formula>
    </cfRule>
  </conditionalFormatting>
  <conditionalFormatting sqref="AB62:AC62">
    <cfRule type="containsText" dxfId="2444" priority="2419" operator="containsText" text="正月">
      <formula>NOT(ISERROR(SEARCH("正月",AB62)))</formula>
    </cfRule>
    <cfRule type="containsText" dxfId="2443" priority="2420" operator="containsText" text="夏休">
      <formula>NOT(ISERROR(SEARCH("夏休",AB62)))</formula>
    </cfRule>
  </conditionalFormatting>
  <conditionalFormatting sqref="AB62:AC62">
    <cfRule type="containsText" dxfId="2442" priority="2417" operator="containsText" text="中止">
      <formula>NOT(ISERROR(SEARCH("中止",AB62)))</formula>
    </cfRule>
    <cfRule type="containsText" dxfId="2441" priority="2418" operator="containsText" text="休">
      <formula>NOT(ISERROR(SEARCH("休",AB62)))</formula>
    </cfRule>
  </conditionalFormatting>
  <conditionalFormatting sqref="AC106:AF106">
    <cfRule type="containsText" dxfId="2440" priority="2415" operator="containsText" text="正月">
      <formula>NOT(ISERROR(SEARCH("正月",AC106)))</formula>
    </cfRule>
    <cfRule type="containsText" dxfId="2439" priority="2416" operator="containsText" text="夏休">
      <formula>NOT(ISERROR(SEARCH("夏休",AC106)))</formula>
    </cfRule>
  </conditionalFormatting>
  <conditionalFormatting sqref="AC106:AF106">
    <cfRule type="containsText" dxfId="2438" priority="2413" operator="containsText" text="中止">
      <formula>NOT(ISERROR(SEARCH("中止",AC106)))</formula>
    </cfRule>
    <cfRule type="containsText" dxfId="2437" priority="2414" operator="containsText" text="休">
      <formula>NOT(ISERROR(SEARCH("休",AC106)))</formula>
    </cfRule>
  </conditionalFormatting>
  <conditionalFormatting sqref="H150:I150">
    <cfRule type="containsText" dxfId="2436" priority="2411" operator="containsText" text="正月">
      <formula>NOT(ISERROR(SEARCH("正月",H150)))</formula>
    </cfRule>
    <cfRule type="containsText" dxfId="2435" priority="2412" operator="containsText" text="夏休">
      <formula>NOT(ISERROR(SEARCH("夏休",H150)))</formula>
    </cfRule>
  </conditionalFormatting>
  <conditionalFormatting sqref="H150:I150">
    <cfRule type="containsText" dxfId="2434" priority="2409" operator="containsText" text="中止">
      <formula>NOT(ISERROR(SEARCH("中止",H150)))</formula>
    </cfRule>
    <cfRule type="containsText" dxfId="2433" priority="2410" operator="containsText" text="休">
      <formula>NOT(ISERROR(SEARCH("休",H150)))</formula>
    </cfRule>
  </conditionalFormatting>
  <conditionalFormatting sqref="U24 X24">
    <cfRule type="containsText" dxfId="2432" priority="2355" operator="containsText" text="正月">
      <formula>NOT(ISERROR(SEARCH("正月",U24)))</formula>
    </cfRule>
    <cfRule type="containsText" dxfId="2431" priority="2356" operator="containsText" text="夏休">
      <formula>NOT(ISERROR(SEARCH("夏休",U24)))</formula>
    </cfRule>
  </conditionalFormatting>
  <conditionalFormatting sqref="U24 X24">
    <cfRule type="containsText" dxfId="2430" priority="2353" operator="containsText" text="中止">
      <formula>NOT(ISERROR(SEARCH("中止",U24)))</formula>
    </cfRule>
    <cfRule type="containsText" dxfId="2429" priority="2354" operator="containsText" text="休">
      <formula>NOT(ISERROR(SEARCH("休",U24)))</formula>
    </cfRule>
  </conditionalFormatting>
  <conditionalFormatting sqref="AA24:AC24">
    <cfRule type="containsText" dxfId="2428" priority="2351" operator="containsText" text="正月">
      <formula>NOT(ISERROR(SEARCH("正月",AA24)))</formula>
    </cfRule>
    <cfRule type="containsText" dxfId="2427" priority="2352" operator="containsText" text="夏休">
      <formula>NOT(ISERROR(SEARCH("夏休",AA24)))</formula>
    </cfRule>
  </conditionalFormatting>
  <conditionalFormatting sqref="AA24:AC24">
    <cfRule type="containsText" dxfId="2426" priority="2349" operator="containsText" text="中止">
      <formula>NOT(ISERROR(SEARCH("中止",AA24)))</formula>
    </cfRule>
    <cfRule type="containsText" dxfId="2425" priority="2350" operator="containsText" text="休">
      <formula>NOT(ISERROR(SEARCH("休",AA24)))</formula>
    </cfRule>
  </conditionalFormatting>
  <conditionalFormatting sqref="V48 V50 V52 V54 V56 V58 V60">
    <cfRule type="containsText" dxfId="2424" priority="2395" operator="containsText" text="正月">
      <formula>NOT(ISERROR(SEARCH("正月",V48)))</formula>
    </cfRule>
    <cfRule type="containsText" dxfId="2423" priority="2396" operator="containsText" text="夏休">
      <formula>NOT(ISERROR(SEARCH("夏休",V48)))</formula>
    </cfRule>
  </conditionalFormatting>
  <conditionalFormatting sqref="V48 V50 V52 V54 V56 V58 V60">
    <cfRule type="containsText" dxfId="2422" priority="2393" operator="containsText" text="中止">
      <formula>NOT(ISERROR(SEARCH("中止",V48)))</formula>
    </cfRule>
    <cfRule type="containsText" dxfId="2421" priority="2394" operator="containsText" text="休">
      <formula>NOT(ISERROR(SEARCH("休",V48)))</formula>
    </cfRule>
  </conditionalFormatting>
  <conditionalFormatting sqref="Y24:Z24">
    <cfRule type="containsText" dxfId="2420" priority="2403" operator="containsText" text="正月">
      <formula>NOT(ISERROR(SEARCH("正月",Y24)))</formula>
    </cfRule>
    <cfRule type="containsText" dxfId="2419" priority="2404" operator="containsText" text="夏休">
      <formula>NOT(ISERROR(SEARCH("夏休",Y24)))</formula>
    </cfRule>
  </conditionalFormatting>
  <conditionalFormatting sqref="Y24:Z24">
    <cfRule type="containsText" dxfId="2418" priority="2401" operator="containsText" text="中止">
      <formula>NOT(ISERROR(SEARCH("中止",Y24)))</formula>
    </cfRule>
    <cfRule type="containsText" dxfId="2417" priority="2402" operator="containsText" text="休">
      <formula>NOT(ISERROR(SEARCH("休",Y24)))</formula>
    </cfRule>
  </conditionalFormatting>
  <conditionalFormatting sqref="F26:T26 F48:U48 F50:U50 F52:U52 F54:U54 F56:U56 F58:U58 F60:U60 AD26:AG26 AD48:AG48 AD50:AG50 AD52:AG52 AD54:AG54 AD56:AG56 AD58:AG58 AD60:AG60">
    <cfRule type="containsText" dxfId="2416" priority="2399" operator="containsText" text="正月">
      <formula>NOT(ISERROR(SEARCH("正月",F26)))</formula>
    </cfRule>
    <cfRule type="containsText" dxfId="2415" priority="2400" operator="containsText" text="夏休">
      <formula>NOT(ISERROR(SEARCH("夏休",F26)))</formula>
    </cfRule>
  </conditionalFormatting>
  <conditionalFormatting sqref="F26:T26 F48:U48 F50:U50 F52:U52 F54:U54 F56:U56 F58:U58 F60:U60 AD26:AG26 AD48:AG48 AD50:AG50 AD52:AG52 AD54:AG54 AD56:AG56 AD58:AG58 AD60:AG60">
    <cfRule type="containsText" dxfId="2414" priority="2397" operator="containsText" text="中止">
      <formula>NOT(ISERROR(SEARCH("中止",F26)))</formula>
    </cfRule>
    <cfRule type="containsText" dxfId="2413" priority="2398" operator="containsText" text="休">
      <formula>NOT(ISERROR(SEARCH("休",F26)))</formula>
    </cfRule>
  </conditionalFormatting>
  <conditionalFormatting sqref="F92:T92 AD92:AG92">
    <cfRule type="containsText" dxfId="2412" priority="2291" operator="containsText" text="正月">
      <formula>NOT(ISERROR(SEARCH("正月",F92)))</formula>
    </cfRule>
    <cfRule type="containsText" dxfId="2411" priority="2292" operator="containsText" text="夏休">
      <formula>NOT(ISERROR(SEARCH("夏休",F92)))</formula>
    </cfRule>
  </conditionalFormatting>
  <conditionalFormatting sqref="F92:T92 AD92:AG92">
    <cfRule type="containsText" dxfId="2410" priority="2289" operator="containsText" text="中止">
      <formula>NOT(ISERROR(SEARCH("中止",F92)))</formula>
    </cfRule>
    <cfRule type="containsText" dxfId="2409" priority="2290" operator="containsText" text="休">
      <formula>NOT(ISERROR(SEARCH("休",F92)))</formula>
    </cfRule>
  </conditionalFormatting>
  <conditionalFormatting sqref="AB48:AC48 AB50:AC50 AB52:AC52 AB54:AC54 AB56:AC56 AB58:AC58 AB60:AC60">
    <cfRule type="containsText" dxfId="2408" priority="2387" operator="containsText" text="正月">
      <formula>NOT(ISERROR(SEARCH("正月",AB48)))</formula>
    </cfRule>
    <cfRule type="containsText" dxfId="2407" priority="2388" operator="containsText" text="夏休">
      <formula>NOT(ISERROR(SEARCH("夏休",AB48)))</formula>
    </cfRule>
  </conditionalFormatting>
  <conditionalFormatting sqref="AB48:AC48 AB50:AC50 AB52:AC52 AB54:AC54 AB56:AC56 AB58:AC58 AB60:AC60">
    <cfRule type="containsText" dxfId="2406" priority="2385" operator="containsText" text="中止">
      <formula>NOT(ISERROR(SEARCH("中止",AB48)))</formula>
    </cfRule>
    <cfRule type="containsText" dxfId="2405" priority="2386" operator="containsText" text="休">
      <formula>NOT(ISERROR(SEARCH("休",AB48)))</formula>
    </cfRule>
  </conditionalFormatting>
  <conditionalFormatting sqref="AA32:AC32">
    <cfRule type="containsText" dxfId="2404" priority="2347" operator="containsText" text="正月">
      <formula>NOT(ISERROR(SEARCH("正月",AA32)))</formula>
    </cfRule>
    <cfRule type="containsText" dxfId="2403" priority="2348" operator="containsText" text="夏休">
      <formula>NOT(ISERROR(SEARCH("夏休",AA32)))</formula>
    </cfRule>
  </conditionalFormatting>
  <conditionalFormatting sqref="AA32:AC32">
    <cfRule type="containsText" dxfId="2402" priority="2345" operator="containsText" text="中止">
      <formula>NOT(ISERROR(SEARCH("中止",AA32)))</formula>
    </cfRule>
    <cfRule type="containsText" dxfId="2401" priority="2346" operator="containsText" text="休">
      <formula>NOT(ISERROR(SEARCH("休",AA32)))</formula>
    </cfRule>
  </conditionalFormatting>
  <conditionalFormatting sqref="X26:AC26 X28:AC28 X30:AC30">
    <cfRule type="containsText" dxfId="2400" priority="2343" operator="containsText" text="正月">
      <formula>NOT(ISERROR(SEARCH("正月",X26)))</formula>
    </cfRule>
    <cfRule type="containsText" dxfId="2399" priority="2344" operator="containsText" text="夏休">
      <formula>NOT(ISERROR(SEARCH("夏休",X26)))</formula>
    </cfRule>
  </conditionalFormatting>
  <conditionalFormatting sqref="X26:AC26 X28:AC28 X30:AC30">
    <cfRule type="containsText" dxfId="2398" priority="2341" operator="containsText" text="中止">
      <formula>NOT(ISERROR(SEARCH("中止",X26)))</formula>
    </cfRule>
    <cfRule type="containsText" dxfId="2397" priority="2342" operator="containsText" text="休">
      <formula>NOT(ISERROR(SEARCH("休",X26)))</formula>
    </cfRule>
  </conditionalFormatting>
  <conditionalFormatting sqref="F34:N34 F36:T36 F38:T38 AD30:AG30 AD32:AG32 AD36:AG36">
    <cfRule type="containsText" dxfId="2396" priority="2367" operator="containsText" text="正月">
      <formula>NOT(ISERROR(SEARCH("正月",F30)))</formula>
    </cfRule>
    <cfRule type="containsText" dxfId="2395" priority="2368" operator="containsText" text="夏休">
      <formula>NOT(ISERROR(SEARCH("夏休",F30)))</formula>
    </cfRule>
  </conditionalFormatting>
  <conditionalFormatting sqref="F34:N34 F36:T36 F38:T38 AD30:AG30 AD32:AG32 AD36:AG36">
    <cfRule type="containsText" dxfId="2394" priority="2365" operator="containsText" text="中止">
      <formula>NOT(ISERROR(SEARCH("中止",F30)))</formula>
    </cfRule>
    <cfRule type="containsText" dxfId="2393" priority="2366" operator="containsText" text="休">
      <formula>NOT(ISERROR(SEARCH("休",F30)))</formula>
    </cfRule>
  </conditionalFormatting>
  <conditionalFormatting sqref="X36:AA36 X38:AA38">
    <cfRule type="containsText" dxfId="2392" priority="2363" operator="containsText" text="正月">
      <formula>NOT(ISERROR(SEARCH("正月",X36)))</formula>
    </cfRule>
    <cfRule type="containsText" dxfId="2391" priority="2364" operator="containsText" text="夏休">
      <formula>NOT(ISERROR(SEARCH("夏休",X36)))</formula>
    </cfRule>
  </conditionalFormatting>
  <conditionalFormatting sqref="X36:AA36 X38:AA38">
    <cfRule type="containsText" dxfId="2390" priority="2361" operator="containsText" text="中止">
      <formula>NOT(ISERROR(SEARCH("中止",X36)))</formula>
    </cfRule>
    <cfRule type="containsText" dxfId="2389" priority="2362" operator="containsText" text="休">
      <formula>NOT(ISERROR(SEARCH("休",X36)))</formula>
    </cfRule>
  </conditionalFormatting>
  <conditionalFormatting sqref="AB36:AC36 AB38">
    <cfRule type="containsText" dxfId="2388" priority="2359" operator="containsText" text="正月">
      <formula>NOT(ISERROR(SEARCH("正月",AB36)))</formula>
    </cfRule>
    <cfRule type="containsText" dxfId="2387" priority="2360" operator="containsText" text="夏休">
      <formula>NOT(ISERROR(SEARCH("夏休",AB36)))</formula>
    </cfRule>
  </conditionalFormatting>
  <conditionalFormatting sqref="AB36:AC36 AB38">
    <cfRule type="containsText" dxfId="2386" priority="2357" operator="containsText" text="中止">
      <formula>NOT(ISERROR(SEARCH("中止",AB36)))</formula>
    </cfRule>
    <cfRule type="containsText" dxfId="2385" priority="2358" operator="containsText" text="休">
      <formula>NOT(ISERROR(SEARCH("休",AB36)))</formula>
    </cfRule>
  </conditionalFormatting>
  <conditionalFormatting sqref="U92:AC92">
    <cfRule type="containsText" dxfId="2384" priority="2279" operator="containsText" text="正月">
      <formula>NOT(ISERROR(SEARCH("正月",U92)))</formula>
    </cfRule>
    <cfRule type="containsText" dxfId="2383" priority="2280" operator="containsText" text="夏休">
      <formula>NOT(ISERROR(SEARCH("夏休",U92)))</formula>
    </cfRule>
  </conditionalFormatting>
  <conditionalFormatting sqref="U92:AC92">
    <cfRule type="containsText" dxfId="2382" priority="2277" operator="containsText" text="中止">
      <formula>NOT(ISERROR(SEARCH("中止",U92)))</formula>
    </cfRule>
    <cfRule type="containsText" dxfId="2381" priority="2278" operator="containsText" text="休">
      <formula>NOT(ISERROR(SEARCH("休",U92)))</formula>
    </cfRule>
  </conditionalFormatting>
  <conditionalFormatting sqref="F94:T94 AD94:AG94">
    <cfRule type="containsText" dxfId="2380" priority="2275" operator="containsText" text="正月">
      <formula>NOT(ISERROR(SEARCH("正月",F94)))</formula>
    </cfRule>
    <cfRule type="containsText" dxfId="2379" priority="2276" operator="containsText" text="夏休">
      <formula>NOT(ISERROR(SEARCH("夏休",F94)))</formula>
    </cfRule>
  </conditionalFormatting>
  <conditionalFormatting sqref="F94:T94 AD94:AG94">
    <cfRule type="containsText" dxfId="2378" priority="2273" operator="containsText" text="中止">
      <formula>NOT(ISERROR(SEARCH("中止",F94)))</formula>
    </cfRule>
    <cfRule type="containsText" dxfId="2377" priority="2274" operator="containsText" text="休">
      <formula>NOT(ISERROR(SEARCH("休",F94)))</formula>
    </cfRule>
  </conditionalFormatting>
  <conditionalFormatting sqref="F104:T104 AD104:AG104">
    <cfRule type="containsText" dxfId="2376" priority="2235" operator="containsText" text="正月">
      <formula>NOT(ISERROR(SEARCH("正月",F104)))</formula>
    </cfRule>
    <cfRule type="containsText" dxfId="2375" priority="2236" operator="containsText" text="夏休">
      <formula>NOT(ISERROR(SEARCH("夏休",F104)))</formula>
    </cfRule>
  </conditionalFormatting>
  <conditionalFormatting sqref="F104:T104 AD104:AG104">
    <cfRule type="containsText" dxfId="2374" priority="2233" operator="containsText" text="中止">
      <formula>NOT(ISERROR(SEARCH("中止",F104)))</formula>
    </cfRule>
    <cfRule type="containsText" dxfId="2373" priority="2234" operator="containsText" text="休">
      <formula>NOT(ISERROR(SEARCH("休",F104)))</formula>
    </cfRule>
  </conditionalFormatting>
  <conditionalFormatting sqref="U100:X100">
    <cfRule type="containsText" dxfId="2372" priority="2231" operator="containsText" text="正月">
      <formula>NOT(ISERROR(SEARCH("正月",U100)))</formula>
    </cfRule>
    <cfRule type="containsText" dxfId="2371" priority="2232" operator="containsText" text="夏休">
      <formula>NOT(ISERROR(SEARCH("夏休",U100)))</formula>
    </cfRule>
  </conditionalFormatting>
  <conditionalFormatting sqref="U100:X100">
    <cfRule type="containsText" dxfId="2370" priority="2229" operator="containsText" text="中止">
      <formula>NOT(ISERROR(SEARCH("中止",U100)))</formula>
    </cfRule>
    <cfRule type="containsText" dxfId="2369" priority="2230" operator="containsText" text="休">
      <formula>NOT(ISERROR(SEARCH("休",U100)))</formula>
    </cfRule>
  </conditionalFormatting>
  <conditionalFormatting sqref="AA94:AC94">
    <cfRule type="containsText" dxfId="2368" priority="2255" operator="containsText" text="正月">
      <formula>NOT(ISERROR(SEARCH("正月",AA94)))</formula>
    </cfRule>
    <cfRule type="containsText" dxfId="2367" priority="2256" operator="containsText" text="夏休">
      <formula>NOT(ISERROR(SEARCH("夏休",AA94)))</formula>
    </cfRule>
  </conditionalFormatting>
  <conditionalFormatting sqref="AA94:AC94">
    <cfRule type="containsText" dxfId="2366" priority="2253" operator="containsText" text="中止">
      <formula>NOT(ISERROR(SEARCH("中止",AA94)))</formula>
    </cfRule>
    <cfRule type="containsText" dxfId="2365" priority="2254" operator="containsText" text="休">
      <formula>NOT(ISERROR(SEARCH("休",AA94)))</formula>
    </cfRule>
  </conditionalFormatting>
  <conditionalFormatting sqref="Q30:R30">
    <cfRule type="containsText" dxfId="2364" priority="2335" operator="containsText" text="正月">
      <formula>NOT(ISERROR(SEARCH("正月",Q30)))</formula>
    </cfRule>
    <cfRule type="containsText" dxfId="2363" priority="2336" operator="containsText" text="夏休">
      <formula>NOT(ISERROR(SEARCH("夏休",Q30)))</formula>
    </cfRule>
  </conditionalFormatting>
  <conditionalFormatting sqref="Q30:R30">
    <cfRule type="containsText" dxfId="2362" priority="2333" operator="containsText" text="中止">
      <formula>NOT(ISERROR(SEARCH("中止",Q30)))</formula>
    </cfRule>
    <cfRule type="containsText" dxfId="2361" priority="2334" operator="containsText" text="休">
      <formula>NOT(ISERROR(SEARCH("休",Q30)))</formula>
    </cfRule>
  </conditionalFormatting>
  <conditionalFormatting sqref="AA100:AC100">
    <cfRule type="containsText" dxfId="2360" priority="2227" operator="containsText" text="正月">
      <formula>NOT(ISERROR(SEARCH("正月",AA100)))</formula>
    </cfRule>
    <cfRule type="containsText" dxfId="2359" priority="2228" operator="containsText" text="夏休">
      <formula>NOT(ISERROR(SEARCH("夏休",AA100)))</formula>
    </cfRule>
  </conditionalFormatting>
  <conditionalFormatting sqref="AA100:AC100">
    <cfRule type="containsText" dxfId="2358" priority="2225" operator="containsText" text="中止">
      <formula>NOT(ISERROR(SEARCH("中止",AA100)))</formula>
    </cfRule>
    <cfRule type="containsText" dxfId="2357" priority="2226" operator="containsText" text="休">
      <formula>NOT(ISERROR(SEARCH("休",AA100)))</formula>
    </cfRule>
  </conditionalFormatting>
  <conditionalFormatting sqref="U102:AC102 U104:AC104">
    <cfRule type="containsText" dxfId="2356" priority="2223" operator="containsText" text="正月">
      <formula>NOT(ISERROR(SEARCH("正月",U102)))</formula>
    </cfRule>
    <cfRule type="containsText" dxfId="2355" priority="2224" operator="containsText" text="夏休">
      <formula>NOT(ISERROR(SEARCH("夏休",U102)))</formula>
    </cfRule>
  </conditionalFormatting>
  <conditionalFormatting sqref="U102:AC102 U104:AC104">
    <cfRule type="containsText" dxfId="2354" priority="2221" operator="containsText" text="中止">
      <formula>NOT(ISERROR(SEARCH("中止",U102)))</formula>
    </cfRule>
    <cfRule type="containsText" dxfId="2353" priority="2222" operator="containsText" text="休">
      <formula>NOT(ISERROR(SEARCH("休",U102)))</formula>
    </cfRule>
  </conditionalFormatting>
  <conditionalFormatting sqref="F148:T148 AD148:AG148">
    <cfRule type="containsText" dxfId="2352" priority="2159" operator="containsText" text="正月">
      <formula>NOT(ISERROR(SEARCH("正月",F148)))</formula>
    </cfRule>
    <cfRule type="containsText" dxfId="2351" priority="2160" operator="containsText" text="夏休">
      <formula>NOT(ISERROR(SEARCH("夏休",F148)))</formula>
    </cfRule>
  </conditionalFormatting>
  <conditionalFormatting sqref="F148:T148 AD148:AG148">
    <cfRule type="containsText" dxfId="2350" priority="2157" operator="containsText" text="中止">
      <formula>NOT(ISERROR(SEARCH("中止",F148)))</formula>
    </cfRule>
    <cfRule type="containsText" dxfId="2349" priority="2158" operator="containsText" text="休">
      <formula>NOT(ISERROR(SEARCH("休",F148)))</formula>
    </cfRule>
  </conditionalFormatting>
  <conditionalFormatting sqref="Y94:Z94">
    <cfRule type="containsText" dxfId="2348" priority="2271" operator="containsText" text="正月">
      <formula>NOT(ISERROR(SEARCH("正月",Y94)))</formula>
    </cfRule>
    <cfRule type="containsText" dxfId="2347" priority="2272" operator="containsText" text="夏休">
      <formula>NOT(ISERROR(SEARCH("夏休",Y94)))</formula>
    </cfRule>
  </conditionalFormatting>
  <conditionalFormatting sqref="Y94:Z94">
    <cfRule type="containsText" dxfId="2346" priority="2269" operator="containsText" text="中止">
      <formula>NOT(ISERROR(SEARCH("中止",Y94)))</formula>
    </cfRule>
    <cfRule type="containsText" dxfId="2345" priority="2270" operator="containsText" text="休">
      <formula>NOT(ISERROR(SEARCH("休",Y94)))</formula>
    </cfRule>
  </conditionalFormatting>
  <conditionalFormatting sqref="U144:X144">
    <cfRule type="containsText" dxfId="2344" priority="2155" operator="containsText" text="正月">
      <formula>NOT(ISERROR(SEARCH("正月",U144)))</formula>
    </cfRule>
    <cfRule type="containsText" dxfId="2343" priority="2156" operator="containsText" text="夏休">
      <formula>NOT(ISERROR(SEARCH("夏休",U144)))</formula>
    </cfRule>
  </conditionalFormatting>
  <conditionalFormatting sqref="U144:X144">
    <cfRule type="containsText" dxfId="2342" priority="2153" operator="containsText" text="中止">
      <formula>NOT(ISERROR(SEARCH("中止",U144)))</formula>
    </cfRule>
    <cfRule type="containsText" dxfId="2341" priority="2154" operator="containsText" text="休">
      <formula>NOT(ISERROR(SEARCH("休",U144)))</formula>
    </cfRule>
  </conditionalFormatting>
  <conditionalFormatting sqref="AA144:AC144">
    <cfRule type="containsText" dxfId="2340" priority="2151" operator="containsText" text="正月">
      <formula>NOT(ISERROR(SEARCH("正月",AA144)))</formula>
    </cfRule>
    <cfRule type="containsText" dxfId="2339" priority="2152" operator="containsText" text="夏休">
      <formula>NOT(ISERROR(SEARCH("夏休",AA144)))</formula>
    </cfRule>
  </conditionalFormatting>
  <conditionalFormatting sqref="AA144:AC144">
    <cfRule type="containsText" dxfId="2338" priority="2149" operator="containsText" text="中止">
      <formula>NOT(ISERROR(SEARCH("中止",AA144)))</formula>
    </cfRule>
    <cfRule type="containsText" dxfId="2337" priority="2150" operator="containsText" text="休">
      <formula>NOT(ISERROR(SEARCH("休",AA144)))</formula>
    </cfRule>
  </conditionalFormatting>
  <conditionalFormatting sqref="F96:T96 AD96:AG96">
    <cfRule type="containsText" dxfId="2336" priority="2267" operator="containsText" text="正月">
      <formula>NOT(ISERROR(SEARCH("正月",F96)))</formula>
    </cfRule>
    <cfRule type="containsText" dxfId="2335" priority="2268" operator="containsText" text="夏休">
      <formula>NOT(ISERROR(SEARCH("夏休",F96)))</formula>
    </cfRule>
  </conditionalFormatting>
  <conditionalFormatting sqref="F96:T96 AD96:AG96">
    <cfRule type="containsText" dxfId="2334" priority="2265" operator="containsText" text="中止">
      <formula>NOT(ISERROR(SEARCH("中止",F96)))</formula>
    </cfRule>
    <cfRule type="containsText" dxfId="2333" priority="2266" operator="containsText" text="休">
      <formula>NOT(ISERROR(SEARCH("休",F96)))</formula>
    </cfRule>
  </conditionalFormatting>
  <conditionalFormatting sqref="F98:T98 AD98:AG98">
    <cfRule type="containsText" dxfId="2332" priority="2263" operator="containsText" text="正月">
      <formula>NOT(ISERROR(SEARCH("正月",F98)))</formula>
    </cfRule>
    <cfRule type="containsText" dxfId="2331" priority="2264" operator="containsText" text="夏休">
      <formula>NOT(ISERROR(SEARCH("夏休",F98)))</formula>
    </cfRule>
  </conditionalFormatting>
  <conditionalFormatting sqref="F98:T98 AD98:AG98">
    <cfRule type="containsText" dxfId="2330" priority="2261" operator="containsText" text="中止">
      <formula>NOT(ISERROR(SEARCH("中止",F98)))</formula>
    </cfRule>
    <cfRule type="containsText" dxfId="2329" priority="2262" operator="containsText" text="休">
      <formula>NOT(ISERROR(SEARCH("休",F98)))</formula>
    </cfRule>
  </conditionalFormatting>
  <conditionalFormatting sqref="U96:AC96 U98:AC98">
    <cfRule type="containsText" dxfId="2328" priority="2251" operator="containsText" text="正月">
      <formula>NOT(ISERROR(SEARCH("正月",U96)))</formula>
    </cfRule>
    <cfRule type="containsText" dxfId="2327" priority="2252" operator="containsText" text="夏休">
      <formula>NOT(ISERROR(SEARCH("夏休",U96)))</formula>
    </cfRule>
  </conditionalFormatting>
  <conditionalFormatting sqref="U96:AC96 U98:AC98">
    <cfRule type="containsText" dxfId="2326" priority="2249" operator="containsText" text="中止">
      <formula>NOT(ISERROR(SEARCH("中止",U96)))</formula>
    </cfRule>
    <cfRule type="containsText" dxfId="2325" priority="2250" operator="containsText" text="休">
      <formula>NOT(ISERROR(SEARCH("休",U96)))</formula>
    </cfRule>
  </conditionalFormatting>
  <conditionalFormatting sqref="U94:X94">
    <cfRule type="containsText" dxfId="2324" priority="2259" operator="containsText" text="正月">
      <formula>NOT(ISERROR(SEARCH("正月",U94)))</formula>
    </cfRule>
    <cfRule type="containsText" dxfId="2323" priority="2260" operator="containsText" text="夏休">
      <formula>NOT(ISERROR(SEARCH("夏休",U94)))</formula>
    </cfRule>
  </conditionalFormatting>
  <conditionalFormatting sqref="U94:X94">
    <cfRule type="containsText" dxfId="2322" priority="2257" operator="containsText" text="中止">
      <formula>NOT(ISERROR(SEARCH("中止",U94)))</formula>
    </cfRule>
    <cfRule type="containsText" dxfId="2321" priority="2258" operator="containsText" text="休">
      <formula>NOT(ISERROR(SEARCH("休",U94)))</formula>
    </cfRule>
  </conditionalFormatting>
  <conditionalFormatting sqref="F100:T100 AD100:AG100">
    <cfRule type="containsText" dxfId="2320" priority="2247" operator="containsText" text="正月">
      <formula>NOT(ISERROR(SEARCH("正月",F100)))</formula>
    </cfRule>
    <cfRule type="containsText" dxfId="2319" priority="2248" operator="containsText" text="夏休">
      <formula>NOT(ISERROR(SEARCH("夏休",F100)))</formula>
    </cfRule>
  </conditionalFormatting>
  <conditionalFormatting sqref="F100:T100 AD100:AG100">
    <cfRule type="containsText" dxfId="2318" priority="2245" operator="containsText" text="中止">
      <formula>NOT(ISERROR(SEARCH("中止",F100)))</formula>
    </cfRule>
    <cfRule type="containsText" dxfId="2317" priority="2246" operator="containsText" text="休">
      <formula>NOT(ISERROR(SEARCH("休",F100)))</formula>
    </cfRule>
  </conditionalFormatting>
  <conditionalFormatting sqref="Y100:Z100">
    <cfRule type="containsText" dxfId="2316" priority="2243" operator="containsText" text="正月">
      <formula>NOT(ISERROR(SEARCH("正月",Y100)))</formula>
    </cfRule>
    <cfRule type="containsText" dxfId="2315" priority="2244" operator="containsText" text="夏休">
      <formula>NOT(ISERROR(SEARCH("夏休",Y100)))</formula>
    </cfRule>
  </conditionalFormatting>
  <conditionalFormatting sqref="Y100:Z100">
    <cfRule type="containsText" dxfId="2314" priority="2241" operator="containsText" text="中止">
      <formula>NOT(ISERROR(SEARCH("中止",Y100)))</formula>
    </cfRule>
    <cfRule type="containsText" dxfId="2313" priority="2242" operator="containsText" text="休">
      <formula>NOT(ISERROR(SEARCH("休",Y100)))</formula>
    </cfRule>
  </conditionalFormatting>
  <conditionalFormatting sqref="F102:T102 AD102:AG102">
    <cfRule type="containsText" dxfId="2312" priority="2239" operator="containsText" text="正月">
      <formula>NOT(ISERROR(SEARCH("正月",F102)))</formula>
    </cfRule>
    <cfRule type="containsText" dxfId="2311" priority="2240" operator="containsText" text="夏休">
      <formula>NOT(ISERROR(SEARCH("夏休",F102)))</formula>
    </cfRule>
  </conditionalFormatting>
  <conditionalFormatting sqref="F102:T102 AD102:AG102">
    <cfRule type="containsText" dxfId="2310" priority="2237" operator="containsText" text="中止">
      <formula>NOT(ISERROR(SEARCH("中止",F102)))</formula>
    </cfRule>
    <cfRule type="containsText" dxfId="2309" priority="2238" operator="containsText" text="休">
      <formula>NOT(ISERROR(SEARCH("休",F102)))</formula>
    </cfRule>
  </conditionalFormatting>
  <conditionalFormatting sqref="L30">
    <cfRule type="containsText" dxfId="2308" priority="2203" operator="containsText" text="正月">
      <formula>NOT(ISERROR(SEARCH("正月",L30)))</formula>
    </cfRule>
    <cfRule type="containsText" dxfId="2307" priority="2204" operator="containsText" text="夏休">
      <formula>NOT(ISERROR(SEARCH("夏休",L30)))</formula>
    </cfRule>
  </conditionalFormatting>
  <conditionalFormatting sqref="L30">
    <cfRule type="containsText" dxfId="2306" priority="2201" operator="containsText" text="中止">
      <formula>NOT(ISERROR(SEARCH("中止",L30)))</formula>
    </cfRule>
    <cfRule type="containsText" dxfId="2305" priority="2202" operator="containsText" text="休">
      <formula>NOT(ISERROR(SEARCH("休",L30)))</formula>
    </cfRule>
  </conditionalFormatting>
  <conditionalFormatting sqref="F30:K30 M30:P30">
    <cfRule type="containsText" dxfId="2304" priority="2211" operator="containsText" text="正月">
      <formula>NOT(ISERROR(SEARCH("正月",F30)))</formula>
    </cfRule>
    <cfRule type="containsText" dxfId="2303" priority="2212" operator="containsText" text="夏休">
      <formula>NOT(ISERROR(SEARCH("夏休",F30)))</formula>
    </cfRule>
  </conditionalFormatting>
  <conditionalFormatting sqref="F30:K30 M30:P30">
    <cfRule type="containsText" dxfId="2302" priority="2209" operator="containsText" text="中止">
      <formula>NOT(ISERROR(SEARCH("中止",F30)))</formula>
    </cfRule>
    <cfRule type="containsText" dxfId="2301" priority="2210" operator="containsText" text="休">
      <formula>NOT(ISERROR(SEARCH("休",F30)))</formula>
    </cfRule>
  </conditionalFormatting>
  <conditionalFormatting sqref="L28">
    <cfRule type="containsText" dxfId="2300" priority="2207" operator="containsText" text="正月">
      <formula>NOT(ISERROR(SEARCH("正月",L28)))</formula>
    </cfRule>
    <cfRule type="containsText" dxfId="2299" priority="2208" operator="containsText" text="夏休">
      <formula>NOT(ISERROR(SEARCH("夏休",L28)))</formula>
    </cfRule>
  </conditionalFormatting>
  <conditionalFormatting sqref="L28">
    <cfRule type="containsText" dxfId="2298" priority="2205" operator="containsText" text="中止">
      <formula>NOT(ISERROR(SEARCH("中止",L28)))</formula>
    </cfRule>
    <cfRule type="containsText" dxfId="2297" priority="2206" operator="containsText" text="休">
      <formula>NOT(ISERROR(SEARCH("休",L28)))</formula>
    </cfRule>
  </conditionalFormatting>
  <conditionalFormatting sqref="F146:T146 AD146:AG146">
    <cfRule type="containsText" dxfId="2296" priority="2163" operator="containsText" text="正月">
      <formula>NOT(ISERROR(SEARCH("正月",F146)))</formula>
    </cfRule>
    <cfRule type="containsText" dxfId="2295" priority="2164" operator="containsText" text="夏休">
      <formula>NOT(ISERROR(SEARCH("夏休",F146)))</formula>
    </cfRule>
  </conditionalFormatting>
  <conditionalFormatting sqref="F146:T146 AD146:AG146">
    <cfRule type="containsText" dxfId="2294" priority="2161" operator="containsText" text="中止">
      <formula>NOT(ISERROR(SEARCH("中止",F146)))</formula>
    </cfRule>
    <cfRule type="containsText" dxfId="2293" priority="2162" operator="containsText" text="休">
      <formula>NOT(ISERROR(SEARCH("休",F146)))</formula>
    </cfRule>
  </conditionalFormatting>
  <conditionalFormatting sqref="F188:T188 AD188:AG188">
    <cfRule type="containsText" dxfId="2292" priority="2087" operator="containsText" text="正月">
      <formula>NOT(ISERROR(SEARCH("正月",F188)))</formula>
    </cfRule>
    <cfRule type="containsText" dxfId="2291" priority="2088" operator="containsText" text="夏休">
      <formula>NOT(ISERROR(SEARCH("夏休",F188)))</formula>
    </cfRule>
  </conditionalFormatting>
  <conditionalFormatting sqref="F188:T188 AD188:AG188">
    <cfRule type="containsText" dxfId="2290" priority="2085" operator="containsText" text="中止">
      <formula>NOT(ISERROR(SEARCH("中止",F188)))</formula>
    </cfRule>
    <cfRule type="containsText" dxfId="2289" priority="2086" operator="containsText" text="休">
      <formula>NOT(ISERROR(SEARCH("休",F188)))</formula>
    </cfRule>
  </conditionalFormatting>
  <conditionalFormatting sqref="AA188:AC188">
    <cfRule type="containsText" dxfId="2288" priority="2067" operator="containsText" text="正月">
      <formula>NOT(ISERROR(SEARCH("正月",AA188)))</formula>
    </cfRule>
    <cfRule type="containsText" dxfId="2287" priority="2068" operator="containsText" text="夏休">
      <formula>NOT(ISERROR(SEARCH("夏休",AA188)))</formula>
    </cfRule>
  </conditionalFormatting>
  <conditionalFormatting sqref="AA188:AC188">
    <cfRule type="containsText" dxfId="2286" priority="2065" operator="containsText" text="中止">
      <formula>NOT(ISERROR(SEARCH("中止",AA188)))</formula>
    </cfRule>
    <cfRule type="containsText" dxfId="2285" priority="2066" operator="containsText" text="休">
      <formula>NOT(ISERROR(SEARCH("休",AA188)))</formula>
    </cfRule>
  </conditionalFormatting>
  <conditionalFormatting sqref="F144:T144 AD144:AG144">
    <cfRule type="containsText" dxfId="2284" priority="2171" operator="containsText" text="正月">
      <formula>NOT(ISERROR(SEARCH("正月",F144)))</formula>
    </cfRule>
    <cfRule type="containsText" dxfId="2283" priority="2172" operator="containsText" text="夏休">
      <formula>NOT(ISERROR(SEARCH("夏休",F144)))</formula>
    </cfRule>
  </conditionalFormatting>
  <conditionalFormatting sqref="F144:T144 AD144:AG144">
    <cfRule type="containsText" dxfId="2282" priority="2169" operator="containsText" text="中止">
      <formula>NOT(ISERROR(SEARCH("中止",F144)))</formula>
    </cfRule>
    <cfRule type="containsText" dxfId="2281" priority="2170" operator="containsText" text="休">
      <formula>NOT(ISERROR(SEARCH("休",F144)))</formula>
    </cfRule>
  </conditionalFormatting>
  <conditionalFormatting sqref="Y144:Z144">
    <cfRule type="containsText" dxfId="2280" priority="2167" operator="containsText" text="正月">
      <formula>NOT(ISERROR(SEARCH("正月",Y144)))</formula>
    </cfRule>
    <cfRule type="containsText" dxfId="2279" priority="2168" operator="containsText" text="夏休">
      <formula>NOT(ISERROR(SEARCH("夏休",Y144)))</formula>
    </cfRule>
  </conditionalFormatting>
  <conditionalFormatting sqref="Y144:Z144">
    <cfRule type="containsText" dxfId="2278" priority="2165" operator="containsText" text="中止">
      <formula>NOT(ISERROR(SEARCH("中止",Y144)))</formula>
    </cfRule>
    <cfRule type="containsText" dxfId="2277" priority="2166" operator="containsText" text="休">
      <formula>NOT(ISERROR(SEARCH("休",Y144)))</formula>
    </cfRule>
  </conditionalFormatting>
  <conditionalFormatting sqref="U146:AC146 U148:AC148">
    <cfRule type="containsText" dxfId="2276" priority="2147" operator="containsText" text="正月">
      <formula>NOT(ISERROR(SEARCH("正月",U146)))</formula>
    </cfRule>
    <cfRule type="containsText" dxfId="2275" priority="2148" operator="containsText" text="夏休">
      <formula>NOT(ISERROR(SEARCH("夏休",U146)))</formula>
    </cfRule>
  </conditionalFormatting>
  <conditionalFormatting sqref="U146:AC146 U148:AC148">
    <cfRule type="containsText" dxfId="2274" priority="2145" operator="containsText" text="中止">
      <formula>NOT(ISERROR(SEARCH("中止",U146)))</formula>
    </cfRule>
    <cfRule type="containsText" dxfId="2273" priority="2146" operator="containsText" text="休">
      <formula>NOT(ISERROR(SEARCH("休",U146)))</formula>
    </cfRule>
  </conditionalFormatting>
  <conditionalFormatting sqref="F136:T136 F138:T138 F140:T140 F142:T142 AD136:AG136 AD138:AG138 AD140:AG140 AD142:AG142">
    <cfRule type="containsText" dxfId="2272" priority="2135" operator="containsText" text="正月">
      <formula>NOT(ISERROR(SEARCH("正月",F136)))</formula>
    </cfRule>
    <cfRule type="containsText" dxfId="2271" priority="2136" operator="containsText" text="夏休">
      <formula>NOT(ISERROR(SEARCH("夏休",F136)))</formula>
    </cfRule>
  </conditionalFormatting>
  <conditionalFormatting sqref="F136:T136 F138:T138 F140:T140 F142:T142 AD136:AG136 AD138:AG138 AD140:AG140 AD142:AG142">
    <cfRule type="containsText" dxfId="2270" priority="2133" operator="containsText" text="中止">
      <formula>NOT(ISERROR(SEARCH("中止",F136)))</formula>
    </cfRule>
    <cfRule type="containsText" dxfId="2269" priority="2134" operator="containsText" text="休">
      <formula>NOT(ISERROR(SEARCH("休",F136)))</formula>
    </cfRule>
  </conditionalFormatting>
  <conditionalFormatting sqref="U136:AC136 U138:AC138 U140:AC140 U142:AC142">
    <cfRule type="containsText" dxfId="2268" priority="2131" operator="containsText" text="正月">
      <formula>NOT(ISERROR(SEARCH("正月",U136)))</formula>
    </cfRule>
    <cfRule type="containsText" dxfId="2267" priority="2132" operator="containsText" text="夏休">
      <formula>NOT(ISERROR(SEARCH("夏休",U136)))</formula>
    </cfRule>
  </conditionalFormatting>
  <conditionalFormatting sqref="U136:AC136 U138:AC138 U140:AC140 U142:AC142">
    <cfRule type="containsText" dxfId="2266" priority="2129" operator="containsText" text="中止">
      <formula>NOT(ISERROR(SEARCH("中止",U136)))</formula>
    </cfRule>
    <cfRule type="containsText" dxfId="2265" priority="2130" operator="containsText" text="休">
      <formula>NOT(ISERROR(SEARCH("休",U136)))</formula>
    </cfRule>
  </conditionalFormatting>
  <conditionalFormatting sqref="F194:G194 T194:AG194 J194:Q194">
    <cfRule type="containsText" dxfId="2264" priority="2127" operator="containsText" text="正月">
      <formula>NOT(ISERROR(SEARCH("正月",F194)))</formula>
    </cfRule>
    <cfRule type="containsText" dxfId="2263" priority="2128" operator="containsText" text="夏休">
      <formula>NOT(ISERROR(SEARCH("夏休",F194)))</formula>
    </cfRule>
  </conditionalFormatting>
  <conditionalFormatting sqref="F194:G194 T194:AG194 J194:Q194">
    <cfRule type="containsText" dxfId="2262" priority="2125" operator="containsText" text="中止">
      <formula>NOT(ISERROR(SEARCH("中止",F194)))</formula>
    </cfRule>
    <cfRule type="containsText" dxfId="2261" priority="2126" operator="containsText" text="休">
      <formula>NOT(ISERROR(SEARCH("休",F194)))</formula>
    </cfRule>
  </conditionalFormatting>
  <conditionalFormatting sqref="R194:S194">
    <cfRule type="containsText" dxfId="2260" priority="2121" operator="containsText" text="中止">
      <formula>NOT(ISERROR(SEARCH("中止",R194)))</formula>
    </cfRule>
    <cfRule type="containsText" dxfId="2259" priority="2122" operator="containsText" text="休">
      <formula>NOT(ISERROR(SEARCH("休",R194)))</formula>
    </cfRule>
  </conditionalFormatting>
  <conditionalFormatting sqref="R194:S194">
    <cfRule type="containsText" dxfId="2258" priority="2123" operator="containsText" text="正月">
      <formula>NOT(ISERROR(SEARCH("正月",R194)))</formula>
    </cfRule>
    <cfRule type="containsText" dxfId="2257" priority="2124" operator="containsText" text="夏休">
      <formula>NOT(ISERROR(SEARCH("夏休",R194)))</formula>
    </cfRule>
  </conditionalFormatting>
  <conditionalFormatting sqref="H194:I194">
    <cfRule type="containsText" dxfId="2256" priority="2119" operator="containsText" text="正月">
      <formula>NOT(ISERROR(SEARCH("正月",H194)))</formula>
    </cfRule>
    <cfRule type="containsText" dxfId="2255" priority="2120" operator="containsText" text="夏休">
      <formula>NOT(ISERROR(SEARCH("夏休",H194)))</formula>
    </cfRule>
  </conditionalFormatting>
  <conditionalFormatting sqref="H194:I194">
    <cfRule type="containsText" dxfId="2254" priority="2117" operator="containsText" text="中止">
      <formula>NOT(ISERROR(SEARCH("中止",H194)))</formula>
    </cfRule>
    <cfRule type="containsText" dxfId="2253" priority="2118" operator="containsText" text="休">
      <formula>NOT(ISERROR(SEARCH("休",H194)))</formula>
    </cfRule>
  </conditionalFormatting>
  <conditionalFormatting sqref="U188:X188">
    <cfRule type="containsText" dxfId="2252" priority="2071" operator="containsText" text="正月">
      <formula>NOT(ISERROR(SEARCH("正月",U188)))</formula>
    </cfRule>
    <cfRule type="containsText" dxfId="2251" priority="2072" operator="containsText" text="夏休">
      <formula>NOT(ISERROR(SEARCH("夏休",U188)))</formula>
    </cfRule>
  </conditionalFormatting>
  <conditionalFormatting sqref="U188:X188">
    <cfRule type="containsText" dxfId="2250" priority="2069" operator="containsText" text="中止">
      <formula>NOT(ISERROR(SEARCH("中止",U188)))</formula>
    </cfRule>
    <cfRule type="containsText" dxfId="2249" priority="2070" operator="containsText" text="休">
      <formula>NOT(ISERROR(SEARCH("休",U188)))</formula>
    </cfRule>
  </conditionalFormatting>
  <conditionalFormatting sqref="F206:T206 F208:T208 F210:T210 F212:T212 F214:T214 F216:T216 F218:T218 AD206:AG206 AD208:AG208 AD210:AG210 AD212:AG212 AD214:AG214 AD216:AG216 AD218:AG218">
    <cfRule type="containsText" dxfId="2248" priority="1955" operator="containsText" text="正月">
      <formula>NOT(ISERROR(SEARCH("正月",F206)))</formula>
    </cfRule>
    <cfRule type="containsText" dxfId="2247" priority="1956" operator="containsText" text="夏休">
      <formula>NOT(ISERROR(SEARCH("夏休",F206)))</formula>
    </cfRule>
  </conditionalFormatting>
  <conditionalFormatting sqref="F206:T206 F208:T208 F210:T210 F212:T212 F214:T214 F216:T216 F218:T218 AD206:AG206 AD208:AG208 AD210:AG210 AD212:AG212 AD214:AG214 AD216:AG216 AD218:AG218">
    <cfRule type="containsText" dxfId="2246" priority="1953" operator="containsText" text="中止">
      <formula>NOT(ISERROR(SEARCH("中止",F206)))</formula>
    </cfRule>
    <cfRule type="containsText" dxfId="2245" priority="1954" operator="containsText" text="休">
      <formula>NOT(ISERROR(SEARCH("休",F206)))</formula>
    </cfRule>
  </conditionalFormatting>
  <conditionalFormatting sqref="F162:T162 F164:T164 F166:T166 F168:T168 F170:T170 F172:T172 F174:T174 AD162:AG162 AD164:AG164 AD166:AG166 AD168:AG168 AD170:AG170 AD172:AG172 AD174:AG174">
    <cfRule type="containsText" dxfId="2244" priority="2059" operator="containsText" text="正月">
      <formula>NOT(ISERROR(SEARCH("正月",F162)))</formula>
    </cfRule>
    <cfRule type="containsText" dxfId="2243" priority="2060" operator="containsText" text="夏休">
      <formula>NOT(ISERROR(SEARCH("夏休",F162)))</formula>
    </cfRule>
  </conditionalFormatting>
  <conditionalFormatting sqref="F162:T162 F164:T164 F166:T166 F168:T168 F170:T170 F172:T172 F174:T174 AD162:AG162 AD164:AG164 AD166:AG166 AD168:AG168 AD170:AG170 AD172:AG172 AD174:AG174">
    <cfRule type="containsText" dxfId="2242" priority="2057" operator="containsText" text="中止">
      <formula>NOT(ISERROR(SEARCH("中止",F162)))</formula>
    </cfRule>
    <cfRule type="containsText" dxfId="2241" priority="2058" operator="containsText" text="休">
      <formula>NOT(ISERROR(SEARCH("休",F162)))</formula>
    </cfRule>
  </conditionalFormatting>
  <conditionalFormatting sqref="U162:AC162 U164:AC164 U166:AC166 U168:AC168 U170:AC170 U172:AC172 U174:AC174">
    <cfRule type="containsText" dxfId="2240" priority="2055" operator="containsText" text="正月">
      <formula>NOT(ISERROR(SEARCH("正月",U162)))</formula>
    </cfRule>
    <cfRule type="containsText" dxfId="2239" priority="2056" operator="containsText" text="夏休">
      <formula>NOT(ISERROR(SEARCH("夏休",U162)))</formula>
    </cfRule>
  </conditionalFormatting>
  <conditionalFormatting sqref="U162:AC162 U164:AC164 U166:AC166 U168:AC168 U170:AC170 U172:AC172 U174:AC174">
    <cfRule type="containsText" dxfId="2238" priority="2053" operator="containsText" text="中止">
      <formula>NOT(ISERROR(SEARCH("中止",U162)))</formula>
    </cfRule>
    <cfRule type="containsText" dxfId="2237" priority="2054" operator="containsText" text="休">
      <formula>NOT(ISERROR(SEARCH("休",U162)))</formula>
    </cfRule>
  </conditionalFormatting>
  <conditionalFormatting sqref="F190:T190 AD190:AG190">
    <cfRule type="containsText" dxfId="2236" priority="2079" operator="containsText" text="正月">
      <formula>NOT(ISERROR(SEARCH("正月",F190)))</formula>
    </cfRule>
    <cfRule type="containsText" dxfId="2235" priority="2080" operator="containsText" text="夏休">
      <formula>NOT(ISERROR(SEARCH("夏休",F190)))</formula>
    </cfRule>
  </conditionalFormatting>
  <conditionalFormatting sqref="F190:T190 AD190:AG190">
    <cfRule type="containsText" dxfId="2234" priority="2077" operator="containsText" text="中止">
      <formula>NOT(ISERROR(SEARCH("中止",F190)))</formula>
    </cfRule>
    <cfRule type="containsText" dxfId="2233" priority="2078" operator="containsText" text="休">
      <formula>NOT(ISERROR(SEARCH("休",F190)))</formula>
    </cfRule>
  </conditionalFormatting>
  <conditionalFormatting sqref="F192:T192 AD192:AG192">
    <cfRule type="containsText" dxfId="2232" priority="2075" operator="containsText" text="正月">
      <formula>NOT(ISERROR(SEARCH("正月",F192)))</formula>
    </cfRule>
    <cfRule type="containsText" dxfId="2231" priority="2076" operator="containsText" text="夏休">
      <formula>NOT(ISERROR(SEARCH("夏休",F192)))</formula>
    </cfRule>
  </conditionalFormatting>
  <conditionalFormatting sqref="F192:T192 AD192:AG192">
    <cfRule type="containsText" dxfId="2230" priority="2073" operator="containsText" text="中止">
      <formula>NOT(ISERROR(SEARCH("中止",F192)))</formula>
    </cfRule>
    <cfRule type="containsText" dxfId="2229" priority="2074" operator="containsText" text="休">
      <formula>NOT(ISERROR(SEARCH("休",F192)))</formula>
    </cfRule>
  </conditionalFormatting>
  <conditionalFormatting sqref="F156:T156 AD156:AG156">
    <cfRule type="containsText" dxfId="2228" priority="2115" operator="containsText" text="正月">
      <formula>NOT(ISERROR(SEARCH("正月",F156)))</formula>
    </cfRule>
    <cfRule type="containsText" dxfId="2227" priority="2116" operator="containsText" text="夏休">
      <formula>NOT(ISERROR(SEARCH("夏休",F156)))</formula>
    </cfRule>
  </conditionalFormatting>
  <conditionalFormatting sqref="F156:T156 AD156:AG156">
    <cfRule type="containsText" dxfId="2226" priority="2113" operator="containsText" text="中止">
      <formula>NOT(ISERROR(SEARCH("中止",F156)))</formula>
    </cfRule>
    <cfRule type="containsText" dxfId="2225" priority="2114" operator="containsText" text="休">
      <formula>NOT(ISERROR(SEARCH("休",F156)))</formula>
    </cfRule>
  </conditionalFormatting>
  <conditionalFormatting sqref="Y156:Z156">
    <cfRule type="containsText" dxfId="2224" priority="2111" operator="containsText" text="正月">
      <formula>NOT(ISERROR(SEARCH("正月",Y156)))</formula>
    </cfRule>
    <cfRule type="containsText" dxfId="2223" priority="2112" operator="containsText" text="夏休">
      <formula>NOT(ISERROR(SEARCH("夏休",Y156)))</formula>
    </cfRule>
  </conditionalFormatting>
  <conditionalFormatting sqref="Y156:Z156">
    <cfRule type="containsText" dxfId="2222" priority="2109" operator="containsText" text="中止">
      <formula>NOT(ISERROR(SEARCH("中止",Y156)))</formula>
    </cfRule>
    <cfRule type="containsText" dxfId="2221" priority="2110" operator="containsText" text="休">
      <formula>NOT(ISERROR(SEARCH("休",Y156)))</formula>
    </cfRule>
  </conditionalFormatting>
  <conditionalFormatting sqref="F158:T158 AD158:AG158">
    <cfRule type="containsText" dxfId="2220" priority="2107" operator="containsText" text="正月">
      <formula>NOT(ISERROR(SEARCH("正月",F158)))</formula>
    </cfRule>
    <cfRule type="containsText" dxfId="2219" priority="2108" operator="containsText" text="夏休">
      <formula>NOT(ISERROR(SEARCH("夏休",F158)))</formula>
    </cfRule>
  </conditionalFormatting>
  <conditionalFormatting sqref="F158:T158 AD158:AG158">
    <cfRule type="containsText" dxfId="2218" priority="2105" operator="containsText" text="中止">
      <formula>NOT(ISERROR(SEARCH("中止",F158)))</formula>
    </cfRule>
    <cfRule type="containsText" dxfId="2217" priority="2106" operator="containsText" text="休">
      <formula>NOT(ISERROR(SEARCH("休",F158)))</formula>
    </cfRule>
  </conditionalFormatting>
  <conditionalFormatting sqref="F160:T160 AD160:AG160">
    <cfRule type="containsText" dxfId="2216" priority="2103" operator="containsText" text="正月">
      <formula>NOT(ISERROR(SEARCH("正月",F160)))</formula>
    </cfRule>
    <cfRule type="containsText" dxfId="2215" priority="2104" operator="containsText" text="夏休">
      <formula>NOT(ISERROR(SEARCH("夏休",F160)))</formula>
    </cfRule>
  </conditionalFormatting>
  <conditionalFormatting sqref="F160:T160 AD160:AG160">
    <cfRule type="containsText" dxfId="2214" priority="2101" operator="containsText" text="中止">
      <formula>NOT(ISERROR(SEARCH("中止",F160)))</formula>
    </cfRule>
    <cfRule type="containsText" dxfId="2213" priority="2102" operator="containsText" text="休">
      <formula>NOT(ISERROR(SEARCH("休",F160)))</formula>
    </cfRule>
  </conditionalFormatting>
  <conditionalFormatting sqref="U158:AC158 U160:AC160">
    <cfRule type="containsText" dxfId="2212" priority="2091" operator="containsText" text="正月">
      <formula>NOT(ISERROR(SEARCH("正月",U158)))</formula>
    </cfRule>
    <cfRule type="containsText" dxfId="2211" priority="2092" operator="containsText" text="夏休">
      <formula>NOT(ISERROR(SEARCH("夏休",U158)))</formula>
    </cfRule>
  </conditionalFormatting>
  <conditionalFormatting sqref="U158:AC158 U160:AC160">
    <cfRule type="containsText" dxfId="2210" priority="2089" operator="containsText" text="中止">
      <formula>NOT(ISERROR(SEARCH("中止",U158)))</formula>
    </cfRule>
    <cfRule type="containsText" dxfId="2209" priority="2090" operator="containsText" text="休">
      <formula>NOT(ISERROR(SEARCH("休",U158)))</formula>
    </cfRule>
  </conditionalFormatting>
  <conditionalFormatting sqref="U156:X156">
    <cfRule type="containsText" dxfId="2208" priority="2099" operator="containsText" text="正月">
      <formula>NOT(ISERROR(SEARCH("正月",U156)))</formula>
    </cfRule>
    <cfRule type="containsText" dxfId="2207" priority="2100" operator="containsText" text="夏休">
      <formula>NOT(ISERROR(SEARCH("夏休",U156)))</formula>
    </cfRule>
  </conditionalFormatting>
  <conditionalFormatting sqref="U156:X156">
    <cfRule type="containsText" dxfId="2206" priority="2097" operator="containsText" text="中止">
      <formula>NOT(ISERROR(SEARCH("中止",U156)))</formula>
    </cfRule>
    <cfRule type="containsText" dxfId="2205" priority="2098" operator="containsText" text="休">
      <formula>NOT(ISERROR(SEARCH("休",U156)))</formula>
    </cfRule>
  </conditionalFormatting>
  <conditionalFormatting sqref="AA156:AC156">
    <cfRule type="containsText" dxfId="2204" priority="2095" operator="containsText" text="正月">
      <formula>NOT(ISERROR(SEARCH("正月",AA156)))</formula>
    </cfRule>
    <cfRule type="containsText" dxfId="2203" priority="2096" operator="containsText" text="夏休">
      <formula>NOT(ISERROR(SEARCH("夏休",AA156)))</formula>
    </cfRule>
  </conditionalFormatting>
  <conditionalFormatting sqref="AA156:AC156">
    <cfRule type="containsText" dxfId="2202" priority="2093" operator="containsText" text="中止">
      <formula>NOT(ISERROR(SEARCH("中止",AA156)))</formula>
    </cfRule>
    <cfRule type="containsText" dxfId="2201" priority="2094" operator="containsText" text="休">
      <formula>NOT(ISERROR(SEARCH("休",AA156)))</formula>
    </cfRule>
  </conditionalFormatting>
  <conditionalFormatting sqref="F234:T234 AD234:AG234">
    <cfRule type="containsText" dxfId="2200" priority="1975" operator="containsText" text="正月">
      <formula>NOT(ISERROR(SEARCH("正月",F234)))</formula>
    </cfRule>
    <cfRule type="containsText" dxfId="2199" priority="1976" operator="containsText" text="夏休">
      <formula>NOT(ISERROR(SEARCH("夏休",F234)))</formula>
    </cfRule>
  </conditionalFormatting>
  <conditionalFormatting sqref="F234:T234 AD234:AG234">
    <cfRule type="containsText" dxfId="2198" priority="1973" operator="containsText" text="中止">
      <formula>NOT(ISERROR(SEARCH("中止",F234)))</formula>
    </cfRule>
    <cfRule type="containsText" dxfId="2197" priority="1974" operator="containsText" text="休">
      <formula>NOT(ISERROR(SEARCH("休",F234)))</formula>
    </cfRule>
  </conditionalFormatting>
  <conditionalFormatting sqref="Y188:Z188">
    <cfRule type="containsText" dxfId="2196" priority="2083" operator="containsText" text="正月">
      <formula>NOT(ISERROR(SEARCH("正月",Y188)))</formula>
    </cfRule>
    <cfRule type="containsText" dxfId="2195" priority="2084" operator="containsText" text="夏休">
      <formula>NOT(ISERROR(SEARCH("夏休",Y188)))</formula>
    </cfRule>
  </conditionalFormatting>
  <conditionalFormatting sqref="Y188:Z188">
    <cfRule type="containsText" dxfId="2194" priority="2081" operator="containsText" text="中止">
      <formula>NOT(ISERROR(SEARCH("中止",Y188)))</formula>
    </cfRule>
    <cfRule type="containsText" dxfId="2193" priority="2082" operator="containsText" text="休">
      <formula>NOT(ISERROR(SEARCH("休",Y188)))</formula>
    </cfRule>
  </conditionalFormatting>
  <conditionalFormatting sqref="U190:AC190 U192:AC192">
    <cfRule type="containsText" dxfId="2192" priority="2063" operator="containsText" text="正月">
      <formula>NOT(ISERROR(SEARCH("正月",U190)))</formula>
    </cfRule>
    <cfRule type="containsText" dxfId="2191" priority="2064" operator="containsText" text="夏休">
      <formula>NOT(ISERROR(SEARCH("夏休",U190)))</formula>
    </cfRule>
  </conditionalFormatting>
  <conditionalFormatting sqref="U190:AC190 U192:AC192">
    <cfRule type="containsText" dxfId="2190" priority="2061" operator="containsText" text="中止">
      <formula>NOT(ISERROR(SEARCH("中止",U190)))</formula>
    </cfRule>
    <cfRule type="containsText" dxfId="2189" priority="2062" operator="containsText" text="休">
      <formula>NOT(ISERROR(SEARCH("休",U190)))</formula>
    </cfRule>
  </conditionalFormatting>
  <conditionalFormatting sqref="F176:T176 F178:T178 F180:T180 F182:T182 F184:T184 F186:T186 AD176:AG176 AD178:AG178 AD180:AG180 AD182:AG182 AD184:AG184 AD186:AG186">
    <cfRule type="containsText" dxfId="2188" priority="2051" operator="containsText" text="正月">
      <formula>NOT(ISERROR(SEARCH("正月",F176)))</formula>
    </cfRule>
    <cfRule type="containsText" dxfId="2187" priority="2052" operator="containsText" text="夏休">
      <formula>NOT(ISERROR(SEARCH("夏休",F176)))</formula>
    </cfRule>
  </conditionalFormatting>
  <conditionalFormatting sqref="F176:T176 F178:T178 F180:T180 F182:T182 F184:T184 F186:T186 AD176:AG176 AD178:AG178 AD180:AG180 AD182:AG182 AD184:AG184 AD186:AG186">
    <cfRule type="containsText" dxfId="2186" priority="2049" operator="containsText" text="中止">
      <formula>NOT(ISERROR(SEARCH("中止",F176)))</formula>
    </cfRule>
    <cfRule type="containsText" dxfId="2185" priority="2050" operator="containsText" text="休">
      <formula>NOT(ISERROR(SEARCH("休",F176)))</formula>
    </cfRule>
  </conditionalFormatting>
  <conditionalFormatting sqref="U176:AC176 U178:AC178 U180:AC180 U182:AC182 U184:AC184 U186:AC186">
    <cfRule type="containsText" dxfId="2184" priority="2047" operator="containsText" text="正月">
      <formula>NOT(ISERROR(SEARCH("正月",U176)))</formula>
    </cfRule>
    <cfRule type="containsText" dxfId="2183" priority="2048" operator="containsText" text="夏休">
      <formula>NOT(ISERROR(SEARCH("夏休",U176)))</formula>
    </cfRule>
  </conditionalFormatting>
  <conditionalFormatting sqref="U176:AC176 U178:AC178 U180:AC180 U182:AC182 U184:AC184 U186:AC186">
    <cfRule type="containsText" dxfId="2182" priority="2045" operator="containsText" text="中止">
      <formula>NOT(ISERROR(SEARCH("中止",U176)))</formula>
    </cfRule>
    <cfRule type="containsText" dxfId="2181" priority="2046" operator="containsText" text="休">
      <formula>NOT(ISERROR(SEARCH("休",U176)))</formula>
    </cfRule>
  </conditionalFormatting>
  <conditionalFormatting sqref="H238:I238">
    <cfRule type="containsText" dxfId="2180" priority="2015" operator="containsText" text="正月">
      <formula>NOT(ISERROR(SEARCH("正月",H238)))</formula>
    </cfRule>
    <cfRule type="containsText" dxfId="2179" priority="2016" operator="containsText" text="夏休">
      <formula>NOT(ISERROR(SEARCH("夏休",H238)))</formula>
    </cfRule>
  </conditionalFormatting>
  <conditionalFormatting sqref="H238:I238">
    <cfRule type="containsText" dxfId="2178" priority="2013" operator="containsText" text="中止">
      <formula>NOT(ISERROR(SEARCH("中止",H238)))</formula>
    </cfRule>
    <cfRule type="containsText" dxfId="2177" priority="2014" operator="containsText" text="休">
      <formula>NOT(ISERROR(SEARCH("休",H238)))</formula>
    </cfRule>
  </conditionalFormatting>
  <conditionalFormatting sqref="F200:T200 AD200:AG200">
    <cfRule type="containsText" dxfId="2176" priority="2009" operator="containsText" text="中止">
      <formula>NOT(ISERROR(SEARCH("中止",F200)))</formula>
    </cfRule>
    <cfRule type="containsText" dxfId="2175" priority="2010" operator="containsText" text="休">
      <formula>NOT(ISERROR(SEARCH("休",F200)))</formula>
    </cfRule>
  </conditionalFormatting>
  <conditionalFormatting sqref="F200:T200 AD200:AG200">
    <cfRule type="containsText" dxfId="2174" priority="2011" operator="containsText" text="正月">
      <formula>NOT(ISERROR(SEARCH("正月",F200)))</formula>
    </cfRule>
    <cfRule type="containsText" dxfId="2173" priority="2012" operator="containsText" text="夏休">
      <formula>NOT(ISERROR(SEARCH("夏休",F200)))</formula>
    </cfRule>
  </conditionalFormatting>
  <conditionalFormatting sqref="Y200:Z200">
    <cfRule type="containsText" dxfId="2172" priority="2007" operator="containsText" text="正月">
      <formula>NOT(ISERROR(SEARCH("正月",Y200)))</formula>
    </cfRule>
    <cfRule type="containsText" dxfId="2171" priority="2008" operator="containsText" text="夏休">
      <formula>NOT(ISERROR(SEARCH("夏休",Y200)))</formula>
    </cfRule>
  </conditionalFormatting>
  <conditionalFormatting sqref="Y200:Z200">
    <cfRule type="containsText" dxfId="2170" priority="2005" operator="containsText" text="中止">
      <formula>NOT(ISERROR(SEARCH("中止",Y200)))</formula>
    </cfRule>
    <cfRule type="containsText" dxfId="2169" priority="2006" operator="containsText" text="休">
      <formula>NOT(ISERROR(SEARCH("休",Y200)))</formula>
    </cfRule>
  </conditionalFormatting>
  <conditionalFormatting sqref="U234:AC234 U236:AC236">
    <cfRule type="containsText" dxfId="2168" priority="1959" operator="containsText" text="正月">
      <formula>NOT(ISERROR(SEARCH("正月",U234)))</formula>
    </cfRule>
    <cfRule type="containsText" dxfId="2167" priority="1960" operator="containsText" text="夏休">
      <formula>NOT(ISERROR(SEARCH("夏休",U234)))</formula>
    </cfRule>
  </conditionalFormatting>
  <conditionalFormatting sqref="U234:AC234 U236:AC236">
    <cfRule type="containsText" dxfId="2166" priority="1957" operator="containsText" text="中止">
      <formula>NOT(ISERROR(SEARCH("中止",U234)))</formula>
    </cfRule>
    <cfRule type="containsText" dxfId="2165" priority="1958" operator="containsText" text="休">
      <formula>NOT(ISERROR(SEARCH("休",U234)))</formula>
    </cfRule>
  </conditionalFormatting>
  <conditionalFormatting sqref="F220:T220 F222:T222 F224:T224 F226:T226 F228:T228 F230:T230 AD220:AG220 AD222:AG222 AD224:AG224 AD226:AG226 AD228:AG228 AD230:AG230">
    <cfRule type="containsText" dxfId="2164" priority="1947" operator="containsText" text="正月">
      <formula>NOT(ISERROR(SEARCH("正月",F220)))</formula>
    </cfRule>
    <cfRule type="containsText" dxfId="2163" priority="1948" operator="containsText" text="夏休">
      <formula>NOT(ISERROR(SEARCH("夏休",F220)))</formula>
    </cfRule>
  </conditionalFormatting>
  <conditionalFormatting sqref="F220:T220 F222:T222 F224:T224 F226:T226 F228:T228 F230:T230 AD220:AG220 AD222:AG222 AD224:AG224 AD226:AG226 AD228:AG228 AD230:AG230">
    <cfRule type="containsText" dxfId="2162" priority="1945" operator="containsText" text="中止">
      <formula>NOT(ISERROR(SEARCH("中止",F220)))</formula>
    </cfRule>
    <cfRule type="containsText" dxfId="2161" priority="1946" operator="containsText" text="休">
      <formula>NOT(ISERROR(SEARCH("休",F220)))</formula>
    </cfRule>
  </conditionalFormatting>
  <conditionalFormatting sqref="U220:AC220 U222:AC222 U224:AC224 U226:AC226 U228:AC228 U230:AC230">
    <cfRule type="containsText" dxfId="2160" priority="1943" operator="containsText" text="正月">
      <formula>NOT(ISERROR(SEARCH("正月",U220)))</formula>
    </cfRule>
    <cfRule type="containsText" dxfId="2159" priority="1944" operator="containsText" text="夏休">
      <formula>NOT(ISERROR(SEARCH("夏休",U220)))</formula>
    </cfRule>
  </conditionalFormatting>
  <conditionalFormatting sqref="U220:AC220 U222:AC222 U224:AC224 U226:AC226 U228:AC228 U230:AC230">
    <cfRule type="containsText" dxfId="2158" priority="1941" operator="containsText" text="中止">
      <formula>NOT(ISERROR(SEARCH("中止",U220)))</formula>
    </cfRule>
    <cfRule type="containsText" dxfId="2157" priority="1942" operator="containsText" text="休">
      <formula>NOT(ISERROR(SEARCH("休",U220)))</formula>
    </cfRule>
  </conditionalFormatting>
  <conditionalFormatting sqref="U232:X232">
    <cfRule type="containsText" dxfId="2156" priority="1967" operator="containsText" text="正月">
      <formula>NOT(ISERROR(SEARCH("正月",U232)))</formula>
    </cfRule>
    <cfRule type="containsText" dxfId="2155" priority="1968" operator="containsText" text="夏休">
      <formula>NOT(ISERROR(SEARCH("夏休",U232)))</formula>
    </cfRule>
  </conditionalFormatting>
  <conditionalFormatting sqref="U232:X232">
    <cfRule type="containsText" dxfId="2154" priority="1965" operator="containsText" text="中止">
      <formula>NOT(ISERROR(SEARCH("中止",U232)))</formula>
    </cfRule>
    <cfRule type="containsText" dxfId="2153" priority="1966" operator="containsText" text="休">
      <formula>NOT(ISERROR(SEARCH("休",U232)))</formula>
    </cfRule>
  </conditionalFormatting>
  <conditionalFormatting sqref="AA232:AC232">
    <cfRule type="containsText" dxfId="2152" priority="1963" operator="containsText" text="正月">
      <formula>NOT(ISERROR(SEARCH("正月",AA232)))</formula>
    </cfRule>
    <cfRule type="containsText" dxfId="2151" priority="1964" operator="containsText" text="夏休">
      <formula>NOT(ISERROR(SEARCH("夏休",AA232)))</formula>
    </cfRule>
  </conditionalFormatting>
  <conditionalFormatting sqref="AA232:AC232">
    <cfRule type="containsText" dxfId="2150" priority="1961" operator="containsText" text="中止">
      <formula>NOT(ISERROR(SEARCH("中止",AA232)))</formula>
    </cfRule>
    <cfRule type="containsText" dxfId="2149" priority="1962" operator="containsText" text="休">
      <formula>NOT(ISERROR(SEARCH("休",AA232)))</formula>
    </cfRule>
  </conditionalFormatting>
  <conditionalFormatting sqref="F202:T202 AD202:AG202">
    <cfRule type="containsText" dxfId="2148" priority="2003" operator="containsText" text="正月">
      <formula>NOT(ISERROR(SEARCH("正月",F202)))</formula>
    </cfRule>
    <cfRule type="containsText" dxfId="2147" priority="2004" operator="containsText" text="夏休">
      <formula>NOT(ISERROR(SEARCH("夏休",F202)))</formula>
    </cfRule>
  </conditionalFormatting>
  <conditionalFormatting sqref="F202:T202 AD202:AG202">
    <cfRule type="containsText" dxfId="2146" priority="2001" operator="containsText" text="中止">
      <formula>NOT(ISERROR(SEARCH("中止",F202)))</formula>
    </cfRule>
    <cfRule type="containsText" dxfId="2145" priority="2002" operator="containsText" text="休">
      <formula>NOT(ISERROR(SEARCH("休",F202)))</formula>
    </cfRule>
  </conditionalFormatting>
  <conditionalFormatting sqref="F204:T204 AD204:AG204">
    <cfRule type="containsText" dxfId="2144" priority="1999" operator="containsText" text="正月">
      <formula>NOT(ISERROR(SEARCH("正月",F204)))</formula>
    </cfRule>
    <cfRule type="containsText" dxfId="2143" priority="2000" operator="containsText" text="夏休">
      <formula>NOT(ISERROR(SEARCH("夏休",F204)))</formula>
    </cfRule>
  </conditionalFormatting>
  <conditionalFormatting sqref="F204:T204 AD204:AG204">
    <cfRule type="containsText" dxfId="2142" priority="1997" operator="containsText" text="中止">
      <formula>NOT(ISERROR(SEARCH("中止",F204)))</formula>
    </cfRule>
    <cfRule type="containsText" dxfId="2141" priority="1998" operator="containsText" text="休">
      <formula>NOT(ISERROR(SEARCH("休",F204)))</formula>
    </cfRule>
  </conditionalFormatting>
  <conditionalFormatting sqref="U200:X200">
    <cfRule type="containsText" dxfId="2140" priority="1995" operator="containsText" text="正月">
      <formula>NOT(ISERROR(SEARCH("正月",U200)))</formula>
    </cfRule>
    <cfRule type="containsText" dxfId="2139" priority="1996" operator="containsText" text="夏休">
      <formula>NOT(ISERROR(SEARCH("夏休",U200)))</formula>
    </cfRule>
  </conditionalFormatting>
  <conditionalFormatting sqref="U200:X200">
    <cfRule type="containsText" dxfId="2138" priority="1993" operator="containsText" text="中止">
      <formula>NOT(ISERROR(SEARCH("中止",U200)))</formula>
    </cfRule>
    <cfRule type="containsText" dxfId="2137" priority="1994" operator="containsText" text="休">
      <formula>NOT(ISERROR(SEARCH("休",U200)))</formula>
    </cfRule>
  </conditionalFormatting>
  <conditionalFormatting sqref="AA200:AC200">
    <cfRule type="containsText" dxfId="2136" priority="1991" operator="containsText" text="正月">
      <formula>NOT(ISERROR(SEARCH("正月",AA200)))</formula>
    </cfRule>
    <cfRule type="containsText" dxfId="2135" priority="1992" operator="containsText" text="夏休">
      <formula>NOT(ISERROR(SEARCH("夏休",AA200)))</formula>
    </cfRule>
  </conditionalFormatting>
  <conditionalFormatting sqref="AA200:AC200">
    <cfRule type="containsText" dxfId="2134" priority="1989" operator="containsText" text="中止">
      <formula>NOT(ISERROR(SEARCH("中止",AA200)))</formula>
    </cfRule>
    <cfRule type="containsText" dxfId="2133" priority="1990" operator="containsText" text="休">
      <formula>NOT(ISERROR(SEARCH("休",AA200)))</formula>
    </cfRule>
  </conditionalFormatting>
  <conditionalFormatting sqref="Y232:Z232">
    <cfRule type="containsText" dxfId="2132" priority="1979" operator="containsText" text="正月">
      <formula>NOT(ISERROR(SEARCH("正月",Y232)))</formula>
    </cfRule>
    <cfRule type="containsText" dxfId="2131" priority="1980" operator="containsText" text="夏休">
      <formula>NOT(ISERROR(SEARCH("夏休",Y232)))</formula>
    </cfRule>
  </conditionalFormatting>
  <conditionalFormatting sqref="Y232:Z232">
    <cfRule type="containsText" dxfId="2130" priority="1977" operator="containsText" text="中止">
      <formula>NOT(ISERROR(SEARCH("中止",Y232)))</formula>
    </cfRule>
    <cfRule type="containsText" dxfId="2129" priority="1978" operator="containsText" text="休">
      <formula>NOT(ISERROR(SEARCH("休",Y232)))</formula>
    </cfRule>
  </conditionalFormatting>
  <conditionalFormatting sqref="U202:AC202 U204:AC204">
    <cfRule type="containsText" dxfId="2128" priority="1987" operator="containsText" text="正月">
      <formula>NOT(ISERROR(SEARCH("正月",U202)))</formula>
    </cfRule>
    <cfRule type="containsText" dxfId="2127" priority="1988" operator="containsText" text="夏休">
      <formula>NOT(ISERROR(SEARCH("夏休",U202)))</formula>
    </cfRule>
  </conditionalFormatting>
  <conditionalFormatting sqref="U202:AC202 U204:AC204">
    <cfRule type="containsText" dxfId="2126" priority="1985" operator="containsText" text="中止">
      <formula>NOT(ISERROR(SEARCH("中止",U202)))</formula>
    </cfRule>
    <cfRule type="containsText" dxfId="2125" priority="1986" operator="containsText" text="休">
      <formula>NOT(ISERROR(SEARCH("休",U202)))</formula>
    </cfRule>
  </conditionalFormatting>
  <conditionalFormatting sqref="F232:T232 AD232:AG232">
    <cfRule type="containsText" dxfId="2124" priority="1983" operator="containsText" text="正月">
      <formula>NOT(ISERROR(SEARCH("正月",F232)))</formula>
    </cfRule>
    <cfRule type="containsText" dxfId="2123" priority="1984" operator="containsText" text="夏休">
      <formula>NOT(ISERROR(SEARCH("夏休",F232)))</formula>
    </cfRule>
  </conditionalFormatting>
  <conditionalFormatting sqref="F232:T232 AD232:AG232">
    <cfRule type="containsText" dxfId="2122" priority="1981" operator="containsText" text="中止">
      <formula>NOT(ISERROR(SEARCH("中止",F232)))</formula>
    </cfRule>
    <cfRule type="containsText" dxfId="2121" priority="1982" operator="containsText" text="休">
      <formula>NOT(ISERROR(SEARCH("休",F232)))</formula>
    </cfRule>
  </conditionalFormatting>
  <conditionalFormatting sqref="F236:T236 AD236:AG236">
    <cfRule type="containsText" dxfId="2120" priority="1971" operator="containsText" text="正月">
      <formula>NOT(ISERROR(SEARCH("正月",F236)))</formula>
    </cfRule>
    <cfRule type="containsText" dxfId="2119" priority="1972" operator="containsText" text="夏休">
      <formula>NOT(ISERROR(SEARCH("夏休",F236)))</formula>
    </cfRule>
  </conditionalFormatting>
  <conditionalFormatting sqref="F236:T236 AD236:AG236">
    <cfRule type="containsText" dxfId="2118" priority="1969" operator="containsText" text="中止">
      <formula>NOT(ISERROR(SEARCH("中止",F236)))</formula>
    </cfRule>
    <cfRule type="containsText" dxfId="2117" priority="1970" operator="containsText" text="休">
      <formula>NOT(ISERROR(SEARCH("休",F236)))</formula>
    </cfRule>
  </conditionalFormatting>
  <conditionalFormatting sqref="U206:AC206 U208:AC208 U210:AC210 U212:AC212 U214:AC214 U216:AC216 U218:AC218">
    <cfRule type="containsText" dxfId="2116" priority="1951" operator="containsText" text="正月">
      <formula>NOT(ISERROR(SEARCH("正月",U206)))</formula>
    </cfRule>
    <cfRule type="containsText" dxfId="2115" priority="1952" operator="containsText" text="夏休">
      <formula>NOT(ISERROR(SEARCH("夏休",U206)))</formula>
    </cfRule>
  </conditionalFormatting>
  <conditionalFormatting sqref="U206:AC206 U208:AC208 U210:AC210 U212:AC212 U214:AC214 U216:AC216 U218:AC218">
    <cfRule type="containsText" dxfId="2114" priority="1949" operator="containsText" text="中止">
      <formula>NOT(ISERROR(SEARCH("中止",U206)))</formula>
    </cfRule>
    <cfRule type="containsText" dxfId="2113" priority="1950" operator="containsText" text="休">
      <formula>NOT(ISERROR(SEARCH("休",U206)))</formula>
    </cfRule>
  </conditionalFormatting>
  <conditionalFormatting sqref="F282:G282 T282:AG282 J282:Q282">
    <cfRule type="containsText" dxfId="2112" priority="1939" operator="containsText" text="正月">
      <formula>NOT(ISERROR(SEARCH("正月",F282)))</formula>
    </cfRule>
    <cfRule type="containsText" dxfId="2111" priority="1940" operator="containsText" text="夏休">
      <formula>NOT(ISERROR(SEARCH("夏休",F282)))</formula>
    </cfRule>
  </conditionalFormatting>
  <conditionalFormatting sqref="F282:G282 T282:AG282 J282:Q282">
    <cfRule type="containsText" dxfId="2110" priority="1937" operator="containsText" text="中止">
      <formula>NOT(ISERROR(SEARCH("中止",F282)))</formula>
    </cfRule>
    <cfRule type="containsText" dxfId="2109" priority="1938" operator="containsText" text="休">
      <formula>NOT(ISERROR(SEARCH("休",F282)))</formula>
    </cfRule>
  </conditionalFormatting>
  <conditionalFormatting sqref="R282:S282">
    <cfRule type="containsText" dxfId="2108" priority="1935" operator="containsText" text="正月">
      <formula>NOT(ISERROR(SEARCH("正月",R282)))</formula>
    </cfRule>
    <cfRule type="containsText" dxfId="2107" priority="1936" operator="containsText" text="夏休">
      <formula>NOT(ISERROR(SEARCH("夏休",R282)))</formula>
    </cfRule>
  </conditionalFormatting>
  <conditionalFormatting sqref="R282:S282">
    <cfRule type="containsText" dxfId="2106" priority="1933" operator="containsText" text="中止">
      <formula>NOT(ISERROR(SEARCH("中止",R282)))</formula>
    </cfRule>
    <cfRule type="containsText" dxfId="2105" priority="1934" operator="containsText" text="休">
      <formula>NOT(ISERROR(SEARCH("休",R282)))</formula>
    </cfRule>
  </conditionalFormatting>
  <conditionalFormatting sqref="S34:T34">
    <cfRule type="containsText" dxfId="2104" priority="2035" operator="containsText" text="正月">
      <formula>NOT(ISERROR(SEARCH("正月",S34)))</formula>
    </cfRule>
    <cfRule type="containsText" dxfId="2103" priority="2036" operator="containsText" text="夏休">
      <formula>NOT(ISERROR(SEARCH("夏休",S34)))</formula>
    </cfRule>
  </conditionalFormatting>
  <conditionalFormatting sqref="S34:T34">
    <cfRule type="containsText" dxfId="2102" priority="2033" operator="containsText" text="中止">
      <formula>NOT(ISERROR(SEARCH("中止",S34)))</formula>
    </cfRule>
    <cfRule type="containsText" dxfId="2101" priority="2034" operator="containsText" text="休">
      <formula>NOT(ISERROR(SEARCH("休",S34)))</formula>
    </cfRule>
  </conditionalFormatting>
  <conditionalFormatting sqref="X34:AC34">
    <cfRule type="containsText" dxfId="2100" priority="2039" operator="containsText" text="正月">
      <formula>NOT(ISERROR(SEARCH("正月",X34)))</formula>
    </cfRule>
    <cfRule type="containsText" dxfId="2099" priority="2040" operator="containsText" text="夏休">
      <formula>NOT(ISERROR(SEARCH("夏休",X34)))</formula>
    </cfRule>
  </conditionalFormatting>
  <conditionalFormatting sqref="X34:AC34">
    <cfRule type="containsText" dxfId="2098" priority="2037" operator="containsText" text="中止">
      <formula>NOT(ISERROR(SEARCH("中止",X34)))</formula>
    </cfRule>
    <cfRule type="containsText" dxfId="2097" priority="2038" operator="containsText" text="休">
      <formula>NOT(ISERROR(SEARCH("休",X34)))</formula>
    </cfRule>
  </conditionalFormatting>
  <conditionalFormatting sqref="AD34:AG34">
    <cfRule type="containsText" dxfId="2096" priority="2043" operator="containsText" text="正月">
      <formula>NOT(ISERROR(SEARCH("正月",AD34)))</formula>
    </cfRule>
    <cfRule type="containsText" dxfId="2095" priority="2044" operator="containsText" text="夏休">
      <formula>NOT(ISERROR(SEARCH("夏休",AD34)))</formula>
    </cfRule>
  </conditionalFormatting>
  <conditionalFormatting sqref="AD34:AG34">
    <cfRule type="containsText" dxfId="2094" priority="2041" operator="containsText" text="中止">
      <formula>NOT(ISERROR(SEARCH("中止",AD34)))</formula>
    </cfRule>
    <cfRule type="containsText" dxfId="2093" priority="2042" operator="containsText" text="休">
      <formula>NOT(ISERROR(SEARCH("休",AD34)))</formula>
    </cfRule>
  </conditionalFormatting>
  <conditionalFormatting sqref="Q34:R34">
    <cfRule type="containsText" dxfId="2092" priority="2031" operator="containsText" text="正月">
      <formula>NOT(ISERROR(SEARCH("正月",Q34)))</formula>
    </cfRule>
    <cfRule type="containsText" dxfId="2091" priority="2032" operator="containsText" text="夏休">
      <formula>NOT(ISERROR(SEARCH("夏休",Q34)))</formula>
    </cfRule>
  </conditionalFormatting>
  <conditionalFormatting sqref="Q34:R34">
    <cfRule type="containsText" dxfId="2090" priority="2029" operator="containsText" text="中止">
      <formula>NOT(ISERROR(SEARCH("中止",Q34)))</formula>
    </cfRule>
    <cfRule type="containsText" dxfId="2089" priority="2030" operator="containsText" text="休">
      <formula>NOT(ISERROR(SEARCH("休",Q34)))</formula>
    </cfRule>
  </conditionalFormatting>
  <conditionalFormatting sqref="O34:P34">
    <cfRule type="containsText" dxfId="2088" priority="2027" operator="containsText" text="正月">
      <formula>NOT(ISERROR(SEARCH("正月",O34)))</formula>
    </cfRule>
    <cfRule type="containsText" dxfId="2087" priority="2028" operator="containsText" text="夏休">
      <formula>NOT(ISERROR(SEARCH("夏休",O34)))</formula>
    </cfRule>
  </conditionalFormatting>
  <conditionalFormatting sqref="O34:P34">
    <cfRule type="containsText" dxfId="2086" priority="2025" operator="containsText" text="中止">
      <formula>NOT(ISERROR(SEARCH("中止",O34)))</formula>
    </cfRule>
    <cfRule type="containsText" dxfId="2085" priority="2026" operator="containsText" text="休">
      <formula>NOT(ISERROR(SEARCH("休",O34)))</formula>
    </cfRule>
  </conditionalFormatting>
  <conditionalFormatting sqref="F238:G238 T238:AG238 J238:Q238">
    <cfRule type="containsText" dxfId="2084" priority="2023" operator="containsText" text="正月">
      <formula>NOT(ISERROR(SEARCH("正月",F238)))</formula>
    </cfRule>
    <cfRule type="containsText" dxfId="2083" priority="2024" operator="containsText" text="夏休">
      <formula>NOT(ISERROR(SEARCH("夏休",F238)))</formula>
    </cfRule>
  </conditionalFormatting>
  <conditionalFormatting sqref="F238:G238 T238:AG238 J238:Q238">
    <cfRule type="containsText" dxfId="2082" priority="2021" operator="containsText" text="中止">
      <formula>NOT(ISERROR(SEARCH("中止",F238)))</formula>
    </cfRule>
    <cfRule type="containsText" dxfId="2081" priority="2022" operator="containsText" text="休">
      <formula>NOT(ISERROR(SEARCH("休",F238)))</formula>
    </cfRule>
  </conditionalFormatting>
  <conditionalFormatting sqref="R238:S238">
    <cfRule type="containsText" dxfId="2080" priority="2017" operator="containsText" text="中止">
      <formula>NOT(ISERROR(SEARCH("中止",R238)))</formula>
    </cfRule>
    <cfRule type="containsText" dxfId="2079" priority="2018" operator="containsText" text="休">
      <formula>NOT(ISERROR(SEARCH("休",R238)))</formula>
    </cfRule>
  </conditionalFormatting>
  <conditionalFormatting sqref="R238:S238">
    <cfRule type="containsText" dxfId="2078" priority="2019" operator="containsText" text="正月">
      <formula>NOT(ISERROR(SEARCH("正月",R238)))</formula>
    </cfRule>
    <cfRule type="containsText" dxfId="2077" priority="2020" operator="containsText" text="夏休">
      <formula>NOT(ISERROR(SEARCH("夏休",R238)))</formula>
    </cfRule>
  </conditionalFormatting>
  <conditionalFormatting sqref="F276:T276 AD276:AG276">
    <cfRule type="containsText" dxfId="2076" priority="1899" operator="containsText" text="正月">
      <formula>NOT(ISERROR(SEARCH("正月",F276)))</formula>
    </cfRule>
    <cfRule type="containsText" dxfId="2075" priority="1900" operator="containsText" text="夏休">
      <formula>NOT(ISERROR(SEARCH("夏休",F276)))</formula>
    </cfRule>
  </conditionalFormatting>
  <conditionalFormatting sqref="F276:T276 AD276:AG276">
    <cfRule type="containsText" dxfId="2074" priority="1897" operator="containsText" text="中止">
      <formula>NOT(ISERROR(SEARCH("中止",F276)))</formula>
    </cfRule>
    <cfRule type="containsText" dxfId="2073" priority="1898" operator="containsText" text="休">
      <formula>NOT(ISERROR(SEARCH("休",F276)))</formula>
    </cfRule>
  </conditionalFormatting>
  <conditionalFormatting sqref="AA276:AC276">
    <cfRule type="containsText" dxfId="2072" priority="1879" operator="containsText" text="正月">
      <formula>NOT(ISERROR(SEARCH("正月",AA276)))</formula>
    </cfRule>
    <cfRule type="containsText" dxfId="2071" priority="1880" operator="containsText" text="夏休">
      <formula>NOT(ISERROR(SEARCH("夏休",AA276)))</formula>
    </cfRule>
  </conditionalFormatting>
  <conditionalFormatting sqref="AA276:AC276">
    <cfRule type="containsText" dxfId="2070" priority="1877" operator="containsText" text="中止">
      <formula>NOT(ISERROR(SEARCH("中止",AA276)))</formula>
    </cfRule>
    <cfRule type="containsText" dxfId="2069" priority="1878" operator="containsText" text="休">
      <formula>NOT(ISERROR(SEARCH("休",AA276)))</formula>
    </cfRule>
  </conditionalFormatting>
  <conditionalFormatting sqref="H282:I282">
    <cfRule type="containsText" dxfId="2068" priority="1931" operator="containsText" text="正月">
      <formula>NOT(ISERROR(SEARCH("正月",H282)))</formula>
    </cfRule>
    <cfRule type="containsText" dxfId="2067" priority="1932" operator="containsText" text="夏休">
      <formula>NOT(ISERROR(SEARCH("夏休",H282)))</formula>
    </cfRule>
  </conditionalFormatting>
  <conditionalFormatting sqref="H282:I282">
    <cfRule type="containsText" dxfId="2066" priority="1929" operator="containsText" text="中止">
      <formula>NOT(ISERROR(SEARCH("中止",H282)))</formula>
    </cfRule>
    <cfRule type="containsText" dxfId="2065" priority="1930" operator="containsText" text="休">
      <formula>NOT(ISERROR(SEARCH("休",H282)))</formula>
    </cfRule>
  </conditionalFormatting>
  <conditionalFormatting sqref="U276:X276">
    <cfRule type="containsText" dxfId="2064" priority="1883" operator="containsText" text="正月">
      <formula>NOT(ISERROR(SEARCH("正月",U276)))</formula>
    </cfRule>
    <cfRule type="containsText" dxfId="2063" priority="1884" operator="containsText" text="夏休">
      <formula>NOT(ISERROR(SEARCH("夏休",U276)))</formula>
    </cfRule>
  </conditionalFormatting>
  <conditionalFormatting sqref="U276:X276">
    <cfRule type="containsText" dxfId="2062" priority="1881" operator="containsText" text="中止">
      <formula>NOT(ISERROR(SEARCH("中止",U276)))</formula>
    </cfRule>
    <cfRule type="containsText" dxfId="2061" priority="1882" operator="containsText" text="休">
      <formula>NOT(ISERROR(SEARCH("休",U276)))</formula>
    </cfRule>
  </conditionalFormatting>
  <conditionalFormatting sqref="F250:T250 F252:T252 F254:T254 F256:T256 F258:T258 F260:T260 F262:T262 AD250:AG250 AD252:AG252 AD254:AG254 AD256:AG256 AD258:AG258 AD260:AG260 AD262:AG262">
    <cfRule type="containsText" dxfId="2060" priority="1871" operator="containsText" text="正月">
      <formula>NOT(ISERROR(SEARCH("正月",F250)))</formula>
    </cfRule>
    <cfRule type="containsText" dxfId="2059" priority="1872" operator="containsText" text="夏休">
      <formula>NOT(ISERROR(SEARCH("夏休",F250)))</formula>
    </cfRule>
  </conditionalFormatting>
  <conditionalFormatting sqref="F250:T250 F252:T252 F254:T254 F256:T256 F258:T258 F260:T260 F262:T262 AD250:AG250 AD252:AG252 AD254:AG254 AD256:AG256 AD258:AG258 AD260:AG260 AD262:AG262">
    <cfRule type="containsText" dxfId="2058" priority="1869" operator="containsText" text="中止">
      <formula>NOT(ISERROR(SEARCH("中止",F250)))</formula>
    </cfRule>
    <cfRule type="containsText" dxfId="2057" priority="1870" operator="containsText" text="休">
      <formula>NOT(ISERROR(SEARCH("休",F250)))</formula>
    </cfRule>
  </conditionalFormatting>
  <conditionalFormatting sqref="U250:AC250 U252:AC252 U254:AC254 U256:AC256 U258:AC258 U260:AC260 U262:AC262">
    <cfRule type="containsText" dxfId="2056" priority="1867" operator="containsText" text="正月">
      <formula>NOT(ISERROR(SEARCH("正月",U250)))</formula>
    </cfRule>
    <cfRule type="containsText" dxfId="2055" priority="1868" operator="containsText" text="夏休">
      <formula>NOT(ISERROR(SEARCH("夏休",U250)))</formula>
    </cfRule>
  </conditionalFormatting>
  <conditionalFormatting sqref="U250:AC250 U252:AC252 U254:AC254 U256:AC256 U258:AC258 U260:AC260 U262:AC262">
    <cfRule type="containsText" dxfId="2054" priority="1865" operator="containsText" text="中止">
      <formula>NOT(ISERROR(SEARCH("中止",U250)))</formula>
    </cfRule>
    <cfRule type="containsText" dxfId="2053" priority="1866" operator="containsText" text="休">
      <formula>NOT(ISERROR(SEARCH("休",U250)))</formula>
    </cfRule>
  </conditionalFormatting>
  <conditionalFormatting sqref="F278:T278 AD278:AG278">
    <cfRule type="containsText" dxfId="2052" priority="1891" operator="containsText" text="正月">
      <formula>NOT(ISERROR(SEARCH("正月",F278)))</formula>
    </cfRule>
    <cfRule type="containsText" dxfId="2051" priority="1892" operator="containsText" text="夏休">
      <formula>NOT(ISERROR(SEARCH("夏休",F278)))</formula>
    </cfRule>
  </conditionalFormatting>
  <conditionalFormatting sqref="F278:T278 AD278:AG278">
    <cfRule type="containsText" dxfId="2050" priority="1889" operator="containsText" text="中止">
      <formula>NOT(ISERROR(SEARCH("中止",F278)))</formula>
    </cfRule>
    <cfRule type="containsText" dxfId="2049" priority="1890" operator="containsText" text="休">
      <formula>NOT(ISERROR(SEARCH("休",F278)))</formula>
    </cfRule>
  </conditionalFormatting>
  <conditionalFormatting sqref="F280:T280 AD280:AG280">
    <cfRule type="containsText" dxfId="2048" priority="1887" operator="containsText" text="正月">
      <formula>NOT(ISERROR(SEARCH("正月",F280)))</formula>
    </cfRule>
    <cfRule type="containsText" dxfId="2047" priority="1888" operator="containsText" text="夏休">
      <formula>NOT(ISERROR(SEARCH("夏休",F280)))</formula>
    </cfRule>
  </conditionalFormatting>
  <conditionalFormatting sqref="F280:T280 AD280:AG280">
    <cfRule type="containsText" dxfId="2046" priority="1885" operator="containsText" text="中止">
      <formula>NOT(ISERROR(SEARCH("中止",F280)))</formula>
    </cfRule>
    <cfRule type="containsText" dxfId="2045" priority="1886" operator="containsText" text="休">
      <formula>NOT(ISERROR(SEARCH("休",F280)))</formula>
    </cfRule>
  </conditionalFormatting>
  <conditionalFormatting sqref="F244:T244 AD244:AG244">
    <cfRule type="containsText" dxfId="2044" priority="1927" operator="containsText" text="正月">
      <formula>NOT(ISERROR(SEARCH("正月",F244)))</formula>
    </cfRule>
    <cfRule type="containsText" dxfId="2043" priority="1928" operator="containsText" text="夏休">
      <formula>NOT(ISERROR(SEARCH("夏休",F244)))</formula>
    </cfRule>
  </conditionalFormatting>
  <conditionalFormatting sqref="F244:T244 AD244:AG244">
    <cfRule type="containsText" dxfId="2042" priority="1925" operator="containsText" text="中止">
      <formula>NOT(ISERROR(SEARCH("中止",F244)))</formula>
    </cfRule>
    <cfRule type="containsText" dxfId="2041" priority="1926" operator="containsText" text="休">
      <formula>NOT(ISERROR(SEARCH("休",F244)))</formula>
    </cfRule>
  </conditionalFormatting>
  <conditionalFormatting sqref="Y244:Z244">
    <cfRule type="containsText" dxfId="2040" priority="1923" operator="containsText" text="正月">
      <formula>NOT(ISERROR(SEARCH("正月",Y244)))</formula>
    </cfRule>
    <cfRule type="containsText" dxfId="2039" priority="1924" operator="containsText" text="夏休">
      <formula>NOT(ISERROR(SEARCH("夏休",Y244)))</formula>
    </cfRule>
  </conditionalFormatting>
  <conditionalFormatting sqref="Y244:Z244">
    <cfRule type="containsText" dxfId="2038" priority="1921" operator="containsText" text="中止">
      <formula>NOT(ISERROR(SEARCH("中止",Y244)))</formula>
    </cfRule>
    <cfRule type="containsText" dxfId="2037" priority="1922" operator="containsText" text="休">
      <formula>NOT(ISERROR(SEARCH("休",Y244)))</formula>
    </cfRule>
  </conditionalFormatting>
  <conditionalFormatting sqref="F246:T246 AD246:AG246">
    <cfRule type="containsText" dxfId="2036" priority="1919" operator="containsText" text="正月">
      <formula>NOT(ISERROR(SEARCH("正月",F246)))</formula>
    </cfRule>
    <cfRule type="containsText" dxfId="2035" priority="1920" operator="containsText" text="夏休">
      <formula>NOT(ISERROR(SEARCH("夏休",F246)))</formula>
    </cfRule>
  </conditionalFormatting>
  <conditionalFormatting sqref="F246:T246 AD246:AG246">
    <cfRule type="containsText" dxfId="2034" priority="1917" operator="containsText" text="中止">
      <formula>NOT(ISERROR(SEARCH("中止",F246)))</formula>
    </cfRule>
    <cfRule type="containsText" dxfId="2033" priority="1918" operator="containsText" text="休">
      <formula>NOT(ISERROR(SEARCH("休",F246)))</formula>
    </cfRule>
  </conditionalFormatting>
  <conditionalFormatting sqref="F248:T248 AD248:AG248">
    <cfRule type="containsText" dxfId="2032" priority="1915" operator="containsText" text="正月">
      <formula>NOT(ISERROR(SEARCH("正月",F248)))</formula>
    </cfRule>
    <cfRule type="containsText" dxfId="2031" priority="1916" operator="containsText" text="夏休">
      <formula>NOT(ISERROR(SEARCH("夏休",F248)))</formula>
    </cfRule>
  </conditionalFormatting>
  <conditionalFormatting sqref="F248:T248 AD248:AG248">
    <cfRule type="containsText" dxfId="2030" priority="1913" operator="containsText" text="中止">
      <formula>NOT(ISERROR(SEARCH("中止",F248)))</formula>
    </cfRule>
    <cfRule type="containsText" dxfId="2029" priority="1914" operator="containsText" text="休">
      <formula>NOT(ISERROR(SEARCH("休",F248)))</formula>
    </cfRule>
  </conditionalFormatting>
  <conditionalFormatting sqref="U246:AC246 U248:AC248">
    <cfRule type="containsText" dxfId="2028" priority="1903" operator="containsText" text="正月">
      <formula>NOT(ISERROR(SEARCH("正月",U246)))</formula>
    </cfRule>
    <cfRule type="containsText" dxfId="2027" priority="1904" operator="containsText" text="夏休">
      <formula>NOT(ISERROR(SEARCH("夏休",U246)))</formula>
    </cfRule>
  </conditionalFormatting>
  <conditionalFormatting sqref="U246:AC246 U248:AC248">
    <cfRule type="containsText" dxfId="2026" priority="1901" operator="containsText" text="中止">
      <formula>NOT(ISERROR(SEARCH("中止",U246)))</formula>
    </cfRule>
    <cfRule type="containsText" dxfId="2025" priority="1902" operator="containsText" text="休">
      <formula>NOT(ISERROR(SEARCH("休",U246)))</formula>
    </cfRule>
  </conditionalFormatting>
  <conditionalFormatting sqref="U244:X244">
    <cfRule type="containsText" dxfId="2024" priority="1911" operator="containsText" text="正月">
      <formula>NOT(ISERROR(SEARCH("正月",U244)))</formula>
    </cfRule>
    <cfRule type="containsText" dxfId="2023" priority="1912" operator="containsText" text="夏休">
      <formula>NOT(ISERROR(SEARCH("夏休",U244)))</formula>
    </cfRule>
  </conditionalFormatting>
  <conditionalFormatting sqref="U244:X244">
    <cfRule type="containsText" dxfId="2022" priority="1909" operator="containsText" text="中止">
      <formula>NOT(ISERROR(SEARCH("中止",U244)))</formula>
    </cfRule>
    <cfRule type="containsText" dxfId="2021" priority="1910" operator="containsText" text="休">
      <formula>NOT(ISERROR(SEARCH("休",U244)))</formula>
    </cfRule>
  </conditionalFormatting>
  <conditionalFormatting sqref="AA244:AC244">
    <cfRule type="containsText" dxfId="2020" priority="1907" operator="containsText" text="正月">
      <formula>NOT(ISERROR(SEARCH("正月",AA244)))</formula>
    </cfRule>
    <cfRule type="containsText" dxfId="2019" priority="1908" operator="containsText" text="夏休">
      <formula>NOT(ISERROR(SEARCH("夏休",AA244)))</formula>
    </cfRule>
  </conditionalFormatting>
  <conditionalFormatting sqref="AA244:AC244">
    <cfRule type="containsText" dxfId="2018" priority="1905" operator="containsText" text="中止">
      <formula>NOT(ISERROR(SEARCH("中止",AA244)))</formula>
    </cfRule>
    <cfRule type="containsText" dxfId="2017" priority="1906" operator="containsText" text="休">
      <formula>NOT(ISERROR(SEARCH("休",AA244)))</formula>
    </cfRule>
  </conditionalFormatting>
  <conditionalFormatting sqref="Y276:Z276">
    <cfRule type="containsText" dxfId="2016" priority="1895" operator="containsText" text="正月">
      <formula>NOT(ISERROR(SEARCH("正月",Y276)))</formula>
    </cfRule>
    <cfRule type="containsText" dxfId="2015" priority="1896" operator="containsText" text="夏休">
      <formula>NOT(ISERROR(SEARCH("夏休",Y276)))</formula>
    </cfRule>
  </conditionalFormatting>
  <conditionalFormatting sqref="Y276:Z276">
    <cfRule type="containsText" dxfId="2014" priority="1893" operator="containsText" text="中止">
      <formula>NOT(ISERROR(SEARCH("中止",Y276)))</formula>
    </cfRule>
    <cfRule type="containsText" dxfId="2013" priority="1894" operator="containsText" text="休">
      <formula>NOT(ISERROR(SEARCH("休",Y276)))</formula>
    </cfRule>
  </conditionalFormatting>
  <conditionalFormatting sqref="U278:AC278 U280:AC280">
    <cfRule type="containsText" dxfId="2012" priority="1875" operator="containsText" text="正月">
      <formula>NOT(ISERROR(SEARCH("正月",U278)))</formula>
    </cfRule>
    <cfRule type="containsText" dxfId="2011" priority="1876" operator="containsText" text="夏休">
      <formula>NOT(ISERROR(SEARCH("夏休",U278)))</formula>
    </cfRule>
  </conditionalFormatting>
  <conditionalFormatting sqref="U278:AC278 U280:AC280">
    <cfRule type="containsText" dxfId="2010" priority="1873" operator="containsText" text="中止">
      <formula>NOT(ISERROR(SEARCH("中止",U278)))</formula>
    </cfRule>
    <cfRule type="containsText" dxfId="2009" priority="1874" operator="containsText" text="休">
      <formula>NOT(ISERROR(SEARCH("休",U278)))</formula>
    </cfRule>
  </conditionalFormatting>
  <conditionalFormatting sqref="F264:T264 F266:T266 F268:T268 F270:T270 F272:T272 F274:T274 AD264:AG264 AD266:AG266 AD268:AG268 AD270:AG270 AD272:AG272 AD274:AG274">
    <cfRule type="containsText" dxfId="2008" priority="1863" operator="containsText" text="正月">
      <formula>NOT(ISERROR(SEARCH("正月",F264)))</formula>
    </cfRule>
    <cfRule type="containsText" dxfId="2007" priority="1864" operator="containsText" text="夏休">
      <formula>NOT(ISERROR(SEARCH("夏休",F264)))</formula>
    </cfRule>
  </conditionalFormatting>
  <conditionalFormatting sqref="F264:T264 F266:T266 F268:T268 F270:T270 F272:T272 F274:T274 AD264:AG264 AD266:AG266 AD268:AG268 AD270:AG270 AD272:AG272 AD274:AG274">
    <cfRule type="containsText" dxfId="2006" priority="1861" operator="containsText" text="中止">
      <formula>NOT(ISERROR(SEARCH("中止",F264)))</formula>
    </cfRule>
    <cfRule type="containsText" dxfId="2005" priority="1862" operator="containsText" text="休">
      <formula>NOT(ISERROR(SEARCH("休",F264)))</formula>
    </cfRule>
  </conditionalFormatting>
  <conditionalFormatting sqref="U264:AC264 U266:AC266 U268:AC268 U270:AC270 U272:AC272 U274:AC274">
    <cfRule type="containsText" dxfId="2004" priority="1859" operator="containsText" text="正月">
      <formula>NOT(ISERROR(SEARCH("正月",U264)))</formula>
    </cfRule>
    <cfRule type="containsText" dxfId="2003" priority="1860" operator="containsText" text="夏休">
      <formula>NOT(ISERROR(SEARCH("夏休",U264)))</formula>
    </cfRule>
  </conditionalFormatting>
  <conditionalFormatting sqref="U264:AC264 U266:AC266 U268:AC268 U270:AC270 U272:AC272 U274:AC274">
    <cfRule type="containsText" dxfId="2002" priority="1857" operator="containsText" text="中止">
      <formula>NOT(ISERROR(SEARCH("中止",U264)))</formula>
    </cfRule>
    <cfRule type="containsText" dxfId="2001" priority="1858" operator="containsText" text="休">
      <formula>NOT(ISERROR(SEARCH("休",U264)))</formula>
    </cfRule>
  </conditionalFormatting>
  <conditionalFormatting sqref="F320:T320 AD320:AG320">
    <cfRule type="containsText" dxfId="2000" priority="1815" operator="containsText" text="正月">
      <formula>NOT(ISERROR(SEARCH("正月",F320)))</formula>
    </cfRule>
    <cfRule type="containsText" dxfId="1999" priority="1816" operator="containsText" text="夏休">
      <formula>NOT(ISERROR(SEARCH("夏休",F320)))</formula>
    </cfRule>
  </conditionalFormatting>
  <conditionalFormatting sqref="F320:T320 AD320:AG320">
    <cfRule type="containsText" dxfId="1998" priority="1813" operator="containsText" text="中止">
      <formula>NOT(ISERROR(SEARCH("中止",F320)))</formula>
    </cfRule>
    <cfRule type="containsText" dxfId="1997" priority="1814" operator="containsText" text="休">
      <formula>NOT(ISERROR(SEARCH("休",F320)))</formula>
    </cfRule>
  </conditionalFormatting>
  <conditionalFormatting sqref="AA320:AC320">
    <cfRule type="containsText" dxfId="1996" priority="1795" operator="containsText" text="正月">
      <formula>NOT(ISERROR(SEARCH("正月",AA320)))</formula>
    </cfRule>
    <cfRule type="containsText" dxfId="1995" priority="1796" operator="containsText" text="夏休">
      <formula>NOT(ISERROR(SEARCH("夏休",AA320)))</formula>
    </cfRule>
  </conditionalFormatting>
  <conditionalFormatting sqref="AA320:AC320">
    <cfRule type="containsText" dxfId="1994" priority="1793" operator="containsText" text="中止">
      <formula>NOT(ISERROR(SEARCH("中止",AA320)))</formula>
    </cfRule>
    <cfRule type="containsText" dxfId="1993" priority="1794" operator="containsText" text="休">
      <formula>NOT(ISERROR(SEARCH("休",AA320)))</formula>
    </cfRule>
  </conditionalFormatting>
  <conditionalFormatting sqref="F326:G326 T326:AG326 J326:Q326">
    <cfRule type="containsText" dxfId="1992" priority="1855" operator="containsText" text="正月">
      <formula>NOT(ISERROR(SEARCH("正月",F326)))</formula>
    </cfRule>
    <cfRule type="containsText" dxfId="1991" priority="1856" operator="containsText" text="夏休">
      <formula>NOT(ISERROR(SEARCH("夏休",F326)))</formula>
    </cfRule>
  </conditionalFormatting>
  <conditionalFormatting sqref="F326:G326 T326:AG326 J326:Q326">
    <cfRule type="containsText" dxfId="1990" priority="1853" operator="containsText" text="中止">
      <formula>NOT(ISERROR(SEARCH("中止",F326)))</formula>
    </cfRule>
    <cfRule type="containsText" dxfId="1989" priority="1854" operator="containsText" text="休">
      <formula>NOT(ISERROR(SEARCH("休",F326)))</formula>
    </cfRule>
  </conditionalFormatting>
  <conditionalFormatting sqref="R326:S326">
    <cfRule type="containsText" dxfId="1988" priority="1849" operator="containsText" text="中止">
      <formula>NOT(ISERROR(SEARCH("中止",R326)))</formula>
    </cfRule>
    <cfRule type="containsText" dxfId="1987" priority="1850" operator="containsText" text="休">
      <formula>NOT(ISERROR(SEARCH("休",R326)))</formula>
    </cfRule>
  </conditionalFormatting>
  <conditionalFormatting sqref="R326:S326">
    <cfRule type="containsText" dxfId="1986" priority="1851" operator="containsText" text="正月">
      <formula>NOT(ISERROR(SEARCH("正月",R326)))</formula>
    </cfRule>
    <cfRule type="containsText" dxfId="1985" priority="1852" operator="containsText" text="夏休">
      <formula>NOT(ISERROR(SEARCH("夏休",R326)))</formula>
    </cfRule>
  </conditionalFormatting>
  <conditionalFormatting sqref="H326:I326">
    <cfRule type="containsText" dxfId="1984" priority="1847" operator="containsText" text="正月">
      <formula>NOT(ISERROR(SEARCH("正月",H326)))</formula>
    </cfRule>
    <cfRule type="containsText" dxfId="1983" priority="1848" operator="containsText" text="夏休">
      <formula>NOT(ISERROR(SEARCH("夏休",H326)))</formula>
    </cfRule>
  </conditionalFormatting>
  <conditionalFormatting sqref="H326:I326">
    <cfRule type="containsText" dxfId="1982" priority="1845" operator="containsText" text="中止">
      <formula>NOT(ISERROR(SEARCH("中止",H326)))</formula>
    </cfRule>
    <cfRule type="containsText" dxfId="1981" priority="1846" operator="containsText" text="休">
      <formula>NOT(ISERROR(SEARCH("休",H326)))</formula>
    </cfRule>
  </conditionalFormatting>
  <conditionalFormatting sqref="U320:X320">
    <cfRule type="containsText" dxfId="1980" priority="1799" operator="containsText" text="正月">
      <formula>NOT(ISERROR(SEARCH("正月",U320)))</formula>
    </cfRule>
    <cfRule type="containsText" dxfId="1979" priority="1800" operator="containsText" text="夏休">
      <formula>NOT(ISERROR(SEARCH("夏休",U320)))</formula>
    </cfRule>
  </conditionalFormatting>
  <conditionalFormatting sqref="U320:X320">
    <cfRule type="containsText" dxfId="1978" priority="1797" operator="containsText" text="中止">
      <formula>NOT(ISERROR(SEARCH("中止",U320)))</formula>
    </cfRule>
    <cfRule type="containsText" dxfId="1977" priority="1798" operator="containsText" text="休">
      <formula>NOT(ISERROR(SEARCH("休",U320)))</formula>
    </cfRule>
  </conditionalFormatting>
  <conditionalFormatting sqref="F294:T294 F296:T296 F298:T298 F300:T300 F302:T302 F304:T304 F306:T306 AD294:AG294 AD296:AG296 AD298:AG298 AD300:AG300 AD302:AG302 AD304:AG304 AD306:AG306">
    <cfRule type="containsText" dxfId="1976" priority="1787" operator="containsText" text="正月">
      <formula>NOT(ISERROR(SEARCH("正月",F294)))</formula>
    </cfRule>
    <cfRule type="containsText" dxfId="1975" priority="1788" operator="containsText" text="夏休">
      <formula>NOT(ISERROR(SEARCH("夏休",F294)))</formula>
    </cfRule>
  </conditionalFormatting>
  <conditionalFormatting sqref="F294:T294 F296:T296 F298:T298 F300:T300 F302:T302 F304:T304 F306:T306 AD294:AG294 AD296:AG296 AD298:AG298 AD300:AG300 AD302:AG302 AD304:AG304 AD306:AG306">
    <cfRule type="containsText" dxfId="1974" priority="1785" operator="containsText" text="中止">
      <formula>NOT(ISERROR(SEARCH("中止",F294)))</formula>
    </cfRule>
    <cfRule type="containsText" dxfId="1973" priority="1786" operator="containsText" text="休">
      <formula>NOT(ISERROR(SEARCH("休",F294)))</formula>
    </cfRule>
  </conditionalFormatting>
  <conditionalFormatting sqref="U294:AC294 U296:AC296 U298:AC298 U300:AC300 U302:AC302 U304:AC304 U306:AC306">
    <cfRule type="containsText" dxfId="1972" priority="1783" operator="containsText" text="正月">
      <formula>NOT(ISERROR(SEARCH("正月",U294)))</formula>
    </cfRule>
    <cfRule type="containsText" dxfId="1971" priority="1784" operator="containsText" text="夏休">
      <formula>NOT(ISERROR(SEARCH("夏休",U294)))</formula>
    </cfRule>
  </conditionalFormatting>
  <conditionalFormatting sqref="U294:AC294 U296:AC296 U298:AC298 U300:AC300 U302:AC302 U304:AC304 U306:AC306">
    <cfRule type="containsText" dxfId="1970" priority="1781" operator="containsText" text="中止">
      <formula>NOT(ISERROR(SEARCH("中止",U294)))</formula>
    </cfRule>
    <cfRule type="containsText" dxfId="1969" priority="1782" operator="containsText" text="休">
      <formula>NOT(ISERROR(SEARCH("休",U294)))</formula>
    </cfRule>
  </conditionalFormatting>
  <conditionalFormatting sqref="F322:T322 AD322:AG322">
    <cfRule type="containsText" dxfId="1968" priority="1807" operator="containsText" text="正月">
      <formula>NOT(ISERROR(SEARCH("正月",F322)))</formula>
    </cfRule>
    <cfRule type="containsText" dxfId="1967" priority="1808" operator="containsText" text="夏休">
      <formula>NOT(ISERROR(SEARCH("夏休",F322)))</formula>
    </cfRule>
  </conditionalFormatting>
  <conditionalFormatting sqref="F322:T322 AD322:AG322">
    <cfRule type="containsText" dxfId="1966" priority="1805" operator="containsText" text="中止">
      <formula>NOT(ISERROR(SEARCH("中止",F322)))</formula>
    </cfRule>
    <cfRule type="containsText" dxfId="1965" priority="1806" operator="containsText" text="休">
      <formula>NOT(ISERROR(SEARCH("休",F322)))</formula>
    </cfRule>
  </conditionalFormatting>
  <conditionalFormatting sqref="F324:T324 AD324:AG324">
    <cfRule type="containsText" dxfId="1964" priority="1803" operator="containsText" text="正月">
      <formula>NOT(ISERROR(SEARCH("正月",F324)))</formula>
    </cfRule>
    <cfRule type="containsText" dxfId="1963" priority="1804" operator="containsText" text="夏休">
      <formula>NOT(ISERROR(SEARCH("夏休",F324)))</formula>
    </cfRule>
  </conditionalFormatting>
  <conditionalFormatting sqref="F324:T324 AD324:AG324">
    <cfRule type="containsText" dxfId="1962" priority="1801" operator="containsText" text="中止">
      <formula>NOT(ISERROR(SEARCH("中止",F324)))</formula>
    </cfRule>
    <cfRule type="containsText" dxfId="1961" priority="1802" operator="containsText" text="休">
      <formula>NOT(ISERROR(SEARCH("休",F324)))</formula>
    </cfRule>
  </conditionalFormatting>
  <conditionalFormatting sqref="F288:T288 AD288:AG288">
    <cfRule type="containsText" dxfId="1960" priority="1843" operator="containsText" text="正月">
      <formula>NOT(ISERROR(SEARCH("正月",F288)))</formula>
    </cfRule>
    <cfRule type="containsText" dxfId="1959" priority="1844" operator="containsText" text="夏休">
      <formula>NOT(ISERROR(SEARCH("夏休",F288)))</formula>
    </cfRule>
  </conditionalFormatting>
  <conditionalFormatting sqref="F288:T288 AD288:AG288">
    <cfRule type="containsText" dxfId="1958" priority="1841" operator="containsText" text="中止">
      <formula>NOT(ISERROR(SEARCH("中止",F288)))</formula>
    </cfRule>
    <cfRule type="containsText" dxfId="1957" priority="1842" operator="containsText" text="休">
      <formula>NOT(ISERROR(SEARCH("休",F288)))</formula>
    </cfRule>
  </conditionalFormatting>
  <conditionalFormatting sqref="Y288:Z288">
    <cfRule type="containsText" dxfId="1956" priority="1839" operator="containsText" text="正月">
      <formula>NOT(ISERROR(SEARCH("正月",Y288)))</formula>
    </cfRule>
    <cfRule type="containsText" dxfId="1955" priority="1840" operator="containsText" text="夏休">
      <formula>NOT(ISERROR(SEARCH("夏休",Y288)))</formula>
    </cfRule>
  </conditionalFormatting>
  <conditionalFormatting sqref="Y288:Z288">
    <cfRule type="containsText" dxfId="1954" priority="1837" operator="containsText" text="中止">
      <formula>NOT(ISERROR(SEARCH("中止",Y288)))</formula>
    </cfRule>
    <cfRule type="containsText" dxfId="1953" priority="1838" operator="containsText" text="休">
      <formula>NOT(ISERROR(SEARCH("休",Y288)))</formula>
    </cfRule>
  </conditionalFormatting>
  <conditionalFormatting sqref="F290:T290 AD290:AG290">
    <cfRule type="containsText" dxfId="1952" priority="1835" operator="containsText" text="正月">
      <formula>NOT(ISERROR(SEARCH("正月",F290)))</formula>
    </cfRule>
    <cfRule type="containsText" dxfId="1951" priority="1836" operator="containsText" text="夏休">
      <formula>NOT(ISERROR(SEARCH("夏休",F290)))</formula>
    </cfRule>
  </conditionalFormatting>
  <conditionalFormatting sqref="F290:T290 AD290:AG290">
    <cfRule type="containsText" dxfId="1950" priority="1833" operator="containsText" text="中止">
      <formula>NOT(ISERROR(SEARCH("中止",F290)))</formula>
    </cfRule>
    <cfRule type="containsText" dxfId="1949" priority="1834" operator="containsText" text="休">
      <formula>NOT(ISERROR(SEARCH("休",F290)))</formula>
    </cfRule>
  </conditionalFormatting>
  <conditionalFormatting sqref="F292:T292 AD292:AG292">
    <cfRule type="containsText" dxfId="1948" priority="1831" operator="containsText" text="正月">
      <formula>NOT(ISERROR(SEARCH("正月",F292)))</formula>
    </cfRule>
    <cfRule type="containsText" dxfId="1947" priority="1832" operator="containsText" text="夏休">
      <formula>NOT(ISERROR(SEARCH("夏休",F292)))</formula>
    </cfRule>
  </conditionalFormatting>
  <conditionalFormatting sqref="F292:T292 AD292:AG292">
    <cfRule type="containsText" dxfId="1946" priority="1829" operator="containsText" text="中止">
      <formula>NOT(ISERROR(SEARCH("中止",F292)))</formula>
    </cfRule>
    <cfRule type="containsText" dxfId="1945" priority="1830" operator="containsText" text="休">
      <formula>NOT(ISERROR(SEARCH("休",F292)))</formula>
    </cfRule>
  </conditionalFormatting>
  <conditionalFormatting sqref="U290:AC290 U292:AC292">
    <cfRule type="containsText" dxfId="1944" priority="1819" operator="containsText" text="正月">
      <formula>NOT(ISERROR(SEARCH("正月",U290)))</formula>
    </cfRule>
    <cfRule type="containsText" dxfId="1943" priority="1820" operator="containsText" text="夏休">
      <formula>NOT(ISERROR(SEARCH("夏休",U290)))</formula>
    </cfRule>
  </conditionalFormatting>
  <conditionalFormatting sqref="U290:AC290 U292:AC292">
    <cfRule type="containsText" dxfId="1942" priority="1817" operator="containsText" text="中止">
      <formula>NOT(ISERROR(SEARCH("中止",U290)))</formula>
    </cfRule>
    <cfRule type="containsText" dxfId="1941" priority="1818" operator="containsText" text="休">
      <formula>NOT(ISERROR(SEARCH("休",U290)))</formula>
    </cfRule>
  </conditionalFormatting>
  <conditionalFormatting sqref="U288:X288">
    <cfRule type="containsText" dxfId="1940" priority="1827" operator="containsText" text="正月">
      <formula>NOT(ISERROR(SEARCH("正月",U288)))</formula>
    </cfRule>
    <cfRule type="containsText" dxfId="1939" priority="1828" operator="containsText" text="夏休">
      <formula>NOT(ISERROR(SEARCH("夏休",U288)))</formula>
    </cfRule>
  </conditionalFormatting>
  <conditionalFormatting sqref="U288:X288">
    <cfRule type="containsText" dxfId="1938" priority="1825" operator="containsText" text="中止">
      <formula>NOT(ISERROR(SEARCH("中止",U288)))</formula>
    </cfRule>
    <cfRule type="containsText" dxfId="1937" priority="1826" operator="containsText" text="休">
      <formula>NOT(ISERROR(SEARCH("休",U288)))</formula>
    </cfRule>
  </conditionalFormatting>
  <conditionalFormatting sqref="AA288:AC288">
    <cfRule type="containsText" dxfId="1936" priority="1823" operator="containsText" text="正月">
      <formula>NOT(ISERROR(SEARCH("正月",AA288)))</formula>
    </cfRule>
    <cfRule type="containsText" dxfId="1935" priority="1824" operator="containsText" text="夏休">
      <formula>NOT(ISERROR(SEARCH("夏休",AA288)))</formula>
    </cfRule>
  </conditionalFormatting>
  <conditionalFormatting sqref="AA288:AC288">
    <cfRule type="containsText" dxfId="1934" priority="1821" operator="containsText" text="中止">
      <formula>NOT(ISERROR(SEARCH("中止",AA288)))</formula>
    </cfRule>
    <cfRule type="containsText" dxfId="1933" priority="1822" operator="containsText" text="休">
      <formula>NOT(ISERROR(SEARCH("休",AA288)))</formula>
    </cfRule>
  </conditionalFormatting>
  <conditionalFormatting sqref="Y320:Z320">
    <cfRule type="containsText" dxfId="1932" priority="1811" operator="containsText" text="正月">
      <formula>NOT(ISERROR(SEARCH("正月",Y320)))</formula>
    </cfRule>
    <cfRule type="containsText" dxfId="1931" priority="1812" operator="containsText" text="夏休">
      <formula>NOT(ISERROR(SEARCH("夏休",Y320)))</formula>
    </cfRule>
  </conditionalFormatting>
  <conditionalFormatting sqref="Y320:Z320">
    <cfRule type="containsText" dxfId="1930" priority="1809" operator="containsText" text="中止">
      <formula>NOT(ISERROR(SEARCH("中止",Y320)))</formula>
    </cfRule>
    <cfRule type="containsText" dxfId="1929" priority="1810" operator="containsText" text="休">
      <formula>NOT(ISERROR(SEARCH("休",Y320)))</formula>
    </cfRule>
  </conditionalFormatting>
  <conditionalFormatting sqref="U322:AC322 U324:AC324">
    <cfRule type="containsText" dxfId="1928" priority="1791" operator="containsText" text="正月">
      <formula>NOT(ISERROR(SEARCH("正月",U322)))</formula>
    </cfRule>
    <cfRule type="containsText" dxfId="1927" priority="1792" operator="containsText" text="夏休">
      <formula>NOT(ISERROR(SEARCH("夏休",U322)))</formula>
    </cfRule>
  </conditionalFormatting>
  <conditionalFormatting sqref="U322:AC322 U324:AC324">
    <cfRule type="containsText" dxfId="1926" priority="1789" operator="containsText" text="中止">
      <formula>NOT(ISERROR(SEARCH("中止",U322)))</formula>
    </cfRule>
    <cfRule type="containsText" dxfId="1925" priority="1790" operator="containsText" text="休">
      <formula>NOT(ISERROR(SEARCH("休",U322)))</formula>
    </cfRule>
  </conditionalFormatting>
  <conditionalFormatting sqref="F308:T308 F310:T310 F312:T312 F314:T314 F316:T316 F318:T318 AD308:AG308 AD310:AG310 AD312:AG312 AD314:AG314 AD316:AG316 AD318:AG318">
    <cfRule type="containsText" dxfId="1924" priority="1779" operator="containsText" text="正月">
      <formula>NOT(ISERROR(SEARCH("正月",F308)))</formula>
    </cfRule>
    <cfRule type="containsText" dxfId="1923" priority="1780" operator="containsText" text="夏休">
      <formula>NOT(ISERROR(SEARCH("夏休",F308)))</formula>
    </cfRule>
  </conditionalFormatting>
  <conditionalFormatting sqref="F308:T308 F310:T310 F312:T312 F314:T314 F316:T316 F318:T318 AD308:AG308 AD310:AG310 AD312:AG312 AD314:AG314 AD316:AG316 AD318:AG318">
    <cfRule type="containsText" dxfId="1922" priority="1777" operator="containsText" text="中止">
      <formula>NOT(ISERROR(SEARCH("中止",F308)))</formula>
    </cfRule>
    <cfRule type="containsText" dxfId="1921" priority="1778" operator="containsText" text="休">
      <formula>NOT(ISERROR(SEARCH("休",F308)))</formula>
    </cfRule>
  </conditionalFormatting>
  <conditionalFormatting sqref="U308:AC308 U310:AC310 U312:AC312 U314:AC314 U316:AC316 U318:AC318">
    <cfRule type="containsText" dxfId="1920" priority="1775" operator="containsText" text="正月">
      <formula>NOT(ISERROR(SEARCH("正月",U308)))</formula>
    </cfRule>
    <cfRule type="containsText" dxfId="1919" priority="1776" operator="containsText" text="夏休">
      <formula>NOT(ISERROR(SEARCH("夏休",U308)))</formula>
    </cfRule>
  </conditionalFormatting>
  <conditionalFormatting sqref="U308:AC308 U310:AC310 U312:AC312 U314:AC314 U316:AC316 U318:AC318">
    <cfRule type="containsText" dxfId="1918" priority="1773" operator="containsText" text="中止">
      <formula>NOT(ISERROR(SEARCH("中止",U308)))</formula>
    </cfRule>
    <cfRule type="containsText" dxfId="1917" priority="1774" operator="containsText" text="休">
      <formula>NOT(ISERROR(SEARCH("休",U308)))</formula>
    </cfRule>
  </conditionalFormatting>
  <conditionalFormatting sqref="F364:T364 AD364:AG364">
    <cfRule type="containsText" dxfId="1916" priority="1731" operator="containsText" text="正月">
      <formula>NOT(ISERROR(SEARCH("正月",F364)))</formula>
    </cfRule>
    <cfRule type="containsText" dxfId="1915" priority="1732" operator="containsText" text="夏休">
      <formula>NOT(ISERROR(SEARCH("夏休",F364)))</formula>
    </cfRule>
  </conditionalFormatting>
  <conditionalFormatting sqref="F364:T364 AD364:AG364">
    <cfRule type="containsText" dxfId="1914" priority="1729" operator="containsText" text="中止">
      <formula>NOT(ISERROR(SEARCH("中止",F364)))</formula>
    </cfRule>
    <cfRule type="containsText" dxfId="1913" priority="1730" operator="containsText" text="休">
      <formula>NOT(ISERROR(SEARCH("休",F364)))</formula>
    </cfRule>
  </conditionalFormatting>
  <conditionalFormatting sqref="AA364:AC364">
    <cfRule type="containsText" dxfId="1912" priority="1711" operator="containsText" text="正月">
      <formula>NOT(ISERROR(SEARCH("正月",AA364)))</formula>
    </cfRule>
    <cfRule type="containsText" dxfId="1911" priority="1712" operator="containsText" text="夏休">
      <formula>NOT(ISERROR(SEARCH("夏休",AA364)))</formula>
    </cfRule>
  </conditionalFormatting>
  <conditionalFormatting sqref="AA364:AC364">
    <cfRule type="containsText" dxfId="1910" priority="1709" operator="containsText" text="中止">
      <formula>NOT(ISERROR(SEARCH("中止",AA364)))</formula>
    </cfRule>
    <cfRule type="containsText" dxfId="1909" priority="1710" operator="containsText" text="休">
      <formula>NOT(ISERROR(SEARCH("休",AA364)))</formula>
    </cfRule>
  </conditionalFormatting>
  <conditionalFormatting sqref="F370:G370 T370:AG370 J370:Q370">
    <cfRule type="containsText" dxfId="1908" priority="1771" operator="containsText" text="正月">
      <formula>NOT(ISERROR(SEARCH("正月",F370)))</formula>
    </cfRule>
    <cfRule type="containsText" dxfId="1907" priority="1772" operator="containsText" text="夏休">
      <formula>NOT(ISERROR(SEARCH("夏休",F370)))</formula>
    </cfRule>
  </conditionalFormatting>
  <conditionalFormatting sqref="F370:G370 T370:AG370 J370:Q370">
    <cfRule type="containsText" dxfId="1906" priority="1769" operator="containsText" text="中止">
      <formula>NOT(ISERROR(SEARCH("中止",F370)))</formula>
    </cfRule>
    <cfRule type="containsText" dxfId="1905" priority="1770" operator="containsText" text="休">
      <formula>NOT(ISERROR(SEARCH("休",F370)))</formula>
    </cfRule>
  </conditionalFormatting>
  <conditionalFormatting sqref="R370:S370">
    <cfRule type="containsText" dxfId="1904" priority="1765" operator="containsText" text="中止">
      <formula>NOT(ISERROR(SEARCH("中止",R370)))</formula>
    </cfRule>
    <cfRule type="containsText" dxfId="1903" priority="1766" operator="containsText" text="休">
      <formula>NOT(ISERROR(SEARCH("休",R370)))</formula>
    </cfRule>
  </conditionalFormatting>
  <conditionalFormatting sqref="R370:S370">
    <cfRule type="containsText" dxfId="1902" priority="1767" operator="containsText" text="正月">
      <formula>NOT(ISERROR(SEARCH("正月",R370)))</formula>
    </cfRule>
    <cfRule type="containsText" dxfId="1901" priority="1768" operator="containsText" text="夏休">
      <formula>NOT(ISERROR(SEARCH("夏休",R370)))</formula>
    </cfRule>
  </conditionalFormatting>
  <conditionalFormatting sqref="H370:I370">
    <cfRule type="containsText" dxfId="1900" priority="1763" operator="containsText" text="正月">
      <formula>NOT(ISERROR(SEARCH("正月",H370)))</formula>
    </cfRule>
    <cfRule type="containsText" dxfId="1899" priority="1764" operator="containsText" text="夏休">
      <formula>NOT(ISERROR(SEARCH("夏休",H370)))</formula>
    </cfRule>
  </conditionalFormatting>
  <conditionalFormatting sqref="H370:I370">
    <cfRule type="containsText" dxfId="1898" priority="1761" operator="containsText" text="中止">
      <formula>NOT(ISERROR(SEARCH("中止",H370)))</formula>
    </cfRule>
    <cfRule type="containsText" dxfId="1897" priority="1762" operator="containsText" text="休">
      <formula>NOT(ISERROR(SEARCH("休",H370)))</formula>
    </cfRule>
  </conditionalFormatting>
  <conditionalFormatting sqref="U364:X364">
    <cfRule type="containsText" dxfId="1896" priority="1715" operator="containsText" text="正月">
      <formula>NOT(ISERROR(SEARCH("正月",U364)))</formula>
    </cfRule>
    <cfRule type="containsText" dxfId="1895" priority="1716" operator="containsText" text="夏休">
      <formula>NOT(ISERROR(SEARCH("夏休",U364)))</formula>
    </cfRule>
  </conditionalFormatting>
  <conditionalFormatting sqref="U364:X364">
    <cfRule type="containsText" dxfId="1894" priority="1713" operator="containsText" text="中止">
      <formula>NOT(ISERROR(SEARCH("中止",U364)))</formula>
    </cfRule>
    <cfRule type="containsText" dxfId="1893" priority="1714" operator="containsText" text="休">
      <formula>NOT(ISERROR(SEARCH("休",U364)))</formula>
    </cfRule>
  </conditionalFormatting>
  <conditionalFormatting sqref="F338:T338 F340:T340 F342:T342 F344:T344 F346:T346 F348:T348 F350:T350 AD338:AG338 AD340:AG340 AD342:AG342 AD344:AG344 AD346:AG346 AD348:AG348 AD350:AG350">
    <cfRule type="containsText" dxfId="1892" priority="1703" operator="containsText" text="正月">
      <formula>NOT(ISERROR(SEARCH("正月",F338)))</formula>
    </cfRule>
    <cfRule type="containsText" dxfId="1891" priority="1704" operator="containsText" text="夏休">
      <formula>NOT(ISERROR(SEARCH("夏休",F338)))</formula>
    </cfRule>
  </conditionalFormatting>
  <conditionalFormatting sqref="F338:T338 F340:T340 F342:T342 F344:T344 F346:T346 F348:T348 F350:T350 AD338:AG338 AD340:AG340 AD342:AG342 AD344:AG344 AD346:AG346 AD348:AG348 AD350:AG350">
    <cfRule type="containsText" dxfId="1890" priority="1701" operator="containsText" text="中止">
      <formula>NOT(ISERROR(SEARCH("中止",F338)))</formula>
    </cfRule>
    <cfRule type="containsText" dxfId="1889" priority="1702" operator="containsText" text="休">
      <formula>NOT(ISERROR(SEARCH("休",F338)))</formula>
    </cfRule>
  </conditionalFormatting>
  <conditionalFormatting sqref="U338:AC338 U340:AC340 U342:AC342 U344:AC344 U346:AC346 U348:AC348 U350:AC350">
    <cfRule type="containsText" dxfId="1888" priority="1699" operator="containsText" text="正月">
      <formula>NOT(ISERROR(SEARCH("正月",U338)))</formula>
    </cfRule>
    <cfRule type="containsText" dxfId="1887" priority="1700" operator="containsText" text="夏休">
      <formula>NOT(ISERROR(SEARCH("夏休",U338)))</formula>
    </cfRule>
  </conditionalFormatting>
  <conditionalFormatting sqref="U338:AC338 U340:AC340 U342:AC342 U344:AC344 U346:AC346 U348:AC348 U350:AC350">
    <cfRule type="containsText" dxfId="1886" priority="1697" operator="containsText" text="中止">
      <formula>NOT(ISERROR(SEARCH("中止",U338)))</formula>
    </cfRule>
    <cfRule type="containsText" dxfId="1885" priority="1698" operator="containsText" text="休">
      <formula>NOT(ISERROR(SEARCH("休",U338)))</formula>
    </cfRule>
  </conditionalFormatting>
  <conditionalFormatting sqref="F366:T366 AD366:AG366">
    <cfRule type="containsText" dxfId="1884" priority="1723" operator="containsText" text="正月">
      <formula>NOT(ISERROR(SEARCH("正月",F366)))</formula>
    </cfRule>
    <cfRule type="containsText" dxfId="1883" priority="1724" operator="containsText" text="夏休">
      <formula>NOT(ISERROR(SEARCH("夏休",F366)))</formula>
    </cfRule>
  </conditionalFormatting>
  <conditionalFormatting sqref="F366:T366 AD366:AG366">
    <cfRule type="containsText" dxfId="1882" priority="1721" operator="containsText" text="中止">
      <formula>NOT(ISERROR(SEARCH("中止",F366)))</formula>
    </cfRule>
    <cfRule type="containsText" dxfId="1881" priority="1722" operator="containsText" text="休">
      <formula>NOT(ISERROR(SEARCH("休",F366)))</formula>
    </cfRule>
  </conditionalFormatting>
  <conditionalFormatting sqref="F368:T368 AD368:AG368">
    <cfRule type="containsText" dxfId="1880" priority="1719" operator="containsText" text="正月">
      <formula>NOT(ISERROR(SEARCH("正月",F368)))</formula>
    </cfRule>
    <cfRule type="containsText" dxfId="1879" priority="1720" operator="containsText" text="夏休">
      <formula>NOT(ISERROR(SEARCH("夏休",F368)))</formula>
    </cfRule>
  </conditionalFormatting>
  <conditionalFormatting sqref="F368:T368 AD368:AG368">
    <cfRule type="containsText" dxfId="1878" priority="1717" operator="containsText" text="中止">
      <formula>NOT(ISERROR(SEARCH("中止",F368)))</formula>
    </cfRule>
    <cfRule type="containsText" dxfId="1877" priority="1718" operator="containsText" text="休">
      <formula>NOT(ISERROR(SEARCH("休",F368)))</formula>
    </cfRule>
  </conditionalFormatting>
  <conditionalFormatting sqref="F332:T332 AD332:AG332">
    <cfRule type="containsText" dxfId="1876" priority="1759" operator="containsText" text="正月">
      <formula>NOT(ISERROR(SEARCH("正月",F332)))</formula>
    </cfRule>
    <cfRule type="containsText" dxfId="1875" priority="1760" operator="containsText" text="夏休">
      <formula>NOT(ISERROR(SEARCH("夏休",F332)))</formula>
    </cfRule>
  </conditionalFormatting>
  <conditionalFormatting sqref="F332:T332 AD332:AG332">
    <cfRule type="containsText" dxfId="1874" priority="1757" operator="containsText" text="中止">
      <formula>NOT(ISERROR(SEARCH("中止",F332)))</formula>
    </cfRule>
    <cfRule type="containsText" dxfId="1873" priority="1758" operator="containsText" text="休">
      <formula>NOT(ISERROR(SEARCH("休",F332)))</formula>
    </cfRule>
  </conditionalFormatting>
  <conditionalFormatting sqref="Y332:Z332">
    <cfRule type="containsText" dxfId="1872" priority="1755" operator="containsText" text="正月">
      <formula>NOT(ISERROR(SEARCH("正月",Y332)))</formula>
    </cfRule>
    <cfRule type="containsText" dxfId="1871" priority="1756" operator="containsText" text="夏休">
      <formula>NOT(ISERROR(SEARCH("夏休",Y332)))</formula>
    </cfRule>
  </conditionalFormatting>
  <conditionalFormatting sqref="Y332:Z332">
    <cfRule type="containsText" dxfId="1870" priority="1753" operator="containsText" text="中止">
      <formula>NOT(ISERROR(SEARCH("中止",Y332)))</formula>
    </cfRule>
    <cfRule type="containsText" dxfId="1869" priority="1754" operator="containsText" text="休">
      <formula>NOT(ISERROR(SEARCH("休",Y332)))</formula>
    </cfRule>
  </conditionalFormatting>
  <conditionalFormatting sqref="F334:T334 AD334:AG334">
    <cfRule type="containsText" dxfId="1868" priority="1751" operator="containsText" text="正月">
      <formula>NOT(ISERROR(SEARCH("正月",F334)))</formula>
    </cfRule>
    <cfRule type="containsText" dxfId="1867" priority="1752" operator="containsText" text="夏休">
      <formula>NOT(ISERROR(SEARCH("夏休",F334)))</formula>
    </cfRule>
  </conditionalFormatting>
  <conditionalFormatting sqref="F334:T334 AD334:AG334">
    <cfRule type="containsText" dxfId="1866" priority="1749" operator="containsText" text="中止">
      <formula>NOT(ISERROR(SEARCH("中止",F334)))</formula>
    </cfRule>
    <cfRule type="containsText" dxfId="1865" priority="1750" operator="containsText" text="休">
      <formula>NOT(ISERROR(SEARCH("休",F334)))</formula>
    </cfRule>
  </conditionalFormatting>
  <conditionalFormatting sqref="F336:T336 AD336:AG336">
    <cfRule type="containsText" dxfId="1864" priority="1747" operator="containsText" text="正月">
      <formula>NOT(ISERROR(SEARCH("正月",F336)))</formula>
    </cfRule>
    <cfRule type="containsText" dxfId="1863" priority="1748" operator="containsText" text="夏休">
      <formula>NOT(ISERROR(SEARCH("夏休",F336)))</formula>
    </cfRule>
  </conditionalFormatting>
  <conditionalFormatting sqref="F336:T336 AD336:AG336">
    <cfRule type="containsText" dxfId="1862" priority="1745" operator="containsText" text="中止">
      <formula>NOT(ISERROR(SEARCH("中止",F336)))</formula>
    </cfRule>
    <cfRule type="containsText" dxfId="1861" priority="1746" operator="containsText" text="休">
      <formula>NOT(ISERROR(SEARCH("休",F336)))</formula>
    </cfRule>
  </conditionalFormatting>
  <conditionalFormatting sqref="U334:AC334 U336:AC336">
    <cfRule type="containsText" dxfId="1860" priority="1735" operator="containsText" text="正月">
      <formula>NOT(ISERROR(SEARCH("正月",U334)))</formula>
    </cfRule>
    <cfRule type="containsText" dxfId="1859" priority="1736" operator="containsText" text="夏休">
      <formula>NOT(ISERROR(SEARCH("夏休",U334)))</formula>
    </cfRule>
  </conditionalFormatting>
  <conditionalFormatting sqref="U334:AC334 U336:AC336">
    <cfRule type="containsText" dxfId="1858" priority="1733" operator="containsText" text="中止">
      <formula>NOT(ISERROR(SEARCH("中止",U334)))</formula>
    </cfRule>
    <cfRule type="containsText" dxfId="1857" priority="1734" operator="containsText" text="休">
      <formula>NOT(ISERROR(SEARCH("休",U334)))</formula>
    </cfRule>
  </conditionalFormatting>
  <conditionalFormatting sqref="U332:X332">
    <cfRule type="containsText" dxfId="1856" priority="1743" operator="containsText" text="正月">
      <formula>NOT(ISERROR(SEARCH("正月",U332)))</formula>
    </cfRule>
    <cfRule type="containsText" dxfId="1855" priority="1744" operator="containsText" text="夏休">
      <formula>NOT(ISERROR(SEARCH("夏休",U332)))</formula>
    </cfRule>
  </conditionalFormatting>
  <conditionalFormatting sqref="U332:X332">
    <cfRule type="containsText" dxfId="1854" priority="1741" operator="containsText" text="中止">
      <formula>NOT(ISERROR(SEARCH("中止",U332)))</formula>
    </cfRule>
    <cfRule type="containsText" dxfId="1853" priority="1742" operator="containsText" text="休">
      <formula>NOT(ISERROR(SEARCH("休",U332)))</formula>
    </cfRule>
  </conditionalFormatting>
  <conditionalFormatting sqref="AA332:AC332">
    <cfRule type="containsText" dxfId="1852" priority="1739" operator="containsText" text="正月">
      <formula>NOT(ISERROR(SEARCH("正月",AA332)))</formula>
    </cfRule>
    <cfRule type="containsText" dxfId="1851" priority="1740" operator="containsText" text="夏休">
      <formula>NOT(ISERROR(SEARCH("夏休",AA332)))</formula>
    </cfRule>
  </conditionalFormatting>
  <conditionalFormatting sqref="AA332:AC332">
    <cfRule type="containsText" dxfId="1850" priority="1737" operator="containsText" text="中止">
      <formula>NOT(ISERROR(SEARCH("中止",AA332)))</formula>
    </cfRule>
    <cfRule type="containsText" dxfId="1849" priority="1738" operator="containsText" text="休">
      <formula>NOT(ISERROR(SEARCH("休",AA332)))</formula>
    </cfRule>
  </conditionalFormatting>
  <conditionalFormatting sqref="Y364:Z364">
    <cfRule type="containsText" dxfId="1848" priority="1727" operator="containsText" text="正月">
      <formula>NOT(ISERROR(SEARCH("正月",Y364)))</formula>
    </cfRule>
    <cfRule type="containsText" dxfId="1847" priority="1728" operator="containsText" text="夏休">
      <formula>NOT(ISERROR(SEARCH("夏休",Y364)))</formula>
    </cfRule>
  </conditionalFormatting>
  <conditionalFormatting sqref="Y364:Z364">
    <cfRule type="containsText" dxfId="1846" priority="1725" operator="containsText" text="中止">
      <formula>NOT(ISERROR(SEARCH("中止",Y364)))</formula>
    </cfRule>
    <cfRule type="containsText" dxfId="1845" priority="1726" operator="containsText" text="休">
      <formula>NOT(ISERROR(SEARCH("休",Y364)))</formula>
    </cfRule>
  </conditionalFormatting>
  <conditionalFormatting sqref="U366:AC366 U368:AC368">
    <cfRule type="containsText" dxfId="1844" priority="1707" operator="containsText" text="正月">
      <formula>NOT(ISERROR(SEARCH("正月",U366)))</formula>
    </cfRule>
    <cfRule type="containsText" dxfId="1843" priority="1708" operator="containsText" text="夏休">
      <formula>NOT(ISERROR(SEARCH("夏休",U366)))</formula>
    </cfRule>
  </conditionalFormatting>
  <conditionalFormatting sqref="U366:AC366 U368:AC368">
    <cfRule type="containsText" dxfId="1842" priority="1705" operator="containsText" text="中止">
      <formula>NOT(ISERROR(SEARCH("中止",U366)))</formula>
    </cfRule>
    <cfRule type="containsText" dxfId="1841" priority="1706" operator="containsText" text="休">
      <formula>NOT(ISERROR(SEARCH("休",U366)))</formula>
    </cfRule>
  </conditionalFormatting>
  <conditionalFormatting sqref="F352:T352 F354:T354 F356:T356 F358:T358 F360:T360 F362:T362 AD352:AG352 AD354:AG354 AD356:AG356 AD358:AG358 AD360:AG360 AD362:AG362">
    <cfRule type="containsText" dxfId="1840" priority="1695" operator="containsText" text="正月">
      <formula>NOT(ISERROR(SEARCH("正月",F352)))</formula>
    </cfRule>
    <cfRule type="containsText" dxfId="1839" priority="1696" operator="containsText" text="夏休">
      <formula>NOT(ISERROR(SEARCH("夏休",F352)))</formula>
    </cfRule>
  </conditionalFormatting>
  <conditionalFormatting sqref="F352:T352 F354:T354 F356:T356 F358:T358 F360:T360 F362:T362 AD352:AG352 AD354:AG354 AD356:AG356 AD358:AG358 AD360:AG360 AD362:AG362">
    <cfRule type="containsText" dxfId="1838" priority="1693" operator="containsText" text="中止">
      <formula>NOT(ISERROR(SEARCH("中止",F352)))</formula>
    </cfRule>
    <cfRule type="containsText" dxfId="1837" priority="1694" operator="containsText" text="休">
      <formula>NOT(ISERROR(SEARCH("休",F352)))</formula>
    </cfRule>
  </conditionalFormatting>
  <conditionalFormatting sqref="U352:AC352 U354:AC354 U356:AC356 U358:AC358 U360:AC360 U362:AC362">
    <cfRule type="containsText" dxfId="1836" priority="1691" operator="containsText" text="正月">
      <formula>NOT(ISERROR(SEARCH("正月",U352)))</formula>
    </cfRule>
    <cfRule type="containsText" dxfId="1835" priority="1692" operator="containsText" text="夏休">
      <formula>NOT(ISERROR(SEARCH("夏休",U352)))</formula>
    </cfRule>
  </conditionalFormatting>
  <conditionalFormatting sqref="U352:AC352 U354:AC354 U356:AC356 U358:AC358 U360:AC360 U362:AC362">
    <cfRule type="containsText" dxfId="1834" priority="1689" operator="containsText" text="中止">
      <formula>NOT(ISERROR(SEARCH("中止",U352)))</formula>
    </cfRule>
    <cfRule type="containsText" dxfId="1833" priority="1690" operator="containsText" text="休">
      <formula>NOT(ISERROR(SEARCH("休",U352)))</formula>
    </cfRule>
  </conditionalFormatting>
  <conditionalFormatting sqref="F408:T408 AD408:AG408">
    <cfRule type="containsText" dxfId="1832" priority="1647" operator="containsText" text="正月">
      <formula>NOT(ISERROR(SEARCH("正月",F408)))</formula>
    </cfRule>
    <cfRule type="containsText" dxfId="1831" priority="1648" operator="containsText" text="夏休">
      <formula>NOT(ISERROR(SEARCH("夏休",F408)))</formula>
    </cfRule>
  </conditionalFormatting>
  <conditionalFormatting sqref="F408:T408 AD408:AG408">
    <cfRule type="containsText" dxfId="1830" priority="1645" operator="containsText" text="中止">
      <formula>NOT(ISERROR(SEARCH("中止",F408)))</formula>
    </cfRule>
    <cfRule type="containsText" dxfId="1829" priority="1646" operator="containsText" text="休">
      <formula>NOT(ISERROR(SEARCH("休",F408)))</formula>
    </cfRule>
  </conditionalFormatting>
  <conditionalFormatting sqref="AA408:AC408">
    <cfRule type="containsText" dxfId="1828" priority="1627" operator="containsText" text="正月">
      <formula>NOT(ISERROR(SEARCH("正月",AA408)))</formula>
    </cfRule>
    <cfRule type="containsText" dxfId="1827" priority="1628" operator="containsText" text="夏休">
      <formula>NOT(ISERROR(SEARCH("夏休",AA408)))</formula>
    </cfRule>
  </conditionalFormatting>
  <conditionalFormatting sqref="AA408:AC408">
    <cfRule type="containsText" dxfId="1826" priority="1625" operator="containsText" text="中止">
      <formula>NOT(ISERROR(SEARCH("中止",AA408)))</formula>
    </cfRule>
    <cfRule type="containsText" dxfId="1825" priority="1626" operator="containsText" text="休">
      <formula>NOT(ISERROR(SEARCH("休",AA408)))</formula>
    </cfRule>
  </conditionalFormatting>
  <conditionalFormatting sqref="F414:G414 T414:AG414 J414:Q414">
    <cfRule type="containsText" dxfId="1824" priority="1687" operator="containsText" text="正月">
      <formula>NOT(ISERROR(SEARCH("正月",F414)))</formula>
    </cfRule>
    <cfRule type="containsText" dxfId="1823" priority="1688" operator="containsText" text="夏休">
      <formula>NOT(ISERROR(SEARCH("夏休",F414)))</formula>
    </cfRule>
  </conditionalFormatting>
  <conditionalFormatting sqref="F414:G414 T414:AG414 J414:Q414">
    <cfRule type="containsText" dxfId="1822" priority="1685" operator="containsText" text="中止">
      <formula>NOT(ISERROR(SEARCH("中止",F414)))</formula>
    </cfRule>
    <cfRule type="containsText" dxfId="1821" priority="1686" operator="containsText" text="休">
      <formula>NOT(ISERROR(SEARCH("休",F414)))</formula>
    </cfRule>
  </conditionalFormatting>
  <conditionalFormatting sqref="R414:S414">
    <cfRule type="containsText" dxfId="1820" priority="1681" operator="containsText" text="中止">
      <formula>NOT(ISERROR(SEARCH("中止",R414)))</formula>
    </cfRule>
    <cfRule type="containsText" dxfId="1819" priority="1682" operator="containsText" text="休">
      <formula>NOT(ISERROR(SEARCH("休",R414)))</formula>
    </cfRule>
  </conditionalFormatting>
  <conditionalFormatting sqref="R414:S414">
    <cfRule type="containsText" dxfId="1818" priority="1683" operator="containsText" text="正月">
      <formula>NOT(ISERROR(SEARCH("正月",R414)))</formula>
    </cfRule>
    <cfRule type="containsText" dxfId="1817" priority="1684" operator="containsText" text="夏休">
      <formula>NOT(ISERROR(SEARCH("夏休",R414)))</formula>
    </cfRule>
  </conditionalFormatting>
  <conditionalFormatting sqref="H414:I414">
    <cfRule type="containsText" dxfId="1816" priority="1679" operator="containsText" text="正月">
      <formula>NOT(ISERROR(SEARCH("正月",H414)))</formula>
    </cfRule>
    <cfRule type="containsText" dxfId="1815" priority="1680" operator="containsText" text="夏休">
      <formula>NOT(ISERROR(SEARCH("夏休",H414)))</formula>
    </cfRule>
  </conditionalFormatting>
  <conditionalFormatting sqref="H414:I414">
    <cfRule type="containsText" dxfId="1814" priority="1677" operator="containsText" text="中止">
      <formula>NOT(ISERROR(SEARCH("中止",H414)))</formula>
    </cfRule>
    <cfRule type="containsText" dxfId="1813" priority="1678" operator="containsText" text="休">
      <formula>NOT(ISERROR(SEARCH("休",H414)))</formula>
    </cfRule>
  </conditionalFormatting>
  <conditionalFormatting sqref="U408:X408">
    <cfRule type="containsText" dxfId="1812" priority="1631" operator="containsText" text="正月">
      <formula>NOT(ISERROR(SEARCH("正月",U408)))</formula>
    </cfRule>
    <cfRule type="containsText" dxfId="1811" priority="1632" operator="containsText" text="夏休">
      <formula>NOT(ISERROR(SEARCH("夏休",U408)))</formula>
    </cfRule>
  </conditionalFormatting>
  <conditionalFormatting sqref="U408:X408">
    <cfRule type="containsText" dxfId="1810" priority="1629" operator="containsText" text="中止">
      <formula>NOT(ISERROR(SEARCH("中止",U408)))</formula>
    </cfRule>
    <cfRule type="containsText" dxfId="1809" priority="1630" operator="containsText" text="休">
      <formula>NOT(ISERROR(SEARCH("休",U408)))</formula>
    </cfRule>
  </conditionalFormatting>
  <conditionalFormatting sqref="F382:T382 F384:T384 F386:T386 F388:T388 F390:T390 F392:T392 F394:T394 AD382:AG382 AD384:AG384 AD386:AG386 AD388:AG388 AD390:AG390 AD392:AG392 AD394:AG394">
    <cfRule type="containsText" dxfId="1808" priority="1619" operator="containsText" text="正月">
      <formula>NOT(ISERROR(SEARCH("正月",F382)))</formula>
    </cfRule>
    <cfRule type="containsText" dxfId="1807" priority="1620" operator="containsText" text="夏休">
      <formula>NOT(ISERROR(SEARCH("夏休",F382)))</formula>
    </cfRule>
  </conditionalFormatting>
  <conditionalFormatting sqref="F382:T382 F384:T384 F386:T386 F388:T388 F390:T390 F392:T392 F394:T394 AD382:AG382 AD384:AG384 AD386:AG386 AD388:AG388 AD390:AG390 AD392:AG392 AD394:AG394">
    <cfRule type="containsText" dxfId="1806" priority="1617" operator="containsText" text="中止">
      <formula>NOT(ISERROR(SEARCH("中止",F382)))</formula>
    </cfRule>
    <cfRule type="containsText" dxfId="1805" priority="1618" operator="containsText" text="休">
      <formula>NOT(ISERROR(SEARCH("休",F382)))</formula>
    </cfRule>
  </conditionalFormatting>
  <conditionalFormatting sqref="U382:AC382 U384:AC384 U386:AC386 U388:AC388 U390:AC390 U392:AC392 U394:AC394">
    <cfRule type="containsText" dxfId="1804" priority="1615" operator="containsText" text="正月">
      <formula>NOT(ISERROR(SEARCH("正月",U382)))</formula>
    </cfRule>
    <cfRule type="containsText" dxfId="1803" priority="1616" operator="containsText" text="夏休">
      <formula>NOT(ISERROR(SEARCH("夏休",U382)))</formula>
    </cfRule>
  </conditionalFormatting>
  <conditionalFormatting sqref="U382:AC382 U384:AC384 U386:AC386 U388:AC388 U390:AC390 U392:AC392 U394:AC394">
    <cfRule type="containsText" dxfId="1802" priority="1613" operator="containsText" text="中止">
      <formula>NOT(ISERROR(SEARCH("中止",U382)))</formula>
    </cfRule>
    <cfRule type="containsText" dxfId="1801" priority="1614" operator="containsText" text="休">
      <formula>NOT(ISERROR(SEARCH("休",U382)))</formula>
    </cfRule>
  </conditionalFormatting>
  <conditionalFormatting sqref="F410:T410 AD410:AG410">
    <cfRule type="containsText" dxfId="1800" priority="1639" operator="containsText" text="正月">
      <formula>NOT(ISERROR(SEARCH("正月",F410)))</formula>
    </cfRule>
    <cfRule type="containsText" dxfId="1799" priority="1640" operator="containsText" text="夏休">
      <formula>NOT(ISERROR(SEARCH("夏休",F410)))</formula>
    </cfRule>
  </conditionalFormatting>
  <conditionalFormatting sqref="F410:T410 AD410:AG410">
    <cfRule type="containsText" dxfId="1798" priority="1637" operator="containsText" text="中止">
      <formula>NOT(ISERROR(SEARCH("中止",F410)))</formula>
    </cfRule>
    <cfRule type="containsText" dxfId="1797" priority="1638" operator="containsText" text="休">
      <formula>NOT(ISERROR(SEARCH("休",F410)))</formula>
    </cfRule>
  </conditionalFormatting>
  <conditionalFormatting sqref="F412:T412 AD412:AG412">
    <cfRule type="containsText" dxfId="1796" priority="1635" operator="containsText" text="正月">
      <formula>NOT(ISERROR(SEARCH("正月",F412)))</formula>
    </cfRule>
    <cfRule type="containsText" dxfId="1795" priority="1636" operator="containsText" text="夏休">
      <formula>NOT(ISERROR(SEARCH("夏休",F412)))</formula>
    </cfRule>
  </conditionalFormatting>
  <conditionalFormatting sqref="F412:T412 AD412:AG412">
    <cfRule type="containsText" dxfId="1794" priority="1633" operator="containsText" text="中止">
      <formula>NOT(ISERROR(SEARCH("中止",F412)))</formula>
    </cfRule>
    <cfRule type="containsText" dxfId="1793" priority="1634" operator="containsText" text="休">
      <formula>NOT(ISERROR(SEARCH("休",F412)))</formula>
    </cfRule>
  </conditionalFormatting>
  <conditionalFormatting sqref="F376:T376 AD376:AG376">
    <cfRule type="containsText" dxfId="1792" priority="1675" operator="containsText" text="正月">
      <formula>NOT(ISERROR(SEARCH("正月",F376)))</formula>
    </cfRule>
    <cfRule type="containsText" dxfId="1791" priority="1676" operator="containsText" text="夏休">
      <formula>NOT(ISERROR(SEARCH("夏休",F376)))</formula>
    </cfRule>
  </conditionalFormatting>
  <conditionalFormatting sqref="F376:T376 AD376:AG376">
    <cfRule type="containsText" dxfId="1790" priority="1673" operator="containsText" text="中止">
      <formula>NOT(ISERROR(SEARCH("中止",F376)))</formula>
    </cfRule>
    <cfRule type="containsText" dxfId="1789" priority="1674" operator="containsText" text="休">
      <formula>NOT(ISERROR(SEARCH("休",F376)))</formula>
    </cfRule>
  </conditionalFormatting>
  <conditionalFormatting sqref="Y376:Z376">
    <cfRule type="containsText" dxfId="1788" priority="1671" operator="containsText" text="正月">
      <formula>NOT(ISERROR(SEARCH("正月",Y376)))</formula>
    </cfRule>
    <cfRule type="containsText" dxfId="1787" priority="1672" operator="containsText" text="夏休">
      <formula>NOT(ISERROR(SEARCH("夏休",Y376)))</formula>
    </cfRule>
  </conditionalFormatting>
  <conditionalFormatting sqref="Y376:Z376">
    <cfRule type="containsText" dxfId="1786" priority="1669" operator="containsText" text="中止">
      <formula>NOT(ISERROR(SEARCH("中止",Y376)))</formula>
    </cfRule>
    <cfRule type="containsText" dxfId="1785" priority="1670" operator="containsText" text="休">
      <formula>NOT(ISERROR(SEARCH("休",Y376)))</formula>
    </cfRule>
  </conditionalFormatting>
  <conditionalFormatting sqref="F378:T378 AD378:AG378">
    <cfRule type="containsText" dxfId="1784" priority="1667" operator="containsText" text="正月">
      <formula>NOT(ISERROR(SEARCH("正月",F378)))</formula>
    </cfRule>
    <cfRule type="containsText" dxfId="1783" priority="1668" operator="containsText" text="夏休">
      <formula>NOT(ISERROR(SEARCH("夏休",F378)))</formula>
    </cfRule>
  </conditionalFormatting>
  <conditionalFormatting sqref="F378:T378 AD378:AG378">
    <cfRule type="containsText" dxfId="1782" priority="1665" operator="containsText" text="中止">
      <formula>NOT(ISERROR(SEARCH("中止",F378)))</formula>
    </cfRule>
    <cfRule type="containsText" dxfId="1781" priority="1666" operator="containsText" text="休">
      <formula>NOT(ISERROR(SEARCH("休",F378)))</formula>
    </cfRule>
  </conditionalFormatting>
  <conditionalFormatting sqref="F380:T380 AD380:AG380">
    <cfRule type="containsText" dxfId="1780" priority="1663" operator="containsText" text="正月">
      <formula>NOT(ISERROR(SEARCH("正月",F380)))</formula>
    </cfRule>
    <cfRule type="containsText" dxfId="1779" priority="1664" operator="containsText" text="夏休">
      <formula>NOT(ISERROR(SEARCH("夏休",F380)))</formula>
    </cfRule>
  </conditionalFormatting>
  <conditionalFormatting sqref="F380:T380 AD380:AG380">
    <cfRule type="containsText" dxfId="1778" priority="1661" operator="containsText" text="中止">
      <formula>NOT(ISERROR(SEARCH("中止",F380)))</formula>
    </cfRule>
    <cfRule type="containsText" dxfId="1777" priority="1662" operator="containsText" text="休">
      <formula>NOT(ISERROR(SEARCH("休",F380)))</formula>
    </cfRule>
  </conditionalFormatting>
  <conditionalFormatting sqref="U378:AC378 U380:AC380">
    <cfRule type="containsText" dxfId="1776" priority="1651" operator="containsText" text="正月">
      <formula>NOT(ISERROR(SEARCH("正月",U378)))</formula>
    </cfRule>
    <cfRule type="containsText" dxfId="1775" priority="1652" operator="containsText" text="夏休">
      <formula>NOT(ISERROR(SEARCH("夏休",U378)))</formula>
    </cfRule>
  </conditionalFormatting>
  <conditionalFormatting sqref="U378:AC378 U380:AC380">
    <cfRule type="containsText" dxfId="1774" priority="1649" operator="containsText" text="中止">
      <formula>NOT(ISERROR(SEARCH("中止",U378)))</formula>
    </cfRule>
    <cfRule type="containsText" dxfId="1773" priority="1650" operator="containsText" text="休">
      <formula>NOT(ISERROR(SEARCH("休",U378)))</formula>
    </cfRule>
  </conditionalFormatting>
  <conditionalFormatting sqref="U376:X376">
    <cfRule type="containsText" dxfId="1772" priority="1659" operator="containsText" text="正月">
      <formula>NOT(ISERROR(SEARCH("正月",U376)))</formula>
    </cfRule>
    <cfRule type="containsText" dxfId="1771" priority="1660" operator="containsText" text="夏休">
      <formula>NOT(ISERROR(SEARCH("夏休",U376)))</formula>
    </cfRule>
  </conditionalFormatting>
  <conditionalFormatting sqref="U376:X376">
    <cfRule type="containsText" dxfId="1770" priority="1657" operator="containsText" text="中止">
      <formula>NOT(ISERROR(SEARCH("中止",U376)))</formula>
    </cfRule>
    <cfRule type="containsText" dxfId="1769" priority="1658" operator="containsText" text="休">
      <formula>NOT(ISERROR(SEARCH("休",U376)))</formula>
    </cfRule>
  </conditionalFormatting>
  <conditionalFormatting sqref="AA376:AC376">
    <cfRule type="containsText" dxfId="1768" priority="1655" operator="containsText" text="正月">
      <formula>NOT(ISERROR(SEARCH("正月",AA376)))</formula>
    </cfRule>
    <cfRule type="containsText" dxfId="1767" priority="1656" operator="containsText" text="夏休">
      <formula>NOT(ISERROR(SEARCH("夏休",AA376)))</formula>
    </cfRule>
  </conditionalFormatting>
  <conditionalFormatting sqref="AA376:AC376">
    <cfRule type="containsText" dxfId="1766" priority="1653" operator="containsText" text="中止">
      <formula>NOT(ISERROR(SEARCH("中止",AA376)))</formula>
    </cfRule>
    <cfRule type="containsText" dxfId="1765" priority="1654" operator="containsText" text="休">
      <formula>NOT(ISERROR(SEARCH("休",AA376)))</formula>
    </cfRule>
  </conditionalFormatting>
  <conditionalFormatting sqref="Y408:Z408">
    <cfRule type="containsText" dxfId="1764" priority="1643" operator="containsText" text="正月">
      <formula>NOT(ISERROR(SEARCH("正月",Y408)))</formula>
    </cfRule>
    <cfRule type="containsText" dxfId="1763" priority="1644" operator="containsText" text="夏休">
      <formula>NOT(ISERROR(SEARCH("夏休",Y408)))</formula>
    </cfRule>
  </conditionalFormatting>
  <conditionalFormatting sqref="Y408:Z408">
    <cfRule type="containsText" dxfId="1762" priority="1641" operator="containsText" text="中止">
      <formula>NOT(ISERROR(SEARCH("中止",Y408)))</formula>
    </cfRule>
    <cfRule type="containsText" dxfId="1761" priority="1642" operator="containsText" text="休">
      <formula>NOT(ISERROR(SEARCH("休",Y408)))</formula>
    </cfRule>
  </conditionalFormatting>
  <conditionalFormatting sqref="U410:AC410 U412:AC412">
    <cfRule type="containsText" dxfId="1760" priority="1623" operator="containsText" text="正月">
      <formula>NOT(ISERROR(SEARCH("正月",U410)))</formula>
    </cfRule>
    <cfRule type="containsText" dxfId="1759" priority="1624" operator="containsText" text="夏休">
      <formula>NOT(ISERROR(SEARCH("夏休",U410)))</formula>
    </cfRule>
  </conditionalFormatting>
  <conditionalFormatting sqref="U410:AC410 U412:AC412">
    <cfRule type="containsText" dxfId="1758" priority="1621" operator="containsText" text="中止">
      <formula>NOT(ISERROR(SEARCH("中止",U410)))</formula>
    </cfRule>
    <cfRule type="containsText" dxfId="1757" priority="1622" operator="containsText" text="休">
      <formula>NOT(ISERROR(SEARCH("休",U410)))</formula>
    </cfRule>
  </conditionalFormatting>
  <conditionalFormatting sqref="F396:T396 F398:T398 F400:T400 F402:T402 F404:T404 F406:T406 AD396:AG396 AD398:AG398 AD400:AG400 AD402:AG402 AD404:AG404 AD406:AG406">
    <cfRule type="containsText" dxfId="1756" priority="1611" operator="containsText" text="正月">
      <formula>NOT(ISERROR(SEARCH("正月",F396)))</formula>
    </cfRule>
    <cfRule type="containsText" dxfId="1755" priority="1612" operator="containsText" text="夏休">
      <formula>NOT(ISERROR(SEARCH("夏休",F396)))</formula>
    </cfRule>
  </conditionalFormatting>
  <conditionalFormatting sqref="F396:T396 F398:T398 F400:T400 F402:T402 F404:T404 F406:T406 AD396:AG396 AD398:AG398 AD400:AG400 AD402:AG402 AD404:AG404 AD406:AG406">
    <cfRule type="containsText" dxfId="1754" priority="1609" operator="containsText" text="中止">
      <formula>NOT(ISERROR(SEARCH("中止",F396)))</formula>
    </cfRule>
    <cfRule type="containsText" dxfId="1753" priority="1610" operator="containsText" text="休">
      <formula>NOT(ISERROR(SEARCH("休",F396)))</formula>
    </cfRule>
  </conditionalFormatting>
  <conditionalFormatting sqref="U396:AC396 U398:AC398 U400:AC400 U402:AC402 U404:AC404 U406:AC406">
    <cfRule type="containsText" dxfId="1752" priority="1607" operator="containsText" text="正月">
      <formula>NOT(ISERROR(SEARCH("正月",U396)))</formula>
    </cfRule>
    <cfRule type="containsText" dxfId="1751" priority="1608" operator="containsText" text="夏休">
      <formula>NOT(ISERROR(SEARCH("夏休",U396)))</formula>
    </cfRule>
  </conditionalFormatting>
  <conditionalFormatting sqref="U396:AC396 U398:AC398 U400:AC400 U402:AC402 U404:AC404 U406:AC406">
    <cfRule type="containsText" dxfId="1750" priority="1605" operator="containsText" text="中止">
      <formula>NOT(ISERROR(SEARCH("中止",U396)))</formula>
    </cfRule>
    <cfRule type="containsText" dxfId="1749" priority="1606" operator="containsText" text="休">
      <formula>NOT(ISERROR(SEARCH("休",U396)))</formula>
    </cfRule>
  </conditionalFormatting>
  <conditionalFormatting sqref="F452:T452 AD452:AG452">
    <cfRule type="containsText" dxfId="1748" priority="1563" operator="containsText" text="正月">
      <formula>NOT(ISERROR(SEARCH("正月",F452)))</formula>
    </cfRule>
    <cfRule type="containsText" dxfId="1747" priority="1564" operator="containsText" text="夏休">
      <formula>NOT(ISERROR(SEARCH("夏休",F452)))</formula>
    </cfRule>
  </conditionalFormatting>
  <conditionalFormatting sqref="F452:T452 AD452:AG452">
    <cfRule type="containsText" dxfId="1746" priority="1561" operator="containsText" text="中止">
      <formula>NOT(ISERROR(SEARCH("中止",F452)))</formula>
    </cfRule>
    <cfRule type="containsText" dxfId="1745" priority="1562" operator="containsText" text="休">
      <formula>NOT(ISERROR(SEARCH("休",F452)))</formula>
    </cfRule>
  </conditionalFormatting>
  <conditionalFormatting sqref="AA452:AC452">
    <cfRule type="containsText" dxfId="1744" priority="1543" operator="containsText" text="正月">
      <formula>NOT(ISERROR(SEARCH("正月",AA452)))</formula>
    </cfRule>
    <cfRule type="containsText" dxfId="1743" priority="1544" operator="containsText" text="夏休">
      <formula>NOT(ISERROR(SEARCH("夏休",AA452)))</formula>
    </cfRule>
  </conditionalFormatting>
  <conditionalFormatting sqref="AA452:AC452">
    <cfRule type="containsText" dxfId="1742" priority="1541" operator="containsText" text="中止">
      <formula>NOT(ISERROR(SEARCH("中止",AA452)))</formula>
    </cfRule>
    <cfRule type="containsText" dxfId="1741" priority="1542" operator="containsText" text="休">
      <formula>NOT(ISERROR(SEARCH("休",AA452)))</formula>
    </cfRule>
  </conditionalFormatting>
  <conditionalFormatting sqref="F458:G458 T458:AG458 J458:Q458">
    <cfRule type="containsText" dxfId="1740" priority="1603" operator="containsText" text="正月">
      <formula>NOT(ISERROR(SEARCH("正月",F458)))</formula>
    </cfRule>
    <cfRule type="containsText" dxfId="1739" priority="1604" operator="containsText" text="夏休">
      <formula>NOT(ISERROR(SEARCH("夏休",F458)))</formula>
    </cfRule>
  </conditionalFormatting>
  <conditionalFormatting sqref="F458:G458 T458:AG458 J458:Q458">
    <cfRule type="containsText" dxfId="1738" priority="1601" operator="containsText" text="中止">
      <formula>NOT(ISERROR(SEARCH("中止",F458)))</formula>
    </cfRule>
    <cfRule type="containsText" dxfId="1737" priority="1602" operator="containsText" text="休">
      <formula>NOT(ISERROR(SEARCH("休",F458)))</formula>
    </cfRule>
  </conditionalFormatting>
  <conditionalFormatting sqref="R458:S458">
    <cfRule type="containsText" dxfId="1736" priority="1597" operator="containsText" text="中止">
      <formula>NOT(ISERROR(SEARCH("中止",R458)))</formula>
    </cfRule>
    <cfRule type="containsText" dxfId="1735" priority="1598" operator="containsText" text="休">
      <formula>NOT(ISERROR(SEARCH("休",R458)))</formula>
    </cfRule>
  </conditionalFormatting>
  <conditionalFormatting sqref="R458:S458">
    <cfRule type="containsText" dxfId="1734" priority="1599" operator="containsText" text="正月">
      <formula>NOT(ISERROR(SEARCH("正月",R458)))</formula>
    </cfRule>
    <cfRule type="containsText" dxfId="1733" priority="1600" operator="containsText" text="夏休">
      <formula>NOT(ISERROR(SEARCH("夏休",R458)))</formula>
    </cfRule>
  </conditionalFormatting>
  <conditionalFormatting sqref="H458:I458">
    <cfRule type="containsText" dxfId="1732" priority="1595" operator="containsText" text="正月">
      <formula>NOT(ISERROR(SEARCH("正月",H458)))</formula>
    </cfRule>
    <cfRule type="containsText" dxfId="1731" priority="1596" operator="containsText" text="夏休">
      <formula>NOT(ISERROR(SEARCH("夏休",H458)))</formula>
    </cfRule>
  </conditionalFormatting>
  <conditionalFormatting sqref="H458:I458">
    <cfRule type="containsText" dxfId="1730" priority="1593" operator="containsText" text="中止">
      <formula>NOT(ISERROR(SEARCH("中止",H458)))</formula>
    </cfRule>
    <cfRule type="containsText" dxfId="1729" priority="1594" operator="containsText" text="休">
      <formula>NOT(ISERROR(SEARCH("休",H458)))</formula>
    </cfRule>
  </conditionalFormatting>
  <conditionalFormatting sqref="U452:X452">
    <cfRule type="containsText" dxfId="1728" priority="1547" operator="containsText" text="正月">
      <formula>NOT(ISERROR(SEARCH("正月",U452)))</formula>
    </cfRule>
    <cfRule type="containsText" dxfId="1727" priority="1548" operator="containsText" text="夏休">
      <formula>NOT(ISERROR(SEARCH("夏休",U452)))</formula>
    </cfRule>
  </conditionalFormatting>
  <conditionalFormatting sqref="U452:X452">
    <cfRule type="containsText" dxfId="1726" priority="1545" operator="containsText" text="中止">
      <formula>NOT(ISERROR(SEARCH("中止",U452)))</formula>
    </cfRule>
    <cfRule type="containsText" dxfId="1725" priority="1546" operator="containsText" text="休">
      <formula>NOT(ISERROR(SEARCH("休",U452)))</formula>
    </cfRule>
  </conditionalFormatting>
  <conditionalFormatting sqref="F426:T426 F428:T428 F430:T430 F432:T432 F434:T434 F436:T436 F438:T438 AD426:AG426 AD428:AG428 AD430:AG430 AD432:AG432 AD434:AG434 AD436:AG436 AD438:AG438">
    <cfRule type="containsText" dxfId="1724" priority="1535" operator="containsText" text="正月">
      <formula>NOT(ISERROR(SEARCH("正月",F426)))</formula>
    </cfRule>
    <cfRule type="containsText" dxfId="1723" priority="1536" operator="containsText" text="夏休">
      <formula>NOT(ISERROR(SEARCH("夏休",F426)))</formula>
    </cfRule>
  </conditionalFormatting>
  <conditionalFormatting sqref="F426:T426 F428:T428 F430:T430 F432:T432 F434:T434 F436:T436 F438:T438 AD426:AG426 AD428:AG428 AD430:AG430 AD432:AG432 AD434:AG434 AD436:AG436 AD438:AG438">
    <cfRule type="containsText" dxfId="1722" priority="1533" operator="containsText" text="中止">
      <formula>NOT(ISERROR(SEARCH("中止",F426)))</formula>
    </cfRule>
    <cfRule type="containsText" dxfId="1721" priority="1534" operator="containsText" text="休">
      <formula>NOT(ISERROR(SEARCH("休",F426)))</formula>
    </cfRule>
  </conditionalFormatting>
  <conditionalFormatting sqref="U426:AC426 U428:AC428 U430:AC430 U432:AC432 U434:AC434 U436:AC436 U438:AC438">
    <cfRule type="containsText" dxfId="1720" priority="1531" operator="containsText" text="正月">
      <formula>NOT(ISERROR(SEARCH("正月",U426)))</formula>
    </cfRule>
    <cfRule type="containsText" dxfId="1719" priority="1532" operator="containsText" text="夏休">
      <formula>NOT(ISERROR(SEARCH("夏休",U426)))</formula>
    </cfRule>
  </conditionalFormatting>
  <conditionalFormatting sqref="U426:AC426 U428:AC428 U430:AC430 U432:AC432 U434:AC434 U436:AC436 U438:AC438">
    <cfRule type="containsText" dxfId="1718" priority="1529" operator="containsText" text="中止">
      <formula>NOT(ISERROR(SEARCH("中止",U426)))</formula>
    </cfRule>
    <cfRule type="containsText" dxfId="1717" priority="1530" operator="containsText" text="休">
      <formula>NOT(ISERROR(SEARCH("休",U426)))</formula>
    </cfRule>
  </conditionalFormatting>
  <conditionalFormatting sqref="F454:T454 AD454:AG454">
    <cfRule type="containsText" dxfId="1716" priority="1555" operator="containsText" text="正月">
      <formula>NOT(ISERROR(SEARCH("正月",F454)))</formula>
    </cfRule>
    <cfRule type="containsText" dxfId="1715" priority="1556" operator="containsText" text="夏休">
      <formula>NOT(ISERROR(SEARCH("夏休",F454)))</formula>
    </cfRule>
  </conditionalFormatting>
  <conditionalFormatting sqref="F454:T454 AD454:AG454">
    <cfRule type="containsText" dxfId="1714" priority="1553" operator="containsText" text="中止">
      <formula>NOT(ISERROR(SEARCH("中止",F454)))</formula>
    </cfRule>
    <cfRule type="containsText" dxfId="1713" priority="1554" operator="containsText" text="休">
      <formula>NOT(ISERROR(SEARCH("休",F454)))</formula>
    </cfRule>
  </conditionalFormatting>
  <conditionalFormatting sqref="F456:T456 AD456:AG456">
    <cfRule type="containsText" dxfId="1712" priority="1551" operator="containsText" text="正月">
      <formula>NOT(ISERROR(SEARCH("正月",F456)))</formula>
    </cfRule>
    <cfRule type="containsText" dxfId="1711" priority="1552" operator="containsText" text="夏休">
      <formula>NOT(ISERROR(SEARCH("夏休",F456)))</formula>
    </cfRule>
  </conditionalFormatting>
  <conditionalFormatting sqref="F456:T456 AD456:AG456">
    <cfRule type="containsText" dxfId="1710" priority="1549" operator="containsText" text="中止">
      <formula>NOT(ISERROR(SEARCH("中止",F456)))</formula>
    </cfRule>
    <cfRule type="containsText" dxfId="1709" priority="1550" operator="containsText" text="休">
      <formula>NOT(ISERROR(SEARCH("休",F456)))</formula>
    </cfRule>
  </conditionalFormatting>
  <conditionalFormatting sqref="F420:T420 AD420:AG420">
    <cfRule type="containsText" dxfId="1708" priority="1591" operator="containsText" text="正月">
      <formula>NOT(ISERROR(SEARCH("正月",F420)))</formula>
    </cfRule>
    <cfRule type="containsText" dxfId="1707" priority="1592" operator="containsText" text="夏休">
      <formula>NOT(ISERROR(SEARCH("夏休",F420)))</formula>
    </cfRule>
  </conditionalFormatting>
  <conditionalFormatting sqref="F420:T420 AD420:AG420">
    <cfRule type="containsText" dxfId="1706" priority="1589" operator="containsText" text="中止">
      <formula>NOT(ISERROR(SEARCH("中止",F420)))</formula>
    </cfRule>
    <cfRule type="containsText" dxfId="1705" priority="1590" operator="containsText" text="休">
      <formula>NOT(ISERROR(SEARCH("休",F420)))</formula>
    </cfRule>
  </conditionalFormatting>
  <conditionalFormatting sqref="Y420:Z420">
    <cfRule type="containsText" dxfId="1704" priority="1587" operator="containsText" text="正月">
      <formula>NOT(ISERROR(SEARCH("正月",Y420)))</formula>
    </cfRule>
    <cfRule type="containsText" dxfId="1703" priority="1588" operator="containsText" text="夏休">
      <formula>NOT(ISERROR(SEARCH("夏休",Y420)))</formula>
    </cfRule>
  </conditionalFormatting>
  <conditionalFormatting sqref="Y420:Z420">
    <cfRule type="containsText" dxfId="1702" priority="1585" operator="containsText" text="中止">
      <formula>NOT(ISERROR(SEARCH("中止",Y420)))</formula>
    </cfRule>
    <cfRule type="containsText" dxfId="1701" priority="1586" operator="containsText" text="休">
      <formula>NOT(ISERROR(SEARCH("休",Y420)))</formula>
    </cfRule>
  </conditionalFormatting>
  <conditionalFormatting sqref="F422:T422 AD422:AG422">
    <cfRule type="containsText" dxfId="1700" priority="1583" operator="containsText" text="正月">
      <formula>NOT(ISERROR(SEARCH("正月",F422)))</formula>
    </cfRule>
    <cfRule type="containsText" dxfId="1699" priority="1584" operator="containsText" text="夏休">
      <formula>NOT(ISERROR(SEARCH("夏休",F422)))</formula>
    </cfRule>
  </conditionalFormatting>
  <conditionalFormatting sqref="F422:T422 AD422:AG422">
    <cfRule type="containsText" dxfId="1698" priority="1581" operator="containsText" text="中止">
      <formula>NOT(ISERROR(SEARCH("中止",F422)))</formula>
    </cfRule>
    <cfRule type="containsText" dxfId="1697" priority="1582" operator="containsText" text="休">
      <formula>NOT(ISERROR(SEARCH("休",F422)))</formula>
    </cfRule>
  </conditionalFormatting>
  <conditionalFormatting sqref="F424:T424 AD424:AG424">
    <cfRule type="containsText" dxfId="1696" priority="1579" operator="containsText" text="正月">
      <formula>NOT(ISERROR(SEARCH("正月",F424)))</formula>
    </cfRule>
    <cfRule type="containsText" dxfId="1695" priority="1580" operator="containsText" text="夏休">
      <formula>NOT(ISERROR(SEARCH("夏休",F424)))</formula>
    </cfRule>
  </conditionalFormatting>
  <conditionalFormatting sqref="F424:T424 AD424:AG424">
    <cfRule type="containsText" dxfId="1694" priority="1577" operator="containsText" text="中止">
      <formula>NOT(ISERROR(SEARCH("中止",F424)))</formula>
    </cfRule>
    <cfRule type="containsText" dxfId="1693" priority="1578" operator="containsText" text="休">
      <formula>NOT(ISERROR(SEARCH("休",F424)))</formula>
    </cfRule>
  </conditionalFormatting>
  <conditionalFormatting sqref="U422:AC422 U424:AC424">
    <cfRule type="containsText" dxfId="1692" priority="1567" operator="containsText" text="正月">
      <formula>NOT(ISERROR(SEARCH("正月",U422)))</formula>
    </cfRule>
    <cfRule type="containsText" dxfId="1691" priority="1568" operator="containsText" text="夏休">
      <formula>NOT(ISERROR(SEARCH("夏休",U422)))</formula>
    </cfRule>
  </conditionalFormatting>
  <conditionalFormatting sqref="U422:AC422 U424:AC424">
    <cfRule type="containsText" dxfId="1690" priority="1565" operator="containsText" text="中止">
      <formula>NOT(ISERROR(SEARCH("中止",U422)))</formula>
    </cfRule>
    <cfRule type="containsText" dxfId="1689" priority="1566" operator="containsText" text="休">
      <formula>NOT(ISERROR(SEARCH("休",U422)))</formula>
    </cfRule>
  </conditionalFormatting>
  <conditionalFormatting sqref="U420:X420">
    <cfRule type="containsText" dxfId="1688" priority="1575" operator="containsText" text="正月">
      <formula>NOT(ISERROR(SEARCH("正月",U420)))</formula>
    </cfRule>
    <cfRule type="containsText" dxfId="1687" priority="1576" operator="containsText" text="夏休">
      <formula>NOT(ISERROR(SEARCH("夏休",U420)))</formula>
    </cfRule>
  </conditionalFormatting>
  <conditionalFormatting sqref="U420:X420">
    <cfRule type="containsText" dxfId="1686" priority="1573" operator="containsText" text="中止">
      <formula>NOT(ISERROR(SEARCH("中止",U420)))</formula>
    </cfRule>
    <cfRule type="containsText" dxfId="1685" priority="1574" operator="containsText" text="休">
      <formula>NOT(ISERROR(SEARCH("休",U420)))</formula>
    </cfRule>
  </conditionalFormatting>
  <conditionalFormatting sqref="AA420:AC420">
    <cfRule type="containsText" dxfId="1684" priority="1571" operator="containsText" text="正月">
      <formula>NOT(ISERROR(SEARCH("正月",AA420)))</formula>
    </cfRule>
    <cfRule type="containsText" dxfId="1683" priority="1572" operator="containsText" text="夏休">
      <formula>NOT(ISERROR(SEARCH("夏休",AA420)))</formula>
    </cfRule>
  </conditionalFormatting>
  <conditionalFormatting sqref="AA420:AC420">
    <cfRule type="containsText" dxfId="1682" priority="1569" operator="containsText" text="中止">
      <formula>NOT(ISERROR(SEARCH("中止",AA420)))</formula>
    </cfRule>
    <cfRule type="containsText" dxfId="1681" priority="1570" operator="containsText" text="休">
      <formula>NOT(ISERROR(SEARCH("休",AA420)))</formula>
    </cfRule>
  </conditionalFormatting>
  <conditionalFormatting sqref="Y452:Z452">
    <cfRule type="containsText" dxfId="1680" priority="1559" operator="containsText" text="正月">
      <formula>NOT(ISERROR(SEARCH("正月",Y452)))</formula>
    </cfRule>
    <cfRule type="containsText" dxfId="1679" priority="1560" operator="containsText" text="夏休">
      <formula>NOT(ISERROR(SEARCH("夏休",Y452)))</formula>
    </cfRule>
  </conditionalFormatting>
  <conditionalFormatting sqref="Y452:Z452">
    <cfRule type="containsText" dxfId="1678" priority="1557" operator="containsText" text="中止">
      <formula>NOT(ISERROR(SEARCH("中止",Y452)))</formula>
    </cfRule>
    <cfRule type="containsText" dxfId="1677" priority="1558" operator="containsText" text="休">
      <formula>NOT(ISERROR(SEARCH("休",Y452)))</formula>
    </cfRule>
  </conditionalFormatting>
  <conditionalFormatting sqref="U454:AC454 U456:AC456">
    <cfRule type="containsText" dxfId="1676" priority="1539" operator="containsText" text="正月">
      <formula>NOT(ISERROR(SEARCH("正月",U454)))</formula>
    </cfRule>
    <cfRule type="containsText" dxfId="1675" priority="1540" operator="containsText" text="夏休">
      <formula>NOT(ISERROR(SEARCH("夏休",U454)))</formula>
    </cfRule>
  </conditionalFormatting>
  <conditionalFormatting sqref="U454:AC454 U456:AC456">
    <cfRule type="containsText" dxfId="1674" priority="1537" operator="containsText" text="中止">
      <formula>NOT(ISERROR(SEARCH("中止",U454)))</formula>
    </cfRule>
    <cfRule type="containsText" dxfId="1673" priority="1538" operator="containsText" text="休">
      <formula>NOT(ISERROR(SEARCH("休",U454)))</formula>
    </cfRule>
  </conditionalFormatting>
  <conditionalFormatting sqref="F440:T440 F442:T442 F444:T444 F446:T446 F448:T448 F450:T450 AD440:AG440 AD442:AG442 AD444:AG444 AD446:AG446 AD448:AG448 AD450:AG450">
    <cfRule type="containsText" dxfId="1672" priority="1527" operator="containsText" text="正月">
      <formula>NOT(ISERROR(SEARCH("正月",F440)))</formula>
    </cfRule>
    <cfRule type="containsText" dxfId="1671" priority="1528" operator="containsText" text="夏休">
      <formula>NOT(ISERROR(SEARCH("夏休",F440)))</formula>
    </cfRule>
  </conditionalFormatting>
  <conditionalFormatting sqref="F440:T440 F442:T442 F444:T444 F446:T446 F448:T448 F450:T450 AD440:AG440 AD442:AG442 AD444:AG444 AD446:AG446 AD448:AG448 AD450:AG450">
    <cfRule type="containsText" dxfId="1670" priority="1525" operator="containsText" text="中止">
      <formula>NOT(ISERROR(SEARCH("中止",F440)))</formula>
    </cfRule>
    <cfRule type="containsText" dxfId="1669" priority="1526" operator="containsText" text="休">
      <formula>NOT(ISERROR(SEARCH("休",F440)))</formula>
    </cfRule>
  </conditionalFormatting>
  <conditionalFormatting sqref="U440:AC440 U442:AC442 U444:AC444 U446:AC446 U448:AC448 U450:AC450">
    <cfRule type="containsText" dxfId="1668" priority="1523" operator="containsText" text="正月">
      <formula>NOT(ISERROR(SEARCH("正月",U440)))</formula>
    </cfRule>
    <cfRule type="containsText" dxfId="1667" priority="1524" operator="containsText" text="夏休">
      <formula>NOT(ISERROR(SEARCH("夏休",U440)))</formula>
    </cfRule>
  </conditionalFormatting>
  <conditionalFormatting sqref="U440:AC440 U442:AC442 U444:AC444 U446:AC446 U448:AC448 U450:AC450">
    <cfRule type="containsText" dxfId="1666" priority="1521" operator="containsText" text="中止">
      <formula>NOT(ISERROR(SEARCH("中止",U440)))</formula>
    </cfRule>
    <cfRule type="containsText" dxfId="1665" priority="1522" operator="containsText" text="休">
      <formula>NOT(ISERROR(SEARCH("休",U440)))</formula>
    </cfRule>
  </conditionalFormatting>
  <conditionalFormatting sqref="F496:T496 AD496:AG496">
    <cfRule type="containsText" dxfId="1664" priority="1479" operator="containsText" text="正月">
      <formula>NOT(ISERROR(SEARCH("正月",F496)))</formula>
    </cfRule>
    <cfRule type="containsText" dxfId="1663" priority="1480" operator="containsText" text="夏休">
      <formula>NOT(ISERROR(SEARCH("夏休",F496)))</formula>
    </cfRule>
  </conditionalFormatting>
  <conditionalFormatting sqref="F496:T496 AD496:AG496">
    <cfRule type="containsText" dxfId="1662" priority="1477" operator="containsText" text="中止">
      <formula>NOT(ISERROR(SEARCH("中止",F496)))</formula>
    </cfRule>
    <cfRule type="containsText" dxfId="1661" priority="1478" operator="containsText" text="休">
      <formula>NOT(ISERROR(SEARCH("休",F496)))</formula>
    </cfRule>
  </conditionalFormatting>
  <conditionalFormatting sqref="AA496:AC496">
    <cfRule type="containsText" dxfId="1660" priority="1459" operator="containsText" text="正月">
      <formula>NOT(ISERROR(SEARCH("正月",AA496)))</formula>
    </cfRule>
    <cfRule type="containsText" dxfId="1659" priority="1460" operator="containsText" text="夏休">
      <formula>NOT(ISERROR(SEARCH("夏休",AA496)))</formula>
    </cfRule>
  </conditionalFormatting>
  <conditionalFormatting sqref="AA496:AC496">
    <cfRule type="containsText" dxfId="1658" priority="1457" operator="containsText" text="中止">
      <formula>NOT(ISERROR(SEARCH("中止",AA496)))</formula>
    </cfRule>
    <cfRule type="containsText" dxfId="1657" priority="1458" operator="containsText" text="休">
      <formula>NOT(ISERROR(SEARCH("休",AA496)))</formula>
    </cfRule>
  </conditionalFormatting>
  <conditionalFormatting sqref="F502:G502 T502:AG502 J502:Q502">
    <cfRule type="containsText" dxfId="1656" priority="1519" operator="containsText" text="正月">
      <formula>NOT(ISERROR(SEARCH("正月",F502)))</formula>
    </cfRule>
    <cfRule type="containsText" dxfId="1655" priority="1520" operator="containsText" text="夏休">
      <formula>NOT(ISERROR(SEARCH("夏休",F502)))</formula>
    </cfRule>
  </conditionalFormatting>
  <conditionalFormatting sqref="F502:G502 T502:AG502 J502:Q502">
    <cfRule type="containsText" dxfId="1654" priority="1517" operator="containsText" text="中止">
      <formula>NOT(ISERROR(SEARCH("中止",F502)))</formula>
    </cfRule>
    <cfRule type="containsText" dxfId="1653" priority="1518" operator="containsText" text="休">
      <formula>NOT(ISERROR(SEARCH("休",F502)))</formula>
    </cfRule>
  </conditionalFormatting>
  <conditionalFormatting sqref="R502:S502">
    <cfRule type="containsText" dxfId="1652" priority="1513" operator="containsText" text="中止">
      <formula>NOT(ISERROR(SEARCH("中止",R502)))</formula>
    </cfRule>
    <cfRule type="containsText" dxfId="1651" priority="1514" operator="containsText" text="休">
      <formula>NOT(ISERROR(SEARCH("休",R502)))</formula>
    </cfRule>
  </conditionalFormatting>
  <conditionalFormatting sqref="R502:S502">
    <cfRule type="containsText" dxfId="1650" priority="1515" operator="containsText" text="正月">
      <formula>NOT(ISERROR(SEARCH("正月",R502)))</formula>
    </cfRule>
    <cfRule type="containsText" dxfId="1649" priority="1516" operator="containsText" text="夏休">
      <formula>NOT(ISERROR(SEARCH("夏休",R502)))</formula>
    </cfRule>
  </conditionalFormatting>
  <conditionalFormatting sqref="H502:I502">
    <cfRule type="containsText" dxfId="1648" priority="1511" operator="containsText" text="正月">
      <formula>NOT(ISERROR(SEARCH("正月",H502)))</formula>
    </cfRule>
    <cfRule type="containsText" dxfId="1647" priority="1512" operator="containsText" text="夏休">
      <formula>NOT(ISERROR(SEARCH("夏休",H502)))</formula>
    </cfRule>
  </conditionalFormatting>
  <conditionalFormatting sqref="H502:I502">
    <cfRule type="containsText" dxfId="1646" priority="1509" operator="containsText" text="中止">
      <formula>NOT(ISERROR(SEARCH("中止",H502)))</formula>
    </cfRule>
    <cfRule type="containsText" dxfId="1645" priority="1510" operator="containsText" text="休">
      <formula>NOT(ISERROR(SEARCH("休",H502)))</formula>
    </cfRule>
  </conditionalFormatting>
  <conditionalFormatting sqref="U496:X496">
    <cfRule type="containsText" dxfId="1644" priority="1463" operator="containsText" text="正月">
      <formula>NOT(ISERROR(SEARCH("正月",U496)))</formula>
    </cfRule>
    <cfRule type="containsText" dxfId="1643" priority="1464" operator="containsText" text="夏休">
      <formula>NOT(ISERROR(SEARCH("夏休",U496)))</formula>
    </cfRule>
  </conditionalFormatting>
  <conditionalFormatting sqref="U496:X496">
    <cfRule type="containsText" dxfId="1642" priority="1461" operator="containsText" text="中止">
      <formula>NOT(ISERROR(SEARCH("中止",U496)))</formula>
    </cfRule>
    <cfRule type="containsText" dxfId="1641" priority="1462" operator="containsText" text="休">
      <formula>NOT(ISERROR(SEARCH("休",U496)))</formula>
    </cfRule>
  </conditionalFormatting>
  <conditionalFormatting sqref="F470:T470 F472:T472 F474:T474 F476:T476 F478:T478 F480:T480 F482:T482 AD470:AG470 AD472:AG472 AD474:AG474 AD476:AG476 AD478:AG478 AD480:AG480 AD482:AG482">
    <cfRule type="containsText" dxfId="1640" priority="1451" operator="containsText" text="正月">
      <formula>NOT(ISERROR(SEARCH("正月",F470)))</formula>
    </cfRule>
    <cfRule type="containsText" dxfId="1639" priority="1452" operator="containsText" text="夏休">
      <formula>NOT(ISERROR(SEARCH("夏休",F470)))</formula>
    </cfRule>
  </conditionalFormatting>
  <conditionalFormatting sqref="F470:T470 F472:T472 F474:T474 F476:T476 F478:T478 F480:T480 F482:T482 AD470:AG470 AD472:AG472 AD474:AG474 AD476:AG476 AD478:AG478 AD480:AG480 AD482:AG482">
    <cfRule type="containsText" dxfId="1638" priority="1449" operator="containsText" text="中止">
      <formula>NOT(ISERROR(SEARCH("中止",F470)))</formula>
    </cfRule>
    <cfRule type="containsText" dxfId="1637" priority="1450" operator="containsText" text="休">
      <formula>NOT(ISERROR(SEARCH("休",F470)))</formula>
    </cfRule>
  </conditionalFormatting>
  <conditionalFormatting sqref="U470:AC470 U472:AC472 U474:AC474 U476:AC476 U478:AC478 U480:AC480 U482:AC482">
    <cfRule type="containsText" dxfId="1636" priority="1447" operator="containsText" text="正月">
      <formula>NOT(ISERROR(SEARCH("正月",U470)))</formula>
    </cfRule>
    <cfRule type="containsText" dxfId="1635" priority="1448" operator="containsText" text="夏休">
      <formula>NOT(ISERROR(SEARCH("夏休",U470)))</formula>
    </cfRule>
  </conditionalFormatting>
  <conditionalFormatting sqref="U470:AC470 U472:AC472 U474:AC474 U476:AC476 U478:AC478 U480:AC480 U482:AC482">
    <cfRule type="containsText" dxfId="1634" priority="1445" operator="containsText" text="中止">
      <formula>NOT(ISERROR(SEARCH("中止",U470)))</formula>
    </cfRule>
    <cfRule type="containsText" dxfId="1633" priority="1446" operator="containsText" text="休">
      <formula>NOT(ISERROR(SEARCH("休",U470)))</formula>
    </cfRule>
  </conditionalFormatting>
  <conditionalFormatting sqref="F498:T498 AD498:AG498">
    <cfRule type="containsText" dxfId="1632" priority="1471" operator="containsText" text="正月">
      <formula>NOT(ISERROR(SEARCH("正月",F498)))</formula>
    </cfRule>
    <cfRule type="containsText" dxfId="1631" priority="1472" operator="containsText" text="夏休">
      <formula>NOT(ISERROR(SEARCH("夏休",F498)))</formula>
    </cfRule>
  </conditionalFormatting>
  <conditionalFormatting sqref="F498:T498 AD498:AG498">
    <cfRule type="containsText" dxfId="1630" priority="1469" operator="containsText" text="中止">
      <formula>NOT(ISERROR(SEARCH("中止",F498)))</formula>
    </cfRule>
    <cfRule type="containsText" dxfId="1629" priority="1470" operator="containsText" text="休">
      <formula>NOT(ISERROR(SEARCH("休",F498)))</formula>
    </cfRule>
  </conditionalFormatting>
  <conditionalFormatting sqref="F500:T500 AD500:AG500">
    <cfRule type="containsText" dxfId="1628" priority="1467" operator="containsText" text="正月">
      <formula>NOT(ISERROR(SEARCH("正月",F500)))</formula>
    </cfRule>
    <cfRule type="containsText" dxfId="1627" priority="1468" operator="containsText" text="夏休">
      <formula>NOT(ISERROR(SEARCH("夏休",F500)))</formula>
    </cfRule>
  </conditionalFormatting>
  <conditionalFormatting sqref="F500:T500 AD500:AG500">
    <cfRule type="containsText" dxfId="1626" priority="1465" operator="containsText" text="中止">
      <formula>NOT(ISERROR(SEARCH("中止",F500)))</formula>
    </cfRule>
    <cfRule type="containsText" dxfId="1625" priority="1466" operator="containsText" text="休">
      <formula>NOT(ISERROR(SEARCH("休",F500)))</formula>
    </cfRule>
  </conditionalFormatting>
  <conditionalFormatting sqref="F464:T464 AD464:AG464">
    <cfRule type="containsText" dxfId="1624" priority="1507" operator="containsText" text="正月">
      <formula>NOT(ISERROR(SEARCH("正月",F464)))</formula>
    </cfRule>
    <cfRule type="containsText" dxfId="1623" priority="1508" operator="containsText" text="夏休">
      <formula>NOT(ISERROR(SEARCH("夏休",F464)))</formula>
    </cfRule>
  </conditionalFormatting>
  <conditionalFormatting sqref="F464:T464 AD464:AG464">
    <cfRule type="containsText" dxfId="1622" priority="1505" operator="containsText" text="中止">
      <formula>NOT(ISERROR(SEARCH("中止",F464)))</formula>
    </cfRule>
    <cfRule type="containsText" dxfId="1621" priority="1506" operator="containsText" text="休">
      <formula>NOT(ISERROR(SEARCH("休",F464)))</formula>
    </cfRule>
  </conditionalFormatting>
  <conditionalFormatting sqref="Y464:Z464">
    <cfRule type="containsText" dxfId="1620" priority="1503" operator="containsText" text="正月">
      <formula>NOT(ISERROR(SEARCH("正月",Y464)))</formula>
    </cfRule>
    <cfRule type="containsText" dxfId="1619" priority="1504" operator="containsText" text="夏休">
      <formula>NOT(ISERROR(SEARCH("夏休",Y464)))</formula>
    </cfRule>
  </conditionalFormatting>
  <conditionalFormatting sqref="Y464:Z464">
    <cfRule type="containsText" dxfId="1618" priority="1501" operator="containsText" text="中止">
      <formula>NOT(ISERROR(SEARCH("中止",Y464)))</formula>
    </cfRule>
    <cfRule type="containsText" dxfId="1617" priority="1502" operator="containsText" text="休">
      <formula>NOT(ISERROR(SEARCH("休",Y464)))</formula>
    </cfRule>
  </conditionalFormatting>
  <conditionalFormatting sqref="F466:T466 AD466:AG466">
    <cfRule type="containsText" dxfId="1616" priority="1499" operator="containsText" text="正月">
      <formula>NOT(ISERROR(SEARCH("正月",F466)))</formula>
    </cfRule>
    <cfRule type="containsText" dxfId="1615" priority="1500" operator="containsText" text="夏休">
      <formula>NOT(ISERROR(SEARCH("夏休",F466)))</formula>
    </cfRule>
  </conditionalFormatting>
  <conditionalFormatting sqref="F466:T466 AD466:AG466">
    <cfRule type="containsText" dxfId="1614" priority="1497" operator="containsText" text="中止">
      <formula>NOT(ISERROR(SEARCH("中止",F466)))</formula>
    </cfRule>
    <cfRule type="containsText" dxfId="1613" priority="1498" operator="containsText" text="休">
      <formula>NOT(ISERROR(SEARCH("休",F466)))</formula>
    </cfRule>
  </conditionalFormatting>
  <conditionalFormatting sqref="F468:T468 AD468:AG468">
    <cfRule type="containsText" dxfId="1612" priority="1495" operator="containsText" text="正月">
      <formula>NOT(ISERROR(SEARCH("正月",F468)))</formula>
    </cfRule>
    <cfRule type="containsText" dxfId="1611" priority="1496" operator="containsText" text="夏休">
      <formula>NOT(ISERROR(SEARCH("夏休",F468)))</formula>
    </cfRule>
  </conditionalFormatting>
  <conditionalFormatting sqref="F468:T468 AD468:AG468">
    <cfRule type="containsText" dxfId="1610" priority="1493" operator="containsText" text="中止">
      <formula>NOT(ISERROR(SEARCH("中止",F468)))</formula>
    </cfRule>
    <cfRule type="containsText" dxfId="1609" priority="1494" operator="containsText" text="休">
      <formula>NOT(ISERROR(SEARCH("休",F468)))</formula>
    </cfRule>
  </conditionalFormatting>
  <conditionalFormatting sqref="U466:AC466 U468:AC468">
    <cfRule type="containsText" dxfId="1608" priority="1483" operator="containsText" text="正月">
      <formula>NOT(ISERROR(SEARCH("正月",U466)))</formula>
    </cfRule>
    <cfRule type="containsText" dxfId="1607" priority="1484" operator="containsText" text="夏休">
      <formula>NOT(ISERROR(SEARCH("夏休",U466)))</formula>
    </cfRule>
  </conditionalFormatting>
  <conditionalFormatting sqref="U466:AC466 U468:AC468">
    <cfRule type="containsText" dxfId="1606" priority="1481" operator="containsText" text="中止">
      <formula>NOT(ISERROR(SEARCH("中止",U466)))</formula>
    </cfRule>
    <cfRule type="containsText" dxfId="1605" priority="1482" operator="containsText" text="休">
      <formula>NOT(ISERROR(SEARCH("休",U466)))</formula>
    </cfRule>
  </conditionalFormatting>
  <conditionalFormatting sqref="U464:X464">
    <cfRule type="containsText" dxfId="1604" priority="1491" operator="containsText" text="正月">
      <formula>NOT(ISERROR(SEARCH("正月",U464)))</formula>
    </cfRule>
    <cfRule type="containsText" dxfId="1603" priority="1492" operator="containsText" text="夏休">
      <formula>NOT(ISERROR(SEARCH("夏休",U464)))</formula>
    </cfRule>
  </conditionalFormatting>
  <conditionalFormatting sqref="U464:X464">
    <cfRule type="containsText" dxfId="1602" priority="1489" operator="containsText" text="中止">
      <formula>NOT(ISERROR(SEARCH("中止",U464)))</formula>
    </cfRule>
    <cfRule type="containsText" dxfId="1601" priority="1490" operator="containsText" text="休">
      <formula>NOT(ISERROR(SEARCH("休",U464)))</formula>
    </cfRule>
  </conditionalFormatting>
  <conditionalFormatting sqref="AA464:AC464">
    <cfRule type="containsText" dxfId="1600" priority="1487" operator="containsText" text="正月">
      <formula>NOT(ISERROR(SEARCH("正月",AA464)))</formula>
    </cfRule>
    <cfRule type="containsText" dxfId="1599" priority="1488" operator="containsText" text="夏休">
      <formula>NOT(ISERROR(SEARCH("夏休",AA464)))</formula>
    </cfRule>
  </conditionalFormatting>
  <conditionalFormatting sqref="AA464:AC464">
    <cfRule type="containsText" dxfId="1598" priority="1485" operator="containsText" text="中止">
      <formula>NOT(ISERROR(SEARCH("中止",AA464)))</formula>
    </cfRule>
    <cfRule type="containsText" dxfId="1597" priority="1486" operator="containsText" text="休">
      <formula>NOT(ISERROR(SEARCH("休",AA464)))</formula>
    </cfRule>
  </conditionalFormatting>
  <conditionalFormatting sqref="Y496:Z496">
    <cfRule type="containsText" dxfId="1596" priority="1475" operator="containsText" text="正月">
      <formula>NOT(ISERROR(SEARCH("正月",Y496)))</formula>
    </cfRule>
    <cfRule type="containsText" dxfId="1595" priority="1476" operator="containsText" text="夏休">
      <formula>NOT(ISERROR(SEARCH("夏休",Y496)))</formula>
    </cfRule>
  </conditionalFormatting>
  <conditionalFormatting sqref="Y496:Z496">
    <cfRule type="containsText" dxfId="1594" priority="1473" operator="containsText" text="中止">
      <formula>NOT(ISERROR(SEARCH("中止",Y496)))</formula>
    </cfRule>
    <cfRule type="containsText" dxfId="1593" priority="1474" operator="containsText" text="休">
      <formula>NOT(ISERROR(SEARCH("休",Y496)))</formula>
    </cfRule>
  </conditionalFormatting>
  <conditionalFormatting sqref="U498:AC498 U500:AC500">
    <cfRule type="containsText" dxfId="1592" priority="1455" operator="containsText" text="正月">
      <formula>NOT(ISERROR(SEARCH("正月",U498)))</formula>
    </cfRule>
    <cfRule type="containsText" dxfId="1591" priority="1456" operator="containsText" text="夏休">
      <formula>NOT(ISERROR(SEARCH("夏休",U498)))</formula>
    </cfRule>
  </conditionalFormatting>
  <conditionalFormatting sqref="U498:AC498 U500:AC500">
    <cfRule type="containsText" dxfId="1590" priority="1453" operator="containsText" text="中止">
      <formula>NOT(ISERROR(SEARCH("中止",U498)))</formula>
    </cfRule>
    <cfRule type="containsText" dxfId="1589" priority="1454" operator="containsText" text="休">
      <formula>NOT(ISERROR(SEARCH("休",U498)))</formula>
    </cfRule>
  </conditionalFormatting>
  <conditionalFormatting sqref="F484:T484 F486:T486 F488:T488 F490:T490 F492:T492 F494:T494 AD484:AG484 AD486:AG486 AD488:AG488 AD490:AG490 AD492:AG492 AD494:AG494">
    <cfRule type="containsText" dxfId="1588" priority="1443" operator="containsText" text="正月">
      <formula>NOT(ISERROR(SEARCH("正月",F484)))</formula>
    </cfRule>
    <cfRule type="containsText" dxfId="1587" priority="1444" operator="containsText" text="夏休">
      <formula>NOT(ISERROR(SEARCH("夏休",F484)))</formula>
    </cfRule>
  </conditionalFormatting>
  <conditionalFormatting sqref="F484:T484 F486:T486 F488:T488 F490:T490 F492:T492 F494:T494 AD484:AG484 AD486:AG486 AD488:AG488 AD490:AG490 AD492:AG492 AD494:AG494">
    <cfRule type="containsText" dxfId="1586" priority="1441" operator="containsText" text="中止">
      <formula>NOT(ISERROR(SEARCH("中止",F484)))</formula>
    </cfRule>
    <cfRule type="containsText" dxfId="1585" priority="1442" operator="containsText" text="休">
      <formula>NOT(ISERROR(SEARCH("休",F484)))</formula>
    </cfRule>
  </conditionalFormatting>
  <conditionalFormatting sqref="U484:AC484 U486:AC486 U488:AC488 U490:AC490 U492:AC492 U494:AC494">
    <cfRule type="containsText" dxfId="1584" priority="1439" operator="containsText" text="正月">
      <formula>NOT(ISERROR(SEARCH("正月",U484)))</formula>
    </cfRule>
    <cfRule type="containsText" dxfId="1583" priority="1440" operator="containsText" text="夏休">
      <formula>NOT(ISERROR(SEARCH("夏休",U484)))</formula>
    </cfRule>
  </conditionalFormatting>
  <conditionalFormatting sqref="U484:AC484 U486:AC486 U488:AC488 U490:AC490 U492:AC492 U494:AC494">
    <cfRule type="containsText" dxfId="1582" priority="1437" operator="containsText" text="中止">
      <formula>NOT(ISERROR(SEARCH("中止",U484)))</formula>
    </cfRule>
    <cfRule type="containsText" dxfId="1581" priority="1438" operator="containsText" text="休">
      <formula>NOT(ISERROR(SEARCH("休",U484)))</formula>
    </cfRule>
  </conditionalFormatting>
  <conditionalFormatting sqref="F540:T540 AD540:AG540">
    <cfRule type="containsText" dxfId="1580" priority="1395" operator="containsText" text="正月">
      <formula>NOT(ISERROR(SEARCH("正月",F540)))</formula>
    </cfRule>
    <cfRule type="containsText" dxfId="1579" priority="1396" operator="containsText" text="夏休">
      <formula>NOT(ISERROR(SEARCH("夏休",F540)))</formula>
    </cfRule>
  </conditionalFormatting>
  <conditionalFormatting sqref="F540:T540 AD540:AG540">
    <cfRule type="containsText" dxfId="1578" priority="1393" operator="containsText" text="中止">
      <formula>NOT(ISERROR(SEARCH("中止",F540)))</formula>
    </cfRule>
    <cfRule type="containsText" dxfId="1577" priority="1394" operator="containsText" text="休">
      <formula>NOT(ISERROR(SEARCH("休",F540)))</formula>
    </cfRule>
  </conditionalFormatting>
  <conditionalFormatting sqref="AA540:AC540">
    <cfRule type="containsText" dxfId="1576" priority="1375" operator="containsText" text="正月">
      <formula>NOT(ISERROR(SEARCH("正月",AA540)))</formula>
    </cfRule>
    <cfRule type="containsText" dxfId="1575" priority="1376" operator="containsText" text="夏休">
      <formula>NOT(ISERROR(SEARCH("夏休",AA540)))</formula>
    </cfRule>
  </conditionalFormatting>
  <conditionalFormatting sqref="AA540:AC540">
    <cfRule type="containsText" dxfId="1574" priority="1373" operator="containsText" text="中止">
      <formula>NOT(ISERROR(SEARCH("中止",AA540)))</formula>
    </cfRule>
    <cfRule type="containsText" dxfId="1573" priority="1374" operator="containsText" text="休">
      <formula>NOT(ISERROR(SEARCH("休",AA540)))</formula>
    </cfRule>
  </conditionalFormatting>
  <conditionalFormatting sqref="F546:G546 T546:AG546 J546:Q546">
    <cfRule type="containsText" dxfId="1572" priority="1435" operator="containsText" text="正月">
      <formula>NOT(ISERROR(SEARCH("正月",F546)))</formula>
    </cfRule>
    <cfRule type="containsText" dxfId="1571" priority="1436" operator="containsText" text="夏休">
      <formula>NOT(ISERROR(SEARCH("夏休",F546)))</formula>
    </cfRule>
  </conditionalFormatting>
  <conditionalFormatting sqref="F546:G546 T546:AG546 J546:Q546">
    <cfRule type="containsText" dxfId="1570" priority="1433" operator="containsText" text="中止">
      <formula>NOT(ISERROR(SEARCH("中止",F546)))</formula>
    </cfRule>
    <cfRule type="containsText" dxfId="1569" priority="1434" operator="containsText" text="休">
      <formula>NOT(ISERROR(SEARCH("休",F546)))</formula>
    </cfRule>
  </conditionalFormatting>
  <conditionalFormatting sqref="R546:S546">
    <cfRule type="containsText" dxfId="1568" priority="1429" operator="containsText" text="中止">
      <formula>NOT(ISERROR(SEARCH("中止",R546)))</formula>
    </cfRule>
    <cfRule type="containsText" dxfId="1567" priority="1430" operator="containsText" text="休">
      <formula>NOT(ISERROR(SEARCH("休",R546)))</formula>
    </cfRule>
  </conditionalFormatting>
  <conditionalFormatting sqref="R546:S546">
    <cfRule type="containsText" dxfId="1566" priority="1431" operator="containsText" text="正月">
      <formula>NOT(ISERROR(SEARCH("正月",R546)))</formula>
    </cfRule>
    <cfRule type="containsText" dxfId="1565" priority="1432" operator="containsText" text="夏休">
      <formula>NOT(ISERROR(SEARCH("夏休",R546)))</formula>
    </cfRule>
  </conditionalFormatting>
  <conditionalFormatting sqref="H546:I546">
    <cfRule type="containsText" dxfId="1564" priority="1427" operator="containsText" text="正月">
      <formula>NOT(ISERROR(SEARCH("正月",H546)))</formula>
    </cfRule>
    <cfRule type="containsText" dxfId="1563" priority="1428" operator="containsText" text="夏休">
      <formula>NOT(ISERROR(SEARCH("夏休",H546)))</formula>
    </cfRule>
  </conditionalFormatting>
  <conditionalFormatting sqref="H546:I546">
    <cfRule type="containsText" dxfId="1562" priority="1425" operator="containsText" text="中止">
      <formula>NOT(ISERROR(SEARCH("中止",H546)))</formula>
    </cfRule>
    <cfRule type="containsText" dxfId="1561" priority="1426" operator="containsText" text="休">
      <formula>NOT(ISERROR(SEARCH("休",H546)))</formula>
    </cfRule>
  </conditionalFormatting>
  <conditionalFormatting sqref="U540:X540">
    <cfRule type="containsText" dxfId="1560" priority="1379" operator="containsText" text="正月">
      <formula>NOT(ISERROR(SEARCH("正月",U540)))</formula>
    </cfRule>
    <cfRule type="containsText" dxfId="1559" priority="1380" operator="containsText" text="夏休">
      <formula>NOT(ISERROR(SEARCH("夏休",U540)))</formula>
    </cfRule>
  </conditionalFormatting>
  <conditionalFormatting sqref="U540:X540">
    <cfRule type="containsText" dxfId="1558" priority="1377" operator="containsText" text="中止">
      <formula>NOT(ISERROR(SEARCH("中止",U540)))</formula>
    </cfRule>
    <cfRule type="containsText" dxfId="1557" priority="1378" operator="containsText" text="休">
      <formula>NOT(ISERROR(SEARCH("休",U540)))</formula>
    </cfRule>
  </conditionalFormatting>
  <conditionalFormatting sqref="F514:T514 F516:T516 F518:T518 F520:T520 F522:T522 F524:T524 F526:T526 AD514:AG514 AD516:AG516 AD518:AG518 AD520:AG520 AD522:AG522 AD524:AG524 AD526:AG526">
    <cfRule type="containsText" dxfId="1556" priority="1367" operator="containsText" text="正月">
      <formula>NOT(ISERROR(SEARCH("正月",F514)))</formula>
    </cfRule>
    <cfRule type="containsText" dxfId="1555" priority="1368" operator="containsText" text="夏休">
      <formula>NOT(ISERROR(SEARCH("夏休",F514)))</formula>
    </cfRule>
  </conditionalFormatting>
  <conditionalFormatting sqref="F514:T514 F516:T516 F518:T518 F520:T520 F522:T522 F524:T524 F526:T526 AD514:AG514 AD516:AG516 AD518:AG518 AD520:AG520 AD522:AG522 AD524:AG524 AD526:AG526">
    <cfRule type="containsText" dxfId="1554" priority="1365" operator="containsText" text="中止">
      <formula>NOT(ISERROR(SEARCH("中止",F514)))</formula>
    </cfRule>
    <cfRule type="containsText" dxfId="1553" priority="1366" operator="containsText" text="休">
      <formula>NOT(ISERROR(SEARCH("休",F514)))</formula>
    </cfRule>
  </conditionalFormatting>
  <conditionalFormatting sqref="U514:AC514 U516:AC516 U518:AC518 U520:AC520 U522:AC522 U524:AC524 U526:AC526">
    <cfRule type="containsText" dxfId="1552" priority="1363" operator="containsText" text="正月">
      <formula>NOT(ISERROR(SEARCH("正月",U514)))</formula>
    </cfRule>
    <cfRule type="containsText" dxfId="1551" priority="1364" operator="containsText" text="夏休">
      <formula>NOT(ISERROR(SEARCH("夏休",U514)))</formula>
    </cfRule>
  </conditionalFormatting>
  <conditionalFormatting sqref="U514:AC514 U516:AC516 U518:AC518 U520:AC520 U522:AC522 U524:AC524 U526:AC526">
    <cfRule type="containsText" dxfId="1550" priority="1361" operator="containsText" text="中止">
      <formula>NOT(ISERROR(SEARCH("中止",U514)))</formula>
    </cfRule>
    <cfRule type="containsText" dxfId="1549" priority="1362" operator="containsText" text="休">
      <formula>NOT(ISERROR(SEARCH("休",U514)))</formula>
    </cfRule>
  </conditionalFormatting>
  <conditionalFormatting sqref="F542:T542 AD542:AG542">
    <cfRule type="containsText" dxfId="1548" priority="1387" operator="containsText" text="正月">
      <formula>NOT(ISERROR(SEARCH("正月",F542)))</formula>
    </cfRule>
    <cfRule type="containsText" dxfId="1547" priority="1388" operator="containsText" text="夏休">
      <formula>NOT(ISERROR(SEARCH("夏休",F542)))</formula>
    </cfRule>
  </conditionalFormatting>
  <conditionalFormatting sqref="F542:T542 AD542:AG542">
    <cfRule type="containsText" dxfId="1546" priority="1385" operator="containsText" text="中止">
      <formula>NOT(ISERROR(SEARCH("中止",F542)))</formula>
    </cfRule>
    <cfRule type="containsText" dxfId="1545" priority="1386" operator="containsText" text="休">
      <formula>NOT(ISERROR(SEARCH("休",F542)))</formula>
    </cfRule>
  </conditionalFormatting>
  <conditionalFormatting sqref="F544:T544 AD544:AG544">
    <cfRule type="containsText" dxfId="1544" priority="1383" operator="containsText" text="正月">
      <formula>NOT(ISERROR(SEARCH("正月",F544)))</formula>
    </cfRule>
    <cfRule type="containsText" dxfId="1543" priority="1384" operator="containsText" text="夏休">
      <formula>NOT(ISERROR(SEARCH("夏休",F544)))</formula>
    </cfRule>
  </conditionalFormatting>
  <conditionalFormatting sqref="F544:T544 AD544:AG544">
    <cfRule type="containsText" dxfId="1542" priority="1381" operator="containsText" text="中止">
      <formula>NOT(ISERROR(SEARCH("中止",F544)))</formula>
    </cfRule>
    <cfRule type="containsText" dxfId="1541" priority="1382" operator="containsText" text="休">
      <formula>NOT(ISERROR(SEARCH("休",F544)))</formula>
    </cfRule>
  </conditionalFormatting>
  <conditionalFormatting sqref="F508:T508 AD508:AG508">
    <cfRule type="containsText" dxfId="1540" priority="1423" operator="containsText" text="正月">
      <formula>NOT(ISERROR(SEARCH("正月",F508)))</formula>
    </cfRule>
    <cfRule type="containsText" dxfId="1539" priority="1424" operator="containsText" text="夏休">
      <formula>NOT(ISERROR(SEARCH("夏休",F508)))</formula>
    </cfRule>
  </conditionalFormatting>
  <conditionalFormatting sqref="F508:T508 AD508:AG508">
    <cfRule type="containsText" dxfId="1538" priority="1421" operator="containsText" text="中止">
      <formula>NOT(ISERROR(SEARCH("中止",F508)))</formula>
    </cfRule>
    <cfRule type="containsText" dxfId="1537" priority="1422" operator="containsText" text="休">
      <formula>NOT(ISERROR(SEARCH("休",F508)))</formula>
    </cfRule>
  </conditionalFormatting>
  <conditionalFormatting sqref="Y508:Z508">
    <cfRule type="containsText" dxfId="1536" priority="1419" operator="containsText" text="正月">
      <formula>NOT(ISERROR(SEARCH("正月",Y508)))</formula>
    </cfRule>
    <cfRule type="containsText" dxfId="1535" priority="1420" operator="containsText" text="夏休">
      <formula>NOT(ISERROR(SEARCH("夏休",Y508)))</formula>
    </cfRule>
  </conditionalFormatting>
  <conditionalFormatting sqref="Y508:Z508">
    <cfRule type="containsText" dxfId="1534" priority="1417" operator="containsText" text="中止">
      <formula>NOT(ISERROR(SEARCH("中止",Y508)))</formula>
    </cfRule>
    <cfRule type="containsText" dxfId="1533" priority="1418" operator="containsText" text="休">
      <formula>NOT(ISERROR(SEARCH("休",Y508)))</formula>
    </cfRule>
  </conditionalFormatting>
  <conditionalFormatting sqref="F510:T510 AD510:AG510">
    <cfRule type="containsText" dxfId="1532" priority="1415" operator="containsText" text="正月">
      <formula>NOT(ISERROR(SEARCH("正月",F510)))</formula>
    </cfRule>
    <cfRule type="containsText" dxfId="1531" priority="1416" operator="containsText" text="夏休">
      <formula>NOT(ISERROR(SEARCH("夏休",F510)))</formula>
    </cfRule>
  </conditionalFormatting>
  <conditionalFormatting sqref="F510:T510 AD510:AG510">
    <cfRule type="containsText" dxfId="1530" priority="1413" operator="containsText" text="中止">
      <formula>NOT(ISERROR(SEARCH("中止",F510)))</formula>
    </cfRule>
    <cfRule type="containsText" dxfId="1529" priority="1414" operator="containsText" text="休">
      <formula>NOT(ISERROR(SEARCH("休",F510)))</formula>
    </cfRule>
  </conditionalFormatting>
  <conditionalFormatting sqref="F512:T512 AD512:AG512">
    <cfRule type="containsText" dxfId="1528" priority="1411" operator="containsText" text="正月">
      <formula>NOT(ISERROR(SEARCH("正月",F512)))</formula>
    </cfRule>
    <cfRule type="containsText" dxfId="1527" priority="1412" operator="containsText" text="夏休">
      <formula>NOT(ISERROR(SEARCH("夏休",F512)))</formula>
    </cfRule>
  </conditionalFormatting>
  <conditionalFormatting sqref="F512:T512 AD512:AG512">
    <cfRule type="containsText" dxfId="1526" priority="1409" operator="containsText" text="中止">
      <formula>NOT(ISERROR(SEARCH("中止",F512)))</formula>
    </cfRule>
    <cfRule type="containsText" dxfId="1525" priority="1410" operator="containsText" text="休">
      <formula>NOT(ISERROR(SEARCH("休",F512)))</formula>
    </cfRule>
  </conditionalFormatting>
  <conditionalFormatting sqref="U510:AC510 U512:AC512">
    <cfRule type="containsText" dxfId="1524" priority="1399" operator="containsText" text="正月">
      <formula>NOT(ISERROR(SEARCH("正月",U510)))</formula>
    </cfRule>
    <cfRule type="containsText" dxfId="1523" priority="1400" operator="containsText" text="夏休">
      <formula>NOT(ISERROR(SEARCH("夏休",U510)))</formula>
    </cfRule>
  </conditionalFormatting>
  <conditionalFormatting sqref="U510:AC510 U512:AC512">
    <cfRule type="containsText" dxfId="1522" priority="1397" operator="containsText" text="中止">
      <formula>NOT(ISERROR(SEARCH("中止",U510)))</formula>
    </cfRule>
    <cfRule type="containsText" dxfId="1521" priority="1398" operator="containsText" text="休">
      <formula>NOT(ISERROR(SEARCH("休",U510)))</formula>
    </cfRule>
  </conditionalFormatting>
  <conditionalFormatting sqref="U508:X508">
    <cfRule type="containsText" dxfId="1520" priority="1407" operator="containsText" text="正月">
      <formula>NOT(ISERROR(SEARCH("正月",U508)))</formula>
    </cfRule>
    <cfRule type="containsText" dxfId="1519" priority="1408" operator="containsText" text="夏休">
      <formula>NOT(ISERROR(SEARCH("夏休",U508)))</formula>
    </cfRule>
  </conditionalFormatting>
  <conditionalFormatting sqref="U508:X508">
    <cfRule type="containsText" dxfId="1518" priority="1405" operator="containsText" text="中止">
      <formula>NOT(ISERROR(SEARCH("中止",U508)))</formula>
    </cfRule>
    <cfRule type="containsText" dxfId="1517" priority="1406" operator="containsText" text="休">
      <formula>NOT(ISERROR(SEARCH("休",U508)))</formula>
    </cfRule>
  </conditionalFormatting>
  <conditionalFormatting sqref="AA508:AC508">
    <cfRule type="containsText" dxfId="1516" priority="1403" operator="containsText" text="正月">
      <formula>NOT(ISERROR(SEARCH("正月",AA508)))</formula>
    </cfRule>
    <cfRule type="containsText" dxfId="1515" priority="1404" operator="containsText" text="夏休">
      <formula>NOT(ISERROR(SEARCH("夏休",AA508)))</formula>
    </cfRule>
  </conditionalFormatting>
  <conditionalFormatting sqref="AA508:AC508">
    <cfRule type="containsText" dxfId="1514" priority="1401" operator="containsText" text="中止">
      <formula>NOT(ISERROR(SEARCH("中止",AA508)))</formula>
    </cfRule>
    <cfRule type="containsText" dxfId="1513" priority="1402" operator="containsText" text="休">
      <formula>NOT(ISERROR(SEARCH("休",AA508)))</formula>
    </cfRule>
  </conditionalFormatting>
  <conditionalFormatting sqref="Y540:Z540">
    <cfRule type="containsText" dxfId="1512" priority="1391" operator="containsText" text="正月">
      <formula>NOT(ISERROR(SEARCH("正月",Y540)))</formula>
    </cfRule>
    <cfRule type="containsText" dxfId="1511" priority="1392" operator="containsText" text="夏休">
      <formula>NOT(ISERROR(SEARCH("夏休",Y540)))</formula>
    </cfRule>
  </conditionalFormatting>
  <conditionalFormatting sqref="Y540:Z540">
    <cfRule type="containsText" dxfId="1510" priority="1389" operator="containsText" text="中止">
      <formula>NOT(ISERROR(SEARCH("中止",Y540)))</formula>
    </cfRule>
    <cfRule type="containsText" dxfId="1509" priority="1390" operator="containsText" text="休">
      <formula>NOT(ISERROR(SEARCH("休",Y540)))</formula>
    </cfRule>
  </conditionalFormatting>
  <conditionalFormatting sqref="U542:AC542 U544:AC544">
    <cfRule type="containsText" dxfId="1508" priority="1371" operator="containsText" text="正月">
      <formula>NOT(ISERROR(SEARCH("正月",U542)))</formula>
    </cfRule>
    <cfRule type="containsText" dxfId="1507" priority="1372" operator="containsText" text="夏休">
      <formula>NOT(ISERROR(SEARCH("夏休",U542)))</formula>
    </cfRule>
  </conditionalFormatting>
  <conditionalFormatting sqref="U542:AC542 U544:AC544">
    <cfRule type="containsText" dxfId="1506" priority="1369" operator="containsText" text="中止">
      <formula>NOT(ISERROR(SEARCH("中止",U542)))</formula>
    </cfRule>
    <cfRule type="containsText" dxfId="1505" priority="1370" operator="containsText" text="休">
      <formula>NOT(ISERROR(SEARCH("休",U542)))</formula>
    </cfRule>
  </conditionalFormatting>
  <conditionalFormatting sqref="F528:T528 F530:T530 F532:T532 F534:T534 F536:T536 F538:T538 AD528:AG528 AD530:AG530 AD532:AG532 AD534:AG534 AD536:AG536 AD538:AG538">
    <cfRule type="containsText" dxfId="1504" priority="1359" operator="containsText" text="正月">
      <formula>NOT(ISERROR(SEARCH("正月",F528)))</formula>
    </cfRule>
    <cfRule type="containsText" dxfId="1503" priority="1360" operator="containsText" text="夏休">
      <formula>NOT(ISERROR(SEARCH("夏休",F528)))</formula>
    </cfRule>
  </conditionalFormatting>
  <conditionalFormatting sqref="F528:T528 F530:T530 F532:T532 F534:T534 F536:T536 F538:T538 AD528:AG528 AD530:AG530 AD532:AG532 AD534:AG534 AD536:AG536 AD538:AG538">
    <cfRule type="containsText" dxfId="1502" priority="1357" operator="containsText" text="中止">
      <formula>NOT(ISERROR(SEARCH("中止",F528)))</formula>
    </cfRule>
    <cfRule type="containsText" dxfId="1501" priority="1358" operator="containsText" text="休">
      <formula>NOT(ISERROR(SEARCH("休",F528)))</formula>
    </cfRule>
  </conditionalFormatting>
  <conditionalFormatting sqref="U528:AC528 U530:AC530 U532:AC532 U534:AC534 U536:AC536 U538:AC538">
    <cfRule type="containsText" dxfId="1500" priority="1355" operator="containsText" text="正月">
      <formula>NOT(ISERROR(SEARCH("正月",U528)))</formula>
    </cfRule>
    <cfRule type="containsText" dxfId="1499" priority="1356" operator="containsText" text="夏休">
      <formula>NOT(ISERROR(SEARCH("夏休",U528)))</formula>
    </cfRule>
  </conditionalFormatting>
  <conditionalFormatting sqref="U528:AC528 U530:AC530 U532:AC532 U534:AC534 U536:AC536 U538:AC538">
    <cfRule type="containsText" dxfId="1498" priority="1353" operator="containsText" text="中止">
      <formula>NOT(ISERROR(SEARCH("中止",U528)))</formula>
    </cfRule>
    <cfRule type="containsText" dxfId="1497" priority="1354" operator="containsText" text="休">
      <formula>NOT(ISERROR(SEARCH("休",U528)))</formula>
    </cfRule>
  </conditionalFormatting>
  <conditionalFormatting sqref="F584:T584 AD584:AG584">
    <cfRule type="containsText" dxfId="1496" priority="1311" operator="containsText" text="正月">
      <formula>NOT(ISERROR(SEARCH("正月",F584)))</formula>
    </cfRule>
    <cfRule type="containsText" dxfId="1495" priority="1312" operator="containsText" text="夏休">
      <formula>NOT(ISERROR(SEARCH("夏休",F584)))</formula>
    </cfRule>
  </conditionalFormatting>
  <conditionalFormatting sqref="F584:T584 AD584:AG584">
    <cfRule type="containsText" dxfId="1494" priority="1309" operator="containsText" text="中止">
      <formula>NOT(ISERROR(SEARCH("中止",F584)))</formula>
    </cfRule>
    <cfRule type="containsText" dxfId="1493" priority="1310" operator="containsText" text="休">
      <formula>NOT(ISERROR(SEARCH("休",F584)))</formula>
    </cfRule>
  </conditionalFormatting>
  <conditionalFormatting sqref="AA584:AC584">
    <cfRule type="containsText" dxfId="1492" priority="1291" operator="containsText" text="正月">
      <formula>NOT(ISERROR(SEARCH("正月",AA584)))</formula>
    </cfRule>
    <cfRule type="containsText" dxfId="1491" priority="1292" operator="containsText" text="夏休">
      <formula>NOT(ISERROR(SEARCH("夏休",AA584)))</formula>
    </cfRule>
  </conditionalFormatting>
  <conditionalFormatting sqref="AA584:AC584">
    <cfRule type="containsText" dxfId="1490" priority="1289" operator="containsText" text="中止">
      <formula>NOT(ISERROR(SEARCH("中止",AA584)))</formula>
    </cfRule>
    <cfRule type="containsText" dxfId="1489" priority="1290" operator="containsText" text="休">
      <formula>NOT(ISERROR(SEARCH("休",AA584)))</formula>
    </cfRule>
  </conditionalFormatting>
  <conditionalFormatting sqref="F590:G590 T590:AG590 J590:Q590">
    <cfRule type="containsText" dxfId="1488" priority="1351" operator="containsText" text="正月">
      <formula>NOT(ISERROR(SEARCH("正月",F590)))</formula>
    </cfRule>
    <cfRule type="containsText" dxfId="1487" priority="1352" operator="containsText" text="夏休">
      <formula>NOT(ISERROR(SEARCH("夏休",F590)))</formula>
    </cfRule>
  </conditionalFormatting>
  <conditionalFormatting sqref="F590:G590 T590:AG590 J590:Q590">
    <cfRule type="containsText" dxfId="1486" priority="1349" operator="containsText" text="中止">
      <formula>NOT(ISERROR(SEARCH("中止",F590)))</formula>
    </cfRule>
    <cfRule type="containsText" dxfId="1485" priority="1350" operator="containsText" text="休">
      <formula>NOT(ISERROR(SEARCH("休",F590)))</formula>
    </cfRule>
  </conditionalFormatting>
  <conditionalFormatting sqref="R590:S590">
    <cfRule type="containsText" dxfId="1484" priority="1345" operator="containsText" text="中止">
      <formula>NOT(ISERROR(SEARCH("中止",R590)))</formula>
    </cfRule>
    <cfRule type="containsText" dxfId="1483" priority="1346" operator="containsText" text="休">
      <formula>NOT(ISERROR(SEARCH("休",R590)))</formula>
    </cfRule>
  </conditionalFormatting>
  <conditionalFormatting sqref="R590:S590">
    <cfRule type="containsText" dxfId="1482" priority="1347" operator="containsText" text="正月">
      <formula>NOT(ISERROR(SEARCH("正月",R590)))</formula>
    </cfRule>
    <cfRule type="containsText" dxfId="1481" priority="1348" operator="containsText" text="夏休">
      <formula>NOT(ISERROR(SEARCH("夏休",R590)))</formula>
    </cfRule>
  </conditionalFormatting>
  <conditionalFormatting sqref="H590:I590">
    <cfRule type="containsText" dxfId="1480" priority="1343" operator="containsText" text="正月">
      <formula>NOT(ISERROR(SEARCH("正月",H590)))</formula>
    </cfRule>
    <cfRule type="containsText" dxfId="1479" priority="1344" operator="containsText" text="夏休">
      <formula>NOT(ISERROR(SEARCH("夏休",H590)))</formula>
    </cfRule>
  </conditionalFormatting>
  <conditionalFormatting sqref="H590:I590">
    <cfRule type="containsText" dxfId="1478" priority="1341" operator="containsText" text="中止">
      <formula>NOT(ISERROR(SEARCH("中止",H590)))</formula>
    </cfRule>
    <cfRule type="containsText" dxfId="1477" priority="1342" operator="containsText" text="休">
      <formula>NOT(ISERROR(SEARCH("休",H590)))</formula>
    </cfRule>
  </conditionalFormatting>
  <conditionalFormatting sqref="U584:X584">
    <cfRule type="containsText" dxfId="1476" priority="1295" operator="containsText" text="正月">
      <formula>NOT(ISERROR(SEARCH("正月",U584)))</formula>
    </cfRule>
    <cfRule type="containsText" dxfId="1475" priority="1296" operator="containsText" text="夏休">
      <formula>NOT(ISERROR(SEARCH("夏休",U584)))</formula>
    </cfRule>
  </conditionalFormatting>
  <conditionalFormatting sqref="U584:X584">
    <cfRule type="containsText" dxfId="1474" priority="1293" operator="containsText" text="中止">
      <formula>NOT(ISERROR(SEARCH("中止",U584)))</formula>
    </cfRule>
    <cfRule type="containsText" dxfId="1473" priority="1294" operator="containsText" text="休">
      <formula>NOT(ISERROR(SEARCH("休",U584)))</formula>
    </cfRule>
  </conditionalFormatting>
  <conditionalFormatting sqref="F558:T558 F560:T560 F562:T562 F564:T564 F566:T566 F568:T568 F570:T570 AD558:AG558 AD560:AG560 AD562:AG562 AD564:AG564 AD566:AG566 AD568:AG568 AD570:AG570">
    <cfRule type="containsText" dxfId="1472" priority="1283" operator="containsText" text="正月">
      <formula>NOT(ISERROR(SEARCH("正月",F558)))</formula>
    </cfRule>
    <cfRule type="containsText" dxfId="1471" priority="1284" operator="containsText" text="夏休">
      <formula>NOT(ISERROR(SEARCH("夏休",F558)))</formula>
    </cfRule>
  </conditionalFormatting>
  <conditionalFormatting sqref="F558:T558 F560:T560 F562:T562 F564:T564 F566:T566 F568:T568 F570:T570 AD558:AG558 AD560:AG560 AD562:AG562 AD564:AG564 AD566:AG566 AD568:AG568 AD570:AG570">
    <cfRule type="containsText" dxfId="1470" priority="1281" operator="containsText" text="中止">
      <formula>NOT(ISERROR(SEARCH("中止",F558)))</formula>
    </cfRule>
    <cfRule type="containsText" dxfId="1469" priority="1282" operator="containsText" text="休">
      <formula>NOT(ISERROR(SEARCH("休",F558)))</formula>
    </cfRule>
  </conditionalFormatting>
  <conditionalFormatting sqref="U558:AC558 U560:AC560 U562:AC562 U564:AC564 U566:AC566 U568:AC568 U570:AC570">
    <cfRule type="containsText" dxfId="1468" priority="1279" operator="containsText" text="正月">
      <formula>NOT(ISERROR(SEARCH("正月",U558)))</formula>
    </cfRule>
    <cfRule type="containsText" dxfId="1467" priority="1280" operator="containsText" text="夏休">
      <formula>NOT(ISERROR(SEARCH("夏休",U558)))</formula>
    </cfRule>
  </conditionalFormatting>
  <conditionalFormatting sqref="U558:AC558 U560:AC560 U562:AC562 U564:AC564 U566:AC566 U568:AC568 U570:AC570">
    <cfRule type="containsText" dxfId="1466" priority="1277" operator="containsText" text="中止">
      <formula>NOT(ISERROR(SEARCH("中止",U558)))</formula>
    </cfRule>
    <cfRule type="containsText" dxfId="1465" priority="1278" operator="containsText" text="休">
      <formula>NOT(ISERROR(SEARCH("休",U558)))</formula>
    </cfRule>
  </conditionalFormatting>
  <conditionalFormatting sqref="F586:T586 AD586:AG586">
    <cfRule type="containsText" dxfId="1464" priority="1303" operator="containsText" text="正月">
      <formula>NOT(ISERROR(SEARCH("正月",F586)))</formula>
    </cfRule>
    <cfRule type="containsText" dxfId="1463" priority="1304" operator="containsText" text="夏休">
      <formula>NOT(ISERROR(SEARCH("夏休",F586)))</formula>
    </cfRule>
  </conditionalFormatting>
  <conditionalFormatting sqref="F586:T586 AD586:AG586">
    <cfRule type="containsText" dxfId="1462" priority="1301" operator="containsText" text="中止">
      <formula>NOT(ISERROR(SEARCH("中止",F586)))</formula>
    </cfRule>
    <cfRule type="containsText" dxfId="1461" priority="1302" operator="containsText" text="休">
      <formula>NOT(ISERROR(SEARCH("休",F586)))</formula>
    </cfRule>
  </conditionalFormatting>
  <conditionalFormatting sqref="F588:T588 AD588:AG588">
    <cfRule type="containsText" dxfId="1460" priority="1299" operator="containsText" text="正月">
      <formula>NOT(ISERROR(SEARCH("正月",F588)))</formula>
    </cfRule>
    <cfRule type="containsText" dxfId="1459" priority="1300" operator="containsText" text="夏休">
      <formula>NOT(ISERROR(SEARCH("夏休",F588)))</formula>
    </cfRule>
  </conditionalFormatting>
  <conditionalFormatting sqref="F588:T588 AD588:AG588">
    <cfRule type="containsText" dxfId="1458" priority="1297" operator="containsText" text="中止">
      <formula>NOT(ISERROR(SEARCH("中止",F588)))</formula>
    </cfRule>
    <cfRule type="containsText" dxfId="1457" priority="1298" operator="containsText" text="休">
      <formula>NOT(ISERROR(SEARCH("休",F588)))</formula>
    </cfRule>
  </conditionalFormatting>
  <conditionalFormatting sqref="F552:T552 AD552:AG552">
    <cfRule type="containsText" dxfId="1456" priority="1339" operator="containsText" text="正月">
      <formula>NOT(ISERROR(SEARCH("正月",F552)))</formula>
    </cfRule>
    <cfRule type="containsText" dxfId="1455" priority="1340" operator="containsText" text="夏休">
      <formula>NOT(ISERROR(SEARCH("夏休",F552)))</formula>
    </cfRule>
  </conditionalFormatting>
  <conditionalFormatting sqref="F552:T552 AD552:AG552">
    <cfRule type="containsText" dxfId="1454" priority="1337" operator="containsText" text="中止">
      <formula>NOT(ISERROR(SEARCH("中止",F552)))</formula>
    </cfRule>
    <cfRule type="containsText" dxfId="1453" priority="1338" operator="containsText" text="休">
      <formula>NOT(ISERROR(SEARCH("休",F552)))</formula>
    </cfRule>
  </conditionalFormatting>
  <conditionalFormatting sqref="Y552:Z552">
    <cfRule type="containsText" dxfId="1452" priority="1335" operator="containsText" text="正月">
      <formula>NOT(ISERROR(SEARCH("正月",Y552)))</formula>
    </cfRule>
    <cfRule type="containsText" dxfId="1451" priority="1336" operator="containsText" text="夏休">
      <formula>NOT(ISERROR(SEARCH("夏休",Y552)))</formula>
    </cfRule>
  </conditionalFormatting>
  <conditionalFormatting sqref="Y552:Z552">
    <cfRule type="containsText" dxfId="1450" priority="1333" operator="containsText" text="中止">
      <formula>NOT(ISERROR(SEARCH("中止",Y552)))</formula>
    </cfRule>
    <cfRule type="containsText" dxfId="1449" priority="1334" operator="containsText" text="休">
      <formula>NOT(ISERROR(SEARCH("休",Y552)))</formula>
    </cfRule>
  </conditionalFormatting>
  <conditionalFormatting sqref="F554:T554 AD554:AG554">
    <cfRule type="containsText" dxfId="1448" priority="1331" operator="containsText" text="正月">
      <formula>NOT(ISERROR(SEARCH("正月",F554)))</formula>
    </cfRule>
    <cfRule type="containsText" dxfId="1447" priority="1332" operator="containsText" text="夏休">
      <formula>NOT(ISERROR(SEARCH("夏休",F554)))</formula>
    </cfRule>
  </conditionalFormatting>
  <conditionalFormatting sqref="F554:T554 AD554:AG554">
    <cfRule type="containsText" dxfId="1446" priority="1329" operator="containsText" text="中止">
      <formula>NOT(ISERROR(SEARCH("中止",F554)))</formula>
    </cfRule>
    <cfRule type="containsText" dxfId="1445" priority="1330" operator="containsText" text="休">
      <formula>NOT(ISERROR(SEARCH("休",F554)))</formula>
    </cfRule>
  </conditionalFormatting>
  <conditionalFormatting sqref="F556:T556 AD556:AG556">
    <cfRule type="containsText" dxfId="1444" priority="1327" operator="containsText" text="正月">
      <formula>NOT(ISERROR(SEARCH("正月",F556)))</formula>
    </cfRule>
    <cfRule type="containsText" dxfId="1443" priority="1328" operator="containsText" text="夏休">
      <formula>NOT(ISERROR(SEARCH("夏休",F556)))</formula>
    </cfRule>
  </conditionalFormatting>
  <conditionalFormatting sqref="F556:T556 AD556:AG556">
    <cfRule type="containsText" dxfId="1442" priority="1325" operator="containsText" text="中止">
      <formula>NOT(ISERROR(SEARCH("中止",F556)))</formula>
    </cfRule>
    <cfRule type="containsText" dxfId="1441" priority="1326" operator="containsText" text="休">
      <formula>NOT(ISERROR(SEARCH("休",F556)))</formula>
    </cfRule>
  </conditionalFormatting>
  <conditionalFormatting sqref="U554:AC554 U556:AC556">
    <cfRule type="containsText" dxfId="1440" priority="1315" operator="containsText" text="正月">
      <formula>NOT(ISERROR(SEARCH("正月",U554)))</formula>
    </cfRule>
    <cfRule type="containsText" dxfId="1439" priority="1316" operator="containsText" text="夏休">
      <formula>NOT(ISERROR(SEARCH("夏休",U554)))</formula>
    </cfRule>
  </conditionalFormatting>
  <conditionalFormatting sqref="U554:AC554 U556:AC556">
    <cfRule type="containsText" dxfId="1438" priority="1313" operator="containsText" text="中止">
      <formula>NOT(ISERROR(SEARCH("中止",U554)))</formula>
    </cfRule>
    <cfRule type="containsText" dxfId="1437" priority="1314" operator="containsText" text="休">
      <formula>NOT(ISERROR(SEARCH("休",U554)))</formula>
    </cfRule>
  </conditionalFormatting>
  <conditionalFormatting sqref="U552:X552">
    <cfRule type="containsText" dxfId="1436" priority="1323" operator="containsText" text="正月">
      <formula>NOT(ISERROR(SEARCH("正月",U552)))</formula>
    </cfRule>
    <cfRule type="containsText" dxfId="1435" priority="1324" operator="containsText" text="夏休">
      <formula>NOT(ISERROR(SEARCH("夏休",U552)))</formula>
    </cfRule>
  </conditionalFormatting>
  <conditionalFormatting sqref="U552:X552">
    <cfRule type="containsText" dxfId="1434" priority="1321" operator="containsText" text="中止">
      <formula>NOT(ISERROR(SEARCH("中止",U552)))</formula>
    </cfRule>
    <cfRule type="containsText" dxfId="1433" priority="1322" operator="containsText" text="休">
      <formula>NOT(ISERROR(SEARCH("休",U552)))</formula>
    </cfRule>
  </conditionalFormatting>
  <conditionalFormatting sqref="AA552:AC552">
    <cfRule type="containsText" dxfId="1432" priority="1319" operator="containsText" text="正月">
      <formula>NOT(ISERROR(SEARCH("正月",AA552)))</formula>
    </cfRule>
    <cfRule type="containsText" dxfId="1431" priority="1320" operator="containsText" text="夏休">
      <formula>NOT(ISERROR(SEARCH("夏休",AA552)))</formula>
    </cfRule>
  </conditionalFormatting>
  <conditionalFormatting sqref="AA552:AC552">
    <cfRule type="containsText" dxfId="1430" priority="1317" operator="containsText" text="中止">
      <formula>NOT(ISERROR(SEARCH("中止",AA552)))</formula>
    </cfRule>
    <cfRule type="containsText" dxfId="1429" priority="1318" operator="containsText" text="休">
      <formula>NOT(ISERROR(SEARCH("休",AA552)))</formula>
    </cfRule>
  </conditionalFormatting>
  <conditionalFormatting sqref="Y584:Z584">
    <cfRule type="containsText" dxfId="1428" priority="1307" operator="containsText" text="正月">
      <formula>NOT(ISERROR(SEARCH("正月",Y584)))</formula>
    </cfRule>
    <cfRule type="containsText" dxfId="1427" priority="1308" operator="containsText" text="夏休">
      <formula>NOT(ISERROR(SEARCH("夏休",Y584)))</formula>
    </cfRule>
  </conditionalFormatting>
  <conditionalFormatting sqref="Y584:Z584">
    <cfRule type="containsText" dxfId="1426" priority="1305" operator="containsText" text="中止">
      <formula>NOT(ISERROR(SEARCH("中止",Y584)))</formula>
    </cfRule>
    <cfRule type="containsText" dxfId="1425" priority="1306" operator="containsText" text="休">
      <formula>NOT(ISERROR(SEARCH("休",Y584)))</formula>
    </cfRule>
  </conditionalFormatting>
  <conditionalFormatting sqref="U586:AC586 U588:AC588">
    <cfRule type="containsText" dxfId="1424" priority="1287" operator="containsText" text="正月">
      <formula>NOT(ISERROR(SEARCH("正月",U586)))</formula>
    </cfRule>
    <cfRule type="containsText" dxfId="1423" priority="1288" operator="containsText" text="夏休">
      <formula>NOT(ISERROR(SEARCH("夏休",U586)))</formula>
    </cfRule>
  </conditionalFormatting>
  <conditionalFormatting sqref="U586:AC586 U588:AC588">
    <cfRule type="containsText" dxfId="1422" priority="1285" operator="containsText" text="中止">
      <formula>NOT(ISERROR(SEARCH("中止",U586)))</formula>
    </cfRule>
    <cfRule type="containsText" dxfId="1421" priority="1286" operator="containsText" text="休">
      <formula>NOT(ISERROR(SEARCH("休",U586)))</formula>
    </cfRule>
  </conditionalFormatting>
  <conditionalFormatting sqref="F572:T572 F574:T574 F576:T576 F578:T578 F580:T580 F582:T582 AD572:AG572 AD574:AG574 AD576:AG576 AD578:AG578 AD580:AG580 AD582:AG582">
    <cfRule type="containsText" dxfId="1420" priority="1275" operator="containsText" text="正月">
      <formula>NOT(ISERROR(SEARCH("正月",F572)))</formula>
    </cfRule>
    <cfRule type="containsText" dxfId="1419" priority="1276" operator="containsText" text="夏休">
      <formula>NOT(ISERROR(SEARCH("夏休",F572)))</formula>
    </cfRule>
  </conditionalFormatting>
  <conditionalFormatting sqref="F572:T572 F574:T574 F576:T576 F578:T578 F580:T580 F582:T582 AD572:AG572 AD574:AG574 AD576:AG576 AD578:AG578 AD580:AG580 AD582:AG582">
    <cfRule type="containsText" dxfId="1418" priority="1273" operator="containsText" text="中止">
      <formula>NOT(ISERROR(SEARCH("中止",F572)))</formula>
    </cfRule>
    <cfRule type="containsText" dxfId="1417" priority="1274" operator="containsText" text="休">
      <formula>NOT(ISERROR(SEARCH("休",F572)))</formula>
    </cfRule>
  </conditionalFormatting>
  <conditionalFormatting sqref="U572:AC572 U574:AC574 U576:AC576 U578:AC578 U580:AC580 U582:AC582">
    <cfRule type="containsText" dxfId="1416" priority="1271" operator="containsText" text="正月">
      <formula>NOT(ISERROR(SEARCH("正月",U572)))</formula>
    </cfRule>
    <cfRule type="containsText" dxfId="1415" priority="1272" operator="containsText" text="夏休">
      <formula>NOT(ISERROR(SEARCH("夏休",U572)))</formula>
    </cfRule>
  </conditionalFormatting>
  <conditionalFormatting sqref="U572:AC572 U574:AC574 U576:AC576 U578:AC578 U580:AC580 U582:AC582">
    <cfRule type="containsText" dxfId="1414" priority="1269" operator="containsText" text="中止">
      <formula>NOT(ISERROR(SEARCH("中止",U572)))</formula>
    </cfRule>
    <cfRule type="containsText" dxfId="1413" priority="1270" operator="containsText" text="休">
      <formula>NOT(ISERROR(SEARCH("休",U572)))</formula>
    </cfRule>
  </conditionalFormatting>
  <conditionalFormatting sqref="F628:T628 AD628:AG628">
    <cfRule type="containsText" dxfId="1412" priority="1227" operator="containsText" text="正月">
      <formula>NOT(ISERROR(SEARCH("正月",F628)))</formula>
    </cfRule>
    <cfRule type="containsText" dxfId="1411" priority="1228" operator="containsText" text="夏休">
      <formula>NOT(ISERROR(SEARCH("夏休",F628)))</formula>
    </cfRule>
  </conditionalFormatting>
  <conditionalFormatting sqref="F628:T628 AD628:AG628">
    <cfRule type="containsText" dxfId="1410" priority="1225" operator="containsText" text="中止">
      <formula>NOT(ISERROR(SEARCH("中止",F628)))</formula>
    </cfRule>
    <cfRule type="containsText" dxfId="1409" priority="1226" operator="containsText" text="休">
      <formula>NOT(ISERROR(SEARCH("休",F628)))</formula>
    </cfRule>
  </conditionalFormatting>
  <conditionalFormatting sqref="AA628:AC628">
    <cfRule type="containsText" dxfId="1408" priority="1207" operator="containsText" text="正月">
      <formula>NOT(ISERROR(SEARCH("正月",AA628)))</formula>
    </cfRule>
    <cfRule type="containsText" dxfId="1407" priority="1208" operator="containsText" text="夏休">
      <formula>NOT(ISERROR(SEARCH("夏休",AA628)))</formula>
    </cfRule>
  </conditionalFormatting>
  <conditionalFormatting sqref="AA628:AC628">
    <cfRule type="containsText" dxfId="1406" priority="1205" operator="containsText" text="中止">
      <formula>NOT(ISERROR(SEARCH("中止",AA628)))</formula>
    </cfRule>
    <cfRule type="containsText" dxfId="1405" priority="1206" operator="containsText" text="休">
      <formula>NOT(ISERROR(SEARCH("休",AA628)))</formula>
    </cfRule>
  </conditionalFormatting>
  <conditionalFormatting sqref="F634:G634 T634:AG634 J634:Q634">
    <cfRule type="containsText" dxfId="1404" priority="1267" operator="containsText" text="正月">
      <formula>NOT(ISERROR(SEARCH("正月",F634)))</formula>
    </cfRule>
    <cfRule type="containsText" dxfId="1403" priority="1268" operator="containsText" text="夏休">
      <formula>NOT(ISERROR(SEARCH("夏休",F634)))</formula>
    </cfRule>
  </conditionalFormatting>
  <conditionalFormatting sqref="F634:G634 T634:AG634 J634:Q634">
    <cfRule type="containsText" dxfId="1402" priority="1265" operator="containsText" text="中止">
      <formula>NOT(ISERROR(SEARCH("中止",F634)))</formula>
    </cfRule>
    <cfRule type="containsText" dxfId="1401" priority="1266" operator="containsText" text="休">
      <formula>NOT(ISERROR(SEARCH("休",F634)))</formula>
    </cfRule>
  </conditionalFormatting>
  <conditionalFormatting sqref="R634:S634">
    <cfRule type="containsText" dxfId="1400" priority="1261" operator="containsText" text="中止">
      <formula>NOT(ISERROR(SEARCH("中止",R634)))</formula>
    </cfRule>
    <cfRule type="containsText" dxfId="1399" priority="1262" operator="containsText" text="休">
      <formula>NOT(ISERROR(SEARCH("休",R634)))</formula>
    </cfRule>
  </conditionalFormatting>
  <conditionalFormatting sqref="R634:S634">
    <cfRule type="containsText" dxfId="1398" priority="1263" operator="containsText" text="正月">
      <formula>NOT(ISERROR(SEARCH("正月",R634)))</formula>
    </cfRule>
    <cfRule type="containsText" dxfId="1397" priority="1264" operator="containsText" text="夏休">
      <formula>NOT(ISERROR(SEARCH("夏休",R634)))</formula>
    </cfRule>
  </conditionalFormatting>
  <conditionalFormatting sqref="H634:I634">
    <cfRule type="containsText" dxfId="1396" priority="1259" operator="containsText" text="正月">
      <formula>NOT(ISERROR(SEARCH("正月",H634)))</formula>
    </cfRule>
    <cfRule type="containsText" dxfId="1395" priority="1260" operator="containsText" text="夏休">
      <formula>NOT(ISERROR(SEARCH("夏休",H634)))</formula>
    </cfRule>
  </conditionalFormatting>
  <conditionalFormatting sqref="H634:I634">
    <cfRule type="containsText" dxfId="1394" priority="1257" operator="containsText" text="中止">
      <formula>NOT(ISERROR(SEARCH("中止",H634)))</formula>
    </cfRule>
    <cfRule type="containsText" dxfId="1393" priority="1258" operator="containsText" text="休">
      <formula>NOT(ISERROR(SEARCH("休",H634)))</formula>
    </cfRule>
  </conditionalFormatting>
  <conditionalFormatting sqref="U628:X628">
    <cfRule type="containsText" dxfId="1392" priority="1211" operator="containsText" text="正月">
      <formula>NOT(ISERROR(SEARCH("正月",U628)))</formula>
    </cfRule>
    <cfRule type="containsText" dxfId="1391" priority="1212" operator="containsText" text="夏休">
      <formula>NOT(ISERROR(SEARCH("夏休",U628)))</formula>
    </cfRule>
  </conditionalFormatting>
  <conditionalFormatting sqref="U628:X628">
    <cfRule type="containsText" dxfId="1390" priority="1209" operator="containsText" text="中止">
      <formula>NOT(ISERROR(SEARCH("中止",U628)))</formula>
    </cfRule>
    <cfRule type="containsText" dxfId="1389" priority="1210" operator="containsText" text="休">
      <formula>NOT(ISERROR(SEARCH("休",U628)))</formula>
    </cfRule>
  </conditionalFormatting>
  <conditionalFormatting sqref="F602:T602 F604:T604 F606:T606 F608:T608 F610:T610 F612:T612 F614:T614 AD602:AG602 AD604:AG604 AD606:AG606 AD608:AG608 AD610:AG610 AD612:AG612 AD614:AG614">
    <cfRule type="containsText" dxfId="1388" priority="1199" operator="containsText" text="正月">
      <formula>NOT(ISERROR(SEARCH("正月",F602)))</formula>
    </cfRule>
    <cfRule type="containsText" dxfId="1387" priority="1200" operator="containsText" text="夏休">
      <formula>NOT(ISERROR(SEARCH("夏休",F602)))</formula>
    </cfRule>
  </conditionalFormatting>
  <conditionalFormatting sqref="F602:T602 F604:T604 F606:T606 F608:T608 F610:T610 F612:T612 F614:T614 AD602:AG602 AD604:AG604 AD606:AG606 AD608:AG608 AD610:AG610 AD612:AG612 AD614:AG614">
    <cfRule type="containsText" dxfId="1386" priority="1197" operator="containsText" text="中止">
      <formula>NOT(ISERROR(SEARCH("中止",F602)))</formula>
    </cfRule>
    <cfRule type="containsText" dxfId="1385" priority="1198" operator="containsText" text="休">
      <formula>NOT(ISERROR(SEARCH("休",F602)))</formula>
    </cfRule>
  </conditionalFormatting>
  <conditionalFormatting sqref="U602:AC602 U604:AC604 U606:AC606 U608:AC608 U610:AC610 U612:AC612 U614:AC614">
    <cfRule type="containsText" dxfId="1384" priority="1195" operator="containsText" text="正月">
      <formula>NOT(ISERROR(SEARCH("正月",U602)))</formula>
    </cfRule>
    <cfRule type="containsText" dxfId="1383" priority="1196" operator="containsText" text="夏休">
      <formula>NOT(ISERROR(SEARCH("夏休",U602)))</formula>
    </cfRule>
  </conditionalFormatting>
  <conditionalFormatting sqref="U602:AC602 U604:AC604 U606:AC606 U608:AC608 U610:AC610 U612:AC612 U614:AC614">
    <cfRule type="containsText" dxfId="1382" priority="1193" operator="containsText" text="中止">
      <formula>NOT(ISERROR(SEARCH("中止",U602)))</formula>
    </cfRule>
    <cfRule type="containsText" dxfId="1381" priority="1194" operator="containsText" text="休">
      <formula>NOT(ISERROR(SEARCH("休",U602)))</formula>
    </cfRule>
  </conditionalFormatting>
  <conditionalFormatting sqref="F630:T630 AD630:AG630">
    <cfRule type="containsText" dxfId="1380" priority="1219" operator="containsText" text="正月">
      <formula>NOT(ISERROR(SEARCH("正月",F630)))</formula>
    </cfRule>
    <cfRule type="containsText" dxfId="1379" priority="1220" operator="containsText" text="夏休">
      <formula>NOT(ISERROR(SEARCH("夏休",F630)))</formula>
    </cfRule>
  </conditionalFormatting>
  <conditionalFormatting sqref="F630:T630 AD630:AG630">
    <cfRule type="containsText" dxfId="1378" priority="1217" operator="containsText" text="中止">
      <formula>NOT(ISERROR(SEARCH("中止",F630)))</formula>
    </cfRule>
    <cfRule type="containsText" dxfId="1377" priority="1218" operator="containsText" text="休">
      <formula>NOT(ISERROR(SEARCH("休",F630)))</formula>
    </cfRule>
  </conditionalFormatting>
  <conditionalFormatting sqref="F632:T632 AD632:AG632">
    <cfRule type="containsText" dxfId="1376" priority="1215" operator="containsText" text="正月">
      <formula>NOT(ISERROR(SEARCH("正月",F632)))</formula>
    </cfRule>
    <cfRule type="containsText" dxfId="1375" priority="1216" operator="containsText" text="夏休">
      <formula>NOT(ISERROR(SEARCH("夏休",F632)))</formula>
    </cfRule>
  </conditionalFormatting>
  <conditionalFormatting sqref="F632:T632 AD632:AG632">
    <cfRule type="containsText" dxfId="1374" priority="1213" operator="containsText" text="中止">
      <formula>NOT(ISERROR(SEARCH("中止",F632)))</formula>
    </cfRule>
    <cfRule type="containsText" dxfId="1373" priority="1214" operator="containsText" text="休">
      <formula>NOT(ISERROR(SEARCH("休",F632)))</formula>
    </cfRule>
  </conditionalFormatting>
  <conditionalFormatting sqref="F596:T596 AD596:AG596">
    <cfRule type="containsText" dxfId="1372" priority="1255" operator="containsText" text="正月">
      <formula>NOT(ISERROR(SEARCH("正月",F596)))</formula>
    </cfRule>
    <cfRule type="containsText" dxfId="1371" priority="1256" operator="containsText" text="夏休">
      <formula>NOT(ISERROR(SEARCH("夏休",F596)))</formula>
    </cfRule>
  </conditionalFormatting>
  <conditionalFormatting sqref="F596:T596 AD596:AG596">
    <cfRule type="containsText" dxfId="1370" priority="1253" operator="containsText" text="中止">
      <formula>NOT(ISERROR(SEARCH("中止",F596)))</formula>
    </cfRule>
    <cfRule type="containsText" dxfId="1369" priority="1254" operator="containsText" text="休">
      <formula>NOT(ISERROR(SEARCH("休",F596)))</formula>
    </cfRule>
  </conditionalFormatting>
  <conditionalFormatting sqref="Y596:Z596">
    <cfRule type="containsText" dxfId="1368" priority="1251" operator="containsText" text="正月">
      <formula>NOT(ISERROR(SEARCH("正月",Y596)))</formula>
    </cfRule>
    <cfRule type="containsText" dxfId="1367" priority="1252" operator="containsText" text="夏休">
      <formula>NOT(ISERROR(SEARCH("夏休",Y596)))</formula>
    </cfRule>
  </conditionalFormatting>
  <conditionalFormatting sqref="Y596:Z596">
    <cfRule type="containsText" dxfId="1366" priority="1249" operator="containsText" text="中止">
      <formula>NOT(ISERROR(SEARCH("中止",Y596)))</formula>
    </cfRule>
    <cfRule type="containsText" dxfId="1365" priority="1250" operator="containsText" text="休">
      <formula>NOT(ISERROR(SEARCH("休",Y596)))</formula>
    </cfRule>
  </conditionalFormatting>
  <conditionalFormatting sqref="F598:T598 AD598:AG598">
    <cfRule type="containsText" dxfId="1364" priority="1247" operator="containsText" text="正月">
      <formula>NOT(ISERROR(SEARCH("正月",F598)))</formula>
    </cfRule>
    <cfRule type="containsText" dxfId="1363" priority="1248" operator="containsText" text="夏休">
      <formula>NOT(ISERROR(SEARCH("夏休",F598)))</formula>
    </cfRule>
  </conditionalFormatting>
  <conditionalFormatting sqref="F598:T598 AD598:AG598">
    <cfRule type="containsText" dxfId="1362" priority="1245" operator="containsText" text="中止">
      <formula>NOT(ISERROR(SEARCH("中止",F598)))</formula>
    </cfRule>
    <cfRule type="containsText" dxfId="1361" priority="1246" operator="containsText" text="休">
      <formula>NOT(ISERROR(SEARCH("休",F598)))</formula>
    </cfRule>
  </conditionalFormatting>
  <conditionalFormatting sqref="F600:T600 AD600:AG600">
    <cfRule type="containsText" dxfId="1360" priority="1243" operator="containsText" text="正月">
      <formula>NOT(ISERROR(SEARCH("正月",F600)))</formula>
    </cfRule>
    <cfRule type="containsText" dxfId="1359" priority="1244" operator="containsText" text="夏休">
      <formula>NOT(ISERROR(SEARCH("夏休",F600)))</formula>
    </cfRule>
  </conditionalFormatting>
  <conditionalFormatting sqref="F600:T600 AD600:AG600">
    <cfRule type="containsText" dxfId="1358" priority="1241" operator="containsText" text="中止">
      <formula>NOT(ISERROR(SEARCH("中止",F600)))</formula>
    </cfRule>
    <cfRule type="containsText" dxfId="1357" priority="1242" operator="containsText" text="休">
      <formula>NOT(ISERROR(SEARCH("休",F600)))</formula>
    </cfRule>
  </conditionalFormatting>
  <conditionalFormatting sqref="U598:AC598 U600:AC600">
    <cfRule type="containsText" dxfId="1356" priority="1231" operator="containsText" text="正月">
      <formula>NOT(ISERROR(SEARCH("正月",U598)))</formula>
    </cfRule>
    <cfRule type="containsText" dxfId="1355" priority="1232" operator="containsText" text="夏休">
      <formula>NOT(ISERROR(SEARCH("夏休",U598)))</formula>
    </cfRule>
  </conditionalFormatting>
  <conditionalFormatting sqref="U598:AC598 U600:AC600">
    <cfRule type="containsText" dxfId="1354" priority="1229" operator="containsText" text="中止">
      <formula>NOT(ISERROR(SEARCH("中止",U598)))</formula>
    </cfRule>
    <cfRule type="containsText" dxfId="1353" priority="1230" operator="containsText" text="休">
      <formula>NOT(ISERROR(SEARCH("休",U598)))</formula>
    </cfRule>
  </conditionalFormatting>
  <conditionalFormatting sqref="U596:X596">
    <cfRule type="containsText" dxfId="1352" priority="1239" operator="containsText" text="正月">
      <formula>NOT(ISERROR(SEARCH("正月",U596)))</formula>
    </cfRule>
    <cfRule type="containsText" dxfId="1351" priority="1240" operator="containsText" text="夏休">
      <formula>NOT(ISERROR(SEARCH("夏休",U596)))</formula>
    </cfRule>
  </conditionalFormatting>
  <conditionalFormatting sqref="U596:X596">
    <cfRule type="containsText" dxfId="1350" priority="1237" operator="containsText" text="中止">
      <formula>NOT(ISERROR(SEARCH("中止",U596)))</formula>
    </cfRule>
    <cfRule type="containsText" dxfId="1349" priority="1238" operator="containsText" text="休">
      <formula>NOT(ISERROR(SEARCH("休",U596)))</formula>
    </cfRule>
  </conditionalFormatting>
  <conditionalFormatting sqref="AA596:AC596">
    <cfRule type="containsText" dxfId="1348" priority="1235" operator="containsText" text="正月">
      <formula>NOT(ISERROR(SEARCH("正月",AA596)))</formula>
    </cfRule>
    <cfRule type="containsText" dxfId="1347" priority="1236" operator="containsText" text="夏休">
      <formula>NOT(ISERROR(SEARCH("夏休",AA596)))</formula>
    </cfRule>
  </conditionalFormatting>
  <conditionalFormatting sqref="AA596:AC596">
    <cfRule type="containsText" dxfId="1346" priority="1233" operator="containsText" text="中止">
      <formula>NOT(ISERROR(SEARCH("中止",AA596)))</formula>
    </cfRule>
    <cfRule type="containsText" dxfId="1345" priority="1234" operator="containsText" text="休">
      <formula>NOT(ISERROR(SEARCH("休",AA596)))</formula>
    </cfRule>
  </conditionalFormatting>
  <conditionalFormatting sqref="Y628:Z628">
    <cfRule type="containsText" dxfId="1344" priority="1223" operator="containsText" text="正月">
      <formula>NOT(ISERROR(SEARCH("正月",Y628)))</formula>
    </cfRule>
    <cfRule type="containsText" dxfId="1343" priority="1224" operator="containsText" text="夏休">
      <formula>NOT(ISERROR(SEARCH("夏休",Y628)))</formula>
    </cfRule>
  </conditionalFormatting>
  <conditionalFormatting sqref="Y628:Z628">
    <cfRule type="containsText" dxfId="1342" priority="1221" operator="containsText" text="中止">
      <formula>NOT(ISERROR(SEARCH("中止",Y628)))</formula>
    </cfRule>
    <cfRule type="containsText" dxfId="1341" priority="1222" operator="containsText" text="休">
      <formula>NOT(ISERROR(SEARCH("休",Y628)))</formula>
    </cfRule>
  </conditionalFormatting>
  <conditionalFormatting sqref="U630:AC630 U632:AC632">
    <cfRule type="containsText" dxfId="1340" priority="1203" operator="containsText" text="正月">
      <formula>NOT(ISERROR(SEARCH("正月",U630)))</formula>
    </cfRule>
    <cfRule type="containsText" dxfId="1339" priority="1204" operator="containsText" text="夏休">
      <formula>NOT(ISERROR(SEARCH("夏休",U630)))</formula>
    </cfRule>
  </conditionalFormatting>
  <conditionalFormatting sqref="U630:AC630 U632:AC632">
    <cfRule type="containsText" dxfId="1338" priority="1201" operator="containsText" text="中止">
      <formula>NOT(ISERROR(SEARCH("中止",U630)))</formula>
    </cfRule>
    <cfRule type="containsText" dxfId="1337" priority="1202" operator="containsText" text="休">
      <formula>NOT(ISERROR(SEARCH("休",U630)))</formula>
    </cfRule>
  </conditionalFormatting>
  <conditionalFormatting sqref="F616:T616 F618:T618 F620:T620 F622:T622 F624:T624 F626:T626 AD616:AG616 AD618:AG618 AD620:AG620 AD622:AG622 AD624:AG624 AD626:AG626">
    <cfRule type="containsText" dxfId="1336" priority="1191" operator="containsText" text="正月">
      <formula>NOT(ISERROR(SEARCH("正月",F616)))</formula>
    </cfRule>
    <cfRule type="containsText" dxfId="1335" priority="1192" operator="containsText" text="夏休">
      <formula>NOT(ISERROR(SEARCH("夏休",F616)))</formula>
    </cfRule>
  </conditionalFormatting>
  <conditionalFormatting sqref="F616:T616 F618:T618 F620:T620 F622:T622 F624:T624 F626:T626 AD616:AG616 AD618:AG618 AD620:AG620 AD622:AG622 AD624:AG624 AD626:AG626">
    <cfRule type="containsText" dxfId="1334" priority="1189" operator="containsText" text="中止">
      <formula>NOT(ISERROR(SEARCH("中止",F616)))</formula>
    </cfRule>
    <cfRule type="containsText" dxfId="1333" priority="1190" operator="containsText" text="休">
      <formula>NOT(ISERROR(SEARCH("休",F616)))</formula>
    </cfRule>
  </conditionalFormatting>
  <conditionalFormatting sqref="U616:AC616 U618:AC618 U620:AC620 U622:AC622 U624:AC624 U626:AC626">
    <cfRule type="containsText" dxfId="1332" priority="1187" operator="containsText" text="正月">
      <formula>NOT(ISERROR(SEARCH("正月",U616)))</formula>
    </cfRule>
    <cfRule type="containsText" dxfId="1331" priority="1188" operator="containsText" text="夏休">
      <formula>NOT(ISERROR(SEARCH("夏休",U616)))</formula>
    </cfRule>
  </conditionalFormatting>
  <conditionalFormatting sqref="U616:AC616 U618:AC618 U620:AC620 U622:AC622 U624:AC624 U626:AC626">
    <cfRule type="containsText" dxfId="1330" priority="1185" operator="containsText" text="中止">
      <formula>NOT(ISERROR(SEARCH("中止",U616)))</formula>
    </cfRule>
    <cfRule type="containsText" dxfId="1329" priority="1186" operator="containsText" text="休">
      <formula>NOT(ISERROR(SEARCH("休",U616)))</formula>
    </cfRule>
  </conditionalFormatting>
  <conditionalFormatting sqref="F672:T672 AD672:AG672">
    <cfRule type="containsText" dxfId="1328" priority="1143" operator="containsText" text="正月">
      <formula>NOT(ISERROR(SEARCH("正月",F672)))</formula>
    </cfRule>
    <cfRule type="containsText" dxfId="1327" priority="1144" operator="containsText" text="夏休">
      <formula>NOT(ISERROR(SEARCH("夏休",F672)))</formula>
    </cfRule>
  </conditionalFormatting>
  <conditionalFormatting sqref="F672:T672 AD672:AG672">
    <cfRule type="containsText" dxfId="1326" priority="1141" operator="containsText" text="中止">
      <formula>NOT(ISERROR(SEARCH("中止",F672)))</formula>
    </cfRule>
    <cfRule type="containsText" dxfId="1325" priority="1142" operator="containsText" text="休">
      <formula>NOT(ISERROR(SEARCH("休",F672)))</formula>
    </cfRule>
  </conditionalFormatting>
  <conditionalFormatting sqref="AA672:AC672">
    <cfRule type="containsText" dxfId="1324" priority="1123" operator="containsText" text="正月">
      <formula>NOT(ISERROR(SEARCH("正月",AA672)))</formula>
    </cfRule>
    <cfRule type="containsText" dxfId="1323" priority="1124" operator="containsText" text="夏休">
      <formula>NOT(ISERROR(SEARCH("夏休",AA672)))</formula>
    </cfRule>
  </conditionalFormatting>
  <conditionalFormatting sqref="AA672:AC672">
    <cfRule type="containsText" dxfId="1322" priority="1121" operator="containsText" text="中止">
      <formula>NOT(ISERROR(SEARCH("中止",AA672)))</formula>
    </cfRule>
    <cfRule type="containsText" dxfId="1321" priority="1122" operator="containsText" text="休">
      <formula>NOT(ISERROR(SEARCH("休",AA672)))</formula>
    </cfRule>
  </conditionalFormatting>
  <conditionalFormatting sqref="F678:G678 T678:AG678 J678:Q678">
    <cfRule type="containsText" dxfId="1320" priority="1183" operator="containsText" text="正月">
      <formula>NOT(ISERROR(SEARCH("正月",F678)))</formula>
    </cfRule>
    <cfRule type="containsText" dxfId="1319" priority="1184" operator="containsText" text="夏休">
      <formula>NOT(ISERROR(SEARCH("夏休",F678)))</formula>
    </cfRule>
  </conditionalFormatting>
  <conditionalFormatting sqref="F678:G678 T678:AG678 J678:Q678">
    <cfRule type="containsText" dxfId="1318" priority="1181" operator="containsText" text="中止">
      <formula>NOT(ISERROR(SEARCH("中止",F678)))</formula>
    </cfRule>
    <cfRule type="containsText" dxfId="1317" priority="1182" operator="containsText" text="休">
      <formula>NOT(ISERROR(SEARCH("休",F678)))</formula>
    </cfRule>
  </conditionalFormatting>
  <conditionalFormatting sqref="R678:S678">
    <cfRule type="containsText" dxfId="1316" priority="1177" operator="containsText" text="中止">
      <formula>NOT(ISERROR(SEARCH("中止",R678)))</formula>
    </cfRule>
    <cfRule type="containsText" dxfId="1315" priority="1178" operator="containsText" text="休">
      <formula>NOT(ISERROR(SEARCH("休",R678)))</formula>
    </cfRule>
  </conditionalFormatting>
  <conditionalFormatting sqref="R678:S678">
    <cfRule type="containsText" dxfId="1314" priority="1179" operator="containsText" text="正月">
      <formula>NOT(ISERROR(SEARCH("正月",R678)))</formula>
    </cfRule>
    <cfRule type="containsText" dxfId="1313" priority="1180" operator="containsText" text="夏休">
      <formula>NOT(ISERROR(SEARCH("夏休",R678)))</formula>
    </cfRule>
  </conditionalFormatting>
  <conditionalFormatting sqref="H678:I678">
    <cfRule type="containsText" dxfId="1312" priority="1175" operator="containsText" text="正月">
      <formula>NOT(ISERROR(SEARCH("正月",H678)))</formula>
    </cfRule>
    <cfRule type="containsText" dxfId="1311" priority="1176" operator="containsText" text="夏休">
      <formula>NOT(ISERROR(SEARCH("夏休",H678)))</formula>
    </cfRule>
  </conditionalFormatting>
  <conditionalFormatting sqref="H678:I678">
    <cfRule type="containsText" dxfId="1310" priority="1173" operator="containsText" text="中止">
      <formula>NOT(ISERROR(SEARCH("中止",H678)))</formula>
    </cfRule>
    <cfRule type="containsText" dxfId="1309" priority="1174" operator="containsText" text="休">
      <formula>NOT(ISERROR(SEARCH("休",H678)))</formula>
    </cfRule>
  </conditionalFormatting>
  <conditionalFormatting sqref="U672:X672">
    <cfRule type="containsText" dxfId="1308" priority="1127" operator="containsText" text="正月">
      <formula>NOT(ISERROR(SEARCH("正月",U672)))</formula>
    </cfRule>
    <cfRule type="containsText" dxfId="1307" priority="1128" operator="containsText" text="夏休">
      <formula>NOT(ISERROR(SEARCH("夏休",U672)))</formula>
    </cfRule>
  </conditionalFormatting>
  <conditionalFormatting sqref="U672:X672">
    <cfRule type="containsText" dxfId="1306" priority="1125" operator="containsText" text="中止">
      <formula>NOT(ISERROR(SEARCH("中止",U672)))</formula>
    </cfRule>
    <cfRule type="containsText" dxfId="1305" priority="1126" operator="containsText" text="休">
      <formula>NOT(ISERROR(SEARCH("休",U672)))</formula>
    </cfRule>
  </conditionalFormatting>
  <conditionalFormatting sqref="F646:T646 F648:T648 F650:T650 F652:T652 F654:T654 F656:T656 F658:T658 AD646:AG646 AD648:AG648 AD650:AG650 AD652:AG652 AD654:AG654 AD656:AG656 AD658:AG658">
    <cfRule type="containsText" dxfId="1304" priority="1115" operator="containsText" text="正月">
      <formula>NOT(ISERROR(SEARCH("正月",F646)))</formula>
    </cfRule>
    <cfRule type="containsText" dxfId="1303" priority="1116" operator="containsText" text="夏休">
      <formula>NOT(ISERROR(SEARCH("夏休",F646)))</formula>
    </cfRule>
  </conditionalFormatting>
  <conditionalFormatting sqref="F646:T646 F648:T648 F650:T650 F652:T652 F654:T654 F656:T656 F658:T658 AD646:AG646 AD648:AG648 AD650:AG650 AD652:AG652 AD654:AG654 AD656:AG656 AD658:AG658">
    <cfRule type="containsText" dxfId="1302" priority="1113" operator="containsText" text="中止">
      <formula>NOT(ISERROR(SEARCH("中止",F646)))</formula>
    </cfRule>
    <cfRule type="containsText" dxfId="1301" priority="1114" operator="containsText" text="休">
      <formula>NOT(ISERROR(SEARCH("休",F646)))</formula>
    </cfRule>
  </conditionalFormatting>
  <conditionalFormatting sqref="U646:AC646 U648:AC648 U650:AC650 U652:AC652 U654:AC654 U656:AC656 U658:AC658">
    <cfRule type="containsText" dxfId="1300" priority="1111" operator="containsText" text="正月">
      <formula>NOT(ISERROR(SEARCH("正月",U646)))</formula>
    </cfRule>
    <cfRule type="containsText" dxfId="1299" priority="1112" operator="containsText" text="夏休">
      <formula>NOT(ISERROR(SEARCH("夏休",U646)))</formula>
    </cfRule>
  </conditionalFormatting>
  <conditionalFormatting sqref="U646:AC646 U648:AC648 U650:AC650 U652:AC652 U654:AC654 U656:AC656 U658:AC658">
    <cfRule type="containsText" dxfId="1298" priority="1109" operator="containsText" text="中止">
      <formula>NOT(ISERROR(SEARCH("中止",U646)))</formula>
    </cfRule>
    <cfRule type="containsText" dxfId="1297" priority="1110" operator="containsText" text="休">
      <formula>NOT(ISERROR(SEARCH("休",U646)))</formula>
    </cfRule>
  </conditionalFormatting>
  <conditionalFormatting sqref="F674:T674 AD674:AG674">
    <cfRule type="containsText" dxfId="1296" priority="1135" operator="containsText" text="正月">
      <formula>NOT(ISERROR(SEARCH("正月",F674)))</formula>
    </cfRule>
    <cfRule type="containsText" dxfId="1295" priority="1136" operator="containsText" text="夏休">
      <formula>NOT(ISERROR(SEARCH("夏休",F674)))</formula>
    </cfRule>
  </conditionalFormatting>
  <conditionalFormatting sqref="F674:T674 AD674:AG674">
    <cfRule type="containsText" dxfId="1294" priority="1133" operator="containsText" text="中止">
      <formula>NOT(ISERROR(SEARCH("中止",F674)))</formula>
    </cfRule>
    <cfRule type="containsText" dxfId="1293" priority="1134" operator="containsText" text="休">
      <formula>NOT(ISERROR(SEARCH("休",F674)))</formula>
    </cfRule>
  </conditionalFormatting>
  <conditionalFormatting sqref="F676:T676 AD676:AG676">
    <cfRule type="containsText" dxfId="1292" priority="1131" operator="containsText" text="正月">
      <formula>NOT(ISERROR(SEARCH("正月",F676)))</formula>
    </cfRule>
    <cfRule type="containsText" dxfId="1291" priority="1132" operator="containsText" text="夏休">
      <formula>NOT(ISERROR(SEARCH("夏休",F676)))</formula>
    </cfRule>
  </conditionalFormatting>
  <conditionalFormatting sqref="F676:T676 AD676:AG676">
    <cfRule type="containsText" dxfId="1290" priority="1129" operator="containsText" text="中止">
      <formula>NOT(ISERROR(SEARCH("中止",F676)))</formula>
    </cfRule>
    <cfRule type="containsText" dxfId="1289" priority="1130" operator="containsText" text="休">
      <formula>NOT(ISERROR(SEARCH("休",F676)))</formula>
    </cfRule>
  </conditionalFormatting>
  <conditionalFormatting sqref="F640:T640 AD640:AG640">
    <cfRule type="containsText" dxfId="1288" priority="1171" operator="containsText" text="正月">
      <formula>NOT(ISERROR(SEARCH("正月",F640)))</formula>
    </cfRule>
    <cfRule type="containsText" dxfId="1287" priority="1172" operator="containsText" text="夏休">
      <formula>NOT(ISERROR(SEARCH("夏休",F640)))</formula>
    </cfRule>
  </conditionalFormatting>
  <conditionalFormatting sqref="F640:T640 AD640:AG640">
    <cfRule type="containsText" dxfId="1286" priority="1169" operator="containsText" text="中止">
      <formula>NOT(ISERROR(SEARCH("中止",F640)))</formula>
    </cfRule>
    <cfRule type="containsText" dxfId="1285" priority="1170" operator="containsText" text="休">
      <formula>NOT(ISERROR(SEARCH("休",F640)))</formula>
    </cfRule>
  </conditionalFormatting>
  <conditionalFormatting sqref="Y640:Z640">
    <cfRule type="containsText" dxfId="1284" priority="1167" operator="containsText" text="正月">
      <formula>NOT(ISERROR(SEARCH("正月",Y640)))</formula>
    </cfRule>
    <cfRule type="containsText" dxfId="1283" priority="1168" operator="containsText" text="夏休">
      <formula>NOT(ISERROR(SEARCH("夏休",Y640)))</formula>
    </cfRule>
  </conditionalFormatting>
  <conditionalFormatting sqref="Y640:Z640">
    <cfRule type="containsText" dxfId="1282" priority="1165" operator="containsText" text="中止">
      <formula>NOT(ISERROR(SEARCH("中止",Y640)))</formula>
    </cfRule>
    <cfRule type="containsText" dxfId="1281" priority="1166" operator="containsText" text="休">
      <formula>NOT(ISERROR(SEARCH("休",Y640)))</formula>
    </cfRule>
  </conditionalFormatting>
  <conditionalFormatting sqref="F642:T642 AD642:AG642">
    <cfRule type="containsText" dxfId="1280" priority="1163" operator="containsText" text="正月">
      <formula>NOT(ISERROR(SEARCH("正月",F642)))</formula>
    </cfRule>
    <cfRule type="containsText" dxfId="1279" priority="1164" operator="containsText" text="夏休">
      <formula>NOT(ISERROR(SEARCH("夏休",F642)))</formula>
    </cfRule>
  </conditionalFormatting>
  <conditionalFormatting sqref="F642:T642 AD642:AG642">
    <cfRule type="containsText" dxfId="1278" priority="1161" operator="containsText" text="中止">
      <formula>NOT(ISERROR(SEARCH("中止",F642)))</formula>
    </cfRule>
    <cfRule type="containsText" dxfId="1277" priority="1162" operator="containsText" text="休">
      <formula>NOT(ISERROR(SEARCH("休",F642)))</formula>
    </cfRule>
  </conditionalFormatting>
  <conditionalFormatting sqref="F644:T644 AD644:AG644">
    <cfRule type="containsText" dxfId="1276" priority="1159" operator="containsText" text="正月">
      <formula>NOT(ISERROR(SEARCH("正月",F644)))</formula>
    </cfRule>
    <cfRule type="containsText" dxfId="1275" priority="1160" operator="containsText" text="夏休">
      <formula>NOT(ISERROR(SEARCH("夏休",F644)))</formula>
    </cfRule>
  </conditionalFormatting>
  <conditionalFormatting sqref="F644:T644 AD644:AG644">
    <cfRule type="containsText" dxfId="1274" priority="1157" operator="containsText" text="中止">
      <formula>NOT(ISERROR(SEARCH("中止",F644)))</formula>
    </cfRule>
    <cfRule type="containsText" dxfId="1273" priority="1158" operator="containsText" text="休">
      <formula>NOT(ISERROR(SEARCH("休",F644)))</formula>
    </cfRule>
  </conditionalFormatting>
  <conditionalFormatting sqref="U642:AC642 U644:AC644">
    <cfRule type="containsText" dxfId="1272" priority="1147" operator="containsText" text="正月">
      <formula>NOT(ISERROR(SEARCH("正月",U642)))</formula>
    </cfRule>
    <cfRule type="containsText" dxfId="1271" priority="1148" operator="containsText" text="夏休">
      <formula>NOT(ISERROR(SEARCH("夏休",U642)))</formula>
    </cfRule>
  </conditionalFormatting>
  <conditionalFormatting sqref="U642:AC642 U644:AC644">
    <cfRule type="containsText" dxfId="1270" priority="1145" operator="containsText" text="中止">
      <formula>NOT(ISERROR(SEARCH("中止",U642)))</formula>
    </cfRule>
    <cfRule type="containsText" dxfId="1269" priority="1146" operator="containsText" text="休">
      <formula>NOT(ISERROR(SEARCH("休",U642)))</formula>
    </cfRule>
  </conditionalFormatting>
  <conditionalFormatting sqref="U640:X640">
    <cfRule type="containsText" dxfId="1268" priority="1155" operator="containsText" text="正月">
      <formula>NOT(ISERROR(SEARCH("正月",U640)))</formula>
    </cfRule>
    <cfRule type="containsText" dxfId="1267" priority="1156" operator="containsText" text="夏休">
      <formula>NOT(ISERROR(SEARCH("夏休",U640)))</formula>
    </cfRule>
  </conditionalFormatting>
  <conditionalFormatting sqref="U640:X640">
    <cfRule type="containsText" dxfId="1266" priority="1153" operator="containsText" text="中止">
      <formula>NOT(ISERROR(SEARCH("中止",U640)))</formula>
    </cfRule>
    <cfRule type="containsText" dxfId="1265" priority="1154" operator="containsText" text="休">
      <formula>NOT(ISERROR(SEARCH("休",U640)))</formula>
    </cfRule>
  </conditionalFormatting>
  <conditionalFormatting sqref="AA640:AC640">
    <cfRule type="containsText" dxfId="1264" priority="1151" operator="containsText" text="正月">
      <formula>NOT(ISERROR(SEARCH("正月",AA640)))</formula>
    </cfRule>
    <cfRule type="containsText" dxfId="1263" priority="1152" operator="containsText" text="夏休">
      <formula>NOT(ISERROR(SEARCH("夏休",AA640)))</formula>
    </cfRule>
  </conditionalFormatting>
  <conditionalFormatting sqref="AA640:AC640">
    <cfRule type="containsText" dxfId="1262" priority="1149" operator="containsText" text="中止">
      <formula>NOT(ISERROR(SEARCH("中止",AA640)))</formula>
    </cfRule>
    <cfRule type="containsText" dxfId="1261" priority="1150" operator="containsText" text="休">
      <formula>NOT(ISERROR(SEARCH("休",AA640)))</formula>
    </cfRule>
  </conditionalFormatting>
  <conditionalFormatting sqref="Y672:Z672">
    <cfRule type="containsText" dxfId="1260" priority="1139" operator="containsText" text="正月">
      <formula>NOT(ISERROR(SEARCH("正月",Y672)))</formula>
    </cfRule>
    <cfRule type="containsText" dxfId="1259" priority="1140" operator="containsText" text="夏休">
      <formula>NOT(ISERROR(SEARCH("夏休",Y672)))</formula>
    </cfRule>
  </conditionalFormatting>
  <conditionalFormatting sqref="Y672:Z672">
    <cfRule type="containsText" dxfId="1258" priority="1137" operator="containsText" text="中止">
      <formula>NOT(ISERROR(SEARCH("中止",Y672)))</formula>
    </cfRule>
    <cfRule type="containsText" dxfId="1257" priority="1138" operator="containsText" text="休">
      <formula>NOT(ISERROR(SEARCH("休",Y672)))</formula>
    </cfRule>
  </conditionalFormatting>
  <conditionalFormatting sqref="U674:AC674 U676:AC676">
    <cfRule type="containsText" dxfId="1256" priority="1119" operator="containsText" text="正月">
      <formula>NOT(ISERROR(SEARCH("正月",U674)))</formula>
    </cfRule>
    <cfRule type="containsText" dxfId="1255" priority="1120" operator="containsText" text="夏休">
      <formula>NOT(ISERROR(SEARCH("夏休",U674)))</formula>
    </cfRule>
  </conditionalFormatting>
  <conditionalFormatting sqref="U674:AC674 U676:AC676">
    <cfRule type="containsText" dxfId="1254" priority="1117" operator="containsText" text="中止">
      <formula>NOT(ISERROR(SEARCH("中止",U674)))</formula>
    </cfRule>
    <cfRule type="containsText" dxfId="1253" priority="1118" operator="containsText" text="休">
      <formula>NOT(ISERROR(SEARCH("休",U674)))</formula>
    </cfRule>
  </conditionalFormatting>
  <conditionalFormatting sqref="F660:T660 F662:T662 F664:T664 F666:T666 F668:T668 F670:T670 AD660:AG660 AD662:AG662 AD664:AG664 AD666:AG666 AD668:AG668 AD670:AG670">
    <cfRule type="containsText" dxfId="1252" priority="1107" operator="containsText" text="正月">
      <formula>NOT(ISERROR(SEARCH("正月",F660)))</formula>
    </cfRule>
    <cfRule type="containsText" dxfId="1251" priority="1108" operator="containsText" text="夏休">
      <formula>NOT(ISERROR(SEARCH("夏休",F660)))</formula>
    </cfRule>
  </conditionalFormatting>
  <conditionalFormatting sqref="F660:T660 F662:T662 F664:T664 F666:T666 F668:T668 F670:T670 AD660:AG660 AD662:AG662 AD664:AG664 AD666:AG666 AD668:AG668 AD670:AG670">
    <cfRule type="containsText" dxfId="1250" priority="1105" operator="containsText" text="中止">
      <formula>NOT(ISERROR(SEARCH("中止",F660)))</formula>
    </cfRule>
    <cfRule type="containsText" dxfId="1249" priority="1106" operator="containsText" text="休">
      <formula>NOT(ISERROR(SEARCH("休",F660)))</formula>
    </cfRule>
  </conditionalFormatting>
  <conditionalFormatting sqref="U660:AC660 U662:AC662 U664:AC664 U666:AC666 U668:AC668 U670:AC670">
    <cfRule type="containsText" dxfId="1248" priority="1103" operator="containsText" text="正月">
      <formula>NOT(ISERROR(SEARCH("正月",U660)))</formula>
    </cfRule>
    <cfRule type="containsText" dxfId="1247" priority="1104" operator="containsText" text="夏休">
      <formula>NOT(ISERROR(SEARCH("夏休",U660)))</formula>
    </cfRule>
  </conditionalFormatting>
  <conditionalFormatting sqref="U660:AC660 U662:AC662 U664:AC664 U666:AC666 U668:AC668 U670:AC670">
    <cfRule type="containsText" dxfId="1246" priority="1101" operator="containsText" text="中止">
      <formula>NOT(ISERROR(SEARCH("中止",U660)))</formula>
    </cfRule>
    <cfRule type="containsText" dxfId="1245" priority="1102" operator="containsText" text="休">
      <formula>NOT(ISERROR(SEARCH("休",U660)))</formula>
    </cfRule>
  </conditionalFormatting>
  <conditionalFormatting sqref="F716:T716 AD716:AG716">
    <cfRule type="containsText" dxfId="1244" priority="1059" operator="containsText" text="正月">
      <formula>NOT(ISERROR(SEARCH("正月",F716)))</formula>
    </cfRule>
    <cfRule type="containsText" dxfId="1243" priority="1060" operator="containsText" text="夏休">
      <formula>NOT(ISERROR(SEARCH("夏休",F716)))</formula>
    </cfRule>
  </conditionalFormatting>
  <conditionalFormatting sqref="F716:T716 AD716:AG716">
    <cfRule type="containsText" dxfId="1242" priority="1057" operator="containsText" text="中止">
      <formula>NOT(ISERROR(SEARCH("中止",F716)))</formula>
    </cfRule>
    <cfRule type="containsText" dxfId="1241" priority="1058" operator="containsText" text="休">
      <formula>NOT(ISERROR(SEARCH("休",F716)))</formula>
    </cfRule>
  </conditionalFormatting>
  <conditionalFormatting sqref="AA716:AC716">
    <cfRule type="containsText" dxfId="1240" priority="1039" operator="containsText" text="正月">
      <formula>NOT(ISERROR(SEARCH("正月",AA716)))</formula>
    </cfRule>
    <cfRule type="containsText" dxfId="1239" priority="1040" operator="containsText" text="夏休">
      <formula>NOT(ISERROR(SEARCH("夏休",AA716)))</formula>
    </cfRule>
  </conditionalFormatting>
  <conditionalFormatting sqref="AA716:AC716">
    <cfRule type="containsText" dxfId="1238" priority="1037" operator="containsText" text="中止">
      <formula>NOT(ISERROR(SEARCH("中止",AA716)))</formula>
    </cfRule>
    <cfRule type="containsText" dxfId="1237" priority="1038" operator="containsText" text="休">
      <formula>NOT(ISERROR(SEARCH("休",AA716)))</formula>
    </cfRule>
  </conditionalFormatting>
  <conditionalFormatting sqref="F722:G722 T722:AG722 J722:Q722">
    <cfRule type="containsText" dxfId="1236" priority="1099" operator="containsText" text="正月">
      <formula>NOT(ISERROR(SEARCH("正月",F722)))</formula>
    </cfRule>
    <cfRule type="containsText" dxfId="1235" priority="1100" operator="containsText" text="夏休">
      <formula>NOT(ISERROR(SEARCH("夏休",F722)))</formula>
    </cfRule>
  </conditionalFormatting>
  <conditionalFormatting sqref="F722:G722 T722:AG722 J722:Q722">
    <cfRule type="containsText" dxfId="1234" priority="1097" operator="containsText" text="中止">
      <formula>NOT(ISERROR(SEARCH("中止",F722)))</formula>
    </cfRule>
    <cfRule type="containsText" dxfId="1233" priority="1098" operator="containsText" text="休">
      <formula>NOT(ISERROR(SEARCH("休",F722)))</formula>
    </cfRule>
  </conditionalFormatting>
  <conditionalFormatting sqref="R722:S722">
    <cfRule type="containsText" dxfId="1232" priority="1093" operator="containsText" text="中止">
      <formula>NOT(ISERROR(SEARCH("中止",R722)))</formula>
    </cfRule>
    <cfRule type="containsText" dxfId="1231" priority="1094" operator="containsText" text="休">
      <formula>NOT(ISERROR(SEARCH("休",R722)))</formula>
    </cfRule>
  </conditionalFormatting>
  <conditionalFormatting sqref="R722:S722">
    <cfRule type="containsText" dxfId="1230" priority="1095" operator="containsText" text="正月">
      <formula>NOT(ISERROR(SEARCH("正月",R722)))</formula>
    </cfRule>
    <cfRule type="containsText" dxfId="1229" priority="1096" operator="containsText" text="夏休">
      <formula>NOT(ISERROR(SEARCH("夏休",R722)))</formula>
    </cfRule>
  </conditionalFormatting>
  <conditionalFormatting sqref="H722:I722">
    <cfRule type="containsText" dxfId="1228" priority="1091" operator="containsText" text="正月">
      <formula>NOT(ISERROR(SEARCH("正月",H722)))</formula>
    </cfRule>
    <cfRule type="containsText" dxfId="1227" priority="1092" operator="containsText" text="夏休">
      <formula>NOT(ISERROR(SEARCH("夏休",H722)))</formula>
    </cfRule>
  </conditionalFormatting>
  <conditionalFormatting sqref="H722:I722">
    <cfRule type="containsText" dxfId="1226" priority="1089" operator="containsText" text="中止">
      <formula>NOT(ISERROR(SEARCH("中止",H722)))</formula>
    </cfRule>
    <cfRule type="containsText" dxfId="1225" priority="1090" operator="containsText" text="休">
      <formula>NOT(ISERROR(SEARCH("休",H722)))</formula>
    </cfRule>
  </conditionalFormatting>
  <conditionalFormatting sqref="U716:X716">
    <cfRule type="containsText" dxfId="1224" priority="1043" operator="containsText" text="正月">
      <formula>NOT(ISERROR(SEARCH("正月",U716)))</formula>
    </cfRule>
    <cfRule type="containsText" dxfId="1223" priority="1044" operator="containsText" text="夏休">
      <formula>NOT(ISERROR(SEARCH("夏休",U716)))</formula>
    </cfRule>
  </conditionalFormatting>
  <conditionalFormatting sqref="U716:X716">
    <cfRule type="containsText" dxfId="1222" priority="1041" operator="containsText" text="中止">
      <formula>NOT(ISERROR(SEARCH("中止",U716)))</formula>
    </cfRule>
    <cfRule type="containsText" dxfId="1221" priority="1042" operator="containsText" text="休">
      <formula>NOT(ISERROR(SEARCH("休",U716)))</formula>
    </cfRule>
  </conditionalFormatting>
  <conditionalFormatting sqref="F690:T690 F692:T692 F694:T694 F696:T696 F698:T698 F700:T700 F702:T702 AD690:AG690 AD692:AG692 AD694:AG694 AD696:AG696 AD698:AG698 AD700:AG700 AD702:AG702">
    <cfRule type="containsText" dxfId="1220" priority="1031" operator="containsText" text="正月">
      <formula>NOT(ISERROR(SEARCH("正月",F690)))</formula>
    </cfRule>
    <cfRule type="containsText" dxfId="1219" priority="1032" operator="containsText" text="夏休">
      <formula>NOT(ISERROR(SEARCH("夏休",F690)))</formula>
    </cfRule>
  </conditionalFormatting>
  <conditionalFormatting sqref="F690:T690 F692:T692 F694:T694 F696:T696 F698:T698 F700:T700 F702:T702 AD690:AG690 AD692:AG692 AD694:AG694 AD696:AG696 AD698:AG698 AD700:AG700 AD702:AG702">
    <cfRule type="containsText" dxfId="1218" priority="1029" operator="containsText" text="中止">
      <formula>NOT(ISERROR(SEARCH("中止",F690)))</formula>
    </cfRule>
    <cfRule type="containsText" dxfId="1217" priority="1030" operator="containsText" text="休">
      <formula>NOT(ISERROR(SEARCH("休",F690)))</formula>
    </cfRule>
  </conditionalFormatting>
  <conditionalFormatting sqref="U690:AC690 U692:AC692 U694:AC694 U696:AC696 U698:AC698 U700:AC700 U702:AC702">
    <cfRule type="containsText" dxfId="1216" priority="1027" operator="containsText" text="正月">
      <formula>NOT(ISERROR(SEARCH("正月",U690)))</formula>
    </cfRule>
    <cfRule type="containsText" dxfId="1215" priority="1028" operator="containsText" text="夏休">
      <formula>NOT(ISERROR(SEARCH("夏休",U690)))</formula>
    </cfRule>
  </conditionalFormatting>
  <conditionalFormatting sqref="U690:AC690 U692:AC692 U694:AC694 U696:AC696 U698:AC698 U700:AC700 U702:AC702">
    <cfRule type="containsText" dxfId="1214" priority="1025" operator="containsText" text="中止">
      <formula>NOT(ISERROR(SEARCH("中止",U690)))</formula>
    </cfRule>
    <cfRule type="containsText" dxfId="1213" priority="1026" operator="containsText" text="休">
      <formula>NOT(ISERROR(SEARCH("休",U690)))</formula>
    </cfRule>
  </conditionalFormatting>
  <conditionalFormatting sqref="F718:T718 AD718:AG718">
    <cfRule type="containsText" dxfId="1212" priority="1051" operator="containsText" text="正月">
      <formula>NOT(ISERROR(SEARCH("正月",F718)))</formula>
    </cfRule>
    <cfRule type="containsText" dxfId="1211" priority="1052" operator="containsText" text="夏休">
      <formula>NOT(ISERROR(SEARCH("夏休",F718)))</formula>
    </cfRule>
  </conditionalFormatting>
  <conditionalFormatting sqref="F718:T718 AD718:AG718">
    <cfRule type="containsText" dxfId="1210" priority="1049" operator="containsText" text="中止">
      <formula>NOT(ISERROR(SEARCH("中止",F718)))</formula>
    </cfRule>
    <cfRule type="containsText" dxfId="1209" priority="1050" operator="containsText" text="休">
      <formula>NOT(ISERROR(SEARCH("休",F718)))</formula>
    </cfRule>
  </conditionalFormatting>
  <conditionalFormatting sqref="F720:T720 AD720:AG720">
    <cfRule type="containsText" dxfId="1208" priority="1047" operator="containsText" text="正月">
      <formula>NOT(ISERROR(SEARCH("正月",F720)))</formula>
    </cfRule>
    <cfRule type="containsText" dxfId="1207" priority="1048" operator="containsText" text="夏休">
      <formula>NOT(ISERROR(SEARCH("夏休",F720)))</formula>
    </cfRule>
  </conditionalFormatting>
  <conditionalFormatting sqref="F720:T720 AD720:AG720">
    <cfRule type="containsText" dxfId="1206" priority="1045" operator="containsText" text="中止">
      <formula>NOT(ISERROR(SEARCH("中止",F720)))</formula>
    </cfRule>
    <cfRule type="containsText" dxfId="1205" priority="1046" operator="containsText" text="休">
      <formula>NOT(ISERROR(SEARCH("休",F720)))</formula>
    </cfRule>
  </conditionalFormatting>
  <conditionalFormatting sqref="F684:T684 AD684:AG684">
    <cfRule type="containsText" dxfId="1204" priority="1087" operator="containsText" text="正月">
      <formula>NOT(ISERROR(SEARCH("正月",F684)))</formula>
    </cfRule>
    <cfRule type="containsText" dxfId="1203" priority="1088" operator="containsText" text="夏休">
      <formula>NOT(ISERROR(SEARCH("夏休",F684)))</formula>
    </cfRule>
  </conditionalFormatting>
  <conditionalFormatting sqref="F684:T684 AD684:AG684">
    <cfRule type="containsText" dxfId="1202" priority="1085" operator="containsText" text="中止">
      <formula>NOT(ISERROR(SEARCH("中止",F684)))</formula>
    </cfRule>
    <cfRule type="containsText" dxfId="1201" priority="1086" operator="containsText" text="休">
      <formula>NOT(ISERROR(SEARCH("休",F684)))</formula>
    </cfRule>
  </conditionalFormatting>
  <conditionalFormatting sqref="Y684:Z684">
    <cfRule type="containsText" dxfId="1200" priority="1083" operator="containsText" text="正月">
      <formula>NOT(ISERROR(SEARCH("正月",Y684)))</formula>
    </cfRule>
    <cfRule type="containsText" dxfId="1199" priority="1084" operator="containsText" text="夏休">
      <formula>NOT(ISERROR(SEARCH("夏休",Y684)))</formula>
    </cfRule>
  </conditionalFormatting>
  <conditionalFormatting sqref="Y684:Z684">
    <cfRule type="containsText" dxfId="1198" priority="1081" operator="containsText" text="中止">
      <formula>NOT(ISERROR(SEARCH("中止",Y684)))</formula>
    </cfRule>
    <cfRule type="containsText" dxfId="1197" priority="1082" operator="containsText" text="休">
      <formula>NOT(ISERROR(SEARCH("休",Y684)))</formula>
    </cfRule>
  </conditionalFormatting>
  <conditionalFormatting sqref="F686:T686 AD686:AG686">
    <cfRule type="containsText" dxfId="1196" priority="1079" operator="containsText" text="正月">
      <formula>NOT(ISERROR(SEARCH("正月",F686)))</formula>
    </cfRule>
    <cfRule type="containsText" dxfId="1195" priority="1080" operator="containsText" text="夏休">
      <formula>NOT(ISERROR(SEARCH("夏休",F686)))</formula>
    </cfRule>
  </conditionalFormatting>
  <conditionalFormatting sqref="F686:T686 AD686:AG686">
    <cfRule type="containsText" dxfId="1194" priority="1077" operator="containsText" text="中止">
      <formula>NOT(ISERROR(SEARCH("中止",F686)))</formula>
    </cfRule>
    <cfRule type="containsText" dxfId="1193" priority="1078" operator="containsText" text="休">
      <formula>NOT(ISERROR(SEARCH("休",F686)))</formula>
    </cfRule>
  </conditionalFormatting>
  <conditionalFormatting sqref="F688:T688 AD688:AG688">
    <cfRule type="containsText" dxfId="1192" priority="1075" operator="containsText" text="正月">
      <formula>NOT(ISERROR(SEARCH("正月",F688)))</formula>
    </cfRule>
    <cfRule type="containsText" dxfId="1191" priority="1076" operator="containsText" text="夏休">
      <formula>NOT(ISERROR(SEARCH("夏休",F688)))</formula>
    </cfRule>
  </conditionalFormatting>
  <conditionalFormatting sqref="F688:T688 AD688:AG688">
    <cfRule type="containsText" dxfId="1190" priority="1073" operator="containsText" text="中止">
      <formula>NOT(ISERROR(SEARCH("中止",F688)))</formula>
    </cfRule>
    <cfRule type="containsText" dxfId="1189" priority="1074" operator="containsText" text="休">
      <formula>NOT(ISERROR(SEARCH("休",F688)))</formula>
    </cfRule>
  </conditionalFormatting>
  <conditionalFormatting sqref="U686:AC686 U688:AC688">
    <cfRule type="containsText" dxfId="1188" priority="1063" operator="containsText" text="正月">
      <formula>NOT(ISERROR(SEARCH("正月",U686)))</formula>
    </cfRule>
    <cfRule type="containsText" dxfId="1187" priority="1064" operator="containsText" text="夏休">
      <formula>NOT(ISERROR(SEARCH("夏休",U686)))</formula>
    </cfRule>
  </conditionalFormatting>
  <conditionalFormatting sqref="U686:AC686 U688:AC688">
    <cfRule type="containsText" dxfId="1186" priority="1061" operator="containsText" text="中止">
      <formula>NOT(ISERROR(SEARCH("中止",U686)))</formula>
    </cfRule>
    <cfRule type="containsText" dxfId="1185" priority="1062" operator="containsText" text="休">
      <formula>NOT(ISERROR(SEARCH("休",U686)))</formula>
    </cfRule>
  </conditionalFormatting>
  <conditionalFormatting sqref="U684:X684">
    <cfRule type="containsText" dxfId="1184" priority="1071" operator="containsText" text="正月">
      <formula>NOT(ISERROR(SEARCH("正月",U684)))</formula>
    </cfRule>
    <cfRule type="containsText" dxfId="1183" priority="1072" operator="containsText" text="夏休">
      <formula>NOT(ISERROR(SEARCH("夏休",U684)))</formula>
    </cfRule>
  </conditionalFormatting>
  <conditionalFormatting sqref="U684:X684">
    <cfRule type="containsText" dxfId="1182" priority="1069" operator="containsText" text="中止">
      <formula>NOT(ISERROR(SEARCH("中止",U684)))</formula>
    </cfRule>
    <cfRule type="containsText" dxfId="1181" priority="1070" operator="containsText" text="休">
      <formula>NOT(ISERROR(SEARCH("休",U684)))</formula>
    </cfRule>
  </conditionalFormatting>
  <conditionalFormatting sqref="AA684:AC684">
    <cfRule type="containsText" dxfId="1180" priority="1067" operator="containsText" text="正月">
      <formula>NOT(ISERROR(SEARCH("正月",AA684)))</formula>
    </cfRule>
    <cfRule type="containsText" dxfId="1179" priority="1068" operator="containsText" text="夏休">
      <formula>NOT(ISERROR(SEARCH("夏休",AA684)))</formula>
    </cfRule>
  </conditionalFormatting>
  <conditionalFormatting sqref="AA684:AC684">
    <cfRule type="containsText" dxfId="1178" priority="1065" operator="containsText" text="中止">
      <formula>NOT(ISERROR(SEARCH("中止",AA684)))</formula>
    </cfRule>
    <cfRule type="containsText" dxfId="1177" priority="1066" operator="containsText" text="休">
      <formula>NOT(ISERROR(SEARCH("休",AA684)))</formula>
    </cfRule>
  </conditionalFormatting>
  <conditionalFormatting sqref="Y716:Z716">
    <cfRule type="containsText" dxfId="1176" priority="1055" operator="containsText" text="正月">
      <formula>NOT(ISERROR(SEARCH("正月",Y716)))</formula>
    </cfRule>
    <cfRule type="containsText" dxfId="1175" priority="1056" operator="containsText" text="夏休">
      <formula>NOT(ISERROR(SEARCH("夏休",Y716)))</formula>
    </cfRule>
  </conditionalFormatting>
  <conditionalFormatting sqref="Y716:Z716">
    <cfRule type="containsText" dxfId="1174" priority="1053" operator="containsText" text="中止">
      <formula>NOT(ISERROR(SEARCH("中止",Y716)))</formula>
    </cfRule>
    <cfRule type="containsText" dxfId="1173" priority="1054" operator="containsText" text="休">
      <formula>NOT(ISERROR(SEARCH("休",Y716)))</formula>
    </cfRule>
  </conditionalFormatting>
  <conditionalFormatting sqref="U718:AC718 U720:AC720">
    <cfRule type="containsText" dxfId="1172" priority="1035" operator="containsText" text="正月">
      <formula>NOT(ISERROR(SEARCH("正月",U718)))</formula>
    </cfRule>
    <cfRule type="containsText" dxfId="1171" priority="1036" operator="containsText" text="夏休">
      <formula>NOT(ISERROR(SEARCH("夏休",U718)))</formula>
    </cfRule>
  </conditionalFormatting>
  <conditionalFormatting sqref="U718:AC718 U720:AC720">
    <cfRule type="containsText" dxfId="1170" priority="1033" operator="containsText" text="中止">
      <formula>NOT(ISERROR(SEARCH("中止",U718)))</formula>
    </cfRule>
    <cfRule type="containsText" dxfId="1169" priority="1034" operator="containsText" text="休">
      <formula>NOT(ISERROR(SEARCH("休",U718)))</formula>
    </cfRule>
  </conditionalFormatting>
  <conditionalFormatting sqref="F704:T704 F706:T706 F708:T708 F710:T710 F712:T712 F714:T714 AD704:AG704 AD706:AG706 AD708:AG708 AD710:AG710 AD712:AG712 AD714:AG714">
    <cfRule type="containsText" dxfId="1168" priority="1023" operator="containsText" text="正月">
      <formula>NOT(ISERROR(SEARCH("正月",F704)))</formula>
    </cfRule>
    <cfRule type="containsText" dxfId="1167" priority="1024" operator="containsText" text="夏休">
      <formula>NOT(ISERROR(SEARCH("夏休",F704)))</formula>
    </cfRule>
  </conditionalFormatting>
  <conditionalFormatting sqref="F704:T704 F706:T706 F708:T708 F710:T710 F712:T712 F714:T714 AD704:AG704 AD706:AG706 AD708:AG708 AD710:AG710 AD712:AG712 AD714:AG714">
    <cfRule type="containsText" dxfId="1166" priority="1021" operator="containsText" text="中止">
      <formula>NOT(ISERROR(SEARCH("中止",F704)))</formula>
    </cfRule>
    <cfRule type="containsText" dxfId="1165" priority="1022" operator="containsText" text="休">
      <formula>NOT(ISERROR(SEARCH("休",F704)))</formula>
    </cfRule>
  </conditionalFormatting>
  <conditionalFormatting sqref="U704:AC704 U706:AC706 U708:AC708 U710:AC710 U712:AC712 U714:AC714">
    <cfRule type="containsText" dxfId="1164" priority="1019" operator="containsText" text="正月">
      <formula>NOT(ISERROR(SEARCH("正月",U704)))</formula>
    </cfRule>
    <cfRule type="containsText" dxfId="1163" priority="1020" operator="containsText" text="夏休">
      <formula>NOT(ISERROR(SEARCH("夏休",U704)))</formula>
    </cfRule>
  </conditionalFormatting>
  <conditionalFormatting sqref="U704:AC704 U706:AC706 U708:AC708 U710:AC710 U712:AC712 U714:AC714">
    <cfRule type="containsText" dxfId="1162" priority="1017" operator="containsText" text="中止">
      <formula>NOT(ISERROR(SEARCH("中止",U704)))</formula>
    </cfRule>
    <cfRule type="containsText" dxfId="1161" priority="1018" operator="containsText" text="休">
      <formula>NOT(ISERROR(SEARCH("休",U704)))</formula>
    </cfRule>
  </conditionalFormatting>
  <conditionalFormatting sqref="F760:T760 AD760:AG760">
    <cfRule type="containsText" dxfId="1160" priority="975" operator="containsText" text="正月">
      <formula>NOT(ISERROR(SEARCH("正月",F760)))</formula>
    </cfRule>
    <cfRule type="containsText" dxfId="1159" priority="976" operator="containsText" text="夏休">
      <formula>NOT(ISERROR(SEARCH("夏休",F760)))</formula>
    </cfRule>
  </conditionalFormatting>
  <conditionalFormatting sqref="F760:T760 AD760:AG760">
    <cfRule type="containsText" dxfId="1158" priority="973" operator="containsText" text="中止">
      <formula>NOT(ISERROR(SEARCH("中止",F760)))</formula>
    </cfRule>
    <cfRule type="containsText" dxfId="1157" priority="974" operator="containsText" text="休">
      <formula>NOT(ISERROR(SEARCH("休",F760)))</formula>
    </cfRule>
  </conditionalFormatting>
  <conditionalFormatting sqref="AA760:AC760">
    <cfRule type="containsText" dxfId="1156" priority="955" operator="containsText" text="正月">
      <formula>NOT(ISERROR(SEARCH("正月",AA760)))</formula>
    </cfRule>
    <cfRule type="containsText" dxfId="1155" priority="956" operator="containsText" text="夏休">
      <formula>NOT(ISERROR(SEARCH("夏休",AA760)))</formula>
    </cfRule>
  </conditionalFormatting>
  <conditionalFormatting sqref="AA760:AC760">
    <cfRule type="containsText" dxfId="1154" priority="953" operator="containsText" text="中止">
      <formula>NOT(ISERROR(SEARCH("中止",AA760)))</formula>
    </cfRule>
    <cfRule type="containsText" dxfId="1153" priority="954" operator="containsText" text="休">
      <formula>NOT(ISERROR(SEARCH("休",AA760)))</formula>
    </cfRule>
  </conditionalFormatting>
  <conditionalFormatting sqref="F766:G766 T766:AG766 J766:Q766">
    <cfRule type="containsText" dxfId="1152" priority="1015" operator="containsText" text="正月">
      <formula>NOT(ISERROR(SEARCH("正月",F766)))</formula>
    </cfRule>
    <cfRule type="containsText" dxfId="1151" priority="1016" operator="containsText" text="夏休">
      <formula>NOT(ISERROR(SEARCH("夏休",F766)))</formula>
    </cfRule>
  </conditionalFormatting>
  <conditionalFormatting sqref="F766:G766 T766:AG766 J766:Q766">
    <cfRule type="containsText" dxfId="1150" priority="1013" operator="containsText" text="中止">
      <formula>NOT(ISERROR(SEARCH("中止",F766)))</formula>
    </cfRule>
    <cfRule type="containsText" dxfId="1149" priority="1014" operator="containsText" text="休">
      <formula>NOT(ISERROR(SEARCH("休",F766)))</formula>
    </cfRule>
  </conditionalFormatting>
  <conditionalFormatting sqref="R766:S766">
    <cfRule type="containsText" dxfId="1148" priority="1009" operator="containsText" text="中止">
      <formula>NOT(ISERROR(SEARCH("中止",R766)))</formula>
    </cfRule>
    <cfRule type="containsText" dxfId="1147" priority="1010" operator="containsText" text="休">
      <formula>NOT(ISERROR(SEARCH("休",R766)))</formula>
    </cfRule>
  </conditionalFormatting>
  <conditionalFormatting sqref="R766:S766">
    <cfRule type="containsText" dxfId="1146" priority="1011" operator="containsText" text="正月">
      <formula>NOT(ISERROR(SEARCH("正月",R766)))</formula>
    </cfRule>
    <cfRule type="containsText" dxfId="1145" priority="1012" operator="containsText" text="夏休">
      <formula>NOT(ISERROR(SEARCH("夏休",R766)))</formula>
    </cfRule>
  </conditionalFormatting>
  <conditionalFormatting sqref="H766:I766">
    <cfRule type="containsText" dxfId="1144" priority="1007" operator="containsText" text="正月">
      <formula>NOT(ISERROR(SEARCH("正月",H766)))</formula>
    </cfRule>
    <cfRule type="containsText" dxfId="1143" priority="1008" operator="containsText" text="夏休">
      <formula>NOT(ISERROR(SEARCH("夏休",H766)))</formula>
    </cfRule>
  </conditionalFormatting>
  <conditionalFormatting sqref="H766:I766">
    <cfRule type="containsText" dxfId="1142" priority="1005" operator="containsText" text="中止">
      <formula>NOT(ISERROR(SEARCH("中止",H766)))</formula>
    </cfRule>
    <cfRule type="containsText" dxfId="1141" priority="1006" operator="containsText" text="休">
      <formula>NOT(ISERROR(SEARCH("休",H766)))</formula>
    </cfRule>
  </conditionalFormatting>
  <conditionalFormatting sqref="U760:X760">
    <cfRule type="containsText" dxfId="1140" priority="959" operator="containsText" text="正月">
      <formula>NOT(ISERROR(SEARCH("正月",U760)))</formula>
    </cfRule>
    <cfRule type="containsText" dxfId="1139" priority="960" operator="containsText" text="夏休">
      <formula>NOT(ISERROR(SEARCH("夏休",U760)))</formula>
    </cfRule>
  </conditionalFormatting>
  <conditionalFormatting sqref="U760:X760">
    <cfRule type="containsText" dxfId="1138" priority="957" operator="containsText" text="中止">
      <formula>NOT(ISERROR(SEARCH("中止",U760)))</formula>
    </cfRule>
    <cfRule type="containsText" dxfId="1137" priority="958" operator="containsText" text="休">
      <formula>NOT(ISERROR(SEARCH("休",U760)))</formula>
    </cfRule>
  </conditionalFormatting>
  <conditionalFormatting sqref="F734:T734 F736:T736 F738:T738 F740:T740 F742:T742 F744:T744 F746:T746 AD734:AG734 AD736:AG736 AD738:AG738 AD740:AG740 AD742:AG742 AD744:AG744 AD746:AG746">
    <cfRule type="containsText" dxfId="1136" priority="947" operator="containsText" text="正月">
      <formula>NOT(ISERROR(SEARCH("正月",F734)))</formula>
    </cfRule>
    <cfRule type="containsText" dxfId="1135" priority="948" operator="containsText" text="夏休">
      <formula>NOT(ISERROR(SEARCH("夏休",F734)))</formula>
    </cfRule>
  </conditionalFormatting>
  <conditionalFormatting sqref="F734:T734 F736:T736 F738:T738 F740:T740 F742:T742 F744:T744 F746:T746 AD734:AG734 AD736:AG736 AD738:AG738 AD740:AG740 AD742:AG742 AD744:AG744 AD746:AG746">
    <cfRule type="containsText" dxfId="1134" priority="945" operator="containsText" text="中止">
      <formula>NOT(ISERROR(SEARCH("中止",F734)))</formula>
    </cfRule>
    <cfRule type="containsText" dxfId="1133" priority="946" operator="containsText" text="休">
      <formula>NOT(ISERROR(SEARCH("休",F734)))</formula>
    </cfRule>
  </conditionalFormatting>
  <conditionalFormatting sqref="U734:AC734 U736:AC736 U738:AC738 U740:AC740 U742:AC742 U744:AC744 U746:AC746">
    <cfRule type="containsText" dxfId="1132" priority="943" operator="containsText" text="正月">
      <formula>NOT(ISERROR(SEARCH("正月",U734)))</formula>
    </cfRule>
    <cfRule type="containsText" dxfId="1131" priority="944" operator="containsText" text="夏休">
      <formula>NOT(ISERROR(SEARCH("夏休",U734)))</formula>
    </cfRule>
  </conditionalFormatting>
  <conditionalFormatting sqref="U734:AC734 U736:AC736 U738:AC738 U740:AC740 U742:AC742 U744:AC744 U746:AC746">
    <cfRule type="containsText" dxfId="1130" priority="941" operator="containsText" text="中止">
      <formula>NOT(ISERROR(SEARCH("中止",U734)))</formula>
    </cfRule>
    <cfRule type="containsText" dxfId="1129" priority="942" operator="containsText" text="休">
      <formula>NOT(ISERROR(SEARCH("休",U734)))</formula>
    </cfRule>
  </conditionalFormatting>
  <conditionalFormatting sqref="F762:T762 AD762:AG762">
    <cfRule type="containsText" dxfId="1128" priority="967" operator="containsText" text="正月">
      <formula>NOT(ISERROR(SEARCH("正月",F762)))</formula>
    </cfRule>
    <cfRule type="containsText" dxfId="1127" priority="968" operator="containsText" text="夏休">
      <formula>NOT(ISERROR(SEARCH("夏休",F762)))</formula>
    </cfRule>
  </conditionalFormatting>
  <conditionalFormatting sqref="F762:T762 AD762:AG762">
    <cfRule type="containsText" dxfId="1126" priority="965" operator="containsText" text="中止">
      <formula>NOT(ISERROR(SEARCH("中止",F762)))</formula>
    </cfRule>
    <cfRule type="containsText" dxfId="1125" priority="966" operator="containsText" text="休">
      <formula>NOT(ISERROR(SEARCH("休",F762)))</formula>
    </cfRule>
  </conditionalFormatting>
  <conditionalFormatting sqref="F764:T764 AD764:AG764">
    <cfRule type="containsText" dxfId="1124" priority="963" operator="containsText" text="正月">
      <formula>NOT(ISERROR(SEARCH("正月",F764)))</formula>
    </cfRule>
    <cfRule type="containsText" dxfId="1123" priority="964" operator="containsText" text="夏休">
      <formula>NOT(ISERROR(SEARCH("夏休",F764)))</formula>
    </cfRule>
  </conditionalFormatting>
  <conditionalFormatting sqref="F764:T764 AD764:AG764">
    <cfRule type="containsText" dxfId="1122" priority="961" operator="containsText" text="中止">
      <formula>NOT(ISERROR(SEARCH("中止",F764)))</formula>
    </cfRule>
    <cfRule type="containsText" dxfId="1121" priority="962" operator="containsText" text="休">
      <formula>NOT(ISERROR(SEARCH("休",F764)))</formula>
    </cfRule>
  </conditionalFormatting>
  <conditionalFormatting sqref="F728:T728 AD728:AG728">
    <cfRule type="containsText" dxfId="1120" priority="1003" operator="containsText" text="正月">
      <formula>NOT(ISERROR(SEARCH("正月",F728)))</formula>
    </cfRule>
    <cfRule type="containsText" dxfId="1119" priority="1004" operator="containsText" text="夏休">
      <formula>NOT(ISERROR(SEARCH("夏休",F728)))</formula>
    </cfRule>
  </conditionalFormatting>
  <conditionalFormatting sqref="F728:T728 AD728:AG728">
    <cfRule type="containsText" dxfId="1118" priority="1001" operator="containsText" text="中止">
      <formula>NOT(ISERROR(SEARCH("中止",F728)))</formula>
    </cfRule>
    <cfRule type="containsText" dxfId="1117" priority="1002" operator="containsText" text="休">
      <formula>NOT(ISERROR(SEARCH("休",F728)))</formula>
    </cfRule>
  </conditionalFormatting>
  <conditionalFormatting sqref="Y728:Z728">
    <cfRule type="containsText" dxfId="1116" priority="999" operator="containsText" text="正月">
      <formula>NOT(ISERROR(SEARCH("正月",Y728)))</formula>
    </cfRule>
    <cfRule type="containsText" dxfId="1115" priority="1000" operator="containsText" text="夏休">
      <formula>NOT(ISERROR(SEARCH("夏休",Y728)))</formula>
    </cfRule>
  </conditionalFormatting>
  <conditionalFormatting sqref="Y728:Z728">
    <cfRule type="containsText" dxfId="1114" priority="997" operator="containsText" text="中止">
      <formula>NOT(ISERROR(SEARCH("中止",Y728)))</formula>
    </cfRule>
    <cfRule type="containsText" dxfId="1113" priority="998" operator="containsText" text="休">
      <formula>NOT(ISERROR(SEARCH("休",Y728)))</formula>
    </cfRule>
  </conditionalFormatting>
  <conditionalFormatting sqref="F730:T730 AD730:AG730">
    <cfRule type="containsText" dxfId="1112" priority="995" operator="containsText" text="正月">
      <formula>NOT(ISERROR(SEARCH("正月",F730)))</formula>
    </cfRule>
    <cfRule type="containsText" dxfId="1111" priority="996" operator="containsText" text="夏休">
      <formula>NOT(ISERROR(SEARCH("夏休",F730)))</formula>
    </cfRule>
  </conditionalFormatting>
  <conditionalFormatting sqref="F730:T730 AD730:AG730">
    <cfRule type="containsText" dxfId="1110" priority="993" operator="containsText" text="中止">
      <formula>NOT(ISERROR(SEARCH("中止",F730)))</formula>
    </cfRule>
    <cfRule type="containsText" dxfId="1109" priority="994" operator="containsText" text="休">
      <formula>NOT(ISERROR(SEARCH("休",F730)))</formula>
    </cfRule>
  </conditionalFormatting>
  <conditionalFormatting sqref="F732:T732 AD732:AG732">
    <cfRule type="containsText" dxfId="1108" priority="991" operator="containsText" text="正月">
      <formula>NOT(ISERROR(SEARCH("正月",F732)))</formula>
    </cfRule>
    <cfRule type="containsText" dxfId="1107" priority="992" operator="containsText" text="夏休">
      <formula>NOT(ISERROR(SEARCH("夏休",F732)))</formula>
    </cfRule>
  </conditionalFormatting>
  <conditionalFormatting sqref="F732:T732 AD732:AG732">
    <cfRule type="containsText" dxfId="1106" priority="989" operator="containsText" text="中止">
      <formula>NOT(ISERROR(SEARCH("中止",F732)))</formula>
    </cfRule>
    <cfRule type="containsText" dxfId="1105" priority="990" operator="containsText" text="休">
      <formula>NOT(ISERROR(SEARCH("休",F732)))</formula>
    </cfRule>
  </conditionalFormatting>
  <conditionalFormatting sqref="U730:AC730 U732:AC732">
    <cfRule type="containsText" dxfId="1104" priority="979" operator="containsText" text="正月">
      <formula>NOT(ISERROR(SEARCH("正月",U730)))</formula>
    </cfRule>
    <cfRule type="containsText" dxfId="1103" priority="980" operator="containsText" text="夏休">
      <formula>NOT(ISERROR(SEARCH("夏休",U730)))</formula>
    </cfRule>
  </conditionalFormatting>
  <conditionalFormatting sqref="U730:AC730 U732:AC732">
    <cfRule type="containsText" dxfId="1102" priority="977" operator="containsText" text="中止">
      <formula>NOT(ISERROR(SEARCH("中止",U730)))</formula>
    </cfRule>
    <cfRule type="containsText" dxfId="1101" priority="978" operator="containsText" text="休">
      <formula>NOT(ISERROR(SEARCH("休",U730)))</formula>
    </cfRule>
  </conditionalFormatting>
  <conditionalFormatting sqref="U728:X728">
    <cfRule type="containsText" dxfId="1100" priority="987" operator="containsText" text="正月">
      <formula>NOT(ISERROR(SEARCH("正月",U728)))</formula>
    </cfRule>
    <cfRule type="containsText" dxfId="1099" priority="988" operator="containsText" text="夏休">
      <formula>NOT(ISERROR(SEARCH("夏休",U728)))</formula>
    </cfRule>
  </conditionalFormatting>
  <conditionalFormatting sqref="U728:X728">
    <cfRule type="containsText" dxfId="1098" priority="985" operator="containsText" text="中止">
      <formula>NOT(ISERROR(SEARCH("中止",U728)))</formula>
    </cfRule>
    <cfRule type="containsText" dxfId="1097" priority="986" operator="containsText" text="休">
      <formula>NOT(ISERROR(SEARCH("休",U728)))</formula>
    </cfRule>
  </conditionalFormatting>
  <conditionalFormatting sqref="AA728:AC728">
    <cfRule type="containsText" dxfId="1096" priority="983" operator="containsText" text="正月">
      <formula>NOT(ISERROR(SEARCH("正月",AA728)))</formula>
    </cfRule>
    <cfRule type="containsText" dxfId="1095" priority="984" operator="containsText" text="夏休">
      <formula>NOT(ISERROR(SEARCH("夏休",AA728)))</formula>
    </cfRule>
  </conditionalFormatting>
  <conditionalFormatting sqref="AA728:AC728">
    <cfRule type="containsText" dxfId="1094" priority="981" operator="containsText" text="中止">
      <formula>NOT(ISERROR(SEARCH("中止",AA728)))</formula>
    </cfRule>
    <cfRule type="containsText" dxfId="1093" priority="982" operator="containsText" text="休">
      <formula>NOT(ISERROR(SEARCH("休",AA728)))</formula>
    </cfRule>
  </conditionalFormatting>
  <conditionalFormatting sqref="Y760:Z760">
    <cfRule type="containsText" dxfId="1092" priority="971" operator="containsText" text="正月">
      <formula>NOT(ISERROR(SEARCH("正月",Y760)))</formula>
    </cfRule>
    <cfRule type="containsText" dxfId="1091" priority="972" operator="containsText" text="夏休">
      <formula>NOT(ISERROR(SEARCH("夏休",Y760)))</formula>
    </cfRule>
  </conditionalFormatting>
  <conditionalFormatting sqref="Y760:Z760">
    <cfRule type="containsText" dxfId="1090" priority="969" operator="containsText" text="中止">
      <formula>NOT(ISERROR(SEARCH("中止",Y760)))</formula>
    </cfRule>
    <cfRule type="containsText" dxfId="1089" priority="970" operator="containsText" text="休">
      <formula>NOT(ISERROR(SEARCH("休",Y760)))</formula>
    </cfRule>
  </conditionalFormatting>
  <conditionalFormatting sqref="U762:AC762 U764:AC764">
    <cfRule type="containsText" dxfId="1088" priority="951" operator="containsText" text="正月">
      <formula>NOT(ISERROR(SEARCH("正月",U762)))</formula>
    </cfRule>
    <cfRule type="containsText" dxfId="1087" priority="952" operator="containsText" text="夏休">
      <formula>NOT(ISERROR(SEARCH("夏休",U762)))</formula>
    </cfRule>
  </conditionalFormatting>
  <conditionalFormatting sqref="U762:AC762 U764:AC764">
    <cfRule type="containsText" dxfId="1086" priority="949" operator="containsText" text="中止">
      <formula>NOT(ISERROR(SEARCH("中止",U762)))</formula>
    </cfRule>
    <cfRule type="containsText" dxfId="1085" priority="950" operator="containsText" text="休">
      <formula>NOT(ISERROR(SEARCH("休",U762)))</formula>
    </cfRule>
  </conditionalFormatting>
  <conditionalFormatting sqref="F748:T748 F750:T750 F752:T752 F754:T754 F756:T756 F758:T758 AD748:AG748 AD750:AG750 AD752:AG752 AD754:AG754 AD756:AG756 AD758:AG758">
    <cfRule type="containsText" dxfId="1084" priority="939" operator="containsText" text="正月">
      <formula>NOT(ISERROR(SEARCH("正月",F748)))</formula>
    </cfRule>
    <cfRule type="containsText" dxfId="1083" priority="940" operator="containsText" text="夏休">
      <formula>NOT(ISERROR(SEARCH("夏休",F748)))</formula>
    </cfRule>
  </conditionalFormatting>
  <conditionalFormatting sqref="F748:T748 F750:T750 F752:T752 F754:T754 F756:T756 F758:T758 AD748:AG748 AD750:AG750 AD752:AG752 AD754:AG754 AD756:AG756 AD758:AG758">
    <cfRule type="containsText" dxfId="1082" priority="937" operator="containsText" text="中止">
      <formula>NOT(ISERROR(SEARCH("中止",F748)))</formula>
    </cfRule>
    <cfRule type="containsText" dxfId="1081" priority="938" operator="containsText" text="休">
      <formula>NOT(ISERROR(SEARCH("休",F748)))</formula>
    </cfRule>
  </conditionalFormatting>
  <conditionalFormatting sqref="U748:AC748 U750:AC750 U752:AC752 U754:AC754 U756:AC756 U758:AC758">
    <cfRule type="containsText" dxfId="1080" priority="935" operator="containsText" text="正月">
      <formula>NOT(ISERROR(SEARCH("正月",U748)))</formula>
    </cfRule>
    <cfRule type="containsText" dxfId="1079" priority="936" operator="containsText" text="夏休">
      <formula>NOT(ISERROR(SEARCH("夏休",U748)))</formula>
    </cfRule>
  </conditionalFormatting>
  <conditionalFormatting sqref="U748:AC748 U750:AC750 U752:AC752 U754:AC754 U756:AC756 U758:AC758">
    <cfRule type="containsText" dxfId="1078" priority="933" operator="containsText" text="中止">
      <formula>NOT(ISERROR(SEARCH("中止",U748)))</formula>
    </cfRule>
    <cfRule type="containsText" dxfId="1077" priority="934" operator="containsText" text="休">
      <formula>NOT(ISERROR(SEARCH("休",U748)))</formula>
    </cfRule>
  </conditionalFormatting>
  <conditionalFormatting sqref="F804:T804 AD804:AG804">
    <cfRule type="containsText" dxfId="1076" priority="891" operator="containsText" text="正月">
      <formula>NOT(ISERROR(SEARCH("正月",F804)))</formula>
    </cfRule>
    <cfRule type="containsText" dxfId="1075" priority="892" operator="containsText" text="夏休">
      <formula>NOT(ISERROR(SEARCH("夏休",F804)))</formula>
    </cfRule>
  </conditionalFormatting>
  <conditionalFormatting sqref="F804:T804 AD804:AG804">
    <cfRule type="containsText" dxfId="1074" priority="889" operator="containsText" text="中止">
      <formula>NOT(ISERROR(SEARCH("中止",F804)))</formula>
    </cfRule>
    <cfRule type="containsText" dxfId="1073" priority="890" operator="containsText" text="休">
      <formula>NOT(ISERROR(SEARCH("休",F804)))</formula>
    </cfRule>
  </conditionalFormatting>
  <conditionalFormatting sqref="AA804:AC804">
    <cfRule type="containsText" dxfId="1072" priority="871" operator="containsText" text="正月">
      <formula>NOT(ISERROR(SEARCH("正月",AA804)))</formula>
    </cfRule>
    <cfRule type="containsText" dxfId="1071" priority="872" operator="containsText" text="夏休">
      <formula>NOT(ISERROR(SEARCH("夏休",AA804)))</formula>
    </cfRule>
  </conditionalFormatting>
  <conditionalFormatting sqref="AA804:AC804">
    <cfRule type="containsText" dxfId="1070" priority="869" operator="containsText" text="中止">
      <formula>NOT(ISERROR(SEARCH("中止",AA804)))</formula>
    </cfRule>
    <cfRule type="containsText" dxfId="1069" priority="870" operator="containsText" text="休">
      <formula>NOT(ISERROR(SEARCH("休",AA804)))</formula>
    </cfRule>
  </conditionalFormatting>
  <conditionalFormatting sqref="F810:G810 T810:AG810 J810:Q810">
    <cfRule type="containsText" dxfId="1068" priority="931" operator="containsText" text="正月">
      <formula>NOT(ISERROR(SEARCH("正月",F810)))</formula>
    </cfRule>
    <cfRule type="containsText" dxfId="1067" priority="932" operator="containsText" text="夏休">
      <formula>NOT(ISERROR(SEARCH("夏休",F810)))</formula>
    </cfRule>
  </conditionalFormatting>
  <conditionalFormatting sqref="F810:G810 T810:AG810 J810:Q810">
    <cfRule type="containsText" dxfId="1066" priority="929" operator="containsText" text="中止">
      <formula>NOT(ISERROR(SEARCH("中止",F810)))</formula>
    </cfRule>
    <cfRule type="containsText" dxfId="1065" priority="930" operator="containsText" text="休">
      <formula>NOT(ISERROR(SEARCH("休",F810)))</formula>
    </cfRule>
  </conditionalFormatting>
  <conditionalFormatting sqref="R810:S810">
    <cfRule type="containsText" dxfId="1064" priority="925" operator="containsText" text="中止">
      <formula>NOT(ISERROR(SEARCH("中止",R810)))</formula>
    </cfRule>
    <cfRule type="containsText" dxfId="1063" priority="926" operator="containsText" text="休">
      <formula>NOT(ISERROR(SEARCH("休",R810)))</formula>
    </cfRule>
  </conditionalFormatting>
  <conditionalFormatting sqref="R810:S810">
    <cfRule type="containsText" dxfId="1062" priority="927" operator="containsText" text="正月">
      <formula>NOT(ISERROR(SEARCH("正月",R810)))</formula>
    </cfRule>
    <cfRule type="containsText" dxfId="1061" priority="928" operator="containsText" text="夏休">
      <formula>NOT(ISERROR(SEARCH("夏休",R810)))</formula>
    </cfRule>
  </conditionalFormatting>
  <conditionalFormatting sqref="H810:I810">
    <cfRule type="containsText" dxfId="1060" priority="923" operator="containsText" text="正月">
      <formula>NOT(ISERROR(SEARCH("正月",H810)))</formula>
    </cfRule>
    <cfRule type="containsText" dxfId="1059" priority="924" operator="containsText" text="夏休">
      <formula>NOT(ISERROR(SEARCH("夏休",H810)))</formula>
    </cfRule>
  </conditionalFormatting>
  <conditionalFormatting sqref="H810:I810">
    <cfRule type="containsText" dxfId="1058" priority="921" operator="containsText" text="中止">
      <formula>NOT(ISERROR(SEARCH("中止",H810)))</formula>
    </cfRule>
    <cfRule type="containsText" dxfId="1057" priority="922" operator="containsText" text="休">
      <formula>NOT(ISERROR(SEARCH("休",H810)))</formula>
    </cfRule>
  </conditionalFormatting>
  <conditionalFormatting sqref="U804:X804">
    <cfRule type="containsText" dxfId="1056" priority="875" operator="containsText" text="正月">
      <formula>NOT(ISERROR(SEARCH("正月",U804)))</formula>
    </cfRule>
    <cfRule type="containsText" dxfId="1055" priority="876" operator="containsText" text="夏休">
      <formula>NOT(ISERROR(SEARCH("夏休",U804)))</formula>
    </cfRule>
  </conditionalFormatting>
  <conditionalFormatting sqref="U804:X804">
    <cfRule type="containsText" dxfId="1054" priority="873" operator="containsText" text="中止">
      <formula>NOT(ISERROR(SEARCH("中止",U804)))</formula>
    </cfRule>
    <cfRule type="containsText" dxfId="1053" priority="874" operator="containsText" text="休">
      <formula>NOT(ISERROR(SEARCH("休",U804)))</formula>
    </cfRule>
  </conditionalFormatting>
  <conditionalFormatting sqref="F778:T778 F780:T780 F782:T782 F784:T784 F786:T786 F788:T788 F790:T790 AD778:AG778 AD780:AG780 AD782:AG782 AD784:AG784 AD786:AG786 AD788:AG788 AD790:AG790">
    <cfRule type="containsText" dxfId="1052" priority="863" operator="containsText" text="正月">
      <formula>NOT(ISERROR(SEARCH("正月",F778)))</formula>
    </cfRule>
    <cfRule type="containsText" dxfId="1051" priority="864" operator="containsText" text="夏休">
      <formula>NOT(ISERROR(SEARCH("夏休",F778)))</formula>
    </cfRule>
  </conditionalFormatting>
  <conditionalFormatting sqref="F778:T778 F780:T780 F782:T782 F784:T784 F786:T786 F788:T788 F790:T790 AD778:AG778 AD780:AG780 AD782:AG782 AD784:AG784 AD786:AG786 AD788:AG788 AD790:AG790">
    <cfRule type="containsText" dxfId="1050" priority="861" operator="containsText" text="中止">
      <formula>NOT(ISERROR(SEARCH("中止",F778)))</formula>
    </cfRule>
    <cfRule type="containsText" dxfId="1049" priority="862" operator="containsText" text="休">
      <formula>NOT(ISERROR(SEARCH("休",F778)))</formula>
    </cfRule>
  </conditionalFormatting>
  <conditionalFormatting sqref="U778:AC778 U780:AC780 U782:AC782 U784:AC784 U786:AC786 U788:AC788 U790:AC790">
    <cfRule type="containsText" dxfId="1048" priority="859" operator="containsText" text="正月">
      <formula>NOT(ISERROR(SEARCH("正月",U778)))</formula>
    </cfRule>
    <cfRule type="containsText" dxfId="1047" priority="860" operator="containsText" text="夏休">
      <formula>NOT(ISERROR(SEARCH("夏休",U778)))</formula>
    </cfRule>
  </conditionalFormatting>
  <conditionalFormatting sqref="U778:AC778 U780:AC780 U782:AC782 U784:AC784 U786:AC786 U788:AC788 U790:AC790">
    <cfRule type="containsText" dxfId="1046" priority="857" operator="containsText" text="中止">
      <formula>NOT(ISERROR(SEARCH("中止",U778)))</formula>
    </cfRule>
    <cfRule type="containsText" dxfId="1045" priority="858" operator="containsText" text="休">
      <formula>NOT(ISERROR(SEARCH("休",U778)))</formula>
    </cfRule>
  </conditionalFormatting>
  <conditionalFormatting sqref="F806:T806 AD806:AG806">
    <cfRule type="containsText" dxfId="1044" priority="883" operator="containsText" text="正月">
      <formula>NOT(ISERROR(SEARCH("正月",F806)))</formula>
    </cfRule>
    <cfRule type="containsText" dxfId="1043" priority="884" operator="containsText" text="夏休">
      <formula>NOT(ISERROR(SEARCH("夏休",F806)))</formula>
    </cfRule>
  </conditionalFormatting>
  <conditionalFormatting sqref="F806:T806 AD806:AG806">
    <cfRule type="containsText" dxfId="1042" priority="881" operator="containsText" text="中止">
      <formula>NOT(ISERROR(SEARCH("中止",F806)))</formula>
    </cfRule>
    <cfRule type="containsText" dxfId="1041" priority="882" operator="containsText" text="休">
      <formula>NOT(ISERROR(SEARCH("休",F806)))</formula>
    </cfRule>
  </conditionalFormatting>
  <conditionalFormatting sqref="F808:T808 AD808:AG808">
    <cfRule type="containsText" dxfId="1040" priority="879" operator="containsText" text="正月">
      <formula>NOT(ISERROR(SEARCH("正月",F808)))</formula>
    </cfRule>
    <cfRule type="containsText" dxfId="1039" priority="880" operator="containsText" text="夏休">
      <formula>NOT(ISERROR(SEARCH("夏休",F808)))</formula>
    </cfRule>
  </conditionalFormatting>
  <conditionalFormatting sqref="F808:T808 AD808:AG808">
    <cfRule type="containsText" dxfId="1038" priority="877" operator="containsText" text="中止">
      <formula>NOT(ISERROR(SEARCH("中止",F808)))</formula>
    </cfRule>
    <cfRule type="containsText" dxfId="1037" priority="878" operator="containsText" text="休">
      <formula>NOT(ISERROR(SEARCH("休",F808)))</formula>
    </cfRule>
  </conditionalFormatting>
  <conditionalFormatting sqref="F772:T772 AD772:AG772">
    <cfRule type="containsText" dxfId="1036" priority="919" operator="containsText" text="正月">
      <formula>NOT(ISERROR(SEARCH("正月",F772)))</formula>
    </cfRule>
    <cfRule type="containsText" dxfId="1035" priority="920" operator="containsText" text="夏休">
      <formula>NOT(ISERROR(SEARCH("夏休",F772)))</formula>
    </cfRule>
  </conditionalFormatting>
  <conditionalFormatting sqref="F772:T772 AD772:AG772">
    <cfRule type="containsText" dxfId="1034" priority="917" operator="containsText" text="中止">
      <formula>NOT(ISERROR(SEARCH("中止",F772)))</formula>
    </cfRule>
    <cfRule type="containsText" dxfId="1033" priority="918" operator="containsText" text="休">
      <formula>NOT(ISERROR(SEARCH("休",F772)))</formula>
    </cfRule>
  </conditionalFormatting>
  <conditionalFormatting sqref="Y772:Z772">
    <cfRule type="containsText" dxfId="1032" priority="915" operator="containsText" text="正月">
      <formula>NOT(ISERROR(SEARCH("正月",Y772)))</formula>
    </cfRule>
    <cfRule type="containsText" dxfId="1031" priority="916" operator="containsText" text="夏休">
      <formula>NOT(ISERROR(SEARCH("夏休",Y772)))</formula>
    </cfRule>
  </conditionalFormatting>
  <conditionalFormatting sqref="Y772:Z772">
    <cfRule type="containsText" dxfId="1030" priority="913" operator="containsText" text="中止">
      <formula>NOT(ISERROR(SEARCH("中止",Y772)))</formula>
    </cfRule>
    <cfRule type="containsText" dxfId="1029" priority="914" operator="containsText" text="休">
      <formula>NOT(ISERROR(SEARCH("休",Y772)))</formula>
    </cfRule>
  </conditionalFormatting>
  <conditionalFormatting sqref="F774:T774 AD774:AG774">
    <cfRule type="containsText" dxfId="1028" priority="911" operator="containsText" text="正月">
      <formula>NOT(ISERROR(SEARCH("正月",F774)))</formula>
    </cfRule>
    <cfRule type="containsText" dxfId="1027" priority="912" operator="containsText" text="夏休">
      <formula>NOT(ISERROR(SEARCH("夏休",F774)))</formula>
    </cfRule>
  </conditionalFormatting>
  <conditionalFormatting sqref="F774:T774 AD774:AG774">
    <cfRule type="containsText" dxfId="1026" priority="909" operator="containsText" text="中止">
      <formula>NOT(ISERROR(SEARCH("中止",F774)))</formula>
    </cfRule>
    <cfRule type="containsText" dxfId="1025" priority="910" operator="containsText" text="休">
      <formula>NOT(ISERROR(SEARCH("休",F774)))</formula>
    </cfRule>
  </conditionalFormatting>
  <conditionalFormatting sqref="F776:T776 AD776:AG776">
    <cfRule type="containsText" dxfId="1024" priority="907" operator="containsText" text="正月">
      <formula>NOT(ISERROR(SEARCH("正月",F776)))</formula>
    </cfRule>
    <cfRule type="containsText" dxfId="1023" priority="908" operator="containsText" text="夏休">
      <formula>NOT(ISERROR(SEARCH("夏休",F776)))</formula>
    </cfRule>
  </conditionalFormatting>
  <conditionalFormatting sqref="F776:T776 AD776:AG776">
    <cfRule type="containsText" dxfId="1022" priority="905" operator="containsText" text="中止">
      <formula>NOT(ISERROR(SEARCH("中止",F776)))</formula>
    </cfRule>
    <cfRule type="containsText" dxfId="1021" priority="906" operator="containsText" text="休">
      <formula>NOT(ISERROR(SEARCH("休",F776)))</formula>
    </cfRule>
  </conditionalFormatting>
  <conditionalFormatting sqref="U774:AC774 U776:AC776">
    <cfRule type="containsText" dxfId="1020" priority="895" operator="containsText" text="正月">
      <formula>NOT(ISERROR(SEARCH("正月",U774)))</formula>
    </cfRule>
    <cfRule type="containsText" dxfId="1019" priority="896" operator="containsText" text="夏休">
      <formula>NOT(ISERROR(SEARCH("夏休",U774)))</formula>
    </cfRule>
  </conditionalFormatting>
  <conditionalFormatting sqref="U774:AC774 U776:AC776">
    <cfRule type="containsText" dxfId="1018" priority="893" operator="containsText" text="中止">
      <formula>NOT(ISERROR(SEARCH("中止",U774)))</formula>
    </cfRule>
    <cfRule type="containsText" dxfId="1017" priority="894" operator="containsText" text="休">
      <formula>NOT(ISERROR(SEARCH("休",U774)))</formula>
    </cfRule>
  </conditionalFormatting>
  <conditionalFormatting sqref="U772:X772">
    <cfRule type="containsText" dxfId="1016" priority="903" operator="containsText" text="正月">
      <formula>NOT(ISERROR(SEARCH("正月",U772)))</formula>
    </cfRule>
    <cfRule type="containsText" dxfId="1015" priority="904" operator="containsText" text="夏休">
      <formula>NOT(ISERROR(SEARCH("夏休",U772)))</formula>
    </cfRule>
  </conditionalFormatting>
  <conditionalFormatting sqref="U772:X772">
    <cfRule type="containsText" dxfId="1014" priority="901" operator="containsText" text="中止">
      <formula>NOT(ISERROR(SEARCH("中止",U772)))</formula>
    </cfRule>
    <cfRule type="containsText" dxfId="1013" priority="902" operator="containsText" text="休">
      <formula>NOT(ISERROR(SEARCH("休",U772)))</formula>
    </cfRule>
  </conditionalFormatting>
  <conditionalFormatting sqref="AA772:AC772">
    <cfRule type="containsText" dxfId="1012" priority="899" operator="containsText" text="正月">
      <formula>NOT(ISERROR(SEARCH("正月",AA772)))</formula>
    </cfRule>
    <cfRule type="containsText" dxfId="1011" priority="900" operator="containsText" text="夏休">
      <formula>NOT(ISERROR(SEARCH("夏休",AA772)))</formula>
    </cfRule>
  </conditionalFormatting>
  <conditionalFormatting sqref="AA772:AC772">
    <cfRule type="containsText" dxfId="1010" priority="897" operator="containsText" text="中止">
      <formula>NOT(ISERROR(SEARCH("中止",AA772)))</formula>
    </cfRule>
    <cfRule type="containsText" dxfId="1009" priority="898" operator="containsText" text="休">
      <formula>NOT(ISERROR(SEARCH("休",AA772)))</formula>
    </cfRule>
  </conditionalFormatting>
  <conditionalFormatting sqref="Y804:Z804">
    <cfRule type="containsText" dxfId="1008" priority="887" operator="containsText" text="正月">
      <formula>NOT(ISERROR(SEARCH("正月",Y804)))</formula>
    </cfRule>
    <cfRule type="containsText" dxfId="1007" priority="888" operator="containsText" text="夏休">
      <formula>NOT(ISERROR(SEARCH("夏休",Y804)))</formula>
    </cfRule>
  </conditionalFormatting>
  <conditionalFormatting sqref="Y804:Z804">
    <cfRule type="containsText" dxfId="1006" priority="885" operator="containsText" text="中止">
      <formula>NOT(ISERROR(SEARCH("中止",Y804)))</formula>
    </cfRule>
    <cfRule type="containsText" dxfId="1005" priority="886" operator="containsText" text="休">
      <formula>NOT(ISERROR(SEARCH("休",Y804)))</formula>
    </cfRule>
  </conditionalFormatting>
  <conditionalFormatting sqref="U806:AC806 U808:AC808">
    <cfRule type="containsText" dxfId="1004" priority="867" operator="containsText" text="正月">
      <formula>NOT(ISERROR(SEARCH("正月",U806)))</formula>
    </cfRule>
    <cfRule type="containsText" dxfId="1003" priority="868" operator="containsText" text="夏休">
      <formula>NOT(ISERROR(SEARCH("夏休",U806)))</formula>
    </cfRule>
  </conditionalFormatting>
  <conditionalFormatting sqref="U806:AC806 U808:AC808">
    <cfRule type="containsText" dxfId="1002" priority="865" operator="containsText" text="中止">
      <formula>NOT(ISERROR(SEARCH("中止",U806)))</formula>
    </cfRule>
    <cfRule type="containsText" dxfId="1001" priority="866" operator="containsText" text="休">
      <formula>NOT(ISERROR(SEARCH("休",U806)))</formula>
    </cfRule>
  </conditionalFormatting>
  <conditionalFormatting sqref="F792:T792 F794:T794 F796:T796 F798:T798 F800:T800 F802:T802 AD792:AG792 AD794:AG794 AD796:AG796 AD798:AG798 AD800:AG800 AD802:AG802">
    <cfRule type="containsText" dxfId="1000" priority="855" operator="containsText" text="正月">
      <formula>NOT(ISERROR(SEARCH("正月",F792)))</formula>
    </cfRule>
    <cfRule type="containsText" dxfId="999" priority="856" operator="containsText" text="夏休">
      <formula>NOT(ISERROR(SEARCH("夏休",F792)))</formula>
    </cfRule>
  </conditionalFormatting>
  <conditionalFormatting sqref="F792:T792 F794:T794 F796:T796 F798:T798 F800:T800 F802:T802 AD792:AG792 AD794:AG794 AD796:AG796 AD798:AG798 AD800:AG800 AD802:AG802">
    <cfRule type="containsText" dxfId="998" priority="853" operator="containsText" text="中止">
      <formula>NOT(ISERROR(SEARCH("中止",F792)))</formula>
    </cfRule>
    <cfRule type="containsText" dxfId="997" priority="854" operator="containsText" text="休">
      <formula>NOT(ISERROR(SEARCH("休",F792)))</formula>
    </cfRule>
  </conditionalFormatting>
  <conditionalFormatting sqref="U792:AC792 U794:AC794 U796:AC796 U798:AC798 U800:AC800 U802:AC802">
    <cfRule type="containsText" dxfId="996" priority="851" operator="containsText" text="正月">
      <formula>NOT(ISERROR(SEARCH("正月",U792)))</formula>
    </cfRule>
    <cfRule type="containsText" dxfId="995" priority="852" operator="containsText" text="夏休">
      <formula>NOT(ISERROR(SEARCH("夏休",U792)))</formula>
    </cfRule>
  </conditionalFormatting>
  <conditionalFormatting sqref="U792:AC792 U794:AC794 U796:AC796 U798:AC798 U800:AC800 U802:AC802">
    <cfRule type="containsText" dxfId="994" priority="849" operator="containsText" text="中止">
      <formula>NOT(ISERROR(SEARCH("中止",U792)))</formula>
    </cfRule>
    <cfRule type="containsText" dxfId="993" priority="850" operator="containsText" text="休">
      <formula>NOT(ISERROR(SEARCH("休",U792)))</formula>
    </cfRule>
  </conditionalFormatting>
  <conditionalFormatting sqref="F848:T848 AD848:AG848">
    <cfRule type="containsText" dxfId="992" priority="807" operator="containsText" text="正月">
      <formula>NOT(ISERROR(SEARCH("正月",F848)))</formula>
    </cfRule>
    <cfRule type="containsText" dxfId="991" priority="808" operator="containsText" text="夏休">
      <formula>NOT(ISERROR(SEARCH("夏休",F848)))</formula>
    </cfRule>
  </conditionalFormatting>
  <conditionalFormatting sqref="F848:T848 AD848:AG848">
    <cfRule type="containsText" dxfId="990" priority="805" operator="containsText" text="中止">
      <formula>NOT(ISERROR(SEARCH("中止",F848)))</formula>
    </cfRule>
    <cfRule type="containsText" dxfId="989" priority="806" operator="containsText" text="休">
      <formula>NOT(ISERROR(SEARCH("休",F848)))</formula>
    </cfRule>
  </conditionalFormatting>
  <conditionalFormatting sqref="AA848:AC848">
    <cfRule type="containsText" dxfId="988" priority="787" operator="containsText" text="正月">
      <formula>NOT(ISERROR(SEARCH("正月",AA848)))</formula>
    </cfRule>
    <cfRule type="containsText" dxfId="987" priority="788" operator="containsText" text="夏休">
      <formula>NOT(ISERROR(SEARCH("夏休",AA848)))</formula>
    </cfRule>
  </conditionalFormatting>
  <conditionalFormatting sqref="AA848:AC848">
    <cfRule type="containsText" dxfId="986" priority="785" operator="containsText" text="中止">
      <formula>NOT(ISERROR(SEARCH("中止",AA848)))</formula>
    </cfRule>
    <cfRule type="containsText" dxfId="985" priority="786" operator="containsText" text="休">
      <formula>NOT(ISERROR(SEARCH("休",AA848)))</formula>
    </cfRule>
  </conditionalFormatting>
  <conditionalFormatting sqref="F854:G854 T854:AG854 J854:Q854">
    <cfRule type="containsText" dxfId="984" priority="847" operator="containsText" text="正月">
      <formula>NOT(ISERROR(SEARCH("正月",F854)))</formula>
    </cfRule>
    <cfRule type="containsText" dxfId="983" priority="848" operator="containsText" text="夏休">
      <formula>NOT(ISERROR(SEARCH("夏休",F854)))</formula>
    </cfRule>
  </conditionalFormatting>
  <conditionalFormatting sqref="F854:G854 T854:AG854 J854:Q854">
    <cfRule type="containsText" dxfId="982" priority="845" operator="containsText" text="中止">
      <formula>NOT(ISERROR(SEARCH("中止",F854)))</formula>
    </cfRule>
    <cfRule type="containsText" dxfId="981" priority="846" operator="containsText" text="休">
      <formula>NOT(ISERROR(SEARCH("休",F854)))</formula>
    </cfRule>
  </conditionalFormatting>
  <conditionalFormatting sqref="R854:S854">
    <cfRule type="containsText" dxfId="980" priority="841" operator="containsText" text="中止">
      <formula>NOT(ISERROR(SEARCH("中止",R854)))</formula>
    </cfRule>
    <cfRule type="containsText" dxfId="979" priority="842" operator="containsText" text="休">
      <formula>NOT(ISERROR(SEARCH("休",R854)))</formula>
    </cfRule>
  </conditionalFormatting>
  <conditionalFormatting sqref="R854:S854">
    <cfRule type="containsText" dxfId="978" priority="843" operator="containsText" text="正月">
      <formula>NOT(ISERROR(SEARCH("正月",R854)))</formula>
    </cfRule>
    <cfRule type="containsText" dxfId="977" priority="844" operator="containsText" text="夏休">
      <formula>NOT(ISERROR(SEARCH("夏休",R854)))</formula>
    </cfRule>
  </conditionalFormatting>
  <conditionalFormatting sqref="H854:I854">
    <cfRule type="containsText" dxfId="976" priority="839" operator="containsText" text="正月">
      <formula>NOT(ISERROR(SEARCH("正月",H854)))</formula>
    </cfRule>
    <cfRule type="containsText" dxfId="975" priority="840" operator="containsText" text="夏休">
      <formula>NOT(ISERROR(SEARCH("夏休",H854)))</formula>
    </cfRule>
  </conditionalFormatting>
  <conditionalFormatting sqref="H854:I854">
    <cfRule type="containsText" dxfId="974" priority="837" operator="containsText" text="中止">
      <formula>NOT(ISERROR(SEARCH("中止",H854)))</formula>
    </cfRule>
    <cfRule type="containsText" dxfId="973" priority="838" operator="containsText" text="休">
      <formula>NOT(ISERROR(SEARCH("休",H854)))</formula>
    </cfRule>
  </conditionalFormatting>
  <conditionalFormatting sqref="U848:X848">
    <cfRule type="containsText" dxfId="972" priority="791" operator="containsText" text="正月">
      <formula>NOT(ISERROR(SEARCH("正月",U848)))</formula>
    </cfRule>
    <cfRule type="containsText" dxfId="971" priority="792" operator="containsText" text="夏休">
      <formula>NOT(ISERROR(SEARCH("夏休",U848)))</formula>
    </cfRule>
  </conditionalFormatting>
  <conditionalFormatting sqref="U848:X848">
    <cfRule type="containsText" dxfId="970" priority="789" operator="containsText" text="中止">
      <formula>NOT(ISERROR(SEARCH("中止",U848)))</formula>
    </cfRule>
    <cfRule type="containsText" dxfId="969" priority="790" operator="containsText" text="休">
      <formula>NOT(ISERROR(SEARCH("休",U848)))</formula>
    </cfRule>
  </conditionalFormatting>
  <conditionalFormatting sqref="F822:T822 F824:T824 F826:T826 F828:T828 F830:T830 F832:T832 F834:T834 AD822:AG822 AD824:AG824 AD826:AG826 AD828:AG828 AD830:AG830 AD832:AG832 AD834:AG834">
    <cfRule type="containsText" dxfId="968" priority="779" operator="containsText" text="正月">
      <formula>NOT(ISERROR(SEARCH("正月",F822)))</formula>
    </cfRule>
    <cfRule type="containsText" dxfId="967" priority="780" operator="containsText" text="夏休">
      <formula>NOT(ISERROR(SEARCH("夏休",F822)))</formula>
    </cfRule>
  </conditionalFormatting>
  <conditionalFormatting sqref="F822:T822 F824:T824 F826:T826 F828:T828 F830:T830 F832:T832 F834:T834 AD822:AG822 AD824:AG824 AD826:AG826 AD828:AG828 AD830:AG830 AD832:AG832 AD834:AG834">
    <cfRule type="containsText" dxfId="966" priority="777" operator="containsText" text="中止">
      <formula>NOT(ISERROR(SEARCH("中止",F822)))</formula>
    </cfRule>
    <cfRule type="containsText" dxfId="965" priority="778" operator="containsText" text="休">
      <formula>NOT(ISERROR(SEARCH("休",F822)))</formula>
    </cfRule>
  </conditionalFormatting>
  <conditionalFormatting sqref="U822:AC822 U824:AC824 U826:AC826 U828:AC828 U830:AC830 U832:AC832 U834:AC834">
    <cfRule type="containsText" dxfId="964" priority="775" operator="containsText" text="正月">
      <formula>NOT(ISERROR(SEARCH("正月",U822)))</formula>
    </cfRule>
    <cfRule type="containsText" dxfId="963" priority="776" operator="containsText" text="夏休">
      <formula>NOT(ISERROR(SEARCH("夏休",U822)))</formula>
    </cfRule>
  </conditionalFormatting>
  <conditionalFormatting sqref="U822:AC822 U824:AC824 U826:AC826 U828:AC828 U830:AC830 U832:AC832 U834:AC834">
    <cfRule type="containsText" dxfId="962" priority="773" operator="containsText" text="中止">
      <formula>NOT(ISERROR(SEARCH("中止",U822)))</formula>
    </cfRule>
    <cfRule type="containsText" dxfId="961" priority="774" operator="containsText" text="休">
      <formula>NOT(ISERROR(SEARCH("休",U822)))</formula>
    </cfRule>
  </conditionalFormatting>
  <conditionalFormatting sqref="F850:T850 AD850:AG850">
    <cfRule type="containsText" dxfId="960" priority="799" operator="containsText" text="正月">
      <formula>NOT(ISERROR(SEARCH("正月",F850)))</formula>
    </cfRule>
    <cfRule type="containsText" dxfId="959" priority="800" operator="containsText" text="夏休">
      <formula>NOT(ISERROR(SEARCH("夏休",F850)))</formula>
    </cfRule>
  </conditionalFormatting>
  <conditionalFormatting sqref="F850:T850 AD850:AG850">
    <cfRule type="containsText" dxfId="958" priority="797" operator="containsText" text="中止">
      <formula>NOT(ISERROR(SEARCH("中止",F850)))</formula>
    </cfRule>
    <cfRule type="containsText" dxfId="957" priority="798" operator="containsText" text="休">
      <formula>NOT(ISERROR(SEARCH("休",F850)))</formula>
    </cfRule>
  </conditionalFormatting>
  <conditionalFormatting sqref="F852:T852 AD852:AG852">
    <cfRule type="containsText" dxfId="956" priority="795" operator="containsText" text="正月">
      <formula>NOT(ISERROR(SEARCH("正月",F852)))</formula>
    </cfRule>
    <cfRule type="containsText" dxfId="955" priority="796" operator="containsText" text="夏休">
      <formula>NOT(ISERROR(SEARCH("夏休",F852)))</formula>
    </cfRule>
  </conditionalFormatting>
  <conditionalFormatting sqref="F852:T852 AD852:AG852">
    <cfRule type="containsText" dxfId="954" priority="793" operator="containsText" text="中止">
      <formula>NOT(ISERROR(SEARCH("中止",F852)))</formula>
    </cfRule>
    <cfRule type="containsText" dxfId="953" priority="794" operator="containsText" text="休">
      <formula>NOT(ISERROR(SEARCH("休",F852)))</formula>
    </cfRule>
  </conditionalFormatting>
  <conditionalFormatting sqref="F816:T816 AD816:AG816">
    <cfRule type="containsText" dxfId="952" priority="835" operator="containsText" text="正月">
      <formula>NOT(ISERROR(SEARCH("正月",F816)))</formula>
    </cfRule>
    <cfRule type="containsText" dxfId="951" priority="836" operator="containsText" text="夏休">
      <formula>NOT(ISERROR(SEARCH("夏休",F816)))</formula>
    </cfRule>
  </conditionalFormatting>
  <conditionalFormatting sqref="F816:T816 AD816:AG816">
    <cfRule type="containsText" dxfId="950" priority="833" operator="containsText" text="中止">
      <formula>NOT(ISERROR(SEARCH("中止",F816)))</formula>
    </cfRule>
    <cfRule type="containsText" dxfId="949" priority="834" operator="containsText" text="休">
      <formula>NOT(ISERROR(SEARCH("休",F816)))</formula>
    </cfRule>
  </conditionalFormatting>
  <conditionalFormatting sqref="Y816:Z816">
    <cfRule type="containsText" dxfId="948" priority="831" operator="containsText" text="正月">
      <formula>NOT(ISERROR(SEARCH("正月",Y816)))</formula>
    </cfRule>
    <cfRule type="containsText" dxfId="947" priority="832" operator="containsText" text="夏休">
      <formula>NOT(ISERROR(SEARCH("夏休",Y816)))</formula>
    </cfRule>
  </conditionalFormatting>
  <conditionalFormatting sqref="Y816:Z816">
    <cfRule type="containsText" dxfId="946" priority="829" operator="containsText" text="中止">
      <formula>NOT(ISERROR(SEARCH("中止",Y816)))</formula>
    </cfRule>
    <cfRule type="containsText" dxfId="945" priority="830" operator="containsText" text="休">
      <formula>NOT(ISERROR(SEARCH("休",Y816)))</formula>
    </cfRule>
  </conditionalFormatting>
  <conditionalFormatting sqref="F818:T818 AD818:AG818">
    <cfRule type="containsText" dxfId="944" priority="827" operator="containsText" text="正月">
      <formula>NOT(ISERROR(SEARCH("正月",F818)))</formula>
    </cfRule>
    <cfRule type="containsText" dxfId="943" priority="828" operator="containsText" text="夏休">
      <formula>NOT(ISERROR(SEARCH("夏休",F818)))</formula>
    </cfRule>
  </conditionalFormatting>
  <conditionalFormatting sqref="F818:T818 AD818:AG818">
    <cfRule type="containsText" dxfId="942" priority="825" operator="containsText" text="中止">
      <formula>NOT(ISERROR(SEARCH("中止",F818)))</formula>
    </cfRule>
    <cfRule type="containsText" dxfId="941" priority="826" operator="containsText" text="休">
      <formula>NOT(ISERROR(SEARCH("休",F818)))</formula>
    </cfRule>
  </conditionalFormatting>
  <conditionalFormatting sqref="F820:T820 AD820:AG820">
    <cfRule type="containsText" dxfId="940" priority="823" operator="containsText" text="正月">
      <formula>NOT(ISERROR(SEARCH("正月",F820)))</formula>
    </cfRule>
    <cfRule type="containsText" dxfId="939" priority="824" operator="containsText" text="夏休">
      <formula>NOT(ISERROR(SEARCH("夏休",F820)))</formula>
    </cfRule>
  </conditionalFormatting>
  <conditionalFormatting sqref="F820:T820 AD820:AG820">
    <cfRule type="containsText" dxfId="938" priority="821" operator="containsText" text="中止">
      <formula>NOT(ISERROR(SEARCH("中止",F820)))</formula>
    </cfRule>
    <cfRule type="containsText" dxfId="937" priority="822" operator="containsText" text="休">
      <formula>NOT(ISERROR(SEARCH("休",F820)))</formula>
    </cfRule>
  </conditionalFormatting>
  <conditionalFormatting sqref="U818:AC818 U820:AC820">
    <cfRule type="containsText" dxfId="936" priority="811" operator="containsText" text="正月">
      <formula>NOT(ISERROR(SEARCH("正月",U818)))</formula>
    </cfRule>
    <cfRule type="containsText" dxfId="935" priority="812" operator="containsText" text="夏休">
      <formula>NOT(ISERROR(SEARCH("夏休",U818)))</formula>
    </cfRule>
  </conditionalFormatting>
  <conditionalFormatting sqref="U818:AC818 U820:AC820">
    <cfRule type="containsText" dxfId="934" priority="809" operator="containsText" text="中止">
      <formula>NOT(ISERROR(SEARCH("中止",U818)))</formula>
    </cfRule>
    <cfRule type="containsText" dxfId="933" priority="810" operator="containsText" text="休">
      <formula>NOT(ISERROR(SEARCH("休",U818)))</formula>
    </cfRule>
  </conditionalFormatting>
  <conditionalFormatting sqref="U816:X816">
    <cfRule type="containsText" dxfId="932" priority="819" operator="containsText" text="正月">
      <formula>NOT(ISERROR(SEARCH("正月",U816)))</formula>
    </cfRule>
    <cfRule type="containsText" dxfId="931" priority="820" operator="containsText" text="夏休">
      <formula>NOT(ISERROR(SEARCH("夏休",U816)))</formula>
    </cfRule>
  </conditionalFormatting>
  <conditionalFormatting sqref="U816:X816">
    <cfRule type="containsText" dxfId="930" priority="817" operator="containsText" text="中止">
      <formula>NOT(ISERROR(SEARCH("中止",U816)))</formula>
    </cfRule>
    <cfRule type="containsText" dxfId="929" priority="818" operator="containsText" text="休">
      <formula>NOT(ISERROR(SEARCH("休",U816)))</formula>
    </cfRule>
  </conditionalFormatting>
  <conditionalFormatting sqref="AA816:AC816">
    <cfRule type="containsText" dxfId="928" priority="815" operator="containsText" text="正月">
      <formula>NOT(ISERROR(SEARCH("正月",AA816)))</formula>
    </cfRule>
    <cfRule type="containsText" dxfId="927" priority="816" operator="containsText" text="夏休">
      <formula>NOT(ISERROR(SEARCH("夏休",AA816)))</formula>
    </cfRule>
  </conditionalFormatting>
  <conditionalFormatting sqref="AA816:AC816">
    <cfRule type="containsText" dxfId="926" priority="813" operator="containsText" text="中止">
      <formula>NOT(ISERROR(SEARCH("中止",AA816)))</formula>
    </cfRule>
    <cfRule type="containsText" dxfId="925" priority="814" operator="containsText" text="休">
      <formula>NOT(ISERROR(SEARCH("休",AA816)))</formula>
    </cfRule>
  </conditionalFormatting>
  <conditionalFormatting sqref="Y848:Z848">
    <cfRule type="containsText" dxfId="924" priority="803" operator="containsText" text="正月">
      <formula>NOT(ISERROR(SEARCH("正月",Y848)))</formula>
    </cfRule>
    <cfRule type="containsText" dxfId="923" priority="804" operator="containsText" text="夏休">
      <formula>NOT(ISERROR(SEARCH("夏休",Y848)))</formula>
    </cfRule>
  </conditionalFormatting>
  <conditionalFormatting sqref="Y848:Z848">
    <cfRule type="containsText" dxfId="922" priority="801" operator="containsText" text="中止">
      <formula>NOT(ISERROR(SEARCH("中止",Y848)))</formula>
    </cfRule>
    <cfRule type="containsText" dxfId="921" priority="802" operator="containsText" text="休">
      <formula>NOT(ISERROR(SEARCH("休",Y848)))</formula>
    </cfRule>
  </conditionalFormatting>
  <conditionalFormatting sqref="U850:AC850 U852:AC852">
    <cfRule type="containsText" dxfId="920" priority="783" operator="containsText" text="正月">
      <formula>NOT(ISERROR(SEARCH("正月",U850)))</formula>
    </cfRule>
    <cfRule type="containsText" dxfId="919" priority="784" operator="containsText" text="夏休">
      <formula>NOT(ISERROR(SEARCH("夏休",U850)))</formula>
    </cfRule>
  </conditionalFormatting>
  <conditionalFormatting sqref="U850:AC850 U852:AC852">
    <cfRule type="containsText" dxfId="918" priority="781" operator="containsText" text="中止">
      <formula>NOT(ISERROR(SEARCH("中止",U850)))</formula>
    </cfRule>
    <cfRule type="containsText" dxfId="917" priority="782" operator="containsText" text="休">
      <formula>NOT(ISERROR(SEARCH("休",U850)))</formula>
    </cfRule>
  </conditionalFormatting>
  <conditionalFormatting sqref="F836:T836 F838:T838 F840:T840 F842:T842 F844:T844 F846:T846 AD836:AG836 AD838:AG838 AD840:AG840 AD842:AG842 AD844:AG844 AD846:AG846">
    <cfRule type="containsText" dxfId="916" priority="771" operator="containsText" text="正月">
      <formula>NOT(ISERROR(SEARCH("正月",F836)))</formula>
    </cfRule>
    <cfRule type="containsText" dxfId="915" priority="772" operator="containsText" text="夏休">
      <formula>NOT(ISERROR(SEARCH("夏休",F836)))</formula>
    </cfRule>
  </conditionalFormatting>
  <conditionalFormatting sqref="F836:T836 F838:T838 F840:T840 F842:T842 F844:T844 F846:T846 AD836:AG836 AD838:AG838 AD840:AG840 AD842:AG842 AD844:AG844 AD846:AG846">
    <cfRule type="containsText" dxfId="914" priority="769" operator="containsText" text="中止">
      <formula>NOT(ISERROR(SEARCH("中止",F836)))</formula>
    </cfRule>
    <cfRule type="containsText" dxfId="913" priority="770" operator="containsText" text="休">
      <formula>NOT(ISERROR(SEARCH("休",F836)))</formula>
    </cfRule>
  </conditionalFormatting>
  <conditionalFormatting sqref="U836:AC836 U838:AC838 U840:AC840 U842:AC842 U844:AC844 U846:AC846">
    <cfRule type="containsText" dxfId="912" priority="767" operator="containsText" text="正月">
      <formula>NOT(ISERROR(SEARCH("正月",U836)))</formula>
    </cfRule>
    <cfRule type="containsText" dxfId="911" priority="768" operator="containsText" text="夏休">
      <formula>NOT(ISERROR(SEARCH("夏休",U836)))</formula>
    </cfRule>
  </conditionalFormatting>
  <conditionalFormatting sqref="U836:AC836 U838:AC838 U840:AC840 U842:AC842 U844:AC844 U846:AC846">
    <cfRule type="containsText" dxfId="910" priority="765" operator="containsText" text="中止">
      <formula>NOT(ISERROR(SEARCH("中止",U836)))</formula>
    </cfRule>
    <cfRule type="containsText" dxfId="909" priority="766" operator="containsText" text="休">
      <formula>NOT(ISERROR(SEARCH("休",U836)))</formula>
    </cfRule>
  </conditionalFormatting>
  <conditionalFormatting sqref="F892:T892 AD892:AG892">
    <cfRule type="containsText" dxfId="908" priority="723" operator="containsText" text="正月">
      <formula>NOT(ISERROR(SEARCH("正月",F892)))</formula>
    </cfRule>
    <cfRule type="containsText" dxfId="907" priority="724" operator="containsText" text="夏休">
      <formula>NOT(ISERROR(SEARCH("夏休",F892)))</formula>
    </cfRule>
  </conditionalFormatting>
  <conditionalFormatting sqref="F892:T892 AD892:AG892">
    <cfRule type="containsText" dxfId="906" priority="721" operator="containsText" text="中止">
      <formula>NOT(ISERROR(SEARCH("中止",F892)))</formula>
    </cfRule>
    <cfRule type="containsText" dxfId="905" priority="722" operator="containsText" text="休">
      <formula>NOT(ISERROR(SEARCH("休",F892)))</formula>
    </cfRule>
  </conditionalFormatting>
  <conditionalFormatting sqref="AA892:AC892">
    <cfRule type="containsText" dxfId="904" priority="703" operator="containsText" text="正月">
      <formula>NOT(ISERROR(SEARCH("正月",AA892)))</formula>
    </cfRule>
    <cfRule type="containsText" dxfId="903" priority="704" operator="containsText" text="夏休">
      <formula>NOT(ISERROR(SEARCH("夏休",AA892)))</formula>
    </cfRule>
  </conditionalFormatting>
  <conditionalFormatting sqref="AA892:AC892">
    <cfRule type="containsText" dxfId="902" priority="701" operator="containsText" text="中止">
      <formula>NOT(ISERROR(SEARCH("中止",AA892)))</formula>
    </cfRule>
    <cfRule type="containsText" dxfId="901" priority="702" operator="containsText" text="休">
      <formula>NOT(ISERROR(SEARCH("休",AA892)))</formula>
    </cfRule>
  </conditionalFormatting>
  <conditionalFormatting sqref="F898:G898 T898:AG898 J898:Q898">
    <cfRule type="containsText" dxfId="900" priority="763" operator="containsText" text="正月">
      <formula>NOT(ISERROR(SEARCH("正月",F898)))</formula>
    </cfRule>
    <cfRule type="containsText" dxfId="899" priority="764" operator="containsText" text="夏休">
      <formula>NOT(ISERROR(SEARCH("夏休",F898)))</formula>
    </cfRule>
  </conditionalFormatting>
  <conditionalFormatting sqref="F898:G898 T898:AG898 J898:Q898">
    <cfRule type="containsText" dxfId="898" priority="761" operator="containsText" text="中止">
      <formula>NOT(ISERROR(SEARCH("中止",F898)))</formula>
    </cfRule>
    <cfRule type="containsText" dxfId="897" priority="762" operator="containsText" text="休">
      <formula>NOT(ISERROR(SEARCH("休",F898)))</formula>
    </cfRule>
  </conditionalFormatting>
  <conditionalFormatting sqref="R898:S898">
    <cfRule type="containsText" dxfId="896" priority="757" operator="containsText" text="中止">
      <formula>NOT(ISERROR(SEARCH("中止",R898)))</formula>
    </cfRule>
    <cfRule type="containsText" dxfId="895" priority="758" operator="containsText" text="休">
      <formula>NOT(ISERROR(SEARCH("休",R898)))</formula>
    </cfRule>
  </conditionalFormatting>
  <conditionalFormatting sqref="R898:S898">
    <cfRule type="containsText" dxfId="894" priority="759" operator="containsText" text="正月">
      <formula>NOT(ISERROR(SEARCH("正月",R898)))</formula>
    </cfRule>
    <cfRule type="containsText" dxfId="893" priority="760" operator="containsText" text="夏休">
      <formula>NOT(ISERROR(SEARCH("夏休",R898)))</formula>
    </cfRule>
  </conditionalFormatting>
  <conditionalFormatting sqref="H898:I898">
    <cfRule type="containsText" dxfId="892" priority="755" operator="containsText" text="正月">
      <formula>NOT(ISERROR(SEARCH("正月",H898)))</formula>
    </cfRule>
    <cfRule type="containsText" dxfId="891" priority="756" operator="containsText" text="夏休">
      <formula>NOT(ISERROR(SEARCH("夏休",H898)))</formula>
    </cfRule>
  </conditionalFormatting>
  <conditionalFormatting sqref="H898:I898">
    <cfRule type="containsText" dxfId="890" priority="753" operator="containsText" text="中止">
      <formula>NOT(ISERROR(SEARCH("中止",H898)))</formula>
    </cfRule>
    <cfRule type="containsText" dxfId="889" priority="754" operator="containsText" text="休">
      <formula>NOT(ISERROR(SEARCH("休",H898)))</formula>
    </cfRule>
  </conditionalFormatting>
  <conditionalFormatting sqref="U892:X892">
    <cfRule type="containsText" dxfId="888" priority="707" operator="containsText" text="正月">
      <formula>NOT(ISERROR(SEARCH("正月",U892)))</formula>
    </cfRule>
    <cfRule type="containsText" dxfId="887" priority="708" operator="containsText" text="夏休">
      <formula>NOT(ISERROR(SEARCH("夏休",U892)))</formula>
    </cfRule>
  </conditionalFormatting>
  <conditionalFormatting sqref="U892:X892">
    <cfRule type="containsText" dxfId="886" priority="705" operator="containsText" text="中止">
      <formula>NOT(ISERROR(SEARCH("中止",U892)))</formula>
    </cfRule>
    <cfRule type="containsText" dxfId="885" priority="706" operator="containsText" text="休">
      <formula>NOT(ISERROR(SEARCH("休",U892)))</formula>
    </cfRule>
  </conditionalFormatting>
  <conditionalFormatting sqref="F866:T866 F868:T868 F870:T870 F872:T872 F874:T874 F876:T876 F878:T878 AD866:AG866 AD868:AG868 AD870:AG870 AD872:AG872 AD874:AG874 AD876:AG876 AD878:AG878">
    <cfRule type="containsText" dxfId="884" priority="695" operator="containsText" text="正月">
      <formula>NOT(ISERROR(SEARCH("正月",F866)))</formula>
    </cfRule>
    <cfRule type="containsText" dxfId="883" priority="696" operator="containsText" text="夏休">
      <formula>NOT(ISERROR(SEARCH("夏休",F866)))</formula>
    </cfRule>
  </conditionalFormatting>
  <conditionalFormatting sqref="F866:T866 F868:T868 F870:T870 F872:T872 F874:T874 F876:T876 F878:T878 AD866:AG866 AD868:AG868 AD870:AG870 AD872:AG872 AD874:AG874 AD876:AG876 AD878:AG878">
    <cfRule type="containsText" dxfId="882" priority="693" operator="containsText" text="中止">
      <formula>NOT(ISERROR(SEARCH("中止",F866)))</formula>
    </cfRule>
    <cfRule type="containsText" dxfId="881" priority="694" operator="containsText" text="休">
      <formula>NOT(ISERROR(SEARCH("休",F866)))</formula>
    </cfRule>
  </conditionalFormatting>
  <conditionalFormatting sqref="U866:AC866 U868:AC868 U870:AC870 U872:AC872 U874:AC874 U876:AC876 U878:AC878">
    <cfRule type="containsText" dxfId="880" priority="691" operator="containsText" text="正月">
      <formula>NOT(ISERROR(SEARCH("正月",U866)))</formula>
    </cfRule>
    <cfRule type="containsText" dxfId="879" priority="692" operator="containsText" text="夏休">
      <formula>NOT(ISERROR(SEARCH("夏休",U866)))</formula>
    </cfRule>
  </conditionalFormatting>
  <conditionalFormatting sqref="U866:AC866 U868:AC868 U870:AC870 U872:AC872 U874:AC874 U876:AC876 U878:AC878">
    <cfRule type="containsText" dxfId="878" priority="689" operator="containsText" text="中止">
      <formula>NOT(ISERROR(SEARCH("中止",U866)))</formula>
    </cfRule>
    <cfRule type="containsText" dxfId="877" priority="690" operator="containsText" text="休">
      <formula>NOT(ISERROR(SEARCH("休",U866)))</formula>
    </cfRule>
  </conditionalFormatting>
  <conditionalFormatting sqref="F894:T894 AD894:AG894">
    <cfRule type="containsText" dxfId="876" priority="715" operator="containsText" text="正月">
      <formula>NOT(ISERROR(SEARCH("正月",F894)))</formula>
    </cfRule>
    <cfRule type="containsText" dxfId="875" priority="716" operator="containsText" text="夏休">
      <formula>NOT(ISERROR(SEARCH("夏休",F894)))</formula>
    </cfRule>
  </conditionalFormatting>
  <conditionalFormatting sqref="F894:T894 AD894:AG894">
    <cfRule type="containsText" dxfId="874" priority="713" operator="containsText" text="中止">
      <formula>NOT(ISERROR(SEARCH("中止",F894)))</formula>
    </cfRule>
    <cfRule type="containsText" dxfId="873" priority="714" operator="containsText" text="休">
      <formula>NOT(ISERROR(SEARCH("休",F894)))</formula>
    </cfRule>
  </conditionalFormatting>
  <conditionalFormatting sqref="F896:T896 AD896:AG896">
    <cfRule type="containsText" dxfId="872" priority="711" operator="containsText" text="正月">
      <formula>NOT(ISERROR(SEARCH("正月",F896)))</formula>
    </cfRule>
    <cfRule type="containsText" dxfId="871" priority="712" operator="containsText" text="夏休">
      <formula>NOT(ISERROR(SEARCH("夏休",F896)))</formula>
    </cfRule>
  </conditionalFormatting>
  <conditionalFormatting sqref="F896:T896 AD896:AG896">
    <cfRule type="containsText" dxfId="870" priority="709" operator="containsText" text="中止">
      <formula>NOT(ISERROR(SEARCH("中止",F896)))</formula>
    </cfRule>
    <cfRule type="containsText" dxfId="869" priority="710" operator="containsText" text="休">
      <formula>NOT(ISERROR(SEARCH("休",F896)))</formula>
    </cfRule>
  </conditionalFormatting>
  <conditionalFormatting sqref="F860:T860 AD860:AG860">
    <cfRule type="containsText" dxfId="868" priority="751" operator="containsText" text="正月">
      <formula>NOT(ISERROR(SEARCH("正月",F860)))</formula>
    </cfRule>
    <cfRule type="containsText" dxfId="867" priority="752" operator="containsText" text="夏休">
      <formula>NOT(ISERROR(SEARCH("夏休",F860)))</formula>
    </cfRule>
  </conditionalFormatting>
  <conditionalFormatting sqref="F860:T860 AD860:AG860">
    <cfRule type="containsText" dxfId="866" priority="749" operator="containsText" text="中止">
      <formula>NOT(ISERROR(SEARCH("中止",F860)))</formula>
    </cfRule>
    <cfRule type="containsText" dxfId="865" priority="750" operator="containsText" text="休">
      <formula>NOT(ISERROR(SEARCH("休",F860)))</formula>
    </cfRule>
  </conditionalFormatting>
  <conditionalFormatting sqref="Y860:Z860">
    <cfRule type="containsText" dxfId="864" priority="747" operator="containsText" text="正月">
      <formula>NOT(ISERROR(SEARCH("正月",Y860)))</formula>
    </cfRule>
    <cfRule type="containsText" dxfId="863" priority="748" operator="containsText" text="夏休">
      <formula>NOT(ISERROR(SEARCH("夏休",Y860)))</formula>
    </cfRule>
  </conditionalFormatting>
  <conditionalFormatting sqref="Y860:Z860">
    <cfRule type="containsText" dxfId="862" priority="745" operator="containsText" text="中止">
      <formula>NOT(ISERROR(SEARCH("中止",Y860)))</formula>
    </cfRule>
    <cfRule type="containsText" dxfId="861" priority="746" operator="containsText" text="休">
      <formula>NOT(ISERROR(SEARCH("休",Y860)))</formula>
    </cfRule>
  </conditionalFormatting>
  <conditionalFormatting sqref="F862:T862 AD862:AG862">
    <cfRule type="containsText" dxfId="860" priority="743" operator="containsText" text="正月">
      <formula>NOT(ISERROR(SEARCH("正月",F862)))</formula>
    </cfRule>
    <cfRule type="containsText" dxfId="859" priority="744" operator="containsText" text="夏休">
      <formula>NOT(ISERROR(SEARCH("夏休",F862)))</formula>
    </cfRule>
  </conditionalFormatting>
  <conditionalFormatting sqref="F862:T862 AD862:AG862">
    <cfRule type="containsText" dxfId="858" priority="741" operator="containsText" text="中止">
      <formula>NOT(ISERROR(SEARCH("中止",F862)))</formula>
    </cfRule>
    <cfRule type="containsText" dxfId="857" priority="742" operator="containsText" text="休">
      <formula>NOT(ISERROR(SEARCH("休",F862)))</formula>
    </cfRule>
  </conditionalFormatting>
  <conditionalFormatting sqref="F864:T864 AD864:AG864">
    <cfRule type="containsText" dxfId="856" priority="739" operator="containsText" text="正月">
      <formula>NOT(ISERROR(SEARCH("正月",F864)))</formula>
    </cfRule>
    <cfRule type="containsText" dxfId="855" priority="740" operator="containsText" text="夏休">
      <formula>NOT(ISERROR(SEARCH("夏休",F864)))</formula>
    </cfRule>
  </conditionalFormatting>
  <conditionalFormatting sqref="F864:T864 AD864:AG864">
    <cfRule type="containsText" dxfId="854" priority="737" operator="containsText" text="中止">
      <formula>NOT(ISERROR(SEARCH("中止",F864)))</formula>
    </cfRule>
    <cfRule type="containsText" dxfId="853" priority="738" operator="containsText" text="休">
      <formula>NOT(ISERROR(SEARCH("休",F864)))</formula>
    </cfRule>
  </conditionalFormatting>
  <conditionalFormatting sqref="U862:AC862 U864:AC864">
    <cfRule type="containsText" dxfId="852" priority="727" operator="containsText" text="正月">
      <formula>NOT(ISERROR(SEARCH("正月",U862)))</formula>
    </cfRule>
    <cfRule type="containsText" dxfId="851" priority="728" operator="containsText" text="夏休">
      <formula>NOT(ISERROR(SEARCH("夏休",U862)))</formula>
    </cfRule>
  </conditionalFormatting>
  <conditionalFormatting sqref="U862:AC862 U864:AC864">
    <cfRule type="containsText" dxfId="850" priority="725" operator="containsText" text="中止">
      <formula>NOT(ISERROR(SEARCH("中止",U862)))</formula>
    </cfRule>
    <cfRule type="containsText" dxfId="849" priority="726" operator="containsText" text="休">
      <formula>NOT(ISERROR(SEARCH("休",U862)))</formula>
    </cfRule>
  </conditionalFormatting>
  <conditionalFormatting sqref="U860:X860">
    <cfRule type="containsText" dxfId="848" priority="735" operator="containsText" text="正月">
      <formula>NOT(ISERROR(SEARCH("正月",U860)))</formula>
    </cfRule>
    <cfRule type="containsText" dxfId="847" priority="736" operator="containsText" text="夏休">
      <formula>NOT(ISERROR(SEARCH("夏休",U860)))</formula>
    </cfRule>
  </conditionalFormatting>
  <conditionalFormatting sqref="U860:X860">
    <cfRule type="containsText" dxfId="846" priority="733" operator="containsText" text="中止">
      <formula>NOT(ISERROR(SEARCH("中止",U860)))</formula>
    </cfRule>
    <cfRule type="containsText" dxfId="845" priority="734" operator="containsText" text="休">
      <formula>NOT(ISERROR(SEARCH("休",U860)))</formula>
    </cfRule>
  </conditionalFormatting>
  <conditionalFormatting sqref="AA860:AC860">
    <cfRule type="containsText" dxfId="844" priority="731" operator="containsText" text="正月">
      <formula>NOT(ISERROR(SEARCH("正月",AA860)))</formula>
    </cfRule>
    <cfRule type="containsText" dxfId="843" priority="732" operator="containsText" text="夏休">
      <formula>NOT(ISERROR(SEARCH("夏休",AA860)))</formula>
    </cfRule>
  </conditionalFormatting>
  <conditionalFormatting sqref="AA860:AC860">
    <cfRule type="containsText" dxfId="842" priority="729" operator="containsText" text="中止">
      <formula>NOT(ISERROR(SEARCH("中止",AA860)))</formula>
    </cfRule>
    <cfRule type="containsText" dxfId="841" priority="730" operator="containsText" text="休">
      <formula>NOT(ISERROR(SEARCH("休",AA860)))</formula>
    </cfRule>
  </conditionalFormatting>
  <conditionalFormatting sqref="Y892:Z892">
    <cfRule type="containsText" dxfId="840" priority="719" operator="containsText" text="正月">
      <formula>NOT(ISERROR(SEARCH("正月",Y892)))</formula>
    </cfRule>
    <cfRule type="containsText" dxfId="839" priority="720" operator="containsText" text="夏休">
      <formula>NOT(ISERROR(SEARCH("夏休",Y892)))</formula>
    </cfRule>
  </conditionalFormatting>
  <conditionalFormatting sqref="Y892:Z892">
    <cfRule type="containsText" dxfId="838" priority="717" operator="containsText" text="中止">
      <formula>NOT(ISERROR(SEARCH("中止",Y892)))</formula>
    </cfRule>
    <cfRule type="containsText" dxfId="837" priority="718" operator="containsText" text="休">
      <formula>NOT(ISERROR(SEARCH("休",Y892)))</formula>
    </cfRule>
  </conditionalFormatting>
  <conditionalFormatting sqref="U894:AC894 U896:AC896">
    <cfRule type="containsText" dxfId="836" priority="699" operator="containsText" text="正月">
      <formula>NOT(ISERROR(SEARCH("正月",U894)))</formula>
    </cfRule>
    <cfRule type="containsText" dxfId="835" priority="700" operator="containsText" text="夏休">
      <formula>NOT(ISERROR(SEARCH("夏休",U894)))</formula>
    </cfRule>
  </conditionalFormatting>
  <conditionalFormatting sqref="U894:AC894 U896:AC896">
    <cfRule type="containsText" dxfId="834" priority="697" operator="containsText" text="中止">
      <formula>NOT(ISERROR(SEARCH("中止",U894)))</formula>
    </cfRule>
    <cfRule type="containsText" dxfId="833" priority="698" operator="containsText" text="休">
      <formula>NOT(ISERROR(SEARCH("休",U894)))</formula>
    </cfRule>
  </conditionalFormatting>
  <conditionalFormatting sqref="F880:T880 F882:T882 F884:T884 F886:T886 F888:T888 F890:T890 AD880:AG880 AD882:AG882 AD884:AG884 AD886:AG886 AD888:AG888 AD890:AG890">
    <cfRule type="containsText" dxfId="832" priority="687" operator="containsText" text="正月">
      <formula>NOT(ISERROR(SEARCH("正月",F880)))</formula>
    </cfRule>
    <cfRule type="containsText" dxfId="831" priority="688" operator="containsText" text="夏休">
      <formula>NOT(ISERROR(SEARCH("夏休",F880)))</formula>
    </cfRule>
  </conditionalFormatting>
  <conditionalFormatting sqref="F880:T880 F882:T882 F884:T884 F886:T886 F888:T888 F890:T890 AD880:AG880 AD882:AG882 AD884:AG884 AD886:AG886 AD888:AG888 AD890:AG890">
    <cfRule type="containsText" dxfId="830" priority="685" operator="containsText" text="中止">
      <formula>NOT(ISERROR(SEARCH("中止",F880)))</formula>
    </cfRule>
    <cfRule type="containsText" dxfId="829" priority="686" operator="containsText" text="休">
      <formula>NOT(ISERROR(SEARCH("休",F880)))</formula>
    </cfRule>
  </conditionalFormatting>
  <conditionalFormatting sqref="U880:AC880 U882:AC882 U884:AC884 U886:AC886 U888:AC888 U890:AC890">
    <cfRule type="containsText" dxfId="828" priority="683" operator="containsText" text="正月">
      <formula>NOT(ISERROR(SEARCH("正月",U880)))</formula>
    </cfRule>
    <cfRule type="containsText" dxfId="827" priority="684" operator="containsText" text="夏休">
      <formula>NOT(ISERROR(SEARCH("夏休",U880)))</formula>
    </cfRule>
  </conditionalFormatting>
  <conditionalFormatting sqref="U880:AC880 U882:AC882 U884:AC884 U886:AC886 U888:AC888 U890:AC890">
    <cfRule type="containsText" dxfId="826" priority="681" operator="containsText" text="中止">
      <formula>NOT(ISERROR(SEARCH("中止",U880)))</formula>
    </cfRule>
    <cfRule type="containsText" dxfId="825" priority="682" operator="containsText" text="休">
      <formula>NOT(ISERROR(SEARCH("休",U880)))</formula>
    </cfRule>
  </conditionalFormatting>
  <conditionalFormatting sqref="F32:K32">
    <cfRule type="containsText" dxfId="824" priority="679" operator="containsText" text="正月">
      <formula>NOT(ISERROR(SEARCH("正月",F32)))</formula>
    </cfRule>
    <cfRule type="containsText" dxfId="823" priority="680" operator="containsText" text="夏休">
      <formula>NOT(ISERROR(SEARCH("夏休",F32)))</formula>
    </cfRule>
  </conditionalFormatting>
  <conditionalFormatting sqref="F32:K32">
    <cfRule type="containsText" dxfId="822" priority="677" operator="containsText" text="中止">
      <formula>NOT(ISERROR(SEARCH("中止",F32)))</formula>
    </cfRule>
    <cfRule type="containsText" dxfId="821" priority="678" operator="containsText" text="休">
      <formula>NOT(ISERROR(SEARCH("休",F32)))</formula>
    </cfRule>
  </conditionalFormatting>
  <conditionalFormatting sqref="L32:S32">
    <cfRule type="containsText" dxfId="820" priority="675" operator="containsText" text="正月">
      <formula>NOT(ISERROR(SEARCH("正月",L32)))</formula>
    </cfRule>
    <cfRule type="containsText" dxfId="819" priority="676" operator="containsText" text="夏休">
      <formula>NOT(ISERROR(SEARCH("夏休",L32)))</formula>
    </cfRule>
  </conditionalFormatting>
  <conditionalFormatting sqref="L32:S32">
    <cfRule type="containsText" dxfId="818" priority="673" operator="containsText" text="中止">
      <formula>NOT(ISERROR(SEARCH("中止",L32)))</formula>
    </cfRule>
    <cfRule type="containsText" dxfId="817" priority="674" operator="containsText" text="休">
      <formula>NOT(ISERROR(SEARCH("休",L32)))</formula>
    </cfRule>
  </conditionalFormatting>
  <conditionalFormatting sqref="V24:W24">
    <cfRule type="containsText" dxfId="816" priority="671" operator="containsText" text="正月">
      <formula>NOT(ISERROR(SEARCH("正月",V24)))</formula>
    </cfRule>
    <cfRule type="containsText" dxfId="815" priority="672" operator="containsText" text="夏休">
      <formula>NOT(ISERROR(SEARCH("夏休",V24)))</formula>
    </cfRule>
  </conditionalFormatting>
  <conditionalFormatting sqref="V24:W24">
    <cfRule type="containsText" dxfId="814" priority="669" operator="containsText" text="中止">
      <formula>NOT(ISERROR(SEARCH("中止",V24)))</formula>
    </cfRule>
    <cfRule type="containsText" dxfId="813" priority="670" operator="containsText" text="休">
      <formula>NOT(ISERROR(SEARCH("休",V24)))</formula>
    </cfRule>
  </conditionalFormatting>
  <conditionalFormatting sqref="U26 U28 U30 U34 U36 U38">
    <cfRule type="containsText" dxfId="812" priority="667" operator="containsText" text="正月">
      <formula>NOT(ISERROR(SEARCH("正月",U26)))</formula>
    </cfRule>
    <cfRule type="containsText" dxfId="811" priority="668" operator="containsText" text="夏休">
      <formula>NOT(ISERROR(SEARCH("夏休",U26)))</formula>
    </cfRule>
  </conditionalFormatting>
  <conditionalFormatting sqref="U26 U28 U30 U34 U36 U38">
    <cfRule type="containsText" dxfId="810" priority="665" operator="containsText" text="中止">
      <formula>NOT(ISERROR(SEARCH("中止",U26)))</formula>
    </cfRule>
    <cfRule type="containsText" dxfId="809" priority="666" operator="containsText" text="休">
      <formula>NOT(ISERROR(SEARCH("休",U26)))</formula>
    </cfRule>
  </conditionalFormatting>
  <conditionalFormatting sqref="V26:W26 V28:W28 V30:W30 V34:W34 V36:W36 V38:W38">
    <cfRule type="containsText" dxfId="808" priority="663" operator="containsText" text="正月">
      <formula>NOT(ISERROR(SEARCH("正月",V26)))</formula>
    </cfRule>
    <cfRule type="containsText" dxfId="807" priority="664" operator="containsText" text="夏休">
      <formula>NOT(ISERROR(SEARCH("夏休",V26)))</formula>
    </cfRule>
  </conditionalFormatting>
  <conditionalFormatting sqref="V26:W26 V28:W28 V30:W30 V34:W34 V36:W36 V38:W38">
    <cfRule type="containsText" dxfId="806" priority="661" operator="containsText" text="中止">
      <formula>NOT(ISERROR(SEARCH("中止",V26)))</formula>
    </cfRule>
    <cfRule type="containsText" dxfId="805" priority="662" operator="containsText" text="休">
      <formula>NOT(ISERROR(SEARCH("休",V26)))</formula>
    </cfRule>
  </conditionalFormatting>
  <conditionalFormatting sqref="AC38">
    <cfRule type="containsText" dxfId="804" priority="655" operator="containsText" text="正月">
      <formula>NOT(ISERROR(SEARCH("正月",AC38)))</formula>
    </cfRule>
    <cfRule type="containsText" dxfId="803" priority="656" operator="containsText" text="夏休">
      <formula>NOT(ISERROR(SEARCH("夏休",AC38)))</formula>
    </cfRule>
  </conditionalFormatting>
  <conditionalFormatting sqref="AC38">
    <cfRule type="containsText" dxfId="802" priority="653" operator="containsText" text="中止">
      <formula>NOT(ISERROR(SEARCH("中止",AC38)))</formula>
    </cfRule>
    <cfRule type="containsText" dxfId="801" priority="654" operator="containsText" text="休">
      <formula>NOT(ISERROR(SEARCH("休",AC38)))</formula>
    </cfRule>
  </conditionalFormatting>
  <conditionalFormatting sqref="AD38:AG38">
    <cfRule type="containsText" dxfId="800" priority="659" operator="containsText" text="正月">
      <formula>NOT(ISERROR(SEARCH("正月",AD38)))</formula>
    </cfRule>
    <cfRule type="containsText" dxfId="799" priority="660" operator="containsText" text="夏休">
      <formula>NOT(ISERROR(SEARCH("夏休",AD38)))</formula>
    </cfRule>
  </conditionalFormatting>
  <conditionalFormatting sqref="AD38:AG38">
    <cfRule type="containsText" dxfId="798" priority="657" operator="containsText" text="中止">
      <formula>NOT(ISERROR(SEARCH("中止",AD38)))</formula>
    </cfRule>
    <cfRule type="containsText" dxfId="797" priority="658" operator="containsText" text="休">
      <formula>NOT(ISERROR(SEARCH("休",AD38)))</formula>
    </cfRule>
  </conditionalFormatting>
  <conditionalFormatting sqref="T32:W32">
    <cfRule type="containsText" dxfId="796" priority="643" operator="containsText" text="正月">
      <formula>NOT(ISERROR(SEARCH("正月",T32)))</formula>
    </cfRule>
    <cfRule type="containsText" dxfId="795" priority="644" operator="containsText" text="夏休">
      <formula>NOT(ISERROR(SEARCH("夏休",T32)))</formula>
    </cfRule>
  </conditionalFormatting>
  <conditionalFormatting sqref="T32:W32">
    <cfRule type="containsText" dxfId="794" priority="641" operator="containsText" text="中止">
      <formula>NOT(ISERROR(SEARCH("中止",T32)))</formula>
    </cfRule>
    <cfRule type="containsText" dxfId="793" priority="642" operator="containsText" text="休">
      <formula>NOT(ISERROR(SEARCH("休",T32)))</formula>
    </cfRule>
  </conditionalFormatting>
  <conditionalFormatting sqref="X32">
    <cfRule type="containsText" dxfId="792" priority="639" operator="containsText" text="正月">
      <formula>NOT(ISERROR(SEARCH("正月",X32)))</formula>
    </cfRule>
    <cfRule type="containsText" dxfId="791" priority="640" operator="containsText" text="夏休">
      <formula>NOT(ISERROR(SEARCH("夏休",X32)))</formula>
    </cfRule>
  </conditionalFormatting>
  <conditionalFormatting sqref="X32">
    <cfRule type="containsText" dxfId="790" priority="637" operator="containsText" text="中止">
      <formula>NOT(ISERROR(SEARCH("中止",X32)))</formula>
    </cfRule>
    <cfRule type="containsText" dxfId="789" priority="638" operator="containsText" text="休">
      <formula>NOT(ISERROR(SEARCH("休",X32)))</formula>
    </cfRule>
  </conditionalFormatting>
  <conditionalFormatting sqref="Y32:Z32">
    <cfRule type="containsText" dxfId="788" priority="635" operator="containsText" text="正月">
      <formula>NOT(ISERROR(SEARCH("正月",Y32)))</formula>
    </cfRule>
    <cfRule type="containsText" dxfId="787" priority="636" operator="containsText" text="夏休">
      <formula>NOT(ISERROR(SEARCH("夏休",Y32)))</formula>
    </cfRule>
  </conditionalFormatting>
  <conditionalFormatting sqref="Y32:Z32">
    <cfRule type="containsText" dxfId="786" priority="633" operator="containsText" text="中止">
      <formula>NOT(ISERROR(SEARCH("中止",Y32)))</formula>
    </cfRule>
    <cfRule type="containsText" dxfId="785" priority="634" operator="containsText" text="休">
      <formula>NOT(ISERROR(SEARCH("休",Y32)))</formula>
    </cfRule>
  </conditionalFormatting>
  <conditionalFormatting sqref="S40:T40">
    <cfRule type="containsText" dxfId="784" priority="611" operator="containsText" text="正月">
      <formula>NOT(ISERROR(SEARCH("正月",S40)))</formula>
    </cfRule>
    <cfRule type="containsText" dxfId="783" priority="612" operator="containsText" text="夏休">
      <formula>NOT(ISERROR(SEARCH("夏休",S40)))</formula>
    </cfRule>
  </conditionalFormatting>
  <conditionalFormatting sqref="S40:T40">
    <cfRule type="containsText" dxfId="782" priority="609" operator="containsText" text="中止">
      <formula>NOT(ISERROR(SEARCH("中止",S40)))</formula>
    </cfRule>
    <cfRule type="containsText" dxfId="781" priority="610" operator="containsText" text="休">
      <formula>NOT(ISERROR(SEARCH("休",S40)))</formula>
    </cfRule>
  </conditionalFormatting>
  <conditionalFormatting sqref="AA42:AC42">
    <cfRule type="containsText" dxfId="780" priority="619" operator="containsText" text="正月">
      <formula>NOT(ISERROR(SEARCH("正月",AA42)))</formula>
    </cfRule>
    <cfRule type="containsText" dxfId="779" priority="620" operator="containsText" text="夏休">
      <formula>NOT(ISERROR(SEARCH("夏休",AA42)))</formula>
    </cfRule>
  </conditionalFormatting>
  <conditionalFormatting sqref="AA42:AC42">
    <cfRule type="containsText" dxfId="778" priority="617" operator="containsText" text="中止">
      <formula>NOT(ISERROR(SEARCH("中止",AA42)))</formula>
    </cfRule>
    <cfRule type="containsText" dxfId="777" priority="618" operator="containsText" text="休">
      <formula>NOT(ISERROR(SEARCH("休",AA42)))</formula>
    </cfRule>
  </conditionalFormatting>
  <conditionalFormatting sqref="X40:AC40">
    <cfRule type="containsText" dxfId="776" priority="615" operator="containsText" text="正月">
      <formula>NOT(ISERROR(SEARCH("正月",X40)))</formula>
    </cfRule>
    <cfRule type="containsText" dxfId="775" priority="616" operator="containsText" text="夏休">
      <formula>NOT(ISERROR(SEARCH("夏休",X40)))</formula>
    </cfRule>
  </conditionalFormatting>
  <conditionalFormatting sqref="X40:AC40">
    <cfRule type="containsText" dxfId="774" priority="613" operator="containsText" text="中止">
      <formula>NOT(ISERROR(SEARCH("中止",X40)))</formula>
    </cfRule>
    <cfRule type="containsText" dxfId="773" priority="614" operator="containsText" text="休">
      <formula>NOT(ISERROR(SEARCH("休",X40)))</formula>
    </cfRule>
  </conditionalFormatting>
  <conditionalFormatting sqref="F44:N44 F46:T46 AD40:AG40 AD42:AG42 AD46:AG46">
    <cfRule type="containsText" dxfId="772" priority="631" operator="containsText" text="正月">
      <formula>NOT(ISERROR(SEARCH("正月",F40)))</formula>
    </cfRule>
    <cfRule type="containsText" dxfId="771" priority="632" operator="containsText" text="夏休">
      <formula>NOT(ISERROR(SEARCH("夏休",F40)))</formula>
    </cfRule>
  </conditionalFormatting>
  <conditionalFormatting sqref="F44:N44 F46:T46 AD40:AG40 AD42:AG42 AD46:AG46">
    <cfRule type="containsText" dxfId="770" priority="629" operator="containsText" text="中止">
      <formula>NOT(ISERROR(SEARCH("中止",F40)))</formula>
    </cfRule>
    <cfRule type="containsText" dxfId="769" priority="630" operator="containsText" text="休">
      <formula>NOT(ISERROR(SEARCH("休",F40)))</formula>
    </cfRule>
  </conditionalFormatting>
  <conditionalFormatting sqref="X46:AA46">
    <cfRule type="containsText" dxfId="768" priority="627" operator="containsText" text="正月">
      <formula>NOT(ISERROR(SEARCH("正月",X46)))</formula>
    </cfRule>
    <cfRule type="containsText" dxfId="767" priority="628" operator="containsText" text="夏休">
      <formula>NOT(ISERROR(SEARCH("夏休",X46)))</formula>
    </cfRule>
  </conditionalFormatting>
  <conditionalFormatting sqref="X46:AA46">
    <cfRule type="containsText" dxfId="766" priority="625" operator="containsText" text="中止">
      <formula>NOT(ISERROR(SEARCH("中止",X46)))</formula>
    </cfRule>
    <cfRule type="containsText" dxfId="765" priority="626" operator="containsText" text="休">
      <formula>NOT(ISERROR(SEARCH("休",X46)))</formula>
    </cfRule>
  </conditionalFormatting>
  <conditionalFormatting sqref="AB46:AC46">
    <cfRule type="containsText" dxfId="764" priority="623" operator="containsText" text="正月">
      <formula>NOT(ISERROR(SEARCH("正月",AB46)))</formula>
    </cfRule>
    <cfRule type="containsText" dxfId="763" priority="624" operator="containsText" text="夏休">
      <formula>NOT(ISERROR(SEARCH("夏休",AB46)))</formula>
    </cfRule>
  </conditionalFormatting>
  <conditionalFormatting sqref="AB46:AC46">
    <cfRule type="containsText" dxfId="762" priority="621" operator="containsText" text="中止">
      <formula>NOT(ISERROR(SEARCH("中止",AB46)))</formula>
    </cfRule>
    <cfRule type="containsText" dxfId="761" priority="622" operator="containsText" text="休">
      <formula>NOT(ISERROR(SEARCH("休",AB46)))</formula>
    </cfRule>
  </conditionalFormatting>
  <conditionalFormatting sqref="Q40:R40">
    <cfRule type="containsText" dxfId="760" priority="607" operator="containsText" text="正月">
      <formula>NOT(ISERROR(SEARCH("正月",Q40)))</formula>
    </cfRule>
    <cfRule type="containsText" dxfId="759" priority="608" operator="containsText" text="夏休">
      <formula>NOT(ISERROR(SEARCH("夏休",Q40)))</formula>
    </cfRule>
  </conditionalFormatting>
  <conditionalFormatting sqref="Q40:R40">
    <cfRule type="containsText" dxfId="758" priority="605" operator="containsText" text="中止">
      <formula>NOT(ISERROR(SEARCH("中止",Q40)))</formula>
    </cfRule>
    <cfRule type="containsText" dxfId="757" priority="606" operator="containsText" text="休">
      <formula>NOT(ISERROR(SEARCH("休",Q40)))</formula>
    </cfRule>
  </conditionalFormatting>
  <conditionalFormatting sqref="L40">
    <cfRule type="containsText" dxfId="756" priority="599" operator="containsText" text="正月">
      <formula>NOT(ISERROR(SEARCH("正月",L40)))</formula>
    </cfRule>
    <cfRule type="containsText" dxfId="755" priority="600" operator="containsText" text="夏休">
      <formula>NOT(ISERROR(SEARCH("夏休",L40)))</formula>
    </cfRule>
  </conditionalFormatting>
  <conditionalFormatting sqref="L40">
    <cfRule type="containsText" dxfId="754" priority="597" operator="containsText" text="中止">
      <formula>NOT(ISERROR(SEARCH("中止",L40)))</formula>
    </cfRule>
    <cfRule type="containsText" dxfId="753" priority="598" operator="containsText" text="休">
      <formula>NOT(ISERROR(SEARCH("休",L40)))</formula>
    </cfRule>
  </conditionalFormatting>
  <conditionalFormatting sqref="F40:K40 M40:P40">
    <cfRule type="containsText" dxfId="752" priority="603" operator="containsText" text="正月">
      <formula>NOT(ISERROR(SEARCH("正月",F40)))</formula>
    </cfRule>
    <cfRule type="containsText" dxfId="751" priority="604" operator="containsText" text="夏休">
      <formula>NOT(ISERROR(SEARCH("夏休",F40)))</formula>
    </cfRule>
  </conditionalFormatting>
  <conditionalFormatting sqref="F40:K40 M40:P40">
    <cfRule type="containsText" dxfId="750" priority="601" operator="containsText" text="中止">
      <formula>NOT(ISERROR(SEARCH("中止",F40)))</formula>
    </cfRule>
    <cfRule type="containsText" dxfId="749" priority="602" operator="containsText" text="休">
      <formula>NOT(ISERROR(SEARCH("休",F40)))</formula>
    </cfRule>
  </conditionalFormatting>
  <conditionalFormatting sqref="S44:T44">
    <cfRule type="containsText" dxfId="748" priority="587" operator="containsText" text="正月">
      <formula>NOT(ISERROR(SEARCH("正月",S44)))</formula>
    </cfRule>
    <cfRule type="containsText" dxfId="747" priority="588" operator="containsText" text="夏休">
      <formula>NOT(ISERROR(SEARCH("夏休",S44)))</formula>
    </cfRule>
  </conditionalFormatting>
  <conditionalFormatting sqref="S44:T44">
    <cfRule type="containsText" dxfId="746" priority="585" operator="containsText" text="中止">
      <formula>NOT(ISERROR(SEARCH("中止",S44)))</formula>
    </cfRule>
    <cfRule type="containsText" dxfId="745" priority="586" operator="containsText" text="休">
      <formula>NOT(ISERROR(SEARCH("休",S44)))</formula>
    </cfRule>
  </conditionalFormatting>
  <conditionalFormatting sqref="X44:AC44">
    <cfRule type="containsText" dxfId="744" priority="591" operator="containsText" text="正月">
      <formula>NOT(ISERROR(SEARCH("正月",X44)))</formula>
    </cfRule>
    <cfRule type="containsText" dxfId="743" priority="592" operator="containsText" text="夏休">
      <formula>NOT(ISERROR(SEARCH("夏休",X44)))</formula>
    </cfRule>
  </conditionalFormatting>
  <conditionalFormatting sqref="X44:AC44">
    <cfRule type="containsText" dxfId="742" priority="589" operator="containsText" text="中止">
      <formula>NOT(ISERROR(SEARCH("中止",X44)))</formula>
    </cfRule>
    <cfRule type="containsText" dxfId="741" priority="590" operator="containsText" text="休">
      <formula>NOT(ISERROR(SEARCH("休",X44)))</formula>
    </cfRule>
  </conditionalFormatting>
  <conditionalFormatting sqref="AD44:AG44">
    <cfRule type="containsText" dxfId="740" priority="595" operator="containsText" text="正月">
      <formula>NOT(ISERROR(SEARCH("正月",AD44)))</formula>
    </cfRule>
    <cfRule type="containsText" dxfId="739" priority="596" operator="containsText" text="夏休">
      <formula>NOT(ISERROR(SEARCH("夏休",AD44)))</formula>
    </cfRule>
  </conditionalFormatting>
  <conditionalFormatting sqref="AD44:AG44">
    <cfRule type="containsText" dxfId="738" priority="593" operator="containsText" text="中止">
      <formula>NOT(ISERROR(SEARCH("中止",AD44)))</formula>
    </cfRule>
    <cfRule type="containsText" dxfId="737" priority="594" operator="containsText" text="休">
      <formula>NOT(ISERROR(SEARCH("休",AD44)))</formula>
    </cfRule>
  </conditionalFormatting>
  <conditionalFormatting sqref="Q44:R44">
    <cfRule type="containsText" dxfId="736" priority="583" operator="containsText" text="正月">
      <formula>NOT(ISERROR(SEARCH("正月",Q44)))</formula>
    </cfRule>
    <cfRule type="containsText" dxfId="735" priority="584" operator="containsText" text="夏休">
      <formula>NOT(ISERROR(SEARCH("夏休",Q44)))</formula>
    </cfRule>
  </conditionalFormatting>
  <conditionalFormatting sqref="Q44:R44">
    <cfRule type="containsText" dxfId="734" priority="581" operator="containsText" text="中止">
      <formula>NOT(ISERROR(SEARCH("中止",Q44)))</formula>
    </cfRule>
    <cfRule type="containsText" dxfId="733" priority="582" operator="containsText" text="休">
      <formula>NOT(ISERROR(SEARCH("休",Q44)))</formula>
    </cfRule>
  </conditionalFormatting>
  <conditionalFormatting sqref="O44:P44">
    <cfRule type="containsText" dxfId="732" priority="579" operator="containsText" text="正月">
      <formula>NOT(ISERROR(SEARCH("正月",O44)))</formula>
    </cfRule>
    <cfRule type="containsText" dxfId="731" priority="580" operator="containsText" text="夏休">
      <formula>NOT(ISERROR(SEARCH("夏休",O44)))</formula>
    </cfRule>
  </conditionalFormatting>
  <conditionalFormatting sqref="O44:P44">
    <cfRule type="containsText" dxfId="730" priority="577" operator="containsText" text="中止">
      <formula>NOT(ISERROR(SEARCH("中止",O44)))</formula>
    </cfRule>
    <cfRule type="containsText" dxfId="729" priority="578" operator="containsText" text="休">
      <formula>NOT(ISERROR(SEARCH("休",O44)))</formula>
    </cfRule>
  </conditionalFormatting>
  <conditionalFormatting sqref="F42:K42">
    <cfRule type="containsText" dxfId="728" priority="575" operator="containsText" text="正月">
      <formula>NOT(ISERROR(SEARCH("正月",F42)))</formula>
    </cfRule>
    <cfRule type="containsText" dxfId="727" priority="576" operator="containsText" text="夏休">
      <formula>NOT(ISERROR(SEARCH("夏休",F42)))</formula>
    </cfRule>
  </conditionalFormatting>
  <conditionalFormatting sqref="F42:K42">
    <cfRule type="containsText" dxfId="726" priority="573" operator="containsText" text="中止">
      <formula>NOT(ISERROR(SEARCH("中止",F42)))</formula>
    </cfRule>
    <cfRule type="containsText" dxfId="725" priority="574" operator="containsText" text="休">
      <formula>NOT(ISERROR(SEARCH("休",F42)))</formula>
    </cfRule>
  </conditionalFormatting>
  <conditionalFormatting sqref="L42:S42">
    <cfRule type="containsText" dxfId="724" priority="571" operator="containsText" text="正月">
      <formula>NOT(ISERROR(SEARCH("正月",L42)))</formula>
    </cfRule>
    <cfRule type="containsText" dxfId="723" priority="572" operator="containsText" text="夏休">
      <formula>NOT(ISERROR(SEARCH("夏休",L42)))</formula>
    </cfRule>
  </conditionalFormatting>
  <conditionalFormatting sqref="L42:S42">
    <cfRule type="containsText" dxfId="722" priority="569" operator="containsText" text="中止">
      <formula>NOT(ISERROR(SEARCH("中止",L42)))</formula>
    </cfRule>
    <cfRule type="containsText" dxfId="721" priority="570" operator="containsText" text="休">
      <formula>NOT(ISERROR(SEARCH("休",L42)))</formula>
    </cfRule>
  </conditionalFormatting>
  <conditionalFormatting sqref="U46">
    <cfRule type="containsText" dxfId="720" priority="567" operator="containsText" text="正月">
      <formula>NOT(ISERROR(SEARCH("正月",U46)))</formula>
    </cfRule>
    <cfRule type="containsText" dxfId="719" priority="568" operator="containsText" text="夏休">
      <formula>NOT(ISERROR(SEARCH("夏休",U46)))</formula>
    </cfRule>
  </conditionalFormatting>
  <conditionalFormatting sqref="U46">
    <cfRule type="containsText" dxfId="718" priority="565" operator="containsText" text="中止">
      <formula>NOT(ISERROR(SEARCH("中止",U46)))</formula>
    </cfRule>
    <cfRule type="containsText" dxfId="717" priority="566" operator="containsText" text="休">
      <formula>NOT(ISERROR(SEARCH("休",U46)))</formula>
    </cfRule>
  </conditionalFormatting>
  <conditionalFormatting sqref="V46:W46">
    <cfRule type="containsText" dxfId="716" priority="563" operator="containsText" text="正月">
      <formula>NOT(ISERROR(SEARCH("正月",V46)))</formula>
    </cfRule>
    <cfRule type="containsText" dxfId="715" priority="564" operator="containsText" text="夏休">
      <formula>NOT(ISERROR(SEARCH("夏休",V46)))</formula>
    </cfRule>
  </conditionalFormatting>
  <conditionalFormatting sqref="V46:W46">
    <cfRule type="containsText" dxfId="714" priority="561" operator="containsText" text="中止">
      <formula>NOT(ISERROR(SEARCH("中止",V46)))</formula>
    </cfRule>
    <cfRule type="containsText" dxfId="713" priority="562" operator="containsText" text="休">
      <formula>NOT(ISERROR(SEARCH("休",V46)))</formula>
    </cfRule>
  </conditionalFormatting>
  <conditionalFormatting sqref="T42:W42">
    <cfRule type="containsText" dxfId="712" priority="559" operator="containsText" text="正月">
      <formula>NOT(ISERROR(SEARCH("正月",T42)))</formula>
    </cfRule>
    <cfRule type="containsText" dxfId="711" priority="560" operator="containsText" text="夏休">
      <formula>NOT(ISERROR(SEARCH("夏休",T42)))</formula>
    </cfRule>
  </conditionalFormatting>
  <conditionalFormatting sqref="T42:W42">
    <cfRule type="containsText" dxfId="710" priority="557" operator="containsText" text="中止">
      <formula>NOT(ISERROR(SEARCH("中止",T42)))</formula>
    </cfRule>
    <cfRule type="containsText" dxfId="709" priority="558" operator="containsText" text="休">
      <formula>NOT(ISERROR(SEARCH("休",T42)))</formula>
    </cfRule>
  </conditionalFormatting>
  <conditionalFormatting sqref="X42">
    <cfRule type="containsText" dxfId="708" priority="555" operator="containsText" text="正月">
      <formula>NOT(ISERROR(SEARCH("正月",X42)))</formula>
    </cfRule>
    <cfRule type="containsText" dxfId="707" priority="556" operator="containsText" text="夏休">
      <formula>NOT(ISERROR(SEARCH("夏休",X42)))</formula>
    </cfRule>
  </conditionalFormatting>
  <conditionalFormatting sqref="X42">
    <cfRule type="containsText" dxfId="706" priority="553" operator="containsText" text="中止">
      <formula>NOT(ISERROR(SEARCH("中止",X42)))</formula>
    </cfRule>
    <cfRule type="containsText" dxfId="705" priority="554" operator="containsText" text="休">
      <formula>NOT(ISERROR(SEARCH("休",X42)))</formula>
    </cfRule>
  </conditionalFormatting>
  <conditionalFormatting sqref="Y42:Z42">
    <cfRule type="containsText" dxfId="704" priority="551" operator="containsText" text="正月">
      <formula>NOT(ISERROR(SEARCH("正月",Y42)))</formula>
    </cfRule>
    <cfRule type="containsText" dxfId="703" priority="552" operator="containsText" text="夏休">
      <formula>NOT(ISERROR(SEARCH("夏休",Y42)))</formula>
    </cfRule>
  </conditionalFormatting>
  <conditionalFormatting sqref="Y42:Z42">
    <cfRule type="containsText" dxfId="702" priority="549" operator="containsText" text="中止">
      <formula>NOT(ISERROR(SEARCH("中止",Y42)))</formula>
    </cfRule>
    <cfRule type="containsText" dxfId="701" priority="550" operator="containsText" text="休">
      <formula>NOT(ISERROR(SEARCH("休",Y42)))</formula>
    </cfRule>
  </conditionalFormatting>
  <conditionalFormatting sqref="F72:K72 AD72:AG72 M72:T72">
    <cfRule type="containsText" dxfId="700" priority="535" operator="containsText" text="正月">
      <formula>NOT(ISERROR(SEARCH("正月",F72)))</formula>
    </cfRule>
    <cfRule type="containsText" dxfId="699" priority="536" operator="containsText" text="夏休">
      <formula>NOT(ISERROR(SEARCH("夏休",F72)))</formula>
    </cfRule>
  </conditionalFormatting>
  <conditionalFormatting sqref="F72:K72 AD72:AG72 M72:T72">
    <cfRule type="containsText" dxfId="698" priority="533" operator="containsText" text="中止">
      <formula>NOT(ISERROR(SEARCH("中止",F72)))</formula>
    </cfRule>
    <cfRule type="containsText" dxfId="697" priority="534" operator="containsText" text="休">
      <formula>NOT(ISERROR(SEARCH("休",F72)))</formula>
    </cfRule>
  </conditionalFormatting>
  <conditionalFormatting sqref="F68:T68 AD68:AG68">
    <cfRule type="containsText" dxfId="696" priority="547" operator="containsText" text="正月">
      <formula>NOT(ISERROR(SEARCH("正月",F68)))</formula>
    </cfRule>
    <cfRule type="containsText" dxfId="695" priority="548" operator="containsText" text="夏休">
      <formula>NOT(ISERROR(SEARCH("夏休",F68)))</formula>
    </cfRule>
  </conditionalFormatting>
  <conditionalFormatting sqref="F68:T68 AD68:AG68">
    <cfRule type="containsText" dxfId="694" priority="545" operator="containsText" text="中止">
      <formula>NOT(ISERROR(SEARCH("中止",F68)))</formula>
    </cfRule>
    <cfRule type="containsText" dxfId="693" priority="546" operator="containsText" text="休">
      <formula>NOT(ISERROR(SEARCH("休",F68)))</formula>
    </cfRule>
  </conditionalFormatting>
  <conditionalFormatting sqref="S74:T74">
    <cfRule type="containsText" dxfId="692" priority="503" operator="containsText" text="正月">
      <formula>NOT(ISERROR(SEARCH("正月",S74)))</formula>
    </cfRule>
    <cfRule type="containsText" dxfId="691" priority="504" operator="containsText" text="夏休">
      <formula>NOT(ISERROR(SEARCH("夏休",S74)))</formula>
    </cfRule>
  </conditionalFormatting>
  <conditionalFormatting sqref="S74:T74">
    <cfRule type="containsText" dxfId="690" priority="501" operator="containsText" text="中止">
      <formula>NOT(ISERROR(SEARCH("中止",S74)))</formula>
    </cfRule>
    <cfRule type="containsText" dxfId="689" priority="502" operator="containsText" text="休">
      <formula>NOT(ISERROR(SEARCH("休",S74)))</formula>
    </cfRule>
  </conditionalFormatting>
  <conditionalFormatting sqref="U68 X68">
    <cfRule type="containsText" dxfId="688" priority="519" operator="containsText" text="正月">
      <formula>NOT(ISERROR(SEARCH("正月",U68)))</formula>
    </cfRule>
    <cfRule type="containsText" dxfId="687" priority="520" operator="containsText" text="夏休">
      <formula>NOT(ISERROR(SEARCH("夏休",U68)))</formula>
    </cfRule>
  </conditionalFormatting>
  <conditionalFormatting sqref="U68 X68">
    <cfRule type="containsText" dxfId="686" priority="517" operator="containsText" text="中止">
      <formula>NOT(ISERROR(SEARCH("中止",U68)))</formula>
    </cfRule>
    <cfRule type="containsText" dxfId="685" priority="518" operator="containsText" text="休">
      <formula>NOT(ISERROR(SEARCH("休",U68)))</formula>
    </cfRule>
  </conditionalFormatting>
  <conditionalFormatting sqref="AA68:AC68">
    <cfRule type="containsText" dxfId="684" priority="515" operator="containsText" text="正月">
      <formula>NOT(ISERROR(SEARCH("正月",AA68)))</formula>
    </cfRule>
    <cfRule type="containsText" dxfId="683" priority="516" operator="containsText" text="夏休">
      <formula>NOT(ISERROR(SEARCH("夏休",AA68)))</formula>
    </cfRule>
  </conditionalFormatting>
  <conditionalFormatting sqref="AA68:AC68">
    <cfRule type="containsText" dxfId="682" priority="513" operator="containsText" text="中止">
      <formula>NOT(ISERROR(SEARCH("中止",AA68)))</formula>
    </cfRule>
    <cfRule type="containsText" dxfId="681" priority="514" operator="containsText" text="休">
      <formula>NOT(ISERROR(SEARCH("休",AA68)))</formula>
    </cfRule>
  </conditionalFormatting>
  <conditionalFormatting sqref="Y68:Z68">
    <cfRule type="containsText" dxfId="680" priority="543" operator="containsText" text="正月">
      <formula>NOT(ISERROR(SEARCH("正月",Y68)))</formula>
    </cfRule>
    <cfRule type="containsText" dxfId="679" priority="544" operator="containsText" text="夏休">
      <formula>NOT(ISERROR(SEARCH("夏休",Y68)))</formula>
    </cfRule>
  </conditionalFormatting>
  <conditionalFormatting sqref="Y68:Z68">
    <cfRule type="containsText" dxfId="678" priority="541" operator="containsText" text="中止">
      <formula>NOT(ISERROR(SEARCH("中止",Y68)))</formula>
    </cfRule>
    <cfRule type="containsText" dxfId="677" priority="542" operator="containsText" text="休">
      <formula>NOT(ISERROR(SEARCH("休",Y68)))</formula>
    </cfRule>
  </conditionalFormatting>
  <conditionalFormatting sqref="F70:T70 AD70:AG70">
    <cfRule type="containsText" dxfId="676" priority="539" operator="containsText" text="正月">
      <formula>NOT(ISERROR(SEARCH("正月",F70)))</formula>
    </cfRule>
    <cfRule type="containsText" dxfId="675" priority="540" operator="containsText" text="夏休">
      <formula>NOT(ISERROR(SEARCH("夏休",F70)))</formula>
    </cfRule>
  </conditionalFormatting>
  <conditionalFormatting sqref="F70:T70 AD70:AG70">
    <cfRule type="containsText" dxfId="674" priority="537" operator="containsText" text="中止">
      <formula>NOT(ISERROR(SEARCH("中止",F70)))</formula>
    </cfRule>
    <cfRule type="containsText" dxfId="673" priority="538" operator="containsText" text="休">
      <formula>NOT(ISERROR(SEARCH("休",F70)))</formula>
    </cfRule>
  </conditionalFormatting>
  <conditionalFormatting sqref="AA76:AC76">
    <cfRule type="containsText" dxfId="672" priority="511" operator="containsText" text="正月">
      <formula>NOT(ISERROR(SEARCH("正月",AA76)))</formula>
    </cfRule>
    <cfRule type="containsText" dxfId="671" priority="512" operator="containsText" text="夏休">
      <formula>NOT(ISERROR(SEARCH("夏休",AA76)))</formula>
    </cfRule>
  </conditionalFormatting>
  <conditionalFormatting sqref="AA76:AC76">
    <cfRule type="containsText" dxfId="670" priority="509" operator="containsText" text="中止">
      <formula>NOT(ISERROR(SEARCH("中止",AA76)))</formula>
    </cfRule>
    <cfRule type="containsText" dxfId="669" priority="510" operator="containsText" text="休">
      <formula>NOT(ISERROR(SEARCH("休",AA76)))</formula>
    </cfRule>
  </conditionalFormatting>
  <conditionalFormatting sqref="X70:AC70 X72:AC72 X74:AC74">
    <cfRule type="containsText" dxfId="668" priority="507" operator="containsText" text="正月">
      <formula>NOT(ISERROR(SEARCH("正月",X70)))</formula>
    </cfRule>
    <cfRule type="containsText" dxfId="667" priority="508" operator="containsText" text="夏休">
      <formula>NOT(ISERROR(SEARCH("夏休",X70)))</formula>
    </cfRule>
  </conditionalFormatting>
  <conditionalFormatting sqref="X70:AC70 X72:AC72 X74:AC74">
    <cfRule type="containsText" dxfId="666" priority="505" operator="containsText" text="中止">
      <formula>NOT(ISERROR(SEARCH("中止",X70)))</formula>
    </cfRule>
    <cfRule type="containsText" dxfId="665" priority="506" operator="containsText" text="休">
      <formula>NOT(ISERROR(SEARCH("休",X70)))</formula>
    </cfRule>
  </conditionalFormatting>
  <conditionalFormatting sqref="F78:N78 F80:T80 F82:T82 AD74:AG74 AD76:AG76 AD80:AG80">
    <cfRule type="containsText" dxfId="664" priority="531" operator="containsText" text="正月">
      <formula>NOT(ISERROR(SEARCH("正月",F74)))</formula>
    </cfRule>
    <cfRule type="containsText" dxfId="663" priority="532" operator="containsText" text="夏休">
      <formula>NOT(ISERROR(SEARCH("夏休",F74)))</formula>
    </cfRule>
  </conditionalFormatting>
  <conditionalFormatting sqref="F78:N78 F80:T80 F82:T82 AD74:AG74 AD76:AG76 AD80:AG80">
    <cfRule type="containsText" dxfId="662" priority="529" operator="containsText" text="中止">
      <formula>NOT(ISERROR(SEARCH("中止",F74)))</formula>
    </cfRule>
    <cfRule type="containsText" dxfId="661" priority="530" operator="containsText" text="休">
      <formula>NOT(ISERROR(SEARCH("休",F74)))</formula>
    </cfRule>
  </conditionalFormatting>
  <conditionalFormatting sqref="X80:AA80 X82:AA82">
    <cfRule type="containsText" dxfId="660" priority="527" operator="containsText" text="正月">
      <formula>NOT(ISERROR(SEARCH("正月",X80)))</formula>
    </cfRule>
    <cfRule type="containsText" dxfId="659" priority="528" operator="containsText" text="夏休">
      <formula>NOT(ISERROR(SEARCH("夏休",X80)))</formula>
    </cfRule>
  </conditionalFormatting>
  <conditionalFormatting sqref="X80:AA80 X82:AA82">
    <cfRule type="containsText" dxfId="658" priority="525" operator="containsText" text="中止">
      <formula>NOT(ISERROR(SEARCH("中止",X80)))</formula>
    </cfRule>
    <cfRule type="containsText" dxfId="657" priority="526" operator="containsText" text="休">
      <formula>NOT(ISERROR(SEARCH("休",X80)))</formula>
    </cfRule>
  </conditionalFormatting>
  <conditionalFormatting sqref="AB80:AC80 AB82">
    <cfRule type="containsText" dxfId="656" priority="523" operator="containsText" text="正月">
      <formula>NOT(ISERROR(SEARCH("正月",AB80)))</formula>
    </cfRule>
    <cfRule type="containsText" dxfId="655" priority="524" operator="containsText" text="夏休">
      <formula>NOT(ISERROR(SEARCH("夏休",AB80)))</formula>
    </cfRule>
  </conditionalFormatting>
  <conditionalFormatting sqref="AB80:AC80 AB82">
    <cfRule type="containsText" dxfId="654" priority="521" operator="containsText" text="中止">
      <formula>NOT(ISERROR(SEARCH("中止",AB80)))</formula>
    </cfRule>
    <cfRule type="containsText" dxfId="653" priority="522" operator="containsText" text="休">
      <formula>NOT(ISERROR(SEARCH("休",AB80)))</formula>
    </cfRule>
  </conditionalFormatting>
  <conditionalFormatting sqref="Q74:R74">
    <cfRule type="containsText" dxfId="652" priority="499" operator="containsText" text="正月">
      <formula>NOT(ISERROR(SEARCH("正月",Q74)))</formula>
    </cfRule>
    <cfRule type="containsText" dxfId="651" priority="500" operator="containsText" text="夏休">
      <formula>NOT(ISERROR(SEARCH("夏休",Q74)))</formula>
    </cfRule>
  </conditionalFormatting>
  <conditionalFormatting sqref="Q74:R74">
    <cfRule type="containsText" dxfId="650" priority="497" operator="containsText" text="中止">
      <formula>NOT(ISERROR(SEARCH("中止",Q74)))</formula>
    </cfRule>
    <cfRule type="containsText" dxfId="649" priority="498" operator="containsText" text="休">
      <formula>NOT(ISERROR(SEARCH("休",Q74)))</formula>
    </cfRule>
  </conditionalFormatting>
  <conditionalFormatting sqref="L74">
    <cfRule type="containsText" dxfId="648" priority="487" operator="containsText" text="正月">
      <formula>NOT(ISERROR(SEARCH("正月",L74)))</formula>
    </cfRule>
    <cfRule type="containsText" dxfId="647" priority="488" operator="containsText" text="夏休">
      <formula>NOT(ISERROR(SEARCH("夏休",L74)))</formula>
    </cfRule>
  </conditionalFormatting>
  <conditionalFormatting sqref="L74">
    <cfRule type="containsText" dxfId="646" priority="485" operator="containsText" text="中止">
      <formula>NOT(ISERROR(SEARCH("中止",L74)))</formula>
    </cfRule>
    <cfRule type="containsText" dxfId="645" priority="486" operator="containsText" text="休">
      <formula>NOT(ISERROR(SEARCH("休",L74)))</formula>
    </cfRule>
  </conditionalFormatting>
  <conditionalFormatting sqref="F74:K74 M74:P74">
    <cfRule type="containsText" dxfId="644" priority="495" operator="containsText" text="正月">
      <formula>NOT(ISERROR(SEARCH("正月",F74)))</formula>
    </cfRule>
    <cfRule type="containsText" dxfId="643" priority="496" operator="containsText" text="夏休">
      <formula>NOT(ISERROR(SEARCH("夏休",F74)))</formula>
    </cfRule>
  </conditionalFormatting>
  <conditionalFormatting sqref="F74:K74 M74:P74">
    <cfRule type="containsText" dxfId="642" priority="493" operator="containsText" text="中止">
      <formula>NOT(ISERROR(SEARCH("中止",F74)))</formula>
    </cfRule>
    <cfRule type="containsText" dxfId="641" priority="494" operator="containsText" text="休">
      <formula>NOT(ISERROR(SEARCH("休",F74)))</formula>
    </cfRule>
  </conditionalFormatting>
  <conditionalFormatting sqref="L72">
    <cfRule type="containsText" dxfId="640" priority="491" operator="containsText" text="正月">
      <formula>NOT(ISERROR(SEARCH("正月",L72)))</formula>
    </cfRule>
    <cfRule type="containsText" dxfId="639" priority="492" operator="containsText" text="夏休">
      <formula>NOT(ISERROR(SEARCH("夏休",L72)))</formula>
    </cfRule>
  </conditionalFormatting>
  <conditionalFormatting sqref="L72">
    <cfRule type="containsText" dxfId="638" priority="489" operator="containsText" text="中止">
      <formula>NOT(ISERROR(SEARCH("中止",L72)))</formula>
    </cfRule>
    <cfRule type="containsText" dxfId="637" priority="490" operator="containsText" text="休">
      <formula>NOT(ISERROR(SEARCH("休",L72)))</formula>
    </cfRule>
  </conditionalFormatting>
  <conditionalFormatting sqref="S78:T78">
    <cfRule type="containsText" dxfId="636" priority="475" operator="containsText" text="正月">
      <formula>NOT(ISERROR(SEARCH("正月",S78)))</formula>
    </cfRule>
    <cfRule type="containsText" dxfId="635" priority="476" operator="containsText" text="夏休">
      <formula>NOT(ISERROR(SEARCH("夏休",S78)))</formula>
    </cfRule>
  </conditionalFormatting>
  <conditionalFormatting sqref="S78:T78">
    <cfRule type="containsText" dxfId="634" priority="473" operator="containsText" text="中止">
      <formula>NOT(ISERROR(SEARCH("中止",S78)))</formula>
    </cfRule>
    <cfRule type="containsText" dxfId="633" priority="474" operator="containsText" text="休">
      <formula>NOT(ISERROR(SEARCH("休",S78)))</formula>
    </cfRule>
  </conditionalFormatting>
  <conditionalFormatting sqref="X78:AC78">
    <cfRule type="containsText" dxfId="632" priority="479" operator="containsText" text="正月">
      <formula>NOT(ISERROR(SEARCH("正月",X78)))</formula>
    </cfRule>
    <cfRule type="containsText" dxfId="631" priority="480" operator="containsText" text="夏休">
      <formula>NOT(ISERROR(SEARCH("夏休",X78)))</formula>
    </cfRule>
  </conditionalFormatting>
  <conditionalFormatting sqref="X78:AC78">
    <cfRule type="containsText" dxfId="630" priority="477" operator="containsText" text="中止">
      <formula>NOT(ISERROR(SEARCH("中止",X78)))</formula>
    </cfRule>
    <cfRule type="containsText" dxfId="629" priority="478" operator="containsText" text="休">
      <formula>NOT(ISERROR(SEARCH("休",X78)))</formula>
    </cfRule>
  </conditionalFormatting>
  <conditionalFormatting sqref="AD78:AG78">
    <cfRule type="containsText" dxfId="628" priority="483" operator="containsText" text="正月">
      <formula>NOT(ISERROR(SEARCH("正月",AD78)))</formula>
    </cfRule>
    <cfRule type="containsText" dxfId="627" priority="484" operator="containsText" text="夏休">
      <formula>NOT(ISERROR(SEARCH("夏休",AD78)))</formula>
    </cfRule>
  </conditionalFormatting>
  <conditionalFormatting sqref="AD78:AG78">
    <cfRule type="containsText" dxfId="626" priority="481" operator="containsText" text="中止">
      <formula>NOT(ISERROR(SEARCH("中止",AD78)))</formula>
    </cfRule>
    <cfRule type="containsText" dxfId="625" priority="482" operator="containsText" text="休">
      <formula>NOT(ISERROR(SEARCH("休",AD78)))</formula>
    </cfRule>
  </conditionalFormatting>
  <conditionalFormatting sqref="Q78:R78">
    <cfRule type="containsText" dxfId="624" priority="471" operator="containsText" text="正月">
      <formula>NOT(ISERROR(SEARCH("正月",Q78)))</formula>
    </cfRule>
    <cfRule type="containsText" dxfId="623" priority="472" operator="containsText" text="夏休">
      <formula>NOT(ISERROR(SEARCH("夏休",Q78)))</formula>
    </cfRule>
  </conditionalFormatting>
  <conditionalFormatting sqref="Q78:R78">
    <cfRule type="containsText" dxfId="622" priority="469" operator="containsText" text="中止">
      <formula>NOT(ISERROR(SEARCH("中止",Q78)))</formula>
    </cfRule>
    <cfRule type="containsText" dxfId="621" priority="470" operator="containsText" text="休">
      <formula>NOT(ISERROR(SEARCH("休",Q78)))</formula>
    </cfRule>
  </conditionalFormatting>
  <conditionalFormatting sqref="O78:P78">
    <cfRule type="containsText" dxfId="620" priority="467" operator="containsText" text="正月">
      <formula>NOT(ISERROR(SEARCH("正月",O78)))</formula>
    </cfRule>
    <cfRule type="containsText" dxfId="619" priority="468" operator="containsText" text="夏休">
      <formula>NOT(ISERROR(SEARCH("夏休",O78)))</formula>
    </cfRule>
  </conditionalFormatting>
  <conditionalFormatting sqref="O78:P78">
    <cfRule type="containsText" dxfId="618" priority="465" operator="containsText" text="中止">
      <formula>NOT(ISERROR(SEARCH("中止",O78)))</formula>
    </cfRule>
    <cfRule type="containsText" dxfId="617" priority="466" operator="containsText" text="休">
      <formula>NOT(ISERROR(SEARCH("休",O78)))</formula>
    </cfRule>
  </conditionalFormatting>
  <conditionalFormatting sqref="F76:K76">
    <cfRule type="containsText" dxfId="616" priority="463" operator="containsText" text="正月">
      <formula>NOT(ISERROR(SEARCH("正月",F76)))</formula>
    </cfRule>
    <cfRule type="containsText" dxfId="615" priority="464" operator="containsText" text="夏休">
      <formula>NOT(ISERROR(SEARCH("夏休",F76)))</formula>
    </cfRule>
  </conditionalFormatting>
  <conditionalFormatting sqref="F76:K76">
    <cfRule type="containsText" dxfId="614" priority="461" operator="containsText" text="中止">
      <formula>NOT(ISERROR(SEARCH("中止",F76)))</formula>
    </cfRule>
    <cfRule type="containsText" dxfId="613" priority="462" operator="containsText" text="休">
      <formula>NOT(ISERROR(SEARCH("休",F76)))</formula>
    </cfRule>
  </conditionalFormatting>
  <conditionalFormatting sqref="L76:S76">
    <cfRule type="containsText" dxfId="612" priority="459" operator="containsText" text="正月">
      <formula>NOT(ISERROR(SEARCH("正月",L76)))</formula>
    </cfRule>
    <cfRule type="containsText" dxfId="611" priority="460" operator="containsText" text="夏休">
      <formula>NOT(ISERROR(SEARCH("夏休",L76)))</formula>
    </cfRule>
  </conditionalFormatting>
  <conditionalFormatting sqref="L76:S76">
    <cfRule type="containsText" dxfId="610" priority="457" operator="containsText" text="中止">
      <formula>NOT(ISERROR(SEARCH("中止",L76)))</formula>
    </cfRule>
    <cfRule type="containsText" dxfId="609" priority="458" operator="containsText" text="休">
      <formula>NOT(ISERROR(SEARCH("休",L76)))</formula>
    </cfRule>
  </conditionalFormatting>
  <conditionalFormatting sqref="V68:W68">
    <cfRule type="containsText" dxfId="608" priority="455" operator="containsText" text="正月">
      <formula>NOT(ISERROR(SEARCH("正月",V68)))</formula>
    </cfRule>
    <cfRule type="containsText" dxfId="607" priority="456" operator="containsText" text="夏休">
      <formula>NOT(ISERROR(SEARCH("夏休",V68)))</formula>
    </cfRule>
  </conditionalFormatting>
  <conditionalFormatting sqref="V68:W68">
    <cfRule type="containsText" dxfId="606" priority="453" operator="containsText" text="中止">
      <formula>NOT(ISERROR(SEARCH("中止",V68)))</formula>
    </cfRule>
    <cfRule type="containsText" dxfId="605" priority="454" operator="containsText" text="休">
      <formula>NOT(ISERROR(SEARCH("休",V68)))</formula>
    </cfRule>
  </conditionalFormatting>
  <conditionalFormatting sqref="U70 U72 U74 U78 U80 U82">
    <cfRule type="containsText" dxfId="604" priority="451" operator="containsText" text="正月">
      <formula>NOT(ISERROR(SEARCH("正月",U70)))</formula>
    </cfRule>
    <cfRule type="containsText" dxfId="603" priority="452" operator="containsText" text="夏休">
      <formula>NOT(ISERROR(SEARCH("夏休",U70)))</formula>
    </cfRule>
  </conditionalFormatting>
  <conditionalFormatting sqref="U70 U72 U74 U78 U80 U82">
    <cfRule type="containsText" dxfId="602" priority="449" operator="containsText" text="中止">
      <formula>NOT(ISERROR(SEARCH("中止",U70)))</formula>
    </cfRule>
    <cfRule type="containsText" dxfId="601" priority="450" operator="containsText" text="休">
      <formula>NOT(ISERROR(SEARCH("休",U70)))</formula>
    </cfRule>
  </conditionalFormatting>
  <conditionalFormatting sqref="V70:W70 V72:W72 V74:W74 V78:W78 V80:W80 V82:W82">
    <cfRule type="containsText" dxfId="600" priority="447" operator="containsText" text="正月">
      <formula>NOT(ISERROR(SEARCH("正月",V70)))</formula>
    </cfRule>
    <cfRule type="containsText" dxfId="599" priority="448" operator="containsText" text="夏休">
      <formula>NOT(ISERROR(SEARCH("夏休",V70)))</formula>
    </cfRule>
  </conditionalFormatting>
  <conditionalFormatting sqref="V70:W70 V72:W72 V74:W74 V78:W78 V80:W80 V82:W82">
    <cfRule type="containsText" dxfId="598" priority="445" operator="containsText" text="中止">
      <formula>NOT(ISERROR(SEARCH("中止",V70)))</formula>
    </cfRule>
    <cfRule type="containsText" dxfId="597" priority="446" operator="containsText" text="休">
      <formula>NOT(ISERROR(SEARCH("休",V70)))</formula>
    </cfRule>
  </conditionalFormatting>
  <conditionalFormatting sqref="AC82">
    <cfRule type="containsText" dxfId="596" priority="439" operator="containsText" text="正月">
      <formula>NOT(ISERROR(SEARCH("正月",AC82)))</formula>
    </cfRule>
    <cfRule type="containsText" dxfId="595" priority="440" operator="containsText" text="夏休">
      <formula>NOT(ISERROR(SEARCH("夏休",AC82)))</formula>
    </cfRule>
  </conditionalFormatting>
  <conditionalFormatting sqref="AC82">
    <cfRule type="containsText" dxfId="594" priority="437" operator="containsText" text="中止">
      <formula>NOT(ISERROR(SEARCH("中止",AC82)))</formula>
    </cfRule>
    <cfRule type="containsText" dxfId="593" priority="438" operator="containsText" text="休">
      <formula>NOT(ISERROR(SEARCH("休",AC82)))</formula>
    </cfRule>
  </conditionalFormatting>
  <conditionalFormatting sqref="AD82:AG82">
    <cfRule type="containsText" dxfId="592" priority="443" operator="containsText" text="正月">
      <formula>NOT(ISERROR(SEARCH("正月",AD82)))</formula>
    </cfRule>
    <cfRule type="containsText" dxfId="591" priority="444" operator="containsText" text="夏休">
      <formula>NOT(ISERROR(SEARCH("夏休",AD82)))</formula>
    </cfRule>
  </conditionalFormatting>
  <conditionalFormatting sqref="AD82:AG82">
    <cfRule type="containsText" dxfId="590" priority="441" operator="containsText" text="中止">
      <formula>NOT(ISERROR(SEARCH("中止",AD82)))</formula>
    </cfRule>
    <cfRule type="containsText" dxfId="589" priority="442" operator="containsText" text="休">
      <formula>NOT(ISERROR(SEARCH("休",AD82)))</formula>
    </cfRule>
  </conditionalFormatting>
  <conditionalFormatting sqref="T76:W76">
    <cfRule type="containsText" dxfId="588" priority="435" operator="containsText" text="正月">
      <formula>NOT(ISERROR(SEARCH("正月",T76)))</formula>
    </cfRule>
    <cfRule type="containsText" dxfId="587" priority="436" operator="containsText" text="夏休">
      <formula>NOT(ISERROR(SEARCH("夏休",T76)))</formula>
    </cfRule>
  </conditionalFormatting>
  <conditionalFormatting sqref="T76:W76">
    <cfRule type="containsText" dxfId="586" priority="433" operator="containsText" text="中止">
      <formula>NOT(ISERROR(SEARCH("中止",T76)))</formula>
    </cfRule>
    <cfRule type="containsText" dxfId="585" priority="434" operator="containsText" text="休">
      <formula>NOT(ISERROR(SEARCH("休",T76)))</formula>
    </cfRule>
  </conditionalFormatting>
  <conditionalFormatting sqref="X76">
    <cfRule type="containsText" dxfId="584" priority="431" operator="containsText" text="正月">
      <formula>NOT(ISERROR(SEARCH("正月",X76)))</formula>
    </cfRule>
    <cfRule type="containsText" dxfId="583" priority="432" operator="containsText" text="夏休">
      <formula>NOT(ISERROR(SEARCH("夏休",X76)))</formula>
    </cfRule>
  </conditionalFormatting>
  <conditionalFormatting sqref="X76">
    <cfRule type="containsText" dxfId="582" priority="429" operator="containsText" text="中止">
      <formula>NOT(ISERROR(SEARCH("中止",X76)))</formula>
    </cfRule>
    <cfRule type="containsText" dxfId="581" priority="430" operator="containsText" text="休">
      <formula>NOT(ISERROR(SEARCH("休",X76)))</formula>
    </cfRule>
  </conditionalFormatting>
  <conditionalFormatting sqref="Y76:Z76">
    <cfRule type="containsText" dxfId="580" priority="427" operator="containsText" text="正月">
      <formula>NOT(ISERROR(SEARCH("正月",Y76)))</formula>
    </cfRule>
    <cfRule type="containsText" dxfId="579" priority="428" operator="containsText" text="夏休">
      <formula>NOT(ISERROR(SEARCH("夏休",Y76)))</formula>
    </cfRule>
  </conditionalFormatting>
  <conditionalFormatting sqref="Y76:Z76">
    <cfRule type="containsText" dxfId="578" priority="425" operator="containsText" text="中止">
      <formula>NOT(ISERROR(SEARCH("中止",Y76)))</formula>
    </cfRule>
    <cfRule type="containsText" dxfId="577" priority="426" operator="containsText" text="休">
      <formula>NOT(ISERROR(SEARCH("休",Y76)))</formula>
    </cfRule>
  </conditionalFormatting>
  <conditionalFormatting sqref="S84:T84">
    <cfRule type="containsText" dxfId="576" priority="403" operator="containsText" text="正月">
      <formula>NOT(ISERROR(SEARCH("正月",S84)))</formula>
    </cfRule>
    <cfRule type="containsText" dxfId="575" priority="404" operator="containsText" text="夏休">
      <formula>NOT(ISERROR(SEARCH("夏休",S84)))</formula>
    </cfRule>
  </conditionalFormatting>
  <conditionalFormatting sqref="S84:T84">
    <cfRule type="containsText" dxfId="574" priority="401" operator="containsText" text="中止">
      <formula>NOT(ISERROR(SEARCH("中止",S84)))</formula>
    </cfRule>
    <cfRule type="containsText" dxfId="573" priority="402" operator="containsText" text="休">
      <formula>NOT(ISERROR(SEARCH("休",S84)))</formula>
    </cfRule>
  </conditionalFormatting>
  <conditionalFormatting sqref="AA86:AC86">
    <cfRule type="containsText" dxfId="572" priority="411" operator="containsText" text="正月">
      <formula>NOT(ISERROR(SEARCH("正月",AA86)))</formula>
    </cfRule>
    <cfRule type="containsText" dxfId="571" priority="412" operator="containsText" text="夏休">
      <formula>NOT(ISERROR(SEARCH("夏休",AA86)))</formula>
    </cfRule>
  </conditionalFormatting>
  <conditionalFormatting sqref="AA86:AC86">
    <cfRule type="containsText" dxfId="570" priority="409" operator="containsText" text="中止">
      <formula>NOT(ISERROR(SEARCH("中止",AA86)))</formula>
    </cfRule>
    <cfRule type="containsText" dxfId="569" priority="410" operator="containsText" text="休">
      <formula>NOT(ISERROR(SEARCH("休",AA86)))</formula>
    </cfRule>
  </conditionalFormatting>
  <conditionalFormatting sqref="X84:AC84">
    <cfRule type="containsText" dxfId="568" priority="407" operator="containsText" text="正月">
      <formula>NOT(ISERROR(SEARCH("正月",X84)))</formula>
    </cfRule>
    <cfRule type="containsText" dxfId="567" priority="408" operator="containsText" text="夏休">
      <formula>NOT(ISERROR(SEARCH("夏休",X84)))</formula>
    </cfRule>
  </conditionalFormatting>
  <conditionalFormatting sqref="X84:AC84">
    <cfRule type="containsText" dxfId="566" priority="405" operator="containsText" text="中止">
      <formula>NOT(ISERROR(SEARCH("中止",X84)))</formula>
    </cfRule>
    <cfRule type="containsText" dxfId="565" priority="406" operator="containsText" text="休">
      <formula>NOT(ISERROR(SEARCH("休",X84)))</formula>
    </cfRule>
  </conditionalFormatting>
  <conditionalFormatting sqref="K88 AD84:AG84 AD86:AG86 AD90:AG90 R90:S90">
    <cfRule type="containsText" dxfId="564" priority="423" operator="containsText" text="正月">
      <formula>NOT(ISERROR(SEARCH("正月",K84)))</formula>
    </cfRule>
    <cfRule type="containsText" dxfId="563" priority="424" operator="containsText" text="夏休">
      <formula>NOT(ISERROR(SEARCH("夏休",K84)))</formula>
    </cfRule>
  </conditionalFormatting>
  <conditionalFormatting sqref="K88 AD84:AG84 AD86:AG86 AD90:AG90 R90:S90">
    <cfRule type="containsText" dxfId="562" priority="421" operator="containsText" text="中止">
      <formula>NOT(ISERROR(SEARCH("中止",K84)))</formula>
    </cfRule>
    <cfRule type="containsText" dxfId="561" priority="422" operator="containsText" text="休">
      <formula>NOT(ISERROR(SEARCH("休",K84)))</formula>
    </cfRule>
  </conditionalFormatting>
  <conditionalFormatting sqref="X90:AA90">
    <cfRule type="containsText" dxfId="560" priority="419" operator="containsText" text="正月">
      <formula>NOT(ISERROR(SEARCH("正月",X90)))</formula>
    </cfRule>
    <cfRule type="containsText" dxfId="559" priority="420" operator="containsText" text="夏休">
      <formula>NOT(ISERROR(SEARCH("夏休",X90)))</formula>
    </cfRule>
  </conditionalFormatting>
  <conditionalFormatting sqref="X90:AA90">
    <cfRule type="containsText" dxfId="558" priority="417" operator="containsText" text="中止">
      <formula>NOT(ISERROR(SEARCH("中止",X90)))</formula>
    </cfRule>
    <cfRule type="containsText" dxfId="557" priority="418" operator="containsText" text="休">
      <formula>NOT(ISERROR(SEARCH("休",X90)))</formula>
    </cfRule>
  </conditionalFormatting>
  <conditionalFormatting sqref="AB90:AC90">
    <cfRule type="containsText" dxfId="556" priority="415" operator="containsText" text="正月">
      <formula>NOT(ISERROR(SEARCH("正月",AB90)))</formula>
    </cfRule>
    <cfRule type="containsText" dxfId="555" priority="416" operator="containsText" text="夏休">
      <formula>NOT(ISERROR(SEARCH("夏休",AB90)))</formula>
    </cfRule>
  </conditionalFormatting>
  <conditionalFormatting sqref="AB90:AC90">
    <cfRule type="containsText" dxfId="554" priority="413" operator="containsText" text="中止">
      <formula>NOT(ISERROR(SEARCH("中止",AB90)))</formula>
    </cfRule>
    <cfRule type="containsText" dxfId="553" priority="414" operator="containsText" text="休">
      <formula>NOT(ISERROR(SEARCH("休",AB90)))</formula>
    </cfRule>
  </conditionalFormatting>
  <conditionalFormatting sqref="R84">
    <cfRule type="containsText" dxfId="552" priority="399" operator="containsText" text="正月">
      <formula>NOT(ISERROR(SEARCH("正月",R84)))</formula>
    </cfRule>
    <cfRule type="containsText" dxfId="551" priority="400" operator="containsText" text="夏休">
      <formula>NOT(ISERROR(SEARCH("夏休",R84)))</formula>
    </cfRule>
  </conditionalFormatting>
  <conditionalFormatting sqref="R84">
    <cfRule type="containsText" dxfId="550" priority="397" operator="containsText" text="中止">
      <formula>NOT(ISERROR(SEARCH("中止",R84)))</formula>
    </cfRule>
    <cfRule type="containsText" dxfId="549" priority="398" operator="containsText" text="休">
      <formula>NOT(ISERROR(SEARCH("休",R84)))</formula>
    </cfRule>
  </conditionalFormatting>
  <conditionalFormatting sqref="L84">
    <cfRule type="containsText" dxfId="548" priority="391" operator="containsText" text="正月">
      <formula>NOT(ISERROR(SEARCH("正月",L84)))</formula>
    </cfRule>
    <cfRule type="containsText" dxfId="547" priority="392" operator="containsText" text="夏休">
      <formula>NOT(ISERROR(SEARCH("夏休",L84)))</formula>
    </cfRule>
  </conditionalFormatting>
  <conditionalFormatting sqref="L84">
    <cfRule type="containsText" dxfId="546" priority="389" operator="containsText" text="中止">
      <formula>NOT(ISERROR(SEARCH("中止",L84)))</formula>
    </cfRule>
    <cfRule type="containsText" dxfId="545" priority="390" operator="containsText" text="休">
      <formula>NOT(ISERROR(SEARCH("休",L84)))</formula>
    </cfRule>
  </conditionalFormatting>
  <conditionalFormatting sqref="F84:K84">
    <cfRule type="containsText" dxfId="544" priority="395" operator="containsText" text="正月">
      <formula>NOT(ISERROR(SEARCH("正月",F84)))</formula>
    </cfRule>
    <cfRule type="containsText" dxfId="543" priority="396" operator="containsText" text="夏休">
      <formula>NOT(ISERROR(SEARCH("夏休",F84)))</formula>
    </cfRule>
  </conditionalFormatting>
  <conditionalFormatting sqref="F84:K84">
    <cfRule type="containsText" dxfId="542" priority="393" operator="containsText" text="中止">
      <formula>NOT(ISERROR(SEARCH("中止",F84)))</formula>
    </cfRule>
    <cfRule type="containsText" dxfId="541" priority="394" operator="containsText" text="休">
      <formula>NOT(ISERROR(SEARCH("休",F84)))</formula>
    </cfRule>
  </conditionalFormatting>
  <conditionalFormatting sqref="S88:T88">
    <cfRule type="containsText" dxfId="540" priority="379" operator="containsText" text="正月">
      <formula>NOT(ISERROR(SEARCH("正月",S88)))</formula>
    </cfRule>
    <cfRule type="containsText" dxfId="539" priority="380" operator="containsText" text="夏休">
      <formula>NOT(ISERROR(SEARCH("夏休",S88)))</formula>
    </cfRule>
  </conditionalFormatting>
  <conditionalFormatting sqref="S88:T88">
    <cfRule type="containsText" dxfId="538" priority="377" operator="containsText" text="中止">
      <formula>NOT(ISERROR(SEARCH("中止",S88)))</formula>
    </cfRule>
    <cfRule type="containsText" dxfId="537" priority="378" operator="containsText" text="休">
      <formula>NOT(ISERROR(SEARCH("休",S88)))</formula>
    </cfRule>
  </conditionalFormatting>
  <conditionalFormatting sqref="X88:AC88">
    <cfRule type="containsText" dxfId="536" priority="383" operator="containsText" text="正月">
      <formula>NOT(ISERROR(SEARCH("正月",X88)))</formula>
    </cfRule>
    <cfRule type="containsText" dxfId="535" priority="384" operator="containsText" text="夏休">
      <formula>NOT(ISERROR(SEARCH("夏休",X88)))</formula>
    </cfRule>
  </conditionalFormatting>
  <conditionalFormatting sqref="X88:AC88">
    <cfRule type="containsText" dxfId="534" priority="381" operator="containsText" text="中止">
      <formula>NOT(ISERROR(SEARCH("中止",X88)))</formula>
    </cfRule>
    <cfRule type="containsText" dxfId="533" priority="382" operator="containsText" text="休">
      <formula>NOT(ISERROR(SEARCH("休",X88)))</formula>
    </cfRule>
  </conditionalFormatting>
  <conditionalFormatting sqref="AD88:AG88">
    <cfRule type="containsText" dxfId="532" priority="387" operator="containsText" text="正月">
      <formula>NOT(ISERROR(SEARCH("正月",AD88)))</formula>
    </cfRule>
    <cfRule type="containsText" dxfId="531" priority="388" operator="containsText" text="夏休">
      <formula>NOT(ISERROR(SEARCH("夏休",AD88)))</formula>
    </cfRule>
  </conditionalFormatting>
  <conditionalFormatting sqref="AD88:AG88">
    <cfRule type="containsText" dxfId="530" priority="385" operator="containsText" text="中止">
      <formula>NOT(ISERROR(SEARCH("中止",AD88)))</formula>
    </cfRule>
    <cfRule type="containsText" dxfId="529" priority="386" operator="containsText" text="休">
      <formula>NOT(ISERROR(SEARCH("休",AD88)))</formula>
    </cfRule>
  </conditionalFormatting>
  <conditionalFormatting sqref="R88">
    <cfRule type="containsText" dxfId="528" priority="375" operator="containsText" text="正月">
      <formula>NOT(ISERROR(SEARCH("正月",R88)))</formula>
    </cfRule>
    <cfRule type="containsText" dxfId="527" priority="376" operator="containsText" text="夏休">
      <formula>NOT(ISERROR(SEARCH("夏休",R88)))</formula>
    </cfRule>
  </conditionalFormatting>
  <conditionalFormatting sqref="R88">
    <cfRule type="containsText" dxfId="526" priority="373" operator="containsText" text="中止">
      <formula>NOT(ISERROR(SEARCH("中止",R88)))</formula>
    </cfRule>
    <cfRule type="containsText" dxfId="525" priority="374" operator="containsText" text="休">
      <formula>NOT(ISERROR(SEARCH("休",R88)))</formula>
    </cfRule>
  </conditionalFormatting>
  <conditionalFormatting sqref="F86:K86">
    <cfRule type="containsText" dxfId="524" priority="367" operator="containsText" text="正月">
      <formula>NOT(ISERROR(SEARCH("正月",F86)))</formula>
    </cfRule>
    <cfRule type="containsText" dxfId="523" priority="368" operator="containsText" text="夏休">
      <formula>NOT(ISERROR(SEARCH("夏休",F86)))</formula>
    </cfRule>
  </conditionalFormatting>
  <conditionalFormatting sqref="F86:K86">
    <cfRule type="containsText" dxfId="522" priority="365" operator="containsText" text="中止">
      <formula>NOT(ISERROR(SEARCH("中止",F86)))</formula>
    </cfRule>
    <cfRule type="containsText" dxfId="521" priority="366" operator="containsText" text="休">
      <formula>NOT(ISERROR(SEARCH("休",F86)))</formula>
    </cfRule>
  </conditionalFormatting>
  <conditionalFormatting sqref="R86:S86">
    <cfRule type="containsText" dxfId="520" priority="363" operator="containsText" text="正月">
      <formula>NOT(ISERROR(SEARCH("正月",R86)))</formula>
    </cfRule>
    <cfRule type="containsText" dxfId="519" priority="364" operator="containsText" text="夏休">
      <formula>NOT(ISERROR(SEARCH("夏休",R86)))</formula>
    </cfRule>
  </conditionalFormatting>
  <conditionalFormatting sqref="R86:S86">
    <cfRule type="containsText" dxfId="518" priority="361" operator="containsText" text="中止">
      <formula>NOT(ISERROR(SEARCH("中止",R86)))</formula>
    </cfRule>
    <cfRule type="containsText" dxfId="517" priority="362" operator="containsText" text="休">
      <formula>NOT(ISERROR(SEARCH("休",R86)))</formula>
    </cfRule>
  </conditionalFormatting>
  <conditionalFormatting sqref="F116:K116 AD116:AG116 M116:T116">
    <cfRule type="containsText" dxfId="516" priority="327" operator="containsText" text="正月">
      <formula>NOT(ISERROR(SEARCH("正月",F116)))</formula>
    </cfRule>
    <cfRule type="containsText" dxfId="515" priority="328" operator="containsText" text="夏休">
      <formula>NOT(ISERROR(SEARCH("夏休",F116)))</formula>
    </cfRule>
  </conditionalFormatting>
  <conditionalFormatting sqref="F116:K116 AD116:AG116 M116:T116">
    <cfRule type="containsText" dxfId="514" priority="325" operator="containsText" text="中止">
      <formula>NOT(ISERROR(SEARCH("中止",F116)))</formula>
    </cfRule>
    <cfRule type="containsText" dxfId="513" priority="326" operator="containsText" text="休">
      <formula>NOT(ISERROR(SEARCH("休",F116)))</formula>
    </cfRule>
  </conditionalFormatting>
  <conditionalFormatting sqref="F112:T112 AD112:AG112">
    <cfRule type="containsText" dxfId="512" priority="339" operator="containsText" text="正月">
      <formula>NOT(ISERROR(SEARCH("正月",F112)))</formula>
    </cfRule>
    <cfRule type="containsText" dxfId="511" priority="340" operator="containsText" text="夏休">
      <formula>NOT(ISERROR(SEARCH("夏休",F112)))</formula>
    </cfRule>
  </conditionalFormatting>
  <conditionalFormatting sqref="F112:T112 AD112:AG112">
    <cfRule type="containsText" dxfId="510" priority="337" operator="containsText" text="中止">
      <formula>NOT(ISERROR(SEARCH("中止",F112)))</formula>
    </cfRule>
    <cfRule type="containsText" dxfId="509" priority="338" operator="containsText" text="休">
      <formula>NOT(ISERROR(SEARCH("休",F112)))</formula>
    </cfRule>
  </conditionalFormatting>
  <conditionalFormatting sqref="S118:T118">
    <cfRule type="containsText" dxfId="508" priority="295" operator="containsText" text="正月">
      <formula>NOT(ISERROR(SEARCH("正月",S118)))</formula>
    </cfRule>
    <cfRule type="containsText" dxfId="507" priority="296" operator="containsText" text="夏休">
      <formula>NOT(ISERROR(SEARCH("夏休",S118)))</formula>
    </cfRule>
  </conditionalFormatting>
  <conditionalFormatting sqref="S118:T118">
    <cfRule type="containsText" dxfId="506" priority="293" operator="containsText" text="中止">
      <formula>NOT(ISERROR(SEARCH("中止",S118)))</formula>
    </cfRule>
    <cfRule type="containsText" dxfId="505" priority="294" operator="containsText" text="休">
      <formula>NOT(ISERROR(SEARCH("休",S118)))</formula>
    </cfRule>
  </conditionalFormatting>
  <conditionalFormatting sqref="U112 X112">
    <cfRule type="containsText" dxfId="504" priority="311" operator="containsText" text="正月">
      <formula>NOT(ISERROR(SEARCH("正月",U112)))</formula>
    </cfRule>
    <cfRule type="containsText" dxfId="503" priority="312" operator="containsText" text="夏休">
      <formula>NOT(ISERROR(SEARCH("夏休",U112)))</formula>
    </cfRule>
  </conditionalFormatting>
  <conditionalFormatting sqref="U112 X112">
    <cfRule type="containsText" dxfId="502" priority="309" operator="containsText" text="中止">
      <formula>NOT(ISERROR(SEARCH("中止",U112)))</formula>
    </cfRule>
    <cfRule type="containsText" dxfId="501" priority="310" operator="containsText" text="休">
      <formula>NOT(ISERROR(SEARCH("休",U112)))</formula>
    </cfRule>
  </conditionalFormatting>
  <conditionalFormatting sqref="AA112:AC112">
    <cfRule type="containsText" dxfId="500" priority="307" operator="containsText" text="正月">
      <formula>NOT(ISERROR(SEARCH("正月",AA112)))</formula>
    </cfRule>
    <cfRule type="containsText" dxfId="499" priority="308" operator="containsText" text="夏休">
      <formula>NOT(ISERROR(SEARCH("夏休",AA112)))</formula>
    </cfRule>
  </conditionalFormatting>
  <conditionalFormatting sqref="AA112:AC112">
    <cfRule type="containsText" dxfId="498" priority="305" operator="containsText" text="中止">
      <formula>NOT(ISERROR(SEARCH("中止",AA112)))</formula>
    </cfRule>
    <cfRule type="containsText" dxfId="497" priority="306" operator="containsText" text="休">
      <formula>NOT(ISERROR(SEARCH("休",AA112)))</formula>
    </cfRule>
  </conditionalFormatting>
  <conditionalFormatting sqref="Y112:Z112">
    <cfRule type="containsText" dxfId="496" priority="335" operator="containsText" text="正月">
      <formula>NOT(ISERROR(SEARCH("正月",Y112)))</formula>
    </cfRule>
    <cfRule type="containsText" dxfId="495" priority="336" operator="containsText" text="夏休">
      <formula>NOT(ISERROR(SEARCH("夏休",Y112)))</formula>
    </cfRule>
  </conditionalFormatting>
  <conditionalFormatting sqref="Y112:Z112">
    <cfRule type="containsText" dxfId="494" priority="333" operator="containsText" text="中止">
      <formula>NOT(ISERROR(SEARCH("中止",Y112)))</formula>
    </cfRule>
    <cfRule type="containsText" dxfId="493" priority="334" operator="containsText" text="休">
      <formula>NOT(ISERROR(SEARCH("休",Y112)))</formula>
    </cfRule>
  </conditionalFormatting>
  <conditionalFormatting sqref="F114:T114 AD114:AG114">
    <cfRule type="containsText" dxfId="492" priority="331" operator="containsText" text="正月">
      <formula>NOT(ISERROR(SEARCH("正月",F114)))</formula>
    </cfRule>
    <cfRule type="containsText" dxfId="491" priority="332" operator="containsText" text="夏休">
      <formula>NOT(ISERROR(SEARCH("夏休",F114)))</formula>
    </cfRule>
  </conditionalFormatting>
  <conditionalFormatting sqref="F114:T114 AD114:AG114">
    <cfRule type="containsText" dxfId="490" priority="329" operator="containsText" text="中止">
      <formula>NOT(ISERROR(SEARCH("中止",F114)))</formula>
    </cfRule>
    <cfRule type="containsText" dxfId="489" priority="330" operator="containsText" text="休">
      <formula>NOT(ISERROR(SEARCH("休",F114)))</formula>
    </cfRule>
  </conditionalFormatting>
  <conditionalFormatting sqref="AA120:AC120">
    <cfRule type="containsText" dxfId="488" priority="303" operator="containsText" text="正月">
      <formula>NOT(ISERROR(SEARCH("正月",AA120)))</formula>
    </cfRule>
    <cfRule type="containsText" dxfId="487" priority="304" operator="containsText" text="夏休">
      <formula>NOT(ISERROR(SEARCH("夏休",AA120)))</formula>
    </cfRule>
  </conditionalFormatting>
  <conditionalFormatting sqref="AA120:AC120">
    <cfRule type="containsText" dxfId="486" priority="301" operator="containsText" text="中止">
      <formula>NOT(ISERROR(SEARCH("中止",AA120)))</formula>
    </cfRule>
    <cfRule type="containsText" dxfId="485" priority="302" operator="containsText" text="休">
      <formula>NOT(ISERROR(SEARCH("休",AA120)))</formula>
    </cfRule>
  </conditionalFormatting>
  <conditionalFormatting sqref="X114:AC114 X116:AC116 X118:AC118">
    <cfRule type="containsText" dxfId="484" priority="299" operator="containsText" text="正月">
      <formula>NOT(ISERROR(SEARCH("正月",X114)))</formula>
    </cfRule>
    <cfRule type="containsText" dxfId="483" priority="300" operator="containsText" text="夏休">
      <formula>NOT(ISERROR(SEARCH("夏休",X114)))</formula>
    </cfRule>
  </conditionalFormatting>
  <conditionalFormatting sqref="X114:AC114 X116:AC116 X118:AC118">
    <cfRule type="containsText" dxfId="482" priority="297" operator="containsText" text="中止">
      <formula>NOT(ISERROR(SEARCH("中止",X114)))</formula>
    </cfRule>
    <cfRule type="containsText" dxfId="481" priority="298" operator="containsText" text="休">
      <formula>NOT(ISERROR(SEARCH("休",X114)))</formula>
    </cfRule>
  </conditionalFormatting>
  <conditionalFormatting sqref="F122:N122 F124:T124 F126:T126 AD118:AG118 AD120:AG120 AD124:AG124">
    <cfRule type="containsText" dxfId="480" priority="323" operator="containsText" text="正月">
      <formula>NOT(ISERROR(SEARCH("正月",F118)))</formula>
    </cfRule>
    <cfRule type="containsText" dxfId="479" priority="324" operator="containsText" text="夏休">
      <formula>NOT(ISERROR(SEARCH("夏休",F118)))</formula>
    </cfRule>
  </conditionalFormatting>
  <conditionalFormatting sqref="F122:N122 F124:T124 F126:T126 AD118:AG118 AD120:AG120 AD124:AG124">
    <cfRule type="containsText" dxfId="478" priority="321" operator="containsText" text="中止">
      <formula>NOT(ISERROR(SEARCH("中止",F118)))</formula>
    </cfRule>
    <cfRule type="containsText" dxfId="477" priority="322" operator="containsText" text="休">
      <formula>NOT(ISERROR(SEARCH("休",F118)))</formula>
    </cfRule>
  </conditionalFormatting>
  <conditionalFormatting sqref="X124:AA124 X126:AA126">
    <cfRule type="containsText" dxfId="476" priority="319" operator="containsText" text="正月">
      <formula>NOT(ISERROR(SEARCH("正月",X124)))</formula>
    </cfRule>
    <cfRule type="containsText" dxfId="475" priority="320" operator="containsText" text="夏休">
      <formula>NOT(ISERROR(SEARCH("夏休",X124)))</formula>
    </cfRule>
  </conditionalFormatting>
  <conditionalFormatting sqref="X124:AA124 X126:AA126">
    <cfRule type="containsText" dxfId="474" priority="317" operator="containsText" text="中止">
      <formula>NOT(ISERROR(SEARCH("中止",X124)))</formula>
    </cfRule>
    <cfRule type="containsText" dxfId="473" priority="318" operator="containsText" text="休">
      <formula>NOT(ISERROR(SEARCH("休",X124)))</formula>
    </cfRule>
  </conditionalFormatting>
  <conditionalFormatting sqref="AB124:AC124 AB126">
    <cfRule type="containsText" dxfId="472" priority="315" operator="containsText" text="正月">
      <formula>NOT(ISERROR(SEARCH("正月",AB124)))</formula>
    </cfRule>
    <cfRule type="containsText" dxfId="471" priority="316" operator="containsText" text="夏休">
      <formula>NOT(ISERROR(SEARCH("夏休",AB124)))</formula>
    </cfRule>
  </conditionalFormatting>
  <conditionalFormatting sqref="AB124:AC124 AB126">
    <cfRule type="containsText" dxfId="470" priority="313" operator="containsText" text="中止">
      <formula>NOT(ISERROR(SEARCH("中止",AB124)))</formula>
    </cfRule>
    <cfRule type="containsText" dxfId="469" priority="314" operator="containsText" text="休">
      <formula>NOT(ISERROR(SEARCH("休",AB124)))</formula>
    </cfRule>
  </conditionalFormatting>
  <conditionalFormatting sqref="Q118:R118">
    <cfRule type="containsText" dxfId="468" priority="291" operator="containsText" text="正月">
      <formula>NOT(ISERROR(SEARCH("正月",Q118)))</formula>
    </cfRule>
    <cfRule type="containsText" dxfId="467" priority="292" operator="containsText" text="夏休">
      <formula>NOT(ISERROR(SEARCH("夏休",Q118)))</formula>
    </cfRule>
  </conditionalFormatting>
  <conditionalFormatting sqref="Q118:R118">
    <cfRule type="containsText" dxfId="466" priority="289" operator="containsText" text="中止">
      <formula>NOT(ISERROR(SEARCH("中止",Q118)))</formula>
    </cfRule>
    <cfRule type="containsText" dxfId="465" priority="290" operator="containsText" text="休">
      <formula>NOT(ISERROR(SEARCH("休",Q118)))</formula>
    </cfRule>
  </conditionalFormatting>
  <conditionalFormatting sqref="L118">
    <cfRule type="containsText" dxfId="464" priority="279" operator="containsText" text="正月">
      <formula>NOT(ISERROR(SEARCH("正月",L118)))</formula>
    </cfRule>
    <cfRule type="containsText" dxfId="463" priority="280" operator="containsText" text="夏休">
      <formula>NOT(ISERROR(SEARCH("夏休",L118)))</formula>
    </cfRule>
  </conditionalFormatting>
  <conditionalFormatting sqref="L118">
    <cfRule type="containsText" dxfId="462" priority="277" operator="containsText" text="中止">
      <formula>NOT(ISERROR(SEARCH("中止",L118)))</formula>
    </cfRule>
    <cfRule type="containsText" dxfId="461" priority="278" operator="containsText" text="休">
      <formula>NOT(ISERROR(SEARCH("休",L118)))</formula>
    </cfRule>
  </conditionalFormatting>
  <conditionalFormatting sqref="F118:K118 M118:P118">
    <cfRule type="containsText" dxfId="460" priority="287" operator="containsText" text="正月">
      <formula>NOT(ISERROR(SEARCH("正月",F118)))</formula>
    </cfRule>
    <cfRule type="containsText" dxfId="459" priority="288" operator="containsText" text="夏休">
      <formula>NOT(ISERROR(SEARCH("夏休",F118)))</formula>
    </cfRule>
  </conditionalFormatting>
  <conditionalFormatting sqref="F118:K118 M118:P118">
    <cfRule type="containsText" dxfId="458" priority="285" operator="containsText" text="中止">
      <formula>NOT(ISERROR(SEARCH("中止",F118)))</formula>
    </cfRule>
    <cfRule type="containsText" dxfId="457" priority="286" operator="containsText" text="休">
      <formula>NOT(ISERROR(SEARCH("休",F118)))</formula>
    </cfRule>
  </conditionalFormatting>
  <conditionalFormatting sqref="L116">
    <cfRule type="containsText" dxfId="456" priority="283" operator="containsText" text="正月">
      <formula>NOT(ISERROR(SEARCH("正月",L116)))</formula>
    </cfRule>
    <cfRule type="containsText" dxfId="455" priority="284" operator="containsText" text="夏休">
      <formula>NOT(ISERROR(SEARCH("夏休",L116)))</formula>
    </cfRule>
  </conditionalFormatting>
  <conditionalFormatting sqref="L116">
    <cfRule type="containsText" dxfId="454" priority="281" operator="containsText" text="中止">
      <formula>NOT(ISERROR(SEARCH("中止",L116)))</formula>
    </cfRule>
    <cfRule type="containsText" dxfId="453" priority="282" operator="containsText" text="休">
      <formula>NOT(ISERROR(SEARCH("休",L116)))</formula>
    </cfRule>
  </conditionalFormatting>
  <conditionalFormatting sqref="S122:T122">
    <cfRule type="containsText" dxfId="452" priority="267" operator="containsText" text="正月">
      <formula>NOT(ISERROR(SEARCH("正月",S122)))</formula>
    </cfRule>
    <cfRule type="containsText" dxfId="451" priority="268" operator="containsText" text="夏休">
      <formula>NOT(ISERROR(SEARCH("夏休",S122)))</formula>
    </cfRule>
  </conditionalFormatting>
  <conditionalFormatting sqref="S122:T122">
    <cfRule type="containsText" dxfId="450" priority="265" operator="containsText" text="中止">
      <formula>NOT(ISERROR(SEARCH("中止",S122)))</formula>
    </cfRule>
    <cfRule type="containsText" dxfId="449" priority="266" operator="containsText" text="休">
      <formula>NOT(ISERROR(SEARCH("休",S122)))</formula>
    </cfRule>
  </conditionalFormatting>
  <conditionalFormatting sqref="X122:AC122">
    <cfRule type="containsText" dxfId="448" priority="271" operator="containsText" text="正月">
      <formula>NOT(ISERROR(SEARCH("正月",X122)))</formula>
    </cfRule>
    <cfRule type="containsText" dxfId="447" priority="272" operator="containsText" text="夏休">
      <formula>NOT(ISERROR(SEARCH("夏休",X122)))</formula>
    </cfRule>
  </conditionalFormatting>
  <conditionalFormatting sqref="X122:AC122">
    <cfRule type="containsText" dxfId="446" priority="269" operator="containsText" text="中止">
      <formula>NOT(ISERROR(SEARCH("中止",X122)))</formula>
    </cfRule>
    <cfRule type="containsText" dxfId="445" priority="270" operator="containsText" text="休">
      <formula>NOT(ISERROR(SEARCH("休",X122)))</formula>
    </cfRule>
  </conditionalFormatting>
  <conditionalFormatting sqref="AD122:AG122">
    <cfRule type="containsText" dxfId="444" priority="275" operator="containsText" text="正月">
      <formula>NOT(ISERROR(SEARCH("正月",AD122)))</formula>
    </cfRule>
    <cfRule type="containsText" dxfId="443" priority="276" operator="containsText" text="夏休">
      <formula>NOT(ISERROR(SEARCH("夏休",AD122)))</formula>
    </cfRule>
  </conditionalFormatting>
  <conditionalFormatting sqref="AD122:AG122">
    <cfRule type="containsText" dxfId="442" priority="273" operator="containsText" text="中止">
      <formula>NOT(ISERROR(SEARCH("中止",AD122)))</formula>
    </cfRule>
    <cfRule type="containsText" dxfId="441" priority="274" operator="containsText" text="休">
      <formula>NOT(ISERROR(SEARCH("休",AD122)))</formula>
    </cfRule>
  </conditionalFormatting>
  <conditionalFormatting sqref="Q122:R122">
    <cfRule type="containsText" dxfId="440" priority="263" operator="containsText" text="正月">
      <formula>NOT(ISERROR(SEARCH("正月",Q122)))</formula>
    </cfRule>
    <cfRule type="containsText" dxfId="439" priority="264" operator="containsText" text="夏休">
      <formula>NOT(ISERROR(SEARCH("夏休",Q122)))</formula>
    </cfRule>
  </conditionalFormatting>
  <conditionalFormatting sqref="Q122:R122">
    <cfRule type="containsText" dxfId="438" priority="261" operator="containsText" text="中止">
      <formula>NOT(ISERROR(SEARCH("中止",Q122)))</formula>
    </cfRule>
    <cfRule type="containsText" dxfId="437" priority="262" operator="containsText" text="休">
      <formula>NOT(ISERROR(SEARCH("休",Q122)))</formula>
    </cfRule>
  </conditionalFormatting>
  <conditionalFormatting sqref="O122:P122">
    <cfRule type="containsText" dxfId="436" priority="259" operator="containsText" text="正月">
      <formula>NOT(ISERROR(SEARCH("正月",O122)))</formula>
    </cfRule>
    <cfRule type="containsText" dxfId="435" priority="260" operator="containsText" text="夏休">
      <formula>NOT(ISERROR(SEARCH("夏休",O122)))</formula>
    </cfRule>
  </conditionalFormatting>
  <conditionalFormatting sqref="O122:P122">
    <cfRule type="containsText" dxfId="434" priority="257" operator="containsText" text="中止">
      <formula>NOT(ISERROR(SEARCH("中止",O122)))</formula>
    </cfRule>
    <cfRule type="containsText" dxfId="433" priority="258" operator="containsText" text="休">
      <formula>NOT(ISERROR(SEARCH("休",O122)))</formula>
    </cfRule>
  </conditionalFormatting>
  <conditionalFormatting sqref="F120:K120">
    <cfRule type="containsText" dxfId="432" priority="255" operator="containsText" text="正月">
      <formula>NOT(ISERROR(SEARCH("正月",F120)))</formula>
    </cfRule>
    <cfRule type="containsText" dxfId="431" priority="256" operator="containsText" text="夏休">
      <formula>NOT(ISERROR(SEARCH("夏休",F120)))</formula>
    </cfRule>
  </conditionalFormatting>
  <conditionalFormatting sqref="F120:K120">
    <cfRule type="containsText" dxfId="430" priority="253" operator="containsText" text="中止">
      <formula>NOT(ISERROR(SEARCH("中止",F120)))</formula>
    </cfRule>
    <cfRule type="containsText" dxfId="429" priority="254" operator="containsText" text="休">
      <formula>NOT(ISERROR(SEARCH("休",F120)))</formula>
    </cfRule>
  </conditionalFormatting>
  <conditionalFormatting sqref="L120:S120">
    <cfRule type="containsText" dxfId="428" priority="251" operator="containsText" text="正月">
      <formula>NOT(ISERROR(SEARCH("正月",L120)))</formula>
    </cfRule>
    <cfRule type="containsText" dxfId="427" priority="252" operator="containsText" text="夏休">
      <formula>NOT(ISERROR(SEARCH("夏休",L120)))</formula>
    </cfRule>
  </conditionalFormatting>
  <conditionalFormatting sqref="L120:S120">
    <cfRule type="containsText" dxfId="426" priority="249" operator="containsText" text="中止">
      <formula>NOT(ISERROR(SEARCH("中止",L120)))</formula>
    </cfRule>
    <cfRule type="containsText" dxfId="425" priority="250" operator="containsText" text="休">
      <formula>NOT(ISERROR(SEARCH("休",L120)))</formula>
    </cfRule>
  </conditionalFormatting>
  <conditionalFormatting sqref="V112:W112">
    <cfRule type="containsText" dxfId="424" priority="247" operator="containsText" text="正月">
      <formula>NOT(ISERROR(SEARCH("正月",V112)))</formula>
    </cfRule>
    <cfRule type="containsText" dxfId="423" priority="248" operator="containsText" text="夏休">
      <formula>NOT(ISERROR(SEARCH("夏休",V112)))</formula>
    </cfRule>
  </conditionalFormatting>
  <conditionalFormatting sqref="V112:W112">
    <cfRule type="containsText" dxfId="422" priority="245" operator="containsText" text="中止">
      <formula>NOT(ISERROR(SEARCH("中止",V112)))</formula>
    </cfRule>
    <cfRule type="containsText" dxfId="421" priority="246" operator="containsText" text="休">
      <formula>NOT(ISERROR(SEARCH("休",V112)))</formula>
    </cfRule>
  </conditionalFormatting>
  <conditionalFormatting sqref="U114 U116 U118 U122 U124 U126">
    <cfRule type="containsText" dxfId="420" priority="243" operator="containsText" text="正月">
      <formula>NOT(ISERROR(SEARCH("正月",U114)))</formula>
    </cfRule>
    <cfRule type="containsText" dxfId="419" priority="244" operator="containsText" text="夏休">
      <formula>NOT(ISERROR(SEARCH("夏休",U114)))</formula>
    </cfRule>
  </conditionalFormatting>
  <conditionalFormatting sqref="U114 U116 U118 U122 U124 U126">
    <cfRule type="containsText" dxfId="418" priority="241" operator="containsText" text="中止">
      <formula>NOT(ISERROR(SEARCH("中止",U114)))</formula>
    </cfRule>
    <cfRule type="containsText" dxfId="417" priority="242" operator="containsText" text="休">
      <formula>NOT(ISERROR(SEARCH("休",U114)))</formula>
    </cfRule>
  </conditionalFormatting>
  <conditionalFormatting sqref="V114:W114 V116:W116 V118:W118 V122:W122 V124:W124 V126:W126">
    <cfRule type="containsText" dxfId="416" priority="239" operator="containsText" text="正月">
      <formula>NOT(ISERROR(SEARCH("正月",V114)))</formula>
    </cfRule>
    <cfRule type="containsText" dxfId="415" priority="240" operator="containsText" text="夏休">
      <formula>NOT(ISERROR(SEARCH("夏休",V114)))</formula>
    </cfRule>
  </conditionalFormatting>
  <conditionalFormatting sqref="V114:W114 V116:W116 V118:W118 V122:W122 V124:W124 V126:W126">
    <cfRule type="containsText" dxfId="414" priority="237" operator="containsText" text="中止">
      <formula>NOT(ISERROR(SEARCH("中止",V114)))</formula>
    </cfRule>
    <cfRule type="containsText" dxfId="413" priority="238" operator="containsText" text="休">
      <formula>NOT(ISERROR(SEARCH("休",V114)))</formula>
    </cfRule>
  </conditionalFormatting>
  <conditionalFormatting sqref="AC126">
    <cfRule type="containsText" dxfId="412" priority="231" operator="containsText" text="正月">
      <formula>NOT(ISERROR(SEARCH("正月",AC126)))</formula>
    </cfRule>
    <cfRule type="containsText" dxfId="411" priority="232" operator="containsText" text="夏休">
      <formula>NOT(ISERROR(SEARCH("夏休",AC126)))</formula>
    </cfRule>
  </conditionalFormatting>
  <conditionalFormatting sqref="AC126">
    <cfRule type="containsText" dxfId="410" priority="229" operator="containsText" text="中止">
      <formula>NOT(ISERROR(SEARCH("中止",AC126)))</formula>
    </cfRule>
    <cfRule type="containsText" dxfId="409" priority="230" operator="containsText" text="休">
      <formula>NOT(ISERROR(SEARCH("休",AC126)))</formula>
    </cfRule>
  </conditionalFormatting>
  <conditionalFormatting sqref="AD126:AG126">
    <cfRule type="containsText" dxfId="408" priority="235" operator="containsText" text="正月">
      <formula>NOT(ISERROR(SEARCH("正月",AD126)))</formula>
    </cfRule>
    <cfRule type="containsText" dxfId="407" priority="236" operator="containsText" text="夏休">
      <formula>NOT(ISERROR(SEARCH("夏休",AD126)))</formula>
    </cfRule>
  </conditionalFormatting>
  <conditionalFormatting sqref="AD126:AG126">
    <cfRule type="containsText" dxfId="406" priority="233" operator="containsText" text="中止">
      <formula>NOT(ISERROR(SEARCH("中止",AD126)))</formula>
    </cfRule>
    <cfRule type="containsText" dxfId="405" priority="234" operator="containsText" text="休">
      <formula>NOT(ISERROR(SEARCH("休",AD126)))</formula>
    </cfRule>
  </conditionalFormatting>
  <conditionalFormatting sqref="T120:W120">
    <cfRule type="containsText" dxfId="404" priority="227" operator="containsText" text="正月">
      <formula>NOT(ISERROR(SEARCH("正月",T120)))</formula>
    </cfRule>
    <cfRule type="containsText" dxfId="403" priority="228" operator="containsText" text="夏休">
      <formula>NOT(ISERROR(SEARCH("夏休",T120)))</formula>
    </cfRule>
  </conditionalFormatting>
  <conditionalFormatting sqref="T120:W120">
    <cfRule type="containsText" dxfId="402" priority="225" operator="containsText" text="中止">
      <formula>NOT(ISERROR(SEARCH("中止",T120)))</formula>
    </cfRule>
    <cfRule type="containsText" dxfId="401" priority="226" operator="containsText" text="休">
      <formula>NOT(ISERROR(SEARCH("休",T120)))</formula>
    </cfRule>
  </conditionalFormatting>
  <conditionalFormatting sqref="X120">
    <cfRule type="containsText" dxfId="400" priority="223" operator="containsText" text="正月">
      <formula>NOT(ISERROR(SEARCH("正月",X120)))</formula>
    </cfRule>
    <cfRule type="containsText" dxfId="399" priority="224" operator="containsText" text="夏休">
      <formula>NOT(ISERROR(SEARCH("夏休",X120)))</formula>
    </cfRule>
  </conditionalFormatting>
  <conditionalFormatting sqref="X120">
    <cfRule type="containsText" dxfId="398" priority="221" operator="containsText" text="中止">
      <formula>NOT(ISERROR(SEARCH("中止",X120)))</formula>
    </cfRule>
    <cfRule type="containsText" dxfId="397" priority="222" operator="containsText" text="休">
      <formula>NOT(ISERROR(SEARCH("休",X120)))</formula>
    </cfRule>
  </conditionalFormatting>
  <conditionalFormatting sqref="Y120:Z120">
    <cfRule type="containsText" dxfId="396" priority="219" operator="containsText" text="正月">
      <formula>NOT(ISERROR(SEARCH("正月",Y120)))</formula>
    </cfRule>
    <cfRule type="containsText" dxfId="395" priority="220" operator="containsText" text="夏休">
      <formula>NOT(ISERROR(SEARCH("夏休",Y120)))</formula>
    </cfRule>
  </conditionalFormatting>
  <conditionalFormatting sqref="Y120:Z120">
    <cfRule type="containsText" dxfId="394" priority="217" operator="containsText" text="中止">
      <formula>NOT(ISERROR(SEARCH("中止",Y120)))</formula>
    </cfRule>
    <cfRule type="containsText" dxfId="393" priority="218" operator="containsText" text="休">
      <formula>NOT(ISERROR(SEARCH("休",Y120)))</formula>
    </cfRule>
  </conditionalFormatting>
  <conditionalFormatting sqref="S128:T128">
    <cfRule type="containsText" dxfId="392" priority="195" operator="containsText" text="正月">
      <formula>NOT(ISERROR(SEARCH("正月",S128)))</formula>
    </cfRule>
    <cfRule type="containsText" dxfId="391" priority="196" operator="containsText" text="夏休">
      <formula>NOT(ISERROR(SEARCH("夏休",S128)))</formula>
    </cfRule>
  </conditionalFormatting>
  <conditionalFormatting sqref="S128:T128">
    <cfRule type="containsText" dxfId="390" priority="193" operator="containsText" text="中止">
      <formula>NOT(ISERROR(SEARCH("中止",S128)))</formula>
    </cfRule>
    <cfRule type="containsText" dxfId="389" priority="194" operator="containsText" text="休">
      <formula>NOT(ISERROR(SEARCH("休",S128)))</formula>
    </cfRule>
  </conditionalFormatting>
  <conditionalFormatting sqref="AA130:AC130">
    <cfRule type="containsText" dxfId="388" priority="203" operator="containsText" text="正月">
      <formula>NOT(ISERROR(SEARCH("正月",AA130)))</formula>
    </cfRule>
    <cfRule type="containsText" dxfId="387" priority="204" operator="containsText" text="夏休">
      <formula>NOT(ISERROR(SEARCH("夏休",AA130)))</formula>
    </cfRule>
  </conditionalFormatting>
  <conditionalFormatting sqref="AA130:AC130">
    <cfRule type="containsText" dxfId="386" priority="201" operator="containsText" text="中止">
      <formula>NOT(ISERROR(SEARCH("中止",AA130)))</formula>
    </cfRule>
    <cfRule type="containsText" dxfId="385" priority="202" operator="containsText" text="休">
      <formula>NOT(ISERROR(SEARCH("休",AA130)))</formula>
    </cfRule>
  </conditionalFormatting>
  <conditionalFormatting sqref="X128:AC128">
    <cfRule type="containsText" dxfId="384" priority="199" operator="containsText" text="正月">
      <formula>NOT(ISERROR(SEARCH("正月",X128)))</formula>
    </cfRule>
    <cfRule type="containsText" dxfId="383" priority="200" operator="containsText" text="夏休">
      <formula>NOT(ISERROR(SEARCH("夏休",X128)))</formula>
    </cfRule>
  </conditionalFormatting>
  <conditionalFormatting sqref="X128:AC128">
    <cfRule type="containsText" dxfId="382" priority="197" operator="containsText" text="中止">
      <formula>NOT(ISERROR(SEARCH("中止",X128)))</formula>
    </cfRule>
    <cfRule type="containsText" dxfId="381" priority="198" operator="containsText" text="休">
      <formula>NOT(ISERROR(SEARCH("休",X128)))</formula>
    </cfRule>
  </conditionalFormatting>
  <conditionalFormatting sqref="F132:G132 J134:T134 AD128:AG128 AD130:AG130 AD134:AG134 N132">
    <cfRule type="containsText" dxfId="380" priority="215" operator="containsText" text="正月">
      <formula>NOT(ISERROR(SEARCH("正月",F128)))</formula>
    </cfRule>
    <cfRule type="containsText" dxfId="379" priority="216" operator="containsText" text="夏休">
      <formula>NOT(ISERROR(SEARCH("夏休",F128)))</formula>
    </cfRule>
  </conditionalFormatting>
  <conditionalFormatting sqref="F132:G132 J134:T134 AD128:AG128 AD130:AG130 AD134:AG134 N132">
    <cfRule type="containsText" dxfId="378" priority="213" operator="containsText" text="中止">
      <formula>NOT(ISERROR(SEARCH("中止",F128)))</formula>
    </cfRule>
    <cfRule type="containsText" dxfId="377" priority="214" operator="containsText" text="休">
      <formula>NOT(ISERROR(SEARCH("休",F128)))</formula>
    </cfRule>
  </conditionalFormatting>
  <conditionalFormatting sqref="X134:AA134">
    <cfRule type="containsText" dxfId="376" priority="211" operator="containsText" text="正月">
      <formula>NOT(ISERROR(SEARCH("正月",X134)))</formula>
    </cfRule>
    <cfRule type="containsText" dxfId="375" priority="212" operator="containsText" text="夏休">
      <formula>NOT(ISERROR(SEARCH("夏休",X134)))</formula>
    </cfRule>
  </conditionalFormatting>
  <conditionalFormatting sqref="X134:AA134">
    <cfRule type="containsText" dxfId="374" priority="209" operator="containsText" text="中止">
      <formula>NOT(ISERROR(SEARCH("中止",X134)))</formula>
    </cfRule>
    <cfRule type="containsText" dxfId="373" priority="210" operator="containsText" text="休">
      <formula>NOT(ISERROR(SEARCH("休",X134)))</formula>
    </cfRule>
  </conditionalFormatting>
  <conditionalFormatting sqref="AB134:AC134">
    <cfRule type="containsText" dxfId="372" priority="207" operator="containsText" text="正月">
      <formula>NOT(ISERROR(SEARCH("正月",AB134)))</formula>
    </cfRule>
    <cfRule type="containsText" dxfId="371" priority="208" operator="containsText" text="夏休">
      <formula>NOT(ISERROR(SEARCH("夏休",AB134)))</formula>
    </cfRule>
  </conditionalFormatting>
  <conditionalFormatting sqref="AB134:AC134">
    <cfRule type="containsText" dxfId="370" priority="205" operator="containsText" text="中止">
      <formula>NOT(ISERROR(SEARCH("中止",AB134)))</formula>
    </cfRule>
    <cfRule type="containsText" dxfId="369" priority="206" operator="containsText" text="休">
      <formula>NOT(ISERROR(SEARCH("休",AB134)))</formula>
    </cfRule>
  </conditionalFormatting>
  <conditionalFormatting sqref="Q128:R128">
    <cfRule type="containsText" dxfId="368" priority="191" operator="containsText" text="正月">
      <formula>NOT(ISERROR(SEARCH("正月",Q128)))</formula>
    </cfRule>
    <cfRule type="containsText" dxfId="367" priority="192" operator="containsText" text="夏休">
      <formula>NOT(ISERROR(SEARCH("夏休",Q128)))</formula>
    </cfRule>
  </conditionalFormatting>
  <conditionalFormatting sqref="Q128:R128">
    <cfRule type="containsText" dxfId="366" priority="189" operator="containsText" text="中止">
      <formula>NOT(ISERROR(SEARCH("中止",Q128)))</formula>
    </cfRule>
    <cfRule type="containsText" dxfId="365" priority="190" operator="containsText" text="休">
      <formula>NOT(ISERROR(SEARCH("休",Q128)))</formula>
    </cfRule>
  </conditionalFormatting>
  <conditionalFormatting sqref="L128">
    <cfRule type="containsText" dxfId="364" priority="183" operator="containsText" text="正月">
      <formula>NOT(ISERROR(SEARCH("正月",L128)))</formula>
    </cfRule>
    <cfRule type="containsText" dxfId="363" priority="184" operator="containsText" text="夏休">
      <formula>NOT(ISERROR(SEARCH("夏休",L128)))</formula>
    </cfRule>
  </conditionalFormatting>
  <conditionalFormatting sqref="L128">
    <cfRule type="containsText" dxfId="362" priority="181" operator="containsText" text="中止">
      <formula>NOT(ISERROR(SEARCH("中止",L128)))</formula>
    </cfRule>
    <cfRule type="containsText" dxfId="361" priority="182" operator="containsText" text="休">
      <formula>NOT(ISERROR(SEARCH("休",L128)))</formula>
    </cfRule>
  </conditionalFormatting>
  <conditionalFormatting sqref="F128:K128 M128 O128:P128">
    <cfRule type="containsText" dxfId="360" priority="187" operator="containsText" text="正月">
      <formula>NOT(ISERROR(SEARCH("正月",F128)))</formula>
    </cfRule>
    <cfRule type="containsText" dxfId="359" priority="188" operator="containsText" text="夏休">
      <formula>NOT(ISERROR(SEARCH("夏休",F128)))</formula>
    </cfRule>
  </conditionalFormatting>
  <conditionalFormatting sqref="F128:K128 M128 O128:P128">
    <cfRule type="containsText" dxfId="358" priority="185" operator="containsText" text="中止">
      <formula>NOT(ISERROR(SEARCH("中止",F128)))</formula>
    </cfRule>
    <cfRule type="containsText" dxfId="357" priority="186" operator="containsText" text="休">
      <formula>NOT(ISERROR(SEARCH("休",F128)))</formula>
    </cfRule>
  </conditionalFormatting>
  <conditionalFormatting sqref="S132:T132">
    <cfRule type="containsText" dxfId="356" priority="171" operator="containsText" text="正月">
      <formula>NOT(ISERROR(SEARCH("正月",S132)))</formula>
    </cfRule>
    <cfRule type="containsText" dxfId="355" priority="172" operator="containsText" text="夏休">
      <formula>NOT(ISERROR(SEARCH("夏休",S132)))</formula>
    </cfRule>
  </conditionalFormatting>
  <conditionalFormatting sqref="S132:T132">
    <cfRule type="containsText" dxfId="354" priority="169" operator="containsText" text="中止">
      <formula>NOT(ISERROR(SEARCH("中止",S132)))</formula>
    </cfRule>
    <cfRule type="containsText" dxfId="353" priority="170" operator="containsText" text="休">
      <formula>NOT(ISERROR(SEARCH("休",S132)))</formula>
    </cfRule>
  </conditionalFormatting>
  <conditionalFormatting sqref="X132:AA132">
    <cfRule type="containsText" dxfId="352" priority="175" operator="containsText" text="正月">
      <formula>NOT(ISERROR(SEARCH("正月",X132)))</formula>
    </cfRule>
    <cfRule type="containsText" dxfId="351" priority="176" operator="containsText" text="夏休">
      <formula>NOT(ISERROR(SEARCH("夏休",X132)))</formula>
    </cfRule>
  </conditionalFormatting>
  <conditionalFormatting sqref="X132:AA132">
    <cfRule type="containsText" dxfId="350" priority="173" operator="containsText" text="中止">
      <formula>NOT(ISERROR(SEARCH("中止",X132)))</formula>
    </cfRule>
    <cfRule type="containsText" dxfId="349" priority="174" operator="containsText" text="休">
      <formula>NOT(ISERROR(SEARCH("休",X132)))</formula>
    </cfRule>
  </conditionalFormatting>
  <conditionalFormatting sqref="AD132:AG132">
    <cfRule type="containsText" dxfId="348" priority="179" operator="containsText" text="正月">
      <formula>NOT(ISERROR(SEARCH("正月",AD132)))</formula>
    </cfRule>
    <cfRule type="containsText" dxfId="347" priority="180" operator="containsText" text="夏休">
      <formula>NOT(ISERROR(SEARCH("夏休",AD132)))</formula>
    </cfRule>
  </conditionalFormatting>
  <conditionalFormatting sqref="AD132:AG132">
    <cfRule type="containsText" dxfId="346" priority="177" operator="containsText" text="中止">
      <formula>NOT(ISERROR(SEARCH("中止",AD132)))</formula>
    </cfRule>
    <cfRule type="containsText" dxfId="345" priority="178" operator="containsText" text="休">
      <formula>NOT(ISERROR(SEARCH("休",AD132)))</formula>
    </cfRule>
  </conditionalFormatting>
  <conditionalFormatting sqref="Q132:R132">
    <cfRule type="containsText" dxfId="344" priority="167" operator="containsText" text="正月">
      <formula>NOT(ISERROR(SEARCH("正月",Q132)))</formula>
    </cfRule>
    <cfRule type="containsText" dxfId="343" priority="168" operator="containsText" text="夏休">
      <formula>NOT(ISERROR(SEARCH("夏休",Q132)))</formula>
    </cfRule>
  </conditionalFormatting>
  <conditionalFormatting sqref="Q132:R132">
    <cfRule type="containsText" dxfId="342" priority="165" operator="containsText" text="中止">
      <formula>NOT(ISERROR(SEARCH("中止",Q132)))</formula>
    </cfRule>
    <cfRule type="containsText" dxfId="341" priority="166" operator="containsText" text="休">
      <formula>NOT(ISERROR(SEARCH("休",Q132)))</formula>
    </cfRule>
  </conditionalFormatting>
  <conditionalFormatting sqref="O132:P132">
    <cfRule type="containsText" dxfId="340" priority="163" operator="containsText" text="正月">
      <formula>NOT(ISERROR(SEARCH("正月",O132)))</formula>
    </cfRule>
    <cfRule type="containsText" dxfId="339" priority="164" operator="containsText" text="夏休">
      <formula>NOT(ISERROR(SEARCH("夏休",O132)))</formula>
    </cfRule>
  </conditionalFormatting>
  <conditionalFormatting sqref="O132:P132">
    <cfRule type="containsText" dxfId="338" priority="161" operator="containsText" text="中止">
      <formula>NOT(ISERROR(SEARCH("中止",O132)))</formula>
    </cfRule>
    <cfRule type="containsText" dxfId="337" priority="162" operator="containsText" text="休">
      <formula>NOT(ISERROR(SEARCH("休",O132)))</formula>
    </cfRule>
  </conditionalFormatting>
  <conditionalFormatting sqref="F130:J130">
    <cfRule type="containsText" dxfId="336" priority="159" operator="containsText" text="正月">
      <formula>NOT(ISERROR(SEARCH("正月",F130)))</formula>
    </cfRule>
    <cfRule type="containsText" dxfId="335" priority="160" operator="containsText" text="夏休">
      <formula>NOT(ISERROR(SEARCH("夏休",F130)))</formula>
    </cfRule>
  </conditionalFormatting>
  <conditionalFormatting sqref="F130:J130">
    <cfRule type="containsText" dxfId="334" priority="157" operator="containsText" text="中止">
      <formula>NOT(ISERROR(SEARCH("中止",F130)))</formula>
    </cfRule>
    <cfRule type="containsText" dxfId="333" priority="158" operator="containsText" text="休">
      <formula>NOT(ISERROR(SEARCH("休",F130)))</formula>
    </cfRule>
  </conditionalFormatting>
  <conditionalFormatting sqref="U134">
    <cfRule type="containsText" dxfId="332" priority="151" operator="containsText" text="正月">
      <formula>NOT(ISERROR(SEARCH("正月",U134)))</formula>
    </cfRule>
    <cfRule type="containsText" dxfId="331" priority="152" operator="containsText" text="夏休">
      <formula>NOT(ISERROR(SEARCH("夏休",U134)))</formula>
    </cfRule>
  </conditionalFormatting>
  <conditionalFormatting sqref="U134">
    <cfRule type="containsText" dxfId="330" priority="149" operator="containsText" text="中止">
      <formula>NOT(ISERROR(SEARCH("中止",U134)))</formula>
    </cfRule>
    <cfRule type="containsText" dxfId="329" priority="150" operator="containsText" text="休">
      <formula>NOT(ISERROR(SEARCH("休",U134)))</formula>
    </cfRule>
  </conditionalFormatting>
  <conditionalFormatting sqref="V134:W134">
    <cfRule type="containsText" dxfId="328" priority="147" operator="containsText" text="正月">
      <formula>NOT(ISERROR(SEARCH("正月",V134)))</formula>
    </cfRule>
    <cfRule type="containsText" dxfId="327" priority="148" operator="containsText" text="夏休">
      <formula>NOT(ISERROR(SEARCH("夏休",V134)))</formula>
    </cfRule>
  </conditionalFormatting>
  <conditionalFormatting sqref="V134:W134">
    <cfRule type="containsText" dxfId="326" priority="145" operator="containsText" text="中止">
      <formula>NOT(ISERROR(SEARCH("中止",V134)))</formula>
    </cfRule>
    <cfRule type="containsText" dxfId="325" priority="146" operator="containsText" text="休">
      <formula>NOT(ISERROR(SEARCH("休",V134)))</formula>
    </cfRule>
  </conditionalFormatting>
  <conditionalFormatting sqref="T130:W130">
    <cfRule type="containsText" dxfId="324" priority="143" operator="containsText" text="正月">
      <formula>NOT(ISERROR(SEARCH("正月",T130)))</formula>
    </cfRule>
    <cfRule type="containsText" dxfId="323" priority="144" operator="containsText" text="夏休">
      <formula>NOT(ISERROR(SEARCH("夏休",T130)))</formula>
    </cfRule>
  </conditionalFormatting>
  <conditionalFormatting sqref="T130:W130">
    <cfRule type="containsText" dxfId="322" priority="141" operator="containsText" text="中止">
      <formula>NOT(ISERROR(SEARCH("中止",T130)))</formula>
    </cfRule>
    <cfRule type="containsText" dxfId="321" priority="142" operator="containsText" text="休">
      <formula>NOT(ISERROR(SEARCH("休",T130)))</formula>
    </cfRule>
  </conditionalFormatting>
  <conditionalFormatting sqref="X130">
    <cfRule type="containsText" dxfId="320" priority="139" operator="containsText" text="正月">
      <formula>NOT(ISERROR(SEARCH("正月",X130)))</formula>
    </cfRule>
    <cfRule type="containsText" dxfId="319" priority="140" operator="containsText" text="夏休">
      <formula>NOT(ISERROR(SEARCH("夏休",X130)))</formula>
    </cfRule>
  </conditionalFormatting>
  <conditionalFormatting sqref="X130">
    <cfRule type="containsText" dxfId="318" priority="137" operator="containsText" text="中止">
      <formula>NOT(ISERROR(SEARCH("中止",X130)))</formula>
    </cfRule>
    <cfRule type="containsText" dxfId="317" priority="138" operator="containsText" text="休">
      <formula>NOT(ISERROR(SEARCH("休",X130)))</formula>
    </cfRule>
  </conditionalFormatting>
  <conditionalFormatting sqref="Y130:Z130">
    <cfRule type="containsText" dxfId="316" priority="135" operator="containsText" text="正月">
      <formula>NOT(ISERROR(SEARCH("正月",Y130)))</formula>
    </cfRule>
    <cfRule type="containsText" dxfId="315" priority="136" operator="containsText" text="夏休">
      <formula>NOT(ISERROR(SEARCH("夏休",Y130)))</formula>
    </cfRule>
  </conditionalFormatting>
  <conditionalFormatting sqref="Y130:Z130">
    <cfRule type="containsText" dxfId="314" priority="133" operator="containsText" text="中止">
      <formula>NOT(ISERROR(SEARCH("中止",Y130)))</formula>
    </cfRule>
    <cfRule type="containsText" dxfId="313" priority="134" operator="containsText" text="休">
      <formula>NOT(ISERROR(SEARCH("休",Y130)))</formula>
    </cfRule>
  </conditionalFormatting>
  <conditionalFormatting sqref="L86 L88 L90">
    <cfRule type="containsText" dxfId="312" priority="131" operator="containsText" text="正月">
      <formula>NOT(ISERROR(SEARCH("正月",L86)))</formula>
    </cfRule>
    <cfRule type="containsText" dxfId="311" priority="132" operator="containsText" text="夏休">
      <formula>NOT(ISERROR(SEARCH("夏休",L86)))</formula>
    </cfRule>
  </conditionalFormatting>
  <conditionalFormatting sqref="L86 L88 L90">
    <cfRule type="containsText" dxfId="310" priority="129" operator="containsText" text="中止">
      <formula>NOT(ISERROR(SEARCH("中止",L86)))</formula>
    </cfRule>
    <cfRule type="containsText" dxfId="309" priority="130" operator="containsText" text="休">
      <formula>NOT(ISERROR(SEARCH("休",L86)))</formula>
    </cfRule>
  </conditionalFormatting>
  <conditionalFormatting sqref="M84">
    <cfRule type="containsText" dxfId="308" priority="127" operator="containsText" text="正月">
      <formula>NOT(ISERROR(SEARCH("正月",M84)))</formula>
    </cfRule>
    <cfRule type="containsText" dxfId="307" priority="128" operator="containsText" text="夏休">
      <formula>NOT(ISERROR(SEARCH("夏休",M84)))</formula>
    </cfRule>
  </conditionalFormatting>
  <conditionalFormatting sqref="M84">
    <cfRule type="containsText" dxfId="306" priority="125" operator="containsText" text="中止">
      <formula>NOT(ISERROR(SEARCH("中止",M84)))</formula>
    </cfRule>
    <cfRule type="containsText" dxfId="305" priority="126" operator="containsText" text="休">
      <formula>NOT(ISERROR(SEARCH("休",M84)))</formula>
    </cfRule>
  </conditionalFormatting>
  <conditionalFormatting sqref="M86 M88 M90">
    <cfRule type="containsText" dxfId="304" priority="123" operator="containsText" text="正月">
      <formula>NOT(ISERROR(SEARCH("正月",M86)))</formula>
    </cfRule>
    <cfRule type="containsText" dxfId="303" priority="124" operator="containsText" text="夏休">
      <formula>NOT(ISERROR(SEARCH("夏休",M86)))</formula>
    </cfRule>
  </conditionalFormatting>
  <conditionalFormatting sqref="M86 M88 M90">
    <cfRule type="containsText" dxfId="302" priority="121" operator="containsText" text="中止">
      <formula>NOT(ISERROR(SEARCH("中止",M86)))</formula>
    </cfRule>
    <cfRule type="containsText" dxfId="301" priority="122" operator="containsText" text="休">
      <formula>NOT(ISERROR(SEARCH("休",M86)))</formula>
    </cfRule>
  </conditionalFormatting>
  <conditionalFormatting sqref="N84">
    <cfRule type="containsText" dxfId="300" priority="119" operator="containsText" text="正月">
      <formula>NOT(ISERROR(SEARCH("正月",N84)))</formula>
    </cfRule>
    <cfRule type="containsText" dxfId="299" priority="120" operator="containsText" text="夏休">
      <formula>NOT(ISERROR(SEARCH("夏休",N84)))</formula>
    </cfRule>
  </conditionalFormatting>
  <conditionalFormatting sqref="N84">
    <cfRule type="containsText" dxfId="298" priority="117" operator="containsText" text="中止">
      <formula>NOT(ISERROR(SEARCH("中止",N84)))</formula>
    </cfRule>
    <cfRule type="containsText" dxfId="297" priority="118" operator="containsText" text="休">
      <formula>NOT(ISERROR(SEARCH("休",N84)))</formula>
    </cfRule>
  </conditionalFormatting>
  <conditionalFormatting sqref="N86 N88 N90">
    <cfRule type="containsText" dxfId="296" priority="115" operator="containsText" text="正月">
      <formula>NOT(ISERROR(SEARCH("正月",N86)))</formula>
    </cfRule>
    <cfRule type="containsText" dxfId="295" priority="116" operator="containsText" text="夏休">
      <formula>NOT(ISERROR(SEARCH("夏休",N86)))</formula>
    </cfRule>
  </conditionalFormatting>
  <conditionalFormatting sqref="N86 N88 N90">
    <cfRule type="containsText" dxfId="294" priority="113" operator="containsText" text="中止">
      <formula>NOT(ISERROR(SEARCH("中止",N86)))</formula>
    </cfRule>
    <cfRule type="containsText" dxfId="293" priority="114" operator="containsText" text="休">
      <formula>NOT(ISERROR(SEARCH("休",N86)))</formula>
    </cfRule>
  </conditionalFormatting>
  <conditionalFormatting sqref="O84">
    <cfRule type="containsText" dxfId="292" priority="111" operator="containsText" text="正月">
      <formula>NOT(ISERROR(SEARCH("正月",O84)))</formula>
    </cfRule>
    <cfRule type="containsText" dxfId="291" priority="112" operator="containsText" text="夏休">
      <formula>NOT(ISERROR(SEARCH("夏休",O84)))</formula>
    </cfRule>
  </conditionalFormatting>
  <conditionalFormatting sqref="O84">
    <cfRule type="containsText" dxfId="290" priority="109" operator="containsText" text="中止">
      <formula>NOT(ISERROR(SEARCH("中止",O84)))</formula>
    </cfRule>
    <cfRule type="containsText" dxfId="289" priority="110" operator="containsText" text="休">
      <formula>NOT(ISERROR(SEARCH("休",O84)))</formula>
    </cfRule>
  </conditionalFormatting>
  <conditionalFormatting sqref="O86 O88 O90">
    <cfRule type="containsText" dxfId="288" priority="107" operator="containsText" text="正月">
      <formula>NOT(ISERROR(SEARCH("正月",O86)))</formula>
    </cfRule>
    <cfRule type="containsText" dxfId="287" priority="108" operator="containsText" text="夏休">
      <formula>NOT(ISERROR(SEARCH("夏休",O86)))</formula>
    </cfRule>
  </conditionalFormatting>
  <conditionalFormatting sqref="O86 O88 O90">
    <cfRule type="containsText" dxfId="286" priority="105" operator="containsText" text="中止">
      <formula>NOT(ISERROR(SEARCH("中止",O86)))</formula>
    </cfRule>
    <cfRule type="containsText" dxfId="285" priority="106" operator="containsText" text="休">
      <formula>NOT(ISERROR(SEARCH("休",O86)))</formula>
    </cfRule>
  </conditionalFormatting>
  <conditionalFormatting sqref="P84">
    <cfRule type="containsText" dxfId="284" priority="103" operator="containsText" text="正月">
      <formula>NOT(ISERROR(SEARCH("正月",P84)))</formula>
    </cfRule>
    <cfRule type="containsText" dxfId="283" priority="104" operator="containsText" text="夏休">
      <formula>NOT(ISERROR(SEARCH("夏休",P84)))</formula>
    </cfRule>
  </conditionalFormatting>
  <conditionalFormatting sqref="P84">
    <cfRule type="containsText" dxfId="282" priority="101" operator="containsText" text="中止">
      <formula>NOT(ISERROR(SEARCH("中止",P84)))</formula>
    </cfRule>
    <cfRule type="containsText" dxfId="281" priority="102" operator="containsText" text="休">
      <formula>NOT(ISERROR(SEARCH("休",P84)))</formula>
    </cfRule>
  </conditionalFormatting>
  <conditionalFormatting sqref="P86 P88 P90">
    <cfRule type="containsText" dxfId="280" priority="99" operator="containsText" text="正月">
      <formula>NOT(ISERROR(SEARCH("正月",P86)))</formula>
    </cfRule>
    <cfRule type="containsText" dxfId="279" priority="100" operator="containsText" text="夏休">
      <formula>NOT(ISERROR(SEARCH("夏休",P86)))</formula>
    </cfRule>
  </conditionalFormatting>
  <conditionalFormatting sqref="P86 P88 P90">
    <cfRule type="containsText" dxfId="278" priority="97" operator="containsText" text="中止">
      <formula>NOT(ISERROR(SEARCH("中止",P86)))</formula>
    </cfRule>
    <cfRule type="containsText" dxfId="277" priority="98" operator="containsText" text="休">
      <formula>NOT(ISERROR(SEARCH("休",P86)))</formula>
    </cfRule>
  </conditionalFormatting>
  <conditionalFormatting sqref="Q84">
    <cfRule type="containsText" dxfId="276" priority="95" operator="containsText" text="正月">
      <formula>NOT(ISERROR(SEARCH("正月",Q84)))</formula>
    </cfRule>
    <cfRule type="containsText" dxfId="275" priority="96" operator="containsText" text="夏休">
      <formula>NOT(ISERROR(SEARCH("夏休",Q84)))</formula>
    </cfRule>
  </conditionalFormatting>
  <conditionalFormatting sqref="Q84">
    <cfRule type="containsText" dxfId="274" priority="93" operator="containsText" text="中止">
      <formula>NOT(ISERROR(SEARCH("中止",Q84)))</formula>
    </cfRule>
    <cfRule type="containsText" dxfId="273" priority="94" operator="containsText" text="休">
      <formula>NOT(ISERROR(SEARCH("休",Q84)))</formula>
    </cfRule>
  </conditionalFormatting>
  <conditionalFormatting sqref="Q86 Q88 Q90">
    <cfRule type="containsText" dxfId="272" priority="91" operator="containsText" text="正月">
      <formula>NOT(ISERROR(SEARCH("正月",Q86)))</formula>
    </cfRule>
    <cfRule type="containsText" dxfId="271" priority="92" operator="containsText" text="夏休">
      <formula>NOT(ISERROR(SEARCH("夏休",Q86)))</formula>
    </cfRule>
  </conditionalFormatting>
  <conditionalFormatting sqref="Q86 Q88 Q90">
    <cfRule type="containsText" dxfId="270" priority="89" operator="containsText" text="中止">
      <formula>NOT(ISERROR(SEARCH("中止",Q86)))</formula>
    </cfRule>
    <cfRule type="containsText" dxfId="269" priority="90" operator="containsText" text="休">
      <formula>NOT(ISERROR(SEARCH("休",Q86)))</formula>
    </cfRule>
  </conditionalFormatting>
  <conditionalFormatting sqref="U40:W40">
    <cfRule type="containsText" dxfId="268" priority="87" operator="containsText" text="正月">
      <formula>NOT(ISERROR(SEARCH("正月",U40)))</formula>
    </cfRule>
    <cfRule type="containsText" dxfId="267" priority="88" operator="containsText" text="夏休">
      <formula>NOT(ISERROR(SEARCH("夏休",U40)))</formula>
    </cfRule>
  </conditionalFormatting>
  <conditionalFormatting sqref="U40:W40">
    <cfRule type="containsText" dxfId="266" priority="85" operator="containsText" text="中止">
      <formula>NOT(ISERROR(SEARCH("中止",U40)))</formula>
    </cfRule>
    <cfRule type="containsText" dxfId="265" priority="86" operator="containsText" text="休">
      <formula>NOT(ISERROR(SEARCH("休",U40)))</formula>
    </cfRule>
  </conditionalFormatting>
  <conditionalFormatting sqref="U44:W44">
    <cfRule type="containsText" dxfId="264" priority="83" operator="containsText" text="正月">
      <formula>NOT(ISERROR(SEARCH("正月",U44)))</formula>
    </cfRule>
    <cfRule type="containsText" dxfId="263" priority="84" operator="containsText" text="夏休">
      <formula>NOT(ISERROR(SEARCH("夏休",U44)))</formula>
    </cfRule>
  </conditionalFormatting>
  <conditionalFormatting sqref="U44:W44">
    <cfRule type="containsText" dxfId="262" priority="81" operator="containsText" text="中止">
      <formula>NOT(ISERROR(SEARCH("中止",U44)))</formula>
    </cfRule>
    <cfRule type="containsText" dxfId="261" priority="82" operator="containsText" text="休">
      <formula>NOT(ISERROR(SEARCH("休",U44)))</formula>
    </cfRule>
  </conditionalFormatting>
  <conditionalFormatting sqref="U84:W84">
    <cfRule type="containsText" dxfId="260" priority="79" operator="containsText" text="正月">
      <formula>NOT(ISERROR(SEARCH("正月",U84)))</formula>
    </cfRule>
    <cfRule type="containsText" dxfId="259" priority="80" operator="containsText" text="夏休">
      <formula>NOT(ISERROR(SEARCH("夏休",U84)))</formula>
    </cfRule>
  </conditionalFormatting>
  <conditionalFormatting sqref="U84:W84">
    <cfRule type="containsText" dxfId="258" priority="77" operator="containsText" text="中止">
      <formula>NOT(ISERROR(SEARCH("中止",U84)))</formula>
    </cfRule>
    <cfRule type="containsText" dxfId="257" priority="78" operator="containsText" text="休">
      <formula>NOT(ISERROR(SEARCH("休",U84)))</formula>
    </cfRule>
  </conditionalFormatting>
  <conditionalFormatting sqref="U88:W88">
    <cfRule type="containsText" dxfId="256" priority="75" operator="containsText" text="正月">
      <formula>NOT(ISERROR(SEARCH("正月",U88)))</formula>
    </cfRule>
    <cfRule type="containsText" dxfId="255" priority="76" operator="containsText" text="夏休">
      <formula>NOT(ISERROR(SEARCH("夏休",U88)))</formula>
    </cfRule>
  </conditionalFormatting>
  <conditionalFormatting sqref="U88:W88">
    <cfRule type="containsText" dxfId="254" priority="73" operator="containsText" text="中止">
      <formula>NOT(ISERROR(SEARCH("中止",U88)))</formula>
    </cfRule>
    <cfRule type="containsText" dxfId="253" priority="74" operator="containsText" text="休">
      <formula>NOT(ISERROR(SEARCH("休",U88)))</formula>
    </cfRule>
  </conditionalFormatting>
  <conditionalFormatting sqref="F88:J88">
    <cfRule type="containsText" dxfId="252" priority="71" operator="containsText" text="正月">
      <formula>NOT(ISERROR(SEARCH("正月",F88)))</formula>
    </cfRule>
    <cfRule type="containsText" dxfId="251" priority="72" operator="containsText" text="夏休">
      <formula>NOT(ISERROR(SEARCH("夏休",F88)))</formula>
    </cfRule>
  </conditionalFormatting>
  <conditionalFormatting sqref="F88:J88">
    <cfRule type="containsText" dxfId="250" priority="69" operator="containsText" text="中止">
      <formula>NOT(ISERROR(SEARCH("中止",F88)))</formula>
    </cfRule>
    <cfRule type="containsText" dxfId="249" priority="70" operator="containsText" text="休">
      <formula>NOT(ISERROR(SEARCH("休",F88)))</formula>
    </cfRule>
  </conditionalFormatting>
  <conditionalFormatting sqref="K90">
    <cfRule type="containsText" dxfId="248" priority="67" operator="containsText" text="正月">
      <formula>NOT(ISERROR(SEARCH("正月",K90)))</formula>
    </cfRule>
    <cfRule type="containsText" dxfId="247" priority="68" operator="containsText" text="夏休">
      <formula>NOT(ISERROR(SEARCH("夏休",K90)))</formula>
    </cfRule>
  </conditionalFormatting>
  <conditionalFormatting sqref="K90">
    <cfRule type="containsText" dxfId="246" priority="65" operator="containsText" text="中止">
      <formula>NOT(ISERROR(SEARCH("中止",K90)))</formula>
    </cfRule>
    <cfRule type="containsText" dxfId="245" priority="66" operator="containsText" text="休">
      <formula>NOT(ISERROR(SEARCH("休",K90)))</formula>
    </cfRule>
  </conditionalFormatting>
  <conditionalFormatting sqref="F90:J90">
    <cfRule type="containsText" dxfId="244" priority="63" operator="containsText" text="正月">
      <formula>NOT(ISERROR(SEARCH("正月",F90)))</formula>
    </cfRule>
    <cfRule type="containsText" dxfId="243" priority="64" operator="containsText" text="夏休">
      <formula>NOT(ISERROR(SEARCH("夏休",F90)))</formula>
    </cfRule>
  </conditionalFormatting>
  <conditionalFormatting sqref="F90:J90">
    <cfRule type="containsText" dxfId="242" priority="61" operator="containsText" text="中止">
      <formula>NOT(ISERROR(SEARCH("中止",F90)))</formula>
    </cfRule>
    <cfRule type="containsText" dxfId="241" priority="62" operator="containsText" text="休">
      <formula>NOT(ISERROR(SEARCH("休",F90)))</formula>
    </cfRule>
  </conditionalFormatting>
  <conditionalFormatting sqref="T90:W90">
    <cfRule type="containsText" dxfId="240" priority="59" operator="containsText" text="正月">
      <formula>NOT(ISERROR(SEARCH("正月",T90)))</formula>
    </cfRule>
    <cfRule type="containsText" dxfId="239" priority="60" operator="containsText" text="夏休">
      <formula>NOT(ISERROR(SEARCH("夏休",T90)))</formula>
    </cfRule>
  </conditionalFormatting>
  <conditionalFormatting sqref="T90:W90">
    <cfRule type="containsText" dxfId="238" priority="57" operator="containsText" text="中止">
      <formula>NOT(ISERROR(SEARCH("中止",T90)))</formula>
    </cfRule>
    <cfRule type="containsText" dxfId="237" priority="58" operator="containsText" text="休">
      <formula>NOT(ISERROR(SEARCH("休",T90)))</formula>
    </cfRule>
  </conditionalFormatting>
  <conditionalFormatting sqref="T86:Z86">
    <cfRule type="containsText" dxfId="236" priority="55" operator="containsText" text="正月">
      <formula>NOT(ISERROR(SEARCH("正月",T86)))</formula>
    </cfRule>
    <cfRule type="containsText" dxfId="235" priority="56" operator="containsText" text="夏休">
      <formula>NOT(ISERROR(SEARCH("夏休",T86)))</formula>
    </cfRule>
  </conditionalFormatting>
  <conditionalFormatting sqref="T86:Z86">
    <cfRule type="containsText" dxfId="234" priority="53" operator="containsText" text="中止">
      <formula>NOT(ISERROR(SEARCH("中止",T86)))</formula>
    </cfRule>
    <cfRule type="containsText" dxfId="233" priority="54" operator="containsText" text="休">
      <formula>NOT(ISERROR(SEARCH("休",T86)))</formula>
    </cfRule>
  </conditionalFormatting>
  <conditionalFormatting sqref="F134:I134">
    <cfRule type="containsText" dxfId="232" priority="51" operator="containsText" text="正月">
      <formula>NOT(ISERROR(SEARCH("正月",F134)))</formula>
    </cfRule>
    <cfRule type="containsText" dxfId="231" priority="52" operator="containsText" text="夏休">
      <formula>NOT(ISERROR(SEARCH("夏休",F134)))</formula>
    </cfRule>
  </conditionalFormatting>
  <conditionalFormatting sqref="F134:I134">
    <cfRule type="containsText" dxfId="230" priority="49" operator="containsText" text="中止">
      <formula>NOT(ISERROR(SEARCH("中止",F134)))</formula>
    </cfRule>
    <cfRule type="containsText" dxfId="229" priority="50" operator="containsText" text="休">
      <formula>NOT(ISERROR(SEARCH("休",F134)))</formula>
    </cfRule>
  </conditionalFormatting>
  <conditionalFormatting sqref="U128:W128">
    <cfRule type="containsText" dxfId="228" priority="47" operator="containsText" text="正月">
      <formula>NOT(ISERROR(SEARCH("正月",U128)))</formula>
    </cfRule>
    <cfRule type="containsText" dxfId="227" priority="48" operator="containsText" text="夏休">
      <formula>NOT(ISERROR(SEARCH("夏休",U128)))</formula>
    </cfRule>
  </conditionalFormatting>
  <conditionalFormatting sqref="U128:W128">
    <cfRule type="containsText" dxfId="226" priority="45" operator="containsText" text="中止">
      <formula>NOT(ISERROR(SEARCH("中止",U128)))</formula>
    </cfRule>
    <cfRule type="containsText" dxfId="225" priority="46" operator="containsText" text="休">
      <formula>NOT(ISERROR(SEARCH("休",U128)))</formula>
    </cfRule>
  </conditionalFormatting>
  <conditionalFormatting sqref="U132:W132">
    <cfRule type="containsText" dxfId="224" priority="43" operator="containsText" text="正月">
      <formula>NOT(ISERROR(SEARCH("正月",U132)))</formula>
    </cfRule>
    <cfRule type="containsText" dxfId="223" priority="44" operator="containsText" text="夏休">
      <formula>NOT(ISERROR(SEARCH("夏休",U132)))</formula>
    </cfRule>
  </conditionalFormatting>
  <conditionalFormatting sqref="U132:W132">
    <cfRule type="containsText" dxfId="222" priority="41" operator="containsText" text="中止">
      <formula>NOT(ISERROR(SEARCH("中止",U132)))</formula>
    </cfRule>
    <cfRule type="containsText" dxfId="221" priority="42" operator="containsText" text="休">
      <formula>NOT(ISERROR(SEARCH("休",U132)))</formula>
    </cfRule>
  </conditionalFormatting>
  <conditionalFormatting sqref="H132:M132">
    <cfRule type="containsText" dxfId="220" priority="39" operator="containsText" text="正月">
      <formula>NOT(ISERROR(SEARCH("正月",H132)))</formula>
    </cfRule>
    <cfRule type="containsText" dxfId="219" priority="40" operator="containsText" text="夏休">
      <formula>NOT(ISERROR(SEARCH("夏休",H132)))</formula>
    </cfRule>
  </conditionalFormatting>
  <conditionalFormatting sqref="H132:M132">
    <cfRule type="containsText" dxfId="218" priority="37" operator="containsText" text="中止">
      <formula>NOT(ISERROR(SEARCH("中止",H132)))</formula>
    </cfRule>
    <cfRule type="containsText" dxfId="217" priority="38" operator="containsText" text="休">
      <formula>NOT(ISERROR(SEARCH("休",H132)))</formula>
    </cfRule>
  </conditionalFormatting>
  <conditionalFormatting sqref="K130">
    <cfRule type="containsText" dxfId="216" priority="35" operator="containsText" text="正月">
      <formula>NOT(ISERROR(SEARCH("正月",K130)))</formula>
    </cfRule>
    <cfRule type="containsText" dxfId="215" priority="36" operator="containsText" text="夏休">
      <formula>NOT(ISERROR(SEARCH("夏休",K130)))</formula>
    </cfRule>
  </conditionalFormatting>
  <conditionalFormatting sqref="K130">
    <cfRule type="containsText" dxfId="214" priority="33" operator="containsText" text="中止">
      <formula>NOT(ISERROR(SEARCH("中止",K130)))</formula>
    </cfRule>
    <cfRule type="containsText" dxfId="213" priority="34" operator="containsText" text="休">
      <formula>NOT(ISERROR(SEARCH("休",K130)))</formula>
    </cfRule>
  </conditionalFormatting>
  <conditionalFormatting sqref="N130">
    <cfRule type="containsText" dxfId="212" priority="31" operator="containsText" text="正月">
      <formula>NOT(ISERROR(SEARCH("正月",N130)))</formula>
    </cfRule>
    <cfRule type="containsText" dxfId="211" priority="32" operator="containsText" text="夏休">
      <formula>NOT(ISERROR(SEARCH("夏休",N130)))</formula>
    </cfRule>
  </conditionalFormatting>
  <conditionalFormatting sqref="N130">
    <cfRule type="containsText" dxfId="210" priority="29" operator="containsText" text="中止">
      <formula>NOT(ISERROR(SEARCH("中止",N130)))</formula>
    </cfRule>
    <cfRule type="containsText" dxfId="209" priority="30" operator="containsText" text="休">
      <formula>NOT(ISERROR(SEARCH("休",N130)))</formula>
    </cfRule>
  </conditionalFormatting>
  <conditionalFormatting sqref="L130:M130">
    <cfRule type="containsText" dxfId="208" priority="27" operator="containsText" text="正月">
      <formula>NOT(ISERROR(SEARCH("正月",L130)))</formula>
    </cfRule>
    <cfRule type="containsText" dxfId="207" priority="28" operator="containsText" text="夏休">
      <formula>NOT(ISERROR(SEARCH("夏休",L130)))</formula>
    </cfRule>
  </conditionalFormatting>
  <conditionalFormatting sqref="L130:M130">
    <cfRule type="containsText" dxfId="206" priority="25" operator="containsText" text="中止">
      <formula>NOT(ISERROR(SEARCH("中止",L130)))</formula>
    </cfRule>
    <cfRule type="containsText" dxfId="205" priority="26" operator="containsText" text="休">
      <formula>NOT(ISERROR(SEARCH("休",L130)))</formula>
    </cfRule>
  </conditionalFormatting>
  <conditionalFormatting sqref="S130">
    <cfRule type="containsText" dxfId="204" priority="19" operator="containsText" text="正月">
      <formula>NOT(ISERROR(SEARCH("正月",S130)))</formula>
    </cfRule>
    <cfRule type="containsText" dxfId="203" priority="20" operator="containsText" text="夏休">
      <formula>NOT(ISERROR(SEARCH("夏休",S130)))</formula>
    </cfRule>
  </conditionalFormatting>
  <conditionalFormatting sqref="S130">
    <cfRule type="containsText" dxfId="202" priority="17" operator="containsText" text="中止">
      <formula>NOT(ISERROR(SEARCH("中止",S130)))</formula>
    </cfRule>
    <cfRule type="containsText" dxfId="201" priority="18" operator="containsText" text="休">
      <formula>NOT(ISERROR(SEARCH("休",S130)))</formula>
    </cfRule>
  </conditionalFormatting>
  <conditionalFormatting sqref="Q130:R130">
    <cfRule type="containsText" dxfId="200" priority="15" operator="containsText" text="正月">
      <formula>NOT(ISERROR(SEARCH("正月",Q130)))</formula>
    </cfRule>
    <cfRule type="containsText" dxfId="199" priority="16" operator="containsText" text="夏休">
      <formula>NOT(ISERROR(SEARCH("夏休",Q130)))</formula>
    </cfRule>
  </conditionalFormatting>
  <conditionalFormatting sqref="Q130:R130">
    <cfRule type="containsText" dxfId="198" priority="13" operator="containsText" text="中止">
      <formula>NOT(ISERROR(SEARCH("中止",Q130)))</formula>
    </cfRule>
    <cfRule type="containsText" dxfId="197" priority="14" operator="containsText" text="休">
      <formula>NOT(ISERROR(SEARCH("休",Q130)))</formula>
    </cfRule>
  </conditionalFormatting>
  <conditionalFormatting sqref="AB132:AC132">
    <cfRule type="containsText" dxfId="196" priority="11" operator="containsText" text="正月">
      <formula>NOT(ISERROR(SEARCH("正月",AB132)))</formula>
    </cfRule>
    <cfRule type="containsText" dxfId="195" priority="12" operator="containsText" text="夏休">
      <formula>NOT(ISERROR(SEARCH("夏休",AB132)))</formula>
    </cfRule>
  </conditionalFormatting>
  <conditionalFormatting sqref="AB132:AC132">
    <cfRule type="containsText" dxfId="194" priority="9" operator="containsText" text="中止">
      <formula>NOT(ISERROR(SEARCH("中止",AB132)))</formula>
    </cfRule>
    <cfRule type="containsText" dxfId="193" priority="10" operator="containsText" text="休">
      <formula>NOT(ISERROR(SEARCH("休",AB132)))</formula>
    </cfRule>
  </conditionalFormatting>
  <conditionalFormatting sqref="N128">
    <cfRule type="containsText" dxfId="192" priority="7" operator="containsText" text="正月">
      <formula>NOT(ISERROR(SEARCH("正月",N128)))</formula>
    </cfRule>
    <cfRule type="containsText" dxfId="191" priority="8" operator="containsText" text="夏休">
      <formula>NOT(ISERROR(SEARCH("夏休",N128)))</formula>
    </cfRule>
  </conditionalFormatting>
  <conditionalFormatting sqref="N128">
    <cfRule type="containsText" dxfId="190" priority="5" operator="containsText" text="中止">
      <formula>NOT(ISERROR(SEARCH("中止",N128)))</formula>
    </cfRule>
    <cfRule type="containsText" dxfId="189" priority="6" operator="containsText" text="休">
      <formula>NOT(ISERROR(SEARCH("休",N128)))</formula>
    </cfRule>
  </conditionalFormatting>
  <conditionalFormatting sqref="O130:P130">
    <cfRule type="containsText" dxfId="188" priority="3" operator="containsText" text="正月">
      <formula>NOT(ISERROR(SEARCH("正月",O130)))</formula>
    </cfRule>
    <cfRule type="containsText" dxfId="187" priority="4" operator="containsText" text="夏休">
      <formula>NOT(ISERROR(SEARCH("夏休",O130)))</formula>
    </cfRule>
  </conditionalFormatting>
  <conditionalFormatting sqref="O130:P130">
    <cfRule type="containsText" dxfId="186" priority="1" operator="containsText" text="中止">
      <formula>NOT(ISERROR(SEARCH("中止",O130)))</formula>
    </cfRule>
    <cfRule type="containsText" dxfId="185" priority="2" operator="containsText" text="休">
      <formula>NOT(ISERROR(SEARCH("休",O130)))</formula>
    </cfRule>
  </conditionalFormatting>
  <dataValidations count="1">
    <dataValidation type="list" allowBlank="1" showInputMessage="1" showErrorMessage="1" sqref="F728:AG767 F112:AG151 F156:AG195 F816:AG855 F640:AG679 F552:AG591 F464:AG503 F376:AG415 F200:AG239 F860:AG899 F684:AG723 F244:AG283 F68:AG107 F288:AG327 F332:AG371 F420:AG459 F508:AG547 F596:AG635 F24:AG63 F772:AG811" xr:uid="{F8373063-2C60-4F23-858B-3393EC3156BB}">
      <formula1>$G$918:$G$924</formula1>
    </dataValidation>
  </dataValidations>
  <pageMargins left="0.9055118110236221" right="0.31496062992125984" top="0.94488188976377963" bottom="0.35433070866141736" header="0.31496062992125984" footer="0"/>
  <pageSetup paperSize="9" scale="24" fitToHeight="0" orientation="portrait" cellComments="asDisplayed" r:id="rId1"/>
  <headerFooter>
    <oddFooter>&amp;L&amp;"BIZ UDゴシック,標準"&amp;18本表は、広島市水道局週休２日交替制工事試行要領（土木工事及び配管工事）（R6.10）以降の要領を適用する工事に使用する。</oddFooter>
  </headerFooter>
  <rowBreaks count="19" manualBreakCount="19">
    <brk id="135" max="35" man="1"/>
    <brk id="151" max="35" man="1"/>
    <brk id="195" max="35" man="1"/>
    <brk id="239" max="35" man="1"/>
    <brk id="283" max="35" man="1"/>
    <brk id="327" max="35" man="1"/>
    <brk id="371" max="35" man="1"/>
    <brk id="415" max="35" man="1"/>
    <brk id="459" max="35" man="1"/>
    <brk id="503" max="35" man="1"/>
    <brk id="547" max="35" man="1"/>
    <brk id="591" max="35" man="1"/>
    <brk id="635" max="35" man="1"/>
    <brk id="679" max="35" man="1"/>
    <brk id="723" max="35" man="1"/>
    <brk id="767" max="35" man="1"/>
    <brk id="811" max="35" man="1"/>
    <brk id="855" max="35" man="1"/>
    <brk id="920" max="16383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90A6D-ABEF-45DB-B890-1DC4137E5B34}">
  <sheetPr codeName="Sheet6">
    <tabColor rgb="FFFF0000"/>
  </sheetPr>
  <dimension ref="A1:AT936"/>
  <sheetViews>
    <sheetView showGridLines="0" showZeros="0" tabSelected="1" view="pageBreakPreview" topLeftCell="A14" zoomScale="40" zoomScaleNormal="40" zoomScaleSheetLayoutView="40" workbookViewId="0">
      <selection activeCell="K22" sqref="K22"/>
    </sheetView>
  </sheetViews>
  <sheetFormatPr defaultColWidth="9" defaultRowHeight="24.75" x14ac:dyDescent="0.4"/>
  <cols>
    <col min="1" max="1" width="6.75" style="284" customWidth="1"/>
    <col min="2" max="2" width="16.125" style="146" customWidth="1"/>
    <col min="3" max="3" width="4.25" style="146" customWidth="1"/>
    <col min="4" max="4" width="4.25" style="147" customWidth="1"/>
    <col min="5" max="5" width="9.75" style="147" customWidth="1"/>
    <col min="6" max="32" width="9.75" style="146" customWidth="1"/>
    <col min="33" max="34" width="6.75" style="146" customWidth="1"/>
    <col min="35" max="35" width="16.25" style="146" customWidth="1"/>
    <col min="36" max="36" width="5.75" style="148" customWidth="1"/>
    <col min="37" max="39" width="0" style="147" hidden="1" customWidth="1"/>
    <col min="40" max="47" width="0" style="146" hidden="1" customWidth="1"/>
    <col min="48" max="16384" width="9" style="146"/>
  </cols>
  <sheetData>
    <row r="1" spans="1:36" ht="102.75" customHeight="1" x14ac:dyDescent="0.4">
      <c r="A1" s="707" t="s">
        <v>142</v>
      </c>
      <c r="B1" s="708"/>
      <c r="C1" s="708"/>
      <c r="D1" s="708"/>
      <c r="E1" s="708"/>
      <c r="F1" s="708"/>
      <c r="G1" s="708"/>
      <c r="H1" s="708"/>
      <c r="I1" s="708"/>
      <c r="J1" s="708"/>
      <c r="K1" s="708"/>
      <c r="L1" s="708"/>
      <c r="M1" s="708"/>
      <c r="N1" s="708"/>
      <c r="O1" s="708"/>
      <c r="P1" s="708"/>
      <c r="Q1" s="708"/>
      <c r="R1" s="708"/>
      <c r="S1" s="708"/>
      <c r="T1" s="708"/>
      <c r="U1" s="708"/>
      <c r="V1" s="708"/>
      <c r="W1" s="708"/>
      <c r="X1" s="708"/>
      <c r="Y1" s="708"/>
      <c r="Z1" s="708"/>
      <c r="AA1" s="708"/>
      <c r="AB1" s="708"/>
      <c r="AC1" s="708"/>
      <c r="AD1" s="708"/>
      <c r="AE1" s="708"/>
      <c r="AF1" s="708"/>
      <c r="AG1" s="708"/>
      <c r="AH1" s="708"/>
      <c r="AI1" s="708"/>
    </row>
    <row r="2" spans="1:36" ht="61.5" customHeight="1" x14ac:dyDescent="0.4">
      <c r="A2" s="680" t="s">
        <v>139</v>
      </c>
      <c r="B2" s="680"/>
      <c r="C2" s="680"/>
      <c r="D2" s="680"/>
      <c r="E2" s="680"/>
      <c r="F2" s="680"/>
      <c r="G2" s="680"/>
      <c r="H2" s="680"/>
      <c r="I2" s="680"/>
      <c r="J2" s="680"/>
      <c r="K2" s="680"/>
      <c r="L2" s="680"/>
      <c r="M2" s="680"/>
      <c r="N2" s="680"/>
      <c r="O2" s="680"/>
      <c r="P2" s="680"/>
      <c r="Q2" s="680"/>
      <c r="R2" s="680"/>
      <c r="S2" s="680"/>
      <c r="T2" s="680"/>
      <c r="U2" s="680"/>
      <c r="V2" s="680"/>
      <c r="W2" s="680"/>
      <c r="X2" s="680"/>
      <c r="Y2" s="680"/>
      <c r="Z2" s="680"/>
      <c r="AA2" s="680"/>
      <c r="AB2" s="680"/>
      <c r="AC2" s="680"/>
      <c r="AD2" s="680"/>
      <c r="AE2" s="680"/>
      <c r="AF2" s="680"/>
      <c r="AG2" s="680"/>
      <c r="AH2" s="680"/>
      <c r="AI2" s="680"/>
    </row>
    <row r="3" spans="1:36" ht="33" customHeight="1" x14ac:dyDescent="0.4">
      <c r="A3" s="282"/>
      <c r="B3" s="255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255"/>
      <c r="Q3" s="255"/>
      <c r="R3" s="255"/>
      <c r="S3" s="255"/>
      <c r="T3" s="255"/>
      <c r="U3" s="255"/>
      <c r="V3" s="255"/>
      <c r="W3" s="255"/>
      <c r="X3" s="255"/>
      <c r="Y3" s="255"/>
      <c r="Z3" s="255"/>
      <c r="AA3" s="255"/>
      <c r="AB3" s="255"/>
      <c r="AC3" s="255"/>
      <c r="AD3" s="255"/>
      <c r="AE3" s="255"/>
      <c r="AF3" s="255"/>
      <c r="AG3" s="255"/>
      <c r="AH3" s="255"/>
      <c r="AI3" s="255"/>
    </row>
    <row r="4" spans="1:36" ht="61.5" customHeight="1" x14ac:dyDescent="0.4">
      <c r="A4" s="282"/>
      <c r="B4" s="255"/>
      <c r="C4" s="255"/>
      <c r="D4" s="255"/>
      <c r="E4" s="646" t="s">
        <v>143</v>
      </c>
      <c r="F4" s="646"/>
      <c r="G4" s="646"/>
      <c r="H4" s="647"/>
      <c r="I4" s="647"/>
      <c r="J4" s="647"/>
      <c r="K4" s="647"/>
      <c r="L4" s="647"/>
      <c r="M4" s="647"/>
      <c r="N4" s="647"/>
      <c r="O4" s="647"/>
      <c r="P4" s="647"/>
      <c r="Q4" s="647"/>
      <c r="R4" s="647"/>
      <c r="S4" s="647"/>
      <c r="T4" s="647"/>
      <c r="U4" s="255"/>
      <c r="V4" s="646" t="s">
        <v>144</v>
      </c>
      <c r="W4" s="646"/>
      <c r="X4" s="646"/>
      <c r="Y4" s="647"/>
      <c r="Z4" s="647"/>
      <c r="AA4" s="647"/>
      <c r="AB4" s="647"/>
      <c r="AC4" s="647"/>
      <c r="AD4" s="647"/>
      <c r="AE4" s="647"/>
      <c r="AF4" s="647"/>
      <c r="AG4" s="647"/>
      <c r="AH4" s="647"/>
      <c r="AI4" s="255"/>
    </row>
    <row r="5" spans="1:36" ht="16.5" customHeight="1" x14ac:dyDescent="0.4">
      <c r="A5" s="283"/>
      <c r="B5" s="217"/>
      <c r="C5" s="149"/>
      <c r="D5" s="149"/>
      <c r="O5" s="150"/>
      <c r="P5" s="150"/>
      <c r="Q5" s="150"/>
      <c r="R5" s="149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49"/>
      <c r="AE5" s="642"/>
      <c r="AF5" s="642"/>
      <c r="AG5" s="642"/>
      <c r="AH5" s="642"/>
      <c r="AI5" s="216"/>
    </row>
    <row r="6" spans="1:36" ht="16.5" customHeight="1" x14ac:dyDescent="0.4">
      <c r="A6" s="283"/>
      <c r="B6" s="217"/>
      <c r="C6" s="149"/>
      <c r="D6" s="265"/>
      <c r="E6" s="748" t="s">
        <v>155</v>
      </c>
      <c r="F6" s="748"/>
      <c r="G6" s="748"/>
      <c r="H6" s="748"/>
      <c r="I6" s="747">
        <v>45566</v>
      </c>
      <c r="J6" s="747"/>
      <c r="K6" s="747"/>
      <c r="L6" s="747"/>
      <c r="M6" s="747"/>
      <c r="N6" s="265"/>
      <c r="O6" s="748" t="s">
        <v>156</v>
      </c>
      <c r="P6" s="748"/>
      <c r="Q6" s="748"/>
      <c r="R6" s="748"/>
      <c r="S6" s="747"/>
      <c r="T6" s="747"/>
      <c r="U6" s="747"/>
      <c r="V6" s="747"/>
      <c r="W6" s="747"/>
      <c r="X6" s="149"/>
      <c r="Y6" s="152"/>
      <c r="AJ6" s="146"/>
    </row>
    <row r="7" spans="1:36" ht="29.25" customHeight="1" x14ac:dyDescent="0.4">
      <c r="D7" s="265"/>
      <c r="E7" s="748"/>
      <c r="F7" s="748"/>
      <c r="G7" s="748"/>
      <c r="H7" s="748"/>
      <c r="I7" s="747"/>
      <c r="J7" s="747"/>
      <c r="K7" s="747"/>
      <c r="L7" s="747"/>
      <c r="M7" s="747"/>
      <c r="N7" s="265"/>
      <c r="O7" s="748"/>
      <c r="P7" s="748"/>
      <c r="Q7" s="748"/>
      <c r="R7" s="748"/>
      <c r="S7" s="747"/>
      <c r="T7" s="747"/>
      <c r="U7" s="747"/>
      <c r="V7" s="747"/>
      <c r="W7" s="747"/>
      <c r="X7" s="153"/>
      <c r="Y7" s="152"/>
      <c r="AB7" s="645"/>
      <c r="AC7" s="645"/>
      <c r="AD7" s="645"/>
      <c r="AE7" s="645"/>
      <c r="AF7" s="645"/>
      <c r="AJ7" s="146"/>
    </row>
    <row r="8" spans="1:36" ht="23.25" customHeight="1" x14ac:dyDescent="0.4">
      <c r="D8" s="149"/>
      <c r="E8" s="149"/>
      <c r="F8" s="149"/>
      <c r="G8" s="149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4"/>
      <c r="AJ8" s="146"/>
    </row>
    <row r="9" spans="1:36" ht="31.5" x14ac:dyDescent="0.4">
      <c r="E9" s="709" t="s">
        <v>90</v>
      </c>
      <c r="F9" s="710"/>
      <c r="G9" s="710"/>
      <c r="H9" s="710"/>
      <c r="I9" s="710"/>
      <c r="J9" s="710"/>
      <c r="K9" s="710"/>
      <c r="L9" s="710"/>
      <c r="M9" s="710"/>
      <c r="N9" s="710"/>
      <c r="O9" s="710"/>
      <c r="P9" s="710"/>
      <c r="Q9" s="710"/>
      <c r="R9" s="711"/>
      <c r="S9" s="149"/>
      <c r="T9" s="149"/>
      <c r="U9" s="149"/>
      <c r="V9" s="155"/>
      <c r="W9" s="155"/>
      <c r="X9" s="155"/>
      <c r="Y9" s="155"/>
      <c r="Z9" s="155"/>
      <c r="AA9" s="155"/>
      <c r="AB9" s="155"/>
      <c r="AC9" s="155"/>
      <c r="AD9" s="155"/>
      <c r="AE9" s="155"/>
      <c r="AF9" s="155"/>
      <c r="AG9" s="612"/>
      <c r="AH9" s="612"/>
      <c r="AI9" s="218"/>
      <c r="AJ9" s="146"/>
    </row>
    <row r="10" spans="1:36" ht="35.25" customHeight="1" thickBot="1" x14ac:dyDescent="0.45">
      <c r="A10" s="285"/>
      <c r="B10" s="155"/>
      <c r="E10" s="712" t="s">
        <v>91</v>
      </c>
      <c r="F10" s="713"/>
      <c r="G10" s="713"/>
      <c r="H10" s="713"/>
      <c r="I10" s="713"/>
      <c r="J10" s="714"/>
      <c r="K10" s="712" t="s">
        <v>122</v>
      </c>
      <c r="L10" s="713"/>
      <c r="M10" s="713"/>
      <c r="N10" s="713"/>
      <c r="O10" s="713"/>
      <c r="P10" s="713"/>
      <c r="Q10" s="713"/>
      <c r="R10" s="714"/>
      <c r="S10" s="149"/>
      <c r="T10" s="149"/>
      <c r="U10" s="149"/>
      <c r="V10" s="155"/>
      <c r="W10" s="155"/>
      <c r="X10" s="155"/>
      <c r="Y10" s="155"/>
      <c r="Z10" s="155"/>
      <c r="AA10" s="155"/>
      <c r="AB10" s="616">
        <f ca="1">TODAY()</f>
        <v>45553</v>
      </c>
      <c r="AC10" s="616"/>
      <c r="AD10" s="245" t="s">
        <v>130</v>
      </c>
      <c r="AE10" s="155"/>
      <c r="AF10" s="155"/>
      <c r="AG10" s="612"/>
      <c r="AH10" s="612"/>
      <c r="AI10" s="218"/>
      <c r="AJ10" s="146"/>
    </row>
    <row r="11" spans="1:36" ht="47.25" customHeight="1" thickBot="1" x14ac:dyDescent="0.45">
      <c r="A11" s="749"/>
      <c r="B11" s="217"/>
      <c r="E11" s="715" t="s">
        <v>159</v>
      </c>
      <c r="F11" s="716"/>
      <c r="G11" s="716"/>
      <c r="H11" s="716"/>
      <c r="I11" s="716"/>
      <c r="J11" s="717"/>
      <c r="K11" s="724" t="s">
        <v>158</v>
      </c>
      <c r="L11" s="725"/>
      <c r="M11" s="725"/>
      <c r="N11" s="725"/>
      <c r="O11" s="725"/>
      <c r="P11" s="725"/>
      <c r="Q11" s="725"/>
      <c r="R11" s="726"/>
      <c r="T11" s="636"/>
      <c r="U11" s="636"/>
      <c r="V11" s="636"/>
      <c r="W11" s="733" t="s">
        <v>128</v>
      </c>
      <c r="X11" s="734"/>
      <c r="Y11" s="734"/>
      <c r="Z11" s="734"/>
      <c r="AA11" s="735"/>
      <c r="AB11" s="739" t="str">
        <f>IF(AB13=0,"",IF(AI919&gt;0.1,"未達成","達成"))</f>
        <v/>
      </c>
      <c r="AC11" s="734"/>
      <c r="AD11" s="735"/>
      <c r="AE11" s="156"/>
      <c r="AF11" s="156"/>
      <c r="AG11" s="157"/>
      <c r="AH11" s="157"/>
      <c r="AI11" s="157"/>
      <c r="AJ11" s="146"/>
    </row>
    <row r="12" spans="1:36" ht="47.25" customHeight="1" thickBot="1" x14ac:dyDescent="0.45">
      <c r="A12" s="749"/>
      <c r="B12" s="217"/>
      <c r="E12" s="718"/>
      <c r="F12" s="719"/>
      <c r="G12" s="719"/>
      <c r="H12" s="719"/>
      <c r="I12" s="719"/>
      <c r="J12" s="720"/>
      <c r="K12" s="727"/>
      <c r="L12" s="728"/>
      <c r="M12" s="728"/>
      <c r="N12" s="728"/>
      <c r="O12" s="728"/>
      <c r="P12" s="728"/>
      <c r="Q12" s="728"/>
      <c r="R12" s="729"/>
      <c r="T12" s="636"/>
      <c r="U12" s="636"/>
      <c r="V12" s="636"/>
      <c r="W12" s="736" t="s">
        <v>129</v>
      </c>
      <c r="X12" s="737"/>
      <c r="Y12" s="737"/>
      <c r="Z12" s="737"/>
      <c r="AA12" s="738"/>
      <c r="AB12" s="739" t="str">
        <f>IF(AB13=0,"",IF(AB13&gt;=0.285,"達成","未達成"))</f>
        <v/>
      </c>
      <c r="AC12" s="734"/>
      <c r="AD12" s="735"/>
      <c r="AE12" s="670"/>
      <c r="AF12" s="671"/>
      <c r="AG12" s="157"/>
      <c r="AH12" s="157"/>
      <c r="AI12" s="157"/>
      <c r="AJ12" s="146"/>
    </row>
    <row r="13" spans="1:36" ht="47.25" customHeight="1" thickBot="1" x14ac:dyDescent="0.45">
      <c r="A13" s="749"/>
      <c r="B13" s="217"/>
      <c r="E13" s="718"/>
      <c r="F13" s="719"/>
      <c r="G13" s="719"/>
      <c r="H13" s="719"/>
      <c r="I13" s="719"/>
      <c r="J13" s="720"/>
      <c r="K13" s="727"/>
      <c r="L13" s="728"/>
      <c r="M13" s="728"/>
      <c r="N13" s="728"/>
      <c r="O13" s="728"/>
      <c r="P13" s="728"/>
      <c r="Q13" s="728"/>
      <c r="R13" s="729"/>
      <c r="T13" s="636"/>
      <c r="U13" s="636"/>
      <c r="V13" s="636"/>
      <c r="W13" s="765" t="s">
        <v>137</v>
      </c>
      <c r="X13" s="766"/>
      <c r="Y13" s="766"/>
      <c r="Z13" s="766"/>
      <c r="AA13" s="767"/>
      <c r="AB13" s="768">
        <f>IF(AQ919="","",AQ919)</f>
        <v>0</v>
      </c>
      <c r="AC13" s="766"/>
      <c r="AD13" s="767"/>
      <c r="AE13" s="156"/>
      <c r="AF13" s="156"/>
      <c r="AG13" s="157"/>
      <c r="AH13" s="157"/>
      <c r="AI13" s="157"/>
      <c r="AJ13" s="146"/>
    </row>
    <row r="14" spans="1:36" ht="30" customHeight="1" x14ac:dyDescent="0.4">
      <c r="A14" s="749"/>
      <c r="B14" s="217"/>
      <c r="E14" s="721"/>
      <c r="F14" s="722"/>
      <c r="G14" s="722"/>
      <c r="H14" s="722"/>
      <c r="I14" s="722"/>
      <c r="J14" s="723"/>
      <c r="K14" s="730"/>
      <c r="L14" s="731"/>
      <c r="M14" s="731"/>
      <c r="N14" s="731"/>
      <c r="O14" s="731"/>
      <c r="P14" s="731"/>
      <c r="Q14" s="731"/>
      <c r="R14" s="732"/>
      <c r="T14" s="583"/>
      <c r="U14" s="583"/>
      <c r="V14" s="583"/>
      <c r="W14" s="769" t="s">
        <v>136</v>
      </c>
      <c r="X14" s="769"/>
      <c r="Y14" s="769"/>
      <c r="Z14" s="769"/>
      <c r="AA14" s="769"/>
      <c r="AB14" s="769"/>
      <c r="AC14" s="769"/>
      <c r="AD14" s="769"/>
      <c r="AE14" s="769"/>
      <c r="AF14" s="270"/>
      <c r="AG14" s="271"/>
      <c r="AH14" s="271"/>
      <c r="AI14" s="157"/>
    </row>
    <row r="15" spans="1:36" ht="27.75" x14ac:dyDescent="0.4">
      <c r="A15" s="283"/>
      <c r="B15" s="220"/>
      <c r="E15" s="251"/>
      <c r="F15" s="251"/>
      <c r="G15" s="251"/>
      <c r="H15" s="251"/>
      <c r="I15" s="251"/>
      <c r="J15" s="251"/>
      <c r="K15" s="252"/>
      <c r="L15" s="252"/>
      <c r="M15" s="252"/>
      <c r="N15" s="252"/>
      <c r="O15" s="252"/>
      <c r="P15" s="252"/>
      <c r="Q15" s="252"/>
      <c r="R15" s="252"/>
      <c r="T15" s="221"/>
      <c r="U15" s="221"/>
      <c r="V15" s="221"/>
      <c r="W15" s="769" t="s">
        <v>138</v>
      </c>
      <c r="X15" s="769"/>
      <c r="Y15" s="769"/>
      <c r="Z15" s="769"/>
      <c r="AA15" s="769"/>
      <c r="AB15" s="769"/>
      <c r="AC15" s="769"/>
      <c r="AD15" s="769"/>
      <c r="AE15" s="769"/>
      <c r="AF15" s="769"/>
      <c r="AG15" s="769"/>
      <c r="AH15" s="769"/>
      <c r="AI15" s="157"/>
    </row>
    <row r="16" spans="1:36" ht="51" customHeight="1" thickBot="1" x14ac:dyDescent="0.45">
      <c r="A16" s="285"/>
      <c r="B16" s="155"/>
      <c r="C16" s="155"/>
      <c r="D16" s="149"/>
      <c r="E16" s="149"/>
      <c r="F16" s="155"/>
      <c r="G16" s="155"/>
      <c r="H16" s="155"/>
      <c r="I16" s="155"/>
      <c r="J16" s="155"/>
      <c r="K16" s="155"/>
      <c r="L16" s="155"/>
      <c r="M16" s="155"/>
      <c r="N16" s="155"/>
      <c r="O16" s="155"/>
      <c r="P16" s="155"/>
      <c r="Q16" s="155"/>
      <c r="R16" s="155"/>
      <c r="S16" s="155"/>
      <c r="T16" s="155"/>
      <c r="U16" s="155"/>
      <c r="V16" s="155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</row>
    <row r="17" spans="1:42" ht="35.25" customHeight="1" x14ac:dyDescent="0.4">
      <c r="A17" s="750" t="s">
        <v>133</v>
      </c>
      <c r="B17" s="751"/>
      <c r="C17" s="751"/>
      <c r="D17" s="752"/>
      <c r="E17" s="756" t="s">
        <v>7</v>
      </c>
      <c r="F17" s="756"/>
      <c r="G17" s="756"/>
      <c r="H17" s="756"/>
      <c r="I17" s="756"/>
      <c r="J17" s="756"/>
      <c r="K17" s="756"/>
      <c r="L17" s="756" t="s">
        <v>8</v>
      </c>
      <c r="M17" s="756"/>
      <c r="N17" s="756"/>
      <c r="O17" s="756"/>
      <c r="P17" s="756"/>
      <c r="Q17" s="756"/>
      <c r="R17" s="756"/>
      <c r="S17" s="756" t="s">
        <v>9</v>
      </c>
      <c r="T17" s="756"/>
      <c r="U17" s="756"/>
      <c r="V17" s="756"/>
      <c r="W17" s="756"/>
      <c r="X17" s="756"/>
      <c r="Y17" s="756"/>
      <c r="Z17" s="756" t="s">
        <v>10</v>
      </c>
      <c r="AA17" s="756"/>
      <c r="AB17" s="756"/>
      <c r="AC17" s="756"/>
      <c r="AD17" s="756"/>
      <c r="AE17" s="756"/>
      <c r="AF17" s="689"/>
      <c r="AG17" s="701" t="s">
        <v>121</v>
      </c>
      <c r="AH17" s="702"/>
      <c r="AI17" s="703"/>
    </row>
    <row r="18" spans="1:42" ht="35.25" customHeight="1" thickBot="1" x14ac:dyDescent="0.45">
      <c r="A18" s="753"/>
      <c r="B18" s="754"/>
      <c r="C18" s="754"/>
      <c r="D18" s="755"/>
      <c r="E18" s="277">
        <v>1</v>
      </c>
      <c r="F18" s="277">
        <v>2</v>
      </c>
      <c r="G18" s="277">
        <v>3</v>
      </c>
      <c r="H18" s="277">
        <v>4</v>
      </c>
      <c r="I18" s="277">
        <v>5</v>
      </c>
      <c r="J18" s="277">
        <v>6</v>
      </c>
      <c r="K18" s="277">
        <v>7</v>
      </c>
      <c r="L18" s="277">
        <v>8</v>
      </c>
      <c r="M18" s="277">
        <v>9</v>
      </c>
      <c r="N18" s="277">
        <v>10</v>
      </c>
      <c r="O18" s="277">
        <v>11</v>
      </c>
      <c r="P18" s="277">
        <v>12</v>
      </c>
      <c r="Q18" s="277">
        <v>13</v>
      </c>
      <c r="R18" s="277">
        <v>14</v>
      </c>
      <c r="S18" s="277">
        <v>15</v>
      </c>
      <c r="T18" s="277">
        <v>16</v>
      </c>
      <c r="U18" s="277">
        <v>17</v>
      </c>
      <c r="V18" s="277">
        <v>18</v>
      </c>
      <c r="W18" s="277">
        <v>19</v>
      </c>
      <c r="X18" s="277">
        <v>20</v>
      </c>
      <c r="Y18" s="277">
        <v>21</v>
      </c>
      <c r="Z18" s="277">
        <v>22</v>
      </c>
      <c r="AA18" s="277">
        <v>23</v>
      </c>
      <c r="AB18" s="277">
        <v>24</v>
      </c>
      <c r="AC18" s="277">
        <v>25</v>
      </c>
      <c r="AD18" s="277">
        <v>26</v>
      </c>
      <c r="AE18" s="277">
        <v>27</v>
      </c>
      <c r="AF18" s="278">
        <v>28</v>
      </c>
      <c r="AG18" s="704"/>
      <c r="AH18" s="705"/>
      <c r="AI18" s="706"/>
    </row>
    <row r="19" spans="1:42" ht="35.25" customHeight="1" x14ac:dyDescent="0.4">
      <c r="A19" s="757" t="s">
        <v>62</v>
      </c>
      <c r="B19" s="689" t="s">
        <v>0</v>
      </c>
      <c r="C19" s="690"/>
      <c r="D19" s="691"/>
      <c r="E19" s="274">
        <f>I6</f>
        <v>45566</v>
      </c>
      <c r="F19" s="274">
        <f>E19+1</f>
        <v>45567</v>
      </c>
      <c r="G19" s="274">
        <f t="shared" ref="G19:AF19" si="0">F19+1</f>
        <v>45568</v>
      </c>
      <c r="H19" s="274">
        <f t="shared" si="0"/>
        <v>45569</v>
      </c>
      <c r="I19" s="274">
        <f t="shared" si="0"/>
        <v>45570</v>
      </c>
      <c r="J19" s="274">
        <f t="shared" si="0"/>
        <v>45571</v>
      </c>
      <c r="K19" s="274">
        <f t="shared" si="0"/>
        <v>45572</v>
      </c>
      <c r="L19" s="274">
        <f t="shared" si="0"/>
        <v>45573</v>
      </c>
      <c r="M19" s="274">
        <f t="shared" si="0"/>
        <v>45574</v>
      </c>
      <c r="N19" s="274">
        <f t="shared" si="0"/>
        <v>45575</v>
      </c>
      <c r="O19" s="274">
        <f t="shared" si="0"/>
        <v>45576</v>
      </c>
      <c r="P19" s="274">
        <f t="shared" si="0"/>
        <v>45577</v>
      </c>
      <c r="Q19" s="274">
        <f t="shared" si="0"/>
        <v>45578</v>
      </c>
      <c r="R19" s="274">
        <f t="shared" si="0"/>
        <v>45579</v>
      </c>
      <c r="S19" s="274">
        <f t="shared" si="0"/>
        <v>45580</v>
      </c>
      <c r="T19" s="274">
        <f t="shared" si="0"/>
        <v>45581</v>
      </c>
      <c r="U19" s="274">
        <f t="shared" si="0"/>
        <v>45582</v>
      </c>
      <c r="V19" s="274">
        <f t="shared" si="0"/>
        <v>45583</v>
      </c>
      <c r="W19" s="274">
        <f t="shared" si="0"/>
        <v>45584</v>
      </c>
      <c r="X19" s="274">
        <f t="shared" si="0"/>
        <v>45585</v>
      </c>
      <c r="Y19" s="274">
        <f t="shared" si="0"/>
        <v>45586</v>
      </c>
      <c r="Z19" s="274">
        <f t="shared" si="0"/>
        <v>45587</v>
      </c>
      <c r="AA19" s="274">
        <f t="shared" si="0"/>
        <v>45588</v>
      </c>
      <c r="AB19" s="274">
        <f t="shared" si="0"/>
        <v>45589</v>
      </c>
      <c r="AC19" s="274">
        <f t="shared" si="0"/>
        <v>45590</v>
      </c>
      <c r="AD19" s="274">
        <f t="shared" si="0"/>
        <v>45591</v>
      </c>
      <c r="AE19" s="274">
        <f t="shared" si="0"/>
        <v>45592</v>
      </c>
      <c r="AF19" s="274">
        <f t="shared" si="0"/>
        <v>45593</v>
      </c>
      <c r="AG19" s="685" t="s">
        <v>11</v>
      </c>
      <c r="AH19" s="687" t="s">
        <v>125</v>
      </c>
      <c r="AI19" s="676" t="s">
        <v>154</v>
      </c>
    </row>
    <row r="20" spans="1:42" ht="35.25" customHeight="1" x14ac:dyDescent="0.4">
      <c r="A20" s="758"/>
      <c r="B20" s="692" t="s">
        <v>1</v>
      </c>
      <c r="C20" s="693"/>
      <c r="D20" s="694"/>
      <c r="E20" s="275">
        <f>I6</f>
        <v>45566</v>
      </c>
      <c r="F20" s="275">
        <f>E20+1</f>
        <v>45567</v>
      </c>
      <c r="G20" s="275">
        <f t="shared" ref="G20:AF20" si="1">F20+1</f>
        <v>45568</v>
      </c>
      <c r="H20" s="275">
        <f t="shared" si="1"/>
        <v>45569</v>
      </c>
      <c r="I20" s="275">
        <f t="shared" si="1"/>
        <v>45570</v>
      </c>
      <c r="J20" s="275">
        <f t="shared" si="1"/>
        <v>45571</v>
      </c>
      <c r="K20" s="275">
        <f t="shared" si="1"/>
        <v>45572</v>
      </c>
      <c r="L20" s="275">
        <f t="shared" si="1"/>
        <v>45573</v>
      </c>
      <c r="M20" s="275">
        <f t="shared" si="1"/>
        <v>45574</v>
      </c>
      <c r="N20" s="275">
        <f t="shared" si="1"/>
        <v>45575</v>
      </c>
      <c r="O20" s="275">
        <f t="shared" si="1"/>
        <v>45576</v>
      </c>
      <c r="P20" s="275">
        <f t="shared" si="1"/>
        <v>45577</v>
      </c>
      <c r="Q20" s="275">
        <f t="shared" si="1"/>
        <v>45578</v>
      </c>
      <c r="R20" s="275">
        <f t="shared" si="1"/>
        <v>45579</v>
      </c>
      <c r="S20" s="275">
        <f t="shared" si="1"/>
        <v>45580</v>
      </c>
      <c r="T20" s="275">
        <f t="shared" si="1"/>
        <v>45581</v>
      </c>
      <c r="U20" s="275">
        <f t="shared" si="1"/>
        <v>45582</v>
      </c>
      <c r="V20" s="275">
        <f t="shared" si="1"/>
        <v>45583</v>
      </c>
      <c r="W20" s="275">
        <f t="shared" si="1"/>
        <v>45584</v>
      </c>
      <c r="X20" s="275">
        <f t="shared" si="1"/>
        <v>45585</v>
      </c>
      <c r="Y20" s="275">
        <f t="shared" si="1"/>
        <v>45586</v>
      </c>
      <c r="Z20" s="275">
        <f t="shared" si="1"/>
        <v>45587</v>
      </c>
      <c r="AA20" s="275">
        <f t="shared" si="1"/>
        <v>45588</v>
      </c>
      <c r="AB20" s="275">
        <f t="shared" si="1"/>
        <v>45589</v>
      </c>
      <c r="AC20" s="275">
        <f t="shared" si="1"/>
        <v>45590</v>
      </c>
      <c r="AD20" s="275">
        <f t="shared" si="1"/>
        <v>45591</v>
      </c>
      <c r="AE20" s="275">
        <f t="shared" si="1"/>
        <v>45592</v>
      </c>
      <c r="AF20" s="275">
        <f t="shared" si="1"/>
        <v>45593</v>
      </c>
      <c r="AG20" s="686"/>
      <c r="AH20" s="688"/>
      <c r="AI20" s="677"/>
    </row>
    <row r="21" spans="1:42" s="147" customFormat="1" ht="35.25" customHeight="1" x14ac:dyDescent="0.4">
      <c r="A21" s="758"/>
      <c r="B21" s="692" t="s">
        <v>2</v>
      </c>
      <c r="C21" s="693"/>
      <c r="D21" s="694"/>
      <c r="E21" s="276">
        <f>I6</f>
        <v>45566</v>
      </c>
      <c r="F21" s="276">
        <f>E20+1</f>
        <v>45567</v>
      </c>
      <c r="G21" s="276">
        <f t="shared" ref="G21:AF21" si="2">F20+1</f>
        <v>45568</v>
      </c>
      <c r="H21" s="276">
        <f t="shared" si="2"/>
        <v>45569</v>
      </c>
      <c r="I21" s="276">
        <f t="shared" si="2"/>
        <v>45570</v>
      </c>
      <c r="J21" s="276">
        <f t="shared" si="2"/>
        <v>45571</v>
      </c>
      <c r="K21" s="276">
        <f t="shared" si="2"/>
        <v>45572</v>
      </c>
      <c r="L21" s="276">
        <f t="shared" si="2"/>
        <v>45573</v>
      </c>
      <c r="M21" s="276">
        <f t="shared" si="2"/>
        <v>45574</v>
      </c>
      <c r="N21" s="276">
        <f t="shared" si="2"/>
        <v>45575</v>
      </c>
      <c r="O21" s="276">
        <f t="shared" si="2"/>
        <v>45576</v>
      </c>
      <c r="P21" s="276">
        <f t="shared" si="2"/>
        <v>45577</v>
      </c>
      <c r="Q21" s="276">
        <f t="shared" si="2"/>
        <v>45578</v>
      </c>
      <c r="R21" s="276">
        <f t="shared" si="2"/>
        <v>45579</v>
      </c>
      <c r="S21" s="276">
        <f t="shared" si="2"/>
        <v>45580</v>
      </c>
      <c r="T21" s="276">
        <f t="shared" si="2"/>
        <v>45581</v>
      </c>
      <c r="U21" s="276">
        <f t="shared" si="2"/>
        <v>45582</v>
      </c>
      <c r="V21" s="276">
        <f t="shared" si="2"/>
        <v>45583</v>
      </c>
      <c r="W21" s="276">
        <f t="shared" si="2"/>
        <v>45584</v>
      </c>
      <c r="X21" s="276">
        <f t="shared" si="2"/>
        <v>45585</v>
      </c>
      <c r="Y21" s="276">
        <f t="shared" si="2"/>
        <v>45586</v>
      </c>
      <c r="Z21" s="276">
        <f t="shared" si="2"/>
        <v>45587</v>
      </c>
      <c r="AA21" s="276">
        <f t="shared" si="2"/>
        <v>45588</v>
      </c>
      <c r="AB21" s="276">
        <f t="shared" si="2"/>
        <v>45589</v>
      </c>
      <c r="AC21" s="276">
        <f t="shared" si="2"/>
        <v>45590</v>
      </c>
      <c r="AD21" s="276">
        <f t="shared" si="2"/>
        <v>45591</v>
      </c>
      <c r="AE21" s="276">
        <f t="shared" si="2"/>
        <v>45592</v>
      </c>
      <c r="AF21" s="276">
        <f t="shared" si="2"/>
        <v>45593</v>
      </c>
      <c r="AG21" s="686"/>
      <c r="AH21" s="688"/>
      <c r="AI21" s="677"/>
      <c r="AJ21" s="159"/>
    </row>
    <row r="22" spans="1:42" ht="120.75" customHeight="1" x14ac:dyDescent="0.4">
      <c r="A22" s="758"/>
      <c r="B22" s="695" t="s">
        <v>160</v>
      </c>
      <c r="C22" s="696"/>
      <c r="D22" s="697"/>
      <c r="E22" s="267" t="s">
        <v>157</v>
      </c>
      <c r="F22" s="267" t="str">
        <f>IF(F20=$S$6,"完了日","")</f>
        <v/>
      </c>
      <c r="G22" s="267" t="str">
        <f t="shared" ref="G22:AF22" si="3">IF(G20=$S$6,"完了日","")</f>
        <v/>
      </c>
      <c r="H22" s="267" t="str">
        <f t="shared" si="3"/>
        <v/>
      </c>
      <c r="I22" s="267" t="str">
        <f t="shared" si="3"/>
        <v/>
      </c>
      <c r="J22" s="267" t="str">
        <f t="shared" si="3"/>
        <v/>
      </c>
      <c r="K22" s="267" t="str">
        <f t="shared" si="3"/>
        <v/>
      </c>
      <c r="L22" s="267" t="str">
        <f t="shared" si="3"/>
        <v/>
      </c>
      <c r="M22" s="267" t="str">
        <f t="shared" si="3"/>
        <v/>
      </c>
      <c r="N22" s="267" t="str">
        <f t="shared" si="3"/>
        <v/>
      </c>
      <c r="O22" s="267" t="str">
        <f t="shared" si="3"/>
        <v/>
      </c>
      <c r="P22" s="267" t="str">
        <f t="shared" si="3"/>
        <v/>
      </c>
      <c r="Q22" s="267" t="str">
        <f t="shared" si="3"/>
        <v/>
      </c>
      <c r="R22" s="267" t="str">
        <f t="shared" si="3"/>
        <v/>
      </c>
      <c r="S22" s="267" t="str">
        <f t="shared" si="3"/>
        <v/>
      </c>
      <c r="T22" s="267" t="str">
        <f t="shared" si="3"/>
        <v/>
      </c>
      <c r="U22" s="267" t="str">
        <f t="shared" si="3"/>
        <v/>
      </c>
      <c r="V22" s="267" t="str">
        <f t="shared" si="3"/>
        <v/>
      </c>
      <c r="W22" s="267" t="str">
        <f t="shared" si="3"/>
        <v/>
      </c>
      <c r="X22" s="267" t="str">
        <f t="shared" si="3"/>
        <v/>
      </c>
      <c r="Y22" s="267" t="str">
        <f t="shared" si="3"/>
        <v/>
      </c>
      <c r="Z22" s="267" t="str">
        <f t="shared" si="3"/>
        <v/>
      </c>
      <c r="AA22" s="267" t="str">
        <f t="shared" si="3"/>
        <v/>
      </c>
      <c r="AB22" s="267" t="str">
        <f t="shared" si="3"/>
        <v/>
      </c>
      <c r="AC22" s="267" t="str">
        <f t="shared" si="3"/>
        <v/>
      </c>
      <c r="AD22" s="267" t="str">
        <f t="shared" si="3"/>
        <v/>
      </c>
      <c r="AE22" s="267" t="str">
        <f t="shared" si="3"/>
        <v/>
      </c>
      <c r="AF22" s="267" t="str">
        <f t="shared" si="3"/>
        <v/>
      </c>
      <c r="AG22" s="686"/>
      <c r="AH22" s="688"/>
      <c r="AI22" s="677"/>
      <c r="AM22" s="645" t="s">
        <v>133</v>
      </c>
      <c r="AN22" s="645"/>
    </row>
    <row r="23" spans="1:42" ht="54" customHeight="1" x14ac:dyDescent="0.4">
      <c r="A23" s="758"/>
      <c r="B23" s="740"/>
      <c r="C23" s="741"/>
      <c r="D23" s="742"/>
      <c r="E23" s="681"/>
      <c r="F23" s="681"/>
      <c r="G23" s="681"/>
      <c r="H23" s="681"/>
      <c r="I23" s="681"/>
      <c r="J23" s="681"/>
      <c r="K23" s="681"/>
      <c r="L23" s="681"/>
      <c r="M23" s="681"/>
      <c r="N23" s="681"/>
      <c r="O23" s="681"/>
      <c r="P23" s="681"/>
      <c r="Q23" s="681"/>
      <c r="R23" s="681"/>
      <c r="S23" s="681"/>
      <c r="T23" s="681"/>
      <c r="U23" s="681"/>
      <c r="V23" s="681"/>
      <c r="W23" s="681"/>
      <c r="X23" s="681"/>
      <c r="Y23" s="681"/>
      <c r="Z23" s="681"/>
      <c r="AA23" s="681"/>
      <c r="AB23" s="681"/>
      <c r="AC23" s="681"/>
      <c r="AD23" s="681"/>
      <c r="AE23" s="681"/>
      <c r="AF23" s="681"/>
      <c r="AG23" s="272">
        <f>IF(COUNT(E23:AF23)=0,+(COUNTIF(E23:AF23,"作業"))+(COUNTIF(E23:AF23,"休日")),"")</f>
        <v>0</v>
      </c>
      <c r="AH23" s="273">
        <f>IF(COUNT(E23:AF23)=0,(COUNTIF(E23:AF23,"休日")),"")</f>
        <v>0</v>
      </c>
      <c r="AI23" s="555" t="str">
        <f>IF(AM23&gt;0.01,ROUND(AM23/AL23,3),"")</f>
        <v/>
      </c>
      <c r="AL23" s="147">
        <f>SUM(AL24:AL62)</f>
        <v>0</v>
      </c>
      <c r="AM23" s="228">
        <f>SUM(AM24:AM62)</f>
        <v>0</v>
      </c>
    </row>
    <row r="24" spans="1:42" ht="54" customHeight="1" x14ac:dyDescent="0.4">
      <c r="A24" s="758"/>
      <c r="B24" s="743"/>
      <c r="C24" s="744"/>
      <c r="D24" s="745"/>
      <c r="E24" s="681"/>
      <c r="F24" s="681"/>
      <c r="G24" s="681"/>
      <c r="H24" s="681"/>
      <c r="I24" s="681"/>
      <c r="J24" s="681"/>
      <c r="K24" s="681"/>
      <c r="L24" s="681"/>
      <c r="M24" s="681"/>
      <c r="N24" s="681"/>
      <c r="O24" s="681"/>
      <c r="P24" s="681"/>
      <c r="Q24" s="681"/>
      <c r="R24" s="681"/>
      <c r="S24" s="681"/>
      <c r="T24" s="681"/>
      <c r="U24" s="681"/>
      <c r="V24" s="681"/>
      <c r="W24" s="681"/>
      <c r="X24" s="681"/>
      <c r="Y24" s="681"/>
      <c r="Z24" s="681"/>
      <c r="AA24" s="681"/>
      <c r="AB24" s="681"/>
      <c r="AC24" s="681"/>
      <c r="AD24" s="681"/>
      <c r="AE24" s="681"/>
      <c r="AF24" s="681"/>
      <c r="AG24" s="678" t="str">
        <f>IF(AG23&lt;14,"対象外",ROUND(AH23/AG23,3))</f>
        <v>対象外</v>
      </c>
      <c r="AH24" s="679"/>
      <c r="AI24" s="555"/>
      <c r="AK24" s="146"/>
      <c r="AL24" s="219">
        <f>IF(AG24="対象外",0,1)</f>
        <v>0</v>
      </c>
      <c r="AM24" s="226">
        <f>IF(AL24=1,AG24,0)</f>
        <v>0</v>
      </c>
      <c r="AN24" s="219">
        <f>IF(AG23&gt;=14,AG23,0)</f>
        <v>0</v>
      </c>
      <c r="AO24" s="192">
        <f>IF(AN24&gt;1,AH23,0)</f>
        <v>0</v>
      </c>
      <c r="AP24" s="152"/>
    </row>
    <row r="25" spans="1:42" ht="54" customHeight="1" x14ac:dyDescent="0.4">
      <c r="A25" s="758"/>
      <c r="B25" s="740"/>
      <c r="C25" s="741"/>
      <c r="D25" s="742"/>
      <c r="E25" s="681"/>
      <c r="F25" s="681"/>
      <c r="G25" s="681"/>
      <c r="H25" s="681"/>
      <c r="I25" s="681"/>
      <c r="J25" s="681"/>
      <c r="K25" s="681"/>
      <c r="L25" s="681"/>
      <c r="M25" s="681"/>
      <c r="N25" s="681"/>
      <c r="O25" s="681"/>
      <c r="P25" s="681"/>
      <c r="Q25" s="681"/>
      <c r="R25" s="681"/>
      <c r="S25" s="681"/>
      <c r="T25" s="681"/>
      <c r="U25" s="681"/>
      <c r="V25" s="681"/>
      <c r="W25" s="681"/>
      <c r="X25" s="681"/>
      <c r="Y25" s="681"/>
      <c r="Z25" s="681"/>
      <c r="AA25" s="681"/>
      <c r="AB25" s="681"/>
      <c r="AC25" s="681"/>
      <c r="AD25" s="681"/>
      <c r="AE25" s="681"/>
      <c r="AF25" s="681"/>
      <c r="AG25" s="272">
        <f t="shared" ref="AG25" si="4">IF(COUNT(E25:AF25)=0,+(COUNTIF(E25:AF25,"作業"))+(COUNTIF(E25:AF25,"休日")),"")</f>
        <v>0</v>
      </c>
      <c r="AH25" s="273">
        <f t="shared" ref="AH25" si="5">IF(COUNT(E25:AF25)=0,(COUNTIF(E25:AF25,"休日")),"")</f>
        <v>0</v>
      </c>
      <c r="AI25" s="554" t="str">
        <f>IF(AI23="","",IF(AI23&gt;=0.285,"達成","未達成"))</f>
        <v/>
      </c>
    </row>
    <row r="26" spans="1:42" ht="54" customHeight="1" x14ac:dyDescent="0.4">
      <c r="A26" s="758"/>
      <c r="B26" s="743"/>
      <c r="C26" s="744"/>
      <c r="D26" s="745"/>
      <c r="E26" s="681"/>
      <c r="F26" s="681"/>
      <c r="G26" s="681"/>
      <c r="H26" s="681"/>
      <c r="I26" s="681"/>
      <c r="J26" s="681"/>
      <c r="K26" s="681"/>
      <c r="L26" s="681"/>
      <c r="M26" s="681"/>
      <c r="N26" s="681"/>
      <c r="O26" s="681"/>
      <c r="P26" s="681"/>
      <c r="Q26" s="681"/>
      <c r="R26" s="681"/>
      <c r="S26" s="681"/>
      <c r="T26" s="681"/>
      <c r="U26" s="681"/>
      <c r="V26" s="681"/>
      <c r="W26" s="681"/>
      <c r="X26" s="681"/>
      <c r="Y26" s="681"/>
      <c r="Z26" s="681"/>
      <c r="AA26" s="681"/>
      <c r="AB26" s="681"/>
      <c r="AC26" s="681"/>
      <c r="AD26" s="681"/>
      <c r="AE26" s="681"/>
      <c r="AF26" s="681"/>
      <c r="AG26" s="678" t="str">
        <f t="shared" ref="AG26" si="6">IF(AG25&lt;14,"対象外",ROUND(AH25/AG25,3))</f>
        <v>対象外</v>
      </c>
      <c r="AH26" s="679"/>
      <c r="AI26" s="554"/>
      <c r="AL26" s="219">
        <f t="shared" ref="AL26" si="7">IF(AG26="対象外",0,1)</f>
        <v>0</v>
      </c>
      <c r="AM26" s="226">
        <f t="shared" ref="AM26" si="8">IF(AL26=1,AG26,0)</f>
        <v>0</v>
      </c>
      <c r="AN26" s="219">
        <f t="shared" ref="AN26" si="9">IF(AG25&gt;=14,AG25,0)</f>
        <v>0</v>
      </c>
      <c r="AO26" s="192">
        <f>IF(AN26&gt;1,AH25,0)</f>
        <v>0</v>
      </c>
      <c r="AP26" s="152"/>
    </row>
    <row r="27" spans="1:42" ht="54" customHeight="1" x14ac:dyDescent="0.35">
      <c r="A27" s="758"/>
      <c r="B27" s="740"/>
      <c r="C27" s="741"/>
      <c r="D27" s="742"/>
      <c r="E27" s="681"/>
      <c r="F27" s="681"/>
      <c r="G27" s="681"/>
      <c r="H27" s="681"/>
      <c r="I27" s="681"/>
      <c r="J27" s="681"/>
      <c r="K27" s="681"/>
      <c r="L27" s="681"/>
      <c r="M27" s="681"/>
      <c r="N27" s="681"/>
      <c r="O27" s="681"/>
      <c r="P27" s="681"/>
      <c r="Q27" s="681"/>
      <c r="R27" s="681"/>
      <c r="S27" s="681"/>
      <c r="T27" s="681"/>
      <c r="U27" s="681"/>
      <c r="V27" s="681"/>
      <c r="W27" s="681"/>
      <c r="X27" s="681"/>
      <c r="Y27" s="681"/>
      <c r="Z27" s="681"/>
      <c r="AA27" s="681"/>
      <c r="AB27" s="681"/>
      <c r="AC27" s="681"/>
      <c r="AD27" s="681"/>
      <c r="AE27" s="681"/>
      <c r="AF27" s="681"/>
      <c r="AG27" s="272">
        <f t="shared" ref="AG27" si="10">IF(COUNT(E27:AF27)=0,+(COUNTIF(E27:AF27,"作業"))+(COUNTIF(E27:AF27,"休日")),"")</f>
        <v>0</v>
      </c>
      <c r="AH27" s="273">
        <f t="shared" ref="AH27" si="11">IF(COUNT(E27:AF27)=0,(COUNTIF(E27:AF27,"休日")),"")</f>
        <v>0</v>
      </c>
      <c r="AI27" s="230"/>
    </row>
    <row r="28" spans="1:42" ht="54" customHeight="1" x14ac:dyDescent="0.35">
      <c r="A28" s="758"/>
      <c r="B28" s="743"/>
      <c r="C28" s="744"/>
      <c r="D28" s="745"/>
      <c r="E28" s="681"/>
      <c r="F28" s="681"/>
      <c r="G28" s="681"/>
      <c r="H28" s="681"/>
      <c r="I28" s="681"/>
      <c r="J28" s="681"/>
      <c r="K28" s="681"/>
      <c r="L28" s="681"/>
      <c r="M28" s="681"/>
      <c r="N28" s="681"/>
      <c r="O28" s="681"/>
      <c r="P28" s="681"/>
      <c r="Q28" s="681"/>
      <c r="R28" s="681"/>
      <c r="S28" s="681"/>
      <c r="T28" s="681"/>
      <c r="U28" s="681"/>
      <c r="V28" s="681"/>
      <c r="W28" s="681"/>
      <c r="X28" s="681"/>
      <c r="Y28" s="681"/>
      <c r="Z28" s="681"/>
      <c r="AA28" s="681"/>
      <c r="AB28" s="681"/>
      <c r="AC28" s="681"/>
      <c r="AD28" s="681"/>
      <c r="AE28" s="681"/>
      <c r="AF28" s="681"/>
      <c r="AG28" s="678" t="str">
        <f t="shared" ref="AG28" si="12">IF(AG27&lt;14,"対象外",ROUND(AH27/AG27,3))</f>
        <v>対象外</v>
      </c>
      <c r="AH28" s="679"/>
      <c r="AI28" s="230"/>
      <c r="AL28" s="219">
        <f t="shared" ref="AL28" si="13">IF(AG28="対象外",0,1)</f>
        <v>0</v>
      </c>
      <c r="AM28" s="226">
        <f t="shared" ref="AM28" si="14">IF(AL28=1,AG28,0)</f>
        <v>0</v>
      </c>
      <c r="AN28" s="219">
        <f t="shared" ref="AN28" si="15">IF(AG27&gt;=14,AG27,0)</f>
        <v>0</v>
      </c>
      <c r="AO28" s="192">
        <f>IF(AN28&gt;1,AH27,0)</f>
        <v>0</v>
      </c>
      <c r="AP28" s="152"/>
    </row>
    <row r="29" spans="1:42" ht="54" customHeight="1" x14ac:dyDescent="0.35">
      <c r="A29" s="758"/>
      <c r="B29" s="740"/>
      <c r="C29" s="741"/>
      <c r="D29" s="742"/>
      <c r="E29" s="681"/>
      <c r="F29" s="681"/>
      <c r="G29" s="681"/>
      <c r="H29" s="681"/>
      <c r="I29" s="681"/>
      <c r="J29" s="681"/>
      <c r="K29" s="681"/>
      <c r="L29" s="681"/>
      <c r="M29" s="681"/>
      <c r="N29" s="681"/>
      <c r="O29" s="681"/>
      <c r="P29" s="681"/>
      <c r="Q29" s="681"/>
      <c r="R29" s="681"/>
      <c r="S29" s="681"/>
      <c r="T29" s="681"/>
      <c r="U29" s="681"/>
      <c r="V29" s="681"/>
      <c r="W29" s="681"/>
      <c r="X29" s="681"/>
      <c r="Y29" s="681"/>
      <c r="Z29" s="681"/>
      <c r="AA29" s="681"/>
      <c r="AB29" s="681"/>
      <c r="AC29" s="681"/>
      <c r="AD29" s="681"/>
      <c r="AE29" s="681"/>
      <c r="AF29" s="681"/>
      <c r="AG29" s="272">
        <f t="shared" ref="AG29" si="16">IF(COUNT(E29:AF29)=0,+(COUNTIF(E29:AF29,"作業"))+(COUNTIF(E29:AF29,"休日")),"")</f>
        <v>0</v>
      </c>
      <c r="AH29" s="273">
        <f t="shared" ref="AH29" si="17">IF(COUNT(E29:AF29)=0,(COUNTIF(E29:AF29,"休日")),"")</f>
        <v>0</v>
      </c>
      <c r="AI29" s="230"/>
    </row>
    <row r="30" spans="1:42" ht="54" customHeight="1" x14ac:dyDescent="0.35">
      <c r="A30" s="758"/>
      <c r="B30" s="743"/>
      <c r="C30" s="744"/>
      <c r="D30" s="745"/>
      <c r="E30" s="681"/>
      <c r="F30" s="681"/>
      <c r="G30" s="681"/>
      <c r="H30" s="681"/>
      <c r="I30" s="681"/>
      <c r="J30" s="681"/>
      <c r="K30" s="681"/>
      <c r="L30" s="681"/>
      <c r="M30" s="681"/>
      <c r="N30" s="681"/>
      <c r="O30" s="681"/>
      <c r="P30" s="681"/>
      <c r="Q30" s="681"/>
      <c r="R30" s="681"/>
      <c r="S30" s="681"/>
      <c r="T30" s="681"/>
      <c r="U30" s="681"/>
      <c r="V30" s="681"/>
      <c r="W30" s="681"/>
      <c r="X30" s="681"/>
      <c r="Y30" s="681"/>
      <c r="Z30" s="681"/>
      <c r="AA30" s="681"/>
      <c r="AB30" s="681"/>
      <c r="AC30" s="681"/>
      <c r="AD30" s="681"/>
      <c r="AE30" s="681"/>
      <c r="AF30" s="681"/>
      <c r="AG30" s="678" t="str">
        <f t="shared" ref="AG30" si="18">IF(AG29&lt;14,"対象外",ROUND(AH29/AG29,3))</f>
        <v>対象外</v>
      </c>
      <c r="AH30" s="679"/>
      <c r="AI30" s="230"/>
      <c r="AL30" s="219">
        <f t="shared" ref="AL30" si="19">IF(AG30="対象外",0,1)</f>
        <v>0</v>
      </c>
      <c r="AM30" s="226">
        <f t="shared" ref="AM30" si="20">IF(AL30=1,AG30,0)</f>
        <v>0</v>
      </c>
      <c r="AN30" s="219">
        <f t="shared" ref="AN30" si="21">IF(AG29&gt;=14,AG29,0)</f>
        <v>0</v>
      </c>
      <c r="AO30" s="192">
        <f>IF(AN30&gt;1,AH29,0)</f>
        <v>0</v>
      </c>
      <c r="AP30" s="152"/>
    </row>
    <row r="31" spans="1:42" ht="54" customHeight="1" x14ac:dyDescent="0.35">
      <c r="A31" s="758"/>
      <c r="B31" s="740"/>
      <c r="C31" s="741"/>
      <c r="D31" s="742"/>
      <c r="E31" s="681"/>
      <c r="F31" s="681"/>
      <c r="G31" s="681"/>
      <c r="H31" s="681"/>
      <c r="I31" s="681"/>
      <c r="J31" s="681"/>
      <c r="K31" s="681"/>
      <c r="L31" s="681"/>
      <c r="M31" s="681"/>
      <c r="N31" s="681"/>
      <c r="O31" s="681"/>
      <c r="P31" s="681"/>
      <c r="Q31" s="681"/>
      <c r="R31" s="681"/>
      <c r="S31" s="681"/>
      <c r="T31" s="681"/>
      <c r="U31" s="681"/>
      <c r="V31" s="681"/>
      <c r="W31" s="681"/>
      <c r="X31" s="681"/>
      <c r="Y31" s="681"/>
      <c r="Z31" s="681"/>
      <c r="AA31" s="681"/>
      <c r="AB31" s="681"/>
      <c r="AC31" s="681"/>
      <c r="AD31" s="681"/>
      <c r="AE31" s="681"/>
      <c r="AF31" s="681"/>
      <c r="AG31" s="272">
        <f t="shared" ref="AG31" si="22">IF(COUNT(E31:AF31)=0,+(COUNTIF(E31:AF31,"作業"))+(COUNTIF(E31:AF31,"休日")),"")</f>
        <v>0</v>
      </c>
      <c r="AH31" s="273">
        <f t="shared" ref="AH31" si="23">IF(COUNT(E31:AF31)=0,(COUNTIF(E31:AF31,"休日")),"")</f>
        <v>0</v>
      </c>
      <c r="AI31" s="230"/>
    </row>
    <row r="32" spans="1:42" ht="54" customHeight="1" x14ac:dyDescent="0.35">
      <c r="A32" s="758"/>
      <c r="B32" s="743"/>
      <c r="C32" s="744"/>
      <c r="D32" s="745"/>
      <c r="E32" s="681"/>
      <c r="F32" s="681"/>
      <c r="G32" s="681"/>
      <c r="H32" s="681"/>
      <c r="I32" s="681"/>
      <c r="J32" s="681"/>
      <c r="K32" s="681"/>
      <c r="L32" s="681"/>
      <c r="M32" s="681"/>
      <c r="N32" s="681"/>
      <c r="O32" s="681"/>
      <c r="P32" s="681"/>
      <c r="Q32" s="681"/>
      <c r="R32" s="681"/>
      <c r="S32" s="681"/>
      <c r="T32" s="681"/>
      <c r="U32" s="681"/>
      <c r="V32" s="681"/>
      <c r="W32" s="681"/>
      <c r="X32" s="681"/>
      <c r="Y32" s="681"/>
      <c r="Z32" s="681"/>
      <c r="AA32" s="681"/>
      <c r="AB32" s="681"/>
      <c r="AC32" s="681"/>
      <c r="AD32" s="681"/>
      <c r="AE32" s="681"/>
      <c r="AF32" s="681"/>
      <c r="AG32" s="678" t="str">
        <f t="shared" ref="AG32" si="24">IF(AG31&lt;14,"対象外",ROUND(AH31/AG31,3))</f>
        <v>対象外</v>
      </c>
      <c r="AH32" s="679"/>
      <c r="AI32" s="230"/>
      <c r="AL32" s="219">
        <f t="shared" ref="AL32" si="25">IF(AG32="対象外",0,1)</f>
        <v>0</v>
      </c>
      <c r="AM32" s="226">
        <f t="shared" ref="AM32" si="26">IF(AL32=1,AG32,0)</f>
        <v>0</v>
      </c>
      <c r="AN32" s="219">
        <f t="shared" ref="AN32" si="27">IF(AG31&gt;=14,AG31,0)</f>
        <v>0</v>
      </c>
      <c r="AO32" s="192">
        <f>IF(AN32&gt;1,AH31,0)</f>
        <v>0</v>
      </c>
      <c r="AP32" s="152"/>
    </row>
    <row r="33" spans="1:42" ht="54" customHeight="1" x14ac:dyDescent="0.4">
      <c r="A33" s="758"/>
      <c r="B33" s="740"/>
      <c r="C33" s="741"/>
      <c r="D33" s="742"/>
      <c r="E33" s="681"/>
      <c r="F33" s="681"/>
      <c r="G33" s="681"/>
      <c r="H33" s="681"/>
      <c r="I33" s="681"/>
      <c r="J33" s="681"/>
      <c r="K33" s="681"/>
      <c r="L33" s="681"/>
      <c r="M33" s="681"/>
      <c r="N33" s="681"/>
      <c r="O33" s="681"/>
      <c r="P33" s="681"/>
      <c r="Q33" s="681"/>
      <c r="R33" s="681"/>
      <c r="S33" s="681"/>
      <c r="T33" s="681"/>
      <c r="U33" s="681"/>
      <c r="V33" s="681"/>
      <c r="W33" s="681"/>
      <c r="X33" s="681"/>
      <c r="Y33" s="681"/>
      <c r="Z33" s="681"/>
      <c r="AA33" s="681"/>
      <c r="AB33" s="681"/>
      <c r="AC33" s="681"/>
      <c r="AD33" s="681"/>
      <c r="AE33" s="681"/>
      <c r="AF33" s="681"/>
      <c r="AG33" s="272">
        <f t="shared" ref="AG33" si="28">IF(COUNT(E33:AF33)=0,+(COUNTIF(E33:AF33,"作業"))+(COUNTIF(E33:AF33,"休日")),"")</f>
        <v>0</v>
      </c>
      <c r="AH33" s="273">
        <f t="shared" ref="AH33" si="29">IF(COUNT(E33:AF33)=0,(COUNTIF(E33:AF33,"休日")),"")</f>
        <v>0</v>
      </c>
      <c r="AI33" s="608"/>
    </row>
    <row r="34" spans="1:42" ht="54" customHeight="1" x14ac:dyDescent="0.4">
      <c r="A34" s="758"/>
      <c r="B34" s="743"/>
      <c r="C34" s="744"/>
      <c r="D34" s="745"/>
      <c r="E34" s="681"/>
      <c r="F34" s="681"/>
      <c r="G34" s="681"/>
      <c r="H34" s="681"/>
      <c r="I34" s="681"/>
      <c r="J34" s="681"/>
      <c r="K34" s="681"/>
      <c r="L34" s="681"/>
      <c r="M34" s="681"/>
      <c r="N34" s="681"/>
      <c r="O34" s="681"/>
      <c r="P34" s="681"/>
      <c r="Q34" s="681"/>
      <c r="R34" s="681"/>
      <c r="S34" s="681"/>
      <c r="T34" s="681"/>
      <c r="U34" s="681"/>
      <c r="V34" s="681"/>
      <c r="W34" s="681"/>
      <c r="X34" s="681"/>
      <c r="Y34" s="681"/>
      <c r="Z34" s="681"/>
      <c r="AA34" s="681"/>
      <c r="AB34" s="681"/>
      <c r="AC34" s="681"/>
      <c r="AD34" s="681"/>
      <c r="AE34" s="681"/>
      <c r="AF34" s="681"/>
      <c r="AG34" s="678" t="str">
        <f t="shared" ref="AG34" si="30">IF(AG33&lt;14,"対象外",ROUND(AH33/AG33,3))</f>
        <v>対象外</v>
      </c>
      <c r="AH34" s="679"/>
      <c r="AI34" s="608"/>
      <c r="AL34" s="219">
        <f t="shared" ref="AL34" si="31">IF(AG34="対象外",0,1)</f>
        <v>0</v>
      </c>
      <c r="AM34" s="226">
        <f t="shared" ref="AM34" si="32">IF(AL34=1,AG34,0)</f>
        <v>0</v>
      </c>
      <c r="AN34" s="219">
        <f t="shared" ref="AN34" si="33">IF(AG33&gt;=14,AG33,0)</f>
        <v>0</v>
      </c>
      <c r="AO34" s="192">
        <f>IF(AN34&gt;1,AH33,0)</f>
        <v>0</v>
      </c>
      <c r="AP34" s="152"/>
    </row>
    <row r="35" spans="1:42" ht="54" customHeight="1" x14ac:dyDescent="0.35">
      <c r="A35" s="758"/>
      <c r="B35" s="740"/>
      <c r="C35" s="741"/>
      <c r="D35" s="742"/>
      <c r="E35" s="681"/>
      <c r="F35" s="681"/>
      <c r="G35" s="681"/>
      <c r="H35" s="681"/>
      <c r="I35" s="681"/>
      <c r="J35" s="681"/>
      <c r="K35" s="681"/>
      <c r="L35" s="681"/>
      <c r="M35" s="681"/>
      <c r="N35" s="681"/>
      <c r="O35" s="681"/>
      <c r="P35" s="681"/>
      <c r="Q35" s="681"/>
      <c r="R35" s="681"/>
      <c r="S35" s="681"/>
      <c r="T35" s="681"/>
      <c r="U35" s="681"/>
      <c r="V35" s="681"/>
      <c r="W35" s="681"/>
      <c r="X35" s="681"/>
      <c r="Y35" s="681"/>
      <c r="Z35" s="681"/>
      <c r="AA35" s="681"/>
      <c r="AB35" s="681"/>
      <c r="AC35" s="681"/>
      <c r="AD35" s="681"/>
      <c r="AE35" s="681"/>
      <c r="AF35" s="681"/>
      <c r="AG35" s="272">
        <f t="shared" ref="AG35" si="34">IF(COUNT(E35:AF35)=0,+(COUNTIF(E35:AF35,"作業"))+(COUNTIF(E35:AF35,"休日")),"")</f>
        <v>0</v>
      </c>
      <c r="AH35" s="273">
        <f t="shared" ref="AH35" si="35">IF(COUNT(E35:AF35)=0,(COUNTIF(E35:AF35,"休日")),"")</f>
        <v>0</v>
      </c>
      <c r="AI35" s="230"/>
    </row>
    <row r="36" spans="1:42" ht="54" customHeight="1" x14ac:dyDescent="0.35">
      <c r="A36" s="758"/>
      <c r="B36" s="743"/>
      <c r="C36" s="744"/>
      <c r="D36" s="745"/>
      <c r="E36" s="681"/>
      <c r="F36" s="681"/>
      <c r="G36" s="681"/>
      <c r="H36" s="681"/>
      <c r="I36" s="681"/>
      <c r="J36" s="681"/>
      <c r="K36" s="681"/>
      <c r="L36" s="681"/>
      <c r="M36" s="681"/>
      <c r="N36" s="681"/>
      <c r="O36" s="681"/>
      <c r="P36" s="681"/>
      <c r="Q36" s="681"/>
      <c r="R36" s="681"/>
      <c r="S36" s="681"/>
      <c r="T36" s="681"/>
      <c r="U36" s="681"/>
      <c r="V36" s="681"/>
      <c r="W36" s="681"/>
      <c r="X36" s="681"/>
      <c r="Y36" s="681"/>
      <c r="Z36" s="681"/>
      <c r="AA36" s="681"/>
      <c r="AB36" s="681"/>
      <c r="AC36" s="681"/>
      <c r="AD36" s="681"/>
      <c r="AE36" s="681"/>
      <c r="AF36" s="681"/>
      <c r="AG36" s="678" t="str">
        <f t="shared" ref="AG36" si="36">IF(AG35&lt;14,"対象外",ROUND(AH35/AG35,3))</f>
        <v>対象外</v>
      </c>
      <c r="AH36" s="679"/>
      <c r="AI36" s="230"/>
      <c r="AL36" s="219">
        <f t="shared" ref="AL36" si="37">IF(AG36="対象外",0,1)</f>
        <v>0</v>
      </c>
      <c r="AM36" s="226">
        <f t="shared" ref="AM36" si="38">IF(AL36=1,AG36,0)</f>
        <v>0</v>
      </c>
      <c r="AN36" s="219">
        <f t="shared" ref="AN36" si="39">IF(AG35&gt;=14,AG35,0)</f>
        <v>0</v>
      </c>
      <c r="AO36" s="192">
        <f>IF(AN36&gt;1,AH35,0)</f>
        <v>0</v>
      </c>
      <c r="AP36" s="152"/>
    </row>
    <row r="37" spans="1:42" ht="54" customHeight="1" x14ac:dyDescent="0.35">
      <c r="A37" s="758"/>
      <c r="B37" s="740"/>
      <c r="C37" s="741"/>
      <c r="D37" s="742"/>
      <c r="E37" s="681"/>
      <c r="F37" s="681"/>
      <c r="G37" s="681"/>
      <c r="H37" s="681"/>
      <c r="I37" s="681"/>
      <c r="J37" s="681"/>
      <c r="K37" s="681"/>
      <c r="L37" s="681"/>
      <c r="M37" s="681"/>
      <c r="N37" s="681"/>
      <c r="O37" s="681"/>
      <c r="P37" s="681"/>
      <c r="Q37" s="681"/>
      <c r="R37" s="681"/>
      <c r="S37" s="681"/>
      <c r="T37" s="681"/>
      <c r="U37" s="681"/>
      <c r="V37" s="681"/>
      <c r="W37" s="681"/>
      <c r="X37" s="681"/>
      <c r="Y37" s="681"/>
      <c r="Z37" s="681"/>
      <c r="AA37" s="681"/>
      <c r="AB37" s="681"/>
      <c r="AC37" s="681"/>
      <c r="AD37" s="681"/>
      <c r="AE37" s="681"/>
      <c r="AF37" s="681"/>
      <c r="AG37" s="272">
        <f t="shared" ref="AG37" si="40">IF(COUNT(E37:AF37)=0,+(COUNTIF(E37:AF37,"作業"))+(COUNTIF(E37:AF37,"休日")),"")</f>
        <v>0</v>
      </c>
      <c r="AH37" s="273">
        <f t="shared" ref="AH37" si="41">IF(COUNT(E37:AF37)=0,(COUNTIF(E37:AF37,"休日")),"")</f>
        <v>0</v>
      </c>
      <c r="AI37" s="230"/>
    </row>
    <row r="38" spans="1:42" ht="54" customHeight="1" x14ac:dyDescent="0.35">
      <c r="A38" s="758"/>
      <c r="B38" s="743"/>
      <c r="C38" s="744"/>
      <c r="D38" s="745"/>
      <c r="E38" s="681"/>
      <c r="F38" s="681"/>
      <c r="G38" s="681"/>
      <c r="H38" s="681"/>
      <c r="I38" s="681"/>
      <c r="J38" s="681"/>
      <c r="K38" s="681"/>
      <c r="L38" s="681"/>
      <c r="M38" s="681"/>
      <c r="N38" s="681"/>
      <c r="O38" s="681"/>
      <c r="P38" s="681"/>
      <c r="Q38" s="681"/>
      <c r="R38" s="681"/>
      <c r="S38" s="681"/>
      <c r="T38" s="681"/>
      <c r="U38" s="681"/>
      <c r="V38" s="681"/>
      <c r="W38" s="681"/>
      <c r="X38" s="681"/>
      <c r="Y38" s="681"/>
      <c r="Z38" s="681"/>
      <c r="AA38" s="681"/>
      <c r="AB38" s="681"/>
      <c r="AC38" s="681"/>
      <c r="AD38" s="681"/>
      <c r="AE38" s="681"/>
      <c r="AF38" s="681"/>
      <c r="AG38" s="678" t="str">
        <f t="shared" ref="AG38" si="42">IF(AG37&lt;14,"対象外",ROUND(AH37/AG37,3))</f>
        <v>対象外</v>
      </c>
      <c r="AH38" s="679"/>
      <c r="AI38" s="230"/>
      <c r="AL38" s="219">
        <f t="shared" ref="AL38" si="43">IF(AG38="対象外",0,1)</f>
        <v>0</v>
      </c>
      <c r="AM38" s="226">
        <f t="shared" ref="AM38" si="44">IF(AL38=1,AG38,0)</f>
        <v>0</v>
      </c>
      <c r="AN38" s="219">
        <f t="shared" ref="AN38" si="45">IF(AG37&gt;=14,AG37,0)</f>
        <v>0</v>
      </c>
      <c r="AO38" s="192">
        <f>IF(AN38&gt;1,AH37,0)</f>
        <v>0</v>
      </c>
      <c r="AP38" s="152"/>
    </row>
    <row r="39" spans="1:42" ht="54" customHeight="1" x14ac:dyDescent="0.35">
      <c r="A39" s="758"/>
      <c r="B39" s="740"/>
      <c r="C39" s="741"/>
      <c r="D39" s="742"/>
      <c r="E39" s="681"/>
      <c r="F39" s="681"/>
      <c r="G39" s="681"/>
      <c r="H39" s="681"/>
      <c r="I39" s="681"/>
      <c r="J39" s="681"/>
      <c r="K39" s="681"/>
      <c r="L39" s="681"/>
      <c r="M39" s="681"/>
      <c r="N39" s="681"/>
      <c r="O39" s="681"/>
      <c r="P39" s="681"/>
      <c r="Q39" s="681"/>
      <c r="R39" s="681"/>
      <c r="S39" s="681"/>
      <c r="T39" s="681"/>
      <c r="U39" s="681"/>
      <c r="V39" s="681"/>
      <c r="W39" s="681"/>
      <c r="X39" s="681"/>
      <c r="Y39" s="681"/>
      <c r="Z39" s="681"/>
      <c r="AA39" s="681"/>
      <c r="AB39" s="681"/>
      <c r="AC39" s="681"/>
      <c r="AD39" s="681"/>
      <c r="AE39" s="681"/>
      <c r="AF39" s="681"/>
      <c r="AG39" s="272">
        <f t="shared" ref="AG39" si="46">IF(COUNT(E39:AF39)=0,+(COUNTIF(E39:AF39,"作業"))+(COUNTIF(E39:AF39,"休日")),"")</f>
        <v>0</v>
      </c>
      <c r="AH39" s="273">
        <f t="shared" ref="AH39" si="47">IF(COUNT(E39:AF39)=0,(COUNTIF(E39:AF39,"休日")),"")</f>
        <v>0</v>
      </c>
      <c r="AI39" s="230"/>
    </row>
    <row r="40" spans="1:42" ht="54" customHeight="1" x14ac:dyDescent="0.35">
      <c r="A40" s="758"/>
      <c r="B40" s="743"/>
      <c r="C40" s="744"/>
      <c r="D40" s="745"/>
      <c r="E40" s="681"/>
      <c r="F40" s="681"/>
      <c r="G40" s="681"/>
      <c r="H40" s="681"/>
      <c r="I40" s="681"/>
      <c r="J40" s="681"/>
      <c r="K40" s="681"/>
      <c r="L40" s="681"/>
      <c r="M40" s="681"/>
      <c r="N40" s="681"/>
      <c r="O40" s="681"/>
      <c r="P40" s="681"/>
      <c r="Q40" s="681"/>
      <c r="R40" s="681"/>
      <c r="S40" s="681"/>
      <c r="T40" s="681"/>
      <c r="U40" s="681"/>
      <c r="V40" s="681"/>
      <c r="W40" s="681"/>
      <c r="X40" s="681"/>
      <c r="Y40" s="681"/>
      <c r="Z40" s="681"/>
      <c r="AA40" s="681"/>
      <c r="AB40" s="681"/>
      <c r="AC40" s="681"/>
      <c r="AD40" s="681"/>
      <c r="AE40" s="681"/>
      <c r="AF40" s="681"/>
      <c r="AG40" s="678" t="str">
        <f t="shared" ref="AG40" si="48">IF(AG39&lt;14,"対象外",ROUND(AH39/AG39,3))</f>
        <v>対象外</v>
      </c>
      <c r="AH40" s="679"/>
      <c r="AI40" s="230"/>
      <c r="AL40" s="219">
        <f t="shared" ref="AL40" si="49">IF(AG40="対象外",0,1)</f>
        <v>0</v>
      </c>
      <c r="AM40" s="226">
        <f t="shared" ref="AM40" si="50">IF(AL40=1,AG40,0)</f>
        <v>0</v>
      </c>
      <c r="AN40" s="219">
        <f t="shared" ref="AN40" si="51">IF(AG39&gt;=14,AG39,0)</f>
        <v>0</v>
      </c>
      <c r="AO40" s="192">
        <f>IF(AN40&gt;1,AH39,0)</f>
        <v>0</v>
      </c>
      <c r="AP40" s="152"/>
    </row>
    <row r="41" spans="1:42" ht="54" customHeight="1" x14ac:dyDescent="0.4">
      <c r="A41" s="758"/>
      <c r="B41" s="740"/>
      <c r="C41" s="741"/>
      <c r="D41" s="742"/>
      <c r="E41" s="681"/>
      <c r="F41" s="681"/>
      <c r="G41" s="681"/>
      <c r="H41" s="681"/>
      <c r="I41" s="681"/>
      <c r="J41" s="681"/>
      <c r="K41" s="681"/>
      <c r="L41" s="681"/>
      <c r="M41" s="681"/>
      <c r="N41" s="681"/>
      <c r="O41" s="681"/>
      <c r="P41" s="681"/>
      <c r="Q41" s="681"/>
      <c r="R41" s="681"/>
      <c r="S41" s="681"/>
      <c r="T41" s="681"/>
      <c r="U41" s="681"/>
      <c r="V41" s="681"/>
      <c r="W41" s="681"/>
      <c r="X41" s="681"/>
      <c r="Y41" s="681"/>
      <c r="Z41" s="681"/>
      <c r="AA41" s="681"/>
      <c r="AB41" s="681"/>
      <c r="AC41" s="681"/>
      <c r="AD41" s="681"/>
      <c r="AE41" s="681"/>
      <c r="AF41" s="746"/>
      <c r="AG41" s="272">
        <f t="shared" ref="AG41" si="52">IF(COUNT(E41:AF41)=0,+(COUNTIF(E41:AF41,"作業"))+(COUNTIF(E41:AF41,"休日")),"")</f>
        <v>0</v>
      </c>
      <c r="AH41" s="279">
        <f t="shared" ref="AH41" si="53">IF(COUNT(E41:AF41)=0,(COUNTIF(E41:AF41,"休日")),"")</f>
        <v>0</v>
      </c>
      <c r="AI41" s="269"/>
    </row>
    <row r="42" spans="1:42" ht="54" customHeight="1" x14ac:dyDescent="0.4">
      <c r="A42" s="758"/>
      <c r="B42" s="743"/>
      <c r="C42" s="744"/>
      <c r="D42" s="745"/>
      <c r="E42" s="681"/>
      <c r="F42" s="681"/>
      <c r="G42" s="681"/>
      <c r="H42" s="681"/>
      <c r="I42" s="681"/>
      <c r="J42" s="681"/>
      <c r="K42" s="681"/>
      <c r="L42" s="681"/>
      <c r="M42" s="681"/>
      <c r="N42" s="681"/>
      <c r="O42" s="681"/>
      <c r="P42" s="681"/>
      <c r="Q42" s="681"/>
      <c r="R42" s="681"/>
      <c r="S42" s="681"/>
      <c r="T42" s="681"/>
      <c r="U42" s="681"/>
      <c r="V42" s="681"/>
      <c r="W42" s="681"/>
      <c r="X42" s="681"/>
      <c r="Y42" s="681"/>
      <c r="Z42" s="681"/>
      <c r="AA42" s="681"/>
      <c r="AB42" s="681"/>
      <c r="AC42" s="681"/>
      <c r="AD42" s="681"/>
      <c r="AE42" s="681"/>
      <c r="AF42" s="746"/>
      <c r="AG42" s="678" t="str">
        <f t="shared" ref="AG42" si="54">IF(AG41&lt;14,"対象外",ROUND(AH41/AG41,3))</f>
        <v>対象外</v>
      </c>
      <c r="AH42" s="682"/>
      <c r="AI42" s="269"/>
      <c r="AL42" s="219">
        <f t="shared" ref="AL42" si="55">IF(AG42="対象外",0,1)</f>
        <v>0</v>
      </c>
      <c r="AM42" s="226">
        <f t="shared" ref="AM42" si="56">IF(AL42=1,AG42,0)</f>
        <v>0</v>
      </c>
      <c r="AN42" s="219">
        <f t="shared" ref="AN42" si="57">IF(AG41&gt;=14,AG41,0)</f>
        <v>0</v>
      </c>
      <c r="AO42" s="192">
        <f>IF(AN42&gt;1,AH41,0)</f>
        <v>0</v>
      </c>
      <c r="AP42" s="152"/>
    </row>
    <row r="43" spans="1:42" ht="54" customHeight="1" x14ac:dyDescent="0.4">
      <c r="A43" s="758"/>
      <c r="B43" s="740"/>
      <c r="C43" s="741"/>
      <c r="D43" s="742"/>
      <c r="E43" s="681"/>
      <c r="F43" s="681"/>
      <c r="G43" s="681"/>
      <c r="H43" s="681"/>
      <c r="I43" s="681"/>
      <c r="J43" s="681"/>
      <c r="K43" s="681"/>
      <c r="L43" s="681"/>
      <c r="M43" s="681"/>
      <c r="N43" s="681"/>
      <c r="O43" s="681"/>
      <c r="P43" s="681"/>
      <c r="Q43" s="681"/>
      <c r="R43" s="681"/>
      <c r="S43" s="681"/>
      <c r="T43" s="681"/>
      <c r="U43" s="681"/>
      <c r="V43" s="681"/>
      <c r="W43" s="681"/>
      <c r="X43" s="681"/>
      <c r="Y43" s="681"/>
      <c r="Z43" s="681"/>
      <c r="AA43" s="681"/>
      <c r="AB43" s="681"/>
      <c r="AC43" s="681"/>
      <c r="AD43" s="681"/>
      <c r="AE43" s="681"/>
      <c r="AF43" s="746"/>
      <c r="AG43" s="272">
        <f t="shared" ref="AG43" si="58">IF(COUNT(E43:AF43)=0,+(COUNTIF(E43:AF43,"作業"))+(COUNTIF(E43:AF43,"休日")),"")</f>
        <v>0</v>
      </c>
      <c r="AH43" s="279">
        <f t="shared" ref="AH43" si="59">IF(COUNT(E43:AF43)=0,(COUNTIF(E43:AF43,"休日")),"")</f>
        <v>0</v>
      </c>
      <c r="AI43" s="269"/>
    </row>
    <row r="44" spans="1:42" ht="54" customHeight="1" x14ac:dyDescent="0.4">
      <c r="A44" s="758"/>
      <c r="B44" s="743"/>
      <c r="C44" s="744"/>
      <c r="D44" s="745"/>
      <c r="E44" s="681"/>
      <c r="F44" s="681"/>
      <c r="G44" s="681"/>
      <c r="H44" s="681"/>
      <c r="I44" s="681"/>
      <c r="J44" s="681"/>
      <c r="K44" s="681"/>
      <c r="L44" s="681"/>
      <c r="M44" s="681"/>
      <c r="N44" s="681"/>
      <c r="O44" s="681"/>
      <c r="P44" s="681"/>
      <c r="Q44" s="681"/>
      <c r="R44" s="681"/>
      <c r="S44" s="681"/>
      <c r="T44" s="681"/>
      <c r="U44" s="681"/>
      <c r="V44" s="681"/>
      <c r="W44" s="681"/>
      <c r="X44" s="681"/>
      <c r="Y44" s="681"/>
      <c r="Z44" s="681"/>
      <c r="AA44" s="681"/>
      <c r="AB44" s="681"/>
      <c r="AC44" s="681"/>
      <c r="AD44" s="681"/>
      <c r="AE44" s="681"/>
      <c r="AF44" s="746"/>
      <c r="AG44" s="678" t="str">
        <f t="shared" ref="AG44" si="60">IF(AG43&lt;14,"対象外",ROUND(AH43/AG43,3))</f>
        <v>対象外</v>
      </c>
      <c r="AH44" s="682"/>
      <c r="AI44" s="269"/>
      <c r="AL44" s="219">
        <f t="shared" ref="AL44" si="61">IF(AG44="対象外",0,1)</f>
        <v>0</v>
      </c>
      <c r="AM44" s="226">
        <f t="shared" ref="AM44" si="62">IF(AL44=1,AG44,0)</f>
        <v>0</v>
      </c>
      <c r="AN44" s="219">
        <f t="shared" ref="AN44" si="63">IF(AG43&gt;=14,AG43,0)</f>
        <v>0</v>
      </c>
      <c r="AO44" s="192">
        <f>IF(AN44&gt;1,AH43,0)</f>
        <v>0</v>
      </c>
      <c r="AP44" s="152"/>
    </row>
    <row r="45" spans="1:42" ht="54" customHeight="1" x14ac:dyDescent="0.4">
      <c r="A45" s="758"/>
      <c r="B45" s="740"/>
      <c r="C45" s="741"/>
      <c r="D45" s="742"/>
      <c r="E45" s="681"/>
      <c r="F45" s="681"/>
      <c r="G45" s="681"/>
      <c r="H45" s="681"/>
      <c r="I45" s="681"/>
      <c r="J45" s="681"/>
      <c r="K45" s="681"/>
      <c r="L45" s="681"/>
      <c r="M45" s="681"/>
      <c r="N45" s="681"/>
      <c r="O45" s="681"/>
      <c r="P45" s="681"/>
      <c r="Q45" s="681"/>
      <c r="R45" s="681"/>
      <c r="S45" s="681"/>
      <c r="T45" s="681"/>
      <c r="U45" s="681"/>
      <c r="V45" s="681"/>
      <c r="W45" s="681"/>
      <c r="X45" s="681"/>
      <c r="Y45" s="681"/>
      <c r="Z45" s="681"/>
      <c r="AA45" s="681"/>
      <c r="AB45" s="681"/>
      <c r="AC45" s="681"/>
      <c r="AD45" s="681"/>
      <c r="AE45" s="681"/>
      <c r="AF45" s="681"/>
      <c r="AG45" s="272">
        <f t="shared" ref="AG45" si="64">IF(COUNT(E45:AF45)=0,+(COUNTIF(E45:AF45,"作業"))+(COUNTIF(E45:AF45,"休日")),"")</f>
        <v>0</v>
      </c>
      <c r="AH45" s="273">
        <f t="shared" ref="AH45" si="65">IF(COUNT(E45:AF45)=0,(COUNTIF(E45:AF45,"休日")),"")</f>
        <v>0</v>
      </c>
      <c r="AI45" s="232"/>
    </row>
    <row r="46" spans="1:42" ht="54" customHeight="1" x14ac:dyDescent="0.4">
      <c r="A46" s="758"/>
      <c r="B46" s="743"/>
      <c r="C46" s="744"/>
      <c r="D46" s="745"/>
      <c r="E46" s="681"/>
      <c r="F46" s="681"/>
      <c r="G46" s="681"/>
      <c r="H46" s="681"/>
      <c r="I46" s="681"/>
      <c r="J46" s="681"/>
      <c r="K46" s="681"/>
      <c r="L46" s="681"/>
      <c r="M46" s="681"/>
      <c r="N46" s="681"/>
      <c r="O46" s="681"/>
      <c r="P46" s="681"/>
      <c r="Q46" s="681"/>
      <c r="R46" s="681"/>
      <c r="S46" s="681"/>
      <c r="T46" s="681"/>
      <c r="U46" s="681"/>
      <c r="V46" s="681"/>
      <c r="W46" s="681"/>
      <c r="X46" s="681"/>
      <c r="Y46" s="681"/>
      <c r="Z46" s="681"/>
      <c r="AA46" s="681"/>
      <c r="AB46" s="681"/>
      <c r="AC46" s="681"/>
      <c r="AD46" s="681"/>
      <c r="AE46" s="681"/>
      <c r="AF46" s="681"/>
      <c r="AG46" s="678" t="str">
        <f t="shared" ref="AG46" si="66">IF(AG45&lt;14,"対象外",ROUND(AH45/AG45,3))</f>
        <v>対象外</v>
      </c>
      <c r="AH46" s="679"/>
      <c r="AI46" s="232"/>
      <c r="AL46" s="219">
        <f t="shared" ref="AL46" si="67">IF(AG46="対象外",0,1)</f>
        <v>0</v>
      </c>
      <c r="AM46" s="226">
        <f t="shared" ref="AM46" si="68">IF(AL46=1,AG46,0)</f>
        <v>0</v>
      </c>
      <c r="AN46" s="219">
        <f t="shared" ref="AN46" si="69">IF(AG45&gt;=14,AG45,0)</f>
        <v>0</v>
      </c>
      <c r="AO46" s="192">
        <f>IF(AN46&gt;1,AH45,0)</f>
        <v>0</v>
      </c>
      <c r="AP46" s="152"/>
    </row>
    <row r="47" spans="1:42" ht="54" customHeight="1" x14ac:dyDescent="0.4">
      <c r="A47" s="758"/>
      <c r="B47" s="740"/>
      <c r="C47" s="741"/>
      <c r="D47" s="742"/>
      <c r="E47" s="681"/>
      <c r="F47" s="681"/>
      <c r="G47" s="681"/>
      <c r="H47" s="681"/>
      <c r="I47" s="681"/>
      <c r="J47" s="681"/>
      <c r="K47" s="681"/>
      <c r="L47" s="681"/>
      <c r="M47" s="681"/>
      <c r="N47" s="681"/>
      <c r="O47" s="681"/>
      <c r="P47" s="681"/>
      <c r="Q47" s="681"/>
      <c r="R47" s="681"/>
      <c r="S47" s="681"/>
      <c r="T47" s="681"/>
      <c r="U47" s="681"/>
      <c r="V47" s="681"/>
      <c r="W47" s="681"/>
      <c r="X47" s="681"/>
      <c r="Y47" s="681"/>
      <c r="Z47" s="681"/>
      <c r="AA47" s="681"/>
      <c r="AB47" s="681"/>
      <c r="AC47" s="681"/>
      <c r="AD47" s="681"/>
      <c r="AE47" s="681"/>
      <c r="AF47" s="681"/>
      <c r="AG47" s="272">
        <f t="shared" ref="AG47" si="70">IF(COUNT(E47:AF47)=0,+(COUNTIF(E47:AF47,"作業"))+(COUNTIF(E47:AF47,"休日")),"")</f>
        <v>0</v>
      </c>
      <c r="AH47" s="273">
        <f t="shared" ref="AH47" si="71">IF(COUNT(E47:AF47)=0,(COUNTIF(E47:AF47,"休日")),"")</f>
        <v>0</v>
      </c>
      <c r="AI47" s="232"/>
    </row>
    <row r="48" spans="1:42" ht="54" customHeight="1" x14ac:dyDescent="0.4">
      <c r="A48" s="758"/>
      <c r="B48" s="743"/>
      <c r="C48" s="744"/>
      <c r="D48" s="745"/>
      <c r="E48" s="681"/>
      <c r="F48" s="681"/>
      <c r="G48" s="681"/>
      <c r="H48" s="681"/>
      <c r="I48" s="681"/>
      <c r="J48" s="681"/>
      <c r="K48" s="681"/>
      <c r="L48" s="681"/>
      <c r="M48" s="681"/>
      <c r="N48" s="681"/>
      <c r="O48" s="681"/>
      <c r="P48" s="681"/>
      <c r="Q48" s="681"/>
      <c r="R48" s="681"/>
      <c r="S48" s="681"/>
      <c r="T48" s="681"/>
      <c r="U48" s="681"/>
      <c r="V48" s="681"/>
      <c r="W48" s="681"/>
      <c r="X48" s="681"/>
      <c r="Y48" s="681"/>
      <c r="Z48" s="681"/>
      <c r="AA48" s="681"/>
      <c r="AB48" s="681"/>
      <c r="AC48" s="681"/>
      <c r="AD48" s="681"/>
      <c r="AE48" s="681"/>
      <c r="AF48" s="681"/>
      <c r="AG48" s="678" t="str">
        <f t="shared" ref="AG48" si="72">IF(AG47&lt;14,"対象外",ROUND(AH47/AG47,3))</f>
        <v>対象外</v>
      </c>
      <c r="AH48" s="679"/>
      <c r="AI48" s="232"/>
      <c r="AL48" s="219">
        <f t="shared" ref="AL48" si="73">IF(AG48="対象外",0,1)</f>
        <v>0</v>
      </c>
      <c r="AM48" s="226">
        <f t="shared" ref="AM48" si="74">IF(AL48=1,AG48,0)</f>
        <v>0</v>
      </c>
      <c r="AN48" s="219">
        <f t="shared" ref="AN48" si="75">IF(AG47&gt;=14,AG47,0)</f>
        <v>0</v>
      </c>
      <c r="AO48" s="192">
        <f>IF(AN48&gt;1,AH47,0)</f>
        <v>0</v>
      </c>
      <c r="AP48" s="152"/>
    </row>
    <row r="49" spans="1:42" ht="54" customHeight="1" x14ac:dyDescent="0.4">
      <c r="A49" s="758"/>
      <c r="B49" s="740"/>
      <c r="C49" s="741"/>
      <c r="D49" s="742"/>
      <c r="E49" s="681"/>
      <c r="F49" s="681"/>
      <c r="G49" s="681"/>
      <c r="H49" s="681"/>
      <c r="I49" s="681"/>
      <c r="J49" s="681"/>
      <c r="K49" s="681"/>
      <c r="L49" s="681"/>
      <c r="M49" s="681"/>
      <c r="N49" s="681"/>
      <c r="O49" s="681"/>
      <c r="P49" s="681"/>
      <c r="Q49" s="681"/>
      <c r="R49" s="681"/>
      <c r="S49" s="681"/>
      <c r="T49" s="681"/>
      <c r="U49" s="681"/>
      <c r="V49" s="681"/>
      <c r="W49" s="681"/>
      <c r="X49" s="681"/>
      <c r="Y49" s="681"/>
      <c r="Z49" s="681"/>
      <c r="AA49" s="681"/>
      <c r="AB49" s="681"/>
      <c r="AC49" s="681"/>
      <c r="AD49" s="681"/>
      <c r="AE49" s="681"/>
      <c r="AF49" s="681"/>
      <c r="AG49" s="272">
        <f t="shared" ref="AG49" si="76">IF(COUNT(E49:AF49)=0,+(COUNTIF(E49:AF49,"作業"))+(COUNTIF(E49:AF49,"休日")),"")</f>
        <v>0</v>
      </c>
      <c r="AH49" s="273">
        <f t="shared" ref="AH49" si="77">IF(COUNT(E49:AF49)=0,(COUNTIF(E49:AF49,"休日")),"")</f>
        <v>0</v>
      </c>
      <c r="AI49" s="232"/>
    </row>
    <row r="50" spans="1:42" ht="54" customHeight="1" x14ac:dyDescent="0.4">
      <c r="A50" s="758"/>
      <c r="B50" s="743"/>
      <c r="C50" s="744"/>
      <c r="D50" s="745"/>
      <c r="E50" s="681"/>
      <c r="F50" s="681"/>
      <c r="G50" s="681"/>
      <c r="H50" s="681"/>
      <c r="I50" s="681"/>
      <c r="J50" s="681"/>
      <c r="K50" s="681"/>
      <c r="L50" s="681"/>
      <c r="M50" s="681"/>
      <c r="N50" s="681"/>
      <c r="O50" s="681"/>
      <c r="P50" s="681"/>
      <c r="Q50" s="681"/>
      <c r="R50" s="681"/>
      <c r="S50" s="681"/>
      <c r="T50" s="681"/>
      <c r="U50" s="681"/>
      <c r="V50" s="681"/>
      <c r="W50" s="681"/>
      <c r="X50" s="681"/>
      <c r="Y50" s="681"/>
      <c r="Z50" s="681"/>
      <c r="AA50" s="681"/>
      <c r="AB50" s="681"/>
      <c r="AC50" s="681"/>
      <c r="AD50" s="681"/>
      <c r="AE50" s="681"/>
      <c r="AF50" s="681"/>
      <c r="AG50" s="678" t="str">
        <f t="shared" ref="AG50" si="78">IF(AG49&lt;14,"対象外",ROUND(AH49/AG49,3))</f>
        <v>対象外</v>
      </c>
      <c r="AH50" s="679"/>
      <c r="AI50" s="232"/>
      <c r="AL50" s="219">
        <f t="shared" ref="AL50" si="79">IF(AG50="対象外",0,1)</f>
        <v>0</v>
      </c>
      <c r="AM50" s="226">
        <f t="shared" ref="AM50" si="80">IF(AL50=1,AG50,0)</f>
        <v>0</v>
      </c>
      <c r="AN50" s="219">
        <f t="shared" ref="AN50" si="81">IF(AG49&gt;=14,AG49,0)</f>
        <v>0</v>
      </c>
      <c r="AO50" s="192">
        <f>IF(AN50&gt;1,AH49,0)</f>
        <v>0</v>
      </c>
      <c r="AP50" s="152"/>
    </row>
    <row r="51" spans="1:42" ht="54" customHeight="1" x14ac:dyDescent="0.4">
      <c r="A51" s="758"/>
      <c r="B51" s="740"/>
      <c r="C51" s="741"/>
      <c r="D51" s="742"/>
      <c r="E51" s="681"/>
      <c r="F51" s="681"/>
      <c r="G51" s="681"/>
      <c r="H51" s="681"/>
      <c r="I51" s="681"/>
      <c r="J51" s="681"/>
      <c r="K51" s="681"/>
      <c r="L51" s="681"/>
      <c r="M51" s="681"/>
      <c r="N51" s="681"/>
      <c r="O51" s="681"/>
      <c r="P51" s="681"/>
      <c r="Q51" s="681"/>
      <c r="R51" s="681"/>
      <c r="S51" s="681"/>
      <c r="T51" s="681"/>
      <c r="U51" s="681"/>
      <c r="V51" s="681"/>
      <c r="W51" s="681"/>
      <c r="X51" s="681"/>
      <c r="Y51" s="681"/>
      <c r="Z51" s="681"/>
      <c r="AA51" s="681"/>
      <c r="AB51" s="681"/>
      <c r="AC51" s="681"/>
      <c r="AD51" s="681"/>
      <c r="AE51" s="681"/>
      <c r="AF51" s="681"/>
      <c r="AG51" s="272">
        <f t="shared" ref="AG51" si="82">IF(COUNT(E51:AF51)=0,+(COUNTIF(E51:AF51,"作業"))+(COUNTIF(E51:AF51,"休日")),"")</f>
        <v>0</v>
      </c>
      <c r="AH51" s="273">
        <f t="shared" ref="AH51" si="83">IF(COUNT(E51:AF51)=0,(COUNTIF(E51:AF51,"休日")),"")</f>
        <v>0</v>
      </c>
      <c r="AI51" s="232"/>
    </row>
    <row r="52" spans="1:42" ht="54" customHeight="1" x14ac:dyDescent="0.4">
      <c r="A52" s="758"/>
      <c r="B52" s="743"/>
      <c r="C52" s="744"/>
      <c r="D52" s="745"/>
      <c r="E52" s="681"/>
      <c r="F52" s="681"/>
      <c r="G52" s="681"/>
      <c r="H52" s="681"/>
      <c r="I52" s="681"/>
      <c r="J52" s="681"/>
      <c r="K52" s="681"/>
      <c r="L52" s="681"/>
      <c r="M52" s="681"/>
      <c r="N52" s="681"/>
      <c r="O52" s="681"/>
      <c r="P52" s="681"/>
      <c r="Q52" s="681"/>
      <c r="R52" s="681"/>
      <c r="S52" s="681"/>
      <c r="T52" s="681"/>
      <c r="U52" s="681"/>
      <c r="V52" s="681"/>
      <c r="W52" s="681"/>
      <c r="X52" s="681"/>
      <c r="Y52" s="681"/>
      <c r="Z52" s="681"/>
      <c r="AA52" s="681"/>
      <c r="AB52" s="681"/>
      <c r="AC52" s="681"/>
      <c r="AD52" s="681"/>
      <c r="AE52" s="681"/>
      <c r="AF52" s="681"/>
      <c r="AG52" s="678" t="str">
        <f t="shared" ref="AG52" si="84">IF(AG51&lt;14,"対象外",ROUND(AH51/AG51,3))</f>
        <v>対象外</v>
      </c>
      <c r="AH52" s="679"/>
      <c r="AI52" s="232"/>
      <c r="AL52" s="219">
        <f t="shared" ref="AL52" si="85">IF(AG52="対象外",0,1)</f>
        <v>0</v>
      </c>
      <c r="AM52" s="226">
        <f t="shared" ref="AM52" si="86">IF(AL52=1,AG52,0)</f>
        <v>0</v>
      </c>
      <c r="AN52" s="219">
        <f t="shared" ref="AN52" si="87">IF(AG51&gt;=14,AG51,0)</f>
        <v>0</v>
      </c>
      <c r="AO52" s="192">
        <f>IF(AN52&gt;1,AH51,0)</f>
        <v>0</v>
      </c>
      <c r="AP52" s="152"/>
    </row>
    <row r="53" spans="1:42" ht="54" customHeight="1" x14ac:dyDescent="0.4">
      <c r="A53" s="758"/>
      <c r="B53" s="740"/>
      <c r="C53" s="741"/>
      <c r="D53" s="742"/>
      <c r="E53" s="681"/>
      <c r="F53" s="681"/>
      <c r="G53" s="681"/>
      <c r="H53" s="681"/>
      <c r="I53" s="681"/>
      <c r="J53" s="681"/>
      <c r="K53" s="681"/>
      <c r="L53" s="681"/>
      <c r="M53" s="681"/>
      <c r="N53" s="681"/>
      <c r="O53" s="681"/>
      <c r="P53" s="681"/>
      <c r="Q53" s="681"/>
      <c r="R53" s="681"/>
      <c r="S53" s="681"/>
      <c r="T53" s="681"/>
      <c r="U53" s="681"/>
      <c r="V53" s="681"/>
      <c r="W53" s="681"/>
      <c r="X53" s="681"/>
      <c r="Y53" s="681"/>
      <c r="Z53" s="681"/>
      <c r="AA53" s="681"/>
      <c r="AB53" s="681"/>
      <c r="AC53" s="681"/>
      <c r="AD53" s="681"/>
      <c r="AE53" s="681"/>
      <c r="AF53" s="681"/>
      <c r="AG53" s="272">
        <f t="shared" ref="AG53" si="88">IF(COUNT(E53:AF53)=0,+(COUNTIF(E53:AF53,"作業"))+(COUNTIF(E53:AF53,"休日")),"")</f>
        <v>0</v>
      </c>
      <c r="AH53" s="273">
        <f t="shared" ref="AH53" si="89">IF(COUNT(E53:AF53)=0,(COUNTIF(E53:AF53,"休日")),"")</f>
        <v>0</v>
      </c>
      <c r="AI53" s="232"/>
    </row>
    <row r="54" spans="1:42" ht="54" customHeight="1" x14ac:dyDescent="0.4">
      <c r="A54" s="758"/>
      <c r="B54" s="743"/>
      <c r="C54" s="744"/>
      <c r="D54" s="745"/>
      <c r="E54" s="681"/>
      <c r="F54" s="681"/>
      <c r="G54" s="681"/>
      <c r="H54" s="681"/>
      <c r="I54" s="681"/>
      <c r="J54" s="681"/>
      <c r="K54" s="681"/>
      <c r="L54" s="681"/>
      <c r="M54" s="681"/>
      <c r="N54" s="681"/>
      <c r="O54" s="681"/>
      <c r="P54" s="681"/>
      <c r="Q54" s="681"/>
      <c r="R54" s="681"/>
      <c r="S54" s="681"/>
      <c r="T54" s="681"/>
      <c r="U54" s="681"/>
      <c r="V54" s="681"/>
      <c r="W54" s="681"/>
      <c r="X54" s="681"/>
      <c r="Y54" s="681"/>
      <c r="Z54" s="681"/>
      <c r="AA54" s="681"/>
      <c r="AB54" s="681"/>
      <c r="AC54" s="681"/>
      <c r="AD54" s="681"/>
      <c r="AE54" s="681"/>
      <c r="AF54" s="681"/>
      <c r="AG54" s="678" t="str">
        <f t="shared" ref="AG54" si="90">IF(AG53&lt;14,"対象外",ROUND(AH53/AG53,3))</f>
        <v>対象外</v>
      </c>
      <c r="AH54" s="679"/>
      <c r="AI54" s="232"/>
      <c r="AL54" s="219">
        <f t="shared" ref="AL54" si="91">IF(AG54="対象外",0,1)</f>
        <v>0</v>
      </c>
      <c r="AM54" s="226">
        <f t="shared" ref="AM54" si="92">IF(AL54=1,AG54,0)</f>
        <v>0</v>
      </c>
      <c r="AN54" s="219">
        <f t="shared" ref="AN54" si="93">IF(AG53&gt;=14,AG53,0)</f>
        <v>0</v>
      </c>
      <c r="AO54" s="192">
        <f>IF(AN54&gt;1,AH53,0)</f>
        <v>0</v>
      </c>
      <c r="AP54" s="152"/>
    </row>
    <row r="55" spans="1:42" ht="54" customHeight="1" x14ac:dyDescent="0.4">
      <c r="A55" s="758"/>
      <c r="B55" s="740"/>
      <c r="C55" s="741"/>
      <c r="D55" s="742"/>
      <c r="E55" s="681"/>
      <c r="F55" s="681"/>
      <c r="G55" s="681"/>
      <c r="H55" s="681"/>
      <c r="I55" s="681"/>
      <c r="J55" s="681"/>
      <c r="K55" s="681"/>
      <c r="L55" s="681"/>
      <c r="M55" s="681"/>
      <c r="N55" s="681"/>
      <c r="O55" s="681"/>
      <c r="P55" s="681"/>
      <c r="Q55" s="681"/>
      <c r="R55" s="681"/>
      <c r="S55" s="681"/>
      <c r="T55" s="681"/>
      <c r="U55" s="681"/>
      <c r="V55" s="681"/>
      <c r="W55" s="681"/>
      <c r="X55" s="681"/>
      <c r="Y55" s="681"/>
      <c r="Z55" s="681"/>
      <c r="AA55" s="681"/>
      <c r="AB55" s="681"/>
      <c r="AC55" s="681"/>
      <c r="AD55" s="681"/>
      <c r="AE55" s="681"/>
      <c r="AF55" s="681"/>
      <c r="AG55" s="272">
        <f t="shared" ref="AG55" si="94">IF(COUNT(E55:AF55)=0,+(COUNTIF(E55:AF55,"作業"))+(COUNTIF(E55:AF55,"休日")),"")</f>
        <v>0</v>
      </c>
      <c r="AH55" s="273">
        <f t="shared" ref="AH55" si="95">IF(COUNT(E55:AF55)=0,(COUNTIF(E55:AF55,"休日")),"")</f>
        <v>0</v>
      </c>
      <c r="AI55" s="232"/>
    </row>
    <row r="56" spans="1:42" ht="54" customHeight="1" x14ac:dyDescent="0.4">
      <c r="A56" s="758"/>
      <c r="B56" s="743"/>
      <c r="C56" s="744"/>
      <c r="D56" s="745"/>
      <c r="E56" s="681"/>
      <c r="F56" s="681"/>
      <c r="G56" s="681"/>
      <c r="H56" s="681"/>
      <c r="I56" s="681"/>
      <c r="J56" s="681"/>
      <c r="K56" s="681"/>
      <c r="L56" s="681"/>
      <c r="M56" s="681"/>
      <c r="N56" s="681"/>
      <c r="O56" s="681"/>
      <c r="P56" s="681"/>
      <c r="Q56" s="681"/>
      <c r="R56" s="681"/>
      <c r="S56" s="681"/>
      <c r="T56" s="681"/>
      <c r="U56" s="681"/>
      <c r="V56" s="681"/>
      <c r="W56" s="681"/>
      <c r="X56" s="681"/>
      <c r="Y56" s="681"/>
      <c r="Z56" s="681"/>
      <c r="AA56" s="681"/>
      <c r="AB56" s="681"/>
      <c r="AC56" s="681"/>
      <c r="AD56" s="681"/>
      <c r="AE56" s="681"/>
      <c r="AF56" s="681"/>
      <c r="AG56" s="678" t="str">
        <f t="shared" ref="AG56" si="96">IF(AG55&lt;14,"対象外",ROUND(AH55/AG55,3))</f>
        <v>対象外</v>
      </c>
      <c r="AH56" s="679"/>
      <c r="AI56" s="232"/>
      <c r="AL56" s="219">
        <f t="shared" ref="AL56" si="97">IF(AG56="対象外",0,1)</f>
        <v>0</v>
      </c>
      <c r="AM56" s="226">
        <f t="shared" ref="AM56" si="98">IF(AL56=1,AG56,0)</f>
        <v>0</v>
      </c>
      <c r="AN56" s="219">
        <f t="shared" ref="AN56" si="99">IF(AG55&gt;=14,AG55,0)</f>
        <v>0</v>
      </c>
      <c r="AO56" s="192">
        <f>IF(AN56&gt;1,AH55,0)</f>
        <v>0</v>
      </c>
      <c r="AP56" s="152"/>
    </row>
    <row r="57" spans="1:42" ht="54" customHeight="1" x14ac:dyDescent="0.4">
      <c r="A57" s="758"/>
      <c r="B57" s="740"/>
      <c r="C57" s="741"/>
      <c r="D57" s="742"/>
      <c r="E57" s="681"/>
      <c r="F57" s="681"/>
      <c r="G57" s="681"/>
      <c r="H57" s="681"/>
      <c r="I57" s="681"/>
      <c r="J57" s="681"/>
      <c r="K57" s="681"/>
      <c r="L57" s="681"/>
      <c r="M57" s="681"/>
      <c r="N57" s="681"/>
      <c r="O57" s="681"/>
      <c r="P57" s="681"/>
      <c r="Q57" s="681"/>
      <c r="R57" s="681"/>
      <c r="S57" s="681"/>
      <c r="T57" s="681"/>
      <c r="U57" s="681"/>
      <c r="V57" s="681"/>
      <c r="W57" s="681"/>
      <c r="X57" s="681"/>
      <c r="Y57" s="681"/>
      <c r="Z57" s="681"/>
      <c r="AA57" s="681"/>
      <c r="AB57" s="681"/>
      <c r="AC57" s="681"/>
      <c r="AD57" s="681"/>
      <c r="AE57" s="681"/>
      <c r="AF57" s="681"/>
      <c r="AG57" s="272">
        <f t="shared" ref="AG57" si="100">IF(COUNT(E57:AF57)=0,+(COUNTIF(E57:AF57,"作業"))+(COUNTIF(E57:AF57,"休日")),"")</f>
        <v>0</v>
      </c>
      <c r="AH57" s="273">
        <f t="shared" ref="AH57" si="101">IF(COUNT(E57:AF57)=0,(COUNTIF(E57:AF57,"休日")),"")</f>
        <v>0</v>
      </c>
      <c r="AI57" s="232"/>
    </row>
    <row r="58" spans="1:42" ht="54" customHeight="1" x14ac:dyDescent="0.4">
      <c r="A58" s="758"/>
      <c r="B58" s="743"/>
      <c r="C58" s="744"/>
      <c r="D58" s="745"/>
      <c r="E58" s="681"/>
      <c r="F58" s="681"/>
      <c r="G58" s="681"/>
      <c r="H58" s="681"/>
      <c r="I58" s="681"/>
      <c r="J58" s="681"/>
      <c r="K58" s="681"/>
      <c r="L58" s="681"/>
      <c r="M58" s="681"/>
      <c r="N58" s="681"/>
      <c r="O58" s="681"/>
      <c r="P58" s="681"/>
      <c r="Q58" s="681"/>
      <c r="R58" s="681"/>
      <c r="S58" s="681"/>
      <c r="T58" s="681"/>
      <c r="U58" s="681"/>
      <c r="V58" s="681"/>
      <c r="W58" s="681"/>
      <c r="X58" s="681"/>
      <c r="Y58" s="681"/>
      <c r="Z58" s="681"/>
      <c r="AA58" s="681"/>
      <c r="AB58" s="681"/>
      <c r="AC58" s="681"/>
      <c r="AD58" s="681"/>
      <c r="AE58" s="681"/>
      <c r="AF58" s="681"/>
      <c r="AG58" s="678" t="str">
        <f t="shared" ref="AG58" si="102">IF(AG57&lt;14,"対象外",ROUND(AH57/AG57,3))</f>
        <v>対象外</v>
      </c>
      <c r="AH58" s="679"/>
      <c r="AI58" s="232"/>
      <c r="AL58" s="219">
        <f t="shared" ref="AL58" si="103">IF(AG58="対象外",0,1)</f>
        <v>0</v>
      </c>
      <c r="AM58" s="226">
        <f t="shared" ref="AM58" si="104">IF(AL58=1,AG58,0)</f>
        <v>0</v>
      </c>
      <c r="AN58" s="219">
        <f t="shared" ref="AN58" si="105">IF(AG57&gt;=14,AG57,0)</f>
        <v>0</v>
      </c>
      <c r="AO58" s="192">
        <f>IF(AN58&gt;1,AH57,0)</f>
        <v>0</v>
      </c>
      <c r="AP58" s="152"/>
    </row>
    <row r="59" spans="1:42" ht="54" customHeight="1" x14ac:dyDescent="0.4">
      <c r="A59" s="758"/>
      <c r="B59" s="740"/>
      <c r="C59" s="741"/>
      <c r="D59" s="742"/>
      <c r="E59" s="681"/>
      <c r="F59" s="681"/>
      <c r="G59" s="681"/>
      <c r="H59" s="681"/>
      <c r="I59" s="681"/>
      <c r="J59" s="681"/>
      <c r="K59" s="681"/>
      <c r="L59" s="681"/>
      <c r="M59" s="681"/>
      <c r="N59" s="681"/>
      <c r="O59" s="681"/>
      <c r="P59" s="681"/>
      <c r="Q59" s="681"/>
      <c r="R59" s="681"/>
      <c r="S59" s="681"/>
      <c r="T59" s="681"/>
      <c r="U59" s="681"/>
      <c r="V59" s="681"/>
      <c r="W59" s="681"/>
      <c r="X59" s="681"/>
      <c r="Y59" s="681"/>
      <c r="Z59" s="681"/>
      <c r="AA59" s="681"/>
      <c r="AB59" s="681"/>
      <c r="AC59" s="681"/>
      <c r="AD59" s="681"/>
      <c r="AE59" s="681"/>
      <c r="AF59" s="681"/>
      <c r="AG59" s="272">
        <f t="shared" ref="AG59" si="106">IF(COUNT(E59:AF59)=0,+(COUNTIF(E59:AF59,"作業"))+(COUNTIF(E59:AF59,"休日")),"")</f>
        <v>0</v>
      </c>
      <c r="AH59" s="273">
        <f t="shared" ref="AH59" si="107">IF(COUNT(E59:AF59)=0,(COUNTIF(E59:AF59,"休日")),"")</f>
        <v>0</v>
      </c>
      <c r="AI59" s="232"/>
    </row>
    <row r="60" spans="1:42" ht="54" customHeight="1" x14ac:dyDescent="0.4">
      <c r="A60" s="758"/>
      <c r="B60" s="743"/>
      <c r="C60" s="744"/>
      <c r="D60" s="745"/>
      <c r="E60" s="681"/>
      <c r="F60" s="681"/>
      <c r="G60" s="681"/>
      <c r="H60" s="681"/>
      <c r="I60" s="681"/>
      <c r="J60" s="681"/>
      <c r="K60" s="681"/>
      <c r="L60" s="681"/>
      <c r="M60" s="681"/>
      <c r="N60" s="681"/>
      <c r="O60" s="681"/>
      <c r="P60" s="681"/>
      <c r="Q60" s="681"/>
      <c r="R60" s="681"/>
      <c r="S60" s="681"/>
      <c r="T60" s="681"/>
      <c r="U60" s="681"/>
      <c r="V60" s="681"/>
      <c r="W60" s="681"/>
      <c r="X60" s="681"/>
      <c r="Y60" s="681"/>
      <c r="Z60" s="681"/>
      <c r="AA60" s="681"/>
      <c r="AB60" s="681"/>
      <c r="AC60" s="681"/>
      <c r="AD60" s="681"/>
      <c r="AE60" s="681"/>
      <c r="AF60" s="681"/>
      <c r="AG60" s="678" t="str">
        <f t="shared" ref="AG60" si="108">IF(AG59&lt;14,"対象外",ROUND(AH59/AG59,3))</f>
        <v>対象外</v>
      </c>
      <c r="AH60" s="679"/>
      <c r="AI60" s="232"/>
      <c r="AL60" s="219">
        <f t="shared" ref="AL60" si="109">IF(AG60="対象外",0,1)</f>
        <v>0</v>
      </c>
      <c r="AM60" s="226">
        <f t="shared" ref="AM60" si="110">IF(AL60=1,AG60,0)</f>
        <v>0</v>
      </c>
      <c r="AN60" s="219">
        <f t="shared" ref="AN60" si="111">IF(AG59&gt;=14,AG59,0)</f>
        <v>0</v>
      </c>
      <c r="AO60" s="192">
        <f>IF(AN60&gt;1,AH59,0)</f>
        <v>0</v>
      </c>
      <c r="AP60" s="152"/>
    </row>
    <row r="61" spans="1:42" ht="54" customHeight="1" x14ac:dyDescent="0.4">
      <c r="A61" s="758"/>
      <c r="B61" s="740"/>
      <c r="C61" s="741"/>
      <c r="D61" s="742"/>
      <c r="E61" s="681"/>
      <c r="F61" s="681"/>
      <c r="G61" s="681"/>
      <c r="H61" s="681"/>
      <c r="I61" s="681"/>
      <c r="J61" s="681"/>
      <c r="K61" s="681"/>
      <c r="L61" s="681"/>
      <c r="M61" s="681"/>
      <c r="N61" s="681"/>
      <c r="O61" s="681"/>
      <c r="P61" s="681"/>
      <c r="Q61" s="681"/>
      <c r="R61" s="681"/>
      <c r="S61" s="681"/>
      <c r="T61" s="681"/>
      <c r="U61" s="681"/>
      <c r="V61" s="681"/>
      <c r="W61" s="681"/>
      <c r="X61" s="681"/>
      <c r="Y61" s="681"/>
      <c r="Z61" s="681"/>
      <c r="AA61" s="681"/>
      <c r="AB61" s="681"/>
      <c r="AC61" s="681"/>
      <c r="AD61" s="681"/>
      <c r="AE61" s="681"/>
      <c r="AF61" s="681"/>
      <c r="AG61" s="280">
        <f>IF(COUNT(E61:AF61)=0,+(COUNTIF(E61:AF61,"作業"))+(COUNTIF(E61:AF61,"休日")),"")</f>
        <v>0</v>
      </c>
      <c r="AH61" s="281">
        <f>IF(COUNT(E61:AF61)=0,(COUNTIF(E61:AF61,"休日")),"")</f>
        <v>0</v>
      </c>
      <c r="AI61" s="232"/>
    </row>
    <row r="62" spans="1:42" ht="54" customHeight="1" thickBot="1" x14ac:dyDescent="0.45">
      <c r="A62" s="759"/>
      <c r="B62" s="760"/>
      <c r="C62" s="761"/>
      <c r="D62" s="762"/>
      <c r="E62" s="681"/>
      <c r="F62" s="681"/>
      <c r="G62" s="681"/>
      <c r="H62" s="681"/>
      <c r="I62" s="681"/>
      <c r="J62" s="681"/>
      <c r="K62" s="681"/>
      <c r="L62" s="681"/>
      <c r="M62" s="681"/>
      <c r="N62" s="681"/>
      <c r="O62" s="681"/>
      <c r="P62" s="681"/>
      <c r="Q62" s="681"/>
      <c r="R62" s="681"/>
      <c r="S62" s="681"/>
      <c r="T62" s="681"/>
      <c r="U62" s="681"/>
      <c r="V62" s="681"/>
      <c r="W62" s="681"/>
      <c r="X62" s="681"/>
      <c r="Y62" s="681"/>
      <c r="Z62" s="681"/>
      <c r="AA62" s="681"/>
      <c r="AB62" s="681"/>
      <c r="AC62" s="681"/>
      <c r="AD62" s="681"/>
      <c r="AE62" s="681"/>
      <c r="AF62" s="681"/>
      <c r="AG62" s="683" t="str">
        <f t="shared" ref="AG62" si="112">IF(AG61&lt;14,"対象外",ROUND(AH61/AG61,3))</f>
        <v>対象外</v>
      </c>
      <c r="AH62" s="684"/>
      <c r="AI62" s="231"/>
      <c r="AK62" s="195"/>
      <c r="AL62" s="219">
        <f t="shared" ref="AL62" si="113">IF(AG62="対象外",0,1)</f>
        <v>0</v>
      </c>
      <c r="AM62" s="226">
        <f t="shared" ref="AM62" si="114">IF(AL62=1,AG62,0)</f>
        <v>0</v>
      </c>
      <c r="AN62" s="219">
        <f t="shared" ref="AN62" si="115">IF(AG61&gt;=14,AG61,0)</f>
        <v>0</v>
      </c>
      <c r="AO62" s="192">
        <f>IF(AN62&gt;1,AH61,0)</f>
        <v>0</v>
      </c>
      <c r="AP62" s="152"/>
    </row>
    <row r="63" spans="1:42" s="163" customFormat="1" ht="35.25" customHeight="1" x14ac:dyDescent="0.4">
      <c r="A63" s="698" t="s">
        <v>63</v>
      </c>
      <c r="B63" s="689" t="s">
        <v>0</v>
      </c>
      <c r="C63" s="690"/>
      <c r="D63" s="691"/>
      <c r="E63" s="274">
        <f>AF19+1</f>
        <v>45594</v>
      </c>
      <c r="F63" s="274">
        <f>E63+1</f>
        <v>45595</v>
      </c>
      <c r="G63" s="274">
        <f t="shared" ref="G63:AF63" si="116">F63+1</f>
        <v>45596</v>
      </c>
      <c r="H63" s="274">
        <f t="shared" si="116"/>
        <v>45597</v>
      </c>
      <c r="I63" s="274">
        <f t="shared" si="116"/>
        <v>45598</v>
      </c>
      <c r="J63" s="274">
        <f t="shared" si="116"/>
        <v>45599</v>
      </c>
      <c r="K63" s="274">
        <f t="shared" si="116"/>
        <v>45600</v>
      </c>
      <c r="L63" s="274">
        <f t="shared" si="116"/>
        <v>45601</v>
      </c>
      <c r="M63" s="274">
        <f t="shared" si="116"/>
        <v>45602</v>
      </c>
      <c r="N63" s="274">
        <f t="shared" si="116"/>
        <v>45603</v>
      </c>
      <c r="O63" s="274">
        <f t="shared" si="116"/>
        <v>45604</v>
      </c>
      <c r="P63" s="274">
        <f t="shared" si="116"/>
        <v>45605</v>
      </c>
      <c r="Q63" s="274">
        <f t="shared" si="116"/>
        <v>45606</v>
      </c>
      <c r="R63" s="274">
        <f t="shared" si="116"/>
        <v>45607</v>
      </c>
      <c r="S63" s="274">
        <f t="shared" si="116"/>
        <v>45608</v>
      </c>
      <c r="T63" s="274">
        <f t="shared" si="116"/>
        <v>45609</v>
      </c>
      <c r="U63" s="274">
        <f t="shared" si="116"/>
        <v>45610</v>
      </c>
      <c r="V63" s="274">
        <f t="shared" si="116"/>
        <v>45611</v>
      </c>
      <c r="W63" s="274">
        <f t="shared" si="116"/>
        <v>45612</v>
      </c>
      <c r="X63" s="274">
        <f t="shared" si="116"/>
        <v>45613</v>
      </c>
      <c r="Y63" s="274">
        <f t="shared" si="116"/>
        <v>45614</v>
      </c>
      <c r="Z63" s="274">
        <f t="shared" si="116"/>
        <v>45615</v>
      </c>
      <c r="AA63" s="274">
        <f t="shared" si="116"/>
        <v>45616</v>
      </c>
      <c r="AB63" s="274">
        <f t="shared" si="116"/>
        <v>45617</v>
      </c>
      <c r="AC63" s="274">
        <f t="shared" si="116"/>
        <v>45618</v>
      </c>
      <c r="AD63" s="274">
        <f t="shared" si="116"/>
        <v>45619</v>
      </c>
      <c r="AE63" s="274">
        <f t="shared" si="116"/>
        <v>45620</v>
      </c>
      <c r="AF63" s="274">
        <f t="shared" si="116"/>
        <v>45621</v>
      </c>
      <c r="AG63" s="685" t="s">
        <v>11</v>
      </c>
      <c r="AH63" s="687" t="s">
        <v>125</v>
      </c>
      <c r="AI63" s="676" t="s">
        <v>154</v>
      </c>
      <c r="AJ63" s="148"/>
      <c r="AK63" s="147"/>
      <c r="AL63" s="147"/>
      <c r="AM63" s="147"/>
      <c r="AN63" s="146"/>
    </row>
    <row r="64" spans="1:42" ht="35.25" customHeight="1" x14ac:dyDescent="0.4">
      <c r="A64" s="699"/>
      <c r="B64" s="692" t="s">
        <v>1</v>
      </c>
      <c r="C64" s="693"/>
      <c r="D64" s="694"/>
      <c r="E64" s="275">
        <f>AF20+1</f>
        <v>45594</v>
      </c>
      <c r="F64" s="275">
        <f>E64+1</f>
        <v>45595</v>
      </c>
      <c r="G64" s="275">
        <f t="shared" ref="G64:AF64" si="117">F64+1</f>
        <v>45596</v>
      </c>
      <c r="H64" s="275">
        <f t="shared" si="117"/>
        <v>45597</v>
      </c>
      <c r="I64" s="275">
        <f t="shared" si="117"/>
        <v>45598</v>
      </c>
      <c r="J64" s="275">
        <f t="shared" si="117"/>
        <v>45599</v>
      </c>
      <c r="K64" s="275">
        <f t="shared" si="117"/>
        <v>45600</v>
      </c>
      <c r="L64" s="275">
        <f t="shared" si="117"/>
        <v>45601</v>
      </c>
      <c r="M64" s="275">
        <f t="shared" si="117"/>
        <v>45602</v>
      </c>
      <c r="N64" s="275">
        <f t="shared" si="117"/>
        <v>45603</v>
      </c>
      <c r="O64" s="275">
        <f t="shared" si="117"/>
        <v>45604</v>
      </c>
      <c r="P64" s="275">
        <f t="shared" si="117"/>
        <v>45605</v>
      </c>
      <c r="Q64" s="275">
        <f t="shared" si="117"/>
        <v>45606</v>
      </c>
      <c r="R64" s="275">
        <f t="shared" si="117"/>
        <v>45607</v>
      </c>
      <c r="S64" s="275">
        <f t="shared" si="117"/>
        <v>45608</v>
      </c>
      <c r="T64" s="275">
        <f t="shared" si="117"/>
        <v>45609</v>
      </c>
      <c r="U64" s="275">
        <f t="shared" si="117"/>
        <v>45610</v>
      </c>
      <c r="V64" s="275">
        <f t="shared" si="117"/>
        <v>45611</v>
      </c>
      <c r="W64" s="275">
        <f t="shared" si="117"/>
        <v>45612</v>
      </c>
      <c r="X64" s="275">
        <f t="shared" si="117"/>
        <v>45613</v>
      </c>
      <c r="Y64" s="275">
        <f t="shared" si="117"/>
        <v>45614</v>
      </c>
      <c r="Z64" s="275">
        <f t="shared" si="117"/>
        <v>45615</v>
      </c>
      <c r="AA64" s="275">
        <f t="shared" si="117"/>
        <v>45616</v>
      </c>
      <c r="AB64" s="275">
        <f t="shared" si="117"/>
        <v>45617</v>
      </c>
      <c r="AC64" s="275">
        <f t="shared" si="117"/>
        <v>45618</v>
      </c>
      <c r="AD64" s="275">
        <f t="shared" si="117"/>
        <v>45619</v>
      </c>
      <c r="AE64" s="275">
        <f t="shared" si="117"/>
        <v>45620</v>
      </c>
      <c r="AF64" s="275">
        <f t="shared" si="117"/>
        <v>45621</v>
      </c>
      <c r="AG64" s="686"/>
      <c r="AH64" s="688"/>
      <c r="AI64" s="677"/>
    </row>
    <row r="65" spans="1:46" ht="35.25" customHeight="1" x14ac:dyDescent="0.4">
      <c r="A65" s="699"/>
      <c r="B65" s="692" t="s">
        <v>2</v>
      </c>
      <c r="C65" s="693"/>
      <c r="D65" s="694"/>
      <c r="E65" s="276">
        <f>AF21+1</f>
        <v>45594</v>
      </c>
      <c r="F65" s="276">
        <f>E64+1</f>
        <v>45595</v>
      </c>
      <c r="G65" s="276">
        <f t="shared" ref="G65:AF65" si="118">F64+1</f>
        <v>45596</v>
      </c>
      <c r="H65" s="276">
        <f t="shared" si="118"/>
        <v>45597</v>
      </c>
      <c r="I65" s="276">
        <f t="shared" si="118"/>
        <v>45598</v>
      </c>
      <c r="J65" s="276">
        <f t="shared" si="118"/>
        <v>45599</v>
      </c>
      <c r="K65" s="276">
        <f t="shared" si="118"/>
        <v>45600</v>
      </c>
      <c r="L65" s="276">
        <f t="shared" si="118"/>
        <v>45601</v>
      </c>
      <c r="M65" s="276">
        <f t="shared" si="118"/>
        <v>45602</v>
      </c>
      <c r="N65" s="276">
        <f t="shared" si="118"/>
        <v>45603</v>
      </c>
      <c r="O65" s="276">
        <f t="shared" si="118"/>
        <v>45604</v>
      </c>
      <c r="P65" s="276">
        <f t="shared" si="118"/>
        <v>45605</v>
      </c>
      <c r="Q65" s="276">
        <f t="shared" si="118"/>
        <v>45606</v>
      </c>
      <c r="R65" s="276">
        <f t="shared" si="118"/>
        <v>45607</v>
      </c>
      <c r="S65" s="276">
        <f t="shared" si="118"/>
        <v>45608</v>
      </c>
      <c r="T65" s="276">
        <f t="shared" si="118"/>
        <v>45609</v>
      </c>
      <c r="U65" s="276">
        <f t="shared" si="118"/>
        <v>45610</v>
      </c>
      <c r="V65" s="276">
        <f t="shared" si="118"/>
        <v>45611</v>
      </c>
      <c r="W65" s="276">
        <f t="shared" si="118"/>
        <v>45612</v>
      </c>
      <c r="X65" s="276">
        <f t="shared" si="118"/>
        <v>45613</v>
      </c>
      <c r="Y65" s="276">
        <f t="shared" si="118"/>
        <v>45614</v>
      </c>
      <c r="Z65" s="276">
        <f t="shared" si="118"/>
        <v>45615</v>
      </c>
      <c r="AA65" s="276">
        <f t="shared" si="118"/>
        <v>45616</v>
      </c>
      <c r="AB65" s="276">
        <f t="shared" si="118"/>
        <v>45617</v>
      </c>
      <c r="AC65" s="276">
        <f t="shared" si="118"/>
        <v>45618</v>
      </c>
      <c r="AD65" s="276">
        <f t="shared" si="118"/>
        <v>45619</v>
      </c>
      <c r="AE65" s="276">
        <f t="shared" si="118"/>
        <v>45620</v>
      </c>
      <c r="AF65" s="276">
        <f t="shared" si="118"/>
        <v>45621</v>
      </c>
      <c r="AG65" s="686"/>
      <c r="AH65" s="688"/>
      <c r="AI65" s="677"/>
      <c r="AJ65" s="159"/>
      <c r="AN65" s="147"/>
    </row>
    <row r="66" spans="1:46" ht="120.75" customHeight="1" x14ac:dyDescent="0.4">
      <c r="A66" s="699"/>
      <c r="B66" s="695" t="s">
        <v>160</v>
      </c>
      <c r="C66" s="696"/>
      <c r="D66" s="697"/>
      <c r="E66" s="267" t="str">
        <f>IF(E64=$S$6,"完了日","")</f>
        <v/>
      </c>
      <c r="F66" s="267" t="str">
        <f>IF(F64=$S$6,"完了日","")</f>
        <v/>
      </c>
      <c r="G66" s="267" t="str">
        <f t="shared" ref="G66:AF66" si="119">IF(G64=$S$6,"完了日","")</f>
        <v/>
      </c>
      <c r="H66" s="267" t="str">
        <f t="shared" si="119"/>
        <v/>
      </c>
      <c r="I66" s="267" t="str">
        <f t="shared" si="119"/>
        <v/>
      </c>
      <c r="J66" s="267" t="str">
        <f t="shared" si="119"/>
        <v/>
      </c>
      <c r="K66" s="267" t="str">
        <f t="shared" si="119"/>
        <v/>
      </c>
      <c r="L66" s="267" t="str">
        <f t="shared" si="119"/>
        <v/>
      </c>
      <c r="M66" s="267" t="str">
        <f t="shared" si="119"/>
        <v/>
      </c>
      <c r="N66" s="267" t="str">
        <f t="shared" si="119"/>
        <v/>
      </c>
      <c r="O66" s="267" t="str">
        <f t="shared" si="119"/>
        <v/>
      </c>
      <c r="P66" s="267" t="str">
        <f t="shared" si="119"/>
        <v/>
      </c>
      <c r="Q66" s="267" t="str">
        <f t="shared" si="119"/>
        <v/>
      </c>
      <c r="R66" s="267" t="str">
        <f t="shared" si="119"/>
        <v/>
      </c>
      <c r="S66" s="267" t="str">
        <f t="shared" si="119"/>
        <v/>
      </c>
      <c r="T66" s="267" t="str">
        <f t="shared" si="119"/>
        <v/>
      </c>
      <c r="U66" s="267" t="str">
        <f t="shared" si="119"/>
        <v/>
      </c>
      <c r="V66" s="267" t="str">
        <f t="shared" si="119"/>
        <v/>
      </c>
      <c r="W66" s="267" t="str">
        <f t="shared" si="119"/>
        <v/>
      </c>
      <c r="X66" s="267" t="str">
        <f t="shared" si="119"/>
        <v/>
      </c>
      <c r="Y66" s="267" t="str">
        <f t="shared" si="119"/>
        <v/>
      </c>
      <c r="Z66" s="267" t="str">
        <f t="shared" si="119"/>
        <v/>
      </c>
      <c r="AA66" s="267" t="str">
        <f t="shared" si="119"/>
        <v/>
      </c>
      <c r="AB66" s="267" t="str">
        <f t="shared" si="119"/>
        <v/>
      </c>
      <c r="AC66" s="267" t="str">
        <f t="shared" si="119"/>
        <v/>
      </c>
      <c r="AD66" s="267" t="str">
        <f t="shared" si="119"/>
        <v/>
      </c>
      <c r="AE66" s="267" t="str">
        <f t="shared" si="119"/>
        <v/>
      </c>
      <c r="AF66" s="267" t="str">
        <f t="shared" si="119"/>
        <v/>
      </c>
      <c r="AG66" s="686"/>
      <c r="AH66" s="688"/>
      <c r="AI66" s="677"/>
    </row>
    <row r="67" spans="1:46" ht="54" customHeight="1" x14ac:dyDescent="0.4">
      <c r="A67" s="699"/>
      <c r="B67" s="548">
        <f>B23</f>
        <v>0</v>
      </c>
      <c r="C67" s="549"/>
      <c r="D67" s="550"/>
      <c r="E67" s="681"/>
      <c r="F67" s="681"/>
      <c r="G67" s="681"/>
      <c r="H67" s="681"/>
      <c r="I67" s="681"/>
      <c r="J67" s="681"/>
      <c r="K67" s="681"/>
      <c r="L67" s="681"/>
      <c r="M67" s="681"/>
      <c r="N67" s="681"/>
      <c r="O67" s="681"/>
      <c r="P67" s="681"/>
      <c r="Q67" s="681"/>
      <c r="R67" s="681"/>
      <c r="S67" s="681"/>
      <c r="T67" s="681"/>
      <c r="U67" s="681"/>
      <c r="V67" s="681"/>
      <c r="W67" s="681"/>
      <c r="X67" s="681"/>
      <c r="Y67" s="681"/>
      <c r="Z67" s="681"/>
      <c r="AA67" s="681"/>
      <c r="AB67" s="681"/>
      <c r="AC67" s="681"/>
      <c r="AD67" s="681"/>
      <c r="AE67" s="681"/>
      <c r="AF67" s="681"/>
      <c r="AG67" s="272">
        <f>IF(COUNT(E67:AF67)=0,+(COUNTIF(E67:AF67,"作業"))+(COUNTIF(E67:AF67,"休日")),"")</f>
        <v>0</v>
      </c>
      <c r="AH67" s="273">
        <f>IF(COUNT(E67:AF67)=0,(COUNTIF(E67:AF67,"休日")),"")</f>
        <v>0</v>
      </c>
      <c r="AI67" s="555" t="str">
        <f>IF(AM67&gt;0.01,ROUND(AM67/AL67,3),"")</f>
        <v/>
      </c>
      <c r="AL67" s="147">
        <f>SUM(AL68:AL106)</f>
        <v>0</v>
      </c>
      <c r="AM67" s="228">
        <f>SUM(AM68:AM106)</f>
        <v>0</v>
      </c>
      <c r="AQ67" s="249">
        <f>SUM(AQ68:AQ106)</f>
        <v>0</v>
      </c>
      <c r="AT67" s="228">
        <f>SUM(AT68:AT106)</f>
        <v>0</v>
      </c>
    </row>
    <row r="68" spans="1:46" ht="54" customHeight="1" x14ac:dyDescent="0.4">
      <c r="A68" s="699"/>
      <c r="B68" s="551"/>
      <c r="C68" s="552"/>
      <c r="D68" s="553"/>
      <c r="E68" s="681"/>
      <c r="F68" s="681"/>
      <c r="G68" s="681"/>
      <c r="H68" s="681"/>
      <c r="I68" s="681"/>
      <c r="J68" s="681"/>
      <c r="K68" s="681"/>
      <c r="L68" s="681"/>
      <c r="M68" s="681"/>
      <c r="N68" s="681"/>
      <c r="O68" s="681"/>
      <c r="P68" s="681"/>
      <c r="Q68" s="681"/>
      <c r="R68" s="681"/>
      <c r="S68" s="681"/>
      <c r="T68" s="681"/>
      <c r="U68" s="681"/>
      <c r="V68" s="681"/>
      <c r="W68" s="681"/>
      <c r="X68" s="681"/>
      <c r="Y68" s="681"/>
      <c r="Z68" s="681"/>
      <c r="AA68" s="681"/>
      <c r="AB68" s="681"/>
      <c r="AC68" s="681"/>
      <c r="AD68" s="681"/>
      <c r="AE68" s="681"/>
      <c r="AF68" s="681"/>
      <c r="AG68" s="678" t="str">
        <f>IF(AG67&lt;14,"対象外",ROUND(AH67/AG67,3))</f>
        <v>対象外</v>
      </c>
      <c r="AH68" s="679"/>
      <c r="AI68" s="555"/>
      <c r="AK68" s="146"/>
      <c r="AL68" s="219">
        <f>IF(AG68="対象外",0,1)</f>
        <v>0</v>
      </c>
      <c r="AM68" s="226">
        <f>IF(AL68=1,AG68,0)</f>
        <v>0</v>
      </c>
      <c r="AN68" s="219">
        <f>IF(AG67&gt;=14,AG67,0)</f>
        <v>0</v>
      </c>
      <c r="AO68" s="192">
        <f>IF(AN68&gt;1,AH67,0)</f>
        <v>0</v>
      </c>
      <c r="AP68" s="152"/>
      <c r="AQ68" s="219">
        <f>IF(AR68&gt;1,1,0)</f>
        <v>0</v>
      </c>
      <c r="AR68" s="192">
        <f>AN68+AN24</f>
        <v>0</v>
      </c>
      <c r="AS68" s="192">
        <f>AO68+AO24</f>
        <v>0</v>
      </c>
      <c r="AT68" s="248">
        <f>IF(AQ68=1,ROUND(AS68/AR68,3),0)</f>
        <v>0</v>
      </c>
    </row>
    <row r="69" spans="1:46" ht="54" customHeight="1" x14ac:dyDescent="0.4">
      <c r="A69" s="699"/>
      <c r="B69" s="548">
        <f t="shared" ref="B69" si="120">B25</f>
        <v>0</v>
      </c>
      <c r="C69" s="549"/>
      <c r="D69" s="550"/>
      <c r="E69" s="681"/>
      <c r="F69" s="681"/>
      <c r="G69" s="681"/>
      <c r="H69" s="681"/>
      <c r="I69" s="681"/>
      <c r="J69" s="681"/>
      <c r="K69" s="681"/>
      <c r="L69" s="681"/>
      <c r="M69" s="681"/>
      <c r="N69" s="681"/>
      <c r="O69" s="681"/>
      <c r="P69" s="681"/>
      <c r="Q69" s="681"/>
      <c r="R69" s="681"/>
      <c r="S69" s="681"/>
      <c r="T69" s="681"/>
      <c r="U69" s="681"/>
      <c r="V69" s="681"/>
      <c r="W69" s="681"/>
      <c r="X69" s="681"/>
      <c r="Y69" s="681"/>
      <c r="Z69" s="681"/>
      <c r="AA69" s="681"/>
      <c r="AB69" s="681"/>
      <c r="AC69" s="681"/>
      <c r="AD69" s="681"/>
      <c r="AE69" s="681"/>
      <c r="AF69" s="681"/>
      <c r="AG69" s="272">
        <f t="shared" ref="AG69" si="121">IF(COUNT(E69:AF69)=0,+(COUNTIF(E69:AF69,"作業"))+(COUNTIF(E69:AF69,"休日")),"")</f>
        <v>0</v>
      </c>
      <c r="AH69" s="273">
        <f t="shared" ref="AH69" si="122">IF(COUNT(E69:AF69)=0,(COUNTIF(E69:AF69,"休日")),"")</f>
        <v>0</v>
      </c>
      <c r="AI69" s="554" t="str">
        <f>IF(AI67="","",IF(AI67&gt;=0.285,"達成","未達成"))</f>
        <v/>
      </c>
    </row>
    <row r="70" spans="1:46" ht="54" customHeight="1" x14ac:dyDescent="0.4">
      <c r="A70" s="699"/>
      <c r="B70" s="551"/>
      <c r="C70" s="552"/>
      <c r="D70" s="553"/>
      <c r="E70" s="681"/>
      <c r="F70" s="681"/>
      <c r="G70" s="681"/>
      <c r="H70" s="681"/>
      <c r="I70" s="681"/>
      <c r="J70" s="681"/>
      <c r="K70" s="681"/>
      <c r="L70" s="681"/>
      <c r="M70" s="681"/>
      <c r="N70" s="681"/>
      <c r="O70" s="681"/>
      <c r="P70" s="681"/>
      <c r="Q70" s="681"/>
      <c r="R70" s="681"/>
      <c r="S70" s="681"/>
      <c r="T70" s="681"/>
      <c r="U70" s="681"/>
      <c r="V70" s="681"/>
      <c r="W70" s="681"/>
      <c r="X70" s="681"/>
      <c r="Y70" s="681"/>
      <c r="Z70" s="681"/>
      <c r="AA70" s="681"/>
      <c r="AB70" s="681"/>
      <c r="AC70" s="681"/>
      <c r="AD70" s="681"/>
      <c r="AE70" s="681"/>
      <c r="AF70" s="681"/>
      <c r="AG70" s="678" t="str">
        <f t="shared" ref="AG70" si="123">IF(AG69&lt;14,"対象外",ROUND(AH69/AG69,3))</f>
        <v>対象外</v>
      </c>
      <c r="AH70" s="679"/>
      <c r="AI70" s="554"/>
      <c r="AL70" s="219">
        <f t="shared" ref="AL70" si="124">IF(AG70="対象外",0,1)</f>
        <v>0</v>
      </c>
      <c r="AM70" s="226">
        <f t="shared" ref="AM70" si="125">IF(AL70=1,AG70,0)</f>
        <v>0</v>
      </c>
      <c r="AN70" s="219">
        <f t="shared" ref="AN70" si="126">IF(AG69&gt;=14,AG69,0)</f>
        <v>0</v>
      </c>
      <c r="AO70" s="192">
        <f>IF(AN70&gt;1,AH69,0)</f>
        <v>0</v>
      </c>
      <c r="AP70" s="152"/>
      <c r="AQ70" s="219">
        <f>IF(AR70&gt;1,1,0)</f>
        <v>0</v>
      </c>
      <c r="AR70" s="192">
        <f>AN70+AN26</f>
        <v>0</v>
      </c>
      <c r="AS70" s="192">
        <f>AO70+AO26</f>
        <v>0</v>
      </c>
      <c r="AT70" s="248">
        <f>IF(AQ70=1,ROUND(AS70/AR70,3),0)</f>
        <v>0</v>
      </c>
    </row>
    <row r="71" spans="1:46" ht="54" customHeight="1" x14ac:dyDescent="0.35">
      <c r="A71" s="699"/>
      <c r="B71" s="548">
        <f t="shared" ref="B71" si="127">B27</f>
        <v>0</v>
      </c>
      <c r="C71" s="549"/>
      <c r="D71" s="550"/>
      <c r="E71" s="681"/>
      <c r="F71" s="681"/>
      <c r="G71" s="681"/>
      <c r="H71" s="681"/>
      <c r="I71" s="681"/>
      <c r="J71" s="681"/>
      <c r="K71" s="681"/>
      <c r="L71" s="681"/>
      <c r="M71" s="681"/>
      <c r="N71" s="681"/>
      <c r="O71" s="681"/>
      <c r="P71" s="681"/>
      <c r="Q71" s="681"/>
      <c r="R71" s="681"/>
      <c r="S71" s="681"/>
      <c r="T71" s="681"/>
      <c r="U71" s="681"/>
      <c r="V71" s="681"/>
      <c r="W71" s="681"/>
      <c r="X71" s="681"/>
      <c r="Y71" s="681"/>
      <c r="Z71" s="681"/>
      <c r="AA71" s="681"/>
      <c r="AB71" s="681"/>
      <c r="AC71" s="681"/>
      <c r="AD71" s="681"/>
      <c r="AE71" s="681"/>
      <c r="AF71" s="681"/>
      <c r="AG71" s="272">
        <f t="shared" ref="AG71" si="128">IF(COUNT(E71:AF71)=0,+(COUNTIF(E71:AF71,"作業"))+(COUNTIF(E71:AF71,"休日")),"")</f>
        <v>0</v>
      </c>
      <c r="AH71" s="273">
        <f t="shared" ref="AH71" si="129">IF(COUNT(E71:AF71)=0,(COUNTIF(E71:AF71,"休日")),"")</f>
        <v>0</v>
      </c>
      <c r="AI71" s="230"/>
    </row>
    <row r="72" spans="1:46" ht="54" customHeight="1" x14ac:dyDescent="0.35">
      <c r="A72" s="699"/>
      <c r="B72" s="551"/>
      <c r="C72" s="552"/>
      <c r="D72" s="553"/>
      <c r="E72" s="681"/>
      <c r="F72" s="681"/>
      <c r="G72" s="681"/>
      <c r="H72" s="681"/>
      <c r="I72" s="681"/>
      <c r="J72" s="681"/>
      <c r="K72" s="681"/>
      <c r="L72" s="681"/>
      <c r="M72" s="681"/>
      <c r="N72" s="681"/>
      <c r="O72" s="681"/>
      <c r="P72" s="681"/>
      <c r="Q72" s="681"/>
      <c r="R72" s="681"/>
      <c r="S72" s="681"/>
      <c r="T72" s="681"/>
      <c r="U72" s="681"/>
      <c r="V72" s="681"/>
      <c r="W72" s="681"/>
      <c r="X72" s="681"/>
      <c r="Y72" s="681"/>
      <c r="Z72" s="681"/>
      <c r="AA72" s="681"/>
      <c r="AB72" s="681"/>
      <c r="AC72" s="681"/>
      <c r="AD72" s="681"/>
      <c r="AE72" s="681"/>
      <c r="AF72" s="681"/>
      <c r="AG72" s="678" t="str">
        <f t="shared" ref="AG72" si="130">IF(AG71&lt;14,"対象外",ROUND(AH71/AG71,3))</f>
        <v>対象外</v>
      </c>
      <c r="AH72" s="679"/>
      <c r="AI72" s="230"/>
      <c r="AL72" s="219">
        <f t="shared" ref="AL72" si="131">IF(AG72="対象外",0,1)</f>
        <v>0</v>
      </c>
      <c r="AM72" s="226">
        <f t="shared" ref="AM72" si="132">IF(AL72=1,AG72,0)</f>
        <v>0</v>
      </c>
      <c r="AN72" s="219">
        <f t="shared" ref="AN72" si="133">IF(AG71&gt;=14,AG71,0)</f>
        <v>0</v>
      </c>
      <c r="AO72" s="192">
        <f>IF(AN72&gt;1,AH71,0)</f>
        <v>0</v>
      </c>
      <c r="AP72" s="152"/>
      <c r="AQ72" s="219">
        <f>IF(AR72&gt;1,1,0)</f>
        <v>0</v>
      </c>
      <c r="AR72" s="192">
        <f>AN72+AN28</f>
        <v>0</v>
      </c>
      <c r="AS72" s="192">
        <f>AO72+AO28</f>
        <v>0</v>
      </c>
      <c r="AT72" s="248">
        <f>IF(AQ72=1,ROUND(AS72/AR72,3),0)</f>
        <v>0</v>
      </c>
    </row>
    <row r="73" spans="1:46" ht="54" customHeight="1" x14ac:dyDescent="0.35">
      <c r="A73" s="699"/>
      <c r="B73" s="548">
        <f t="shared" ref="B73" si="134">B29</f>
        <v>0</v>
      </c>
      <c r="C73" s="549"/>
      <c r="D73" s="550"/>
      <c r="E73" s="681"/>
      <c r="F73" s="681"/>
      <c r="G73" s="681"/>
      <c r="H73" s="681"/>
      <c r="I73" s="681"/>
      <c r="J73" s="681"/>
      <c r="K73" s="681"/>
      <c r="L73" s="681"/>
      <c r="M73" s="681"/>
      <c r="N73" s="681"/>
      <c r="O73" s="681"/>
      <c r="P73" s="681"/>
      <c r="Q73" s="681"/>
      <c r="R73" s="681"/>
      <c r="S73" s="681"/>
      <c r="T73" s="681"/>
      <c r="U73" s="681"/>
      <c r="V73" s="681"/>
      <c r="W73" s="681"/>
      <c r="X73" s="681"/>
      <c r="Y73" s="681"/>
      <c r="Z73" s="681"/>
      <c r="AA73" s="681"/>
      <c r="AB73" s="681"/>
      <c r="AC73" s="681"/>
      <c r="AD73" s="681"/>
      <c r="AE73" s="681"/>
      <c r="AF73" s="681"/>
      <c r="AG73" s="272">
        <f t="shared" ref="AG73" si="135">IF(COUNT(E73:AF73)=0,+(COUNTIF(E73:AF73,"作業"))+(COUNTIF(E73:AF73,"休日")),"")</f>
        <v>0</v>
      </c>
      <c r="AH73" s="273">
        <f t="shared" ref="AH73" si="136">IF(COUNT(E73:AF73)=0,(COUNTIF(E73:AF73,"休日")),"")</f>
        <v>0</v>
      </c>
      <c r="AI73" s="230"/>
    </row>
    <row r="74" spans="1:46" ht="54" customHeight="1" x14ac:dyDescent="0.35">
      <c r="A74" s="699"/>
      <c r="B74" s="551"/>
      <c r="C74" s="552"/>
      <c r="D74" s="553"/>
      <c r="E74" s="681"/>
      <c r="F74" s="681"/>
      <c r="G74" s="681"/>
      <c r="H74" s="681"/>
      <c r="I74" s="681"/>
      <c r="J74" s="681"/>
      <c r="K74" s="681"/>
      <c r="L74" s="681"/>
      <c r="M74" s="681"/>
      <c r="N74" s="681"/>
      <c r="O74" s="681"/>
      <c r="P74" s="681"/>
      <c r="Q74" s="681"/>
      <c r="R74" s="681"/>
      <c r="S74" s="681"/>
      <c r="T74" s="681"/>
      <c r="U74" s="681"/>
      <c r="V74" s="681"/>
      <c r="W74" s="681"/>
      <c r="X74" s="681"/>
      <c r="Y74" s="681"/>
      <c r="Z74" s="681"/>
      <c r="AA74" s="681"/>
      <c r="AB74" s="681"/>
      <c r="AC74" s="681"/>
      <c r="AD74" s="681"/>
      <c r="AE74" s="681"/>
      <c r="AF74" s="681"/>
      <c r="AG74" s="678" t="str">
        <f t="shared" ref="AG74" si="137">IF(AG73&lt;14,"対象外",ROUND(AH73/AG73,3))</f>
        <v>対象外</v>
      </c>
      <c r="AH74" s="679"/>
      <c r="AI74" s="230"/>
      <c r="AL74" s="219">
        <f t="shared" ref="AL74" si="138">IF(AG74="対象外",0,1)</f>
        <v>0</v>
      </c>
      <c r="AM74" s="226">
        <f t="shared" ref="AM74" si="139">IF(AL74=1,AG74,0)</f>
        <v>0</v>
      </c>
      <c r="AN74" s="219">
        <f t="shared" ref="AN74" si="140">IF(AG73&gt;=14,AG73,0)</f>
        <v>0</v>
      </c>
      <c r="AO74" s="192">
        <f>IF(AN74&gt;1,AH73,0)</f>
        <v>0</v>
      </c>
      <c r="AP74" s="152"/>
      <c r="AQ74" s="219">
        <f>IF(AR74&gt;1,1,0)</f>
        <v>0</v>
      </c>
      <c r="AR74" s="192">
        <f>AN74+AN30</f>
        <v>0</v>
      </c>
      <c r="AS74" s="192">
        <f>AO74+AO30</f>
        <v>0</v>
      </c>
      <c r="AT74" s="248">
        <f>IF(AQ74=1,ROUND(AS74/AR74,3),0)</f>
        <v>0</v>
      </c>
    </row>
    <row r="75" spans="1:46" ht="54" customHeight="1" x14ac:dyDescent="0.35">
      <c r="A75" s="699"/>
      <c r="B75" s="548">
        <f t="shared" ref="B75" si="141">B31</f>
        <v>0</v>
      </c>
      <c r="C75" s="549"/>
      <c r="D75" s="550"/>
      <c r="E75" s="681"/>
      <c r="F75" s="681"/>
      <c r="G75" s="681"/>
      <c r="H75" s="681"/>
      <c r="I75" s="681"/>
      <c r="J75" s="681"/>
      <c r="K75" s="681"/>
      <c r="L75" s="681"/>
      <c r="M75" s="681"/>
      <c r="N75" s="681"/>
      <c r="O75" s="681"/>
      <c r="P75" s="681"/>
      <c r="Q75" s="681"/>
      <c r="R75" s="681"/>
      <c r="S75" s="681"/>
      <c r="T75" s="681"/>
      <c r="U75" s="681"/>
      <c r="V75" s="681"/>
      <c r="W75" s="681"/>
      <c r="X75" s="681"/>
      <c r="Y75" s="681"/>
      <c r="Z75" s="681"/>
      <c r="AA75" s="681"/>
      <c r="AB75" s="681"/>
      <c r="AC75" s="681"/>
      <c r="AD75" s="681"/>
      <c r="AE75" s="681"/>
      <c r="AF75" s="681"/>
      <c r="AG75" s="272">
        <f t="shared" ref="AG75" si="142">IF(COUNT(E75:AF75)=0,+(COUNTIF(E75:AF75,"作業"))+(COUNTIF(E75:AF75,"休日")),"")</f>
        <v>0</v>
      </c>
      <c r="AH75" s="273">
        <f t="shared" ref="AH75" si="143">IF(COUNT(E75:AF75)=0,(COUNTIF(E75:AF75,"休日")),"")</f>
        <v>0</v>
      </c>
      <c r="AI75" s="230"/>
    </row>
    <row r="76" spans="1:46" ht="54" customHeight="1" x14ac:dyDescent="0.35">
      <c r="A76" s="699"/>
      <c r="B76" s="551"/>
      <c r="C76" s="552"/>
      <c r="D76" s="553"/>
      <c r="E76" s="681"/>
      <c r="F76" s="681"/>
      <c r="G76" s="681"/>
      <c r="H76" s="681"/>
      <c r="I76" s="681"/>
      <c r="J76" s="681"/>
      <c r="K76" s="681"/>
      <c r="L76" s="681"/>
      <c r="M76" s="681"/>
      <c r="N76" s="681"/>
      <c r="O76" s="681"/>
      <c r="P76" s="681"/>
      <c r="Q76" s="681"/>
      <c r="R76" s="681"/>
      <c r="S76" s="681"/>
      <c r="T76" s="681"/>
      <c r="U76" s="681"/>
      <c r="V76" s="681"/>
      <c r="W76" s="681"/>
      <c r="X76" s="681"/>
      <c r="Y76" s="681"/>
      <c r="Z76" s="681"/>
      <c r="AA76" s="681"/>
      <c r="AB76" s="681"/>
      <c r="AC76" s="681"/>
      <c r="AD76" s="681"/>
      <c r="AE76" s="681"/>
      <c r="AF76" s="681"/>
      <c r="AG76" s="678" t="str">
        <f t="shared" ref="AG76" si="144">IF(AG75&lt;14,"対象外",ROUND(AH75/AG75,3))</f>
        <v>対象外</v>
      </c>
      <c r="AH76" s="679"/>
      <c r="AI76" s="230"/>
      <c r="AL76" s="219">
        <f t="shared" ref="AL76" si="145">IF(AG76="対象外",0,1)</f>
        <v>0</v>
      </c>
      <c r="AM76" s="226">
        <f t="shared" ref="AM76" si="146">IF(AL76=1,AG76,0)</f>
        <v>0</v>
      </c>
      <c r="AN76" s="219">
        <f t="shared" ref="AN76" si="147">IF(AG75&gt;=14,AG75,0)</f>
        <v>0</v>
      </c>
      <c r="AO76" s="192">
        <f>IF(AN76&gt;1,AH75,0)</f>
        <v>0</v>
      </c>
      <c r="AP76" s="152"/>
      <c r="AQ76" s="219">
        <f>IF(AR76&gt;1,1,0)</f>
        <v>0</v>
      </c>
      <c r="AR76" s="192">
        <f>AN76+AN32</f>
        <v>0</v>
      </c>
      <c r="AS76" s="192">
        <f>AO76+AO32</f>
        <v>0</v>
      </c>
      <c r="AT76" s="248">
        <f>IF(AQ76=1,ROUND(AS76/AR76,3),0)</f>
        <v>0</v>
      </c>
    </row>
    <row r="77" spans="1:46" ht="54" customHeight="1" x14ac:dyDescent="0.4">
      <c r="A77" s="699"/>
      <c r="B77" s="548">
        <f t="shared" ref="B77" si="148">B33</f>
        <v>0</v>
      </c>
      <c r="C77" s="549"/>
      <c r="D77" s="550"/>
      <c r="E77" s="681"/>
      <c r="F77" s="681"/>
      <c r="G77" s="681"/>
      <c r="H77" s="681"/>
      <c r="I77" s="681"/>
      <c r="J77" s="681"/>
      <c r="K77" s="681"/>
      <c r="L77" s="681"/>
      <c r="M77" s="681"/>
      <c r="N77" s="681"/>
      <c r="O77" s="681"/>
      <c r="P77" s="681"/>
      <c r="Q77" s="681"/>
      <c r="R77" s="681"/>
      <c r="S77" s="681"/>
      <c r="T77" s="681"/>
      <c r="U77" s="681"/>
      <c r="V77" s="681"/>
      <c r="W77" s="681"/>
      <c r="X77" s="681"/>
      <c r="Y77" s="681"/>
      <c r="Z77" s="681"/>
      <c r="AA77" s="681"/>
      <c r="AB77" s="681"/>
      <c r="AC77" s="681"/>
      <c r="AD77" s="681"/>
      <c r="AE77" s="681"/>
      <c r="AF77" s="681"/>
      <c r="AG77" s="272">
        <f t="shared" ref="AG77" si="149">IF(COUNT(E77:AF77)=0,+(COUNTIF(E77:AF77,"作業"))+(COUNTIF(E77:AF77,"休日")),"")</f>
        <v>0</v>
      </c>
      <c r="AH77" s="273">
        <f t="shared" ref="AH77" si="150">IF(COUNT(E77:AF77)=0,(COUNTIF(E77:AF77,"休日")),"")</f>
        <v>0</v>
      </c>
      <c r="AI77" s="608"/>
    </row>
    <row r="78" spans="1:46" ht="54" customHeight="1" x14ac:dyDescent="0.4">
      <c r="A78" s="699"/>
      <c r="B78" s="551"/>
      <c r="C78" s="552"/>
      <c r="D78" s="553"/>
      <c r="E78" s="681"/>
      <c r="F78" s="681"/>
      <c r="G78" s="681"/>
      <c r="H78" s="681"/>
      <c r="I78" s="681"/>
      <c r="J78" s="681"/>
      <c r="K78" s="681"/>
      <c r="L78" s="681"/>
      <c r="M78" s="681"/>
      <c r="N78" s="681"/>
      <c r="O78" s="681"/>
      <c r="P78" s="681"/>
      <c r="Q78" s="681"/>
      <c r="R78" s="681"/>
      <c r="S78" s="681"/>
      <c r="T78" s="681"/>
      <c r="U78" s="681"/>
      <c r="V78" s="681"/>
      <c r="W78" s="681"/>
      <c r="X78" s="681"/>
      <c r="Y78" s="681"/>
      <c r="Z78" s="681"/>
      <c r="AA78" s="681"/>
      <c r="AB78" s="681"/>
      <c r="AC78" s="681"/>
      <c r="AD78" s="681"/>
      <c r="AE78" s="681"/>
      <c r="AF78" s="681"/>
      <c r="AG78" s="678" t="str">
        <f t="shared" ref="AG78" si="151">IF(AG77&lt;14,"対象外",ROUND(AH77/AG77,3))</f>
        <v>対象外</v>
      </c>
      <c r="AH78" s="679"/>
      <c r="AI78" s="608"/>
      <c r="AL78" s="219">
        <f t="shared" ref="AL78" si="152">IF(AG78="対象外",0,1)</f>
        <v>0</v>
      </c>
      <c r="AM78" s="226">
        <f t="shared" ref="AM78" si="153">IF(AL78=1,AG78,0)</f>
        <v>0</v>
      </c>
      <c r="AN78" s="219">
        <f t="shared" ref="AN78" si="154">IF(AG77&gt;=14,AG77,0)</f>
        <v>0</v>
      </c>
      <c r="AO78" s="192">
        <f>IF(AN78&gt;1,AH77,0)</f>
        <v>0</v>
      </c>
      <c r="AP78" s="152"/>
      <c r="AQ78" s="219">
        <f>IF(AR78&gt;1,1,0)</f>
        <v>0</v>
      </c>
      <c r="AR78" s="192">
        <f>AN78+AN34</f>
        <v>0</v>
      </c>
      <c r="AS78" s="192">
        <f>AO78+AO34</f>
        <v>0</v>
      </c>
      <c r="AT78" s="248">
        <f>IF(AQ78=1,ROUND(AS78/AR78,3),0)</f>
        <v>0</v>
      </c>
    </row>
    <row r="79" spans="1:46" ht="54" customHeight="1" x14ac:dyDescent="0.35">
      <c r="A79" s="699"/>
      <c r="B79" s="548">
        <f t="shared" ref="B79" si="155">B35</f>
        <v>0</v>
      </c>
      <c r="C79" s="549"/>
      <c r="D79" s="550"/>
      <c r="E79" s="681"/>
      <c r="F79" s="681"/>
      <c r="G79" s="681"/>
      <c r="H79" s="681"/>
      <c r="I79" s="681"/>
      <c r="J79" s="681"/>
      <c r="K79" s="681"/>
      <c r="L79" s="681"/>
      <c r="M79" s="681"/>
      <c r="N79" s="681"/>
      <c r="O79" s="681"/>
      <c r="P79" s="681"/>
      <c r="Q79" s="681"/>
      <c r="R79" s="681"/>
      <c r="S79" s="681"/>
      <c r="T79" s="681"/>
      <c r="U79" s="681"/>
      <c r="V79" s="681"/>
      <c r="W79" s="681"/>
      <c r="X79" s="681"/>
      <c r="Y79" s="681"/>
      <c r="Z79" s="681"/>
      <c r="AA79" s="681"/>
      <c r="AB79" s="681"/>
      <c r="AC79" s="681"/>
      <c r="AD79" s="681"/>
      <c r="AE79" s="681"/>
      <c r="AF79" s="681"/>
      <c r="AG79" s="272">
        <f t="shared" ref="AG79" si="156">IF(COUNT(E79:AF79)=0,+(COUNTIF(E79:AF79,"作業"))+(COUNTIF(E79:AF79,"休日")),"")</f>
        <v>0</v>
      </c>
      <c r="AH79" s="273">
        <f t="shared" ref="AH79" si="157">IF(COUNT(E79:AF79)=0,(COUNTIF(E79:AF79,"休日")),"")</f>
        <v>0</v>
      </c>
      <c r="AI79" s="230"/>
    </row>
    <row r="80" spans="1:46" ht="54" customHeight="1" x14ac:dyDescent="0.35">
      <c r="A80" s="699"/>
      <c r="B80" s="551"/>
      <c r="C80" s="552"/>
      <c r="D80" s="553"/>
      <c r="E80" s="681"/>
      <c r="F80" s="681"/>
      <c r="G80" s="681"/>
      <c r="H80" s="681"/>
      <c r="I80" s="681"/>
      <c r="J80" s="681"/>
      <c r="K80" s="681"/>
      <c r="L80" s="681"/>
      <c r="M80" s="681"/>
      <c r="N80" s="681"/>
      <c r="O80" s="681"/>
      <c r="P80" s="681"/>
      <c r="Q80" s="681"/>
      <c r="R80" s="681"/>
      <c r="S80" s="681"/>
      <c r="T80" s="681"/>
      <c r="U80" s="681"/>
      <c r="V80" s="681"/>
      <c r="W80" s="681"/>
      <c r="X80" s="681"/>
      <c r="Y80" s="681"/>
      <c r="Z80" s="681"/>
      <c r="AA80" s="681"/>
      <c r="AB80" s="681"/>
      <c r="AC80" s="681"/>
      <c r="AD80" s="681"/>
      <c r="AE80" s="681"/>
      <c r="AF80" s="681"/>
      <c r="AG80" s="678" t="str">
        <f t="shared" ref="AG80" si="158">IF(AG79&lt;14,"対象外",ROUND(AH79/AG79,3))</f>
        <v>対象外</v>
      </c>
      <c r="AH80" s="679"/>
      <c r="AI80" s="230"/>
      <c r="AL80" s="219">
        <f t="shared" ref="AL80" si="159">IF(AG80="対象外",0,1)</f>
        <v>0</v>
      </c>
      <c r="AM80" s="226">
        <f t="shared" ref="AM80" si="160">IF(AL80=1,AG80,0)</f>
        <v>0</v>
      </c>
      <c r="AN80" s="219">
        <f t="shared" ref="AN80" si="161">IF(AG79&gt;=14,AG79,0)</f>
        <v>0</v>
      </c>
      <c r="AO80" s="192">
        <f>IF(AN80&gt;1,AH79,0)</f>
        <v>0</v>
      </c>
      <c r="AP80" s="152"/>
      <c r="AQ80" s="219">
        <f>IF(AR80&gt;1,1,0)</f>
        <v>0</v>
      </c>
      <c r="AR80" s="192">
        <f>AN80+AN36</f>
        <v>0</v>
      </c>
      <c r="AS80" s="192">
        <f>AO80+AO36</f>
        <v>0</v>
      </c>
      <c r="AT80" s="248">
        <f>IF(AQ80=1,ROUND(AS80/AR80,3),0)</f>
        <v>0</v>
      </c>
    </row>
    <row r="81" spans="1:46" ht="54" customHeight="1" x14ac:dyDescent="0.35">
      <c r="A81" s="699"/>
      <c r="B81" s="548">
        <f t="shared" ref="B81" si="162">B37</f>
        <v>0</v>
      </c>
      <c r="C81" s="549"/>
      <c r="D81" s="550"/>
      <c r="E81" s="681"/>
      <c r="F81" s="681"/>
      <c r="G81" s="681"/>
      <c r="H81" s="681"/>
      <c r="I81" s="681"/>
      <c r="J81" s="681"/>
      <c r="K81" s="681"/>
      <c r="L81" s="681"/>
      <c r="M81" s="681"/>
      <c r="N81" s="681"/>
      <c r="O81" s="681"/>
      <c r="P81" s="681"/>
      <c r="Q81" s="681"/>
      <c r="R81" s="681"/>
      <c r="S81" s="681"/>
      <c r="T81" s="681"/>
      <c r="U81" s="681"/>
      <c r="V81" s="681"/>
      <c r="W81" s="681"/>
      <c r="X81" s="681"/>
      <c r="Y81" s="681"/>
      <c r="Z81" s="681"/>
      <c r="AA81" s="681"/>
      <c r="AB81" s="681"/>
      <c r="AC81" s="681"/>
      <c r="AD81" s="681"/>
      <c r="AE81" s="681"/>
      <c r="AF81" s="681"/>
      <c r="AG81" s="272">
        <f t="shared" ref="AG81" si="163">IF(COUNT(E81:AF81)=0,+(COUNTIF(E81:AF81,"作業"))+(COUNTIF(E81:AF81,"休日")),"")</f>
        <v>0</v>
      </c>
      <c r="AH81" s="273">
        <f t="shared" ref="AH81" si="164">IF(COUNT(E81:AF81)=0,(COUNTIF(E81:AF81,"休日")),"")</f>
        <v>0</v>
      </c>
      <c r="AI81" s="230"/>
    </row>
    <row r="82" spans="1:46" ht="54" customHeight="1" x14ac:dyDescent="0.35">
      <c r="A82" s="699"/>
      <c r="B82" s="551"/>
      <c r="C82" s="552"/>
      <c r="D82" s="553"/>
      <c r="E82" s="681"/>
      <c r="F82" s="681"/>
      <c r="G82" s="681"/>
      <c r="H82" s="681"/>
      <c r="I82" s="681"/>
      <c r="J82" s="681"/>
      <c r="K82" s="681"/>
      <c r="L82" s="681"/>
      <c r="M82" s="681"/>
      <c r="N82" s="681"/>
      <c r="O82" s="681"/>
      <c r="P82" s="681"/>
      <c r="Q82" s="681"/>
      <c r="R82" s="681"/>
      <c r="S82" s="681"/>
      <c r="T82" s="681"/>
      <c r="U82" s="681"/>
      <c r="V82" s="681"/>
      <c r="W82" s="681"/>
      <c r="X82" s="681"/>
      <c r="Y82" s="681"/>
      <c r="Z82" s="681"/>
      <c r="AA82" s="681"/>
      <c r="AB82" s="681"/>
      <c r="AC82" s="681"/>
      <c r="AD82" s="681"/>
      <c r="AE82" s="681"/>
      <c r="AF82" s="681"/>
      <c r="AG82" s="678" t="str">
        <f t="shared" ref="AG82" si="165">IF(AG81&lt;14,"対象外",ROUND(AH81/AG81,3))</f>
        <v>対象外</v>
      </c>
      <c r="AH82" s="679"/>
      <c r="AI82" s="230"/>
      <c r="AL82" s="219">
        <f t="shared" ref="AL82" si="166">IF(AG82="対象外",0,1)</f>
        <v>0</v>
      </c>
      <c r="AM82" s="226">
        <f t="shared" ref="AM82" si="167">IF(AL82=1,AG82,0)</f>
        <v>0</v>
      </c>
      <c r="AN82" s="219">
        <f t="shared" ref="AN82" si="168">IF(AG81&gt;=14,AG81,0)</f>
        <v>0</v>
      </c>
      <c r="AO82" s="192">
        <f>IF(AN82&gt;1,AH81,0)</f>
        <v>0</v>
      </c>
      <c r="AP82" s="152"/>
      <c r="AQ82" s="219">
        <f>IF(AR82&gt;1,1,0)</f>
        <v>0</v>
      </c>
      <c r="AR82" s="192">
        <f>AN82+AN38</f>
        <v>0</v>
      </c>
      <c r="AS82" s="192">
        <f>AO82+AO38</f>
        <v>0</v>
      </c>
      <c r="AT82" s="248">
        <f>IF(AQ82=1,ROUND(AS82/AR82,3),0)</f>
        <v>0</v>
      </c>
    </row>
    <row r="83" spans="1:46" ht="54" customHeight="1" x14ac:dyDescent="0.35">
      <c r="A83" s="699"/>
      <c r="B83" s="548">
        <f t="shared" ref="B83" si="169">B39</f>
        <v>0</v>
      </c>
      <c r="C83" s="549"/>
      <c r="D83" s="550"/>
      <c r="E83" s="681"/>
      <c r="F83" s="681"/>
      <c r="G83" s="681"/>
      <c r="H83" s="681"/>
      <c r="I83" s="681"/>
      <c r="J83" s="681"/>
      <c r="K83" s="681"/>
      <c r="L83" s="681"/>
      <c r="M83" s="681"/>
      <c r="N83" s="681"/>
      <c r="O83" s="681"/>
      <c r="P83" s="681"/>
      <c r="Q83" s="681"/>
      <c r="R83" s="681"/>
      <c r="S83" s="681"/>
      <c r="T83" s="681"/>
      <c r="U83" s="681"/>
      <c r="V83" s="681"/>
      <c r="W83" s="681"/>
      <c r="X83" s="681"/>
      <c r="Y83" s="681"/>
      <c r="Z83" s="681"/>
      <c r="AA83" s="681"/>
      <c r="AB83" s="681"/>
      <c r="AC83" s="681"/>
      <c r="AD83" s="681"/>
      <c r="AE83" s="681"/>
      <c r="AF83" s="681"/>
      <c r="AG83" s="272">
        <f t="shared" ref="AG83" si="170">IF(COUNT(E83:AF83)=0,+(COUNTIF(E83:AF83,"作業"))+(COUNTIF(E83:AF83,"休日")),"")</f>
        <v>0</v>
      </c>
      <c r="AH83" s="273">
        <f t="shared" ref="AH83" si="171">IF(COUNT(E83:AF83)=0,(COUNTIF(E83:AF83,"休日")),"")</f>
        <v>0</v>
      </c>
      <c r="AI83" s="230"/>
    </row>
    <row r="84" spans="1:46" ht="54" customHeight="1" x14ac:dyDescent="0.35">
      <c r="A84" s="699"/>
      <c r="B84" s="551"/>
      <c r="C84" s="552"/>
      <c r="D84" s="553"/>
      <c r="E84" s="681"/>
      <c r="F84" s="681"/>
      <c r="G84" s="681"/>
      <c r="H84" s="681"/>
      <c r="I84" s="681"/>
      <c r="J84" s="681"/>
      <c r="K84" s="681"/>
      <c r="L84" s="681"/>
      <c r="M84" s="681"/>
      <c r="N84" s="681"/>
      <c r="O84" s="681"/>
      <c r="P84" s="681"/>
      <c r="Q84" s="681"/>
      <c r="R84" s="681"/>
      <c r="S84" s="681"/>
      <c r="T84" s="681"/>
      <c r="U84" s="681"/>
      <c r="V84" s="681"/>
      <c r="W84" s="681"/>
      <c r="X84" s="681"/>
      <c r="Y84" s="681"/>
      <c r="Z84" s="681"/>
      <c r="AA84" s="681"/>
      <c r="AB84" s="681"/>
      <c r="AC84" s="681"/>
      <c r="AD84" s="681"/>
      <c r="AE84" s="681"/>
      <c r="AF84" s="681"/>
      <c r="AG84" s="678" t="str">
        <f t="shared" ref="AG84" si="172">IF(AG83&lt;14,"対象外",ROUND(AH83/AG83,3))</f>
        <v>対象外</v>
      </c>
      <c r="AH84" s="679"/>
      <c r="AI84" s="230"/>
      <c r="AL84" s="219">
        <f t="shared" ref="AL84" si="173">IF(AG84="対象外",0,1)</f>
        <v>0</v>
      </c>
      <c r="AM84" s="226">
        <f t="shared" ref="AM84" si="174">IF(AL84=1,AG84,0)</f>
        <v>0</v>
      </c>
      <c r="AN84" s="219">
        <f t="shared" ref="AN84" si="175">IF(AG83&gt;=14,AG83,0)</f>
        <v>0</v>
      </c>
      <c r="AO84" s="192">
        <f>IF(AN84&gt;1,AH83,0)</f>
        <v>0</v>
      </c>
      <c r="AP84" s="152"/>
      <c r="AQ84" s="219">
        <f>IF(AR84&gt;1,1,0)</f>
        <v>0</v>
      </c>
      <c r="AR84" s="192">
        <f>AN84+AN40</f>
        <v>0</v>
      </c>
      <c r="AS84" s="192">
        <f>AO84+AO40</f>
        <v>0</v>
      </c>
      <c r="AT84" s="248">
        <f>IF(AQ84=1,ROUND(AS84/AR84,3),0)</f>
        <v>0</v>
      </c>
    </row>
    <row r="85" spans="1:46" ht="54" customHeight="1" x14ac:dyDescent="0.4">
      <c r="A85" s="699"/>
      <c r="B85" s="548">
        <f t="shared" ref="B85" si="176">B41</f>
        <v>0</v>
      </c>
      <c r="C85" s="549"/>
      <c r="D85" s="550"/>
      <c r="E85" s="681"/>
      <c r="F85" s="681"/>
      <c r="G85" s="681"/>
      <c r="H85" s="681"/>
      <c r="I85" s="681"/>
      <c r="J85" s="681"/>
      <c r="K85" s="681"/>
      <c r="L85" s="681"/>
      <c r="M85" s="681"/>
      <c r="N85" s="681"/>
      <c r="O85" s="681"/>
      <c r="P85" s="681"/>
      <c r="Q85" s="681"/>
      <c r="R85" s="681"/>
      <c r="S85" s="681"/>
      <c r="T85" s="681"/>
      <c r="U85" s="681"/>
      <c r="V85" s="681"/>
      <c r="W85" s="681"/>
      <c r="X85" s="681"/>
      <c r="Y85" s="681"/>
      <c r="Z85" s="681"/>
      <c r="AA85" s="681"/>
      <c r="AB85" s="681"/>
      <c r="AC85" s="681"/>
      <c r="AD85" s="681"/>
      <c r="AE85" s="681"/>
      <c r="AF85" s="681"/>
      <c r="AG85" s="272">
        <f t="shared" ref="AG85" si="177">IF(COUNT(E85:AF85)=0,+(COUNTIF(E85:AF85,"作業"))+(COUNTIF(E85:AF85,"休日")),"")</f>
        <v>0</v>
      </c>
      <c r="AH85" s="279">
        <f t="shared" ref="AH85" si="178">IF(COUNT(E85:AF85)=0,(COUNTIF(E85:AF85,"休日")),"")</f>
        <v>0</v>
      </c>
      <c r="AI85" s="269"/>
    </row>
    <row r="86" spans="1:46" ht="54" customHeight="1" x14ac:dyDescent="0.4">
      <c r="A86" s="699"/>
      <c r="B86" s="551"/>
      <c r="C86" s="552"/>
      <c r="D86" s="553"/>
      <c r="E86" s="681"/>
      <c r="F86" s="681"/>
      <c r="G86" s="681"/>
      <c r="H86" s="681"/>
      <c r="I86" s="681"/>
      <c r="J86" s="681"/>
      <c r="K86" s="681"/>
      <c r="L86" s="681"/>
      <c r="M86" s="681"/>
      <c r="N86" s="681"/>
      <c r="O86" s="681"/>
      <c r="P86" s="681"/>
      <c r="Q86" s="681"/>
      <c r="R86" s="681"/>
      <c r="S86" s="681"/>
      <c r="T86" s="681"/>
      <c r="U86" s="681"/>
      <c r="V86" s="681"/>
      <c r="W86" s="681"/>
      <c r="X86" s="681"/>
      <c r="Y86" s="681"/>
      <c r="Z86" s="681"/>
      <c r="AA86" s="681"/>
      <c r="AB86" s="681"/>
      <c r="AC86" s="681"/>
      <c r="AD86" s="681"/>
      <c r="AE86" s="681"/>
      <c r="AF86" s="681"/>
      <c r="AG86" s="678" t="str">
        <f t="shared" ref="AG86" si="179">IF(AG85&lt;14,"対象外",ROUND(AH85/AG85,3))</f>
        <v>対象外</v>
      </c>
      <c r="AH86" s="682"/>
      <c r="AI86" s="269"/>
      <c r="AL86" s="219">
        <f t="shared" ref="AL86" si="180">IF(AG86="対象外",0,1)</f>
        <v>0</v>
      </c>
      <c r="AM86" s="226">
        <f t="shared" ref="AM86" si="181">IF(AL86=1,AG86,0)</f>
        <v>0</v>
      </c>
      <c r="AN86" s="219">
        <f t="shared" ref="AN86" si="182">IF(AG85&gt;=14,AG85,0)</f>
        <v>0</v>
      </c>
      <c r="AO86" s="192">
        <f>IF(AN86&gt;1,AH85,0)</f>
        <v>0</v>
      </c>
      <c r="AP86" s="152"/>
      <c r="AQ86" s="219">
        <f>IF(AR86&gt;1,1,0)</f>
        <v>0</v>
      </c>
      <c r="AR86" s="192">
        <f>AN86+AN42</f>
        <v>0</v>
      </c>
      <c r="AS86" s="192">
        <f>AO86+AO42</f>
        <v>0</v>
      </c>
      <c r="AT86" s="248">
        <f>IF(AQ86=1,ROUND(AS86/AR86,3),0)</f>
        <v>0</v>
      </c>
    </row>
    <row r="87" spans="1:46" ht="54" customHeight="1" x14ac:dyDescent="0.4">
      <c r="A87" s="699"/>
      <c r="B87" s="548">
        <f t="shared" ref="B87" si="183">B43</f>
        <v>0</v>
      </c>
      <c r="C87" s="549"/>
      <c r="D87" s="550"/>
      <c r="E87" s="681"/>
      <c r="F87" s="681"/>
      <c r="G87" s="681"/>
      <c r="H87" s="681"/>
      <c r="I87" s="681"/>
      <c r="J87" s="681"/>
      <c r="K87" s="681"/>
      <c r="L87" s="681"/>
      <c r="M87" s="681"/>
      <c r="N87" s="681"/>
      <c r="O87" s="681"/>
      <c r="P87" s="681"/>
      <c r="Q87" s="681"/>
      <c r="R87" s="681"/>
      <c r="S87" s="681"/>
      <c r="T87" s="681"/>
      <c r="U87" s="681"/>
      <c r="V87" s="681"/>
      <c r="W87" s="681"/>
      <c r="X87" s="681"/>
      <c r="Y87" s="681"/>
      <c r="Z87" s="681"/>
      <c r="AA87" s="681"/>
      <c r="AB87" s="681"/>
      <c r="AC87" s="681"/>
      <c r="AD87" s="681"/>
      <c r="AE87" s="681"/>
      <c r="AF87" s="681"/>
      <c r="AG87" s="272">
        <f t="shared" ref="AG87" si="184">IF(COUNT(E87:AF87)=0,+(COUNTIF(E87:AF87,"作業"))+(COUNTIF(E87:AF87,"休日")),"")</f>
        <v>0</v>
      </c>
      <c r="AH87" s="279">
        <f t="shared" ref="AH87" si="185">IF(COUNT(E87:AF87)=0,(COUNTIF(E87:AF87,"休日")),"")</f>
        <v>0</v>
      </c>
      <c r="AI87" s="269"/>
    </row>
    <row r="88" spans="1:46" ht="54" customHeight="1" x14ac:dyDescent="0.4">
      <c r="A88" s="699"/>
      <c r="B88" s="551"/>
      <c r="C88" s="552"/>
      <c r="D88" s="553"/>
      <c r="E88" s="681"/>
      <c r="F88" s="681"/>
      <c r="G88" s="681"/>
      <c r="H88" s="681"/>
      <c r="I88" s="681"/>
      <c r="J88" s="681"/>
      <c r="K88" s="681"/>
      <c r="L88" s="681"/>
      <c r="M88" s="681"/>
      <c r="N88" s="681"/>
      <c r="O88" s="681"/>
      <c r="P88" s="681"/>
      <c r="Q88" s="681"/>
      <c r="R88" s="681"/>
      <c r="S88" s="681"/>
      <c r="T88" s="681"/>
      <c r="U88" s="681"/>
      <c r="V88" s="681"/>
      <c r="W88" s="681"/>
      <c r="X88" s="681"/>
      <c r="Y88" s="681"/>
      <c r="Z88" s="681"/>
      <c r="AA88" s="681"/>
      <c r="AB88" s="681"/>
      <c r="AC88" s="681"/>
      <c r="AD88" s="681"/>
      <c r="AE88" s="681"/>
      <c r="AF88" s="681"/>
      <c r="AG88" s="678" t="str">
        <f t="shared" ref="AG88" si="186">IF(AG87&lt;14,"対象外",ROUND(AH87/AG87,3))</f>
        <v>対象外</v>
      </c>
      <c r="AH88" s="682"/>
      <c r="AI88" s="269"/>
      <c r="AL88" s="219">
        <f t="shared" ref="AL88" si="187">IF(AG88="対象外",0,1)</f>
        <v>0</v>
      </c>
      <c r="AM88" s="226">
        <f t="shared" ref="AM88" si="188">IF(AL88=1,AG88,0)</f>
        <v>0</v>
      </c>
      <c r="AN88" s="219">
        <f t="shared" ref="AN88" si="189">IF(AG87&gt;=14,AG87,0)</f>
        <v>0</v>
      </c>
      <c r="AO88" s="192">
        <f>IF(AN88&gt;1,AH87,0)</f>
        <v>0</v>
      </c>
      <c r="AP88" s="152"/>
      <c r="AQ88" s="219">
        <f>IF(AR88&gt;1,1,0)</f>
        <v>0</v>
      </c>
      <c r="AR88" s="192">
        <f>AN88+AN44</f>
        <v>0</v>
      </c>
      <c r="AS88" s="192">
        <f>AO88+AO44</f>
        <v>0</v>
      </c>
      <c r="AT88" s="248">
        <f>IF(AQ88=1,ROUND(AS88/AR88,3),0)</f>
        <v>0</v>
      </c>
    </row>
    <row r="89" spans="1:46" ht="54" customHeight="1" x14ac:dyDescent="0.4">
      <c r="A89" s="699"/>
      <c r="B89" s="548">
        <f t="shared" ref="B89" si="190">B45</f>
        <v>0</v>
      </c>
      <c r="C89" s="549"/>
      <c r="D89" s="550"/>
      <c r="E89" s="681"/>
      <c r="F89" s="681"/>
      <c r="G89" s="681"/>
      <c r="H89" s="681"/>
      <c r="I89" s="681"/>
      <c r="J89" s="681"/>
      <c r="K89" s="681"/>
      <c r="L89" s="681"/>
      <c r="M89" s="681"/>
      <c r="N89" s="681"/>
      <c r="O89" s="681"/>
      <c r="P89" s="681"/>
      <c r="Q89" s="681"/>
      <c r="R89" s="681"/>
      <c r="S89" s="681"/>
      <c r="T89" s="681"/>
      <c r="U89" s="681"/>
      <c r="V89" s="681"/>
      <c r="W89" s="681"/>
      <c r="X89" s="681"/>
      <c r="Y89" s="681"/>
      <c r="Z89" s="681"/>
      <c r="AA89" s="681"/>
      <c r="AB89" s="681"/>
      <c r="AC89" s="681"/>
      <c r="AD89" s="681"/>
      <c r="AE89" s="681"/>
      <c r="AF89" s="681"/>
      <c r="AG89" s="272">
        <f t="shared" ref="AG89" si="191">IF(COUNT(E89:AF89)=0,+(COUNTIF(E89:AF89,"作業"))+(COUNTIF(E89:AF89,"休日")),"")</f>
        <v>0</v>
      </c>
      <c r="AH89" s="273">
        <f t="shared" ref="AH89" si="192">IF(COUNT(E89:AF89)=0,(COUNTIF(E89:AF89,"休日")),"")</f>
        <v>0</v>
      </c>
      <c r="AI89" s="232"/>
    </row>
    <row r="90" spans="1:46" ht="54" customHeight="1" x14ac:dyDescent="0.4">
      <c r="A90" s="699"/>
      <c r="B90" s="551"/>
      <c r="C90" s="552"/>
      <c r="D90" s="553"/>
      <c r="E90" s="681"/>
      <c r="F90" s="681"/>
      <c r="G90" s="681"/>
      <c r="H90" s="681"/>
      <c r="I90" s="681"/>
      <c r="J90" s="681"/>
      <c r="K90" s="681"/>
      <c r="L90" s="681"/>
      <c r="M90" s="681"/>
      <c r="N90" s="681"/>
      <c r="O90" s="681"/>
      <c r="P90" s="681"/>
      <c r="Q90" s="681"/>
      <c r="R90" s="681"/>
      <c r="S90" s="681"/>
      <c r="T90" s="681"/>
      <c r="U90" s="681"/>
      <c r="V90" s="681"/>
      <c r="W90" s="681"/>
      <c r="X90" s="681"/>
      <c r="Y90" s="681"/>
      <c r="Z90" s="681"/>
      <c r="AA90" s="681"/>
      <c r="AB90" s="681"/>
      <c r="AC90" s="681"/>
      <c r="AD90" s="681"/>
      <c r="AE90" s="681"/>
      <c r="AF90" s="681"/>
      <c r="AG90" s="678" t="str">
        <f t="shared" ref="AG90" si="193">IF(AG89&lt;14,"対象外",ROUND(AH89/AG89,3))</f>
        <v>対象外</v>
      </c>
      <c r="AH90" s="679"/>
      <c r="AI90" s="232"/>
      <c r="AL90" s="219">
        <f t="shared" ref="AL90" si="194">IF(AG90="対象外",0,1)</f>
        <v>0</v>
      </c>
      <c r="AM90" s="226">
        <f t="shared" ref="AM90" si="195">IF(AL90=1,AG90,0)</f>
        <v>0</v>
      </c>
      <c r="AN90" s="219">
        <f t="shared" ref="AN90" si="196">IF(AG89&gt;=14,AG89,0)</f>
        <v>0</v>
      </c>
      <c r="AO90" s="192">
        <f>IF(AN90&gt;1,AH89,0)</f>
        <v>0</v>
      </c>
      <c r="AP90" s="152"/>
      <c r="AQ90" s="219">
        <f>IF(AR90&gt;1,1,0)</f>
        <v>0</v>
      </c>
      <c r="AR90" s="192">
        <f>AN90+AN46</f>
        <v>0</v>
      </c>
      <c r="AS90" s="192">
        <f>AO90+AO46</f>
        <v>0</v>
      </c>
      <c r="AT90" s="248">
        <f>IF(AQ90=1,ROUND(AS90/AR90,3),0)</f>
        <v>0</v>
      </c>
    </row>
    <row r="91" spans="1:46" ht="54" customHeight="1" x14ac:dyDescent="0.4">
      <c r="A91" s="699"/>
      <c r="B91" s="548">
        <f t="shared" ref="B91" si="197">B47</f>
        <v>0</v>
      </c>
      <c r="C91" s="549"/>
      <c r="D91" s="550"/>
      <c r="E91" s="681"/>
      <c r="F91" s="681"/>
      <c r="G91" s="681"/>
      <c r="H91" s="681"/>
      <c r="I91" s="681"/>
      <c r="J91" s="681"/>
      <c r="K91" s="681"/>
      <c r="L91" s="681"/>
      <c r="M91" s="681"/>
      <c r="N91" s="681"/>
      <c r="O91" s="681"/>
      <c r="P91" s="681"/>
      <c r="Q91" s="681"/>
      <c r="R91" s="681"/>
      <c r="S91" s="681"/>
      <c r="T91" s="681"/>
      <c r="U91" s="681"/>
      <c r="V91" s="681"/>
      <c r="W91" s="681"/>
      <c r="X91" s="681"/>
      <c r="Y91" s="681"/>
      <c r="Z91" s="681"/>
      <c r="AA91" s="681"/>
      <c r="AB91" s="681"/>
      <c r="AC91" s="681"/>
      <c r="AD91" s="681"/>
      <c r="AE91" s="681"/>
      <c r="AF91" s="681"/>
      <c r="AG91" s="272">
        <f t="shared" ref="AG91" si="198">IF(COUNT(E91:AF91)=0,+(COUNTIF(E91:AF91,"作業"))+(COUNTIF(E91:AF91,"休日")),"")</f>
        <v>0</v>
      </c>
      <c r="AH91" s="273">
        <f t="shared" ref="AH91" si="199">IF(COUNT(E91:AF91)=0,(COUNTIF(E91:AF91,"休日")),"")</f>
        <v>0</v>
      </c>
      <c r="AI91" s="232"/>
    </row>
    <row r="92" spans="1:46" ht="54" customHeight="1" x14ac:dyDescent="0.4">
      <c r="A92" s="699"/>
      <c r="B92" s="551"/>
      <c r="C92" s="552"/>
      <c r="D92" s="553"/>
      <c r="E92" s="681"/>
      <c r="F92" s="681"/>
      <c r="G92" s="681"/>
      <c r="H92" s="681"/>
      <c r="I92" s="681"/>
      <c r="J92" s="681"/>
      <c r="K92" s="681"/>
      <c r="L92" s="681"/>
      <c r="M92" s="681"/>
      <c r="N92" s="681"/>
      <c r="O92" s="681"/>
      <c r="P92" s="681"/>
      <c r="Q92" s="681"/>
      <c r="R92" s="681"/>
      <c r="S92" s="681"/>
      <c r="T92" s="681"/>
      <c r="U92" s="681"/>
      <c r="V92" s="681"/>
      <c r="W92" s="681"/>
      <c r="X92" s="681"/>
      <c r="Y92" s="681"/>
      <c r="Z92" s="681"/>
      <c r="AA92" s="681"/>
      <c r="AB92" s="681"/>
      <c r="AC92" s="681"/>
      <c r="AD92" s="681"/>
      <c r="AE92" s="681"/>
      <c r="AF92" s="681"/>
      <c r="AG92" s="678" t="str">
        <f t="shared" ref="AG92" si="200">IF(AG91&lt;14,"対象外",ROUND(AH91/AG91,3))</f>
        <v>対象外</v>
      </c>
      <c r="AH92" s="679"/>
      <c r="AI92" s="232"/>
      <c r="AL92" s="219">
        <f t="shared" ref="AL92" si="201">IF(AG92="対象外",0,1)</f>
        <v>0</v>
      </c>
      <c r="AM92" s="226">
        <f t="shared" ref="AM92" si="202">IF(AL92=1,AG92,0)</f>
        <v>0</v>
      </c>
      <c r="AN92" s="219">
        <f t="shared" ref="AN92" si="203">IF(AG91&gt;=14,AG91,0)</f>
        <v>0</v>
      </c>
      <c r="AO92" s="192">
        <f>IF(AN92&gt;1,AH91,0)</f>
        <v>0</v>
      </c>
      <c r="AP92" s="152"/>
      <c r="AQ92" s="219">
        <f>IF(AR92&gt;1,1,0)</f>
        <v>0</v>
      </c>
      <c r="AR92" s="192">
        <f>AN92+AN48</f>
        <v>0</v>
      </c>
      <c r="AS92" s="192">
        <f>AO92+AO48</f>
        <v>0</v>
      </c>
      <c r="AT92" s="248">
        <f>IF(AQ92=1,ROUND(AS92/AR92,3),0)</f>
        <v>0</v>
      </c>
    </row>
    <row r="93" spans="1:46" ht="54" customHeight="1" x14ac:dyDescent="0.4">
      <c r="A93" s="699"/>
      <c r="B93" s="548">
        <f t="shared" ref="B93" si="204">B49</f>
        <v>0</v>
      </c>
      <c r="C93" s="549"/>
      <c r="D93" s="550"/>
      <c r="E93" s="681"/>
      <c r="F93" s="681"/>
      <c r="G93" s="681"/>
      <c r="H93" s="681"/>
      <c r="I93" s="681"/>
      <c r="J93" s="681"/>
      <c r="K93" s="681"/>
      <c r="L93" s="681"/>
      <c r="M93" s="681"/>
      <c r="N93" s="681"/>
      <c r="O93" s="681"/>
      <c r="P93" s="681"/>
      <c r="Q93" s="681"/>
      <c r="R93" s="681"/>
      <c r="S93" s="681"/>
      <c r="T93" s="681"/>
      <c r="U93" s="681"/>
      <c r="V93" s="681"/>
      <c r="W93" s="681"/>
      <c r="X93" s="681"/>
      <c r="Y93" s="681"/>
      <c r="Z93" s="681"/>
      <c r="AA93" s="681"/>
      <c r="AB93" s="681"/>
      <c r="AC93" s="681"/>
      <c r="AD93" s="681"/>
      <c r="AE93" s="681"/>
      <c r="AF93" s="681"/>
      <c r="AG93" s="272">
        <f t="shared" ref="AG93" si="205">IF(COUNT(E93:AF93)=0,+(COUNTIF(E93:AF93,"作業"))+(COUNTIF(E93:AF93,"休日")),"")</f>
        <v>0</v>
      </c>
      <c r="AH93" s="273">
        <f t="shared" ref="AH93" si="206">IF(COUNT(E93:AF93)=0,(COUNTIF(E93:AF93,"休日")),"")</f>
        <v>0</v>
      </c>
      <c r="AI93" s="232"/>
    </row>
    <row r="94" spans="1:46" ht="54" customHeight="1" x14ac:dyDescent="0.4">
      <c r="A94" s="699"/>
      <c r="B94" s="551"/>
      <c r="C94" s="552"/>
      <c r="D94" s="553"/>
      <c r="E94" s="681"/>
      <c r="F94" s="681"/>
      <c r="G94" s="681"/>
      <c r="H94" s="681"/>
      <c r="I94" s="681"/>
      <c r="J94" s="681"/>
      <c r="K94" s="681"/>
      <c r="L94" s="681"/>
      <c r="M94" s="681"/>
      <c r="N94" s="681"/>
      <c r="O94" s="681"/>
      <c r="P94" s="681"/>
      <c r="Q94" s="681"/>
      <c r="R94" s="681"/>
      <c r="S94" s="681"/>
      <c r="T94" s="681"/>
      <c r="U94" s="681"/>
      <c r="V94" s="681"/>
      <c r="W94" s="681"/>
      <c r="X94" s="681"/>
      <c r="Y94" s="681"/>
      <c r="Z94" s="681"/>
      <c r="AA94" s="681"/>
      <c r="AB94" s="681"/>
      <c r="AC94" s="681"/>
      <c r="AD94" s="681"/>
      <c r="AE94" s="681"/>
      <c r="AF94" s="681"/>
      <c r="AG94" s="678" t="str">
        <f t="shared" ref="AG94" si="207">IF(AG93&lt;14,"対象外",ROUND(AH93/AG93,3))</f>
        <v>対象外</v>
      </c>
      <c r="AH94" s="679"/>
      <c r="AI94" s="232"/>
      <c r="AL94" s="219">
        <f t="shared" ref="AL94" si="208">IF(AG94="対象外",0,1)</f>
        <v>0</v>
      </c>
      <c r="AM94" s="226">
        <f t="shared" ref="AM94" si="209">IF(AL94=1,AG94,0)</f>
        <v>0</v>
      </c>
      <c r="AN94" s="219">
        <f t="shared" ref="AN94" si="210">IF(AG93&gt;=14,AG93,0)</f>
        <v>0</v>
      </c>
      <c r="AO94" s="192">
        <f>IF(AN94&gt;1,AH93,0)</f>
        <v>0</v>
      </c>
      <c r="AP94" s="152"/>
      <c r="AQ94" s="219">
        <f>IF(AR94&gt;1,1,0)</f>
        <v>0</v>
      </c>
      <c r="AR94" s="192">
        <f>AN94+AN50</f>
        <v>0</v>
      </c>
      <c r="AS94" s="192">
        <f>AO94+AO50</f>
        <v>0</v>
      </c>
      <c r="AT94" s="248">
        <f>IF(AQ94=1,ROUND(AS94/AR94,3),0)</f>
        <v>0</v>
      </c>
    </row>
    <row r="95" spans="1:46" ht="54" customHeight="1" x14ac:dyDescent="0.4">
      <c r="A95" s="699"/>
      <c r="B95" s="548">
        <f t="shared" ref="B95" si="211">B51</f>
        <v>0</v>
      </c>
      <c r="C95" s="549"/>
      <c r="D95" s="550"/>
      <c r="E95" s="681"/>
      <c r="F95" s="681"/>
      <c r="G95" s="681"/>
      <c r="H95" s="681"/>
      <c r="I95" s="681"/>
      <c r="J95" s="681"/>
      <c r="K95" s="681"/>
      <c r="L95" s="681"/>
      <c r="M95" s="681"/>
      <c r="N95" s="681"/>
      <c r="O95" s="681"/>
      <c r="P95" s="681"/>
      <c r="Q95" s="681"/>
      <c r="R95" s="681"/>
      <c r="S95" s="681"/>
      <c r="T95" s="681"/>
      <c r="U95" s="681"/>
      <c r="V95" s="681"/>
      <c r="W95" s="681"/>
      <c r="X95" s="681"/>
      <c r="Y95" s="681"/>
      <c r="Z95" s="681"/>
      <c r="AA95" s="681"/>
      <c r="AB95" s="681"/>
      <c r="AC95" s="681"/>
      <c r="AD95" s="681"/>
      <c r="AE95" s="681"/>
      <c r="AF95" s="681"/>
      <c r="AG95" s="272">
        <f t="shared" ref="AG95" si="212">IF(COUNT(E95:AF95)=0,+(COUNTIF(E95:AF95,"作業"))+(COUNTIF(E95:AF95,"休日")),"")</f>
        <v>0</v>
      </c>
      <c r="AH95" s="273">
        <f t="shared" ref="AH95" si="213">IF(COUNT(E95:AF95)=0,(COUNTIF(E95:AF95,"休日")),"")</f>
        <v>0</v>
      </c>
      <c r="AI95" s="232"/>
    </row>
    <row r="96" spans="1:46" ht="54" customHeight="1" x14ac:dyDescent="0.4">
      <c r="A96" s="699"/>
      <c r="B96" s="551"/>
      <c r="C96" s="552"/>
      <c r="D96" s="553"/>
      <c r="E96" s="681"/>
      <c r="F96" s="681"/>
      <c r="G96" s="681"/>
      <c r="H96" s="681"/>
      <c r="I96" s="681"/>
      <c r="J96" s="681"/>
      <c r="K96" s="681"/>
      <c r="L96" s="681"/>
      <c r="M96" s="681"/>
      <c r="N96" s="681"/>
      <c r="O96" s="681"/>
      <c r="P96" s="681"/>
      <c r="Q96" s="681"/>
      <c r="R96" s="681"/>
      <c r="S96" s="681"/>
      <c r="T96" s="681"/>
      <c r="U96" s="681"/>
      <c r="V96" s="681"/>
      <c r="W96" s="681"/>
      <c r="X96" s="681"/>
      <c r="Y96" s="681"/>
      <c r="Z96" s="681"/>
      <c r="AA96" s="681"/>
      <c r="AB96" s="681"/>
      <c r="AC96" s="681"/>
      <c r="AD96" s="681"/>
      <c r="AE96" s="681"/>
      <c r="AF96" s="681"/>
      <c r="AG96" s="678" t="str">
        <f t="shared" ref="AG96" si="214">IF(AG95&lt;14,"対象外",ROUND(AH95/AG95,3))</f>
        <v>対象外</v>
      </c>
      <c r="AH96" s="679"/>
      <c r="AI96" s="232"/>
      <c r="AL96" s="219">
        <f t="shared" ref="AL96" si="215">IF(AG96="対象外",0,1)</f>
        <v>0</v>
      </c>
      <c r="AM96" s="226">
        <f t="shared" ref="AM96" si="216">IF(AL96=1,AG96,0)</f>
        <v>0</v>
      </c>
      <c r="AN96" s="219">
        <f t="shared" ref="AN96" si="217">IF(AG95&gt;=14,AG95,0)</f>
        <v>0</v>
      </c>
      <c r="AO96" s="192">
        <f>IF(AN96&gt;1,AH95,0)</f>
        <v>0</v>
      </c>
      <c r="AP96" s="152"/>
      <c r="AQ96" s="219">
        <f>IF(AR96&gt;1,1,0)</f>
        <v>0</v>
      </c>
      <c r="AR96" s="192">
        <f>AN96+AN52</f>
        <v>0</v>
      </c>
      <c r="AS96" s="192">
        <f>AO96+AO52</f>
        <v>0</v>
      </c>
      <c r="AT96" s="248">
        <f>IF(AQ96=1,ROUND(AS96/AR96,3),0)</f>
        <v>0</v>
      </c>
    </row>
    <row r="97" spans="1:46" ht="54" customHeight="1" x14ac:dyDescent="0.4">
      <c r="A97" s="699"/>
      <c r="B97" s="548">
        <f t="shared" ref="B97" si="218">B53</f>
        <v>0</v>
      </c>
      <c r="C97" s="549"/>
      <c r="D97" s="550"/>
      <c r="E97" s="681"/>
      <c r="F97" s="681"/>
      <c r="G97" s="681"/>
      <c r="H97" s="681"/>
      <c r="I97" s="681"/>
      <c r="J97" s="681"/>
      <c r="K97" s="681"/>
      <c r="L97" s="681"/>
      <c r="M97" s="681"/>
      <c r="N97" s="681"/>
      <c r="O97" s="681"/>
      <c r="P97" s="681"/>
      <c r="Q97" s="681"/>
      <c r="R97" s="681"/>
      <c r="S97" s="681"/>
      <c r="T97" s="681"/>
      <c r="U97" s="681"/>
      <c r="V97" s="681"/>
      <c r="W97" s="681"/>
      <c r="X97" s="681"/>
      <c r="Y97" s="681"/>
      <c r="Z97" s="681"/>
      <c r="AA97" s="681"/>
      <c r="AB97" s="681"/>
      <c r="AC97" s="681"/>
      <c r="AD97" s="681"/>
      <c r="AE97" s="681"/>
      <c r="AF97" s="681"/>
      <c r="AG97" s="272">
        <f t="shared" ref="AG97" si="219">IF(COUNT(E97:AF97)=0,+(COUNTIF(E97:AF97,"作業"))+(COUNTIF(E97:AF97,"休日")),"")</f>
        <v>0</v>
      </c>
      <c r="AH97" s="273">
        <f t="shared" ref="AH97" si="220">IF(COUNT(E97:AF97)=0,(COUNTIF(E97:AF97,"休日")),"")</f>
        <v>0</v>
      </c>
      <c r="AI97" s="232"/>
    </row>
    <row r="98" spans="1:46" ht="54" customHeight="1" x14ac:dyDescent="0.4">
      <c r="A98" s="699"/>
      <c r="B98" s="551"/>
      <c r="C98" s="552"/>
      <c r="D98" s="553"/>
      <c r="E98" s="681"/>
      <c r="F98" s="681"/>
      <c r="G98" s="681"/>
      <c r="H98" s="681"/>
      <c r="I98" s="681"/>
      <c r="J98" s="681"/>
      <c r="K98" s="681"/>
      <c r="L98" s="681"/>
      <c r="M98" s="681"/>
      <c r="N98" s="681"/>
      <c r="O98" s="681"/>
      <c r="P98" s="681"/>
      <c r="Q98" s="681"/>
      <c r="R98" s="681"/>
      <c r="S98" s="681"/>
      <c r="T98" s="681"/>
      <c r="U98" s="681"/>
      <c r="V98" s="681"/>
      <c r="W98" s="681"/>
      <c r="X98" s="681"/>
      <c r="Y98" s="681"/>
      <c r="Z98" s="681"/>
      <c r="AA98" s="681"/>
      <c r="AB98" s="681"/>
      <c r="AC98" s="681"/>
      <c r="AD98" s="681"/>
      <c r="AE98" s="681"/>
      <c r="AF98" s="681"/>
      <c r="AG98" s="678" t="str">
        <f t="shared" ref="AG98" si="221">IF(AG97&lt;14,"対象外",ROUND(AH97/AG97,3))</f>
        <v>対象外</v>
      </c>
      <c r="AH98" s="679"/>
      <c r="AI98" s="232"/>
      <c r="AL98" s="219">
        <f t="shared" ref="AL98" si="222">IF(AG98="対象外",0,1)</f>
        <v>0</v>
      </c>
      <c r="AM98" s="226">
        <f t="shared" ref="AM98" si="223">IF(AL98=1,AG98,0)</f>
        <v>0</v>
      </c>
      <c r="AN98" s="219">
        <f t="shared" ref="AN98" si="224">IF(AG97&gt;=14,AG97,0)</f>
        <v>0</v>
      </c>
      <c r="AO98" s="192">
        <f>IF(AN98&gt;1,AH97,0)</f>
        <v>0</v>
      </c>
      <c r="AP98" s="152"/>
      <c r="AQ98" s="219">
        <f>IF(AR98&gt;1,1,0)</f>
        <v>0</v>
      </c>
      <c r="AR98" s="192">
        <f>AN98+AN54</f>
        <v>0</v>
      </c>
      <c r="AS98" s="192">
        <f>AO98+AO54</f>
        <v>0</v>
      </c>
      <c r="AT98" s="248">
        <f>IF(AQ98=1,ROUND(AS98/AR98,3),0)</f>
        <v>0</v>
      </c>
    </row>
    <row r="99" spans="1:46" ht="54" customHeight="1" x14ac:dyDescent="0.4">
      <c r="A99" s="699"/>
      <c r="B99" s="548">
        <f t="shared" ref="B99" si="225">B55</f>
        <v>0</v>
      </c>
      <c r="C99" s="549"/>
      <c r="D99" s="550"/>
      <c r="E99" s="681"/>
      <c r="F99" s="681"/>
      <c r="G99" s="681"/>
      <c r="H99" s="681"/>
      <c r="I99" s="681"/>
      <c r="J99" s="681"/>
      <c r="K99" s="681"/>
      <c r="L99" s="681"/>
      <c r="M99" s="681"/>
      <c r="N99" s="681"/>
      <c r="O99" s="681"/>
      <c r="P99" s="681"/>
      <c r="Q99" s="681"/>
      <c r="R99" s="681"/>
      <c r="S99" s="681"/>
      <c r="T99" s="681"/>
      <c r="U99" s="681"/>
      <c r="V99" s="681"/>
      <c r="W99" s="681"/>
      <c r="X99" s="681"/>
      <c r="Y99" s="681"/>
      <c r="Z99" s="681"/>
      <c r="AA99" s="681"/>
      <c r="AB99" s="681"/>
      <c r="AC99" s="681"/>
      <c r="AD99" s="681"/>
      <c r="AE99" s="681"/>
      <c r="AF99" s="681"/>
      <c r="AG99" s="272">
        <f t="shared" ref="AG99" si="226">IF(COUNT(E99:AF99)=0,+(COUNTIF(E99:AF99,"作業"))+(COUNTIF(E99:AF99,"休日")),"")</f>
        <v>0</v>
      </c>
      <c r="AH99" s="273">
        <f t="shared" ref="AH99" si="227">IF(COUNT(E99:AF99)=0,(COUNTIF(E99:AF99,"休日")),"")</f>
        <v>0</v>
      </c>
      <c r="AI99" s="232"/>
    </row>
    <row r="100" spans="1:46" ht="54" customHeight="1" x14ac:dyDescent="0.4">
      <c r="A100" s="699"/>
      <c r="B100" s="551"/>
      <c r="C100" s="552"/>
      <c r="D100" s="553"/>
      <c r="E100" s="681"/>
      <c r="F100" s="681"/>
      <c r="G100" s="681"/>
      <c r="H100" s="681"/>
      <c r="I100" s="681"/>
      <c r="J100" s="681"/>
      <c r="K100" s="681"/>
      <c r="L100" s="681"/>
      <c r="M100" s="681"/>
      <c r="N100" s="681"/>
      <c r="O100" s="681"/>
      <c r="P100" s="681"/>
      <c r="Q100" s="681"/>
      <c r="R100" s="681"/>
      <c r="S100" s="681"/>
      <c r="T100" s="681"/>
      <c r="U100" s="681"/>
      <c r="V100" s="681"/>
      <c r="W100" s="681"/>
      <c r="X100" s="681"/>
      <c r="Y100" s="681"/>
      <c r="Z100" s="681"/>
      <c r="AA100" s="681"/>
      <c r="AB100" s="681"/>
      <c r="AC100" s="681"/>
      <c r="AD100" s="681"/>
      <c r="AE100" s="681"/>
      <c r="AF100" s="681"/>
      <c r="AG100" s="678" t="str">
        <f t="shared" ref="AG100" si="228">IF(AG99&lt;14,"対象外",ROUND(AH99/AG99,3))</f>
        <v>対象外</v>
      </c>
      <c r="AH100" s="679"/>
      <c r="AI100" s="232"/>
      <c r="AL100" s="219">
        <f t="shared" ref="AL100" si="229">IF(AG100="対象外",0,1)</f>
        <v>0</v>
      </c>
      <c r="AM100" s="226">
        <f t="shared" ref="AM100" si="230">IF(AL100=1,AG100,0)</f>
        <v>0</v>
      </c>
      <c r="AN100" s="219">
        <f t="shared" ref="AN100" si="231">IF(AG99&gt;=14,AG99,0)</f>
        <v>0</v>
      </c>
      <c r="AO100" s="192">
        <f>IF(AN100&gt;1,AH99,0)</f>
        <v>0</v>
      </c>
      <c r="AP100" s="152"/>
      <c r="AQ100" s="219">
        <f>IF(AR100&gt;1,1,0)</f>
        <v>0</v>
      </c>
      <c r="AR100" s="192">
        <f>AN100+AN56</f>
        <v>0</v>
      </c>
      <c r="AS100" s="192">
        <f>AO100+AO56</f>
        <v>0</v>
      </c>
      <c r="AT100" s="248">
        <f>IF(AQ100=1,ROUND(AS100/AR100,3),0)</f>
        <v>0</v>
      </c>
    </row>
    <row r="101" spans="1:46" ht="54" customHeight="1" x14ac:dyDescent="0.4">
      <c r="A101" s="699"/>
      <c r="B101" s="548">
        <f t="shared" ref="B101" si="232">B57</f>
        <v>0</v>
      </c>
      <c r="C101" s="549"/>
      <c r="D101" s="550"/>
      <c r="E101" s="681"/>
      <c r="F101" s="681"/>
      <c r="G101" s="681"/>
      <c r="H101" s="681"/>
      <c r="I101" s="681"/>
      <c r="J101" s="681"/>
      <c r="K101" s="681"/>
      <c r="L101" s="681"/>
      <c r="M101" s="681"/>
      <c r="N101" s="681"/>
      <c r="O101" s="681"/>
      <c r="P101" s="681"/>
      <c r="Q101" s="681"/>
      <c r="R101" s="681"/>
      <c r="S101" s="681"/>
      <c r="T101" s="681"/>
      <c r="U101" s="681"/>
      <c r="V101" s="681"/>
      <c r="W101" s="681"/>
      <c r="X101" s="681"/>
      <c r="Y101" s="681"/>
      <c r="Z101" s="681"/>
      <c r="AA101" s="681"/>
      <c r="AB101" s="681"/>
      <c r="AC101" s="681"/>
      <c r="AD101" s="681"/>
      <c r="AE101" s="681"/>
      <c r="AF101" s="681"/>
      <c r="AG101" s="272">
        <f t="shared" ref="AG101" si="233">IF(COUNT(E101:AF101)=0,+(COUNTIF(E101:AF101,"作業"))+(COUNTIF(E101:AF101,"休日")),"")</f>
        <v>0</v>
      </c>
      <c r="AH101" s="273">
        <f t="shared" ref="AH101" si="234">IF(COUNT(E101:AF101)=0,(COUNTIF(E101:AF101,"休日")),"")</f>
        <v>0</v>
      </c>
      <c r="AI101" s="232"/>
    </row>
    <row r="102" spans="1:46" ht="54" customHeight="1" x14ac:dyDescent="0.4">
      <c r="A102" s="699"/>
      <c r="B102" s="551"/>
      <c r="C102" s="552"/>
      <c r="D102" s="553"/>
      <c r="E102" s="681"/>
      <c r="F102" s="681"/>
      <c r="G102" s="681"/>
      <c r="H102" s="681"/>
      <c r="I102" s="681"/>
      <c r="J102" s="681"/>
      <c r="K102" s="681"/>
      <c r="L102" s="681"/>
      <c r="M102" s="681"/>
      <c r="N102" s="681"/>
      <c r="O102" s="681"/>
      <c r="P102" s="681"/>
      <c r="Q102" s="681"/>
      <c r="R102" s="681"/>
      <c r="S102" s="681"/>
      <c r="T102" s="681"/>
      <c r="U102" s="681"/>
      <c r="V102" s="681"/>
      <c r="W102" s="681"/>
      <c r="X102" s="681"/>
      <c r="Y102" s="681"/>
      <c r="Z102" s="681"/>
      <c r="AA102" s="681"/>
      <c r="AB102" s="681"/>
      <c r="AC102" s="681"/>
      <c r="AD102" s="681"/>
      <c r="AE102" s="681"/>
      <c r="AF102" s="681"/>
      <c r="AG102" s="678" t="str">
        <f t="shared" ref="AG102" si="235">IF(AG101&lt;14,"対象外",ROUND(AH101/AG101,3))</f>
        <v>対象外</v>
      </c>
      <c r="AH102" s="679"/>
      <c r="AI102" s="232"/>
      <c r="AL102" s="219">
        <f t="shared" ref="AL102" si="236">IF(AG102="対象外",0,1)</f>
        <v>0</v>
      </c>
      <c r="AM102" s="226">
        <f t="shared" ref="AM102" si="237">IF(AL102=1,AG102,0)</f>
        <v>0</v>
      </c>
      <c r="AN102" s="219">
        <f t="shared" ref="AN102" si="238">IF(AG101&gt;=14,AG101,0)</f>
        <v>0</v>
      </c>
      <c r="AO102" s="192">
        <f>IF(AN102&gt;1,AH101,0)</f>
        <v>0</v>
      </c>
      <c r="AP102" s="152"/>
      <c r="AQ102" s="219">
        <f>IF(AR102&gt;1,1,0)</f>
        <v>0</v>
      </c>
      <c r="AR102" s="192">
        <f>AN102+AN58</f>
        <v>0</v>
      </c>
      <c r="AS102" s="192">
        <f>AO102+AO58</f>
        <v>0</v>
      </c>
      <c r="AT102" s="248">
        <f>IF(AQ102=1,ROUND(AS102/AR102,3),0)</f>
        <v>0</v>
      </c>
    </row>
    <row r="103" spans="1:46" ht="54" customHeight="1" x14ac:dyDescent="0.4">
      <c r="A103" s="699"/>
      <c r="B103" s="548">
        <f t="shared" ref="B103" si="239">B59</f>
        <v>0</v>
      </c>
      <c r="C103" s="549"/>
      <c r="D103" s="550"/>
      <c r="E103" s="681"/>
      <c r="F103" s="681"/>
      <c r="G103" s="681"/>
      <c r="H103" s="681"/>
      <c r="I103" s="681"/>
      <c r="J103" s="681"/>
      <c r="K103" s="681"/>
      <c r="L103" s="681"/>
      <c r="M103" s="681"/>
      <c r="N103" s="681"/>
      <c r="O103" s="681"/>
      <c r="P103" s="681"/>
      <c r="Q103" s="681"/>
      <c r="R103" s="681"/>
      <c r="S103" s="681"/>
      <c r="T103" s="681"/>
      <c r="U103" s="681"/>
      <c r="V103" s="681"/>
      <c r="W103" s="681"/>
      <c r="X103" s="681"/>
      <c r="Y103" s="681"/>
      <c r="Z103" s="681"/>
      <c r="AA103" s="681"/>
      <c r="AB103" s="681"/>
      <c r="AC103" s="681"/>
      <c r="AD103" s="681"/>
      <c r="AE103" s="681"/>
      <c r="AF103" s="681"/>
      <c r="AG103" s="272">
        <f t="shared" ref="AG103" si="240">IF(COUNT(E103:AF103)=0,+(COUNTIF(E103:AF103,"作業"))+(COUNTIF(E103:AF103,"休日")),"")</f>
        <v>0</v>
      </c>
      <c r="AH103" s="273">
        <f t="shared" ref="AH103" si="241">IF(COUNT(E103:AF103)=0,(COUNTIF(E103:AF103,"休日")),"")</f>
        <v>0</v>
      </c>
      <c r="AI103" s="232"/>
    </row>
    <row r="104" spans="1:46" ht="54" customHeight="1" x14ac:dyDescent="0.4">
      <c r="A104" s="699"/>
      <c r="B104" s="551"/>
      <c r="C104" s="552"/>
      <c r="D104" s="553"/>
      <c r="E104" s="681"/>
      <c r="F104" s="681"/>
      <c r="G104" s="681"/>
      <c r="H104" s="681"/>
      <c r="I104" s="681"/>
      <c r="J104" s="681"/>
      <c r="K104" s="681"/>
      <c r="L104" s="681"/>
      <c r="M104" s="681"/>
      <c r="N104" s="681"/>
      <c r="O104" s="681"/>
      <c r="P104" s="681"/>
      <c r="Q104" s="681"/>
      <c r="R104" s="681"/>
      <c r="S104" s="681"/>
      <c r="T104" s="681"/>
      <c r="U104" s="681"/>
      <c r="V104" s="681"/>
      <c r="W104" s="681"/>
      <c r="X104" s="681"/>
      <c r="Y104" s="681"/>
      <c r="Z104" s="681"/>
      <c r="AA104" s="681"/>
      <c r="AB104" s="681"/>
      <c r="AC104" s="681"/>
      <c r="AD104" s="681"/>
      <c r="AE104" s="681"/>
      <c r="AF104" s="681"/>
      <c r="AG104" s="678" t="str">
        <f t="shared" ref="AG104" si="242">IF(AG103&lt;14,"対象外",ROUND(AH103/AG103,3))</f>
        <v>対象外</v>
      </c>
      <c r="AH104" s="679"/>
      <c r="AI104" s="232"/>
      <c r="AL104" s="219">
        <f t="shared" ref="AL104" si="243">IF(AG104="対象外",0,1)</f>
        <v>0</v>
      </c>
      <c r="AM104" s="226">
        <f t="shared" ref="AM104" si="244">IF(AL104=1,AG104,0)</f>
        <v>0</v>
      </c>
      <c r="AN104" s="219">
        <f t="shared" ref="AN104" si="245">IF(AG103&gt;=14,AG103,0)</f>
        <v>0</v>
      </c>
      <c r="AO104" s="192">
        <f>IF(AN104&gt;1,AH103,0)</f>
        <v>0</v>
      </c>
      <c r="AP104" s="152"/>
      <c r="AQ104" s="219">
        <f>IF(AR104&gt;1,1,0)</f>
        <v>0</v>
      </c>
      <c r="AR104" s="192">
        <f>AN104+AN60</f>
        <v>0</v>
      </c>
      <c r="AS104" s="192">
        <f>AO104+AO60</f>
        <v>0</v>
      </c>
      <c r="AT104" s="248">
        <f>IF(AQ104=1,ROUND(AS104/AR104,3),0)</f>
        <v>0</v>
      </c>
    </row>
    <row r="105" spans="1:46" ht="54" customHeight="1" x14ac:dyDescent="0.4">
      <c r="A105" s="699"/>
      <c r="B105" s="539">
        <f>B60</f>
        <v>0</v>
      </c>
      <c r="C105" s="540"/>
      <c r="D105" s="541"/>
      <c r="E105" s="681"/>
      <c r="F105" s="681"/>
      <c r="G105" s="681"/>
      <c r="H105" s="681"/>
      <c r="I105" s="681"/>
      <c r="J105" s="681"/>
      <c r="K105" s="681"/>
      <c r="L105" s="681"/>
      <c r="M105" s="681"/>
      <c r="N105" s="681"/>
      <c r="O105" s="681"/>
      <c r="P105" s="681"/>
      <c r="Q105" s="681"/>
      <c r="R105" s="681"/>
      <c r="S105" s="681"/>
      <c r="T105" s="681"/>
      <c r="U105" s="681"/>
      <c r="V105" s="681"/>
      <c r="W105" s="681"/>
      <c r="X105" s="681"/>
      <c r="Y105" s="681"/>
      <c r="Z105" s="681"/>
      <c r="AA105" s="681"/>
      <c r="AB105" s="681"/>
      <c r="AC105" s="681"/>
      <c r="AD105" s="681"/>
      <c r="AE105" s="681"/>
      <c r="AF105" s="681"/>
      <c r="AG105" s="280">
        <f>IF(COUNT(E105:AF105)=0,+(COUNTIF(E105:AF105,"作業"))+(COUNTIF(E105:AF105,"休日")),"")</f>
        <v>0</v>
      </c>
      <c r="AH105" s="281">
        <f>IF(COUNT(E105:AF105)=0,(COUNTIF(E105:AF105,"休日")),"")</f>
        <v>0</v>
      </c>
      <c r="AI105" s="232"/>
    </row>
    <row r="106" spans="1:46" ht="54" customHeight="1" thickBot="1" x14ac:dyDescent="0.45">
      <c r="A106" s="700"/>
      <c r="B106" s="542"/>
      <c r="C106" s="543"/>
      <c r="D106" s="544"/>
      <c r="E106" s="681"/>
      <c r="F106" s="681"/>
      <c r="G106" s="681"/>
      <c r="H106" s="681"/>
      <c r="I106" s="681"/>
      <c r="J106" s="681"/>
      <c r="K106" s="681"/>
      <c r="L106" s="681"/>
      <c r="M106" s="681"/>
      <c r="N106" s="681"/>
      <c r="O106" s="681"/>
      <c r="P106" s="681"/>
      <c r="Q106" s="681"/>
      <c r="R106" s="681"/>
      <c r="S106" s="681"/>
      <c r="T106" s="681"/>
      <c r="U106" s="681"/>
      <c r="V106" s="681"/>
      <c r="W106" s="681"/>
      <c r="X106" s="681"/>
      <c r="Y106" s="681"/>
      <c r="Z106" s="681"/>
      <c r="AA106" s="681"/>
      <c r="AB106" s="681"/>
      <c r="AC106" s="681"/>
      <c r="AD106" s="681"/>
      <c r="AE106" s="681"/>
      <c r="AF106" s="681"/>
      <c r="AG106" s="683" t="str">
        <f t="shared" ref="AG106" si="246">IF(AG105&lt;14,"対象外",ROUND(AH105/AG105,3))</f>
        <v>対象外</v>
      </c>
      <c r="AH106" s="684"/>
      <c r="AI106" s="231"/>
      <c r="AK106" s="195"/>
      <c r="AL106" s="219">
        <f t="shared" ref="AL106" si="247">IF(AG106="対象外",0,1)</f>
        <v>0</v>
      </c>
      <c r="AM106" s="226">
        <f t="shared" ref="AM106" si="248">IF(AL106=1,AG106,0)</f>
        <v>0</v>
      </c>
      <c r="AN106" s="219">
        <f t="shared" ref="AN106" si="249">IF(AG105&gt;=14,AG105,0)</f>
        <v>0</v>
      </c>
      <c r="AO106" s="192">
        <f>IF(AN106&gt;1,AH105,0)</f>
        <v>0</v>
      </c>
      <c r="AP106" s="152"/>
      <c r="AQ106" s="219">
        <f>IF(AR106&gt;1,1,0)</f>
        <v>0</v>
      </c>
      <c r="AR106" s="192">
        <f>AN106+AN62</f>
        <v>0</v>
      </c>
      <c r="AS106" s="192">
        <f>AO106+AO62</f>
        <v>0</v>
      </c>
      <c r="AT106" s="248">
        <f>IF(AQ106=1,ROUND(AS106/AR106,3),0)</f>
        <v>0</v>
      </c>
    </row>
    <row r="107" spans="1:46" s="163" customFormat="1" ht="35.25" customHeight="1" x14ac:dyDescent="0.4">
      <c r="A107" s="757" t="s">
        <v>64</v>
      </c>
      <c r="B107" s="689" t="s">
        <v>0</v>
      </c>
      <c r="C107" s="690"/>
      <c r="D107" s="691"/>
      <c r="E107" s="274">
        <f>AF63+1</f>
        <v>45622</v>
      </c>
      <c r="F107" s="274">
        <f>E107+1</f>
        <v>45623</v>
      </c>
      <c r="G107" s="274">
        <f t="shared" ref="G107:AF107" si="250">F107+1</f>
        <v>45624</v>
      </c>
      <c r="H107" s="274">
        <f t="shared" si="250"/>
        <v>45625</v>
      </c>
      <c r="I107" s="274">
        <f t="shared" si="250"/>
        <v>45626</v>
      </c>
      <c r="J107" s="274">
        <f t="shared" si="250"/>
        <v>45627</v>
      </c>
      <c r="K107" s="274">
        <f t="shared" si="250"/>
        <v>45628</v>
      </c>
      <c r="L107" s="274">
        <f t="shared" si="250"/>
        <v>45629</v>
      </c>
      <c r="M107" s="274">
        <f t="shared" si="250"/>
        <v>45630</v>
      </c>
      <c r="N107" s="274">
        <f t="shared" si="250"/>
        <v>45631</v>
      </c>
      <c r="O107" s="274">
        <f t="shared" si="250"/>
        <v>45632</v>
      </c>
      <c r="P107" s="274">
        <f t="shared" si="250"/>
        <v>45633</v>
      </c>
      <c r="Q107" s="274">
        <f t="shared" si="250"/>
        <v>45634</v>
      </c>
      <c r="R107" s="274">
        <f t="shared" si="250"/>
        <v>45635</v>
      </c>
      <c r="S107" s="274">
        <f t="shared" si="250"/>
        <v>45636</v>
      </c>
      <c r="T107" s="274">
        <f t="shared" si="250"/>
        <v>45637</v>
      </c>
      <c r="U107" s="274">
        <f t="shared" si="250"/>
        <v>45638</v>
      </c>
      <c r="V107" s="274">
        <f t="shared" si="250"/>
        <v>45639</v>
      </c>
      <c r="W107" s="274">
        <f t="shared" si="250"/>
        <v>45640</v>
      </c>
      <c r="X107" s="274">
        <f t="shared" si="250"/>
        <v>45641</v>
      </c>
      <c r="Y107" s="274">
        <f t="shared" si="250"/>
        <v>45642</v>
      </c>
      <c r="Z107" s="274">
        <f t="shared" si="250"/>
        <v>45643</v>
      </c>
      <c r="AA107" s="274">
        <f t="shared" si="250"/>
        <v>45644</v>
      </c>
      <c r="AB107" s="274">
        <f t="shared" si="250"/>
        <v>45645</v>
      </c>
      <c r="AC107" s="274">
        <f t="shared" si="250"/>
        <v>45646</v>
      </c>
      <c r="AD107" s="274">
        <f t="shared" si="250"/>
        <v>45647</v>
      </c>
      <c r="AE107" s="274">
        <f t="shared" si="250"/>
        <v>45648</v>
      </c>
      <c r="AF107" s="274">
        <f t="shared" si="250"/>
        <v>45649</v>
      </c>
      <c r="AG107" s="685" t="s">
        <v>11</v>
      </c>
      <c r="AH107" s="687" t="s">
        <v>125</v>
      </c>
      <c r="AI107" s="676" t="s">
        <v>154</v>
      </c>
      <c r="AJ107" s="148"/>
      <c r="AK107" s="147"/>
      <c r="AL107" s="147"/>
      <c r="AM107" s="147"/>
      <c r="AN107" s="146"/>
    </row>
    <row r="108" spans="1:46" ht="35.25" customHeight="1" x14ac:dyDescent="0.4">
      <c r="A108" s="758"/>
      <c r="B108" s="692" t="s">
        <v>1</v>
      </c>
      <c r="C108" s="693"/>
      <c r="D108" s="694"/>
      <c r="E108" s="275">
        <f>AF64+1</f>
        <v>45622</v>
      </c>
      <c r="F108" s="275">
        <f>E108+1</f>
        <v>45623</v>
      </c>
      <c r="G108" s="275">
        <f t="shared" ref="G108:AF108" si="251">F108+1</f>
        <v>45624</v>
      </c>
      <c r="H108" s="275">
        <f t="shared" si="251"/>
        <v>45625</v>
      </c>
      <c r="I108" s="275">
        <f t="shared" si="251"/>
        <v>45626</v>
      </c>
      <c r="J108" s="275">
        <f t="shared" si="251"/>
        <v>45627</v>
      </c>
      <c r="K108" s="275">
        <f t="shared" si="251"/>
        <v>45628</v>
      </c>
      <c r="L108" s="275">
        <f t="shared" si="251"/>
        <v>45629</v>
      </c>
      <c r="M108" s="275">
        <f t="shared" si="251"/>
        <v>45630</v>
      </c>
      <c r="N108" s="275">
        <f t="shared" si="251"/>
        <v>45631</v>
      </c>
      <c r="O108" s="275">
        <f t="shared" si="251"/>
        <v>45632</v>
      </c>
      <c r="P108" s="275">
        <f t="shared" si="251"/>
        <v>45633</v>
      </c>
      <c r="Q108" s="275">
        <f t="shared" si="251"/>
        <v>45634</v>
      </c>
      <c r="R108" s="275">
        <f t="shared" si="251"/>
        <v>45635</v>
      </c>
      <c r="S108" s="275">
        <f t="shared" si="251"/>
        <v>45636</v>
      </c>
      <c r="T108" s="275">
        <f t="shared" si="251"/>
        <v>45637</v>
      </c>
      <c r="U108" s="275">
        <f t="shared" si="251"/>
        <v>45638</v>
      </c>
      <c r="V108" s="275">
        <f t="shared" si="251"/>
        <v>45639</v>
      </c>
      <c r="W108" s="275">
        <f t="shared" si="251"/>
        <v>45640</v>
      </c>
      <c r="X108" s="275">
        <f t="shared" si="251"/>
        <v>45641</v>
      </c>
      <c r="Y108" s="275">
        <f t="shared" si="251"/>
        <v>45642</v>
      </c>
      <c r="Z108" s="275">
        <f t="shared" si="251"/>
        <v>45643</v>
      </c>
      <c r="AA108" s="275">
        <f t="shared" si="251"/>
        <v>45644</v>
      </c>
      <c r="AB108" s="275">
        <f t="shared" si="251"/>
        <v>45645</v>
      </c>
      <c r="AC108" s="275">
        <f t="shared" si="251"/>
        <v>45646</v>
      </c>
      <c r="AD108" s="275">
        <f t="shared" si="251"/>
        <v>45647</v>
      </c>
      <c r="AE108" s="275">
        <f t="shared" si="251"/>
        <v>45648</v>
      </c>
      <c r="AF108" s="275">
        <f t="shared" si="251"/>
        <v>45649</v>
      </c>
      <c r="AG108" s="686"/>
      <c r="AH108" s="688"/>
      <c r="AI108" s="677"/>
    </row>
    <row r="109" spans="1:46" ht="35.25" customHeight="1" x14ac:dyDescent="0.4">
      <c r="A109" s="758"/>
      <c r="B109" s="692" t="s">
        <v>2</v>
      </c>
      <c r="C109" s="693"/>
      <c r="D109" s="694"/>
      <c r="E109" s="276">
        <f>AF65+1</f>
        <v>45622</v>
      </c>
      <c r="F109" s="276">
        <f>E108+1</f>
        <v>45623</v>
      </c>
      <c r="G109" s="276">
        <f t="shared" ref="G109:AF109" si="252">F108+1</f>
        <v>45624</v>
      </c>
      <c r="H109" s="276">
        <f t="shared" si="252"/>
        <v>45625</v>
      </c>
      <c r="I109" s="276">
        <f t="shared" si="252"/>
        <v>45626</v>
      </c>
      <c r="J109" s="276">
        <f t="shared" si="252"/>
        <v>45627</v>
      </c>
      <c r="K109" s="276">
        <f t="shared" si="252"/>
        <v>45628</v>
      </c>
      <c r="L109" s="276">
        <f t="shared" si="252"/>
        <v>45629</v>
      </c>
      <c r="M109" s="276">
        <f t="shared" si="252"/>
        <v>45630</v>
      </c>
      <c r="N109" s="276">
        <f t="shared" si="252"/>
        <v>45631</v>
      </c>
      <c r="O109" s="276">
        <f t="shared" si="252"/>
        <v>45632</v>
      </c>
      <c r="P109" s="276">
        <f t="shared" si="252"/>
        <v>45633</v>
      </c>
      <c r="Q109" s="276">
        <f t="shared" si="252"/>
        <v>45634</v>
      </c>
      <c r="R109" s="276">
        <f t="shared" si="252"/>
        <v>45635</v>
      </c>
      <c r="S109" s="276">
        <f t="shared" si="252"/>
        <v>45636</v>
      </c>
      <c r="T109" s="276">
        <f t="shared" si="252"/>
        <v>45637</v>
      </c>
      <c r="U109" s="276">
        <f t="shared" si="252"/>
        <v>45638</v>
      </c>
      <c r="V109" s="276">
        <f t="shared" si="252"/>
        <v>45639</v>
      </c>
      <c r="W109" s="276">
        <f t="shared" si="252"/>
        <v>45640</v>
      </c>
      <c r="X109" s="276">
        <f t="shared" si="252"/>
        <v>45641</v>
      </c>
      <c r="Y109" s="276">
        <f t="shared" si="252"/>
        <v>45642</v>
      </c>
      <c r="Z109" s="276">
        <f t="shared" si="252"/>
        <v>45643</v>
      </c>
      <c r="AA109" s="276">
        <f t="shared" si="252"/>
        <v>45644</v>
      </c>
      <c r="AB109" s="276">
        <f t="shared" si="252"/>
        <v>45645</v>
      </c>
      <c r="AC109" s="276">
        <f t="shared" si="252"/>
        <v>45646</v>
      </c>
      <c r="AD109" s="276">
        <f t="shared" si="252"/>
        <v>45647</v>
      </c>
      <c r="AE109" s="276">
        <f t="shared" si="252"/>
        <v>45648</v>
      </c>
      <c r="AF109" s="276">
        <f t="shared" si="252"/>
        <v>45649</v>
      </c>
      <c r="AG109" s="686"/>
      <c r="AH109" s="688"/>
      <c r="AI109" s="677"/>
      <c r="AJ109" s="159"/>
      <c r="AN109" s="147"/>
    </row>
    <row r="110" spans="1:46" ht="120.75" customHeight="1" x14ac:dyDescent="0.4">
      <c r="A110" s="758"/>
      <c r="B110" s="695" t="s">
        <v>160</v>
      </c>
      <c r="C110" s="696"/>
      <c r="D110" s="697"/>
      <c r="E110" s="267" t="str">
        <f>IF(E108=$S$6,"完了日","")</f>
        <v/>
      </c>
      <c r="F110" s="267" t="str">
        <f>IF(F108=$S$6,"完了日","")</f>
        <v/>
      </c>
      <c r="G110" s="267" t="str">
        <f t="shared" ref="G110:AF110" si="253">IF(G108=$S$6,"完了日","")</f>
        <v/>
      </c>
      <c r="H110" s="267" t="str">
        <f t="shared" si="253"/>
        <v/>
      </c>
      <c r="I110" s="267" t="str">
        <f t="shared" si="253"/>
        <v/>
      </c>
      <c r="J110" s="267" t="str">
        <f t="shared" si="253"/>
        <v/>
      </c>
      <c r="K110" s="267" t="str">
        <f t="shared" si="253"/>
        <v/>
      </c>
      <c r="L110" s="267" t="str">
        <f t="shared" si="253"/>
        <v/>
      </c>
      <c r="M110" s="267" t="str">
        <f t="shared" si="253"/>
        <v/>
      </c>
      <c r="N110" s="267" t="str">
        <f t="shared" si="253"/>
        <v/>
      </c>
      <c r="O110" s="267" t="str">
        <f t="shared" si="253"/>
        <v/>
      </c>
      <c r="P110" s="267" t="str">
        <f t="shared" si="253"/>
        <v/>
      </c>
      <c r="Q110" s="267" t="str">
        <f t="shared" si="253"/>
        <v/>
      </c>
      <c r="R110" s="267" t="str">
        <f t="shared" si="253"/>
        <v/>
      </c>
      <c r="S110" s="267" t="str">
        <f t="shared" si="253"/>
        <v/>
      </c>
      <c r="T110" s="267" t="str">
        <f t="shared" si="253"/>
        <v/>
      </c>
      <c r="U110" s="267" t="str">
        <f t="shared" si="253"/>
        <v/>
      </c>
      <c r="V110" s="267" t="str">
        <f t="shared" si="253"/>
        <v/>
      </c>
      <c r="W110" s="267" t="str">
        <f t="shared" si="253"/>
        <v/>
      </c>
      <c r="X110" s="267" t="str">
        <f t="shared" si="253"/>
        <v/>
      </c>
      <c r="Y110" s="267" t="str">
        <f t="shared" si="253"/>
        <v/>
      </c>
      <c r="Z110" s="267" t="str">
        <f t="shared" si="253"/>
        <v/>
      </c>
      <c r="AA110" s="267" t="str">
        <f t="shared" si="253"/>
        <v/>
      </c>
      <c r="AB110" s="267" t="str">
        <f t="shared" si="253"/>
        <v/>
      </c>
      <c r="AC110" s="267" t="str">
        <f t="shared" si="253"/>
        <v/>
      </c>
      <c r="AD110" s="267" t="str">
        <f t="shared" si="253"/>
        <v/>
      </c>
      <c r="AE110" s="267" t="str">
        <f t="shared" si="253"/>
        <v/>
      </c>
      <c r="AF110" s="267" t="str">
        <f t="shared" si="253"/>
        <v/>
      </c>
      <c r="AG110" s="686"/>
      <c r="AH110" s="688"/>
      <c r="AI110" s="677"/>
    </row>
    <row r="111" spans="1:46" ht="54" customHeight="1" x14ac:dyDescent="0.4">
      <c r="A111" s="758"/>
      <c r="B111" s="548">
        <f>B67</f>
        <v>0</v>
      </c>
      <c r="C111" s="549"/>
      <c r="D111" s="550"/>
      <c r="E111" s="681"/>
      <c r="F111" s="681"/>
      <c r="G111" s="681"/>
      <c r="H111" s="681"/>
      <c r="I111" s="681"/>
      <c r="J111" s="681"/>
      <c r="K111" s="681"/>
      <c r="L111" s="681"/>
      <c r="M111" s="681"/>
      <c r="N111" s="681"/>
      <c r="O111" s="681"/>
      <c r="P111" s="681"/>
      <c r="Q111" s="681"/>
      <c r="R111" s="681"/>
      <c r="S111" s="681"/>
      <c r="T111" s="681"/>
      <c r="U111" s="681"/>
      <c r="V111" s="681"/>
      <c r="W111" s="681"/>
      <c r="X111" s="681"/>
      <c r="Y111" s="681"/>
      <c r="Z111" s="681"/>
      <c r="AA111" s="681"/>
      <c r="AB111" s="681"/>
      <c r="AC111" s="681"/>
      <c r="AD111" s="681"/>
      <c r="AE111" s="681"/>
      <c r="AF111" s="681"/>
      <c r="AG111" s="272">
        <f>IF(COUNT(E111:AF111)=0,+(COUNTIF(E111:AF111,"作業"))+(COUNTIF(E111:AF111,"休日")),"")</f>
        <v>0</v>
      </c>
      <c r="AH111" s="273">
        <f>IF(COUNT(E111:AF111)=0,(COUNTIF(E111:AF111,"休日")),"")</f>
        <v>0</v>
      </c>
      <c r="AI111" s="555" t="str">
        <f>IF(AM111&gt;0.01,ROUND(AM111/AL111,3),"")</f>
        <v/>
      </c>
      <c r="AL111" s="147">
        <f>SUM(AL112:AL150)</f>
        <v>0</v>
      </c>
      <c r="AM111" s="228">
        <f>SUM(AM112:AM150)</f>
        <v>0</v>
      </c>
      <c r="AQ111" s="249">
        <f>SUM(AQ112:AQ150)</f>
        <v>0</v>
      </c>
      <c r="AT111" s="228">
        <f>SUM(AT112:AT150)</f>
        <v>0</v>
      </c>
    </row>
    <row r="112" spans="1:46" ht="54" customHeight="1" x14ac:dyDescent="0.4">
      <c r="A112" s="758"/>
      <c r="B112" s="551"/>
      <c r="C112" s="552"/>
      <c r="D112" s="553"/>
      <c r="E112" s="681"/>
      <c r="F112" s="681"/>
      <c r="G112" s="681"/>
      <c r="H112" s="681"/>
      <c r="I112" s="681"/>
      <c r="J112" s="681"/>
      <c r="K112" s="681"/>
      <c r="L112" s="681"/>
      <c r="M112" s="681"/>
      <c r="N112" s="681"/>
      <c r="O112" s="681"/>
      <c r="P112" s="681"/>
      <c r="Q112" s="681"/>
      <c r="R112" s="681"/>
      <c r="S112" s="681"/>
      <c r="T112" s="681"/>
      <c r="U112" s="681"/>
      <c r="V112" s="681"/>
      <c r="W112" s="681"/>
      <c r="X112" s="681"/>
      <c r="Y112" s="681"/>
      <c r="Z112" s="681"/>
      <c r="AA112" s="681"/>
      <c r="AB112" s="681"/>
      <c r="AC112" s="681"/>
      <c r="AD112" s="681"/>
      <c r="AE112" s="681"/>
      <c r="AF112" s="681"/>
      <c r="AG112" s="678" t="str">
        <f>IF(AG111&lt;14,"対象外",ROUND(AH111/AG111,3))</f>
        <v>対象外</v>
      </c>
      <c r="AH112" s="679"/>
      <c r="AI112" s="555"/>
      <c r="AK112" s="146"/>
      <c r="AL112" s="219">
        <f>IF(AG112="対象外",0,1)</f>
        <v>0</v>
      </c>
      <c r="AM112" s="226">
        <f>IF(AL112=1,AG112,0)</f>
        <v>0</v>
      </c>
      <c r="AN112" s="219">
        <f>IF(AG111&gt;=14,AG111,0)</f>
        <v>0</v>
      </c>
      <c r="AO112" s="192">
        <f>IF(AN112&gt;1,AH111,0)</f>
        <v>0</v>
      </c>
      <c r="AP112" s="152"/>
      <c r="AQ112" s="219">
        <f>IF(AR112&gt;1,1,0)</f>
        <v>0</v>
      </c>
      <c r="AR112" s="192">
        <f>AN112+AR68</f>
        <v>0</v>
      </c>
      <c r="AS112" s="192">
        <f>AO112+AS68</f>
        <v>0</v>
      </c>
      <c r="AT112" s="248">
        <f>IF(AQ112=1,ROUND(AS112/AR112,3),0)</f>
        <v>0</v>
      </c>
    </row>
    <row r="113" spans="1:46" ht="54" customHeight="1" x14ac:dyDescent="0.4">
      <c r="A113" s="758"/>
      <c r="B113" s="548">
        <f t="shared" ref="B113" si="254">B69</f>
        <v>0</v>
      </c>
      <c r="C113" s="549"/>
      <c r="D113" s="550"/>
      <c r="E113" s="681"/>
      <c r="F113" s="681"/>
      <c r="G113" s="681"/>
      <c r="H113" s="681"/>
      <c r="I113" s="681"/>
      <c r="J113" s="681"/>
      <c r="K113" s="681"/>
      <c r="L113" s="681"/>
      <c r="M113" s="681"/>
      <c r="N113" s="681"/>
      <c r="O113" s="681"/>
      <c r="P113" s="681"/>
      <c r="Q113" s="681"/>
      <c r="R113" s="681"/>
      <c r="S113" s="681"/>
      <c r="T113" s="681"/>
      <c r="U113" s="681"/>
      <c r="V113" s="681"/>
      <c r="W113" s="681"/>
      <c r="X113" s="681"/>
      <c r="Y113" s="681"/>
      <c r="Z113" s="681"/>
      <c r="AA113" s="681"/>
      <c r="AB113" s="681"/>
      <c r="AC113" s="681"/>
      <c r="AD113" s="681"/>
      <c r="AE113" s="681"/>
      <c r="AF113" s="681"/>
      <c r="AG113" s="272">
        <f t="shared" ref="AG113" si="255">IF(COUNT(E113:AF113)=0,+(COUNTIF(E113:AF113,"作業"))+(COUNTIF(E113:AF113,"休日")),"")</f>
        <v>0</v>
      </c>
      <c r="AH113" s="273">
        <f t="shared" ref="AH113" si="256">IF(COUNT(E113:AF113)=0,(COUNTIF(E113:AF113,"休日")),"")</f>
        <v>0</v>
      </c>
      <c r="AI113" s="554" t="str">
        <f>IF(AI111="","",IF(AI111&gt;=0.285,"達成","未達成"))</f>
        <v/>
      </c>
    </row>
    <row r="114" spans="1:46" ht="54" customHeight="1" x14ac:dyDescent="0.4">
      <c r="A114" s="758"/>
      <c r="B114" s="551"/>
      <c r="C114" s="552"/>
      <c r="D114" s="553"/>
      <c r="E114" s="681"/>
      <c r="F114" s="681"/>
      <c r="G114" s="681"/>
      <c r="H114" s="681"/>
      <c r="I114" s="681"/>
      <c r="J114" s="681"/>
      <c r="K114" s="681"/>
      <c r="L114" s="681"/>
      <c r="M114" s="681"/>
      <c r="N114" s="681"/>
      <c r="O114" s="681"/>
      <c r="P114" s="681"/>
      <c r="Q114" s="681"/>
      <c r="R114" s="681"/>
      <c r="S114" s="681"/>
      <c r="T114" s="681"/>
      <c r="U114" s="681"/>
      <c r="V114" s="681"/>
      <c r="W114" s="681"/>
      <c r="X114" s="681"/>
      <c r="Y114" s="681"/>
      <c r="Z114" s="681"/>
      <c r="AA114" s="681"/>
      <c r="AB114" s="681"/>
      <c r="AC114" s="681"/>
      <c r="AD114" s="681"/>
      <c r="AE114" s="681"/>
      <c r="AF114" s="681"/>
      <c r="AG114" s="678" t="str">
        <f t="shared" ref="AG114" si="257">IF(AG113&lt;14,"対象外",ROUND(AH113/AG113,3))</f>
        <v>対象外</v>
      </c>
      <c r="AH114" s="679"/>
      <c r="AI114" s="554"/>
      <c r="AL114" s="219">
        <f t="shared" ref="AL114" si="258">IF(AG114="対象外",0,1)</f>
        <v>0</v>
      </c>
      <c r="AM114" s="226">
        <f t="shared" ref="AM114" si="259">IF(AL114=1,AG114,0)</f>
        <v>0</v>
      </c>
      <c r="AN114" s="219">
        <f t="shared" ref="AN114" si="260">IF(AG113&gt;=14,AG113,0)</f>
        <v>0</v>
      </c>
      <c r="AO114" s="192">
        <f>IF(AN114&gt;1,AH113,0)</f>
        <v>0</v>
      </c>
      <c r="AP114" s="152"/>
      <c r="AQ114" s="219">
        <f>IF(AR114&gt;1,1,0)</f>
        <v>0</v>
      </c>
      <c r="AR114" s="192">
        <f>AN114+AR70</f>
        <v>0</v>
      </c>
      <c r="AS114" s="192">
        <f>AO114+AS70</f>
        <v>0</v>
      </c>
      <c r="AT114" s="248">
        <f>IF(AQ114=1,ROUND(AS114/AR114,3),0)</f>
        <v>0</v>
      </c>
    </row>
    <row r="115" spans="1:46" ht="54" customHeight="1" x14ac:dyDescent="0.35">
      <c r="A115" s="758"/>
      <c r="B115" s="548">
        <f t="shared" ref="B115" si="261">B71</f>
        <v>0</v>
      </c>
      <c r="C115" s="549"/>
      <c r="D115" s="550"/>
      <c r="E115" s="681"/>
      <c r="F115" s="681"/>
      <c r="G115" s="681"/>
      <c r="H115" s="681"/>
      <c r="I115" s="681"/>
      <c r="J115" s="681"/>
      <c r="K115" s="681"/>
      <c r="L115" s="681"/>
      <c r="M115" s="681"/>
      <c r="N115" s="681"/>
      <c r="O115" s="681"/>
      <c r="P115" s="681"/>
      <c r="Q115" s="681"/>
      <c r="R115" s="681"/>
      <c r="S115" s="681"/>
      <c r="T115" s="681"/>
      <c r="U115" s="681"/>
      <c r="V115" s="681"/>
      <c r="W115" s="681"/>
      <c r="X115" s="681"/>
      <c r="Y115" s="681"/>
      <c r="Z115" s="681"/>
      <c r="AA115" s="681"/>
      <c r="AB115" s="681"/>
      <c r="AC115" s="681"/>
      <c r="AD115" s="681"/>
      <c r="AE115" s="681"/>
      <c r="AF115" s="681"/>
      <c r="AG115" s="272">
        <f t="shared" ref="AG115" si="262">IF(COUNT(E115:AF115)=0,+(COUNTIF(E115:AF115,"作業"))+(COUNTIF(E115:AF115,"休日")),"")</f>
        <v>0</v>
      </c>
      <c r="AH115" s="273">
        <f t="shared" ref="AH115" si="263">IF(COUNT(E115:AF115)=0,(COUNTIF(E115:AF115,"休日")),"")</f>
        <v>0</v>
      </c>
      <c r="AI115" s="230"/>
    </row>
    <row r="116" spans="1:46" ht="54" customHeight="1" x14ac:dyDescent="0.35">
      <c r="A116" s="758"/>
      <c r="B116" s="551"/>
      <c r="C116" s="552"/>
      <c r="D116" s="553"/>
      <c r="E116" s="681"/>
      <c r="F116" s="681"/>
      <c r="G116" s="681"/>
      <c r="H116" s="681"/>
      <c r="I116" s="681"/>
      <c r="J116" s="681"/>
      <c r="K116" s="681"/>
      <c r="L116" s="681"/>
      <c r="M116" s="681"/>
      <c r="N116" s="681"/>
      <c r="O116" s="681"/>
      <c r="P116" s="681"/>
      <c r="Q116" s="681"/>
      <c r="R116" s="681"/>
      <c r="S116" s="681"/>
      <c r="T116" s="681"/>
      <c r="U116" s="681"/>
      <c r="V116" s="681"/>
      <c r="W116" s="681"/>
      <c r="X116" s="681"/>
      <c r="Y116" s="681"/>
      <c r="Z116" s="681"/>
      <c r="AA116" s="681"/>
      <c r="AB116" s="681"/>
      <c r="AC116" s="681"/>
      <c r="AD116" s="681"/>
      <c r="AE116" s="681"/>
      <c r="AF116" s="681"/>
      <c r="AG116" s="678" t="str">
        <f t="shared" ref="AG116" si="264">IF(AG115&lt;14,"対象外",ROUND(AH115/AG115,3))</f>
        <v>対象外</v>
      </c>
      <c r="AH116" s="679"/>
      <c r="AI116" s="230"/>
      <c r="AL116" s="219">
        <f t="shared" ref="AL116" si="265">IF(AG116="対象外",0,1)</f>
        <v>0</v>
      </c>
      <c r="AM116" s="226">
        <f t="shared" ref="AM116" si="266">IF(AL116=1,AG116,0)</f>
        <v>0</v>
      </c>
      <c r="AN116" s="219">
        <f t="shared" ref="AN116" si="267">IF(AG115&gt;=14,AG115,0)</f>
        <v>0</v>
      </c>
      <c r="AO116" s="192">
        <f>IF(AN116&gt;1,AH115,0)</f>
        <v>0</v>
      </c>
      <c r="AP116" s="152"/>
      <c r="AQ116" s="219">
        <f>IF(AR116&gt;1,1,0)</f>
        <v>0</v>
      </c>
      <c r="AR116" s="192">
        <f>AN116+AR72</f>
        <v>0</v>
      </c>
      <c r="AS116" s="192">
        <f>AO116+AS72</f>
        <v>0</v>
      </c>
      <c r="AT116" s="248">
        <f>IF(AQ116=1,ROUND(AS116/AR116,3),0)</f>
        <v>0</v>
      </c>
    </row>
    <row r="117" spans="1:46" ht="54" customHeight="1" x14ac:dyDescent="0.35">
      <c r="A117" s="758"/>
      <c r="B117" s="548">
        <f t="shared" ref="B117" si="268">B73</f>
        <v>0</v>
      </c>
      <c r="C117" s="549"/>
      <c r="D117" s="550"/>
      <c r="E117" s="681"/>
      <c r="F117" s="681"/>
      <c r="G117" s="681"/>
      <c r="H117" s="681"/>
      <c r="I117" s="681"/>
      <c r="J117" s="681"/>
      <c r="K117" s="681"/>
      <c r="L117" s="681"/>
      <c r="M117" s="681"/>
      <c r="N117" s="681"/>
      <c r="O117" s="681"/>
      <c r="P117" s="681"/>
      <c r="Q117" s="681"/>
      <c r="R117" s="681"/>
      <c r="S117" s="681"/>
      <c r="T117" s="681"/>
      <c r="U117" s="681"/>
      <c r="V117" s="681"/>
      <c r="W117" s="681"/>
      <c r="X117" s="681"/>
      <c r="Y117" s="681"/>
      <c r="Z117" s="681"/>
      <c r="AA117" s="681"/>
      <c r="AB117" s="681"/>
      <c r="AC117" s="681"/>
      <c r="AD117" s="681"/>
      <c r="AE117" s="681"/>
      <c r="AF117" s="681"/>
      <c r="AG117" s="272">
        <f t="shared" ref="AG117" si="269">IF(COUNT(E117:AF117)=0,+(COUNTIF(E117:AF117,"作業"))+(COUNTIF(E117:AF117,"休日")),"")</f>
        <v>0</v>
      </c>
      <c r="AH117" s="273">
        <f t="shared" ref="AH117" si="270">IF(COUNT(E117:AF117)=0,(COUNTIF(E117:AF117,"休日")),"")</f>
        <v>0</v>
      </c>
      <c r="AI117" s="230"/>
    </row>
    <row r="118" spans="1:46" ht="54" customHeight="1" x14ac:dyDescent="0.35">
      <c r="A118" s="758"/>
      <c r="B118" s="551"/>
      <c r="C118" s="552"/>
      <c r="D118" s="553"/>
      <c r="E118" s="681"/>
      <c r="F118" s="681"/>
      <c r="G118" s="681"/>
      <c r="H118" s="681"/>
      <c r="I118" s="681"/>
      <c r="J118" s="681"/>
      <c r="K118" s="681"/>
      <c r="L118" s="681"/>
      <c r="M118" s="681"/>
      <c r="N118" s="681"/>
      <c r="O118" s="681"/>
      <c r="P118" s="681"/>
      <c r="Q118" s="681"/>
      <c r="R118" s="681"/>
      <c r="S118" s="681"/>
      <c r="T118" s="681"/>
      <c r="U118" s="681"/>
      <c r="V118" s="681"/>
      <c r="W118" s="681"/>
      <c r="X118" s="681"/>
      <c r="Y118" s="681"/>
      <c r="Z118" s="681"/>
      <c r="AA118" s="681"/>
      <c r="AB118" s="681"/>
      <c r="AC118" s="681"/>
      <c r="AD118" s="681"/>
      <c r="AE118" s="681"/>
      <c r="AF118" s="681"/>
      <c r="AG118" s="678" t="str">
        <f t="shared" ref="AG118" si="271">IF(AG117&lt;14,"対象外",ROUND(AH117/AG117,3))</f>
        <v>対象外</v>
      </c>
      <c r="AH118" s="679"/>
      <c r="AI118" s="230"/>
      <c r="AL118" s="219">
        <f t="shared" ref="AL118" si="272">IF(AG118="対象外",0,1)</f>
        <v>0</v>
      </c>
      <c r="AM118" s="226">
        <f t="shared" ref="AM118" si="273">IF(AL118=1,AG118,0)</f>
        <v>0</v>
      </c>
      <c r="AN118" s="219">
        <f t="shared" ref="AN118" si="274">IF(AG117&gt;=14,AG117,0)</f>
        <v>0</v>
      </c>
      <c r="AO118" s="192">
        <f>IF(AN118&gt;1,AH117,0)</f>
        <v>0</v>
      </c>
      <c r="AP118" s="152"/>
      <c r="AQ118" s="219">
        <f>IF(AR118&gt;1,1,0)</f>
        <v>0</v>
      </c>
      <c r="AR118" s="192">
        <f>AN118+AR74</f>
        <v>0</v>
      </c>
      <c r="AS118" s="192">
        <f>AO118+AS74</f>
        <v>0</v>
      </c>
      <c r="AT118" s="248">
        <f>IF(AQ118=1,ROUND(AS118/AR118,3),0)</f>
        <v>0</v>
      </c>
    </row>
    <row r="119" spans="1:46" ht="54" customHeight="1" x14ac:dyDescent="0.35">
      <c r="A119" s="758"/>
      <c r="B119" s="548">
        <f t="shared" ref="B119" si="275">B75</f>
        <v>0</v>
      </c>
      <c r="C119" s="549"/>
      <c r="D119" s="550"/>
      <c r="E119" s="681"/>
      <c r="F119" s="681"/>
      <c r="G119" s="681"/>
      <c r="H119" s="681"/>
      <c r="I119" s="681"/>
      <c r="J119" s="681"/>
      <c r="K119" s="681"/>
      <c r="L119" s="681"/>
      <c r="M119" s="681"/>
      <c r="N119" s="681"/>
      <c r="O119" s="681"/>
      <c r="P119" s="681"/>
      <c r="Q119" s="681"/>
      <c r="R119" s="681"/>
      <c r="S119" s="681"/>
      <c r="T119" s="681"/>
      <c r="U119" s="681"/>
      <c r="V119" s="681"/>
      <c r="W119" s="681"/>
      <c r="X119" s="681"/>
      <c r="Y119" s="681"/>
      <c r="Z119" s="681"/>
      <c r="AA119" s="681"/>
      <c r="AB119" s="681"/>
      <c r="AC119" s="681"/>
      <c r="AD119" s="681"/>
      <c r="AE119" s="681"/>
      <c r="AF119" s="681"/>
      <c r="AG119" s="272">
        <f t="shared" ref="AG119" si="276">IF(COUNT(E119:AF119)=0,+(COUNTIF(E119:AF119,"作業"))+(COUNTIF(E119:AF119,"休日")),"")</f>
        <v>0</v>
      </c>
      <c r="AH119" s="273">
        <f t="shared" ref="AH119" si="277">IF(COUNT(E119:AF119)=0,(COUNTIF(E119:AF119,"休日")),"")</f>
        <v>0</v>
      </c>
      <c r="AI119" s="230"/>
    </row>
    <row r="120" spans="1:46" ht="54" customHeight="1" x14ac:dyDescent="0.35">
      <c r="A120" s="758"/>
      <c r="B120" s="551"/>
      <c r="C120" s="552"/>
      <c r="D120" s="553"/>
      <c r="E120" s="681"/>
      <c r="F120" s="681"/>
      <c r="G120" s="681"/>
      <c r="H120" s="681"/>
      <c r="I120" s="681"/>
      <c r="J120" s="681"/>
      <c r="K120" s="681"/>
      <c r="L120" s="681"/>
      <c r="M120" s="681"/>
      <c r="N120" s="681"/>
      <c r="O120" s="681"/>
      <c r="P120" s="681"/>
      <c r="Q120" s="681"/>
      <c r="R120" s="681"/>
      <c r="S120" s="681"/>
      <c r="T120" s="681"/>
      <c r="U120" s="681"/>
      <c r="V120" s="681"/>
      <c r="W120" s="681"/>
      <c r="X120" s="681"/>
      <c r="Y120" s="681"/>
      <c r="Z120" s="681"/>
      <c r="AA120" s="681"/>
      <c r="AB120" s="681"/>
      <c r="AC120" s="681"/>
      <c r="AD120" s="681"/>
      <c r="AE120" s="681"/>
      <c r="AF120" s="681"/>
      <c r="AG120" s="678" t="str">
        <f t="shared" ref="AG120" si="278">IF(AG119&lt;14,"対象外",ROUND(AH119/AG119,3))</f>
        <v>対象外</v>
      </c>
      <c r="AH120" s="679"/>
      <c r="AI120" s="230"/>
      <c r="AL120" s="219">
        <f t="shared" ref="AL120" si="279">IF(AG120="対象外",0,1)</f>
        <v>0</v>
      </c>
      <c r="AM120" s="226">
        <f t="shared" ref="AM120" si="280">IF(AL120=1,AG120,0)</f>
        <v>0</v>
      </c>
      <c r="AN120" s="219">
        <f t="shared" ref="AN120" si="281">IF(AG119&gt;=14,AG119,0)</f>
        <v>0</v>
      </c>
      <c r="AO120" s="192">
        <f>IF(AN120&gt;1,AH119,0)</f>
        <v>0</v>
      </c>
      <c r="AP120" s="152"/>
      <c r="AQ120" s="219">
        <f>IF(AR120&gt;1,1,0)</f>
        <v>0</v>
      </c>
      <c r="AR120" s="192">
        <f>AN120+AR76</f>
        <v>0</v>
      </c>
      <c r="AS120" s="192">
        <f>AO120+AS76</f>
        <v>0</v>
      </c>
      <c r="AT120" s="248">
        <f>IF(AQ120=1,ROUND(AS120/AR120,3),0)</f>
        <v>0</v>
      </c>
    </row>
    <row r="121" spans="1:46" ht="54" customHeight="1" x14ac:dyDescent="0.4">
      <c r="A121" s="758"/>
      <c r="B121" s="548">
        <f t="shared" ref="B121" si="282">B77</f>
        <v>0</v>
      </c>
      <c r="C121" s="549"/>
      <c r="D121" s="550"/>
      <c r="E121" s="681"/>
      <c r="F121" s="681"/>
      <c r="G121" s="681"/>
      <c r="H121" s="681"/>
      <c r="I121" s="681"/>
      <c r="J121" s="681"/>
      <c r="K121" s="681"/>
      <c r="L121" s="681"/>
      <c r="M121" s="681"/>
      <c r="N121" s="681"/>
      <c r="O121" s="681"/>
      <c r="P121" s="681"/>
      <c r="Q121" s="681"/>
      <c r="R121" s="681"/>
      <c r="S121" s="681"/>
      <c r="T121" s="681"/>
      <c r="U121" s="681"/>
      <c r="V121" s="681"/>
      <c r="W121" s="681"/>
      <c r="X121" s="681"/>
      <c r="Y121" s="681"/>
      <c r="Z121" s="681"/>
      <c r="AA121" s="681"/>
      <c r="AB121" s="681"/>
      <c r="AC121" s="681"/>
      <c r="AD121" s="681"/>
      <c r="AE121" s="681"/>
      <c r="AF121" s="681"/>
      <c r="AG121" s="272">
        <f t="shared" ref="AG121" si="283">IF(COUNT(E121:AF121)=0,+(COUNTIF(E121:AF121,"作業"))+(COUNTIF(E121:AF121,"休日")),"")</f>
        <v>0</v>
      </c>
      <c r="AH121" s="273">
        <f t="shared" ref="AH121" si="284">IF(COUNT(E121:AF121)=0,(COUNTIF(E121:AF121,"休日")),"")</f>
        <v>0</v>
      </c>
      <c r="AI121" s="608"/>
    </row>
    <row r="122" spans="1:46" ht="54" customHeight="1" x14ac:dyDescent="0.4">
      <c r="A122" s="758"/>
      <c r="B122" s="551"/>
      <c r="C122" s="552"/>
      <c r="D122" s="553"/>
      <c r="E122" s="681"/>
      <c r="F122" s="681"/>
      <c r="G122" s="681"/>
      <c r="H122" s="681"/>
      <c r="I122" s="681"/>
      <c r="J122" s="681"/>
      <c r="K122" s="681"/>
      <c r="L122" s="681"/>
      <c r="M122" s="681"/>
      <c r="N122" s="681"/>
      <c r="O122" s="681"/>
      <c r="P122" s="681"/>
      <c r="Q122" s="681"/>
      <c r="R122" s="681"/>
      <c r="S122" s="681"/>
      <c r="T122" s="681"/>
      <c r="U122" s="681"/>
      <c r="V122" s="681"/>
      <c r="W122" s="681"/>
      <c r="X122" s="681"/>
      <c r="Y122" s="681"/>
      <c r="Z122" s="681"/>
      <c r="AA122" s="681"/>
      <c r="AB122" s="681"/>
      <c r="AC122" s="681"/>
      <c r="AD122" s="681"/>
      <c r="AE122" s="681"/>
      <c r="AF122" s="681"/>
      <c r="AG122" s="678" t="str">
        <f t="shared" ref="AG122" si="285">IF(AG121&lt;14,"対象外",ROUND(AH121/AG121,3))</f>
        <v>対象外</v>
      </c>
      <c r="AH122" s="679"/>
      <c r="AI122" s="608"/>
      <c r="AL122" s="219">
        <f t="shared" ref="AL122" si="286">IF(AG122="対象外",0,1)</f>
        <v>0</v>
      </c>
      <c r="AM122" s="226">
        <f t="shared" ref="AM122" si="287">IF(AL122=1,AG122,0)</f>
        <v>0</v>
      </c>
      <c r="AN122" s="219">
        <f t="shared" ref="AN122" si="288">IF(AG121&gt;=14,AG121,0)</f>
        <v>0</v>
      </c>
      <c r="AO122" s="192">
        <f>IF(AN122&gt;1,AH121,0)</f>
        <v>0</v>
      </c>
      <c r="AP122" s="152"/>
      <c r="AQ122" s="219">
        <f>IF(AR122&gt;1,1,0)</f>
        <v>0</v>
      </c>
      <c r="AR122" s="192">
        <f>AN122+AR78</f>
        <v>0</v>
      </c>
      <c r="AS122" s="192">
        <f>AO122+AS78</f>
        <v>0</v>
      </c>
      <c r="AT122" s="248">
        <f>IF(AQ122=1,ROUND(AS122/AR122,3),0)</f>
        <v>0</v>
      </c>
    </row>
    <row r="123" spans="1:46" ht="54" customHeight="1" x14ac:dyDescent="0.35">
      <c r="A123" s="758"/>
      <c r="B123" s="548">
        <f t="shared" ref="B123" si="289">B79</f>
        <v>0</v>
      </c>
      <c r="C123" s="549"/>
      <c r="D123" s="550"/>
      <c r="E123" s="681"/>
      <c r="F123" s="681"/>
      <c r="G123" s="681"/>
      <c r="H123" s="681"/>
      <c r="I123" s="681"/>
      <c r="J123" s="681"/>
      <c r="K123" s="681"/>
      <c r="L123" s="681"/>
      <c r="M123" s="681"/>
      <c r="N123" s="681"/>
      <c r="O123" s="681"/>
      <c r="P123" s="681"/>
      <c r="Q123" s="681"/>
      <c r="R123" s="681"/>
      <c r="S123" s="681"/>
      <c r="T123" s="681"/>
      <c r="U123" s="681"/>
      <c r="V123" s="681"/>
      <c r="W123" s="681"/>
      <c r="X123" s="681"/>
      <c r="Y123" s="681"/>
      <c r="Z123" s="681"/>
      <c r="AA123" s="681"/>
      <c r="AB123" s="681"/>
      <c r="AC123" s="681"/>
      <c r="AD123" s="681"/>
      <c r="AE123" s="681"/>
      <c r="AF123" s="681"/>
      <c r="AG123" s="272">
        <f t="shared" ref="AG123" si="290">IF(COUNT(E123:AF123)=0,+(COUNTIF(E123:AF123,"作業"))+(COUNTIF(E123:AF123,"休日")),"")</f>
        <v>0</v>
      </c>
      <c r="AH123" s="273">
        <f t="shared" ref="AH123" si="291">IF(COUNT(E123:AF123)=0,(COUNTIF(E123:AF123,"休日")),"")</f>
        <v>0</v>
      </c>
      <c r="AI123" s="230"/>
    </row>
    <row r="124" spans="1:46" ht="54" customHeight="1" x14ac:dyDescent="0.35">
      <c r="A124" s="758"/>
      <c r="B124" s="551"/>
      <c r="C124" s="552"/>
      <c r="D124" s="553"/>
      <c r="E124" s="681"/>
      <c r="F124" s="681"/>
      <c r="G124" s="681"/>
      <c r="H124" s="681"/>
      <c r="I124" s="681"/>
      <c r="J124" s="681"/>
      <c r="K124" s="681"/>
      <c r="L124" s="681"/>
      <c r="M124" s="681"/>
      <c r="N124" s="681"/>
      <c r="O124" s="681"/>
      <c r="P124" s="681"/>
      <c r="Q124" s="681"/>
      <c r="R124" s="681"/>
      <c r="S124" s="681"/>
      <c r="T124" s="681"/>
      <c r="U124" s="681"/>
      <c r="V124" s="681"/>
      <c r="W124" s="681"/>
      <c r="X124" s="681"/>
      <c r="Y124" s="681"/>
      <c r="Z124" s="681"/>
      <c r="AA124" s="681"/>
      <c r="AB124" s="681"/>
      <c r="AC124" s="681"/>
      <c r="AD124" s="681"/>
      <c r="AE124" s="681"/>
      <c r="AF124" s="681"/>
      <c r="AG124" s="678" t="str">
        <f t="shared" ref="AG124" si="292">IF(AG123&lt;14,"対象外",ROUND(AH123/AG123,3))</f>
        <v>対象外</v>
      </c>
      <c r="AH124" s="679"/>
      <c r="AI124" s="230"/>
      <c r="AL124" s="219">
        <f t="shared" ref="AL124" si="293">IF(AG124="対象外",0,1)</f>
        <v>0</v>
      </c>
      <c r="AM124" s="226">
        <f t="shared" ref="AM124" si="294">IF(AL124=1,AG124,0)</f>
        <v>0</v>
      </c>
      <c r="AN124" s="219">
        <f t="shared" ref="AN124" si="295">IF(AG123&gt;=14,AG123,0)</f>
        <v>0</v>
      </c>
      <c r="AO124" s="192">
        <f>IF(AN124&gt;1,AH123,0)</f>
        <v>0</v>
      </c>
      <c r="AP124" s="152"/>
      <c r="AQ124" s="219">
        <f>IF(AR124&gt;1,1,0)</f>
        <v>0</v>
      </c>
      <c r="AR124" s="192">
        <f>AN124+AR80</f>
        <v>0</v>
      </c>
      <c r="AS124" s="192">
        <f>AO124+AS80</f>
        <v>0</v>
      </c>
      <c r="AT124" s="248">
        <f>IF(AQ124=1,ROUND(AS124/AR124,3),0)</f>
        <v>0</v>
      </c>
    </row>
    <row r="125" spans="1:46" ht="54" customHeight="1" x14ac:dyDescent="0.35">
      <c r="A125" s="758"/>
      <c r="B125" s="548">
        <f t="shared" ref="B125" si="296">B81</f>
        <v>0</v>
      </c>
      <c r="C125" s="549"/>
      <c r="D125" s="550"/>
      <c r="E125" s="681"/>
      <c r="F125" s="681"/>
      <c r="G125" s="681"/>
      <c r="H125" s="681"/>
      <c r="I125" s="681"/>
      <c r="J125" s="681"/>
      <c r="K125" s="681"/>
      <c r="L125" s="681"/>
      <c r="M125" s="681"/>
      <c r="N125" s="681"/>
      <c r="O125" s="681"/>
      <c r="P125" s="681"/>
      <c r="Q125" s="681"/>
      <c r="R125" s="681"/>
      <c r="S125" s="681"/>
      <c r="T125" s="681"/>
      <c r="U125" s="681"/>
      <c r="V125" s="681"/>
      <c r="W125" s="681"/>
      <c r="X125" s="681"/>
      <c r="Y125" s="681"/>
      <c r="Z125" s="681"/>
      <c r="AA125" s="681"/>
      <c r="AB125" s="681"/>
      <c r="AC125" s="681"/>
      <c r="AD125" s="681"/>
      <c r="AE125" s="681"/>
      <c r="AF125" s="681"/>
      <c r="AG125" s="272">
        <f t="shared" ref="AG125" si="297">IF(COUNT(E125:AF125)=0,+(COUNTIF(E125:AF125,"作業"))+(COUNTIF(E125:AF125,"休日")),"")</f>
        <v>0</v>
      </c>
      <c r="AH125" s="273">
        <f t="shared" ref="AH125" si="298">IF(COUNT(E125:AF125)=0,(COUNTIF(E125:AF125,"休日")),"")</f>
        <v>0</v>
      </c>
      <c r="AI125" s="230"/>
    </row>
    <row r="126" spans="1:46" ht="54" customHeight="1" x14ac:dyDescent="0.35">
      <c r="A126" s="758"/>
      <c r="B126" s="551"/>
      <c r="C126" s="552"/>
      <c r="D126" s="553"/>
      <c r="E126" s="681"/>
      <c r="F126" s="681"/>
      <c r="G126" s="681"/>
      <c r="H126" s="681"/>
      <c r="I126" s="681"/>
      <c r="J126" s="681"/>
      <c r="K126" s="681"/>
      <c r="L126" s="681"/>
      <c r="M126" s="681"/>
      <c r="N126" s="681"/>
      <c r="O126" s="681"/>
      <c r="P126" s="681"/>
      <c r="Q126" s="681"/>
      <c r="R126" s="681"/>
      <c r="S126" s="681"/>
      <c r="T126" s="681"/>
      <c r="U126" s="681"/>
      <c r="V126" s="681"/>
      <c r="W126" s="681"/>
      <c r="X126" s="681"/>
      <c r="Y126" s="681"/>
      <c r="Z126" s="681"/>
      <c r="AA126" s="681"/>
      <c r="AB126" s="681"/>
      <c r="AC126" s="681"/>
      <c r="AD126" s="681"/>
      <c r="AE126" s="681"/>
      <c r="AF126" s="681"/>
      <c r="AG126" s="678" t="str">
        <f t="shared" ref="AG126" si="299">IF(AG125&lt;14,"対象外",ROUND(AH125/AG125,3))</f>
        <v>対象外</v>
      </c>
      <c r="AH126" s="679"/>
      <c r="AI126" s="230"/>
      <c r="AL126" s="219">
        <f t="shared" ref="AL126" si="300">IF(AG126="対象外",0,1)</f>
        <v>0</v>
      </c>
      <c r="AM126" s="226">
        <f t="shared" ref="AM126" si="301">IF(AL126=1,AG126,0)</f>
        <v>0</v>
      </c>
      <c r="AN126" s="219">
        <f t="shared" ref="AN126" si="302">IF(AG125&gt;=14,AG125,0)</f>
        <v>0</v>
      </c>
      <c r="AO126" s="192">
        <f>IF(AN126&gt;1,AH125,0)</f>
        <v>0</v>
      </c>
      <c r="AP126" s="152"/>
      <c r="AQ126" s="219">
        <f>IF(AR126&gt;1,1,0)</f>
        <v>0</v>
      </c>
      <c r="AR126" s="192">
        <f>AN126+AR82</f>
        <v>0</v>
      </c>
      <c r="AS126" s="192">
        <f>AO126+AS82</f>
        <v>0</v>
      </c>
      <c r="AT126" s="248">
        <f>IF(AQ126=1,ROUND(AS126/AR126,3),0)</f>
        <v>0</v>
      </c>
    </row>
    <row r="127" spans="1:46" ht="54" customHeight="1" x14ac:dyDescent="0.35">
      <c r="A127" s="758"/>
      <c r="B127" s="548">
        <f t="shared" ref="B127" si="303">B83</f>
        <v>0</v>
      </c>
      <c r="C127" s="549"/>
      <c r="D127" s="550"/>
      <c r="E127" s="681"/>
      <c r="F127" s="681"/>
      <c r="G127" s="681"/>
      <c r="H127" s="681"/>
      <c r="I127" s="681"/>
      <c r="J127" s="681"/>
      <c r="K127" s="681"/>
      <c r="L127" s="681"/>
      <c r="M127" s="681"/>
      <c r="N127" s="681"/>
      <c r="O127" s="681"/>
      <c r="P127" s="681"/>
      <c r="Q127" s="681"/>
      <c r="R127" s="681"/>
      <c r="S127" s="681"/>
      <c r="T127" s="681"/>
      <c r="U127" s="681"/>
      <c r="V127" s="681"/>
      <c r="W127" s="681"/>
      <c r="X127" s="681"/>
      <c r="Y127" s="681"/>
      <c r="Z127" s="681"/>
      <c r="AA127" s="681"/>
      <c r="AB127" s="681"/>
      <c r="AC127" s="681"/>
      <c r="AD127" s="681"/>
      <c r="AE127" s="681"/>
      <c r="AF127" s="681"/>
      <c r="AG127" s="272">
        <f t="shared" ref="AG127" si="304">IF(COUNT(E127:AF127)=0,+(COUNTIF(E127:AF127,"作業"))+(COUNTIF(E127:AF127,"休日")),"")</f>
        <v>0</v>
      </c>
      <c r="AH127" s="273">
        <f t="shared" ref="AH127" si="305">IF(COUNT(E127:AF127)=0,(COUNTIF(E127:AF127,"休日")),"")</f>
        <v>0</v>
      </c>
      <c r="AI127" s="230"/>
    </row>
    <row r="128" spans="1:46" ht="54" customHeight="1" x14ac:dyDescent="0.35">
      <c r="A128" s="758"/>
      <c r="B128" s="551"/>
      <c r="C128" s="552"/>
      <c r="D128" s="553"/>
      <c r="E128" s="681"/>
      <c r="F128" s="681"/>
      <c r="G128" s="681"/>
      <c r="H128" s="681"/>
      <c r="I128" s="681"/>
      <c r="J128" s="681"/>
      <c r="K128" s="681"/>
      <c r="L128" s="681"/>
      <c r="M128" s="681"/>
      <c r="N128" s="681"/>
      <c r="O128" s="681"/>
      <c r="P128" s="681"/>
      <c r="Q128" s="681"/>
      <c r="R128" s="681"/>
      <c r="S128" s="681"/>
      <c r="T128" s="681"/>
      <c r="U128" s="681"/>
      <c r="V128" s="681"/>
      <c r="W128" s="681"/>
      <c r="X128" s="681"/>
      <c r="Y128" s="681"/>
      <c r="Z128" s="681"/>
      <c r="AA128" s="681"/>
      <c r="AB128" s="681"/>
      <c r="AC128" s="681"/>
      <c r="AD128" s="681"/>
      <c r="AE128" s="681"/>
      <c r="AF128" s="681"/>
      <c r="AG128" s="678" t="str">
        <f t="shared" ref="AG128" si="306">IF(AG127&lt;14,"対象外",ROUND(AH127/AG127,3))</f>
        <v>対象外</v>
      </c>
      <c r="AH128" s="679"/>
      <c r="AI128" s="230"/>
      <c r="AL128" s="219">
        <f t="shared" ref="AL128" si="307">IF(AG128="対象外",0,1)</f>
        <v>0</v>
      </c>
      <c r="AM128" s="226">
        <f t="shared" ref="AM128" si="308">IF(AL128=1,AG128,0)</f>
        <v>0</v>
      </c>
      <c r="AN128" s="219">
        <f t="shared" ref="AN128" si="309">IF(AG127&gt;=14,AG127,0)</f>
        <v>0</v>
      </c>
      <c r="AO128" s="192">
        <f>IF(AN128&gt;1,AH127,0)</f>
        <v>0</v>
      </c>
      <c r="AP128" s="152"/>
      <c r="AQ128" s="219">
        <f>IF(AR128&gt;1,1,0)</f>
        <v>0</v>
      </c>
      <c r="AR128" s="192">
        <f>AN128+AR84</f>
        <v>0</v>
      </c>
      <c r="AS128" s="192">
        <f>AO128+AS84</f>
        <v>0</v>
      </c>
      <c r="AT128" s="248">
        <f>IF(AQ128=1,ROUND(AS128/AR128,3),0)</f>
        <v>0</v>
      </c>
    </row>
    <row r="129" spans="1:46" ht="54" customHeight="1" x14ac:dyDescent="0.4">
      <c r="A129" s="758"/>
      <c r="B129" s="548">
        <f t="shared" ref="B129" si="310">B85</f>
        <v>0</v>
      </c>
      <c r="C129" s="549"/>
      <c r="D129" s="550"/>
      <c r="E129" s="681"/>
      <c r="F129" s="681"/>
      <c r="G129" s="681"/>
      <c r="H129" s="681"/>
      <c r="I129" s="681"/>
      <c r="J129" s="681"/>
      <c r="K129" s="681"/>
      <c r="L129" s="681"/>
      <c r="M129" s="681"/>
      <c r="N129" s="681"/>
      <c r="O129" s="681"/>
      <c r="P129" s="681"/>
      <c r="Q129" s="681"/>
      <c r="R129" s="681"/>
      <c r="S129" s="681"/>
      <c r="T129" s="681"/>
      <c r="U129" s="681"/>
      <c r="V129" s="681"/>
      <c r="W129" s="681"/>
      <c r="X129" s="681"/>
      <c r="Y129" s="681"/>
      <c r="Z129" s="681"/>
      <c r="AA129" s="681"/>
      <c r="AB129" s="681"/>
      <c r="AC129" s="681"/>
      <c r="AD129" s="681"/>
      <c r="AE129" s="681"/>
      <c r="AF129" s="681"/>
      <c r="AG129" s="272">
        <f t="shared" ref="AG129" si="311">IF(COUNT(E129:AF129)=0,+(COUNTIF(E129:AF129,"作業"))+(COUNTIF(E129:AF129,"休日")),"")</f>
        <v>0</v>
      </c>
      <c r="AH129" s="279">
        <f t="shared" ref="AH129" si="312">IF(COUNT(E129:AF129)=0,(COUNTIF(E129:AF129,"休日")),"")</f>
        <v>0</v>
      </c>
      <c r="AI129" s="269"/>
    </row>
    <row r="130" spans="1:46" ht="54" customHeight="1" x14ac:dyDescent="0.4">
      <c r="A130" s="758"/>
      <c r="B130" s="551"/>
      <c r="C130" s="552"/>
      <c r="D130" s="553"/>
      <c r="E130" s="681"/>
      <c r="F130" s="681"/>
      <c r="G130" s="681"/>
      <c r="H130" s="681"/>
      <c r="I130" s="681"/>
      <c r="J130" s="681"/>
      <c r="K130" s="681"/>
      <c r="L130" s="681"/>
      <c r="M130" s="681"/>
      <c r="N130" s="681"/>
      <c r="O130" s="681"/>
      <c r="P130" s="681"/>
      <c r="Q130" s="681"/>
      <c r="R130" s="681"/>
      <c r="S130" s="681"/>
      <c r="T130" s="681"/>
      <c r="U130" s="681"/>
      <c r="V130" s="681"/>
      <c r="W130" s="681"/>
      <c r="X130" s="681"/>
      <c r="Y130" s="681"/>
      <c r="Z130" s="681"/>
      <c r="AA130" s="681"/>
      <c r="AB130" s="681"/>
      <c r="AC130" s="681"/>
      <c r="AD130" s="681"/>
      <c r="AE130" s="681"/>
      <c r="AF130" s="681"/>
      <c r="AG130" s="678" t="str">
        <f t="shared" ref="AG130" si="313">IF(AG129&lt;14,"対象外",ROUND(AH129/AG129,3))</f>
        <v>対象外</v>
      </c>
      <c r="AH130" s="682"/>
      <c r="AI130" s="269"/>
      <c r="AL130" s="219">
        <f t="shared" ref="AL130" si="314">IF(AG130="対象外",0,1)</f>
        <v>0</v>
      </c>
      <c r="AM130" s="226">
        <f t="shared" ref="AM130" si="315">IF(AL130=1,AG130,0)</f>
        <v>0</v>
      </c>
      <c r="AN130" s="219">
        <f t="shared" ref="AN130" si="316">IF(AG129&gt;=14,AG129,0)</f>
        <v>0</v>
      </c>
      <c r="AO130" s="192">
        <f>IF(AN130&gt;1,AH129,0)</f>
        <v>0</v>
      </c>
      <c r="AP130" s="152"/>
      <c r="AQ130" s="219">
        <f>IF(AR130&gt;1,1,0)</f>
        <v>0</v>
      </c>
      <c r="AR130" s="192">
        <f>AN130+AR86</f>
        <v>0</v>
      </c>
      <c r="AS130" s="192">
        <f>AO130+AS86</f>
        <v>0</v>
      </c>
      <c r="AT130" s="248">
        <f>IF(AQ130=1,ROUND(AS130/AR130,3),0)</f>
        <v>0</v>
      </c>
    </row>
    <row r="131" spans="1:46" ht="54" customHeight="1" x14ac:dyDescent="0.4">
      <c r="A131" s="758"/>
      <c r="B131" s="548">
        <f t="shared" ref="B131" si="317">B87</f>
        <v>0</v>
      </c>
      <c r="C131" s="549"/>
      <c r="D131" s="550"/>
      <c r="E131" s="681"/>
      <c r="F131" s="681"/>
      <c r="G131" s="681"/>
      <c r="H131" s="681"/>
      <c r="I131" s="681"/>
      <c r="J131" s="681"/>
      <c r="K131" s="681"/>
      <c r="L131" s="681"/>
      <c r="M131" s="681"/>
      <c r="N131" s="681"/>
      <c r="O131" s="681"/>
      <c r="P131" s="681"/>
      <c r="Q131" s="681"/>
      <c r="R131" s="681"/>
      <c r="S131" s="681"/>
      <c r="T131" s="681"/>
      <c r="U131" s="681"/>
      <c r="V131" s="681"/>
      <c r="W131" s="681"/>
      <c r="X131" s="681"/>
      <c r="Y131" s="681"/>
      <c r="Z131" s="681"/>
      <c r="AA131" s="681"/>
      <c r="AB131" s="681"/>
      <c r="AC131" s="681"/>
      <c r="AD131" s="681"/>
      <c r="AE131" s="681"/>
      <c r="AF131" s="681"/>
      <c r="AG131" s="272">
        <f t="shared" ref="AG131" si="318">IF(COUNT(E131:AF131)=0,+(COUNTIF(E131:AF131,"作業"))+(COUNTIF(E131:AF131,"休日")),"")</f>
        <v>0</v>
      </c>
      <c r="AH131" s="279">
        <f t="shared" ref="AH131" si="319">IF(COUNT(E131:AF131)=0,(COUNTIF(E131:AF131,"休日")),"")</f>
        <v>0</v>
      </c>
      <c r="AI131" s="269"/>
    </row>
    <row r="132" spans="1:46" ht="54" customHeight="1" x14ac:dyDescent="0.4">
      <c r="A132" s="758"/>
      <c r="B132" s="551"/>
      <c r="C132" s="552"/>
      <c r="D132" s="553"/>
      <c r="E132" s="681"/>
      <c r="F132" s="681"/>
      <c r="G132" s="681"/>
      <c r="H132" s="681"/>
      <c r="I132" s="681"/>
      <c r="J132" s="681"/>
      <c r="K132" s="681"/>
      <c r="L132" s="681"/>
      <c r="M132" s="681"/>
      <c r="N132" s="681"/>
      <c r="O132" s="681"/>
      <c r="P132" s="681"/>
      <c r="Q132" s="681"/>
      <c r="R132" s="681"/>
      <c r="S132" s="681"/>
      <c r="T132" s="681"/>
      <c r="U132" s="681"/>
      <c r="V132" s="681"/>
      <c r="W132" s="681"/>
      <c r="X132" s="681"/>
      <c r="Y132" s="681"/>
      <c r="Z132" s="681"/>
      <c r="AA132" s="681"/>
      <c r="AB132" s="681"/>
      <c r="AC132" s="681"/>
      <c r="AD132" s="681"/>
      <c r="AE132" s="681"/>
      <c r="AF132" s="681"/>
      <c r="AG132" s="678" t="str">
        <f t="shared" ref="AG132" si="320">IF(AG131&lt;14,"対象外",ROUND(AH131/AG131,3))</f>
        <v>対象外</v>
      </c>
      <c r="AH132" s="682"/>
      <c r="AI132" s="269"/>
      <c r="AL132" s="219">
        <f t="shared" ref="AL132" si="321">IF(AG132="対象外",0,1)</f>
        <v>0</v>
      </c>
      <c r="AM132" s="226">
        <f t="shared" ref="AM132" si="322">IF(AL132=1,AG132,0)</f>
        <v>0</v>
      </c>
      <c r="AN132" s="219">
        <f t="shared" ref="AN132" si="323">IF(AG131&gt;=14,AG131,0)</f>
        <v>0</v>
      </c>
      <c r="AO132" s="192">
        <f>IF(AN132&gt;1,AH131,0)</f>
        <v>0</v>
      </c>
      <c r="AP132" s="152"/>
      <c r="AQ132" s="219">
        <f>IF(AR132&gt;1,1,0)</f>
        <v>0</v>
      </c>
      <c r="AR132" s="192">
        <f>AN132+AR88</f>
        <v>0</v>
      </c>
      <c r="AS132" s="192">
        <f>AO132+AS88</f>
        <v>0</v>
      </c>
      <c r="AT132" s="248">
        <f>IF(AQ132=1,ROUND(AS132/AR132,3),0)</f>
        <v>0</v>
      </c>
    </row>
    <row r="133" spans="1:46" ht="54" customHeight="1" x14ac:dyDescent="0.4">
      <c r="A133" s="758"/>
      <c r="B133" s="548">
        <f t="shared" ref="B133" si="324">B89</f>
        <v>0</v>
      </c>
      <c r="C133" s="549"/>
      <c r="D133" s="550"/>
      <c r="E133" s="681"/>
      <c r="F133" s="681"/>
      <c r="G133" s="681"/>
      <c r="H133" s="681"/>
      <c r="I133" s="681"/>
      <c r="J133" s="681"/>
      <c r="K133" s="681"/>
      <c r="L133" s="681"/>
      <c r="M133" s="681"/>
      <c r="N133" s="681"/>
      <c r="O133" s="681"/>
      <c r="P133" s="681"/>
      <c r="Q133" s="681"/>
      <c r="R133" s="681"/>
      <c r="S133" s="681"/>
      <c r="T133" s="681"/>
      <c r="U133" s="681"/>
      <c r="V133" s="681"/>
      <c r="W133" s="681"/>
      <c r="X133" s="681"/>
      <c r="Y133" s="681"/>
      <c r="Z133" s="681"/>
      <c r="AA133" s="681"/>
      <c r="AB133" s="681"/>
      <c r="AC133" s="681"/>
      <c r="AD133" s="681"/>
      <c r="AE133" s="681"/>
      <c r="AF133" s="681"/>
      <c r="AG133" s="272">
        <f t="shared" ref="AG133" si="325">IF(COUNT(E133:AF133)=0,+(COUNTIF(E133:AF133,"作業"))+(COUNTIF(E133:AF133,"休日")),"")</f>
        <v>0</v>
      </c>
      <c r="AH133" s="273">
        <f t="shared" ref="AH133" si="326">IF(COUNT(E133:AF133)=0,(COUNTIF(E133:AF133,"休日")),"")</f>
        <v>0</v>
      </c>
      <c r="AI133" s="232"/>
    </row>
    <row r="134" spans="1:46" ht="54" customHeight="1" x14ac:dyDescent="0.4">
      <c r="A134" s="758"/>
      <c r="B134" s="551"/>
      <c r="C134" s="552"/>
      <c r="D134" s="553"/>
      <c r="E134" s="681"/>
      <c r="F134" s="681"/>
      <c r="G134" s="681"/>
      <c r="H134" s="681"/>
      <c r="I134" s="681"/>
      <c r="J134" s="681"/>
      <c r="K134" s="681"/>
      <c r="L134" s="681"/>
      <c r="M134" s="681"/>
      <c r="N134" s="681"/>
      <c r="O134" s="681"/>
      <c r="P134" s="681"/>
      <c r="Q134" s="681"/>
      <c r="R134" s="681"/>
      <c r="S134" s="681"/>
      <c r="T134" s="681"/>
      <c r="U134" s="681"/>
      <c r="V134" s="681"/>
      <c r="W134" s="681"/>
      <c r="X134" s="681"/>
      <c r="Y134" s="681"/>
      <c r="Z134" s="681"/>
      <c r="AA134" s="681"/>
      <c r="AB134" s="681"/>
      <c r="AC134" s="681"/>
      <c r="AD134" s="681"/>
      <c r="AE134" s="681"/>
      <c r="AF134" s="681"/>
      <c r="AG134" s="678" t="str">
        <f t="shared" ref="AG134" si="327">IF(AG133&lt;14,"対象外",ROUND(AH133/AG133,3))</f>
        <v>対象外</v>
      </c>
      <c r="AH134" s="679"/>
      <c r="AI134" s="232"/>
      <c r="AL134" s="219">
        <f t="shared" ref="AL134" si="328">IF(AG134="対象外",0,1)</f>
        <v>0</v>
      </c>
      <c r="AM134" s="226">
        <f t="shared" ref="AM134" si="329">IF(AL134=1,AG134,0)</f>
        <v>0</v>
      </c>
      <c r="AN134" s="219">
        <f t="shared" ref="AN134" si="330">IF(AG133&gt;=14,AG133,0)</f>
        <v>0</v>
      </c>
      <c r="AO134" s="192">
        <f>IF(AN134&gt;1,AH133,0)</f>
        <v>0</v>
      </c>
      <c r="AP134" s="152"/>
      <c r="AQ134" s="219">
        <f>IF(AR134&gt;1,1,0)</f>
        <v>0</v>
      </c>
      <c r="AR134" s="192">
        <f>AN134+AR90</f>
        <v>0</v>
      </c>
      <c r="AS134" s="192">
        <f>AO134+AS90</f>
        <v>0</v>
      </c>
      <c r="AT134" s="248">
        <f>IF(AQ134=1,ROUND(AS134/AR134,3),0)</f>
        <v>0</v>
      </c>
    </row>
    <row r="135" spans="1:46" ht="54" customHeight="1" x14ac:dyDescent="0.4">
      <c r="A135" s="758"/>
      <c r="B135" s="548">
        <f t="shared" ref="B135" si="331">B91</f>
        <v>0</v>
      </c>
      <c r="C135" s="549"/>
      <c r="D135" s="550"/>
      <c r="E135" s="681"/>
      <c r="F135" s="681"/>
      <c r="G135" s="681"/>
      <c r="H135" s="681"/>
      <c r="I135" s="681"/>
      <c r="J135" s="681"/>
      <c r="K135" s="681"/>
      <c r="L135" s="681"/>
      <c r="M135" s="681"/>
      <c r="N135" s="681"/>
      <c r="O135" s="681"/>
      <c r="P135" s="681"/>
      <c r="Q135" s="681"/>
      <c r="R135" s="681"/>
      <c r="S135" s="681"/>
      <c r="T135" s="681"/>
      <c r="U135" s="681"/>
      <c r="V135" s="681"/>
      <c r="W135" s="681"/>
      <c r="X135" s="681"/>
      <c r="Y135" s="681"/>
      <c r="Z135" s="681"/>
      <c r="AA135" s="681"/>
      <c r="AB135" s="681"/>
      <c r="AC135" s="681"/>
      <c r="AD135" s="681"/>
      <c r="AE135" s="681"/>
      <c r="AF135" s="681"/>
      <c r="AG135" s="272">
        <f t="shared" ref="AG135" si="332">IF(COUNT(E135:AF135)=0,+(COUNTIF(E135:AF135,"作業"))+(COUNTIF(E135:AF135,"休日")),"")</f>
        <v>0</v>
      </c>
      <c r="AH135" s="273">
        <f t="shared" ref="AH135" si="333">IF(COUNT(E135:AF135)=0,(COUNTIF(E135:AF135,"休日")),"")</f>
        <v>0</v>
      </c>
      <c r="AI135" s="232"/>
    </row>
    <row r="136" spans="1:46" ht="54" customHeight="1" x14ac:dyDescent="0.4">
      <c r="A136" s="758"/>
      <c r="B136" s="551"/>
      <c r="C136" s="552"/>
      <c r="D136" s="553"/>
      <c r="E136" s="681"/>
      <c r="F136" s="681"/>
      <c r="G136" s="681"/>
      <c r="H136" s="681"/>
      <c r="I136" s="681"/>
      <c r="J136" s="681"/>
      <c r="K136" s="681"/>
      <c r="L136" s="681"/>
      <c r="M136" s="681"/>
      <c r="N136" s="681"/>
      <c r="O136" s="681"/>
      <c r="P136" s="681"/>
      <c r="Q136" s="681"/>
      <c r="R136" s="681"/>
      <c r="S136" s="681"/>
      <c r="T136" s="681"/>
      <c r="U136" s="681"/>
      <c r="V136" s="681"/>
      <c r="W136" s="681"/>
      <c r="X136" s="681"/>
      <c r="Y136" s="681"/>
      <c r="Z136" s="681"/>
      <c r="AA136" s="681"/>
      <c r="AB136" s="681"/>
      <c r="AC136" s="681"/>
      <c r="AD136" s="681"/>
      <c r="AE136" s="681"/>
      <c r="AF136" s="681"/>
      <c r="AG136" s="678" t="str">
        <f t="shared" ref="AG136" si="334">IF(AG135&lt;14,"対象外",ROUND(AH135/AG135,3))</f>
        <v>対象外</v>
      </c>
      <c r="AH136" s="679"/>
      <c r="AI136" s="232"/>
      <c r="AL136" s="219">
        <f t="shared" ref="AL136" si="335">IF(AG136="対象外",0,1)</f>
        <v>0</v>
      </c>
      <c r="AM136" s="226">
        <f t="shared" ref="AM136" si="336">IF(AL136=1,AG136,0)</f>
        <v>0</v>
      </c>
      <c r="AN136" s="219">
        <f t="shared" ref="AN136" si="337">IF(AG135&gt;=14,AG135,0)</f>
        <v>0</v>
      </c>
      <c r="AO136" s="192">
        <f>IF(AN136&gt;1,AH135,0)</f>
        <v>0</v>
      </c>
      <c r="AP136" s="152"/>
      <c r="AQ136" s="219">
        <f>IF(AR136&gt;1,1,0)</f>
        <v>0</v>
      </c>
      <c r="AR136" s="192">
        <f>AN136+AR92</f>
        <v>0</v>
      </c>
      <c r="AS136" s="192">
        <f>AO136+AS92</f>
        <v>0</v>
      </c>
      <c r="AT136" s="248">
        <f>IF(AQ136=1,ROUND(AS136/AR136,3),0)</f>
        <v>0</v>
      </c>
    </row>
    <row r="137" spans="1:46" ht="54" customHeight="1" x14ac:dyDescent="0.4">
      <c r="A137" s="758"/>
      <c r="B137" s="548">
        <f t="shared" ref="B137" si="338">B93</f>
        <v>0</v>
      </c>
      <c r="C137" s="549"/>
      <c r="D137" s="550"/>
      <c r="E137" s="681"/>
      <c r="F137" s="681"/>
      <c r="G137" s="681"/>
      <c r="H137" s="681"/>
      <c r="I137" s="681"/>
      <c r="J137" s="681"/>
      <c r="K137" s="681"/>
      <c r="L137" s="681"/>
      <c r="M137" s="681"/>
      <c r="N137" s="681"/>
      <c r="O137" s="681"/>
      <c r="P137" s="681"/>
      <c r="Q137" s="681"/>
      <c r="R137" s="681"/>
      <c r="S137" s="681"/>
      <c r="T137" s="681"/>
      <c r="U137" s="681"/>
      <c r="V137" s="681"/>
      <c r="W137" s="681"/>
      <c r="X137" s="681"/>
      <c r="Y137" s="681"/>
      <c r="Z137" s="681"/>
      <c r="AA137" s="681"/>
      <c r="AB137" s="681"/>
      <c r="AC137" s="681"/>
      <c r="AD137" s="681"/>
      <c r="AE137" s="681"/>
      <c r="AF137" s="681"/>
      <c r="AG137" s="272">
        <f t="shared" ref="AG137" si="339">IF(COUNT(E137:AF137)=0,+(COUNTIF(E137:AF137,"作業"))+(COUNTIF(E137:AF137,"休日")),"")</f>
        <v>0</v>
      </c>
      <c r="AH137" s="273">
        <f t="shared" ref="AH137" si="340">IF(COUNT(E137:AF137)=0,(COUNTIF(E137:AF137,"休日")),"")</f>
        <v>0</v>
      </c>
      <c r="AI137" s="232"/>
    </row>
    <row r="138" spans="1:46" ht="54" customHeight="1" x14ac:dyDescent="0.4">
      <c r="A138" s="758"/>
      <c r="B138" s="551"/>
      <c r="C138" s="552"/>
      <c r="D138" s="553"/>
      <c r="E138" s="681"/>
      <c r="F138" s="681"/>
      <c r="G138" s="681"/>
      <c r="H138" s="681"/>
      <c r="I138" s="681"/>
      <c r="J138" s="681"/>
      <c r="K138" s="681"/>
      <c r="L138" s="681"/>
      <c r="M138" s="681"/>
      <c r="N138" s="681"/>
      <c r="O138" s="681"/>
      <c r="P138" s="681"/>
      <c r="Q138" s="681"/>
      <c r="R138" s="681"/>
      <c r="S138" s="681"/>
      <c r="T138" s="681"/>
      <c r="U138" s="681"/>
      <c r="V138" s="681"/>
      <c r="W138" s="681"/>
      <c r="X138" s="681"/>
      <c r="Y138" s="681"/>
      <c r="Z138" s="681"/>
      <c r="AA138" s="681"/>
      <c r="AB138" s="681"/>
      <c r="AC138" s="681"/>
      <c r="AD138" s="681"/>
      <c r="AE138" s="681"/>
      <c r="AF138" s="681"/>
      <c r="AG138" s="678" t="str">
        <f t="shared" ref="AG138" si="341">IF(AG137&lt;14,"対象外",ROUND(AH137/AG137,3))</f>
        <v>対象外</v>
      </c>
      <c r="AH138" s="679"/>
      <c r="AI138" s="232"/>
      <c r="AL138" s="219">
        <f t="shared" ref="AL138" si="342">IF(AG138="対象外",0,1)</f>
        <v>0</v>
      </c>
      <c r="AM138" s="226">
        <f t="shared" ref="AM138" si="343">IF(AL138=1,AG138,0)</f>
        <v>0</v>
      </c>
      <c r="AN138" s="219">
        <f t="shared" ref="AN138" si="344">IF(AG137&gt;=14,AG137,0)</f>
        <v>0</v>
      </c>
      <c r="AO138" s="192">
        <f>IF(AN138&gt;1,AH137,0)</f>
        <v>0</v>
      </c>
      <c r="AP138" s="152"/>
      <c r="AQ138" s="219">
        <f>IF(AR138&gt;1,1,0)</f>
        <v>0</v>
      </c>
      <c r="AR138" s="192">
        <f>AN138+AR94</f>
        <v>0</v>
      </c>
      <c r="AS138" s="192">
        <f>AO138+AS94</f>
        <v>0</v>
      </c>
      <c r="AT138" s="248">
        <f>IF(AQ138=1,ROUND(AS138/AR138,3),0)</f>
        <v>0</v>
      </c>
    </row>
    <row r="139" spans="1:46" ht="54" customHeight="1" x14ac:dyDescent="0.4">
      <c r="A139" s="758"/>
      <c r="B139" s="548">
        <f t="shared" ref="B139" si="345">B95</f>
        <v>0</v>
      </c>
      <c r="C139" s="549"/>
      <c r="D139" s="550"/>
      <c r="E139" s="681"/>
      <c r="F139" s="681"/>
      <c r="G139" s="681"/>
      <c r="H139" s="681"/>
      <c r="I139" s="681"/>
      <c r="J139" s="681"/>
      <c r="K139" s="681"/>
      <c r="L139" s="681"/>
      <c r="M139" s="681"/>
      <c r="N139" s="681"/>
      <c r="O139" s="681"/>
      <c r="P139" s="681"/>
      <c r="Q139" s="681"/>
      <c r="R139" s="681"/>
      <c r="S139" s="681"/>
      <c r="T139" s="681"/>
      <c r="U139" s="681"/>
      <c r="V139" s="681"/>
      <c r="W139" s="681"/>
      <c r="X139" s="681"/>
      <c r="Y139" s="681"/>
      <c r="Z139" s="681"/>
      <c r="AA139" s="681"/>
      <c r="AB139" s="681"/>
      <c r="AC139" s="681"/>
      <c r="AD139" s="681"/>
      <c r="AE139" s="681"/>
      <c r="AF139" s="681"/>
      <c r="AG139" s="272">
        <f t="shared" ref="AG139" si="346">IF(COUNT(E139:AF139)=0,+(COUNTIF(E139:AF139,"作業"))+(COUNTIF(E139:AF139,"休日")),"")</f>
        <v>0</v>
      </c>
      <c r="AH139" s="273">
        <f t="shared" ref="AH139" si="347">IF(COUNT(E139:AF139)=0,(COUNTIF(E139:AF139,"休日")),"")</f>
        <v>0</v>
      </c>
      <c r="AI139" s="232"/>
    </row>
    <row r="140" spans="1:46" ht="54" customHeight="1" x14ac:dyDescent="0.4">
      <c r="A140" s="758"/>
      <c r="B140" s="551"/>
      <c r="C140" s="552"/>
      <c r="D140" s="553"/>
      <c r="E140" s="681"/>
      <c r="F140" s="681"/>
      <c r="G140" s="681"/>
      <c r="H140" s="681"/>
      <c r="I140" s="681"/>
      <c r="J140" s="681"/>
      <c r="K140" s="681"/>
      <c r="L140" s="681"/>
      <c r="M140" s="681"/>
      <c r="N140" s="681"/>
      <c r="O140" s="681"/>
      <c r="P140" s="681"/>
      <c r="Q140" s="681"/>
      <c r="R140" s="681"/>
      <c r="S140" s="681"/>
      <c r="T140" s="681"/>
      <c r="U140" s="681"/>
      <c r="V140" s="681"/>
      <c r="W140" s="681"/>
      <c r="X140" s="681"/>
      <c r="Y140" s="681"/>
      <c r="Z140" s="681"/>
      <c r="AA140" s="681"/>
      <c r="AB140" s="681"/>
      <c r="AC140" s="681"/>
      <c r="AD140" s="681"/>
      <c r="AE140" s="681"/>
      <c r="AF140" s="681"/>
      <c r="AG140" s="678" t="str">
        <f t="shared" ref="AG140" si="348">IF(AG139&lt;14,"対象外",ROUND(AH139/AG139,3))</f>
        <v>対象外</v>
      </c>
      <c r="AH140" s="679"/>
      <c r="AI140" s="232"/>
      <c r="AL140" s="219">
        <f t="shared" ref="AL140" si="349">IF(AG140="対象外",0,1)</f>
        <v>0</v>
      </c>
      <c r="AM140" s="226">
        <f t="shared" ref="AM140" si="350">IF(AL140=1,AG140,0)</f>
        <v>0</v>
      </c>
      <c r="AN140" s="219">
        <f t="shared" ref="AN140" si="351">IF(AG139&gt;=14,AG139,0)</f>
        <v>0</v>
      </c>
      <c r="AO140" s="192">
        <f>IF(AN140&gt;1,AH139,0)</f>
        <v>0</v>
      </c>
      <c r="AP140" s="152"/>
      <c r="AQ140" s="219">
        <f>IF(AR140&gt;1,1,0)</f>
        <v>0</v>
      </c>
      <c r="AR140" s="192">
        <f>AN140+AR96</f>
        <v>0</v>
      </c>
      <c r="AS140" s="192">
        <f>AO140+AS96</f>
        <v>0</v>
      </c>
      <c r="AT140" s="248">
        <f>IF(AQ140=1,ROUND(AS140/AR140,3),0)</f>
        <v>0</v>
      </c>
    </row>
    <row r="141" spans="1:46" ht="54" customHeight="1" x14ac:dyDescent="0.4">
      <c r="A141" s="758"/>
      <c r="B141" s="548">
        <f t="shared" ref="B141" si="352">B97</f>
        <v>0</v>
      </c>
      <c r="C141" s="549"/>
      <c r="D141" s="550"/>
      <c r="E141" s="681"/>
      <c r="F141" s="681"/>
      <c r="G141" s="681"/>
      <c r="H141" s="681"/>
      <c r="I141" s="681"/>
      <c r="J141" s="681"/>
      <c r="K141" s="681"/>
      <c r="L141" s="681"/>
      <c r="M141" s="681"/>
      <c r="N141" s="681"/>
      <c r="O141" s="681"/>
      <c r="P141" s="681"/>
      <c r="Q141" s="681"/>
      <c r="R141" s="681"/>
      <c r="S141" s="681"/>
      <c r="T141" s="681"/>
      <c r="U141" s="681"/>
      <c r="V141" s="681"/>
      <c r="W141" s="681"/>
      <c r="X141" s="681"/>
      <c r="Y141" s="681"/>
      <c r="Z141" s="681"/>
      <c r="AA141" s="681"/>
      <c r="AB141" s="681"/>
      <c r="AC141" s="681"/>
      <c r="AD141" s="681"/>
      <c r="AE141" s="681"/>
      <c r="AF141" s="681"/>
      <c r="AG141" s="272">
        <f t="shared" ref="AG141" si="353">IF(COUNT(E141:AF141)=0,+(COUNTIF(E141:AF141,"作業"))+(COUNTIF(E141:AF141,"休日")),"")</f>
        <v>0</v>
      </c>
      <c r="AH141" s="273">
        <f t="shared" ref="AH141" si="354">IF(COUNT(E141:AF141)=0,(COUNTIF(E141:AF141,"休日")),"")</f>
        <v>0</v>
      </c>
      <c r="AI141" s="232"/>
    </row>
    <row r="142" spans="1:46" ht="54" customHeight="1" x14ac:dyDescent="0.4">
      <c r="A142" s="758"/>
      <c r="B142" s="551"/>
      <c r="C142" s="552"/>
      <c r="D142" s="553"/>
      <c r="E142" s="681"/>
      <c r="F142" s="681"/>
      <c r="G142" s="681"/>
      <c r="H142" s="681"/>
      <c r="I142" s="681"/>
      <c r="J142" s="681"/>
      <c r="K142" s="681"/>
      <c r="L142" s="681"/>
      <c r="M142" s="681"/>
      <c r="N142" s="681"/>
      <c r="O142" s="681"/>
      <c r="P142" s="681"/>
      <c r="Q142" s="681"/>
      <c r="R142" s="681"/>
      <c r="S142" s="681"/>
      <c r="T142" s="681"/>
      <c r="U142" s="681"/>
      <c r="V142" s="681"/>
      <c r="W142" s="681"/>
      <c r="X142" s="681"/>
      <c r="Y142" s="681"/>
      <c r="Z142" s="681"/>
      <c r="AA142" s="681"/>
      <c r="AB142" s="681"/>
      <c r="AC142" s="681"/>
      <c r="AD142" s="681"/>
      <c r="AE142" s="681"/>
      <c r="AF142" s="681"/>
      <c r="AG142" s="678" t="str">
        <f t="shared" ref="AG142" si="355">IF(AG141&lt;14,"対象外",ROUND(AH141/AG141,3))</f>
        <v>対象外</v>
      </c>
      <c r="AH142" s="679"/>
      <c r="AI142" s="232"/>
      <c r="AL142" s="219">
        <f t="shared" ref="AL142" si="356">IF(AG142="対象外",0,1)</f>
        <v>0</v>
      </c>
      <c r="AM142" s="226">
        <f t="shared" ref="AM142" si="357">IF(AL142=1,AG142,0)</f>
        <v>0</v>
      </c>
      <c r="AN142" s="219">
        <f t="shared" ref="AN142" si="358">IF(AG141&gt;=14,AG141,0)</f>
        <v>0</v>
      </c>
      <c r="AO142" s="192">
        <f>IF(AN142&gt;1,AH141,0)</f>
        <v>0</v>
      </c>
      <c r="AP142" s="152"/>
      <c r="AQ142" s="219">
        <f>IF(AR142&gt;1,1,0)</f>
        <v>0</v>
      </c>
      <c r="AR142" s="192">
        <f>AN142+AR98</f>
        <v>0</v>
      </c>
      <c r="AS142" s="192">
        <f>AO142+AS98</f>
        <v>0</v>
      </c>
      <c r="AT142" s="248">
        <f>IF(AQ142=1,ROUND(AS142/AR142,3),0)</f>
        <v>0</v>
      </c>
    </row>
    <row r="143" spans="1:46" ht="54" customHeight="1" x14ac:dyDescent="0.4">
      <c r="A143" s="758"/>
      <c r="B143" s="548">
        <f t="shared" ref="B143" si="359">B99</f>
        <v>0</v>
      </c>
      <c r="C143" s="549"/>
      <c r="D143" s="550"/>
      <c r="E143" s="681"/>
      <c r="F143" s="681"/>
      <c r="G143" s="681"/>
      <c r="H143" s="681"/>
      <c r="I143" s="681"/>
      <c r="J143" s="681"/>
      <c r="K143" s="681"/>
      <c r="L143" s="681"/>
      <c r="M143" s="681"/>
      <c r="N143" s="681"/>
      <c r="O143" s="681"/>
      <c r="P143" s="681"/>
      <c r="Q143" s="681"/>
      <c r="R143" s="681"/>
      <c r="S143" s="681"/>
      <c r="T143" s="681"/>
      <c r="U143" s="681"/>
      <c r="V143" s="681"/>
      <c r="W143" s="681"/>
      <c r="X143" s="681"/>
      <c r="Y143" s="681"/>
      <c r="Z143" s="681"/>
      <c r="AA143" s="681"/>
      <c r="AB143" s="681"/>
      <c r="AC143" s="681"/>
      <c r="AD143" s="681"/>
      <c r="AE143" s="681"/>
      <c r="AF143" s="681"/>
      <c r="AG143" s="272">
        <f t="shared" ref="AG143" si="360">IF(COUNT(E143:AF143)=0,+(COUNTIF(E143:AF143,"作業"))+(COUNTIF(E143:AF143,"休日")),"")</f>
        <v>0</v>
      </c>
      <c r="AH143" s="273">
        <f t="shared" ref="AH143" si="361">IF(COUNT(E143:AF143)=0,(COUNTIF(E143:AF143,"休日")),"")</f>
        <v>0</v>
      </c>
      <c r="AI143" s="232"/>
    </row>
    <row r="144" spans="1:46" ht="54" customHeight="1" x14ac:dyDescent="0.4">
      <c r="A144" s="758"/>
      <c r="B144" s="551"/>
      <c r="C144" s="552"/>
      <c r="D144" s="553"/>
      <c r="E144" s="681"/>
      <c r="F144" s="681"/>
      <c r="G144" s="681"/>
      <c r="H144" s="681"/>
      <c r="I144" s="681"/>
      <c r="J144" s="681"/>
      <c r="K144" s="681"/>
      <c r="L144" s="681"/>
      <c r="M144" s="681"/>
      <c r="N144" s="681"/>
      <c r="O144" s="681"/>
      <c r="P144" s="681"/>
      <c r="Q144" s="681"/>
      <c r="R144" s="681"/>
      <c r="S144" s="681"/>
      <c r="T144" s="681"/>
      <c r="U144" s="681"/>
      <c r="V144" s="681"/>
      <c r="W144" s="681"/>
      <c r="X144" s="681"/>
      <c r="Y144" s="681"/>
      <c r="Z144" s="681"/>
      <c r="AA144" s="681"/>
      <c r="AB144" s="681"/>
      <c r="AC144" s="681"/>
      <c r="AD144" s="681"/>
      <c r="AE144" s="681"/>
      <c r="AF144" s="681"/>
      <c r="AG144" s="678" t="str">
        <f t="shared" ref="AG144" si="362">IF(AG143&lt;14,"対象外",ROUND(AH143/AG143,3))</f>
        <v>対象外</v>
      </c>
      <c r="AH144" s="679"/>
      <c r="AI144" s="232"/>
      <c r="AL144" s="219">
        <f t="shared" ref="AL144" si="363">IF(AG144="対象外",0,1)</f>
        <v>0</v>
      </c>
      <c r="AM144" s="226">
        <f t="shared" ref="AM144" si="364">IF(AL144=1,AG144,0)</f>
        <v>0</v>
      </c>
      <c r="AN144" s="219">
        <f t="shared" ref="AN144" si="365">IF(AG143&gt;=14,AG143,0)</f>
        <v>0</v>
      </c>
      <c r="AO144" s="192">
        <f>IF(AN144&gt;1,AH143,0)</f>
        <v>0</v>
      </c>
      <c r="AP144" s="152"/>
      <c r="AQ144" s="219">
        <f>IF(AR144&gt;1,1,0)</f>
        <v>0</v>
      </c>
      <c r="AR144" s="192">
        <f>AN144+AR100</f>
        <v>0</v>
      </c>
      <c r="AS144" s="192">
        <f>AO144+AS100</f>
        <v>0</v>
      </c>
      <c r="AT144" s="248">
        <f>IF(AQ144=1,ROUND(AS144/AR144,3),0)</f>
        <v>0</v>
      </c>
    </row>
    <row r="145" spans="1:46" ht="54" customHeight="1" x14ac:dyDescent="0.4">
      <c r="A145" s="758"/>
      <c r="B145" s="548">
        <f t="shared" ref="B145" si="366">B101</f>
        <v>0</v>
      </c>
      <c r="C145" s="549"/>
      <c r="D145" s="550"/>
      <c r="E145" s="681"/>
      <c r="F145" s="681"/>
      <c r="G145" s="681"/>
      <c r="H145" s="681"/>
      <c r="I145" s="681"/>
      <c r="J145" s="681"/>
      <c r="K145" s="681"/>
      <c r="L145" s="681"/>
      <c r="M145" s="681"/>
      <c r="N145" s="681"/>
      <c r="O145" s="681"/>
      <c r="P145" s="681"/>
      <c r="Q145" s="681"/>
      <c r="R145" s="681"/>
      <c r="S145" s="681"/>
      <c r="T145" s="681"/>
      <c r="U145" s="681"/>
      <c r="V145" s="681"/>
      <c r="W145" s="681"/>
      <c r="X145" s="681"/>
      <c r="Y145" s="681"/>
      <c r="Z145" s="681"/>
      <c r="AA145" s="681"/>
      <c r="AB145" s="681"/>
      <c r="AC145" s="681"/>
      <c r="AD145" s="681"/>
      <c r="AE145" s="681"/>
      <c r="AF145" s="681"/>
      <c r="AG145" s="272">
        <f t="shared" ref="AG145" si="367">IF(COUNT(E145:AF145)=0,+(COUNTIF(E145:AF145,"作業"))+(COUNTIF(E145:AF145,"休日")),"")</f>
        <v>0</v>
      </c>
      <c r="AH145" s="273">
        <f t="shared" ref="AH145" si="368">IF(COUNT(E145:AF145)=0,(COUNTIF(E145:AF145,"休日")),"")</f>
        <v>0</v>
      </c>
      <c r="AI145" s="232"/>
    </row>
    <row r="146" spans="1:46" ht="54" customHeight="1" x14ac:dyDescent="0.4">
      <c r="A146" s="758"/>
      <c r="B146" s="551"/>
      <c r="C146" s="552"/>
      <c r="D146" s="553"/>
      <c r="E146" s="681"/>
      <c r="F146" s="681"/>
      <c r="G146" s="681"/>
      <c r="H146" s="681"/>
      <c r="I146" s="681"/>
      <c r="J146" s="681"/>
      <c r="K146" s="681"/>
      <c r="L146" s="681"/>
      <c r="M146" s="681"/>
      <c r="N146" s="681"/>
      <c r="O146" s="681"/>
      <c r="P146" s="681"/>
      <c r="Q146" s="681"/>
      <c r="R146" s="681"/>
      <c r="S146" s="681"/>
      <c r="T146" s="681"/>
      <c r="U146" s="681"/>
      <c r="V146" s="681"/>
      <c r="W146" s="681"/>
      <c r="X146" s="681"/>
      <c r="Y146" s="681"/>
      <c r="Z146" s="681"/>
      <c r="AA146" s="681"/>
      <c r="AB146" s="681"/>
      <c r="AC146" s="681"/>
      <c r="AD146" s="681"/>
      <c r="AE146" s="681"/>
      <c r="AF146" s="681"/>
      <c r="AG146" s="678" t="str">
        <f t="shared" ref="AG146" si="369">IF(AG145&lt;14,"対象外",ROUND(AH145/AG145,3))</f>
        <v>対象外</v>
      </c>
      <c r="AH146" s="679"/>
      <c r="AI146" s="232"/>
      <c r="AL146" s="219">
        <f t="shared" ref="AL146" si="370">IF(AG146="対象外",0,1)</f>
        <v>0</v>
      </c>
      <c r="AM146" s="226">
        <f t="shared" ref="AM146" si="371">IF(AL146=1,AG146,0)</f>
        <v>0</v>
      </c>
      <c r="AN146" s="219">
        <f t="shared" ref="AN146" si="372">IF(AG145&gt;=14,AG145,0)</f>
        <v>0</v>
      </c>
      <c r="AO146" s="192">
        <f>IF(AN146&gt;1,AH145,0)</f>
        <v>0</v>
      </c>
      <c r="AP146" s="152"/>
      <c r="AQ146" s="219">
        <f>IF(AR146&gt;1,1,0)</f>
        <v>0</v>
      </c>
      <c r="AR146" s="192">
        <f>AN146+AR102</f>
        <v>0</v>
      </c>
      <c r="AS146" s="192">
        <f>AO146+AS102</f>
        <v>0</v>
      </c>
      <c r="AT146" s="248">
        <f>IF(AQ146=1,ROUND(AS146/AR146,3),0)</f>
        <v>0</v>
      </c>
    </row>
    <row r="147" spans="1:46" ht="54" customHeight="1" x14ac:dyDescent="0.4">
      <c r="A147" s="758"/>
      <c r="B147" s="548">
        <f t="shared" ref="B147" si="373">B103</f>
        <v>0</v>
      </c>
      <c r="C147" s="549"/>
      <c r="D147" s="550"/>
      <c r="E147" s="681"/>
      <c r="F147" s="681"/>
      <c r="G147" s="681"/>
      <c r="H147" s="681"/>
      <c r="I147" s="681"/>
      <c r="J147" s="681"/>
      <c r="K147" s="681"/>
      <c r="L147" s="681"/>
      <c r="M147" s="681"/>
      <c r="N147" s="681"/>
      <c r="O147" s="681"/>
      <c r="P147" s="681"/>
      <c r="Q147" s="681"/>
      <c r="R147" s="681"/>
      <c r="S147" s="681"/>
      <c r="T147" s="681"/>
      <c r="U147" s="681"/>
      <c r="V147" s="681"/>
      <c r="W147" s="681"/>
      <c r="X147" s="681"/>
      <c r="Y147" s="681"/>
      <c r="Z147" s="681"/>
      <c r="AA147" s="681"/>
      <c r="AB147" s="681"/>
      <c r="AC147" s="681"/>
      <c r="AD147" s="681"/>
      <c r="AE147" s="681"/>
      <c r="AF147" s="681"/>
      <c r="AG147" s="272">
        <f t="shared" ref="AG147" si="374">IF(COUNT(E147:AF147)=0,+(COUNTIF(E147:AF147,"作業"))+(COUNTIF(E147:AF147,"休日")),"")</f>
        <v>0</v>
      </c>
      <c r="AH147" s="273">
        <f t="shared" ref="AH147" si="375">IF(COUNT(E147:AF147)=0,(COUNTIF(E147:AF147,"休日")),"")</f>
        <v>0</v>
      </c>
      <c r="AI147" s="232"/>
    </row>
    <row r="148" spans="1:46" ht="54" customHeight="1" x14ac:dyDescent="0.4">
      <c r="A148" s="758"/>
      <c r="B148" s="551"/>
      <c r="C148" s="552"/>
      <c r="D148" s="553"/>
      <c r="E148" s="681"/>
      <c r="F148" s="681"/>
      <c r="G148" s="681"/>
      <c r="H148" s="681"/>
      <c r="I148" s="681"/>
      <c r="J148" s="681"/>
      <c r="K148" s="681"/>
      <c r="L148" s="681"/>
      <c r="M148" s="681"/>
      <c r="N148" s="681"/>
      <c r="O148" s="681"/>
      <c r="P148" s="681"/>
      <c r="Q148" s="681"/>
      <c r="R148" s="681"/>
      <c r="S148" s="681"/>
      <c r="T148" s="681"/>
      <c r="U148" s="681"/>
      <c r="V148" s="681"/>
      <c r="W148" s="681"/>
      <c r="X148" s="681"/>
      <c r="Y148" s="681"/>
      <c r="Z148" s="681"/>
      <c r="AA148" s="681"/>
      <c r="AB148" s="681"/>
      <c r="AC148" s="681"/>
      <c r="AD148" s="681"/>
      <c r="AE148" s="681"/>
      <c r="AF148" s="681"/>
      <c r="AG148" s="678" t="str">
        <f t="shared" ref="AG148" si="376">IF(AG147&lt;14,"対象外",ROUND(AH147/AG147,3))</f>
        <v>対象外</v>
      </c>
      <c r="AH148" s="679"/>
      <c r="AI148" s="232"/>
      <c r="AL148" s="219">
        <f t="shared" ref="AL148" si="377">IF(AG148="対象外",0,1)</f>
        <v>0</v>
      </c>
      <c r="AM148" s="226">
        <f t="shared" ref="AM148" si="378">IF(AL148=1,AG148,0)</f>
        <v>0</v>
      </c>
      <c r="AN148" s="219">
        <f t="shared" ref="AN148" si="379">IF(AG147&gt;=14,AG147,0)</f>
        <v>0</v>
      </c>
      <c r="AO148" s="192">
        <f>IF(AN148&gt;1,AH147,0)</f>
        <v>0</v>
      </c>
      <c r="AP148" s="152"/>
      <c r="AQ148" s="219">
        <f>IF(AR148&gt;1,1,0)</f>
        <v>0</v>
      </c>
      <c r="AR148" s="192">
        <f>AN148+AR104</f>
        <v>0</v>
      </c>
      <c r="AS148" s="192">
        <f>AO148+AS104</f>
        <v>0</v>
      </c>
      <c r="AT148" s="248">
        <f>IF(AQ148=1,ROUND(AS148/AR148,3),0)</f>
        <v>0</v>
      </c>
    </row>
    <row r="149" spans="1:46" ht="54" customHeight="1" x14ac:dyDescent="0.4">
      <c r="A149" s="758"/>
      <c r="B149" s="539">
        <f>B104</f>
        <v>0</v>
      </c>
      <c r="C149" s="540"/>
      <c r="D149" s="541"/>
      <c r="E149" s="681"/>
      <c r="F149" s="681"/>
      <c r="G149" s="681"/>
      <c r="H149" s="681"/>
      <c r="I149" s="681"/>
      <c r="J149" s="681"/>
      <c r="K149" s="681"/>
      <c r="L149" s="681"/>
      <c r="M149" s="681"/>
      <c r="N149" s="681"/>
      <c r="O149" s="681"/>
      <c r="P149" s="681"/>
      <c r="Q149" s="681"/>
      <c r="R149" s="681"/>
      <c r="S149" s="681"/>
      <c r="T149" s="681"/>
      <c r="U149" s="681"/>
      <c r="V149" s="681"/>
      <c r="W149" s="681"/>
      <c r="X149" s="681"/>
      <c r="Y149" s="681"/>
      <c r="Z149" s="681"/>
      <c r="AA149" s="681"/>
      <c r="AB149" s="681"/>
      <c r="AC149" s="681"/>
      <c r="AD149" s="681"/>
      <c r="AE149" s="681"/>
      <c r="AF149" s="681"/>
      <c r="AG149" s="280">
        <f>IF(COUNT(E149:AF149)=0,+(COUNTIF(E149:AF149,"作業"))+(COUNTIF(E149:AF149,"休日")),"")</f>
        <v>0</v>
      </c>
      <c r="AH149" s="281">
        <f>IF(COUNT(E149:AF149)=0,(COUNTIF(E149:AF149,"休日")),"")</f>
        <v>0</v>
      </c>
      <c r="AI149" s="232"/>
    </row>
    <row r="150" spans="1:46" ht="54" customHeight="1" thickBot="1" x14ac:dyDescent="0.45">
      <c r="A150" s="759"/>
      <c r="B150" s="542"/>
      <c r="C150" s="543"/>
      <c r="D150" s="544"/>
      <c r="E150" s="681"/>
      <c r="F150" s="681"/>
      <c r="G150" s="681"/>
      <c r="H150" s="681"/>
      <c r="I150" s="681"/>
      <c r="J150" s="681"/>
      <c r="K150" s="681"/>
      <c r="L150" s="681"/>
      <c r="M150" s="681"/>
      <c r="N150" s="681"/>
      <c r="O150" s="681"/>
      <c r="P150" s="681"/>
      <c r="Q150" s="681"/>
      <c r="R150" s="681"/>
      <c r="S150" s="681"/>
      <c r="T150" s="681"/>
      <c r="U150" s="681"/>
      <c r="V150" s="681"/>
      <c r="W150" s="681"/>
      <c r="X150" s="681"/>
      <c r="Y150" s="681"/>
      <c r="Z150" s="681"/>
      <c r="AA150" s="681"/>
      <c r="AB150" s="681"/>
      <c r="AC150" s="681"/>
      <c r="AD150" s="681"/>
      <c r="AE150" s="681"/>
      <c r="AF150" s="681"/>
      <c r="AG150" s="683" t="str">
        <f t="shared" ref="AG150" si="380">IF(AG149&lt;14,"対象外",ROUND(AH149/AG149,3))</f>
        <v>対象外</v>
      </c>
      <c r="AH150" s="684"/>
      <c r="AI150" s="231"/>
      <c r="AK150" s="195"/>
      <c r="AL150" s="219">
        <f t="shared" ref="AL150" si="381">IF(AG150="対象外",0,1)</f>
        <v>0</v>
      </c>
      <c r="AM150" s="226">
        <f t="shared" ref="AM150" si="382">IF(AL150=1,AG150,0)</f>
        <v>0</v>
      </c>
      <c r="AN150" s="219">
        <f t="shared" ref="AN150" si="383">IF(AG149&gt;=14,AG149,0)</f>
        <v>0</v>
      </c>
      <c r="AO150" s="192">
        <f>IF(AN150&gt;1,AH149,0)</f>
        <v>0</v>
      </c>
      <c r="AP150" s="152"/>
      <c r="AQ150" s="219">
        <f>IF(AR150&gt;1,1,0)</f>
        <v>0</v>
      </c>
      <c r="AR150" s="192">
        <f>AN150+AR106</f>
        <v>0</v>
      </c>
      <c r="AS150" s="192">
        <f>AO150+AS106</f>
        <v>0</v>
      </c>
      <c r="AT150" s="248">
        <f>IF(AQ150=1,ROUND(AS150/AR150,3),0)</f>
        <v>0</v>
      </c>
    </row>
    <row r="151" spans="1:46" s="163" customFormat="1" ht="54" customHeight="1" x14ac:dyDescent="0.4">
      <c r="A151" s="757" t="s">
        <v>65</v>
      </c>
      <c r="B151" s="689" t="s">
        <v>0</v>
      </c>
      <c r="C151" s="690"/>
      <c r="D151" s="691"/>
      <c r="E151" s="274">
        <f>AF107+1</f>
        <v>45650</v>
      </c>
      <c r="F151" s="274">
        <f>E151+1</f>
        <v>45651</v>
      </c>
      <c r="G151" s="274">
        <f t="shared" ref="G151:AF151" si="384">F151+1</f>
        <v>45652</v>
      </c>
      <c r="H151" s="274">
        <f t="shared" si="384"/>
        <v>45653</v>
      </c>
      <c r="I151" s="274">
        <f t="shared" si="384"/>
        <v>45654</v>
      </c>
      <c r="J151" s="274">
        <f t="shared" si="384"/>
        <v>45655</v>
      </c>
      <c r="K151" s="274">
        <f t="shared" si="384"/>
        <v>45656</v>
      </c>
      <c r="L151" s="274">
        <f t="shared" si="384"/>
        <v>45657</v>
      </c>
      <c r="M151" s="274">
        <f t="shared" si="384"/>
        <v>45658</v>
      </c>
      <c r="N151" s="274">
        <f t="shared" si="384"/>
        <v>45659</v>
      </c>
      <c r="O151" s="274">
        <f t="shared" si="384"/>
        <v>45660</v>
      </c>
      <c r="P151" s="274">
        <f t="shared" si="384"/>
        <v>45661</v>
      </c>
      <c r="Q151" s="274">
        <f t="shared" si="384"/>
        <v>45662</v>
      </c>
      <c r="R151" s="274">
        <f t="shared" si="384"/>
        <v>45663</v>
      </c>
      <c r="S151" s="274">
        <f t="shared" si="384"/>
        <v>45664</v>
      </c>
      <c r="T151" s="274">
        <f t="shared" si="384"/>
        <v>45665</v>
      </c>
      <c r="U151" s="274">
        <f t="shared" si="384"/>
        <v>45666</v>
      </c>
      <c r="V151" s="274">
        <f t="shared" si="384"/>
        <v>45667</v>
      </c>
      <c r="W151" s="274">
        <f t="shared" si="384"/>
        <v>45668</v>
      </c>
      <c r="X151" s="274">
        <f t="shared" si="384"/>
        <v>45669</v>
      </c>
      <c r="Y151" s="274">
        <f t="shared" si="384"/>
        <v>45670</v>
      </c>
      <c r="Z151" s="274">
        <f t="shared" si="384"/>
        <v>45671</v>
      </c>
      <c r="AA151" s="274">
        <f t="shared" si="384"/>
        <v>45672</v>
      </c>
      <c r="AB151" s="274">
        <f t="shared" si="384"/>
        <v>45673</v>
      </c>
      <c r="AC151" s="274">
        <f t="shared" si="384"/>
        <v>45674</v>
      </c>
      <c r="AD151" s="274">
        <f t="shared" si="384"/>
        <v>45675</v>
      </c>
      <c r="AE151" s="274">
        <f t="shared" si="384"/>
        <v>45676</v>
      </c>
      <c r="AF151" s="274">
        <f t="shared" si="384"/>
        <v>45677</v>
      </c>
      <c r="AG151" s="685" t="s">
        <v>11</v>
      </c>
      <c r="AH151" s="687" t="s">
        <v>125</v>
      </c>
      <c r="AI151" s="676" t="s">
        <v>154</v>
      </c>
      <c r="AJ151" s="148"/>
      <c r="AK151" s="147"/>
      <c r="AL151" s="147"/>
      <c r="AM151" s="147"/>
      <c r="AN151" s="146"/>
    </row>
    <row r="152" spans="1:46" ht="54" customHeight="1" x14ac:dyDescent="0.4">
      <c r="A152" s="758"/>
      <c r="B152" s="692" t="s">
        <v>1</v>
      </c>
      <c r="C152" s="693"/>
      <c r="D152" s="694"/>
      <c r="E152" s="275">
        <f>AF108+1</f>
        <v>45650</v>
      </c>
      <c r="F152" s="275">
        <f>E152+1</f>
        <v>45651</v>
      </c>
      <c r="G152" s="275">
        <f t="shared" ref="G152:AF152" si="385">F152+1</f>
        <v>45652</v>
      </c>
      <c r="H152" s="275">
        <f t="shared" si="385"/>
        <v>45653</v>
      </c>
      <c r="I152" s="275">
        <f t="shared" si="385"/>
        <v>45654</v>
      </c>
      <c r="J152" s="275">
        <f t="shared" si="385"/>
        <v>45655</v>
      </c>
      <c r="K152" s="275">
        <f t="shared" si="385"/>
        <v>45656</v>
      </c>
      <c r="L152" s="275">
        <f t="shared" si="385"/>
        <v>45657</v>
      </c>
      <c r="M152" s="275">
        <f t="shared" si="385"/>
        <v>45658</v>
      </c>
      <c r="N152" s="275">
        <f t="shared" si="385"/>
        <v>45659</v>
      </c>
      <c r="O152" s="275">
        <f t="shared" si="385"/>
        <v>45660</v>
      </c>
      <c r="P152" s="275">
        <f t="shared" si="385"/>
        <v>45661</v>
      </c>
      <c r="Q152" s="275">
        <f t="shared" si="385"/>
        <v>45662</v>
      </c>
      <c r="R152" s="275">
        <f t="shared" si="385"/>
        <v>45663</v>
      </c>
      <c r="S152" s="275">
        <f t="shared" si="385"/>
        <v>45664</v>
      </c>
      <c r="T152" s="275">
        <f t="shared" si="385"/>
        <v>45665</v>
      </c>
      <c r="U152" s="275">
        <f t="shared" si="385"/>
        <v>45666</v>
      </c>
      <c r="V152" s="275">
        <f t="shared" si="385"/>
        <v>45667</v>
      </c>
      <c r="W152" s="275">
        <f t="shared" si="385"/>
        <v>45668</v>
      </c>
      <c r="X152" s="275">
        <f t="shared" si="385"/>
        <v>45669</v>
      </c>
      <c r="Y152" s="275">
        <f t="shared" si="385"/>
        <v>45670</v>
      </c>
      <c r="Z152" s="275">
        <f t="shared" si="385"/>
        <v>45671</v>
      </c>
      <c r="AA152" s="275">
        <f t="shared" si="385"/>
        <v>45672</v>
      </c>
      <c r="AB152" s="275">
        <f t="shared" si="385"/>
        <v>45673</v>
      </c>
      <c r="AC152" s="275">
        <f t="shared" si="385"/>
        <v>45674</v>
      </c>
      <c r="AD152" s="275">
        <f t="shared" si="385"/>
        <v>45675</v>
      </c>
      <c r="AE152" s="275">
        <f t="shared" si="385"/>
        <v>45676</v>
      </c>
      <c r="AF152" s="275">
        <f t="shared" si="385"/>
        <v>45677</v>
      </c>
      <c r="AG152" s="686"/>
      <c r="AH152" s="688"/>
      <c r="AI152" s="677"/>
    </row>
    <row r="153" spans="1:46" ht="54" customHeight="1" x14ac:dyDescent="0.4">
      <c r="A153" s="758"/>
      <c r="B153" s="692" t="s">
        <v>2</v>
      </c>
      <c r="C153" s="693"/>
      <c r="D153" s="694"/>
      <c r="E153" s="276">
        <f>AF109+1</f>
        <v>45650</v>
      </c>
      <c r="F153" s="276">
        <f>E152+1</f>
        <v>45651</v>
      </c>
      <c r="G153" s="276">
        <f t="shared" ref="G153:AF153" si="386">F152+1</f>
        <v>45652</v>
      </c>
      <c r="H153" s="276">
        <f t="shared" si="386"/>
        <v>45653</v>
      </c>
      <c r="I153" s="276">
        <f t="shared" si="386"/>
        <v>45654</v>
      </c>
      <c r="J153" s="276">
        <f t="shared" si="386"/>
        <v>45655</v>
      </c>
      <c r="K153" s="276">
        <f t="shared" si="386"/>
        <v>45656</v>
      </c>
      <c r="L153" s="276">
        <f t="shared" si="386"/>
        <v>45657</v>
      </c>
      <c r="M153" s="276">
        <f t="shared" si="386"/>
        <v>45658</v>
      </c>
      <c r="N153" s="276">
        <f t="shared" si="386"/>
        <v>45659</v>
      </c>
      <c r="O153" s="276">
        <f t="shared" si="386"/>
        <v>45660</v>
      </c>
      <c r="P153" s="276">
        <f t="shared" si="386"/>
        <v>45661</v>
      </c>
      <c r="Q153" s="276">
        <f t="shared" si="386"/>
        <v>45662</v>
      </c>
      <c r="R153" s="276">
        <f t="shared" si="386"/>
        <v>45663</v>
      </c>
      <c r="S153" s="276">
        <f t="shared" si="386"/>
        <v>45664</v>
      </c>
      <c r="T153" s="276">
        <f t="shared" si="386"/>
        <v>45665</v>
      </c>
      <c r="U153" s="276">
        <f t="shared" si="386"/>
        <v>45666</v>
      </c>
      <c r="V153" s="276">
        <f t="shared" si="386"/>
        <v>45667</v>
      </c>
      <c r="W153" s="276">
        <f t="shared" si="386"/>
        <v>45668</v>
      </c>
      <c r="X153" s="276">
        <f t="shared" si="386"/>
        <v>45669</v>
      </c>
      <c r="Y153" s="276">
        <f t="shared" si="386"/>
        <v>45670</v>
      </c>
      <c r="Z153" s="276">
        <f t="shared" si="386"/>
        <v>45671</v>
      </c>
      <c r="AA153" s="276">
        <f t="shared" si="386"/>
        <v>45672</v>
      </c>
      <c r="AB153" s="276">
        <f t="shared" si="386"/>
        <v>45673</v>
      </c>
      <c r="AC153" s="276">
        <f t="shared" si="386"/>
        <v>45674</v>
      </c>
      <c r="AD153" s="276">
        <f t="shared" si="386"/>
        <v>45675</v>
      </c>
      <c r="AE153" s="276">
        <f t="shared" si="386"/>
        <v>45676</v>
      </c>
      <c r="AF153" s="276">
        <f t="shared" si="386"/>
        <v>45677</v>
      </c>
      <c r="AG153" s="686"/>
      <c r="AH153" s="688"/>
      <c r="AI153" s="677"/>
      <c r="AJ153" s="159"/>
      <c r="AN153" s="147"/>
    </row>
    <row r="154" spans="1:46" ht="120" customHeight="1" x14ac:dyDescent="0.4">
      <c r="A154" s="758"/>
      <c r="B154" s="695" t="s">
        <v>160</v>
      </c>
      <c r="C154" s="696"/>
      <c r="D154" s="697"/>
      <c r="E154" s="267" t="str">
        <f>IF(E152=$S$6,"完了日","")</f>
        <v/>
      </c>
      <c r="F154" s="267" t="str">
        <f>IF(F152=$S$6,"完了日","")</f>
        <v/>
      </c>
      <c r="G154" s="267" t="str">
        <f t="shared" ref="G154:AF154" si="387">IF(G152=$S$6,"完了日","")</f>
        <v/>
      </c>
      <c r="H154" s="267" t="str">
        <f t="shared" si="387"/>
        <v/>
      </c>
      <c r="I154" s="267" t="str">
        <f t="shared" si="387"/>
        <v/>
      </c>
      <c r="J154" s="267" t="str">
        <f t="shared" si="387"/>
        <v/>
      </c>
      <c r="K154" s="267" t="str">
        <f t="shared" si="387"/>
        <v/>
      </c>
      <c r="L154" s="267" t="str">
        <f t="shared" si="387"/>
        <v/>
      </c>
      <c r="M154" s="267" t="str">
        <f t="shared" si="387"/>
        <v/>
      </c>
      <c r="N154" s="267" t="str">
        <f t="shared" si="387"/>
        <v/>
      </c>
      <c r="O154" s="267" t="str">
        <f t="shared" si="387"/>
        <v/>
      </c>
      <c r="P154" s="267" t="str">
        <f t="shared" si="387"/>
        <v/>
      </c>
      <c r="Q154" s="267" t="str">
        <f t="shared" si="387"/>
        <v/>
      </c>
      <c r="R154" s="267" t="str">
        <f t="shared" si="387"/>
        <v/>
      </c>
      <c r="S154" s="267" t="str">
        <f t="shared" si="387"/>
        <v/>
      </c>
      <c r="T154" s="267" t="str">
        <f t="shared" si="387"/>
        <v/>
      </c>
      <c r="U154" s="267" t="str">
        <f t="shared" si="387"/>
        <v/>
      </c>
      <c r="V154" s="267" t="str">
        <f t="shared" si="387"/>
        <v/>
      </c>
      <c r="W154" s="267" t="str">
        <f t="shared" si="387"/>
        <v/>
      </c>
      <c r="X154" s="267" t="str">
        <f t="shared" si="387"/>
        <v/>
      </c>
      <c r="Y154" s="267" t="str">
        <f t="shared" si="387"/>
        <v/>
      </c>
      <c r="Z154" s="267" t="str">
        <f t="shared" si="387"/>
        <v/>
      </c>
      <c r="AA154" s="267" t="str">
        <f t="shared" si="387"/>
        <v/>
      </c>
      <c r="AB154" s="267" t="str">
        <f t="shared" si="387"/>
        <v/>
      </c>
      <c r="AC154" s="267" t="str">
        <f t="shared" si="387"/>
        <v/>
      </c>
      <c r="AD154" s="267" t="str">
        <f t="shared" si="387"/>
        <v/>
      </c>
      <c r="AE154" s="267" t="str">
        <f t="shared" si="387"/>
        <v/>
      </c>
      <c r="AF154" s="267" t="str">
        <f t="shared" si="387"/>
        <v/>
      </c>
      <c r="AG154" s="686"/>
      <c r="AH154" s="688"/>
      <c r="AI154" s="677"/>
    </row>
    <row r="155" spans="1:46" ht="54" customHeight="1" x14ac:dyDescent="0.4">
      <c r="A155" s="758"/>
      <c r="B155" s="548">
        <f>B111</f>
        <v>0</v>
      </c>
      <c r="C155" s="549"/>
      <c r="D155" s="550"/>
      <c r="E155" s="681"/>
      <c r="F155" s="681"/>
      <c r="G155" s="681"/>
      <c r="H155" s="681"/>
      <c r="I155" s="681"/>
      <c r="J155" s="681"/>
      <c r="K155" s="681"/>
      <c r="L155" s="681"/>
      <c r="M155" s="681"/>
      <c r="N155" s="681"/>
      <c r="O155" s="681"/>
      <c r="P155" s="681"/>
      <c r="Q155" s="681"/>
      <c r="R155" s="681"/>
      <c r="S155" s="681"/>
      <c r="T155" s="681"/>
      <c r="U155" s="681"/>
      <c r="V155" s="681"/>
      <c r="W155" s="681"/>
      <c r="X155" s="681"/>
      <c r="Y155" s="681"/>
      <c r="Z155" s="681"/>
      <c r="AA155" s="681"/>
      <c r="AB155" s="681"/>
      <c r="AC155" s="681"/>
      <c r="AD155" s="681"/>
      <c r="AE155" s="681"/>
      <c r="AF155" s="681"/>
      <c r="AG155" s="272">
        <f>IF(COUNT(E155:AF155)=0,+(COUNTIF(E155:AF155,"作業"))+(COUNTIF(E155:AF155,"休日")),"")</f>
        <v>0</v>
      </c>
      <c r="AH155" s="273">
        <f>IF(COUNT(E155:AF155)=0,(COUNTIF(E155:AF155,"休日")),"")</f>
        <v>0</v>
      </c>
      <c r="AI155" s="555" t="str">
        <f>IF(AM155&gt;0.01,ROUND(AM155/AL155,3),"")</f>
        <v/>
      </c>
      <c r="AL155" s="147">
        <f>SUM(AL156:AL194)</f>
        <v>0</v>
      </c>
      <c r="AM155" s="228">
        <f>SUM(AM156:AM194)</f>
        <v>0</v>
      </c>
      <c r="AQ155" s="249">
        <f>SUM(AQ156:AQ194)</f>
        <v>0</v>
      </c>
      <c r="AT155" s="228">
        <f>SUM(AT156:AT194)</f>
        <v>0</v>
      </c>
    </row>
    <row r="156" spans="1:46" ht="54" customHeight="1" x14ac:dyDescent="0.4">
      <c r="A156" s="758"/>
      <c r="B156" s="551"/>
      <c r="C156" s="552"/>
      <c r="D156" s="553"/>
      <c r="E156" s="681"/>
      <c r="F156" s="681"/>
      <c r="G156" s="681"/>
      <c r="H156" s="681"/>
      <c r="I156" s="681"/>
      <c r="J156" s="681"/>
      <c r="K156" s="681"/>
      <c r="L156" s="681"/>
      <c r="M156" s="681"/>
      <c r="N156" s="681"/>
      <c r="O156" s="681"/>
      <c r="P156" s="681"/>
      <c r="Q156" s="681"/>
      <c r="R156" s="681"/>
      <c r="S156" s="681"/>
      <c r="T156" s="681"/>
      <c r="U156" s="681"/>
      <c r="V156" s="681"/>
      <c r="W156" s="681"/>
      <c r="X156" s="681"/>
      <c r="Y156" s="681"/>
      <c r="Z156" s="681"/>
      <c r="AA156" s="681"/>
      <c r="AB156" s="681"/>
      <c r="AC156" s="681"/>
      <c r="AD156" s="681"/>
      <c r="AE156" s="681"/>
      <c r="AF156" s="681"/>
      <c r="AG156" s="678" t="str">
        <f>IF(AG155&lt;14,"対象外",ROUND(AH155/AG155,3))</f>
        <v>対象外</v>
      </c>
      <c r="AH156" s="679"/>
      <c r="AI156" s="555"/>
      <c r="AK156" s="146"/>
      <c r="AL156" s="219">
        <f>IF(AG156="対象外",0,1)</f>
        <v>0</v>
      </c>
      <c r="AM156" s="226">
        <f>IF(AL156=1,AG156,0)</f>
        <v>0</v>
      </c>
      <c r="AN156" s="219">
        <f>IF(AG155&gt;=14,AG155,0)</f>
        <v>0</v>
      </c>
      <c r="AO156" s="192">
        <f>IF(AN156&gt;1,AH155,0)</f>
        <v>0</v>
      </c>
      <c r="AP156" s="152"/>
      <c r="AQ156" s="219">
        <f>IF(AR156&gt;1,1,0)</f>
        <v>0</v>
      </c>
      <c r="AR156" s="192">
        <f>AN156+AR112</f>
        <v>0</v>
      </c>
      <c r="AS156" s="192">
        <f>AO156+AS112</f>
        <v>0</v>
      </c>
      <c r="AT156" s="248">
        <f>IF(AQ156=1,ROUND(AS156/AR156,3),0)</f>
        <v>0</v>
      </c>
    </row>
    <row r="157" spans="1:46" ht="54" customHeight="1" x14ac:dyDescent="0.4">
      <c r="A157" s="758"/>
      <c r="B157" s="548">
        <f t="shared" ref="B157" si="388">B113</f>
        <v>0</v>
      </c>
      <c r="C157" s="549"/>
      <c r="D157" s="550"/>
      <c r="E157" s="681"/>
      <c r="F157" s="681"/>
      <c r="G157" s="681"/>
      <c r="H157" s="681"/>
      <c r="I157" s="681"/>
      <c r="J157" s="681"/>
      <c r="K157" s="681"/>
      <c r="L157" s="681"/>
      <c r="M157" s="681"/>
      <c r="N157" s="681"/>
      <c r="O157" s="681"/>
      <c r="P157" s="681"/>
      <c r="Q157" s="681"/>
      <c r="R157" s="681"/>
      <c r="S157" s="681"/>
      <c r="T157" s="681"/>
      <c r="U157" s="681"/>
      <c r="V157" s="681"/>
      <c r="W157" s="681"/>
      <c r="X157" s="681"/>
      <c r="Y157" s="681"/>
      <c r="Z157" s="681"/>
      <c r="AA157" s="681"/>
      <c r="AB157" s="681"/>
      <c r="AC157" s="681"/>
      <c r="AD157" s="681"/>
      <c r="AE157" s="681"/>
      <c r="AF157" s="681"/>
      <c r="AG157" s="272">
        <f t="shared" ref="AG157" si="389">IF(COUNT(E157:AF157)=0,+(COUNTIF(E157:AF157,"作業"))+(COUNTIF(E157:AF157,"休日")),"")</f>
        <v>0</v>
      </c>
      <c r="AH157" s="273">
        <f t="shared" ref="AH157" si="390">IF(COUNT(E157:AF157)=0,(COUNTIF(E157:AF157,"休日")),"")</f>
        <v>0</v>
      </c>
      <c r="AI157" s="554" t="str">
        <f>IF(AI155="","",IF(AI155&gt;=0.285,"達成","未達成"))</f>
        <v/>
      </c>
    </row>
    <row r="158" spans="1:46" ht="54" customHeight="1" x14ac:dyDescent="0.4">
      <c r="A158" s="758"/>
      <c r="B158" s="551"/>
      <c r="C158" s="552"/>
      <c r="D158" s="553"/>
      <c r="E158" s="681"/>
      <c r="F158" s="681"/>
      <c r="G158" s="681"/>
      <c r="H158" s="681"/>
      <c r="I158" s="681"/>
      <c r="J158" s="681"/>
      <c r="K158" s="681"/>
      <c r="L158" s="681"/>
      <c r="M158" s="681"/>
      <c r="N158" s="681"/>
      <c r="O158" s="681"/>
      <c r="P158" s="681"/>
      <c r="Q158" s="681"/>
      <c r="R158" s="681"/>
      <c r="S158" s="681"/>
      <c r="T158" s="681"/>
      <c r="U158" s="681"/>
      <c r="V158" s="681"/>
      <c r="W158" s="681"/>
      <c r="X158" s="681"/>
      <c r="Y158" s="681"/>
      <c r="Z158" s="681"/>
      <c r="AA158" s="681"/>
      <c r="AB158" s="681"/>
      <c r="AC158" s="681"/>
      <c r="AD158" s="681"/>
      <c r="AE158" s="681"/>
      <c r="AF158" s="681"/>
      <c r="AG158" s="678" t="str">
        <f t="shared" ref="AG158" si="391">IF(AG157&lt;14,"対象外",ROUND(AH157/AG157,3))</f>
        <v>対象外</v>
      </c>
      <c r="AH158" s="679"/>
      <c r="AI158" s="554"/>
      <c r="AL158" s="219">
        <f t="shared" ref="AL158" si="392">IF(AG158="対象外",0,1)</f>
        <v>0</v>
      </c>
      <c r="AM158" s="226">
        <f t="shared" ref="AM158" si="393">IF(AL158=1,AG158,0)</f>
        <v>0</v>
      </c>
      <c r="AN158" s="219">
        <f t="shared" ref="AN158" si="394">IF(AG157&gt;=14,AG157,0)</f>
        <v>0</v>
      </c>
      <c r="AO158" s="192">
        <f>IF(AN158&gt;1,AH157,0)</f>
        <v>0</v>
      </c>
      <c r="AP158" s="152"/>
      <c r="AQ158" s="219">
        <f>IF(AR158&gt;1,1,0)</f>
        <v>0</v>
      </c>
      <c r="AR158" s="192">
        <f>AN158+AR114</f>
        <v>0</v>
      </c>
      <c r="AS158" s="192">
        <f>AO158+AS114</f>
        <v>0</v>
      </c>
      <c r="AT158" s="248">
        <f>IF(AQ158=1,ROUND(AS158/AR158,3),0)</f>
        <v>0</v>
      </c>
    </row>
    <row r="159" spans="1:46" ht="54" customHeight="1" x14ac:dyDescent="0.35">
      <c r="A159" s="758"/>
      <c r="B159" s="548">
        <f t="shared" ref="B159" si="395">B115</f>
        <v>0</v>
      </c>
      <c r="C159" s="549"/>
      <c r="D159" s="550"/>
      <c r="E159" s="681"/>
      <c r="F159" s="681"/>
      <c r="G159" s="681"/>
      <c r="H159" s="681"/>
      <c r="I159" s="681"/>
      <c r="J159" s="681"/>
      <c r="K159" s="681"/>
      <c r="L159" s="681"/>
      <c r="M159" s="681"/>
      <c r="N159" s="681"/>
      <c r="O159" s="681"/>
      <c r="P159" s="681"/>
      <c r="Q159" s="681"/>
      <c r="R159" s="681"/>
      <c r="S159" s="681"/>
      <c r="T159" s="681"/>
      <c r="U159" s="681"/>
      <c r="V159" s="681"/>
      <c r="W159" s="681"/>
      <c r="X159" s="681"/>
      <c r="Y159" s="681"/>
      <c r="Z159" s="681"/>
      <c r="AA159" s="681"/>
      <c r="AB159" s="681"/>
      <c r="AC159" s="681"/>
      <c r="AD159" s="681"/>
      <c r="AE159" s="681"/>
      <c r="AF159" s="681"/>
      <c r="AG159" s="272">
        <f t="shared" ref="AG159" si="396">IF(COUNT(E159:AF159)=0,+(COUNTIF(E159:AF159,"作業"))+(COUNTIF(E159:AF159,"休日")),"")</f>
        <v>0</v>
      </c>
      <c r="AH159" s="273">
        <f t="shared" ref="AH159" si="397">IF(COUNT(E159:AF159)=0,(COUNTIF(E159:AF159,"休日")),"")</f>
        <v>0</v>
      </c>
      <c r="AI159" s="230"/>
    </row>
    <row r="160" spans="1:46" ht="54" customHeight="1" x14ac:dyDescent="0.35">
      <c r="A160" s="758"/>
      <c r="B160" s="551"/>
      <c r="C160" s="552"/>
      <c r="D160" s="553"/>
      <c r="E160" s="681"/>
      <c r="F160" s="681"/>
      <c r="G160" s="681"/>
      <c r="H160" s="681"/>
      <c r="I160" s="681"/>
      <c r="J160" s="681"/>
      <c r="K160" s="681"/>
      <c r="L160" s="681"/>
      <c r="M160" s="681"/>
      <c r="N160" s="681"/>
      <c r="O160" s="681"/>
      <c r="P160" s="681"/>
      <c r="Q160" s="681"/>
      <c r="R160" s="681"/>
      <c r="S160" s="681"/>
      <c r="T160" s="681"/>
      <c r="U160" s="681"/>
      <c r="V160" s="681"/>
      <c r="W160" s="681"/>
      <c r="X160" s="681"/>
      <c r="Y160" s="681"/>
      <c r="Z160" s="681"/>
      <c r="AA160" s="681"/>
      <c r="AB160" s="681"/>
      <c r="AC160" s="681"/>
      <c r="AD160" s="681"/>
      <c r="AE160" s="681"/>
      <c r="AF160" s="681"/>
      <c r="AG160" s="678" t="str">
        <f t="shared" ref="AG160" si="398">IF(AG159&lt;14,"対象外",ROUND(AH159/AG159,3))</f>
        <v>対象外</v>
      </c>
      <c r="AH160" s="679"/>
      <c r="AI160" s="230"/>
      <c r="AL160" s="219">
        <f t="shared" ref="AL160" si="399">IF(AG160="対象外",0,1)</f>
        <v>0</v>
      </c>
      <c r="AM160" s="226">
        <f t="shared" ref="AM160" si="400">IF(AL160=1,AG160,0)</f>
        <v>0</v>
      </c>
      <c r="AN160" s="219">
        <f t="shared" ref="AN160" si="401">IF(AG159&gt;=14,AG159,0)</f>
        <v>0</v>
      </c>
      <c r="AO160" s="192">
        <f>IF(AN160&gt;1,AH159,0)</f>
        <v>0</v>
      </c>
      <c r="AP160" s="152"/>
      <c r="AQ160" s="219">
        <f>IF(AR160&gt;1,1,0)</f>
        <v>0</v>
      </c>
      <c r="AR160" s="192">
        <f>AN160+AR116</f>
        <v>0</v>
      </c>
      <c r="AS160" s="192">
        <f>AO160+AS116</f>
        <v>0</v>
      </c>
      <c r="AT160" s="248">
        <f>IF(AQ160=1,ROUND(AS160/AR160,3),0)</f>
        <v>0</v>
      </c>
    </row>
    <row r="161" spans="1:46" ht="54" customHeight="1" x14ac:dyDescent="0.35">
      <c r="A161" s="758"/>
      <c r="B161" s="548">
        <f t="shared" ref="B161" si="402">B117</f>
        <v>0</v>
      </c>
      <c r="C161" s="549"/>
      <c r="D161" s="550"/>
      <c r="E161" s="681"/>
      <c r="F161" s="681"/>
      <c r="G161" s="681"/>
      <c r="H161" s="681"/>
      <c r="I161" s="681"/>
      <c r="J161" s="681"/>
      <c r="K161" s="681"/>
      <c r="L161" s="681"/>
      <c r="M161" s="681"/>
      <c r="N161" s="681"/>
      <c r="O161" s="681"/>
      <c r="P161" s="681"/>
      <c r="Q161" s="681"/>
      <c r="R161" s="681"/>
      <c r="S161" s="681"/>
      <c r="T161" s="681"/>
      <c r="U161" s="681"/>
      <c r="V161" s="681"/>
      <c r="W161" s="681"/>
      <c r="X161" s="681"/>
      <c r="Y161" s="681"/>
      <c r="Z161" s="681"/>
      <c r="AA161" s="681"/>
      <c r="AB161" s="681"/>
      <c r="AC161" s="681"/>
      <c r="AD161" s="681"/>
      <c r="AE161" s="681"/>
      <c r="AF161" s="681"/>
      <c r="AG161" s="272">
        <f t="shared" ref="AG161" si="403">IF(COUNT(E161:AF161)=0,+(COUNTIF(E161:AF161,"作業"))+(COUNTIF(E161:AF161,"休日")),"")</f>
        <v>0</v>
      </c>
      <c r="AH161" s="273">
        <f t="shared" ref="AH161" si="404">IF(COUNT(E161:AF161)=0,(COUNTIF(E161:AF161,"休日")),"")</f>
        <v>0</v>
      </c>
      <c r="AI161" s="230"/>
    </row>
    <row r="162" spans="1:46" ht="54" customHeight="1" x14ac:dyDescent="0.35">
      <c r="A162" s="758"/>
      <c r="B162" s="551"/>
      <c r="C162" s="552"/>
      <c r="D162" s="553"/>
      <c r="E162" s="681"/>
      <c r="F162" s="681"/>
      <c r="G162" s="681"/>
      <c r="H162" s="681"/>
      <c r="I162" s="681"/>
      <c r="J162" s="681"/>
      <c r="K162" s="681"/>
      <c r="L162" s="681"/>
      <c r="M162" s="681"/>
      <c r="N162" s="681"/>
      <c r="O162" s="681"/>
      <c r="P162" s="681"/>
      <c r="Q162" s="681"/>
      <c r="R162" s="681"/>
      <c r="S162" s="681"/>
      <c r="T162" s="681"/>
      <c r="U162" s="681"/>
      <c r="V162" s="681"/>
      <c r="W162" s="681"/>
      <c r="X162" s="681"/>
      <c r="Y162" s="681"/>
      <c r="Z162" s="681"/>
      <c r="AA162" s="681"/>
      <c r="AB162" s="681"/>
      <c r="AC162" s="681"/>
      <c r="AD162" s="681"/>
      <c r="AE162" s="681"/>
      <c r="AF162" s="681"/>
      <c r="AG162" s="678" t="str">
        <f t="shared" ref="AG162" si="405">IF(AG161&lt;14,"対象外",ROUND(AH161/AG161,3))</f>
        <v>対象外</v>
      </c>
      <c r="AH162" s="679"/>
      <c r="AI162" s="230"/>
      <c r="AL162" s="219">
        <f t="shared" ref="AL162" si="406">IF(AG162="対象外",0,1)</f>
        <v>0</v>
      </c>
      <c r="AM162" s="226">
        <f t="shared" ref="AM162" si="407">IF(AL162=1,AG162,0)</f>
        <v>0</v>
      </c>
      <c r="AN162" s="219">
        <f t="shared" ref="AN162" si="408">IF(AG161&gt;=14,AG161,0)</f>
        <v>0</v>
      </c>
      <c r="AO162" s="192">
        <f>IF(AN162&gt;1,AH161,0)</f>
        <v>0</v>
      </c>
      <c r="AP162" s="152"/>
      <c r="AQ162" s="219">
        <f>IF(AR162&gt;1,1,0)</f>
        <v>0</v>
      </c>
      <c r="AR162" s="192">
        <f>AN162+AR118</f>
        <v>0</v>
      </c>
      <c r="AS162" s="192">
        <f>AO162+AS118</f>
        <v>0</v>
      </c>
      <c r="AT162" s="248">
        <f>IF(AQ162=1,ROUND(AS162/AR162,3),0)</f>
        <v>0</v>
      </c>
    </row>
    <row r="163" spans="1:46" ht="54" customHeight="1" x14ac:dyDescent="0.35">
      <c r="A163" s="758"/>
      <c r="B163" s="548">
        <f t="shared" ref="B163" si="409">B119</f>
        <v>0</v>
      </c>
      <c r="C163" s="549"/>
      <c r="D163" s="550"/>
      <c r="E163" s="681"/>
      <c r="F163" s="681"/>
      <c r="G163" s="681"/>
      <c r="H163" s="681"/>
      <c r="I163" s="681"/>
      <c r="J163" s="681"/>
      <c r="K163" s="681"/>
      <c r="L163" s="681"/>
      <c r="M163" s="681"/>
      <c r="N163" s="681"/>
      <c r="O163" s="681"/>
      <c r="P163" s="681"/>
      <c r="Q163" s="681"/>
      <c r="R163" s="681"/>
      <c r="S163" s="681"/>
      <c r="T163" s="681"/>
      <c r="U163" s="681"/>
      <c r="V163" s="681"/>
      <c r="W163" s="681"/>
      <c r="X163" s="681"/>
      <c r="Y163" s="681"/>
      <c r="Z163" s="681"/>
      <c r="AA163" s="681"/>
      <c r="AB163" s="681"/>
      <c r="AC163" s="681"/>
      <c r="AD163" s="681"/>
      <c r="AE163" s="681"/>
      <c r="AF163" s="681"/>
      <c r="AG163" s="272">
        <f t="shared" ref="AG163" si="410">IF(COUNT(E163:AF163)=0,+(COUNTIF(E163:AF163,"作業"))+(COUNTIF(E163:AF163,"休日")),"")</f>
        <v>0</v>
      </c>
      <c r="AH163" s="273">
        <f t="shared" ref="AH163" si="411">IF(COUNT(E163:AF163)=0,(COUNTIF(E163:AF163,"休日")),"")</f>
        <v>0</v>
      </c>
      <c r="AI163" s="230"/>
    </row>
    <row r="164" spans="1:46" ht="54" customHeight="1" x14ac:dyDescent="0.35">
      <c r="A164" s="758"/>
      <c r="B164" s="551"/>
      <c r="C164" s="552"/>
      <c r="D164" s="553"/>
      <c r="E164" s="681"/>
      <c r="F164" s="681"/>
      <c r="G164" s="681"/>
      <c r="H164" s="681"/>
      <c r="I164" s="681"/>
      <c r="J164" s="681"/>
      <c r="K164" s="681"/>
      <c r="L164" s="681"/>
      <c r="M164" s="681"/>
      <c r="N164" s="681"/>
      <c r="O164" s="681"/>
      <c r="P164" s="681"/>
      <c r="Q164" s="681"/>
      <c r="R164" s="681"/>
      <c r="S164" s="681"/>
      <c r="T164" s="681"/>
      <c r="U164" s="681"/>
      <c r="V164" s="681"/>
      <c r="W164" s="681"/>
      <c r="X164" s="681"/>
      <c r="Y164" s="681"/>
      <c r="Z164" s="681"/>
      <c r="AA164" s="681"/>
      <c r="AB164" s="681"/>
      <c r="AC164" s="681"/>
      <c r="AD164" s="681"/>
      <c r="AE164" s="681"/>
      <c r="AF164" s="681"/>
      <c r="AG164" s="678" t="str">
        <f t="shared" ref="AG164" si="412">IF(AG163&lt;14,"対象外",ROUND(AH163/AG163,3))</f>
        <v>対象外</v>
      </c>
      <c r="AH164" s="679"/>
      <c r="AI164" s="230"/>
      <c r="AL164" s="219">
        <f t="shared" ref="AL164" si="413">IF(AG164="対象外",0,1)</f>
        <v>0</v>
      </c>
      <c r="AM164" s="226">
        <f t="shared" ref="AM164" si="414">IF(AL164=1,AG164,0)</f>
        <v>0</v>
      </c>
      <c r="AN164" s="219">
        <f t="shared" ref="AN164" si="415">IF(AG163&gt;=14,AG163,0)</f>
        <v>0</v>
      </c>
      <c r="AO164" s="192">
        <f>IF(AN164&gt;1,AH163,0)</f>
        <v>0</v>
      </c>
      <c r="AP164" s="152"/>
      <c r="AQ164" s="219">
        <f>IF(AR164&gt;1,1,0)</f>
        <v>0</v>
      </c>
      <c r="AR164" s="192">
        <f>AN164+AR120</f>
        <v>0</v>
      </c>
      <c r="AS164" s="192">
        <f>AO164+AS120</f>
        <v>0</v>
      </c>
      <c r="AT164" s="248">
        <f>IF(AQ164=1,ROUND(AS164/AR164,3),0)</f>
        <v>0</v>
      </c>
    </row>
    <row r="165" spans="1:46" ht="54" customHeight="1" x14ac:dyDescent="0.4">
      <c r="A165" s="758"/>
      <c r="B165" s="548">
        <f t="shared" ref="B165" si="416">B121</f>
        <v>0</v>
      </c>
      <c r="C165" s="549"/>
      <c r="D165" s="550"/>
      <c r="E165" s="681"/>
      <c r="F165" s="681"/>
      <c r="G165" s="681"/>
      <c r="H165" s="681"/>
      <c r="I165" s="681"/>
      <c r="J165" s="681"/>
      <c r="K165" s="681"/>
      <c r="L165" s="681"/>
      <c r="M165" s="681"/>
      <c r="N165" s="681"/>
      <c r="O165" s="681"/>
      <c r="P165" s="681"/>
      <c r="Q165" s="681"/>
      <c r="R165" s="681"/>
      <c r="S165" s="681"/>
      <c r="T165" s="681"/>
      <c r="U165" s="681"/>
      <c r="V165" s="681"/>
      <c r="W165" s="681"/>
      <c r="X165" s="681"/>
      <c r="Y165" s="681"/>
      <c r="Z165" s="681"/>
      <c r="AA165" s="681"/>
      <c r="AB165" s="681"/>
      <c r="AC165" s="681"/>
      <c r="AD165" s="681"/>
      <c r="AE165" s="681"/>
      <c r="AF165" s="681"/>
      <c r="AG165" s="272">
        <f t="shared" ref="AG165" si="417">IF(COUNT(E165:AF165)=0,+(COUNTIF(E165:AF165,"作業"))+(COUNTIF(E165:AF165,"休日")),"")</f>
        <v>0</v>
      </c>
      <c r="AH165" s="273">
        <f t="shared" ref="AH165" si="418">IF(COUNT(E165:AF165)=0,(COUNTIF(E165:AF165,"休日")),"")</f>
        <v>0</v>
      </c>
      <c r="AI165" s="608"/>
    </row>
    <row r="166" spans="1:46" ht="54" customHeight="1" x14ac:dyDescent="0.4">
      <c r="A166" s="758"/>
      <c r="B166" s="551"/>
      <c r="C166" s="552"/>
      <c r="D166" s="553"/>
      <c r="E166" s="681"/>
      <c r="F166" s="681"/>
      <c r="G166" s="681"/>
      <c r="H166" s="681"/>
      <c r="I166" s="681"/>
      <c r="J166" s="681"/>
      <c r="K166" s="681"/>
      <c r="L166" s="681"/>
      <c r="M166" s="681"/>
      <c r="N166" s="681"/>
      <c r="O166" s="681"/>
      <c r="P166" s="681"/>
      <c r="Q166" s="681"/>
      <c r="R166" s="681"/>
      <c r="S166" s="681"/>
      <c r="T166" s="681"/>
      <c r="U166" s="681"/>
      <c r="V166" s="681"/>
      <c r="W166" s="681"/>
      <c r="X166" s="681"/>
      <c r="Y166" s="681"/>
      <c r="Z166" s="681"/>
      <c r="AA166" s="681"/>
      <c r="AB166" s="681"/>
      <c r="AC166" s="681"/>
      <c r="AD166" s="681"/>
      <c r="AE166" s="681"/>
      <c r="AF166" s="681"/>
      <c r="AG166" s="678" t="str">
        <f t="shared" ref="AG166" si="419">IF(AG165&lt;14,"対象外",ROUND(AH165/AG165,3))</f>
        <v>対象外</v>
      </c>
      <c r="AH166" s="679"/>
      <c r="AI166" s="608"/>
      <c r="AL166" s="219">
        <f t="shared" ref="AL166" si="420">IF(AG166="対象外",0,1)</f>
        <v>0</v>
      </c>
      <c r="AM166" s="226">
        <f t="shared" ref="AM166" si="421">IF(AL166=1,AG166,0)</f>
        <v>0</v>
      </c>
      <c r="AN166" s="219">
        <f t="shared" ref="AN166" si="422">IF(AG165&gt;=14,AG165,0)</f>
        <v>0</v>
      </c>
      <c r="AO166" s="192">
        <f>IF(AN166&gt;1,AH165,0)</f>
        <v>0</v>
      </c>
      <c r="AP166" s="152"/>
      <c r="AQ166" s="219">
        <f>IF(AR166&gt;1,1,0)</f>
        <v>0</v>
      </c>
      <c r="AR166" s="192">
        <f>AN166+AR122</f>
        <v>0</v>
      </c>
      <c r="AS166" s="192">
        <f>AO166+AS122</f>
        <v>0</v>
      </c>
      <c r="AT166" s="248">
        <f>IF(AQ166=1,ROUND(AS166/AR166,3),0)</f>
        <v>0</v>
      </c>
    </row>
    <row r="167" spans="1:46" ht="54" customHeight="1" x14ac:dyDescent="0.35">
      <c r="A167" s="758"/>
      <c r="B167" s="548">
        <f t="shared" ref="B167" si="423">B123</f>
        <v>0</v>
      </c>
      <c r="C167" s="549"/>
      <c r="D167" s="550"/>
      <c r="E167" s="681"/>
      <c r="F167" s="681"/>
      <c r="G167" s="681"/>
      <c r="H167" s="681"/>
      <c r="I167" s="681"/>
      <c r="J167" s="681"/>
      <c r="K167" s="681"/>
      <c r="L167" s="681"/>
      <c r="M167" s="681"/>
      <c r="N167" s="681"/>
      <c r="O167" s="681"/>
      <c r="P167" s="681"/>
      <c r="Q167" s="681"/>
      <c r="R167" s="681"/>
      <c r="S167" s="681"/>
      <c r="T167" s="681"/>
      <c r="U167" s="681"/>
      <c r="V167" s="681"/>
      <c r="W167" s="681"/>
      <c r="X167" s="681"/>
      <c r="Y167" s="681"/>
      <c r="Z167" s="681"/>
      <c r="AA167" s="681"/>
      <c r="AB167" s="681"/>
      <c r="AC167" s="681"/>
      <c r="AD167" s="681"/>
      <c r="AE167" s="681"/>
      <c r="AF167" s="681"/>
      <c r="AG167" s="272">
        <f t="shared" ref="AG167" si="424">IF(COUNT(E167:AF167)=0,+(COUNTIF(E167:AF167,"作業"))+(COUNTIF(E167:AF167,"休日")),"")</f>
        <v>0</v>
      </c>
      <c r="AH167" s="273">
        <f t="shared" ref="AH167" si="425">IF(COUNT(E167:AF167)=0,(COUNTIF(E167:AF167,"休日")),"")</f>
        <v>0</v>
      </c>
      <c r="AI167" s="230"/>
    </row>
    <row r="168" spans="1:46" ht="54" customHeight="1" x14ac:dyDescent="0.35">
      <c r="A168" s="758"/>
      <c r="B168" s="551"/>
      <c r="C168" s="552"/>
      <c r="D168" s="553"/>
      <c r="E168" s="681"/>
      <c r="F168" s="681"/>
      <c r="G168" s="681"/>
      <c r="H168" s="681"/>
      <c r="I168" s="681"/>
      <c r="J168" s="681"/>
      <c r="K168" s="681"/>
      <c r="L168" s="681"/>
      <c r="M168" s="681"/>
      <c r="N168" s="681"/>
      <c r="O168" s="681"/>
      <c r="P168" s="681"/>
      <c r="Q168" s="681"/>
      <c r="R168" s="681"/>
      <c r="S168" s="681"/>
      <c r="T168" s="681"/>
      <c r="U168" s="681"/>
      <c r="V168" s="681"/>
      <c r="W168" s="681"/>
      <c r="X168" s="681"/>
      <c r="Y168" s="681"/>
      <c r="Z168" s="681"/>
      <c r="AA168" s="681"/>
      <c r="AB168" s="681"/>
      <c r="AC168" s="681"/>
      <c r="AD168" s="681"/>
      <c r="AE168" s="681"/>
      <c r="AF168" s="681"/>
      <c r="AG168" s="678" t="str">
        <f t="shared" ref="AG168" si="426">IF(AG167&lt;14,"対象外",ROUND(AH167/AG167,3))</f>
        <v>対象外</v>
      </c>
      <c r="AH168" s="679"/>
      <c r="AI168" s="230"/>
      <c r="AL168" s="219">
        <f t="shared" ref="AL168" si="427">IF(AG168="対象外",0,1)</f>
        <v>0</v>
      </c>
      <c r="AM168" s="226">
        <f t="shared" ref="AM168" si="428">IF(AL168=1,AG168,0)</f>
        <v>0</v>
      </c>
      <c r="AN168" s="219">
        <f t="shared" ref="AN168" si="429">IF(AG167&gt;=14,AG167,0)</f>
        <v>0</v>
      </c>
      <c r="AO168" s="192">
        <f>IF(AN168&gt;1,AH167,0)</f>
        <v>0</v>
      </c>
      <c r="AP168" s="152"/>
      <c r="AQ168" s="219">
        <f>IF(AR168&gt;1,1,0)</f>
        <v>0</v>
      </c>
      <c r="AR168" s="192">
        <f>AN168+AR124</f>
        <v>0</v>
      </c>
      <c r="AS168" s="192">
        <f>AO168+AS124</f>
        <v>0</v>
      </c>
      <c r="AT168" s="248">
        <f>IF(AQ168=1,ROUND(AS168/AR168,3),0)</f>
        <v>0</v>
      </c>
    </row>
    <row r="169" spans="1:46" ht="54" customHeight="1" x14ac:dyDescent="0.35">
      <c r="A169" s="758"/>
      <c r="B169" s="548">
        <f t="shared" ref="B169" si="430">B125</f>
        <v>0</v>
      </c>
      <c r="C169" s="549"/>
      <c r="D169" s="550"/>
      <c r="E169" s="681"/>
      <c r="F169" s="681"/>
      <c r="G169" s="681"/>
      <c r="H169" s="681"/>
      <c r="I169" s="681"/>
      <c r="J169" s="681"/>
      <c r="K169" s="681"/>
      <c r="L169" s="681"/>
      <c r="M169" s="681"/>
      <c r="N169" s="681"/>
      <c r="O169" s="681"/>
      <c r="P169" s="681"/>
      <c r="Q169" s="681"/>
      <c r="R169" s="681"/>
      <c r="S169" s="681"/>
      <c r="T169" s="681"/>
      <c r="U169" s="681"/>
      <c r="V169" s="681"/>
      <c r="W169" s="681"/>
      <c r="X169" s="681"/>
      <c r="Y169" s="681"/>
      <c r="Z169" s="681"/>
      <c r="AA169" s="681"/>
      <c r="AB169" s="681"/>
      <c r="AC169" s="681"/>
      <c r="AD169" s="681"/>
      <c r="AE169" s="681"/>
      <c r="AF169" s="681"/>
      <c r="AG169" s="272">
        <f t="shared" ref="AG169" si="431">IF(COUNT(E169:AF169)=0,+(COUNTIF(E169:AF169,"作業"))+(COUNTIF(E169:AF169,"休日")),"")</f>
        <v>0</v>
      </c>
      <c r="AH169" s="273">
        <f t="shared" ref="AH169" si="432">IF(COUNT(E169:AF169)=0,(COUNTIF(E169:AF169,"休日")),"")</f>
        <v>0</v>
      </c>
      <c r="AI169" s="230"/>
    </row>
    <row r="170" spans="1:46" ht="54" customHeight="1" x14ac:dyDescent="0.35">
      <c r="A170" s="758"/>
      <c r="B170" s="551"/>
      <c r="C170" s="552"/>
      <c r="D170" s="553"/>
      <c r="E170" s="681"/>
      <c r="F170" s="681"/>
      <c r="G170" s="681"/>
      <c r="H170" s="681"/>
      <c r="I170" s="681"/>
      <c r="J170" s="681"/>
      <c r="K170" s="681"/>
      <c r="L170" s="681"/>
      <c r="M170" s="681"/>
      <c r="N170" s="681"/>
      <c r="O170" s="681"/>
      <c r="P170" s="681"/>
      <c r="Q170" s="681"/>
      <c r="R170" s="681"/>
      <c r="S170" s="681"/>
      <c r="T170" s="681"/>
      <c r="U170" s="681"/>
      <c r="V170" s="681"/>
      <c r="W170" s="681"/>
      <c r="X170" s="681"/>
      <c r="Y170" s="681"/>
      <c r="Z170" s="681"/>
      <c r="AA170" s="681"/>
      <c r="AB170" s="681"/>
      <c r="AC170" s="681"/>
      <c r="AD170" s="681"/>
      <c r="AE170" s="681"/>
      <c r="AF170" s="681"/>
      <c r="AG170" s="678" t="str">
        <f t="shared" ref="AG170" si="433">IF(AG169&lt;14,"対象外",ROUND(AH169/AG169,3))</f>
        <v>対象外</v>
      </c>
      <c r="AH170" s="679"/>
      <c r="AI170" s="230"/>
      <c r="AL170" s="219">
        <f t="shared" ref="AL170" si="434">IF(AG170="対象外",0,1)</f>
        <v>0</v>
      </c>
      <c r="AM170" s="226">
        <f t="shared" ref="AM170" si="435">IF(AL170=1,AG170,0)</f>
        <v>0</v>
      </c>
      <c r="AN170" s="219">
        <f t="shared" ref="AN170" si="436">IF(AG169&gt;=14,AG169,0)</f>
        <v>0</v>
      </c>
      <c r="AO170" s="192">
        <f>IF(AN170&gt;1,AH169,0)</f>
        <v>0</v>
      </c>
      <c r="AP170" s="152"/>
      <c r="AQ170" s="219">
        <f>IF(AR170&gt;1,1,0)</f>
        <v>0</v>
      </c>
      <c r="AR170" s="192">
        <f>AN170+AR126</f>
        <v>0</v>
      </c>
      <c r="AS170" s="192">
        <f>AO170+AS126</f>
        <v>0</v>
      </c>
      <c r="AT170" s="248">
        <f>IF(AQ170=1,ROUND(AS170/AR170,3),0)</f>
        <v>0</v>
      </c>
    </row>
    <row r="171" spans="1:46" ht="54" customHeight="1" x14ac:dyDescent="0.35">
      <c r="A171" s="758"/>
      <c r="B171" s="548">
        <f t="shared" ref="B171" si="437">B127</f>
        <v>0</v>
      </c>
      <c r="C171" s="549"/>
      <c r="D171" s="550"/>
      <c r="E171" s="681"/>
      <c r="F171" s="681"/>
      <c r="G171" s="681"/>
      <c r="H171" s="681"/>
      <c r="I171" s="681"/>
      <c r="J171" s="681"/>
      <c r="K171" s="681"/>
      <c r="L171" s="681"/>
      <c r="M171" s="681"/>
      <c r="N171" s="681"/>
      <c r="O171" s="681"/>
      <c r="P171" s="681"/>
      <c r="Q171" s="681"/>
      <c r="R171" s="681"/>
      <c r="S171" s="681"/>
      <c r="T171" s="681"/>
      <c r="U171" s="681"/>
      <c r="V171" s="681"/>
      <c r="W171" s="681"/>
      <c r="X171" s="681"/>
      <c r="Y171" s="681"/>
      <c r="Z171" s="681"/>
      <c r="AA171" s="681"/>
      <c r="AB171" s="681"/>
      <c r="AC171" s="681"/>
      <c r="AD171" s="681"/>
      <c r="AE171" s="681"/>
      <c r="AF171" s="681"/>
      <c r="AG171" s="272">
        <f t="shared" ref="AG171" si="438">IF(COUNT(E171:AF171)=0,+(COUNTIF(E171:AF171,"作業"))+(COUNTIF(E171:AF171,"休日")),"")</f>
        <v>0</v>
      </c>
      <c r="AH171" s="273">
        <f t="shared" ref="AH171" si="439">IF(COUNT(E171:AF171)=0,(COUNTIF(E171:AF171,"休日")),"")</f>
        <v>0</v>
      </c>
      <c r="AI171" s="230"/>
    </row>
    <row r="172" spans="1:46" ht="54" customHeight="1" x14ac:dyDescent="0.35">
      <c r="A172" s="758"/>
      <c r="B172" s="551"/>
      <c r="C172" s="552"/>
      <c r="D172" s="553"/>
      <c r="E172" s="681"/>
      <c r="F172" s="681"/>
      <c r="G172" s="681"/>
      <c r="H172" s="681"/>
      <c r="I172" s="681"/>
      <c r="J172" s="681"/>
      <c r="K172" s="681"/>
      <c r="L172" s="681"/>
      <c r="M172" s="681"/>
      <c r="N172" s="681"/>
      <c r="O172" s="681"/>
      <c r="P172" s="681"/>
      <c r="Q172" s="681"/>
      <c r="R172" s="681"/>
      <c r="S172" s="681"/>
      <c r="T172" s="681"/>
      <c r="U172" s="681"/>
      <c r="V172" s="681"/>
      <c r="W172" s="681"/>
      <c r="X172" s="681"/>
      <c r="Y172" s="681"/>
      <c r="Z172" s="681"/>
      <c r="AA172" s="681"/>
      <c r="AB172" s="681"/>
      <c r="AC172" s="681"/>
      <c r="AD172" s="681"/>
      <c r="AE172" s="681"/>
      <c r="AF172" s="681"/>
      <c r="AG172" s="678" t="str">
        <f t="shared" ref="AG172" si="440">IF(AG171&lt;14,"対象外",ROUND(AH171/AG171,3))</f>
        <v>対象外</v>
      </c>
      <c r="AH172" s="679"/>
      <c r="AI172" s="230"/>
      <c r="AL172" s="219">
        <f t="shared" ref="AL172" si="441">IF(AG172="対象外",0,1)</f>
        <v>0</v>
      </c>
      <c r="AM172" s="226">
        <f t="shared" ref="AM172" si="442">IF(AL172=1,AG172,0)</f>
        <v>0</v>
      </c>
      <c r="AN172" s="219">
        <f t="shared" ref="AN172" si="443">IF(AG171&gt;=14,AG171,0)</f>
        <v>0</v>
      </c>
      <c r="AO172" s="192">
        <f>IF(AN172&gt;1,AH171,0)</f>
        <v>0</v>
      </c>
      <c r="AP172" s="152"/>
      <c r="AQ172" s="219">
        <f>IF(AR172&gt;1,1,0)</f>
        <v>0</v>
      </c>
      <c r="AR172" s="192">
        <f>AN172+AR128</f>
        <v>0</v>
      </c>
      <c r="AS172" s="192">
        <f>AO172+AS128</f>
        <v>0</v>
      </c>
      <c r="AT172" s="248">
        <f>IF(AQ172=1,ROUND(AS172/AR172,3),0)</f>
        <v>0</v>
      </c>
    </row>
    <row r="173" spans="1:46" ht="54" customHeight="1" x14ac:dyDescent="0.4">
      <c r="A173" s="758"/>
      <c r="B173" s="548">
        <f t="shared" ref="B173" si="444">B129</f>
        <v>0</v>
      </c>
      <c r="C173" s="549"/>
      <c r="D173" s="550"/>
      <c r="E173" s="681"/>
      <c r="F173" s="681"/>
      <c r="G173" s="681"/>
      <c r="H173" s="681"/>
      <c r="I173" s="681"/>
      <c r="J173" s="681"/>
      <c r="K173" s="681"/>
      <c r="L173" s="681"/>
      <c r="M173" s="681"/>
      <c r="N173" s="681"/>
      <c r="O173" s="681"/>
      <c r="P173" s="681"/>
      <c r="Q173" s="681"/>
      <c r="R173" s="681"/>
      <c r="S173" s="681"/>
      <c r="T173" s="681"/>
      <c r="U173" s="681"/>
      <c r="V173" s="681"/>
      <c r="W173" s="681"/>
      <c r="X173" s="681"/>
      <c r="Y173" s="681"/>
      <c r="Z173" s="681"/>
      <c r="AA173" s="681"/>
      <c r="AB173" s="681"/>
      <c r="AC173" s="681"/>
      <c r="AD173" s="681"/>
      <c r="AE173" s="681"/>
      <c r="AF173" s="681"/>
      <c r="AG173" s="272">
        <f t="shared" ref="AG173" si="445">IF(COUNT(E173:AF173)=0,+(COUNTIF(E173:AF173,"作業"))+(COUNTIF(E173:AF173,"休日")),"")</f>
        <v>0</v>
      </c>
      <c r="AH173" s="279">
        <f t="shared" ref="AH173" si="446">IF(COUNT(E173:AF173)=0,(COUNTIF(E173:AF173,"休日")),"")</f>
        <v>0</v>
      </c>
      <c r="AI173" s="269"/>
    </row>
    <row r="174" spans="1:46" ht="54" customHeight="1" x14ac:dyDescent="0.4">
      <c r="A174" s="758"/>
      <c r="B174" s="551"/>
      <c r="C174" s="552"/>
      <c r="D174" s="553"/>
      <c r="E174" s="681"/>
      <c r="F174" s="681"/>
      <c r="G174" s="681"/>
      <c r="H174" s="681"/>
      <c r="I174" s="681"/>
      <c r="J174" s="681"/>
      <c r="K174" s="681"/>
      <c r="L174" s="681"/>
      <c r="M174" s="681"/>
      <c r="N174" s="681"/>
      <c r="O174" s="681"/>
      <c r="P174" s="681"/>
      <c r="Q174" s="681"/>
      <c r="R174" s="681"/>
      <c r="S174" s="681"/>
      <c r="T174" s="681"/>
      <c r="U174" s="681"/>
      <c r="V174" s="681"/>
      <c r="W174" s="681"/>
      <c r="X174" s="681"/>
      <c r="Y174" s="681"/>
      <c r="Z174" s="681"/>
      <c r="AA174" s="681"/>
      <c r="AB174" s="681"/>
      <c r="AC174" s="681"/>
      <c r="AD174" s="681"/>
      <c r="AE174" s="681"/>
      <c r="AF174" s="681"/>
      <c r="AG174" s="678" t="str">
        <f t="shared" ref="AG174" si="447">IF(AG173&lt;14,"対象外",ROUND(AH173/AG173,3))</f>
        <v>対象外</v>
      </c>
      <c r="AH174" s="682"/>
      <c r="AI174" s="269"/>
      <c r="AL174" s="219">
        <f t="shared" ref="AL174" si="448">IF(AG174="対象外",0,1)</f>
        <v>0</v>
      </c>
      <c r="AM174" s="226">
        <f t="shared" ref="AM174" si="449">IF(AL174=1,AG174,0)</f>
        <v>0</v>
      </c>
      <c r="AN174" s="219">
        <f t="shared" ref="AN174" si="450">IF(AG173&gt;=14,AG173,0)</f>
        <v>0</v>
      </c>
      <c r="AO174" s="192">
        <f>IF(AN174&gt;1,AH173,0)</f>
        <v>0</v>
      </c>
      <c r="AP174" s="152"/>
      <c r="AQ174" s="219">
        <f>IF(AR174&gt;1,1,0)</f>
        <v>0</v>
      </c>
      <c r="AR174" s="192">
        <f>AN174+AR130</f>
        <v>0</v>
      </c>
      <c r="AS174" s="192">
        <f>AO174+AS130</f>
        <v>0</v>
      </c>
      <c r="AT174" s="248">
        <f>IF(AQ174=1,ROUND(AS174/AR174,3),0)</f>
        <v>0</v>
      </c>
    </row>
    <row r="175" spans="1:46" ht="54" customHeight="1" x14ac:dyDescent="0.4">
      <c r="A175" s="758"/>
      <c r="B175" s="548">
        <f t="shared" ref="B175" si="451">B131</f>
        <v>0</v>
      </c>
      <c r="C175" s="549"/>
      <c r="D175" s="550"/>
      <c r="E175" s="681"/>
      <c r="F175" s="681"/>
      <c r="G175" s="681"/>
      <c r="H175" s="681"/>
      <c r="I175" s="681"/>
      <c r="J175" s="681"/>
      <c r="K175" s="681"/>
      <c r="L175" s="681"/>
      <c r="M175" s="681"/>
      <c r="N175" s="681"/>
      <c r="O175" s="681"/>
      <c r="P175" s="681"/>
      <c r="Q175" s="681"/>
      <c r="R175" s="681"/>
      <c r="S175" s="681"/>
      <c r="T175" s="681"/>
      <c r="U175" s="681"/>
      <c r="V175" s="681"/>
      <c r="W175" s="681"/>
      <c r="X175" s="681"/>
      <c r="Y175" s="681"/>
      <c r="Z175" s="681"/>
      <c r="AA175" s="681"/>
      <c r="AB175" s="681"/>
      <c r="AC175" s="681"/>
      <c r="AD175" s="681"/>
      <c r="AE175" s="681"/>
      <c r="AF175" s="681"/>
      <c r="AG175" s="272">
        <f t="shared" ref="AG175" si="452">IF(COUNT(E175:AF175)=0,+(COUNTIF(E175:AF175,"作業"))+(COUNTIF(E175:AF175,"休日")),"")</f>
        <v>0</v>
      </c>
      <c r="AH175" s="279">
        <f t="shared" ref="AH175" si="453">IF(COUNT(E175:AF175)=0,(COUNTIF(E175:AF175,"休日")),"")</f>
        <v>0</v>
      </c>
      <c r="AI175" s="269"/>
    </row>
    <row r="176" spans="1:46" ht="54" customHeight="1" x14ac:dyDescent="0.4">
      <c r="A176" s="758"/>
      <c r="B176" s="551"/>
      <c r="C176" s="552"/>
      <c r="D176" s="553"/>
      <c r="E176" s="681"/>
      <c r="F176" s="681"/>
      <c r="G176" s="681"/>
      <c r="H176" s="681"/>
      <c r="I176" s="681"/>
      <c r="J176" s="681"/>
      <c r="K176" s="681"/>
      <c r="L176" s="681"/>
      <c r="M176" s="681"/>
      <c r="N176" s="681"/>
      <c r="O176" s="681"/>
      <c r="P176" s="681"/>
      <c r="Q176" s="681"/>
      <c r="R176" s="681"/>
      <c r="S176" s="681"/>
      <c r="T176" s="681"/>
      <c r="U176" s="681"/>
      <c r="V176" s="681"/>
      <c r="W176" s="681"/>
      <c r="X176" s="681"/>
      <c r="Y176" s="681"/>
      <c r="Z176" s="681"/>
      <c r="AA176" s="681"/>
      <c r="AB176" s="681"/>
      <c r="AC176" s="681"/>
      <c r="AD176" s="681"/>
      <c r="AE176" s="681"/>
      <c r="AF176" s="681"/>
      <c r="AG176" s="678" t="str">
        <f t="shared" ref="AG176" si="454">IF(AG175&lt;14,"対象外",ROUND(AH175/AG175,3))</f>
        <v>対象外</v>
      </c>
      <c r="AH176" s="682"/>
      <c r="AI176" s="269"/>
      <c r="AL176" s="219">
        <f t="shared" ref="AL176" si="455">IF(AG176="対象外",0,1)</f>
        <v>0</v>
      </c>
      <c r="AM176" s="226">
        <f t="shared" ref="AM176" si="456">IF(AL176=1,AG176,0)</f>
        <v>0</v>
      </c>
      <c r="AN176" s="219">
        <f t="shared" ref="AN176" si="457">IF(AG175&gt;=14,AG175,0)</f>
        <v>0</v>
      </c>
      <c r="AO176" s="192">
        <f>IF(AN176&gt;1,AH175,0)</f>
        <v>0</v>
      </c>
      <c r="AP176" s="152"/>
      <c r="AQ176" s="219">
        <f>IF(AR176&gt;1,1,0)</f>
        <v>0</v>
      </c>
      <c r="AR176" s="192">
        <f>AN176+AR132</f>
        <v>0</v>
      </c>
      <c r="AS176" s="192">
        <f>AO176+AS132</f>
        <v>0</v>
      </c>
      <c r="AT176" s="248">
        <f>IF(AQ176=1,ROUND(AS176/AR176,3),0)</f>
        <v>0</v>
      </c>
    </row>
    <row r="177" spans="1:46" ht="54" customHeight="1" x14ac:dyDescent="0.4">
      <c r="A177" s="758"/>
      <c r="B177" s="548">
        <f t="shared" ref="B177" si="458">B133</f>
        <v>0</v>
      </c>
      <c r="C177" s="549"/>
      <c r="D177" s="550"/>
      <c r="E177" s="681"/>
      <c r="F177" s="681"/>
      <c r="G177" s="681"/>
      <c r="H177" s="681"/>
      <c r="I177" s="681"/>
      <c r="J177" s="681"/>
      <c r="K177" s="681"/>
      <c r="L177" s="681"/>
      <c r="M177" s="681"/>
      <c r="N177" s="681"/>
      <c r="O177" s="681"/>
      <c r="P177" s="681"/>
      <c r="Q177" s="681"/>
      <c r="R177" s="681"/>
      <c r="S177" s="681"/>
      <c r="T177" s="681"/>
      <c r="U177" s="681"/>
      <c r="V177" s="681"/>
      <c r="W177" s="681"/>
      <c r="X177" s="681"/>
      <c r="Y177" s="681"/>
      <c r="Z177" s="681"/>
      <c r="AA177" s="681"/>
      <c r="AB177" s="681"/>
      <c r="AC177" s="681"/>
      <c r="AD177" s="681"/>
      <c r="AE177" s="681"/>
      <c r="AF177" s="681"/>
      <c r="AG177" s="272">
        <f t="shared" ref="AG177" si="459">IF(COUNT(E177:AF177)=0,+(COUNTIF(E177:AF177,"作業"))+(COUNTIF(E177:AF177,"休日")),"")</f>
        <v>0</v>
      </c>
      <c r="AH177" s="273">
        <f t="shared" ref="AH177" si="460">IF(COUNT(E177:AF177)=0,(COUNTIF(E177:AF177,"休日")),"")</f>
        <v>0</v>
      </c>
      <c r="AI177" s="232"/>
    </row>
    <row r="178" spans="1:46" ht="54" customHeight="1" x14ac:dyDescent="0.4">
      <c r="A178" s="758"/>
      <c r="B178" s="551"/>
      <c r="C178" s="552"/>
      <c r="D178" s="553"/>
      <c r="E178" s="681"/>
      <c r="F178" s="681"/>
      <c r="G178" s="681"/>
      <c r="H178" s="681"/>
      <c r="I178" s="681"/>
      <c r="J178" s="681"/>
      <c r="K178" s="681"/>
      <c r="L178" s="681"/>
      <c r="M178" s="681"/>
      <c r="N178" s="681"/>
      <c r="O178" s="681"/>
      <c r="P178" s="681"/>
      <c r="Q178" s="681"/>
      <c r="R178" s="681"/>
      <c r="S178" s="681"/>
      <c r="T178" s="681"/>
      <c r="U178" s="681"/>
      <c r="V178" s="681"/>
      <c r="W178" s="681"/>
      <c r="X178" s="681"/>
      <c r="Y178" s="681"/>
      <c r="Z178" s="681"/>
      <c r="AA178" s="681"/>
      <c r="AB178" s="681"/>
      <c r="AC178" s="681"/>
      <c r="AD178" s="681"/>
      <c r="AE178" s="681"/>
      <c r="AF178" s="681"/>
      <c r="AG178" s="678" t="str">
        <f t="shared" ref="AG178" si="461">IF(AG177&lt;14,"対象外",ROUND(AH177/AG177,3))</f>
        <v>対象外</v>
      </c>
      <c r="AH178" s="679"/>
      <c r="AI178" s="232"/>
      <c r="AL178" s="219">
        <f t="shared" ref="AL178" si="462">IF(AG178="対象外",0,1)</f>
        <v>0</v>
      </c>
      <c r="AM178" s="226">
        <f t="shared" ref="AM178" si="463">IF(AL178=1,AG178,0)</f>
        <v>0</v>
      </c>
      <c r="AN178" s="219">
        <f t="shared" ref="AN178" si="464">IF(AG177&gt;=14,AG177,0)</f>
        <v>0</v>
      </c>
      <c r="AO178" s="192">
        <f>IF(AN178&gt;1,AH177,0)</f>
        <v>0</v>
      </c>
      <c r="AP178" s="152"/>
      <c r="AQ178" s="219">
        <f>IF(AR178&gt;1,1,0)</f>
        <v>0</v>
      </c>
      <c r="AR178" s="192">
        <f>AN178+AR134</f>
        <v>0</v>
      </c>
      <c r="AS178" s="192">
        <f>AO178+AS134</f>
        <v>0</v>
      </c>
      <c r="AT178" s="248">
        <f>IF(AQ178=1,ROUND(AS178/AR178,3),0)</f>
        <v>0</v>
      </c>
    </row>
    <row r="179" spans="1:46" ht="54" customHeight="1" x14ac:dyDescent="0.4">
      <c r="A179" s="758"/>
      <c r="B179" s="548">
        <f t="shared" ref="B179" si="465">B135</f>
        <v>0</v>
      </c>
      <c r="C179" s="549"/>
      <c r="D179" s="550"/>
      <c r="E179" s="681"/>
      <c r="F179" s="681"/>
      <c r="G179" s="681"/>
      <c r="H179" s="681"/>
      <c r="I179" s="681"/>
      <c r="J179" s="681"/>
      <c r="K179" s="681"/>
      <c r="L179" s="681"/>
      <c r="M179" s="681"/>
      <c r="N179" s="681"/>
      <c r="O179" s="681"/>
      <c r="P179" s="681"/>
      <c r="Q179" s="681"/>
      <c r="R179" s="681"/>
      <c r="S179" s="681"/>
      <c r="T179" s="681"/>
      <c r="U179" s="681"/>
      <c r="V179" s="681"/>
      <c r="W179" s="681"/>
      <c r="X179" s="681"/>
      <c r="Y179" s="681"/>
      <c r="Z179" s="681"/>
      <c r="AA179" s="681"/>
      <c r="AB179" s="681"/>
      <c r="AC179" s="681"/>
      <c r="AD179" s="681"/>
      <c r="AE179" s="681"/>
      <c r="AF179" s="681"/>
      <c r="AG179" s="272">
        <f t="shared" ref="AG179" si="466">IF(COUNT(E179:AF179)=0,+(COUNTIF(E179:AF179,"作業"))+(COUNTIF(E179:AF179,"休日")),"")</f>
        <v>0</v>
      </c>
      <c r="AH179" s="273">
        <f t="shared" ref="AH179" si="467">IF(COUNT(E179:AF179)=0,(COUNTIF(E179:AF179,"休日")),"")</f>
        <v>0</v>
      </c>
      <c r="AI179" s="232"/>
    </row>
    <row r="180" spans="1:46" ht="54" customHeight="1" x14ac:dyDescent="0.4">
      <c r="A180" s="758"/>
      <c r="B180" s="551"/>
      <c r="C180" s="552"/>
      <c r="D180" s="553"/>
      <c r="E180" s="681"/>
      <c r="F180" s="681"/>
      <c r="G180" s="681"/>
      <c r="H180" s="681"/>
      <c r="I180" s="681"/>
      <c r="J180" s="681"/>
      <c r="K180" s="681"/>
      <c r="L180" s="681"/>
      <c r="M180" s="681"/>
      <c r="N180" s="681"/>
      <c r="O180" s="681"/>
      <c r="P180" s="681"/>
      <c r="Q180" s="681"/>
      <c r="R180" s="681"/>
      <c r="S180" s="681"/>
      <c r="T180" s="681"/>
      <c r="U180" s="681"/>
      <c r="V180" s="681"/>
      <c r="W180" s="681"/>
      <c r="X180" s="681"/>
      <c r="Y180" s="681"/>
      <c r="Z180" s="681"/>
      <c r="AA180" s="681"/>
      <c r="AB180" s="681"/>
      <c r="AC180" s="681"/>
      <c r="AD180" s="681"/>
      <c r="AE180" s="681"/>
      <c r="AF180" s="681"/>
      <c r="AG180" s="678" t="str">
        <f t="shared" ref="AG180" si="468">IF(AG179&lt;14,"対象外",ROUND(AH179/AG179,3))</f>
        <v>対象外</v>
      </c>
      <c r="AH180" s="679"/>
      <c r="AI180" s="232"/>
      <c r="AL180" s="219">
        <f t="shared" ref="AL180" si="469">IF(AG180="対象外",0,1)</f>
        <v>0</v>
      </c>
      <c r="AM180" s="226">
        <f t="shared" ref="AM180" si="470">IF(AL180=1,AG180,0)</f>
        <v>0</v>
      </c>
      <c r="AN180" s="219">
        <f t="shared" ref="AN180" si="471">IF(AG179&gt;=14,AG179,0)</f>
        <v>0</v>
      </c>
      <c r="AO180" s="192">
        <f>IF(AN180&gt;1,AH179,0)</f>
        <v>0</v>
      </c>
      <c r="AP180" s="152"/>
      <c r="AQ180" s="219">
        <f>IF(AR180&gt;1,1,0)</f>
        <v>0</v>
      </c>
      <c r="AR180" s="192">
        <f>AN180+AR136</f>
        <v>0</v>
      </c>
      <c r="AS180" s="192">
        <f>AO180+AS136</f>
        <v>0</v>
      </c>
      <c r="AT180" s="248">
        <f>IF(AQ180=1,ROUND(AS180/AR180,3),0)</f>
        <v>0</v>
      </c>
    </row>
    <row r="181" spans="1:46" ht="54" customHeight="1" x14ac:dyDescent="0.4">
      <c r="A181" s="758"/>
      <c r="B181" s="548">
        <f t="shared" ref="B181" si="472">B137</f>
        <v>0</v>
      </c>
      <c r="C181" s="549"/>
      <c r="D181" s="550"/>
      <c r="E181" s="681"/>
      <c r="F181" s="681"/>
      <c r="G181" s="681"/>
      <c r="H181" s="681"/>
      <c r="I181" s="681"/>
      <c r="J181" s="681"/>
      <c r="K181" s="681"/>
      <c r="L181" s="681"/>
      <c r="M181" s="681"/>
      <c r="N181" s="681"/>
      <c r="O181" s="681"/>
      <c r="P181" s="681"/>
      <c r="Q181" s="681"/>
      <c r="R181" s="681"/>
      <c r="S181" s="681"/>
      <c r="T181" s="681"/>
      <c r="U181" s="681"/>
      <c r="V181" s="681"/>
      <c r="W181" s="681"/>
      <c r="X181" s="681"/>
      <c r="Y181" s="681"/>
      <c r="Z181" s="681"/>
      <c r="AA181" s="681"/>
      <c r="AB181" s="681"/>
      <c r="AC181" s="681"/>
      <c r="AD181" s="681"/>
      <c r="AE181" s="681"/>
      <c r="AF181" s="681"/>
      <c r="AG181" s="272">
        <f t="shared" ref="AG181" si="473">IF(COUNT(E181:AF181)=0,+(COUNTIF(E181:AF181,"作業"))+(COUNTIF(E181:AF181,"休日")),"")</f>
        <v>0</v>
      </c>
      <c r="AH181" s="273">
        <f t="shared" ref="AH181" si="474">IF(COUNT(E181:AF181)=0,(COUNTIF(E181:AF181,"休日")),"")</f>
        <v>0</v>
      </c>
      <c r="AI181" s="232"/>
    </row>
    <row r="182" spans="1:46" ht="54" customHeight="1" x14ac:dyDescent="0.4">
      <c r="A182" s="758"/>
      <c r="B182" s="551"/>
      <c r="C182" s="552"/>
      <c r="D182" s="553"/>
      <c r="E182" s="681"/>
      <c r="F182" s="681"/>
      <c r="G182" s="681"/>
      <c r="H182" s="681"/>
      <c r="I182" s="681"/>
      <c r="J182" s="681"/>
      <c r="K182" s="681"/>
      <c r="L182" s="681"/>
      <c r="M182" s="681"/>
      <c r="N182" s="681"/>
      <c r="O182" s="681"/>
      <c r="P182" s="681"/>
      <c r="Q182" s="681"/>
      <c r="R182" s="681"/>
      <c r="S182" s="681"/>
      <c r="T182" s="681"/>
      <c r="U182" s="681"/>
      <c r="V182" s="681"/>
      <c r="W182" s="681"/>
      <c r="X182" s="681"/>
      <c r="Y182" s="681"/>
      <c r="Z182" s="681"/>
      <c r="AA182" s="681"/>
      <c r="AB182" s="681"/>
      <c r="AC182" s="681"/>
      <c r="AD182" s="681"/>
      <c r="AE182" s="681"/>
      <c r="AF182" s="681"/>
      <c r="AG182" s="678" t="str">
        <f t="shared" ref="AG182" si="475">IF(AG181&lt;14,"対象外",ROUND(AH181/AG181,3))</f>
        <v>対象外</v>
      </c>
      <c r="AH182" s="679"/>
      <c r="AI182" s="232"/>
      <c r="AL182" s="219">
        <f t="shared" ref="AL182" si="476">IF(AG182="対象外",0,1)</f>
        <v>0</v>
      </c>
      <c r="AM182" s="226">
        <f t="shared" ref="AM182" si="477">IF(AL182=1,AG182,0)</f>
        <v>0</v>
      </c>
      <c r="AN182" s="219">
        <f t="shared" ref="AN182" si="478">IF(AG181&gt;=14,AG181,0)</f>
        <v>0</v>
      </c>
      <c r="AO182" s="192">
        <f>IF(AN182&gt;1,AH181,0)</f>
        <v>0</v>
      </c>
      <c r="AP182" s="152"/>
      <c r="AQ182" s="219">
        <f>IF(AR182&gt;1,1,0)</f>
        <v>0</v>
      </c>
      <c r="AR182" s="192">
        <f>AN182+AR138</f>
        <v>0</v>
      </c>
      <c r="AS182" s="192">
        <f>AO182+AS138</f>
        <v>0</v>
      </c>
      <c r="AT182" s="248">
        <f>IF(AQ182=1,ROUND(AS182/AR182,3),0)</f>
        <v>0</v>
      </c>
    </row>
    <row r="183" spans="1:46" ht="54" customHeight="1" x14ac:dyDescent="0.4">
      <c r="A183" s="758"/>
      <c r="B183" s="548">
        <f t="shared" ref="B183" si="479">B139</f>
        <v>0</v>
      </c>
      <c r="C183" s="549"/>
      <c r="D183" s="550"/>
      <c r="E183" s="681"/>
      <c r="F183" s="681"/>
      <c r="G183" s="681"/>
      <c r="H183" s="681"/>
      <c r="I183" s="681"/>
      <c r="J183" s="681"/>
      <c r="K183" s="681"/>
      <c r="L183" s="681"/>
      <c r="M183" s="681"/>
      <c r="N183" s="681"/>
      <c r="O183" s="681"/>
      <c r="P183" s="681"/>
      <c r="Q183" s="681"/>
      <c r="R183" s="681"/>
      <c r="S183" s="681"/>
      <c r="T183" s="681"/>
      <c r="U183" s="681"/>
      <c r="V183" s="681"/>
      <c r="W183" s="681"/>
      <c r="X183" s="681"/>
      <c r="Y183" s="681"/>
      <c r="Z183" s="681"/>
      <c r="AA183" s="681"/>
      <c r="AB183" s="681"/>
      <c r="AC183" s="681"/>
      <c r="AD183" s="681"/>
      <c r="AE183" s="681"/>
      <c r="AF183" s="681"/>
      <c r="AG183" s="272">
        <f t="shared" ref="AG183" si="480">IF(COUNT(E183:AF183)=0,+(COUNTIF(E183:AF183,"作業"))+(COUNTIF(E183:AF183,"休日")),"")</f>
        <v>0</v>
      </c>
      <c r="AH183" s="273">
        <f t="shared" ref="AH183" si="481">IF(COUNT(E183:AF183)=0,(COUNTIF(E183:AF183,"休日")),"")</f>
        <v>0</v>
      </c>
      <c r="AI183" s="232"/>
    </row>
    <row r="184" spans="1:46" ht="54" customHeight="1" x14ac:dyDescent="0.4">
      <c r="A184" s="758"/>
      <c r="B184" s="551"/>
      <c r="C184" s="552"/>
      <c r="D184" s="553"/>
      <c r="E184" s="681"/>
      <c r="F184" s="681"/>
      <c r="G184" s="681"/>
      <c r="H184" s="681"/>
      <c r="I184" s="681"/>
      <c r="J184" s="681"/>
      <c r="K184" s="681"/>
      <c r="L184" s="681"/>
      <c r="M184" s="681"/>
      <c r="N184" s="681"/>
      <c r="O184" s="681"/>
      <c r="P184" s="681"/>
      <c r="Q184" s="681"/>
      <c r="R184" s="681"/>
      <c r="S184" s="681"/>
      <c r="T184" s="681"/>
      <c r="U184" s="681"/>
      <c r="V184" s="681"/>
      <c r="W184" s="681"/>
      <c r="X184" s="681"/>
      <c r="Y184" s="681"/>
      <c r="Z184" s="681"/>
      <c r="AA184" s="681"/>
      <c r="AB184" s="681"/>
      <c r="AC184" s="681"/>
      <c r="AD184" s="681"/>
      <c r="AE184" s="681"/>
      <c r="AF184" s="681"/>
      <c r="AG184" s="678" t="str">
        <f t="shared" ref="AG184" si="482">IF(AG183&lt;14,"対象外",ROUND(AH183/AG183,3))</f>
        <v>対象外</v>
      </c>
      <c r="AH184" s="679"/>
      <c r="AI184" s="232"/>
      <c r="AL184" s="219">
        <f t="shared" ref="AL184" si="483">IF(AG184="対象外",0,1)</f>
        <v>0</v>
      </c>
      <c r="AM184" s="226">
        <f t="shared" ref="AM184" si="484">IF(AL184=1,AG184,0)</f>
        <v>0</v>
      </c>
      <c r="AN184" s="219">
        <f t="shared" ref="AN184" si="485">IF(AG183&gt;=14,AG183,0)</f>
        <v>0</v>
      </c>
      <c r="AO184" s="192">
        <f>IF(AN184&gt;1,AH183,0)</f>
        <v>0</v>
      </c>
      <c r="AP184" s="152"/>
      <c r="AQ184" s="219">
        <f>IF(AR184&gt;1,1,0)</f>
        <v>0</v>
      </c>
      <c r="AR184" s="192">
        <f>AN184+AR140</f>
        <v>0</v>
      </c>
      <c r="AS184" s="192">
        <f>AO184+AS140</f>
        <v>0</v>
      </c>
      <c r="AT184" s="248">
        <f>IF(AQ184=1,ROUND(AS184/AR184,3),0)</f>
        <v>0</v>
      </c>
    </row>
    <row r="185" spans="1:46" ht="54" customHeight="1" x14ac:dyDescent="0.4">
      <c r="A185" s="758"/>
      <c r="B185" s="548">
        <f t="shared" ref="B185" si="486">B141</f>
        <v>0</v>
      </c>
      <c r="C185" s="549"/>
      <c r="D185" s="550"/>
      <c r="E185" s="681"/>
      <c r="F185" s="681"/>
      <c r="G185" s="681"/>
      <c r="H185" s="681"/>
      <c r="I185" s="681"/>
      <c r="J185" s="681"/>
      <c r="K185" s="681"/>
      <c r="L185" s="681"/>
      <c r="M185" s="681"/>
      <c r="N185" s="681"/>
      <c r="O185" s="681"/>
      <c r="P185" s="681"/>
      <c r="Q185" s="681"/>
      <c r="R185" s="681"/>
      <c r="S185" s="681"/>
      <c r="T185" s="681"/>
      <c r="U185" s="681"/>
      <c r="V185" s="681"/>
      <c r="W185" s="681"/>
      <c r="X185" s="681"/>
      <c r="Y185" s="681"/>
      <c r="Z185" s="681"/>
      <c r="AA185" s="681"/>
      <c r="AB185" s="681"/>
      <c r="AC185" s="681"/>
      <c r="AD185" s="681"/>
      <c r="AE185" s="681"/>
      <c r="AF185" s="681"/>
      <c r="AG185" s="272">
        <f t="shared" ref="AG185" si="487">IF(COUNT(E185:AF185)=0,+(COUNTIF(E185:AF185,"作業"))+(COUNTIF(E185:AF185,"休日")),"")</f>
        <v>0</v>
      </c>
      <c r="AH185" s="273">
        <f t="shared" ref="AH185" si="488">IF(COUNT(E185:AF185)=0,(COUNTIF(E185:AF185,"休日")),"")</f>
        <v>0</v>
      </c>
      <c r="AI185" s="232"/>
    </row>
    <row r="186" spans="1:46" ht="54" customHeight="1" x14ac:dyDescent="0.4">
      <c r="A186" s="758"/>
      <c r="B186" s="551"/>
      <c r="C186" s="552"/>
      <c r="D186" s="553"/>
      <c r="E186" s="681"/>
      <c r="F186" s="681"/>
      <c r="G186" s="681"/>
      <c r="H186" s="681"/>
      <c r="I186" s="681"/>
      <c r="J186" s="681"/>
      <c r="K186" s="681"/>
      <c r="L186" s="681"/>
      <c r="M186" s="681"/>
      <c r="N186" s="681"/>
      <c r="O186" s="681"/>
      <c r="P186" s="681"/>
      <c r="Q186" s="681"/>
      <c r="R186" s="681"/>
      <c r="S186" s="681"/>
      <c r="T186" s="681"/>
      <c r="U186" s="681"/>
      <c r="V186" s="681"/>
      <c r="W186" s="681"/>
      <c r="X186" s="681"/>
      <c r="Y186" s="681"/>
      <c r="Z186" s="681"/>
      <c r="AA186" s="681"/>
      <c r="AB186" s="681"/>
      <c r="AC186" s="681"/>
      <c r="AD186" s="681"/>
      <c r="AE186" s="681"/>
      <c r="AF186" s="681"/>
      <c r="AG186" s="678" t="str">
        <f t="shared" ref="AG186" si="489">IF(AG185&lt;14,"対象外",ROUND(AH185/AG185,3))</f>
        <v>対象外</v>
      </c>
      <c r="AH186" s="679"/>
      <c r="AI186" s="232"/>
      <c r="AL186" s="219">
        <f t="shared" ref="AL186" si="490">IF(AG186="対象外",0,1)</f>
        <v>0</v>
      </c>
      <c r="AM186" s="226">
        <f t="shared" ref="AM186" si="491">IF(AL186=1,AG186,0)</f>
        <v>0</v>
      </c>
      <c r="AN186" s="219">
        <f t="shared" ref="AN186" si="492">IF(AG185&gt;=14,AG185,0)</f>
        <v>0</v>
      </c>
      <c r="AO186" s="192">
        <f>IF(AN186&gt;1,AH185,0)</f>
        <v>0</v>
      </c>
      <c r="AP186" s="152"/>
      <c r="AQ186" s="219">
        <f>IF(AR186&gt;1,1,0)</f>
        <v>0</v>
      </c>
      <c r="AR186" s="192">
        <f>AN186+AR142</f>
        <v>0</v>
      </c>
      <c r="AS186" s="192">
        <f>AO186+AS142</f>
        <v>0</v>
      </c>
      <c r="AT186" s="248">
        <f>IF(AQ186=1,ROUND(AS186/AR186,3),0)</f>
        <v>0</v>
      </c>
    </row>
    <row r="187" spans="1:46" ht="54" customHeight="1" x14ac:dyDescent="0.4">
      <c r="A187" s="758"/>
      <c r="B187" s="548">
        <f t="shared" ref="B187" si="493">B143</f>
        <v>0</v>
      </c>
      <c r="C187" s="549"/>
      <c r="D187" s="550"/>
      <c r="E187" s="681"/>
      <c r="F187" s="681"/>
      <c r="G187" s="681"/>
      <c r="H187" s="681"/>
      <c r="I187" s="681"/>
      <c r="J187" s="681"/>
      <c r="K187" s="681"/>
      <c r="L187" s="681"/>
      <c r="M187" s="681"/>
      <c r="N187" s="681"/>
      <c r="O187" s="681"/>
      <c r="P187" s="681"/>
      <c r="Q187" s="681"/>
      <c r="R187" s="681"/>
      <c r="S187" s="681"/>
      <c r="T187" s="681"/>
      <c r="U187" s="681"/>
      <c r="V187" s="681"/>
      <c r="W187" s="681"/>
      <c r="X187" s="681"/>
      <c r="Y187" s="681"/>
      <c r="Z187" s="681"/>
      <c r="AA187" s="681"/>
      <c r="AB187" s="681"/>
      <c r="AC187" s="681"/>
      <c r="AD187" s="681"/>
      <c r="AE187" s="681"/>
      <c r="AF187" s="681"/>
      <c r="AG187" s="272">
        <f t="shared" ref="AG187" si="494">IF(COUNT(E187:AF187)=0,+(COUNTIF(E187:AF187,"作業"))+(COUNTIF(E187:AF187,"休日")),"")</f>
        <v>0</v>
      </c>
      <c r="AH187" s="273">
        <f t="shared" ref="AH187" si="495">IF(COUNT(E187:AF187)=0,(COUNTIF(E187:AF187,"休日")),"")</f>
        <v>0</v>
      </c>
      <c r="AI187" s="232"/>
    </row>
    <row r="188" spans="1:46" ht="54" customHeight="1" x14ac:dyDescent="0.4">
      <c r="A188" s="758"/>
      <c r="B188" s="551"/>
      <c r="C188" s="552"/>
      <c r="D188" s="553"/>
      <c r="E188" s="681"/>
      <c r="F188" s="681"/>
      <c r="G188" s="681"/>
      <c r="H188" s="681"/>
      <c r="I188" s="681"/>
      <c r="J188" s="681"/>
      <c r="K188" s="681"/>
      <c r="L188" s="681"/>
      <c r="M188" s="681"/>
      <c r="N188" s="681"/>
      <c r="O188" s="681"/>
      <c r="P188" s="681"/>
      <c r="Q188" s="681"/>
      <c r="R188" s="681"/>
      <c r="S188" s="681"/>
      <c r="T188" s="681"/>
      <c r="U188" s="681"/>
      <c r="V188" s="681"/>
      <c r="W188" s="681"/>
      <c r="X188" s="681"/>
      <c r="Y188" s="681"/>
      <c r="Z188" s="681"/>
      <c r="AA188" s="681"/>
      <c r="AB188" s="681"/>
      <c r="AC188" s="681"/>
      <c r="AD188" s="681"/>
      <c r="AE188" s="681"/>
      <c r="AF188" s="681"/>
      <c r="AG188" s="678" t="str">
        <f t="shared" ref="AG188" si="496">IF(AG187&lt;14,"対象外",ROUND(AH187/AG187,3))</f>
        <v>対象外</v>
      </c>
      <c r="AH188" s="679"/>
      <c r="AI188" s="232"/>
      <c r="AL188" s="219">
        <f t="shared" ref="AL188" si="497">IF(AG188="対象外",0,1)</f>
        <v>0</v>
      </c>
      <c r="AM188" s="226">
        <f t="shared" ref="AM188" si="498">IF(AL188=1,AG188,0)</f>
        <v>0</v>
      </c>
      <c r="AN188" s="219">
        <f t="shared" ref="AN188" si="499">IF(AG187&gt;=14,AG187,0)</f>
        <v>0</v>
      </c>
      <c r="AO188" s="192">
        <f>IF(AN188&gt;1,AH187,0)</f>
        <v>0</v>
      </c>
      <c r="AP188" s="152"/>
      <c r="AQ188" s="219">
        <f>IF(AR188&gt;1,1,0)</f>
        <v>0</v>
      </c>
      <c r="AR188" s="192">
        <f>AN188+AR144</f>
        <v>0</v>
      </c>
      <c r="AS188" s="192">
        <f>AO188+AS144</f>
        <v>0</v>
      </c>
      <c r="AT188" s="248">
        <f>IF(AQ188=1,ROUND(AS188/AR188,3),0)</f>
        <v>0</v>
      </c>
    </row>
    <row r="189" spans="1:46" ht="54" customHeight="1" x14ac:dyDescent="0.4">
      <c r="A189" s="758"/>
      <c r="B189" s="548">
        <f t="shared" ref="B189" si="500">B145</f>
        <v>0</v>
      </c>
      <c r="C189" s="549"/>
      <c r="D189" s="550"/>
      <c r="E189" s="681"/>
      <c r="F189" s="681"/>
      <c r="G189" s="681"/>
      <c r="H189" s="681"/>
      <c r="I189" s="681"/>
      <c r="J189" s="681"/>
      <c r="K189" s="681"/>
      <c r="L189" s="681"/>
      <c r="M189" s="681"/>
      <c r="N189" s="681"/>
      <c r="O189" s="681"/>
      <c r="P189" s="681"/>
      <c r="Q189" s="681"/>
      <c r="R189" s="681"/>
      <c r="S189" s="681"/>
      <c r="T189" s="681"/>
      <c r="U189" s="681"/>
      <c r="V189" s="681"/>
      <c r="W189" s="681"/>
      <c r="X189" s="681"/>
      <c r="Y189" s="681"/>
      <c r="Z189" s="681"/>
      <c r="AA189" s="681"/>
      <c r="AB189" s="681"/>
      <c r="AC189" s="681"/>
      <c r="AD189" s="681"/>
      <c r="AE189" s="681"/>
      <c r="AF189" s="681"/>
      <c r="AG189" s="272">
        <f t="shared" ref="AG189" si="501">IF(COUNT(E189:AF189)=0,+(COUNTIF(E189:AF189,"作業"))+(COUNTIF(E189:AF189,"休日")),"")</f>
        <v>0</v>
      </c>
      <c r="AH189" s="273">
        <f t="shared" ref="AH189" si="502">IF(COUNT(E189:AF189)=0,(COUNTIF(E189:AF189,"休日")),"")</f>
        <v>0</v>
      </c>
      <c r="AI189" s="232"/>
    </row>
    <row r="190" spans="1:46" ht="54" customHeight="1" x14ac:dyDescent="0.4">
      <c r="A190" s="758"/>
      <c r="B190" s="551"/>
      <c r="C190" s="552"/>
      <c r="D190" s="553"/>
      <c r="E190" s="681"/>
      <c r="F190" s="681"/>
      <c r="G190" s="681"/>
      <c r="H190" s="681"/>
      <c r="I190" s="681"/>
      <c r="J190" s="681"/>
      <c r="K190" s="681"/>
      <c r="L190" s="681"/>
      <c r="M190" s="681"/>
      <c r="N190" s="681"/>
      <c r="O190" s="681"/>
      <c r="P190" s="681"/>
      <c r="Q190" s="681"/>
      <c r="R190" s="681"/>
      <c r="S190" s="681"/>
      <c r="T190" s="681"/>
      <c r="U190" s="681"/>
      <c r="V190" s="681"/>
      <c r="W190" s="681"/>
      <c r="X190" s="681"/>
      <c r="Y190" s="681"/>
      <c r="Z190" s="681"/>
      <c r="AA190" s="681"/>
      <c r="AB190" s="681"/>
      <c r="AC190" s="681"/>
      <c r="AD190" s="681"/>
      <c r="AE190" s="681"/>
      <c r="AF190" s="681"/>
      <c r="AG190" s="678" t="str">
        <f t="shared" ref="AG190" si="503">IF(AG189&lt;14,"対象外",ROUND(AH189/AG189,3))</f>
        <v>対象外</v>
      </c>
      <c r="AH190" s="679"/>
      <c r="AI190" s="232"/>
      <c r="AL190" s="219">
        <f t="shared" ref="AL190" si="504">IF(AG190="対象外",0,1)</f>
        <v>0</v>
      </c>
      <c r="AM190" s="226">
        <f t="shared" ref="AM190" si="505">IF(AL190=1,AG190,0)</f>
        <v>0</v>
      </c>
      <c r="AN190" s="219">
        <f t="shared" ref="AN190" si="506">IF(AG189&gt;=14,AG189,0)</f>
        <v>0</v>
      </c>
      <c r="AO190" s="192">
        <f>IF(AN190&gt;1,AH189,0)</f>
        <v>0</v>
      </c>
      <c r="AP190" s="152"/>
      <c r="AQ190" s="219">
        <f>IF(AR190&gt;1,1,0)</f>
        <v>0</v>
      </c>
      <c r="AR190" s="192">
        <f>AN190+AR146</f>
        <v>0</v>
      </c>
      <c r="AS190" s="192">
        <f>AO190+AS146</f>
        <v>0</v>
      </c>
      <c r="AT190" s="248">
        <f>IF(AQ190=1,ROUND(AS190/AR190,3),0)</f>
        <v>0</v>
      </c>
    </row>
    <row r="191" spans="1:46" ht="54" customHeight="1" x14ac:dyDescent="0.4">
      <c r="A191" s="758"/>
      <c r="B191" s="548">
        <f t="shared" ref="B191" si="507">B147</f>
        <v>0</v>
      </c>
      <c r="C191" s="549"/>
      <c r="D191" s="550"/>
      <c r="E191" s="681"/>
      <c r="F191" s="681"/>
      <c r="G191" s="681"/>
      <c r="H191" s="681"/>
      <c r="I191" s="681"/>
      <c r="J191" s="681"/>
      <c r="K191" s="681"/>
      <c r="L191" s="681"/>
      <c r="M191" s="681"/>
      <c r="N191" s="681"/>
      <c r="O191" s="681"/>
      <c r="P191" s="681"/>
      <c r="Q191" s="681"/>
      <c r="R191" s="681"/>
      <c r="S191" s="681"/>
      <c r="T191" s="681"/>
      <c r="U191" s="681"/>
      <c r="V191" s="681"/>
      <c r="W191" s="681"/>
      <c r="X191" s="681"/>
      <c r="Y191" s="681"/>
      <c r="Z191" s="681"/>
      <c r="AA191" s="681"/>
      <c r="AB191" s="681"/>
      <c r="AC191" s="681"/>
      <c r="AD191" s="681"/>
      <c r="AE191" s="681"/>
      <c r="AF191" s="681"/>
      <c r="AG191" s="272">
        <f t="shared" ref="AG191" si="508">IF(COUNT(E191:AF191)=0,+(COUNTIF(E191:AF191,"作業"))+(COUNTIF(E191:AF191,"休日")),"")</f>
        <v>0</v>
      </c>
      <c r="AH191" s="273">
        <f t="shared" ref="AH191" si="509">IF(COUNT(E191:AF191)=0,(COUNTIF(E191:AF191,"休日")),"")</f>
        <v>0</v>
      </c>
      <c r="AI191" s="232"/>
    </row>
    <row r="192" spans="1:46" ht="54" customHeight="1" x14ac:dyDescent="0.4">
      <c r="A192" s="758"/>
      <c r="B192" s="551"/>
      <c r="C192" s="552"/>
      <c r="D192" s="553"/>
      <c r="E192" s="681"/>
      <c r="F192" s="681"/>
      <c r="G192" s="681"/>
      <c r="H192" s="681"/>
      <c r="I192" s="681"/>
      <c r="J192" s="681"/>
      <c r="K192" s="681"/>
      <c r="L192" s="681"/>
      <c r="M192" s="681"/>
      <c r="N192" s="681"/>
      <c r="O192" s="681"/>
      <c r="P192" s="681"/>
      <c r="Q192" s="681"/>
      <c r="R192" s="681"/>
      <c r="S192" s="681"/>
      <c r="T192" s="681"/>
      <c r="U192" s="681"/>
      <c r="V192" s="681"/>
      <c r="W192" s="681"/>
      <c r="X192" s="681"/>
      <c r="Y192" s="681"/>
      <c r="Z192" s="681"/>
      <c r="AA192" s="681"/>
      <c r="AB192" s="681"/>
      <c r="AC192" s="681"/>
      <c r="AD192" s="681"/>
      <c r="AE192" s="681"/>
      <c r="AF192" s="681"/>
      <c r="AG192" s="678" t="str">
        <f t="shared" ref="AG192" si="510">IF(AG191&lt;14,"対象外",ROUND(AH191/AG191,3))</f>
        <v>対象外</v>
      </c>
      <c r="AH192" s="679"/>
      <c r="AI192" s="232"/>
      <c r="AL192" s="219">
        <f t="shared" ref="AL192" si="511">IF(AG192="対象外",0,1)</f>
        <v>0</v>
      </c>
      <c r="AM192" s="226">
        <f t="shared" ref="AM192" si="512">IF(AL192=1,AG192,0)</f>
        <v>0</v>
      </c>
      <c r="AN192" s="219">
        <f t="shared" ref="AN192" si="513">IF(AG191&gt;=14,AG191,0)</f>
        <v>0</v>
      </c>
      <c r="AO192" s="192">
        <f>IF(AN192&gt;1,AH191,0)</f>
        <v>0</v>
      </c>
      <c r="AP192" s="152"/>
      <c r="AQ192" s="219">
        <f>IF(AR192&gt;1,1,0)</f>
        <v>0</v>
      </c>
      <c r="AR192" s="192">
        <f>AN192+AR148</f>
        <v>0</v>
      </c>
      <c r="AS192" s="192">
        <f>AO192+AS148</f>
        <v>0</v>
      </c>
      <c r="AT192" s="248">
        <f>IF(AQ192=1,ROUND(AS192/AR192,3),0)</f>
        <v>0</v>
      </c>
    </row>
    <row r="193" spans="1:46" ht="54" customHeight="1" x14ac:dyDescent="0.4">
      <c r="A193" s="758"/>
      <c r="B193" s="539">
        <f>B148</f>
        <v>0</v>
      </c>
      <c r="C193" s="540"/>
      <c r="D193" s="541"/>
      <c r="E193" s="681"/>
      <c r="F193" s="681"/>
      <c r="G193" s="681"/>
      <c r="H193" s="681"/>
      <c r="I193" s="681"/>
      <c r="J193" s="681"/>
      <c r="K193" s="681"/>
      <c r="L193" s="681"/>
      <c r="M193" s="681"/>
      <c r="N193" s="681"/>
      <c r="O193" s="681"/>
      <c r="P193" s="681"/>
      <c r="Q193" s="681"/>
      <c r="R193" s="681"/>
      <c r="S193" s="681"/>
      <c r="T193" s="681"/>
      <c r="U193" s="681"/>
      <c r="V193" s="681"/>
      <c r="W193" s="681"/>
      <c r="X193" s="681"/>
      <c r="Y193" s="681"/>
      <c r="Z193" s="681"/>
      <c r="AA193" s="681"/>
      <c r="AB193" s="681"/>
      <c r="AC193" s="681"/>
      <c r="AD193" s="681"/>
      <c r="AE193" s="681"/>
      <c r="AF193" s="681"/>
      <c r="AG193" s="280">
        <f>IF(COUNT(E193:AF193)=0,+(COUNTIF(E193:AF193,"作業"))+(COUNTIF(E193:AF193,"休日")),"")</f>
        <v>0</v>
      </c>
      <c r="AH193" s="281">
        <f>IF(COUNT(E193:AF193)=0,(COUNTIF(E193:AF193,"休日")),"")</f>
        <v>0</v>
      </c>
      <c r="AI193" s="232"/>
    </row>
    <row r="194" spans="1:46" ht="54" customHeight="1" thickBot="1" x14ac:dyDescent="0.45">
      <c r="A194" s="758"/>
      <c r="B194" s="542"/>
      <c r="C194" s="543"/>
      <c r="D194" s="544"/>
      <c r="E194" s="681"/>
      <c r="F194" s="681"/>
      <c r="G194" s="681"/>
      <c r="H194" s="681"/>
      <c r="I194" s="681"/>
      <c r="J194" s="681"/>
      <c r="K194" s="681"/>
      <c r="L194" s="681"/>
      <c r="M194" s="681"/>
      <c r="N194" s="681"/>
      <c r="O194" s="681"/>
      <c r="P194" s="681"/>
      <c r="Q194" s="681"/>
      <c r="R194" s="681"/>
      <c r="S194" s="681"/>
      <c r="T194" s="681"/>
      <c r="U194" s="681"/>
      <c r="V194" s="681"/>
      <c r="W194" s="681"/>
      <c r="X194" s="681"/>
      <c r="Y194" s="681"/>
      <c r="Z194" s="681"/>
      <c r="AA194" s="681"/>
      <c r="AB194" s="681"/>
      <c r="AC194" s="681"/>
      <c r="AD194" s="681"/>
      <c r="AE194" s="681"/>
      <c r="AF194" s="681"/>
      <c r="AG194" s="683" t="str">
        <f t="shared" ref="AG194" si="514">IF(AG193&lt;14,"対象外",ROUND(AH193/AG193,3))</f>
        <v>対象外</v>
      </c>
      <c r="AH194" s="684"/>
      <c r="AI194" s="231"/>
      <c r="AK194" s="195"/>
      <c r="AL194" s="219">
        <f t="shared" ref="AL194" si="515">IF(AG194="対象外",0,1)</f>
        <v>0</v>
      </c>
      <c r="AM194" s="226">
        <f t="shared" ref="AM194" si="516">IF(AL194=1,AG194,0)</f>
        <v>0</v>
      </c>
      <c r="AN194" s="219">
        <f t="shared" ref="AN194" si="517">IF(AG193&gt;=14,AG193,0)</f>
        <v>0</v>
      </c>
      <c r="AO194" s="192">
        <f>IF(AN194&gt;1,AH193,0)</f>
        <v>0</v>
      </c>
      <c r="AP194" s="152"/>
      <c r="AQ194" s="219">
        <f>IF(AR194&gt;1,1,0)</f>
        <v>0</v>
      </c>
      <c r="AR194" s="192">
        <f>AN194+AR150</f>
        <v>0</v>
      </c>
      <c r="AS194" s="192">
        <f>AO194+AS150</f>
        <v>0</v>
      </c>
      <c r="AT194" s="248">
        <f>IF(AQ194=1,ROUND(AS194/AR194,3),0)</f>
        <v>0</v>
      </c>
    </row>
    <row r="195" spans="1:46" s="163" customFormat="1" ht="54" customHeight="1" x14ac:dyDescent="0.4">
      <c r="A195" s="757" t="s">
        <v>66</v>
      </c>
      <c r="B195" s="689" t="s">
        <v>0</v>
      </c>
      <c r="C195" s="690"/>
      <c r="D195" s="691"/>
      <c r="E195" s="274">
        <f>AF151+1</f>
        <v>45678</v>
      </c>
      <c r="F195" s="274">
        <f>E195+1</f>
        <v>45679</v>
      </c>
      <c r="G195" s="274">
        <f t="shared" ref="G195:AF195" si="518">F195+1</f>
        <v>45680</v>
      </c>
      <c r="H195" s="274">
        <f t="shared" si="518"/>
        <v>45681</v>
      </c>
      <c r="I195" s="274">
        <f t="shared" si="518"/>
        <v>45682</v>
      </c>
      <c r="J195" s="274">
        <f t="shared" si="518"/>
        <v>45683</v>
      </c>
      <c r="K195" s="274">
        <f t="shared" si="518"/>
        <v>45684</v>
      </c>
      <c r="L195" s="274">
        <f t="shared" si="518"/>
        <v>45685</v>
      </c>
      <c r="M195" s="274">
        <f t="shared" si="518"/>
        <v>45686</v>
      </c>
      <c r="N195" s="274">
        <f t="shared" si="518"/>
        <v>45687</v>
      </c>
      <c r="O195" s="274">
        <f t="shared" si="518"/>
        <v>45688</v>
      </c>
      <c r="P195" s="274">
        <f t="shared" si="518"/>
        <v>45689</v>
      </c>
      <c r="Q195" s="274">
        <f t="shared" si="518"/>
        <v>45690</v>
      </c>
      <c r="R195" s="274">
        <f t="shared" si="518"/>
        <v>45691</v>
      </c>
      <c r="S195" s="274">
        <f t="shared" si="518"/>
        <v>45692</v>
      </c>
      <c r="T195" s="274">
        <f t="shared" si="518"/>
        <v>45693</v>
      </c>
      <c r="U195" s="274">
        <f t="shared" si="518"/>
        <v>45694</v>
      </c>
      <c r="V195" s="274">
        <f t="shared" si="518"/>
        <v>45695</v>
      </c>
      <c r="W195" s="274">
        <f t="shared" si="518"/>
        <v>45696</v>
      </c>
      <c r="X195" s="274">
        <f t="shared" si="518"/>
        <v>45697</v>
      </c>
      <c r="Y195" s="274">
        <f t="shared" si="518"/>
        <v>45698</v>
      </c>
      <c r="Z195" s="274">
        <f t="shared" si="518"/>
        <v>45699</v>
      </c>
      <c r="AA195" s="274">
        <f t="shared" si="518"/>
        <v>45700</v>
      </c>
      <c r="AB195" s="274">
        <f t="shared" si="518"/>
        <v>45701</v>
      </c>
      <c r="AC195" s="274">
        <f t="shared" si="518"/>
        <v>45702</v>
      </c>
      <c r="AD195" s="274">
        <f t="shared" si="518"/>
        <v>45703</v>
      </c>
      <c r="AE195" s="274">
        <f t="shared" si="518"/>
        <v>45704</v>
      </c>
      <c r="AF195" s="274">
        <f t="shared" si="518"/>
        <v>45705</v>
      </c>
      <c r="AG195" s="685" t="s">
        <v>11</v>
      </c>
      <c r="AH195" s="687" t="s">
        <v>125</v>
      </c>
      <c r="AI195" s="676" t="s">
        <v>154</v>
      </c>
      <c r="AJ195" s="148"/>
      <c r="AK195" s="147"/>
      <c r="AL195" s="147"/>
      <c r="AM195" s="147"/>
      <c r="AN195" s="146"/>
    </row>
    <row r="196" spans="1:46" ht="54" customHeight="1" x14ac:dyDescent="0.4">
      <c r="A196" s="758"/>
      <c r="B196" s="692" t="s">
        <v>1</v>
      </c>
      <c r="C196" s="693"/>
      <c r="D196" s="694"/>
      <c r="E196" s="275">
        <f>AF152+1</f>
        <v>45678</v>
      </c>
      <c r="F196" s="275">
        <f>E196+1</f>
        <v>45679</v>
      </c>
      <c r="G196" s="275">
        <f t="shared" ref="G196:AF196" si="519">F196+1</f>
        <v>45680</v>
      </c>
      <c r="H196" s="275">
        <f t="shared" si="519"/>
        <v>45681</v>
      </c>
      <c r="I196" s="275">
        <f t="shared" si="519"/>
        <v>45682</v>
      </c>
      <c r="J196" s="275">
        <f t="shared" si="519"/>
        <v>45683</v>
      </c>
      <c r="K196" s="275">
        <f t="shared" si="519"/>
        <v>45684</v>
      </c>
      <c r="L196" s="275">
        <f t="shared" si="519"/>
        <v>45685</v>
      </c>
      <c r="M196" s="275">
        <f t="shared" si="519"/>
        <v>45686</v>
      </c>
      <c r="N196" s="275">
        <f t="shared" si="519"/>
        <v>45687</v>
      </c>
      <c r="O196" s="275">
        <f t="shared" si="519"/>
        <v>45688</v>
      </c>
      <c r="P196" s="275">
        <f t="shared" si="519"/>
        <v>45689</v>
      </c>
      <c r="Q196" s="275">
        <f t="shared" si="519"/>
        <v>45690</v>
      </c>
      <c r="R196" s="275">
        <f t="shared" si="519"/>
        <v>45691</v>
      </c>
      <c r="S196" s="275">
        <f t="shared" si="519"/>
        <v>45692</v>
      </c>
      <c r="T196" s="275">
        <f t="shared" si="519"/>
        <v>45693</v>
      </c>
      <c r="U196" s="275">
        <f t="shared" si="519"/>
        <v>45694</v>
      </c>
      <c r="V196" s="275">
        <f t="shared" si="519"/>
        <v>45695</v>
      </c>
      <c r="W196" s="275">
        <f t="shared" si="519"/>
        <v>45696</v>
      </c>
      <c r="X196" s="275">
        <f t="shared" si="519"/>
        <v>45697</v>
      </c>
      <c r="Y196" s="275">
        <f t="shared" si="519"/>
        <v>45698</v>
      </c>
      <c r="Z196" s="275">
        <f t="shared" si="519"/>
        <v>45699</v>
      </c>
      <c r="AA196" s="275">
        <f t="shared" si="519"/>
        <v>45700</v>
      </c>
      <c r="AB196" s="275">
        <f t="shared" si="519"/>
        <v>45701</v>
      </c>
      <c r="AC196" s="275">
        <f t="shared" si="519"/>
        <v>45702</v>
      </c>
      <c r="AD196" s="275">
        <f t="shared" si="519"/>
        <v>45703</v>
      </c>
      <c r="AE196" s="275">
        <f t="shared" si="519"/>
        <v>45704</v>
      </c>
      <c r="AF196" s="275">
        <f t="shared" si="519"/>
        <v>45705</v>
      </c>
      <c r="AG196" s="686"/>
      <c r="AH196" s="688"/>
      <c r="AI196" s="677"/>
    </row>
    <row r="197" spans="1:46" ht="54" customHeight="1" x14ac:dyDescent="0.4">
      <c r="A197" s="758"/>
      <c r="B197" s="692" t="s">
        <v>2</v>
      </c>
      <c r="C197" s="693"/>
      <c r="D197" s="694"/>
      <c r="E197" s="276">
        <f>AF153+1</f>
        <v>45678</v>
      </c>
      <c r="F197" s="276">
        <f>E196+1</f>
        <v>45679</v>
      </c>
      <c r="G197" s="276">
        <f t="shared" ref="G197:AF197" si="520">F196+1</f>
        <v>45680</v>
      </c>
      <c r="H197" s="276">
        <f t="shared" si="520"/>
        <v>45681</v>
      </c>
      <c r="I197" s="276">
        <f t="shared" si="520"/>
        <v>45682</v>
      </c>
      <c r="J197" s="276">
        <f t="shared" si="520"/>
        <v>45683</v>
      </c>
      <c r="K197" s="276">
        <f t="shared" si="520"/>
        <v>45684</v>
      </c>
      <c r="L197" s="276">
        <f t="shared" si="520"/>
        <v>45685</v>
      </c>
      <c r="M197" s="276">
        <f t="shared" si="520"/>
        <v>45686</v>
      </c>
      <c r="N197" s="276">
        <f t="shared" si="520"/>
        <v>45687</v>
      </c>
      <c r="O197" s="276">
        <f t="shared" si="520"/>
        <v>45688</v>
      </c>
      <c r="P197" s="276">
        <f t="shared" si="520"/>
        <v>45689</v>
      </c>
      <c r="Q197" s="276">
        <f t="shared" si="520"/>
        <v>45690</v>
      </c>
      <c r="R197" s="276">
        <f t="shared" si="520"/>
        <v>45691</v>
      </c>
      <c r="S197" s="276">
        <f t="shared" si="520"/>
        <v>45692</v>
      </c>
      <c r="T197" s="276">
        <f t="shared" si="520"/>
        <v>45693</v>
      </c>
      <c r="U197" s="276">
        <f t="shared" si="520"/>
        <v>45694</v>
      </c>
      <c r="V197" s="276">
        <f t="shared" si="520"/>
        <v>45695</v>
      </c>
      <c r="W197" s="276">
        <f t="shared" si="520"/>
        <v>45696</v>
      </c>
      <c r="X197" s="276">
        <f t="shared" si="520"/>
        <v>45697</v>
      </c>
      <c r="Y197" s="276">
        <f t="shared" si="520"/>
        <v>45698</v>
      </c>
      <c r="Z197" s="276">
        <f t="shared" si="520"/>
        <v>45699</v>
      </c>
      <c r="AA197" s="276">
        <f t="shared" si="520"/>
        <v>45700</v>
      </c>
      <c r="AB197" s="276">
        <f t="shared" si="520"/>
        <v>45701</v>
      </c>
      <c r="AC197" s="276">
        <f t="shared" si="520"/>
        <v>45702</v>
      </c>
      <c r="AD197" s="276">
        <f t="shared" si="520"/>
        <v>45703</v>
      </c>
      <c r="AE197" s="276">
        <f t="shared" si="520"/>
        <v>45704</v>
      </c>
      <c r="AF197" s="276">
        <f t="shared" si="520"/>
        <v>45705</v>
      </c>
      <c r="AG197" s="686"/>
      <c r="AH197" s="688"/>
      <c r="AI197" s="677"/>
      <c r="AJ197" s="159"/>
      <c r="AN197" s="147"/>
    </row>
    <row r="198" spans="1:46" ht="120" customHeight="1" x14ac:dyDescent="0.4">
      <c r="A198" s="758"/>
      <c r="B198" s="695" t="s">
        <v>160</v>
      </c>
      <c r="C198" s="696"/>
      <c r="D198" s="697"/>
      <c r="E198" s="267" t="str">
        <f>IF(E196=$S$6,"完了日","")</f>
        <v/>
      </c>
      <c r="F198" s="267" t="str">
        <f>IF(F196=$S$6,"完了日","")</f>
        <v/>
      </c>
      <c r="G198" s="267" t="str">
        <f t="shared" ref="G198:AF198" si="521">IF(G196=$S$6,"完了日","")</f>
        <v/>
      </c>
      <c r="H198" s="267" t="str">
        <f t="shared" si="521"/>
        <v/>
      </c>
      <c r="I198" s="267" t="str">
        <f t="shared" si="521"/>
        <v/>
      </c>
      <c r="J198" s="267" t="str">
        <f t="shared" si="521"/>
        <v/>
      </c>
      <c r="K198" s="267" t="str">
        <f t="shared" si="521"/>
        <v/>
      </c>
      <c r="L198" s="267" t="str">
        <f t="shared" si="521"/>
        <v/>
      </c>
      <c r="M198" s="267" t="str">
        <f t="shared" si="521"/>
        <v/>
      </c>
      <c r="N198" s="267" t="str">
        <f t="shared" si="521"/>
        <v/>
      </c>
      <c r="O198" s="267" t="str">
        <f t="shared" si="521"/>
        <v/>
      </c>
      <c r="P198" s="267" t="str">
        <f t="shared" si="521"/>
        <v/>
      </c>
      <c r="Q198" s="267" t="str">
        <f t="shared" si="521"/>
        <v/>
      </c>
      <c r="R198" s="267" t="str">
        <f t="shared" si="521"/>
        <v/>
      </c>
      <c r="S198" s="267" t="str">
        <f t="shared" si="521"/>
        <v/>
      </c>
      <c r="T198" s="267" t="str">
        <f t="shared" si="521"/>
        <v/>
      </c>
      <c r="U198" s="267" t="str">
        <f t="shared" si="521"/>
        <v/>
      </c>
      <c r="V198" s="267" t="str">
        <f t="shared" si="521"/>
        <v/>
      </c>
      <c r="W198" s="267" t="str">
        <f t="shared" si="521"/>
        <v/>
      </c>
      <c r="X198" s="267" t="str">
        <f t="shared" si="521"/>
        <v/>
      </c>
      <c r="Y198" s="267" t="str">
        <f t="shared" si="521"/>
        <v/>
      </c>
      <c r="Z198" s="267" t="str">
        <f t="shared" si="521"/>
        <v/>
      </c>
      <c r="AA198" s="267" t="str">
        <f t="shared" si="521"/>
        <v/>
      </c>
      <c r="AB198" s="267" t="str">
        <f t="shared" si="521"/>
        <v/>
      </c>
      <c r="AC198" s="267" t="str">
        <f t="shared" si="521"/>
        <v/>
      </c>
      <c r="AD198" s="267" t="str">
        <f t="shared" si="521"/>
        <v/>
      </c>
      <c r="AE198" s="267" t="str">
        <f t="shared" si="521"/>
        <v/>
      </c>
      <c r="AF198" s="267" t="str">
        <f t="shared" si="521"/>
        <v/>
      </c>
      <c r="AG198" s="686"/>
      <c r="AH198" s="688"/>
      <c r="AI198" s="677"/>
    </row>
    <row r="199" spans="1:46" ht="54" customHeight="1" x14ac:dyDescent="0.4">
      <c r="A199" s="758"/>
      <c r="B199" s="548">
        <f>B155</f>
        <v>0</v>
      </c>
      <c r="C199" s="549"/>
      <c r="D199" s="550"/>
      <c r="E199" s="681"/>
      <c r="F199" s="681"/>
      <c r="G199" s="681"/>
      <c r="H199" s="681"/>
      <c r="I199" s="681"/>
      <c r="J199" s="681"/>
      <c r="K199" s="681"/>
      <c r="L199" s="681"/>
      <c r="M199" s="681"/>
      <c r="N199" s="681"/>
      <c r="O199" s="681"/>
      <c r="P199" s="681"/>
      <c r="Q199" s="681"/>
      <c r="R199" s="681"/>
      <c r="S199" s="681"/>
      <c r="T199" s="681"/>
      <c r="U199" s="681"/>
      <c r="V199" s="681"/>
      <c r="W199" s="681"/>
      <c r="X199" s="681"/>
      <c r="Y199" s="681"/>
      <c r="Z199" s="681"/>
      <c r="AA199" s="681"/>
      <c r="AB199" s="681"/>
      <c r="AC199" s="681"/>
      <c r="AD199" s="681"/>
      <c r="AE199" s="681"/>
      <c r="AF199" s="681"/>
      <c r="AG199" s="272">
        <f>IF(COUNT(E199:AF199)=0,+(COUNTIF(E199:AF199,"作業"))+(COUNTIF(E199:AF199,"休日")),"")</f>
        <v>0</v>
      </c>
      <c r="AH199" s="273">
        <f>IF(COUNT(E199:AF199)=0,(COUNTIF(E199:AF199,"休日")),"")</f>
        <v>0</v>
      </c>
      <c r="AI199" s="555" t="str">
        <f>IF(AM199&gt;0.01,ROUND(AM199/AL199,3),"")</f>
        <v/>
      </c>
      <c r="AL199" s="147">
        <f>SUM(AL200:AL238)</f>
        <v>0</v>
      </c>
      <c r="AM199" s="228">
        <f>SUM(AM200:AM238)</f>
        <v>0</v>
      </c>
      <c r="AQ199" s="249">
        <f>SUM(AQ200:AQ238)</f>
        <v>0</v>
      </c>
      <c r="AT199" s="228">
        <f>SUM(AT200:AT238)</f>
        <v>0</v>
      </c>
    </row>
    <row r="200" spans="1:46" ht="54" customHeight="1" x14ac:dyDescent="0.4">
      <c r="A200" s="758"/>
      <c r="B200" s="551"/>
      <c r="C200" s="552"/>
      <c r="D200" s="553"/>
      <c r="E200" s="681"/>
      <c r="F200" s="681"/>
      <c r="G200" s="681"/>
      <c r="H200" s="681"/>
      <c r="I200" s="681"/>
      <c r="J200" s="681"/>
      <c r="K200" s="681"/>
      <c r="L200" s="681"/>
      <c r="M200" s="681"/>
      <c r="N200" s="681"/>
      <c r="O200" s="681"/>
      <c r="P200" s="681"/>
      <c r="Q200" s="681"/>
      <c r="R200" s="681"/>
      <c r="S200" s="681"/>
      <c r="T200" s="681"/>
      <c r="U200" s="681"/>
      <c r="V200" s="681"/>
      <c r="W200" s="681"/>
      <c r="X200" s="681"/>
      <c r="Y200" s="681"/>
      <c r="Z200" s="681"/>
      <c r="AA200" s="681"/>
      <c r="AB200" s="681"/>
      <c r="AC200" s="681"/>
      <c r="AD200" s="681"/>
      <c r="AE200" s="681"/>
      <c r="AF200" s="681"/>
      <c r="AG200" s="678" t="str">
        <f>IF(AG199&lt;14,"対象外",ROUND(AH199/AG199,3))</f>
        <v>対象外</v>
      </c>
      <c r="AH200" s="679"/>
      <c r="AI200" s="555"/>
      <c r="AK200" s="146"/>
      <c r="AL200" s="219">
        <f>IF(AG200="対象外",0,1)</f>
        <v>0</v>
      </c>
      <c r="AM200" s="226">
        <f>IF(AL200=1,AG200,0)</f>
        <v>0</v>
      </c>
      <c r="AN200" s="219">
        <f>IF(AG199&gt;=14,AG199,0)</f>
        <v>0</v>
      </c>
      <c r="AO200" s="192">
        <f>IF(AN200&gt;1,AH199,0)</f>
        <v>0</v>
      </c>
      <c r="AP200" s="152"/>
      <c r="AQ200" s="219">
        <f>IF(AR200&gt;1,1,0)</f>
        <v>0</v>
      </c>
      <c r="AR200" s="192">
        <f>AN200+AR156</f>
        <v>0</v>
      </c>
      <c r="AS200" s="192">
        <f>AO200+AS156</f>
        <v>0</v>
      </c>
      <c r="AT200" s="248">
        <f>IF(AQ200=1,ROUND(AS200/AR200,3),0)</f>
        <v>0</v>
      </c>
    </row>
    <row r="201" spans="1:46" ht="54" customHeight="1" x14ac:dyDescent="0.4">
      <c r="A201" s="758"/>
      <c r="B201" s="548">
        <f t="shared" ref="B201" si="522">B157</f>
        <v>0</v>
      </c>
      <c r="C201" s="549"/>
      <c r="D201" s="550"/>
      <c r="E201" s="681"/>
      <c r="F201" s="681"/>
      <c r="G201" s="681"/>
      <c r="H201" s="681"/>
      <c r="I201" s="681"/>
      <c r="J201" s="681"/>
      <c r="K201" s="681"/>
      <c r="L201" s="681"/>
      <c r="M201" s="681"/>
      <c r="N201" s="681"/>
      <c r="O201" s="681"/>
      <c r="P201" s="681"/>
      <c r="Q201" s="681"/>
      <c r="R201" s="681"/>
      <c r="S201" s="681"/>
      <c r="T201" s="681"/>
      <c r="U201" s="681"/>
      <c r="V201" s="681"/>
      <c r="W201" s="681"/>
      <c r="X201" s="681"/>
      <c r="Y201" s="681"/>
      <c r="Z201" s="681"/>
      <c r="AA201" s="681"/>
      <c r="AB201" s="681"/>
      <c r="AC201" s="681"/>
      <c r="AD201" s="681"/>
      <c r="AE201" s="681"/>
      <c r="AF201" s="681"/>
      <c r="AG201" s="272">
        <f t="shared" ref="AG201" si="523">IF(COUNT(E201:AF201)=0,+(COUNTIF(E201:AF201,"作業"))+(COUNTIF(E201:AF201,"休日")),"")</f>
        <v>0</v>
      </c>
      <c r="AH201" s="273">
        <f t="shared" ref="AH201" si="524">IF(COUNT(E201:AF201)=0,(COUNTIF(E201:AF201,"休日")),"")</f>
        <v>0</v>
      </c>
      <c r="AI201" s="554" t="str">
        <f>IF(AI199="","",IF(AI199&gt;=0.285,"達成","未達成"))</f>
        <v/>
      </c>
    </row>
    <row r="202" spans="1:46" ht="54" customHeight="1" x14ac:dyDescent="0.4">
      <c r="A202" s="758"/>
      <c r="B202" s="551"/>
      <c r="C202" s="552"/>
      <c r="D202" s="553"/>
      <c r="E202" s="681"/>
      <c r="F202" s="681"/>
      <c r="G202" s="681"/>
      <c r="H202" s="681"/>
      <c r="I202" s="681"/>
      <c r="J202" s="681"/>
      <c r="K202" s="681"/>
      <c r="L202" s="681"/>
      <c r="M202" s="681"/>
      <c r="N202" s="681"/>
      <c r="O202" s="681"/>
      <c r="P202" s="681"/>
      <c r="Q202" s="681"/>
      <c r="R202" s="681"/>
      <c r="S202" s="681"/>
      <c r="T202" s="681"/>
      <c r="U202" s="681"/>
      <c r="V202" s="681"/>
      <c r="W202" s="681"/>
      <c r="X202" s="681"/>
      <c r="Y202" s="681"/>
      <c r="Z202" s="681"/>
      <c r="AA202" s="681"/>
      <c r="AB202" s="681"/>
      <c r="AC202" s="681"/>
      <c r="AD202" s="681"/>
      <c r="AE202" s="681"/>
      <c r="AF202" s="681"/>
      <c r="AG202" s="678" t="str">
        <f t="shared" ref="AG202" si="525">IF(AG201&lt;14,"対象外",ROUND(AH201/AG201,3))</f>
        <v>対象外</v>
      </c>
      <c r="AH202" s="679"/>
      <c r="AI202" s="554"/>
      <c r="AL202" s="219">
        <f t="shared" ref="AL202" si="526">IF(AG202="対象外",0,1)</f>
        <v>0</v>
      </c>
      <c r="AM202" s="226">
        <f t="shared" ref="AM202" si="527">IF(AL202=1,AG202,0)</f>
        <v>0</v>
      </c>
      <c r="AN202" s="219">
        <f t="shared" ref="AN202" si="528">IF(AG201&gt;=14,AG201,0)</f>
        <v>0</v>
      </c>
      <c r="AO202" s="192">
        <f>IF(AN202&gt;1,AH201,0)</f>
        <v>0</v>
      </c>
      <c r="AP202" s="152"/>
      <c r="AQ202" s="219">
        <f>IF(AR202&gt;1,1,0)</f>
        <v>0</v>
      </c>
      <c r="AR202" s="192">
        <f>AN202+AR158</f>
        <v>0</v>
      </c>
      <c r="AS202" s="192">
        <f>AO202+AS158</f>
        <v>0</v>
      </c>
      <c r="AT202" s="248">
        <f>IF(AQ202=1,ROUND(AS202/AR202,3),0)</f>
        <v>0</v>
      </c>
    </row>
    <row r="203" spans="1:46" ht="54" customHeight="1" x14ac:dyDescent="0.35">
      <c r="A203" s="758"/>
      <c r="B203" s="548">
        <f t="shared" ref="B203" si="529">B159</f>
        <v>0</v>
      </c>
      <c r="C203" s="549"/>
      <c r="D203" s="550"/>
      <c r="E203" s="681"/>
      <c r="F203" s="681"/>
      <c r="G203" s="681"/>
      <c r="H203" s="681"/>
      <c r="I203" s="681"/>
      <c r="J203" s="681"/>
      <c r="K203" s="681"/>
      <c r="L203" s="681"/>
      <c r="M203" s="681"/>
      <c r="N203" s="681"/>
      <c r="O203" s="681"/>
      <c r="P203" s="681"/>
      <c r="Q203" s="681"/>
      <c r="R203" s="681"/>
      <c r="S203" s="681"/>
      <c r="T203" s="681"/>
      <c r="U203" s="681"/>
      <c r="V203" s="681"/>
      <c r="W203" s="681"/>
      <c r="X203" s="681"/>
      <c r="Y203" s="681"/>
      <c r="Z203" s="681"/>
      <c r="AA203" s="681"/>
      <c r="AB203" s="681"/>
      <c r="AC203" s="681"/>
      <c r="AD203" s="681"/>
      <c r="AE203" s="681"/>
      <c r="AF203" s="681"/>
      <c r="AG203" s="272">
        <f t="shared" ref="AG203" si="530">IF(COUNT(E203:AF203)=0,+(COUNTIF(E203:AF203,"作業"))+(COUNTIF(E203:AF203,"休日")),"")</f>
        <v>0</v>
      </c>
      <c r="AH203" s="273">
        <f t="shared" ref="AH203" si="531">IF(COUNT(E203:AF203)=0,(COUNTIF(E203:AF203,"休日")),"")</f>
        <v>0</v>
      </c>
      <c r="AI203" s="230"/>
    </row>
    <row r="204" spans="1:46" ht="54" customHeight="1" x14ac:dyDescent="0.35">
      <c r="A204" s="758"/>
      <c r="B204" s="551"/>
      <c r="C204" s="552"/>
      <c r="D204" s="553"/>
      <c r="E204" s="681"/>
      <c r="F204" s="681"/>
      <c r="G204" s="681"/>
      <c r="H204" s="681"/>
      <c r="I204" s="681"/>
      <c r="J204" s="681"/>
      <c r="K204" s="681"/>
      <c r="L204" s="681"/>
      <c r="M204" s="681"/>
      <c r="N204" s="681"/>
      <c r="O204" s="681"/>
      <c r="P204" s="681"/>
      <c r="Q204" s="681"/>
      <c r="R204" s="681"/>
      <c r="S204" s="681"/>
      <c r="T204" s="681"/>
      <c r="U204" s="681"/>
      <c r="V204" s="681"/>
      <c r="W204" s="681"/>
      <c r="X204" s="681"/>
      <c r="Y204" s="681"/>
      <c r="Z204" s="681"/>
      <c r="AA204" s="681"/>
      <c r="AB204" s="681"/>
      <c r="AC204" s="681"/>
      <c r="AD204" s="681"/>
      <c r="AE204" s="681"/>
      <c r="AF204" s="681"/>
      <c r="AG204" s="678" t="str">
        <f t="shared" ref="AG204" si="532">IF(AG203&lt;14,"対象外",ROUND(AH203/AG203,3))</f>
        <v>対象外</v>
      </c>
      <c r="AH204" s="679"/>
      <c r="AI204" s="230"/>
      <c r="AL204" s="219">
        <f t="shared" ref="AL204" si="533">IF(AG204="対象外",0,1)</f>
        <v>0</v>
      </c>
      <c r="AM204" s="226">
        <f t="shared" ref="AM204" si="534">IF(AL204=1,AG204,0)</f>
        <v>0</v>
      </c>
      <c r="AN204" s="219">
        <f t="shared" ref="AN204" si="535">IF(AG203&gt;=14,AG203,0)</f>
        <v>0</v>
      </c>
      <c r="AO204" s="192">
        <f>IF(AN204&gt;1,AH203,0)</f>
        <v>0</v>
      </c>
      <c r="AP204" s="152"/>
      <c r="AQ204" s="219">
        <f>IF(AR204&gt;1,1,0)</f>
        <v>0</v>
      </c>
      <c r="AR204" s="192">
        <f>AN204+AR160</f>
        <v>0</v>
      </c>
      <c r="AS204" s="192">
        <f>AO204+AS160</f>
        <v>0</v>
      </c>
      <c r="AT204" s="248">
        <f>IF(AQ204=1,ROUND(AS204/AR204,3),0)</f>
        <v>0</v>
      </c>
    </row>
    <row r="205" spans="1:46" ht="54" customHeight="1" x14ac:dyDescent="0.35">
      <c r="A205" s="758"/>
      <c r="B205" s="548">
        <f t="shared" ref="B205" si="536">B161</f>
        <v>0</v>
      </c>
      <c r="C205" s="549"/>
      <c r="D205" s="550"/>
      <c r="E205" s="681"/>
      <c r="F205" s="681"/>
      <c r="G205" s="681"/>
      <c r="H205" s="681"/>
      <c r="I205" s="681"/>
      <c r="J205" s="681"/>
      <c r="K205" s="681"/>
      <c r="L205" s="681"/>
      <c r="M205" s="681"/>
      <c r="N205" s="681"/>
      <c r="O205" s="681"/>
      <c r="P205" s="681"/>
      <c r="Q205" s="681"/>
      <c r="R205" s="681"/>
      <c r="S205" s="681"/>
      <c r="T205" s="681"/>
      <c r="U205" s="681"/>
      <c r="V205" s="681"/>
      <c r="W205" s="681"/>
      <c r="X205" s="681"/>
      <c r="Y205" s="681"/>
      <c r="Z205" s="681"/>
      <c r="AA205" s="681"/>
      <c r="AB205" s="681"/>
      <c r="AC205" s="681"/>
      <c r="AD205" s="681"/>
      <c r="AE205" s="681"/>
      <c r="AF205" s="681"/>
      <c r="AG205" s="272">
        <f t="shared" ref="AG205" si="537">IF(COUNT(E205:AF205)=0,+(COUNTIF(E205:AF205,"作業"))+(COUNTIF(E205:AF205,"休日")),"")</f>
        <v>0</v>
      </c>
      <c r="AH205" s="273">
        <f t="shared" ref="AH205" si="538">IF(COUNT(E205:AF205)=0,(COUNTIF(E205:AF205,"休日")),"")</f>
        <v>0</v>
      </c>
      <c r="AI205" s="230"/>
    </row>
    <row r="206" spans="1:46" ht="54" customHeight="1" x14ac:dyDescent="0.35">
      <c r="A206" s="758"/>
      <c r="B206" s="551"/>
      <c r="C206" s="552"/>
      <c r="D206" s="553"/>
      <c r="E206" s="681"/>
      <c r="F206" s="681"/>
      <c r="G206" s="681"/>
      <c r="H206" s="681"/>
      <c r="I206" s="681"/>
      <c r="J206" s="681"/>
      <c r="K206" s="681"/>
      <c r="L206" s="681"/>
      <c r="M206" s="681"/>
      <c r="N206" s="681"/>
      <c r="O206" s="681"/>
      <c r="P206" s="681"/>
      <c r="Q206" s="681"/>
      <c r="R206" s="681"/>
      <c r="S206" s="681"/>
      <c r="T206" s="681"/>
      <c r="U206" s="681"/>
      <c r="V206" s="681"/>
      <c r="W206" s="681"/>
      <c r="X206" s="681"/>
      <c r="Y206" s="681"/>
      <c r="Z206" s="681"/>
      <c r="AA206" s="681"/>
      <c r="AB206" s="681"/>
      <c r="AC206" s="681"/>
      <c r="AD206" s="681"/>
      <c r="AE206" s="681"/>
      <c r="AF206" s="681"/>
      <c r="AG206" s="678" t="str">
        <f t="shared" ref="AG206" si="539">IF(AG205&lt;14,"対象外",ROUND(AH205/AG205,3))</f>
        <v>対象外</v>
      </c>
      <c r="AH206" s="679"/>
      <c r="AI206" s="230"/>
      <c r="AL206" s="219">
        <f t="shared" ref="AL206" si="540">IF(AG206="対象外",0,1)</f>
        <v>0</v>
      </c>
      <c r="AM206" s="226">
        <f t="shared" ref="AM206" si="541">IF(AL206=1,AG206,0)</f>
        <v>0</v>
      </c>
      <c r="AN206" s="219">
        <f t="shared" ref="AN206" si="542">IF(AG205&gt;=14,AG205,0)</f>
        <v>0</v>
      </c>
      <c r="AO206" s="192">
        <f>IF(AN206&gt;1,AH205,0)</f>
        <v>0</v>
      </c>
      <c r="AP206" s="152"/>
      <c r="AQ206" s="219">
        <f>IF(AR206&gt;1,1,0)</f>
        <v>0</v>
      </c>
      <c r="AR206" s="192">
        <f>AN206+AR162</f>
        <v>0</v>
      </c>
      <c r="AS206" s="192">
        <f>AO206+AS162</f>
        <v>0</v>
      </c>
      <c r="AT206" s="248">
        <f>IF(AQ206=1,ROUND(AS206/AR206,3),0)</f>
        <v>0</v>
      </c>
    </row>
    <row r="207" spans="1:46" ht="54" customHeight="1" x14ac:dyDescent="0.35">
      <c r="A207" s="758"/>
      <c r="B207" s="548">
        <f t="shared" ref="B207" si="543">B163</f>
        <v>0</v>
      </c>
      <c r="C207" s="549"/>
      <c r="D207" s="550"/>
      <c r="E207" s="681"/>
      <c r="F207" s="681"/>
      <c r="G207" s="681"/>
      <c r="H207" s="681"/>
      <c r="I207" s="681"/>
      <c r="J207" s="681"/>
      <c r="K207" s="681"/>
      <c r="L207" s="681"/>
      <c r="M207" s="681"/>
      <c r="N207" s="681"/>
      <c r="O207" s="681"/>
      <c r="P207" s="681"/>
      <c r="Q207" s="681"/>
      <c r="R207" s="681"/>
      <c r="S207" s="681"/>
      <c r="T207" s="681"/>
      <c r="U207" s="681"/>
      <c r="V207" s="681"/>
      <c r="W207" s="681"/>
      <c r="X207" s="681"/>
      <c r="Y207" s="681"/>
      <c r="Z207" s="681"/>
      <c r="AA207" s="681"/>
      <c r="AB207" s="681"/>
      <c r="AC207" s="681"/>
      <c r="AD207" s="681"/>
      <c r="AE207" s="681"/>
      <c r="AF207" s="681"/>
      <c r="AG207" s="272">
        <f t="shared" ref="AG207" si="544">IF(COUNT(E207:AF207)=0,+(COUNTIF(E207:AF207,"作業"))+(COUNTIF(E207:AF207,"休日")),"")</f>
        <v>0</v>
      </c>
      <c r="AH207" s="273">
        <f t="shared" ref="AH207" si="545">IF(COUNT(E207:AF207)=0,(COUNTIF(E207:AF207,"休日")),"")</f>
        <v>0</v>
      </c>
      <c r="AI207" s="230"/>
    </row>
    <row r="208" spans="1:46" ht="54" customHeight="1" x14ac:dyDescent="0.35">
      <c r="A208" s="758"/>
      <c r="B208" s="551"/>
      <c r="C208" s="552"/>
      <c r="D208" s="553"/>
      <c r="E208" s="681"/>
      <c r="F208" s="681"/>
      <c r="G208" s="681"/>
      <c r="H208" s="681"/>
      <c r="I208" s="681"/>
      <c r="J208" s="681"/>
      <c r="K208" s="681"/>
      <c r="L208" s="681"/>
      <c r="M208" s="681"/>
      <c r="N208" s="681"/>
      <c r="O208" s="681"/>
      <c r="P208" s="681"/>
      <c r="Q208" s="681"/>
      <c r="R208" s="681"/>
      <c r="S208" s="681"/>
      <c r="T208" s="681"/>
      <c r="U208" s="681"/>
      <c r="V208" s="681"/>
      <c r="W208" s="681"/>
      <c r="X208" s="681"/>
      <c r="Y208" s="681"/>
      <c r="Z208" s="681"/>
      <c r="AA208" s="681"/>
      <c r="AB208" s="681"/>
      <c r="AC208" s="681"/>
      <c r="AD208" s="681"/>
      <c r="AE208" s="681"/>
      <c r="AF208" s="681"/>
      <c r="AG208" s="678" t="str">
        <f t="shared" ref="AG208" si="546">IF(AG207&lt;14,"対象外",ROUND(AH207/AG207,3))</f>
        <v>対象外</v>
      </c>
      <c r="AH208" s="679"/>
      <c r="AI208" s="230"/>
      <c r="AL208" s="219">
        <f t="shared" ref="AL208" si="547">IF(AG208="対象外",0,1)</f>
        <v>0</v>
      </c>
      <c r="AM208" s="226">
        <f t="shared" ref="AM208" si="548">IF(AL208=1,AG208,0)</f>
        <v>0</v>
      </c>
      <c r="AN208" s="219">
        <f t="shared" ref="AN208" si="549">IF(AG207&gt;=14,AG207,0)</f>
        <v>0</v>
      </c>
      <c r="AO208" s="192">
        <f>IF(AN208&gt;1,AH207,0)</f>
        <v>0</v>
      </c>
      <c r="AP208" s="152"/>
      <c r="AQ208" s="219">
        <f>IF(AR208&gt;1,1,0)</f>
        <v>0</v>
      </c>
      <c r="AR208" s="192">
        <f>AN208+AR164</f>
        <v>0</v>
      </c>
      <c r="AS208" s="192">
        <f>AO208+AS164</f>
        <v>0</v>
      </c>
      <c r="AT208" s="248">
        <f>IF(AQ208=1,ROUND(AS208/AR208,3),0)</f>
        <v>0</v>
      </c>
    </row>
    <row r="209" spans="1:46" ht="54" customHeight="1" x14ac:dyDescent="0.4">
      <c r="A209" s="758"/>
      <c r="B209" s="548">
        <f t="shared" ref="B209" si="550">B165</f>
        <v>0</v>
      </c>
      <c r="C209" s="549"/>
      <c r="D209" s="550"/>
      <c r="E209" s="681"/>
      <c r="F209" s="681"/>
      <c r="G209" s="681"/>
      <c r="H209" s="681"/>
      <c r="I209" s="681"/>
      <c r="J209" s="681"/>
      <c r="K209" s="681"/>
      <c r="L209" s="681"/>
      <c r="M209" s="681"/>
      <c r="N209" s="681"/>
      <c r="O209" s="681"/>
      <c r="P209" s="681"/>
      <c r="Q209" s="681"/>
      <c r="R209" s="681"/>
      <c r="S209" s="681"/>
      <c r="T209" s="681"/>
      <c r="U209" s="681"/>
      <c r="V209" s="681"/>
      <c r="W209" s="681"/>
      <c r="X209" s="681"/>
      <c r="Y209" s="681"/>
      <c r="Z209" s="681"/>
      <c r="AA209" s="681"/>
      <c r="AB209" s="681"/>
      <c r="AC209" s="681"/>
      <c r="AD209" s="681"/>
      <c r="AE209" s="681"/>
      <c r="AF209" s="681"/>
      <c r="AG209" s="272">
        <f t="shared" ref="AG209" si="551">IF(COUNT(E209:AF209)=0,+(COUNTIF(E209:AF209,"作業"))+(COUNTIF(E209:AF209,"休日")),"")</f>
        <v>0</v>
      </c>
      <c r="AH209" s="273">
        <f t="shared" ref="AH209" si="552">IF(COUNT(E209:AF209)=0,(COUNTIF(E209:AF209,"休日")),"")</f>
        <v>0</v>
      </c>
      <c r="AI209" s="608"/>
    </row>
    <row r="210" spans="1:46" ht="54" customHeight="1" x14ac:dyDescent="0.4">
      <c r="A210" s="758"/>
      <c r="B210" s="551"/>
      <c r="C210" s="552"/>
      <c r="D210" s="553"/>
      <c r="E210" s="681"/>
      <c r="F210" s="681"/>
      <c r="G210" s="681"/>
      <c r="H210" s="681"/>
      <c r="I210" s="681"/>
      <c r="J210" s="681"/>
      <c r="K210" s="681"/>
      <c r="L210" s="681"/>
      <c r="M210" s="681"/>
      <c r="N210" s="681"/>
      <c r="O210" s="681"/>
      <c r="P210" s="681"/>
      <c r="Q210" s="681"/>
      <c r="R210" s="681"/>
      <c r="S210" s="681"/>
      <c r="T210" s="681"/>
      <c r="U210" s="681"/>
      <c r="V210" s="681"/>
      <c r="W210" s="681"/>
      <c r="X210" s="681"/>
      <c r="Y210" s="681"/>
      <c r="Z210" s="681"/>
      <c r="AA210" s="681"/>
      <c r="AB210" s="681"/>
      <c r="AC210" s="681"/>
      <c r="AD210" s="681"/>
      <c r="AE210" s="681"/>
      <c r="AF210" s="681"/>
      <c r="AG210" s="678" t="str">
        <f t="shared" ref="AG210" si="553">IF(AG209&lt;14,"対象外",ROUND(AH209/AG209,3))</f>
        <v>対象外</v>
      </c>
      <c r="AH210" s="679"/>
      <c r="AI210" s="608"/>
      <c r="AL210" s="219">
        <f t="shared" ref="AL210" si="554">IF(AG210="対象外",0,1)</f>
        <v>0</v>
      </c>
      <c r="AM210" s="226">
        <f t="shared" ref="AM210" si="555">IF(AL210=1,AG210,0)</f>
        <v>0</v>
      </c>
      <c r="AN210" s="219">
        <f t="shared" ref="AN210" si="556">IF(AG209&gt;=14,AG209,0)</f>
        <v>0</v>
      </c>
      <c r="AO210" s="192">
        <f>IF(AN210&gt;1,AH209,0)</f>
        <v>0</v>
      </c>
      <c r="AP210" s="152"/>
      <c r="AQ210" s="219">
        <f>IF(AR210&gt;1,1,0)</f>
        <v>0</v>
      </c>
      <c r="AR210" s="192">
        <f>AN210+AR166</f>
        <v>0</v>
      </c>
      <c r="AS210" s="192">
        <f>AO210+AS166</f>
        <v>0</v>
      </c>
      <c r="AT210" s="248">
        <f>IF(AQ210=1,ROUND(AS210/AR210,3),0)</f>
        <v>0</v>
      </c>
    </row>
    <row r="211" spans="1:46" ht="54" customHeight="1" x14ac:dyDescent="0.35">
      <c r="A211" s="758"/>
      <c r="B211" s="548">
        <f t="shared" ref="B211" si="557">B167</f>
        <v>0</v>
      </c>
      <c r="C211" s="549"/>
      <c r="D211" s="550"/>
      <c r="E211" s="681"/>
      <c r="F211" s="681"/>
      <c r="G211" s="681"/>
      <c r="H211" s="681"/>
      <c r="I211" s="681"/>
      <c r="J211" s="681"/>
      <c r="K211" s="681"/>
      <c r="L211" s="681"/>
      <c r="M211" s="681"/>
      <c r="N211" s="681"/>
      <c r="O211" s="681"/>
      <c r="P211" s="681"/>
      <c r="Q211" s="681"/>
      <c r="R211" s="681"/>
      <c r="S211" s="681"/>
      <c r="T211" s="681"/>
      <c r="U211" s="681"/>
      <c r="V211" s="681"/>
      <c r="W211" s="681"/>
      <c r="X211" s="681"/>
      <c r="Y211" s="681"/>
      <c r="Z211" s="681"/>
      <c r="AA211" s="681"/>
      <c r="AB211" s="681"/>
      <c r="AC211" s="681"/>
      <c r="AD211" s="681"/>
      <c r="AE211" s="681"/>
      <c r="AF211" s="681"/>
      <c r="AG211" s="272">
        <f t="shared" ref="AG211" si="558">IF(COUNT(E211:AF211)=0,+(COUNTIF(E211:AF211,"作業"))+(COUNTIF(E211:AF211,"休日")),"")</f>
        <v>0</v>
      </c>
      <c r="AH211" s="273">
        <f t="shared" ref="AH211" si="559">IF(COUNT(E211:AF211)=0,(COUNTIF(E211:AF211,"休日")),"")</f>
        <v>0</v>
      </c>
      <c r="AI211" s="230"/>
    </row>
    <row r="212" spans="1:46" ht="54" customHeight="1" x14ac:dyDescent="0.35">
      <c r="A212" s="758"/>
      <c r="B212" s="551"/>
      <c r="C212" s="552"/>
      <c r="D212" s="553"/>
      <c r="E212" s="681"/>
      <c r="F212" s="681"/>
      <c r="G212" s="681"/>
      <c r="H212" s="681"/>
      <c r="I212" s="681"/>
      <c r="J212" s="681"/>
      <c r="K212" s="681"/>
      <c r="L212" s="681"/>
      <c r="M212" s="681"/>
      <c r="N212" s="681"/>
      <c r="O212" s="681"/>
      <c r="P212" s="681"/>
      <c r="Q212" s="681"/>
      <c r="R212" s="681"/>
      <c r="S212" s="681"/>
      <c r="T212" s="681"/>
      <c r="U212" s="681"/>
      <c r="V212" s="681"/>
      <c r="W212" s="681"/>
      <c r="X212" s="681"/>
      <c r="Y212" s="681"/>
      <c r="Z212" s="681"/>
      <c r="AA212" s="681"/>
      <c r="AB212" s="681"/>
      <c r="AC212" s="681"/>
      <c r="AD212" s="681"/>
      <c r="AE212" s="681"/>
      <c r="AF212" s="681"/>
      <c r="AG212" s="678" t="str">
        <f t="shared" ref="AG212" si="560">IF(AG211&lt;14,"対象外",ROUND(AH211/AG211,3))</f>
        <v>対象外</v>
      </c>
      <c r="AH212" s="679"/>
      <c r="AI212" s="230"/>
      <c r="AL212" s="219">
        <f t="shared" ref="AL212" si="561">IF(AG212="対象外",0,1)</f>
        <v>0</v>
      </c>
      <c r="AM212" s="226">
        <f t="shared" ref="AM212" si="562">IF(AL212=1,AG212,0)</f>
        <v>0</v>
      </c>
      <c r="AN212" s="219">
        <f t="shared" ref="AN212" si="563">IF(AG211&gt;=14,AG211,0)</f>
        <v>0</v>
      </c>
      <c r="AO212" s="192">
        <f>IF(AN212&gt;1,AH211,0)</f>
        <v>0</v>
      </c>
      <c r="AP212" s="152"/>
      <c r="AQ212" s="219">
        <f>IF(AR212&gt;1,1,0)</f>
        <v>0</v>
      </c>
      <c r="AR212" s="192">
        <f>AN212+AR168</f>
        <v>0</v>
      </c>
      <c r="AS212" s="192">
        <f>AO212+AS168</f>
        <v>0</v>
      </c>
      <c r="AT212" s="248">
        <f>IF(AQ212=1,ROUND(AS212/AR212,3),0)</f>
        <v>0</v>
      </c>
    </row>
    <row r="213" spans="1:46" ht="54" customHeight="1" x14ac:dyDescent="0.35">
      <c r="A213" s="758"/>
      <c r="B213" s="548">
        <f t="shared" ref="B213" si="564">B169</f>
        <v>0</v>
      </c>
      <c r="C213" s="549"/>
      <c r="D213" s="550"/>
      <c r="E213" s="681"/>
      <c r="F213" s="681"/>
      <c r="G213" s="681"/>
      <c r="H213" s="681"/>
      <c r="I213" s="681"/>
      <c r="J213" s="681"/>
      <c r="K213" s="681"/>
      <c r="L213" s="681"/>
      <c r="M213" s="681"/>
      <c r="N213" s="681"/>
      <c r="O213" s="681"/>
      <c r="P213" s="681"/>
      <c r="Q213" s="681"/>
      <c r="R213" s="681"/>
      <c r="S213" s="681"/>
      <c r="T213" s="681"/>
      <c r="U213" s="681"/>
      <c r="V213" s="681"/>
      <c r="W213" s="681"/>
      <c r="X213" s="681"/>
      <c r="Y213" s="681"/>
      <c r="Z213" s="681"/>
      <c r="AA213" s="681"/>
      <c r="AB213" s="681"/>
      <c r="AC213" s="681"/>
      <c r="AD213" s="681"/>
      <c r="AE213" s="681"/>
      <c r="AF213" s="681"/>
      <c r="AG213" s="272">
        <f t="shared" ref="AG213" si="565">IF(COUNT(E213:AF213)=0,+(COUNTIF(E213:AF213,"作業"))+(COUNTIF(E213:AF213,"休日")),"")</f>
        <v>0</v>
      </c>
      <c r="AH213" s="273">
        <f t="shared" ref="AH213" si="566">IF(COUNT(E213:AF213)=0,(COUNTIF(E213:AF213,"休日")),"")</f>
        <v>0</v>
      </c>
      <c r="AI213" s="230"/>
    </row>
    <row r="214" spans="1:46" ht="54" customHeight="1" x14ac:dyDescent="0.35">
      <c r="A214" s="758"/>
      <c r="B214" s="551"/>
      <c r="C214" s="552"/>
      <c r="D214" s="553"/>
      <c r="E214" s="681"/>
      <c r="F214" s="681"/>
      <c r="G214" s="681"/>
      <c r="H214" s="681"/>
      <c r="I214" s="681"/>
      <c r="J214" s="681"/>
      <c r="K214" s="681"/>
      <c r="L214" s="681"/>
      <c r="M214" s="681"/>
      <c r="N214" s="681"/>
      <c r="O214" s="681"/>
      <c r="P214" s="681"/>
      <c r="Q214" s="681"/>
      <c r="R214" s="681"/>
      <c r="S214" s="681"/>
      <c r="T214" s="681"/>
      <c r="U214" s="681"/>
      <c r="V214" s="681"/>
      <c r="W214" s="681"/>
      <c r="X214" s="681"/>
      <c r="Y214" s="681"/>
      <c r="Z214" s="681"/>
      <c r="AA214" s="681"/>
      <c r="AB214" s="681"/>
      <c r="AC214" s="681"/>
      <c r="AD214" s="681"/>
      <c r="AE214" s="681"/>
      <c r="AF214" s="681"/>
      <c r="AG214" s="678" t="str">
        <f t="shared" ref="AG214" si="567">IF(AG213&lt;14,"対象外",ROUND(AH213/AG213,3))</f>
        <v>対象外</v>
      </c>
      <c r="AH214" s="679"/>
      <c r="AI214" s="230"/>
      <c r="AL214" s="219">
        <f t="shared" ref="AL214" si="568">IF(AG214="対象外",0,1)</f>
        <v>0</v>
      </c>
      <c r="AM214" s="226">
        <f t="shared" ref="AM214" si="569">IF(AL214=1,AG214,0)</f>
        <v>0</v>
      </c>
      <c r="AN214" s="219">
        <f t="shared" ref="AN214" si="570">IF(AG213&gt;=14,AG213,0)</f>
        <v>0</v>
      </c>
      <c r="AO214" s="192">
        <f>IF(AN214&gt;1,AH213,0)</f>
        <v>0</v>
      </c>
      <c r="AP214" s="152"/>
      <c r="AQ214" s="219">
        <f>IF(AR214&gt;1,1,0)</f>
        <v>0</v>
      </c>
      <c r="AR214" s="192">
        <f>AN214+AR170</f>
        <v>0</v>
      </c>
      <c r="AS214" s="192">
        <f>AO214+AS170</f>
        <v>0</v>
      </c>
      <c r="AT214" s="248">
        <f>IF(AQ214=1,ROUND(AS214/AR214,3),0)</f>
        <v>0</v>
      </c>
    </row>
    <row r="215" spans="1:46" ht="54" customHeight="1" x14ac:dyDescent="0.35">
      <c r="A215" s="758"/>
      <c r="B215" s="548">
        <f t="shared" ref="B215" si="571">B171</f>
        <v>0</v>
      </c>
      <c r="C215" s="549"/>
      <c r="D215" s="550"/>
      <c r="E215" s="681"/>
      <c r="F215" s="681"/>
      <c r="G215" s="681"/>
      <c r="H215" s="681"/>
      <c r="I215" s="681"/>
      <c r="J215" s="681"/>
      <c r="K215" s="681"/>
      <c r="L215" s="681"/>
      <c r="M215" s="681"/>
      <c r="N215" s="681"/>
      <c r="O215" s="681"/>
      <c r="P215" s="681"/>
      <c r="Q215" s="681"/>
      <c r="R215" s="681"/>
      <c r="S215" s="681"/>
      <c r="T215" s="681"/>
      <c r="U215" s="681"/>
      <c r="V215" s="681"/>
      <c r="W215" s="681"/>
      <c r="X215" s="681"/>
      <c r="Y215" s="681"/>
      <c r="Z215" s="681"/>
      <c r="AA215" s="681"/>
      <c r="AB215" s="681"/>
      <c r="AC215" s="681"/>
      <c r="AD215" s="681"/>
      <c r="AE215" s="681"/>
      <c r="AF215" s="681"/>
      <c r="AG215" s="272">
        <f t="shared" ref="AG215" si="572">IF(COUNT(E215:AF215)=0,+(COUNTIF(E215:AF215,"作業"))+(COUNTIF(E215:AF215,"休日")),"")</f>
        <v>0</v>
      </c>
      <c r="AH215" s="273">
        <f t="shared" ref="AH215" si="573">IF(COUNT(E215:AF215)=0,(COUNTIF(E215:AF215,"休日")),"")</f>
        <v>0</v>
      </c>
      <c r="AI215" s="230"/>
    </row>
    <row r="216" spans="1:46" ht="54" customHeight="1" x14ac:dyDescent="0.35">
      <c r="A216" s="758"/>
      <c r="B216" s="551"/>
      <c r="C216" s="552"/>
      <c r="D216" s="553"/>
      <c r="E216" s="681"/>
      <c r="F216" s="681"/>
      <c r="G216" s="681"/>
      <c r="H216" s="681"/>
      <c r="I216" s="681"/>
      <c r="J216" s="681"/>
      <c r="K216" s="681"/>
      <c r="L216" s="681"/>
      <c r="M216" s="681"/>
      <c r="N216" s="681"/>
      <c r="O216" s="681"/>
      <c r="P216" s="681"/>
      <c r="Q216" s="681"/>
      <c r="R216" s="681"/>
      <c r="S216" s="681"/>
      <c r="T216" s="681"/>
      <c r="U216" s="681"/>
      <c r="V216" s="681"/>
      <c r="W216" s="681"/>
      <c r="X216" s="681"/>
      <c r="Y216" s="681"/>
      <c r="Z216" s="681"/>
      <c r="AA216" s="681"/>
      <c r="AB216" s="681"/>
      <c r="AC216" s="681"/>
      <c r="AD216" s="681"/>
      <c r="AE216" s="681"/>
      <c r="AF216" s="681"/>
      <c r="AG216" s="678" t="str">
        <f t="shared" ref="AG216" si="574">IF(AG215&lt;14,"対象外",ROUND(AH215/AG215,3))</f>
        <v>対象外</v>
      </c>
      <c r="AH216" s="679"/>
      <c r="AI216" s="230"/>
      <c r="AL216" s="219">
        <f t="shared" ref="AL216" si="575">IF(AG216="対象外",0,1)</f>
        <v>0</v>
      </c>
      <c r="AM216" s="226">
        <f t="shared" ref="AM216" si="576">IF(AL216=1,AG216,0)</f>
        <v>0</v>
      </c>
      <c r="AN216" s="219">
        <f t="shared" ref="AN216" si="577">IF(AG215&gt;=14,AG215,0)</f>
        <v>0</v>
      </c>
      <c r="AO216" s="192">
        <f>IF(AN216&gt;1,AH215,0)</f>
        <v>0</v>
      </c>
      <c r="AP216" s="152"/>
      <c r="AQ216" s="219">
        <f>IF(AR216&gt;1,1,0)</f>
        <v>0</v>
      </c>
      <c r="AR216" s="192">
        <f>AN216+AR172</f>
        <v>0</v>
      </c>
      <c r="AS216" s="192">
        <f>AO216+AS172</f>
        <v>0</v>
      </c>
      <c r="AT216" s="248">
        <f>IF(AQ216=1,ROUND(AS216/AR216,3),0)</f>
        <v>0</v>
      </c>
    </row>
    <row r="217" spans="1:46" ht="54" customHeight="1" x14ac:dyDescent="0.4">
      <c r="A217" s="758"/>
      <c r="B217" s="548">
        <f t="shared" ref="B217" si="578">B173</f>
        <v>0</v>
      </c>
      <c r="C217" s="549"/>
      <c r="D217" s="550"/>
      <c r="E217" s="681"/>
      <c r="F217" s="681"/>
      <c r="G217" s="681"/>
      <c r="H217" s="681"/>
      <c r="I217" s="681"/>
      <c r="J217" s="681"/>
      <c r="K217" s="681"/>
      <c r="L217" s="681"/>
      <c r="M217" s="681"/>
      <c r="N217" s="681"/>
      <c r="O217" s="681"/>
      <c r="P217" s="681"/>
      <c r="Q217" s="681"/>
      <c r="R217" s="681"/>
      <c r="S217" s="681"/>
      <c r="T217" s="681"/>
      <c r="U217" s="681"/>
      <c r="V217" s="681"/>
      <c r="W217" s="681"/>
      <c r="X217" s="681"/>
      <c r="Y217" s="681"/>
      <c r="Z217" s="681"/>
      <c r="AA217" s="681"/>
      <c r="AB217" s="681"/>
      <c r="AC217" s="681"/>
      <c r="AD217" s="681"/>
      <c r="AE217" s="681"/>
      <c r="AF217" s="681"/>
      <c r="AG217" s="272">
        <f t="shared" ref="AG217" si="579">IF(COUNT(E217:AF217)=0,+(COUNTIF(E217:AF217,"作業"))+(COUNTIF(E217:AF217,"休日")),"")</f>
        <v>0</v>
      </c>
      <c r="AH217" s="279">
        <f t="shared" ref="AH217" si="580">IF(COUNT(E217:AF217)=0,(COUNTIF(E217:AF217,"休日")),"")</f>
        <v>0</v>
      </c>
      <c r="AI217" s="269"/>
    </row>
    <row r="218" spans="1:46" ht="54" customHeight="1" x14ac:dyDescent="0.4">
      <c r="A218" s="758"/>
      <c r="B218" s="551"/>
      <c r="C218" s="552"/>
      <c r="D218" s="553"/>
      <c r="E218" s="681"/>
      <c r="F218" s="681"/>
      <c r="G218" s="681"/>
      <c r="H218" s="681"/>
      <c r="I218" s="681"/>
      <c r="J218" s="681"/>
      <c r="K218" s="681"/>
      <c r="L218" s="681"/>
      <c r="M218" s="681"/>
      <c r="N218" s="681"/>
      <c r="O218" s="681"/>
      <c r="P218" s="681"/>
      <c r="Q218" s="681"/>
      <c r="R218" s="681"/>
      <c r="S218" s="681"/>
      <c r="T218" s="681"/>
      <c r="U218" s="681"/>
      <c r="V218" s="681"/>
      <c r="W218" s="681"/>
      <c r="X218" s="681"/>
      <c r="Y218" s="681"/>
      <c r="Z218" s="681"/>
      <c r="AA218" s="681"/>
      <c r="AB218" s="681"/>
      <c r="AC218" s="681"/>
      <c r="AD218" s="681"/>
      <c r="AE218" s="681"/>
      <c r="AF218" s="681"/>
      <c r="AG218" s="678" t="str">
        <f t="shared" ref="AG218" si="581">IF(AG217&lt;14,"対象外",ROUND(AH217/AG217,3))</f>
        <v>対象外</v>
      </c>
      <c r="AH218" s="682"/>
      <c r="AI218" s="269"/>
      <c r="AL218" s="219">
        <f t="shared" ref="AL218" si="582">IF(AG218="対象外",0,1)</f>
        <v>0</v>
      </c>
      <c r="AM218" s="226">
        <f t="shared" ref="AM218" si="583">IF(AL218=1,AG218,0)</f>
        <v>0</v>
      </c>
      <c r="AN218" s="219">
        <f t="shared" ref="AN218" si="584">IF(AG217&gt;=14,AG217,0)</f>
        <v>0</v>
      </c>
      <c r="AO218" s="192">
        <f>IF(AN218&gt;1,AH217,0)</f>
        <v>0</v>
      </c>
      <c r="AP218" s="152"/>
      <c r="AQ218" s="219">
        <f>IF(AR218&gt;1,1,0)</f>
        <v>0</v>
      </c>
      <c r="AR218" s="192">
        <f>AN218+AR174</f>
        <v>0</v>
      </c>
      <c r="AS218" s="192">
        <f>AO218+AS174</f>
        <v>0</v>
      </c>
      <c r="AT218" s="248">
        <f>IF(AQ218=1,ROUND(AS218/AR218,3),0)</f>
        <v>0</v>
      </c>
    </row>
    <row r="219" spans="1:46" ht="54" customHeight="1" x14ac:dyDescent="0.4">
      <c r="A219" s="758"/>
      <c r="B219" s="548">
        <f t="shared" ref="B219" si="585">B175</f>
        <v>0</v>
      </c>
      <c r="C219" s="549"/>
      <c r="D219" s="550"/>
      <c r="E219" s="681"/>
      <c r="F219" s="681"/>
      <c r="G219" s="681"/>
      <c r="H219" s="681"/>
      <c r="I219" s="681"/>
      <c r="J219" s="681"/>
      <c r="K219" s="681"/>
      <c r="L219" s="681"/>
      <c r="M219" s="681"/>
      <c r="N219" s="681"/>
      <c r="O219" s="681"/>
      <c r="P219" s="681"/>
      <c r="Q219" s="681"/>
      <c r="R219" s="681"/>
      <c r="S219" s="681"/>
      <c r="T219" s="681"/>
      <c r="U219" s="681"/>
      <c r="V219" s="681"/>
      <c r="W219" s="681"/>
      <c r="X219" s="681"/>
      <c r="Y219" s="681"/>
      <c r="Z219" s="681"/>
      <c r="AA219" s="681"/>
      <c r="AB219" s="681"/>
      <c r="AC219" s="681"/>
      <c r="AD219" s="681"/>
      <c r="AE219" s="681"/>
      <c r="AF219" s="681"/>
      <c r="AG219" s="272">
        <f t="shared" ref="AG219" si="586">IF(COUNT(E219:AF219)=0,+(COUNTIF(E219:AF219,"作業"))+(COUNTIF(E219:AF219,"休日")),"")</f>
        <v>0</v>
      </c>
      <c r="AH219" s="279">
        <f t="shared" ref="AH219" si="587">IF(COUNT(E219:AF219)=0,(COUNTIF(E219:AF219,"休日")),"")</f>
        <v>0</v>
      </c>
      <c r="AI219" s="269"/>
    </row>
    <row r="220" spans="1:46" ht="54" customHeight="1" x14ac:dyDescent="0.4">
      <c r="A220" s="758"/>
      <c r="B220" s="551"/>
      <c r="C220" s="552"/>
      <c r="D220" s="553"/>
      <c r="E220" s="681"/>
      <c r="F220" s="681"/>
      <c r="G220" s="681"/>
      <c r="H220" s="681"/>
      <c r="I220" s="681"/>
      <c r="J220" s="681"/>
      <c r="K220" s="681"/>
      <c r="L220" s="681"/>
      <c r="M220" s="681"/>
      <c r="N220" s="681"/>
      <c r="O220" s="681"/>
      <c r="P220" s="681"/>
      <c r="Q220" s="681"/>
      <c r="R220" s="681"/>
      <c r="S220" s="681"/>
      <c r="T220" s="681"/>
      <c r="U220" s="681"/>
      <c r="V220" s="681"/>
      <c r="W220" s="681"/>
      <c r="X220" s="681"/>
      <c r="Y220" s="681"/>
      <c r="Z220" s="681"/>
      <c r="AA220" s="681"/>
      <c r="AB220" s="681"/>
      <c r="AC220" s="681"/>
      <c r="AD220" s="681"/>
      <c r="AE220" s="681"/>
      <c r="AF220" s="681"/>
      <c r="AG220" s="678" t="str">
        <f t="shared" ref="AG220" si="588">IF(AG219&lt;14,"対象外",ROUND(AH219/AG219,3))</f>
        <v>対象外</v>
      </c>
      <c r="AH220" s="682"/>
      <c r="AI220" s="269"/>
      <c r="AL220" s="219">
        <f t="shared" ref="AL220" si="589">IF(AG220="対象外",0,1)</f>
        <v>0</v>
      </c>
      <c r="AM220" s="226">
        <f t="shared" ref="AM220" si="590">IF(AL220=1,AG220,0)</f>
        <v>0</v>
      </c>
      <c r="AN220" s="219">
        <f t="shared" ref="AN220" si="591">IF(AG219&gt;=14,AG219,0)</f>
        <v>0</v>
      </c>
      <c r="AO220" s="192">
        <f>IF(AN220&gt;1,AH219,0)</f>
        <v>0</v>
      </c>
      <c r="AP220" s="152"/>
      <c r="AQ220" s="219">
        <f>IF(AR220&gt;1,1,0)</f>
        <v>0</v>
      </c>
      <c r="AR220" s="192">
        <f>AN220+AR176</f>
        <v>0</v>
      </c>
      <c r="AS220" s="192">
        <f>AO220+AS176</f>
        <v>0</v>
      </c>
      <c r="AT220" s="248">
        <f>IF(AQ220=1,ROUND(AS220/AR220,3),0)</f>
        <v>0</v>
      </c>
    </row>
    <row r="221" spans="1:46" ht="54" customHeight="1" x14ac:dyDescent="0.4">
      <c r="A221" s="758"/>
      <c r="B221" s="548">
        <f t="shared" ref="B221" si="592">B177</f>
        <v>0</v>
      </c>
      <c r="C221" s="549"/>
      <c r="D221" s="550"/>
      <c r="E221" s="681"/>
      <c r="F221" s="681"/>
      <c r="G221" s="681"/>
      <c r="H221" s="681"/>
      <c r="I221" s="681"/>
      <c r="J221" s="681"/>
      <c r="K221" s="681"/>
      <c r="L221" s="681"/>
      <c r="M221" s="681"/>
      <c r="N221" s="681"/>
      <c r="O221" s="681"/>
      <c r="P221" s="681"/>
      <c r="Q221" s="681"/>
      <c r="R221" s="681"/>
      <c r="S221" s="681"/>
      <c r="T221" s="681"/>
      <c r="U221" s="681"/>
      <c r="V221" s="681"/>
      <c r="W221" s="681"/>
      <c r="X221" s="681"/>
      <c r="Y221" s="681"/>
      <c r="Z221" s="681"/>
      <c r="AA221" s="681"/>
      <c r="AB221" s="681"/>
      <c r="AC221" s="681"/>
      <c r="AD221" s="681"/>
      <c r="AE221" s="681"/>
      <c r="AF221" s="681"/>
      <c r="AG221" s="272">
        <f t="shared" ref="AG221" si="593">IF(COUNT(E221:AF221)=0,+(COUNTIF(E221:AF221,"作業"))+(COUNTIF(E221:AF221,"休日")),"")</f>
        <v>0</v>
      </c>
      <c r="AH221" s="273">
        <f t="shared" ref="AH221" si="594">IF(COUNT(E221:AF221)=0,(COUNTIF(E221:AF221,"休日")),"")</f>
        <v>0</v>
      </c>
      <c r="AI221" s="232"/>
    </row>
    <row r="222" spans="1:46" ht="54" customHeight="1" x14ac:dyDescent="0.4">
      <c r="A222" s="758"/>
      <c r="B222" s="551"/>
      <c r="C222" s="552"/>
      <c r="D222" s="553"/>
      <c r="E222" s="681"/>
      <c r="F222" s="681"/>
      <c r="G222" s="681"/>
      <c r="H222" s="681"/>
      <c r="I222" s="681"/>
      <c r="J222" s="681"/>
      <c r="K222" s="681"/>
      <c r="L222" s="681"/>
      <c r="M222" s="681"/>
      <c r="N222" s="681"/>
      <c r="O222" s="681"/>
      <c r="P222" s="681"/>
      <c r="Q222" s="681"/>
      <c r="R222" s="681"/>
      <c r="S222" s="681"/>
      <c r="T222" s="681"/>
      <c r="U222" s="681"/>
      <c r="V222" s="681"/>
      <c r="W222" s="681"/>
      <c r="X222" s="681"/>
      <c r="Y222" s="681"/>
      <c r="Z222" s="681"/>
      <c r="AA222" s="681"/>
      <c r="AB222" s="681"/>
      <c r="AC222" s="681"/>
      <c r="AD222" s="681"/>
      <c r="AE222" s="681"/>
      <c r="AF222" s="681"/>
      <c r="AG222" s="678" t="str">
        <f t="shared" ref="AG222" si="595">IF(AG221&lt;14,"対象外",ROUND(AH221/AG221,3))</f>
        <v>対象外</v>
      </c>
      <c r="AH222" s="679"/>
      <c r="AI222" s="232"/>
      <c r="AL222" s="219">
        <f t="shared" ref="AL222" si="596">IF(AG222="対象外",0,1)</f>
        <v>0</v>
      </c>
      <c r="AM222" s="226">
        <f t="shared" ref="AM222" si="597">IF(AL222=1,AG222,0)</f>
        <v>0</v>
      </c>
      <c r="AN222" s="219">
        <f t="shared" ref="AN222" si="598">IF(AG221&gt;=14,AG221,0)</f>
        <v>0</v>
      </c>
      <c r="AO222" s="192">
        <f>IF(AN222&gt;1,AH221,0)</f>
        <v>0</v>
      </c>
      <c r="AP222" s="152"/>
      <c r="AQ222" s="219">
        <f>IF(AR222&gt;1,1,0)</f>
        <v>0</v>
      </c>
      <c r="AR222" s="192">
        <f>AN222+AR178</f>
        <v>0</v>
      </c>
      <c r="AS222" s="192">
        <f>AO222+AS178</f>
        <v>0</v>
      </c>
      <c r="AT222" s="248">
        <f>IF(AQ222=1,ROUND(AS222/AR222,3),0)</f>
        <v>0</v>
      </c>
    </row>
    <row r="223" spans="1:46" ht="54" customHeight="1" x14ac:dyDescent="0.4">
      <c r="A223" s="758"/>
      <c r="B223" s="548">
        <f t="shared" ref="B223" si="599">B179</f>
        <v>0</v>
      </c>
      <c r="C223" s="549"/>
      <c r="D223" s="550"/>
      <c r="E223" s="681"/>
      <c r="F223" s="681"/>
      <c r="G223" s="681"/>
      <c r="H223" s="681"/>
      <c r="I223" s="681"/>
      <c r="J223" s="681"/>
      <c r="K223" s="681"/>
      <c r="L223" s="681"/>
      <c r="M223" s="681"/>
      <c r="N223" s="681"/>
      <c r="O223" s="681"/>
      <c r="P223" s="681"/>
      <c r="Q223" s="681"/>
      <c r="R223" s="681"/>
      <c r="S223" s="681"/>
      <c r="T223" s="681"/>
      <c r="U223" s="681"/>
      <c r="V223" s="681"/>
      <c r="W223" s="681"/>
      <c r="X223" s="681"/>
      <c r="Y223" s="681"/>
      <c r="Z223" s="681"/>
      <c r="AA223" s="681"/>
      <c r="AB223" s="681"/>
      <c r="AC223" s="681"/>
      <c r="AD223" s="681"/>
      <c r="AE223" s="681"/>
      <c r="AF223" s="681"/>
      <c r="AG223" s="272">
        <f t="shared" ref="AG223" si="600">IF(COUNT(E223:AF223)=0,+(COUNTIF(E223:AF223,"作業"))+(COUNTIF(E223:AF223,"休日")),"")</f>
        <v>0</v>
      </c>
      <c r="AH223" s="273">
        <f t="shared" ref="AH223" si="601">IF(COUNT(E223:AF223)=0,(COUNTIF(E223:AF223,"休日")),"")</f>
        <v>0</v>
      </c>
      <c r="AI223" s="232"/>
    </row>
    <row r="224" spans="1:46" ht="54" customHeight="1" x14ac:dyDescent="0.4">
      <c r="A224" s="758"/>
      <c r="B224" s="551"/>
      <c r="C224" s="552"/>
      <c r="D224" s="553"/>
      <c r="E224" s="681"/>
      <c r="F224" s="681"/>
      <c r="G224" s="681"/>
      <c r="H224" s="681"/>
      <c r="I224" s="681"/>
      <c r="J224" s="681"/>
      <c r="K224" s="681"/>
      <c r="L224" s="681"/>
      <c r="M224" s="681"/>
      <c r="N224" s="681"/>
      <c r="O224" s="681"/>
      <c r="P224" s="681"/>
      <c r="Q224" s="681"/>
      <c r="R224" s="681"/>
      <c r="S224" s="681"/>
      <c r="T224" s="681"/>
      <c r="U224" s="681"/>
      <c r="V224" s="681"/>
      <c r="W224" s="681"/>
      <c r="X224" s="681"/>
      <c r="Y224" s="681"/>
      <c r="Z224" s="681"/>
      <c r="AA224" s="681"/>
      <c r="AB224" s="681"/>
      <c r="AC224" s="681"/>
      <c r="AD224" s="681"/>
      <c r="AE224" s="681"/>
      <c r="AF224" s="681"/>
      <c r="AG224" s="678" t="str">
        <f t="shared" ref="AG224" si="602">IF(AG223&lt;14,"対象外",ROUND(AH223/AG223,3))</f>
        <v>対象外</v>
      </c>
      <c r="AH224" s="679"/>
      <c r="AI224" s="232"/>
      <c r="AL224" s="219">
        <f t="shared" ref="AL224" si="603">IF(AG224="対象外",0,1)</f>
        <v>0</v>
      </c>
      <c r="AM224" s="226">
        <f t="shared" ref="AM224" si="604">IF(AL224=1,AG224,0)</f>
        <v>0</v>
      </c>
      <c r="AN224" s="219">
        <f t="shared" ref="AN224" si="605">IF(AG223&gt;=14,AG223,0)</f>
        <v>0</v>
      </c>
      <c r="AO224" s="192">
        <f>IF(AN224&gt;1,AH223,0)</f>
        <v>0</v>
      </c>
      <c r="AP224" s="152"/>
      <c r="AQ224" s="219">
        <f>IF(AR224&gt;1,1,0)</f>
        <v>0</v>
      </c>
      <c r="AR224" s="192">
        <f>AN224+AR180</f>
        <v>0</v>
      </c>
      <c r="AS224" s="192">
        <f>AO224+AS180</f>
        <v>0</v>
      </c>
      <c r="AT224" s="248">
        <f>IF(AQ224=1,ROUND(AS224/AR224,3),0)</f>
        <v>0</v>
      </c>
    </row>
    <row r="225" spans="1:46" ht="54" customHeight="1" x14ac:dyDescent="0.4">
      <c r="A225" s="758"/>
      <c r="B225" s="548">
        <f t="shared" ref="B225" si="606">B181</f>
        <v>0</v>
      </c>
      <c r="C225" s="549"/>
      <c r="D225" s="550"/>
      <c r="E225" s="681"/>
      <c r="F225" s="681"/>
      <c r="G225" s="681"/>
      <c r="H225" s="681"/>
      <c r="I225" s="681"/>
      <c r="J225" s="681"/>
      <c r="K225" s="681"/>
      <c r="L225" s="681"/>
      <c r="M225" s="681"/>
      <c r="N225" s="681"/>
      <c r="O225" s="681"/>
      <c r="P225" s="681"/>
      <c r="Q225" s="681"/>
      <c r="R225" s="681"/>
      <c r="S225" s="681"/>
      <c r="T225" s="681"/>
      <c r="U225" s="681"/>
      <c r="V225" s="681"/>
      <c r="W225" s="681"/>
      <c r="X225" s="681"/>
      <c r="Y225" s="681"/>
      <c r="Z225" s="681"/>
      <c r="AA225" s="681"/>
      <c r="AB225" s="681"/>
      <c r="AC225" s="681"/>
      <c r="AD225" s="681"/>
      <c r="AE225" s="681"/>
      <c r="AF225" s="681"/>
      <c r="AG225" s="272">
        <f t="shared" ref="AG225" si="607">IF(COUNT(E225:AF225)=0,+(COUNTIF(E225:AF225,"作業"))+(COUNTIF(E225:AF225,"休日")),"")</f>
        <v>0</v>
      </c>
      <c r="AH225" s="273">
        <f t="shared" ref="AH225" si="608">IF(COUNT(E225:AF225)=0,(COUNTIF(E225:AF225,"休日")),"")</f>
        <v>0</v>
      </c>
      <c r="AI225" s="232"/>
    </row>
    <row r="226" spans="1:46" ht="54" customHeight="1" x14ac:dyDescent="0.4">
      <c r="A226" s="758"/>
      <c r="B226" s="551"/>
      <c r="C226" s="552"/>
      <c r="D226" s="553"/>
      <c r="E226" s="681"/>
      <c r="F226" s="681"/>
      <c r="G226" s="681"/>
      <c r="H226" s="681"/>
      <c r="I226" s="681"/>
      <c r="J226" s="681"/>
      <c r="K226" s="681"/>
      <c r="L226" s="681"/>
      <c r="M226" s="681"/>
      <c r="N226" s="681"/>
      <c r="O226" s="681"/>
      <c r="P226" s="681"/>
      <c r="Q226" s="681"/>
      <c r="R226" s="681"/>
      <c r="S226" s="681"/>
      <c r="T226" s="681"/>
      <c r="U226" s="681"/>
      <c r="V226" s="681"/>
      <c r="W226" s="681"/>
      <c r="X226" s="681"/>
      <c r="Y226" s="681"/>
      <c r="Z226" s="681"/>
      <c r="AA226" s="681"/>
      <c r="AB226" s="681"/>
      <c r="AC226" s="681"/>
      <c r="AD226" s="681"/>
      <c r="AE226" s="681"/>
      <c r="AF226" s="681"/>
      <c r="AG226" s="678" t="str">
        <f t="shared" ref="AG226" si="609">IF(AG225&lt;14,"対象外",ROUND(AH225/AG225,3))</f>
        <v>対象外</v>
      </c>
      <c r="AH226" s="679"/>
      <c r="AI226" s="232"/>
      <c r="AL226" s="219">
        <f t="shared" ref="AL226" si="610">IF(AG226="対象外",0,1)</f>
        <v>0</v>
      </c>
      <c r="AM226" s="226">
        <f t="shared" ref="AM226" si="611">IF(AL226=1,AG226,0)</f>
        <v>0</v>
      </c>
      <c r="AN226" s="219">
        <f t="shared" ref="AN226" si="612">IF(AG225&gt;=14,AG225,0)</f>
        <v>0</v>
      </c>
      <c r="AO226" s="192">
        <f>IF(AN226&gt;1,AH225,0)</f>
        <v>0</v>
      </c>
      <c r="AP226" s="152"/>
      <c r="AQ226" s="219">
        <f>IF(AR226&gt;1,1,0)</f>
        <v>0</v>
      </c>
      <c r="AR226" s="192">
        <f>AN226+AR182</f>
        <v>0</v>
      </c>
      <c r="AS226" s="192">
        <f>AO226+AS182</f>
        <v>0</v>
      </c>
      <c r="AT226" s="248">
        <f>IF(AQ226=1,ROUND(AS226/AR226,3),0)</f>
        <v>0</v>
      </c>
    </row>
    <row r="227" spans="1:46" ht="54" customHeight="1" x14ac:dyDescent="0.4">
      <c r="A227" s="758"/>
      <c r="B227" s="548">
        <f t="shared" ref="B227" si="613">B183</f>
        <v>0</v>
      </c>
      <c r="C227" s="549"/>
      <c r="D227" s="550"/>
      <c r="E227" s="681"/>
      <c r="F227" s="681"/>
      <c r="G227" s="681"/>
      <c r="H227" s="681"/>
      <c r="I227" s="681"/>
      <c r="J227" s="681"/>
      <c r="K227" s="681"/>
      <c r="L227" s="681"/>
      <c r="M227" s="681"/>
      <c r="N227" s="681"/>
      <c r="O227" s="681"/>
      <c r="P227" s="681"/>
      <c r="Q227" s="681"/>
      <c r="R227" s="681"/>
      <c r="S227" s="681"/>
      <c r="T227" s="681"/>
      <c r="U227" s="681"/>
      <c r="V227" s="681"/>
      <c r="W227" s="681"/>
      <c r="X227" s="681"/>
      <c r="Y227" s="681"/>
      <c r="Z227" s="681"/>
      <c r="AA227" s="681"/>
      <c r="AB227" s="681"/>
      <c r="AC227" s="681"/>
      <c r="AD227" s="681"/>
      <c r="AE227" s="681"/>
      <c r="AF227" s="681"/>
      <c r="AG227" s="272">
        <f t="shared" ref="AG227" si="614">IF(COUNT(E227:AF227)=0,+(COUNTIF(E227:AF227,"作業"))+(COUNTIF(E227:AF227,"休日")),"")</f>
        <v>0</v>
      </c>
      <c r="AH227" s="273">
        <f t="shared" ref="AH227" si="615">IF(COUNT(E227:AF227)=0,(COUNTIF(E227:AF227,"休日")),"")</f>
        <v>0</v>
      </c>
      <c r="AI227" s="232"/>
    </row>
    <row r="228" spans="1:46" ht="54" customHeight="1" x14ac:dyDescent="0.4">
      <c r="A228" s="758"/>
      <c r="B228" s="551"/>
      <c r="C228" s="552"/>
      <c r="D228" s="553"/>
      <c r="E228" s="681"/>
      <c r="F228" s="681"/>
      <c r="G228" s="681"/>
      <c r="H228" s="681"/>
      <c r="I228" s="681"/>
      <c r="J228" s="681"/>
      <c r="K228" s="681"/>
      <c r="L228" s="681"/>
      <c r="M228" s="681"/>
      <c r="N228" s="681"/>
      <c r="O228" s="681"/>
      <c r="P228" s="681"/>
      <c r="Q228" s="681"/>
      <c r="R228" s="681"/>
      <c r="S228" s="681"/>
      <c r="T228" s="681"/>
      <c r="U228" s="681"/>
      <c r="V228" s="681"/>
      <c r="W228" s="681"/>
      <c r="X228" s="681"/>
      <c r="Y228" s="681"/>
      <c r="Z228" s="681"/>
      <c r="AA228" s="681"/>
      <c r="AB228" s="681"/>
      <c r="AC228" s="681"/>
      <c r="AD228" s="681"/>
      <c r="AE228" s="681"/>
      <c r="AF228" s="681"/>
      <c r="AG228" s="678" t="str">
        <f t="shared" ref="AG228" si="616">IF(AG227&lt;14,"対象外",ROUND(AH227/AG227,3))</f>
        <v>対象外</v>
      </c>
      <c r="AH228" s="679"/>
      <c r="AI228" s="232"/>
      <c r="AL228" s="219">
        <f t="shared" ref="AL228" si="617">IF(AG228="対象外",0,1)</f>
        <v>0</v>
      </c>
      <c r="AM228" s="226">
        <f t="shared" ref="AM228" si="618">IF(AL228=1,AG228,0)</f>
        <v>0</v>
      </c>
      <c r="AN228" s="219">
        <f t="shared" ref="AN228" si="619">IF(AG227&gt;=14,AG227,0)</f>
        <v>0</v>
      </c>
      <c r="AO228" s="192">
        <f>IF(AN228&gt;1,AH227,0)</f>
        <v>0</v>
      </c>
      <c r="AP228" s="152"/>
      <c r="AQ228" s="219">
        <f>IF(AR228&gt;1,1,0)</f>
        <v>0</v>
      </c>
      <c r="AR228" s="192">
        <f>AN228+AR184</f>
        <v>0</v>
      </c>
      <c r="AS228" s="192">
        <f>AO228+AS184</f>
        <v>0</v>
      </c>
      <c r="AT228" s="248">
        <f>IF(AQ228=1,ROUND(AS228/AR228,3),0)</f>
        <v>0</v>
      </c>
    </row>
    <row r="229" spans="1:46" ht="54" customHeight="1" x14ac:dyDescent="0.4">
      <c r="A229" s="758"/>
      <c r="B229" s="548">
        <f t="shared" ref="B229" si="620">B185</f>
        <v>0</v>
      </c>
      <c r="C229" s="549"/>
      <c r="D229" s="550"/>
      <c r="E229" s="681"/>
      <c r="F229" s="681"/>
      <c r="G229" s="681"/>
      <c r="H229" s="681"/>
      <c r="I229" s="681"/>
      <c r="J229" s="681"/>
      <c r="K229" s="681"/>
      <c r="L229" s="681"/>
      <c r="M229" s="681"/>
      <c r="N229" s="681"/>
      <c r="O229" s="681"/>
      <c r="P229" s="681"/>
      <c r="Q229" s="681"/>
      <c r="R229" s="681"/>
      <c r="S229" s="681"/>
      <c r="T229" s="681"/>
      <c r="U229" s="681"/>
      <c r="V229" s="681"/>
      <c r="W229" s="681"/>
      <c r="X229" s="681"/>
      <c r="Y229" s="681"/>
      <c r="Z229" s="681"/>
      <c r="AA229" s="681"/>
      <c r="AB229" s="681"/>
      <c r="AC229" s="681"/>
      <c r="AD229" s="681"/>
      <c r="AE229" s="681"/>
      <c r="AF229" s="681"/>
      <c r="AG229" s="272">
        <f t="shared" ref="AG229" si="621">IF(COUNT(E229:AF229)=0,+(COUNTIF(E229:AF229,"作業"))+(COUNTIF(E229:AF229,"休日")),"")</f>
        <v>0</v>
      </c>
      <c r="AH229" s="273">
        <f t="shared" ref="AH229" si="622">IF(COUNT(E229:AF229)=0,(COUNTIF(E229:AF229,"休日")),"")</f>
        <v>0</v>
      </c>
      <c r="AI229" s="232"/>
    </row>
    <row r="230" spans="1:46" ht="54" customHeight="1" x14ac:dyDescent="0.4">
      <c r="A230" s="758"/>
      <c r="B230" s="551"/>
      <c r="C230" s="552"/>
      <c r="D230" s="553"/>
      <c r="E230" s="681"/>
      <c r="F230" s="681"/>
      <c r="G230" s="681"/>
      <c r="H230" s="681"/>
      <c r="I230" s="681"/>
      <c r="J230" s="681"/>
      <c r="K230" s="681"/>
      <c r="L230" s="681"/>
      <c r="M230" s="681"/>
      <c r="N230" s="681"/>
      <c r="O230" s="681"/>
      <c r="P230" s="681"/>
      <c r="Q230" s="681"/>
      <c r="R230" s="681"/>
      <c r="S230" s="681"/>
      <c r="T230" s="681"/>
      <c r="U230" s="681"/>
      <c r="V230" s="681"/>
      <c r="W230" s="681"/>
      <c r="X230" s="681"/>
      <c r="Y230" s="681"/>
      <c r="Z230" s="681"/>
      <c r="AA230" s="681"/>
      <c r="AB230" s="681"/>
      <c r="AC230" s="681"/>
      <c r="AD230" s="681"/>
      <c r="AE230" s="681"/>
      <c r="AF230" s="681"/>
      <c r="AG230" s="678" t="str">
        <f t="shared" ref="AG230" si="623">IF(AG229&lt;14,"対象外",ROUND(AH229/AG229,3))</f>
        <v>対象外</v>
      </c>
      <c r="AH230" s="679"/>
      <c r="AI230" s="232"/>
      <c r="AL230" s="219">
        <f t="shared" ref="AL230" si="624">IF(AG230="対象外",0,1)</f>
        <v>0</v>
      </c>
      <c r="AM230" s="226">
        <f t="shared" ref="AM230" si="625">IF(AL230=1,AG230,0)</f>
        <v>0</v>
      </c>
      <c r="AN230" s="219">
        <f t="shared" ref="AN230" si="626">IF(AG229&gt;=14,AG229,0)</f>
        <v>0</v>
      </c>
      <c r="AO230" s="192">
        <f>IF(AN230&gt;1,AH229,0)</f>
        <v>0</v>
      </c>
      <c r="AP230" s="152"/>
      <c r="AQ230" s="219">
        <f>IF(AR230&gt;1,1,0)</f>
        <v>0</v>
      </c>
      <c r="AR230" s="192">
        <f>AN230+AR186</f>
        <v>0</v>
      </c>
      <c r="AS230" s="192">
        <f>AO230+AS186</f>
        <v>0</v>
      </c>
      <c r="AT230" s="248">
        <f>IF(AQ230=1,ROUND(AS230/AR230,3),0)</f>
        <v>0</v>
      </c>
    </row>
    <row r="231" spans="1:46" ht="54" customHeight="1" x14ac:dyDescent="0.4">
      <c r="A231" s="758"/>
      <c r="B231" s="548">
        <f t="shared" ref="B231" si="627">B187</f>
        <v>0</v>
      </c>
      <c r="C231" s="549"/>
      <c r="D231" s="550"/>
      <c r="E231" s="681"/>
      <c r="F231" s="681"/>
      <c r="G231" s="681"/>
      <c r="H231" s="681"/>
      <c r="I231" s="681"/>
      <c r="J231" s="681"/>
      <c r="K231" s="681"/>
      <c r="L231" s="681"/>
      <c r="M231" s="681"/>
      <c r="N231" s="681"/>
      <c r="O231" s="681"/>
      <c r="P231" s="681"/>
      <c r="Q231" s="681"/>
      <c r="R231" s="681"/>
      <c r="S231" s="681"/>
      <c r="T231" s="681"/>
      <c r="U231" s="681"/>
      <c r="V231" s="681"/>
      <c r="W231" s="681"/>
      <c r="X231" s="681"/>
      <c r="Y231" s="681"/>
      <c r="Z231" s="681"/>
      <c r="AA231" s="681"/>
      <c r="AB231" s="681"/>
      <c r="AC231" s="681"/>
      <c r="AD231" s="681"/>
      <c r="AE231" s="681"/>
      <c r="AF231" s="681"/>
      <c r="AG231" s="272">
        <f t="shared" ref="AG231" si="628">IF(COUNT(E231:AF231)=0,+(COUNTIF(E231:AF231,"作業"))+(COUNTIF(E231:AF231,"休日")),"")</f>
        <v>0</v>
      </c>
      <c r="AH231" s="273">
        <f t="shared" ref="AH231" si="629">IF(COUNT(E231:AF231)=0,(COUNTIF(E231:AF231,"休日")),"")</f>
        <v>0</v>
      </c>
      <c r="AI231" s="232"/>
    </row>
    <row r="232" spans="1:46" ht="54" customHeight="1" x14ac:dyDescent="0.4">
      <c r="A232" s="758"/>
      <c r="B232" s="551"/>
      <c r="C232" s="552"/>
      <c r="D232" s="553"/>
      <c r="E232" s="681"/>
      <c r="F232" s="681"/>
      <c r="G232" s="681"/>
      <c r="H232" s="681"/>
      <c r="I232" s="681"/>
      <c r="J232" s="681"/>
      <c r="K232" s="681"/>
      <c r="L232" s="681"/>
      <c r="M232" s="681"/>
      <c r="N232" s="681"/>
      <c r="O232" s="681"/>
      <c r="P232" s="681"/>
      <c r="Q232" s="681"/>
      <c r="R232" s="681"/>
      <c r="S232" s="681"/>
      <c r="T232" s="681"/>
      <c r="U232" s="681"/>
      <c r="V232" s="681"/>
      <c r="W232" s="681"/>
      <c r="X232" s="681"/>
      <c r="Y232" s="681"/>
      <c r="Z232" s="681"/>
      <c r="AA232" s="681"/>
      <c r="AB232" s="681"/>
      <c r="AC232" s="681"/>
      <c r="AD232" s="681"/>
      <c r="AE232" s="681"/>
      <c r="AF232" s="681"/>
      <c r="AG232" s="678" t="str">
        <f t="shared" ref="AG232" si="630">IF(AG231&lt;14,"対象外",ROUND(AH231/AG231,3))</f>
        <v>対象外</v>
      </c>
      <c r="AH232" s="679"/>
      <c r="AI232" s="232"/>
      <c r="AL232" s="219">
        <f t="shared" ref="AL232" si="631">IF(AG232="対象外",0,1)</f>
        <v>0</v>
      </c>
      <c r="AM232" s="226">
        <f t="shared" ref="AM232" si="632">IF(AL232=1,AG232,0)</f>
        <v>0</v>
      </c>
      <c r="AN232" s="219">
        <f t="shared" ref="AN232" si="633">IF(AG231&gt;=14,AG231,0)</f>
        <v>0</v>
      </c>
      <c r="AO232" s="192">
        <f>IF(AN232&gt;1,AH231,0)</f>
        <v>0</v>
      </c>
      <c r="AP232" s="152"/>
      <c r="AQ232" s="219">
        <f>IF(AR232&gt;1,1,0)</f>
        <v>0</v>
      </c>
      <c r="AR232" s="192">
        <f>AN232+AR188</f>
        <v>0</v>
      </c>
      <c r="AS232" s="192">
        <f>AO232+AS188</f>
        <v>0</v>
      </c>
      <c r="AT232" s="248">
        <f>IF(AQ232=1,ROUND(AS232/AR232,3),0)</f>
        <v>0</v>
      </c>
    </row>
    <row r="233" spans="1:46" ht="54" customHeight="1" x14ac:dyDescent="0.4">
      <c r="A233" s="758"/>
      <c r="B233" s="548">
        <f t="shared" ref="B233" si="634">B189</f>
        <v>0</v>
      </c>
      <c r="C233" s="549"/>
      <c r="D233" s="550"/>
      <c r="E233" s="681"/>
      <c r="F233" s="681"/>
      <c r="G233" s="681"/>
      <c r="H233" s="681"/>
      <c r="I233" s="681"/>
      <c r="J233" s="681"/>
      <c r="K233" s="681"/>
      <c r="L233" s="681"/>
      <c r="M233" s="681"/>
      <c r="N233" s="681"/>
      <c r="O233" s="681"/>
      <c r="P233" s="681"/>
      <c r="Q233" s="681"/>
      <c r="R233" s="681"/>
      <c r="S233" s="681"/>
      <c r="T233" s="681"/>
      <c r="U233" s="681"/>
      <c r="V233" s="681"/>
      <c r="W233" s="681"/>
      <c r="X233" s="681"/>
      <c r="Y233" s="681"/>
      <c r="Z233" s="681"/>
      <c r="AA233" s="681"/>
      <c r="AB233" s="681"/>
      <c r="AC233" s="681"/>
      <c r="AD233" s="681"/>
      <c r="AE233" s="681"/>
      <c r="AF233" s="681"/>
      <c r="AG233" s="272">
        <f t="shared" ref="AG233" si="635">IF(COUNT(E233:AF233)=0,+(COUNTIF(E233:AF233,"作業"))+(COUNTIF(E233:AF233,"休日")),"")</f>
        <v>0</v>
      </c>
      <c r="AH233" s="273">
        <f t="shared" ref="AH233" si="636">IF(COUNT(E233:AF233)=0,(COUNTIF(E233:AF233,"休日")),"")</f>
        <v>0</v>
      </c>
      <c r="AI233" s="232"/>
    </row>
    <row r="234" spans="1:46" ht="54" customHeight="1" x14ac:dyDescent="0.4">
      <c r="A234" s="758"/>
      <c r="B234" s="551"/>
      <c r="C234" s="552"/>
      <c r="D234" s="553"/>
      <c r="E234" s="681"/>
      <c r="F234" s="681"/>
      <c r="G234" s="681"/>
      <c r="H234" s="681"/>
      <c r="I234" s="681"/>
      <c r="J234" s="681"/>
      <c r="K234" s="681"/>
      <c r="L234" s="681"/>
      <c r="M234" s="681"/>
      <c r="N234" s="681"/>
      <c r="O234" s="681"/>
      <c r="P234" s="681"/>
      <c r="Q234" s="681"/>
      <c r="R234" s="681"/>
      <c r="S234" s="681"/>
      <c r="T234" s="681"/>
      <c r="U234" s="681"/>
      <c r="V234" s="681"/>
      <c r="W234" s="681"/>
      <c r="X234" s="681"/>
      <c r="Y234" s="681"/>
      <c r="Z234" s="681"/>
      <c r="AA234" s="681"/>
      <c r="AB234" s="681"/>
      <c r="AC234" s="681"/>
      <c r="AD234" s="681"/>
      <c r="AE234" s="681"/>
      <c r="AF234" s="681"/>
      <c r="AG234" s="678" t="str">
        <f t="shared" ref="AG234" si="637">IF(AG233&lt;14,"対象外",ROUND(AH233/AG233,3))</f>
        <v>対象外</v>
      </c>
      <c r="AH234" s="679"/>
      <c r="AI234" s="232"/>
      <c r="AL234" s="219">
        <f t="shared" ref="AL234" si="638">IF(AG234="対象外",0,1)</f>
        <v>0</v>
      </c>
      <c r="AM234" s="226">
        <f t="shared" ref="AM234" si="639">IF(AL234=1,AG234,0)</f>
        <v>0</v>
      </c>
      <c r="AN234" s="219">
        <f t="shared" ref="AN234" si="640">IF(AG233&gt;=14,AG233,0)</f>
        <v>0</v>
      </c>
      <c r="AO234" s="192">
        <f>IF(AN234&gt;1,AH233,0)</f>
        <v>0</v>
      </c>
      <c r="AP234" s="152"/>
      <c r="AQ234" s="219">
        <f>IF(AR234&gt;1,1,0)</f>
        <v>0</v>
      </c>
      <c r="AR234" s="192">
        <f>AN234+AR190</f>
        <v>0</v>
      </c>
      <c r="AS234" s="192">
        <f>AO234+AS190</f>
        <v>0</v>
      </c>
      <c r="AT234" s="248">
        <f>IF(AQ234=1,ROUND(AS234/AR234,3),0)</f>
        <v>0</v>
      </c>
    </row>
    <row r="235" spans="1:46" ht="54" customHeight="1" x14ac:dyDescent="0.4">
      <c r="A235" s="758"/>
      <c r="B235" s="548">
        <f t="shared" ref="B235" si="641">B191</f>
        <v>0</v>
      </c>
      <c r="C235" s="549"/>
      <c r="D235" s="550"/>
      <c r="E235" s="681"/>
      <c r="F235" s="681"/>
      <c r="G235" s="681"/>
      <c r="H235" s="681"/>
      <c r="I235" s="681"/>
      <c r="J235" s="681"/>
      <c r="K235" s="681"/>
      <c r="L235" s="681"/>
      <c r="M235" s="681"/>
      <c r="N235" s="681"/>
      <c r="O235" s="681"/>
      <c r="P235" s="681"/>
      <c r="Q235" s="681"/>
      <c r="R235" s="681"/>
      <c r="S235" s="681"/>
      <c r="T235" s="681"/>
      <c r="U235" s="681"/>
      <c r="V235" s="681"/>
      <c r="W235" s="681"/>
      <c r="X235" s="681"/>
      <c r="Y235" s="681"/>
      <c r="Z235" s="681"/>
      <c r="AA235" s="681"/>
      <c r="AB235" s="681"/>
      <c r="AC235" s="681"/>
      <c r="AD235" s="681"/>
      <c r="AE235" s="681"/>
      <c r="AF235" s="681"/>
      <c r="AG235" s="272">
        <f t="shared" ref="AG235" si="642">IF(COUNT(E235:AF235)=0,+(COUNTIF(E235:AF235,"作業"))+(COUNTIF(E235:AF235,"休日")),"")</f>
        <v>0</v>
      </c>
      <c r="AH235" s="273">
        <f t="shared" ref="AH235" si="643">IF(COUNT(E235:AF235)=0,(COUNTIF(E235:AF235,"休日")),"")</f>
        <v>0</v>
      </c>
      <c r="AI235" s="232"/>
    </row>
    <row r="236" spans="1:46" ht="54" customHeight="1" x14ac:dyDescent="0.4">
      <c r="A236" s="758"/>
      <c r="B236" s="551"/>
      <c r="C236" s="552"/>
      <c r="D236" s="553"/>
      <c r="E236" s="681"/>
      <c r="F236" s="681"/>
      <c r="G236" s="681"/>
      <c r="H236" s="681"/>
      <c r="I236" s="681"/>
      <c r="J236" s="681"/>
      <c r="K236" s="681"/>
      <c r="L236" s="681"/>
      <c r="M236" s="681"/>
      <c r="N236" s="681"/>
      <c r="O236" s="681"/>
      <c r="P236" s="681"/>
      <c r="Q236" s="681"/>
      <c r="R236" s="681"/>
      <c r="S236" s="681"/>
      <c r="T236" s="681"/>
      <c r="U236" s="681"/>
      <c r="V236" s="681"/>
      <c r="W236" s="681"/>
      <c r="X236" s="681"/>
      <c r="Y236" s="681"/>
      <c r="Z236" s="681"/>
      <c r="AA236" s="681"/>
      <c r="AB236" s="681"/>
      <c r="AC236" s="681"/>
      <c r="AD236" s="681"/>
      <c r="AE236" s="681"/>
      <c r="AF236" s="681"/>
      <c r="AG236" s="678" t="str">
        <f t="shared" ref="AG236" si="644">IF(AG235&lt;14,"対象外",ROUND(AH235/AG235,3))</f>
        <v>対象外</v>
      </c>
      <c r="AH236" s="679"/>
      <c r="AI236" s="232"/>
      <c r="AL236" s="219">
        <f t="shared" ref="AL236" si="645">IF(AG236="対象外",0,1)</f>
        <v>0</v>
      </c>
      <c r="AM236" s="226">
        <f t="shared" ref="AM236" si="646">IF(AL236=1,AG236,0)</f>
        <v>0</v>
      </c>
      <c r="AN236" s="219">
        <f t="shared" ref="AN236" si="647">IF(AG235&gt;=14,AG235,0)</f>
        <v>0</v>
      </c>
      <c r="AO236" s="192">
        <f>IF(AN236&gt;1,AH235,0)</f>
        <v>0</v>
      </c>
      <c r="AP236" s="152"/>
      <c r="AQ236" s="219">
        <f>IF(AR236&gt;1,1,0)</f>
        <v>0</v>
      </c>
      <c r="AR236" s="192">
        <f>AN236+AR192</f>
        <v>0</v>
      </c>
      <c r="AS236" s="192">
        <f>AO236+AS192</f>
        <v>0</v>
      </c>
      <c r="AT236" s="248">
        <f>IF(AQ236=1,ROUND(AS236/AR236,3),0)</f>
        <v>0</v>
      </c>
    </row>
    <row r="237" spans="1:46" ht="54" customHeight="1" x14ac:dyDescent="0.4">
      <c r="A237" s="758"/>
      <c r="B237" s="539">
        <f>B192</f>
        <v>0</v>
      </c>
      <c r="C237" s="540"/>
      <c r="D237" s="541"/>
      <c r="E237" s="681"/>
      <c r="F237" s="681"/>
      <c r="G237" s="681"/>
      <c r="H237" s="681"/>
      <c r="I237" s="681"/>
      <c r="J237" s="681"/>
      <c r="K237" s="681"/>
      <c r="L237" s="681"/>
      <c r="M237" s="681"/>
      <c r="N237" s="681"/>
      <c r="O237" s="681"/>
      <c r="P237" s="681"/>
      <c r="Q237" s="681"/>
      <c r="R237" s="681"/>
      <c r="S237" s="681"/>
      <c r="T237" s="681"/>
      <c r="U237" s="681"/>
      <c r="V237" s="681"/>
      <c r="W237" s="681"/>
      <c r="X237" s="681"/>
      <c r="Y237" s="681"/>
      <c r="Z237" s="681"/>
      <c r="AA237" s="681"/>
      <c r="AB237" s="681"/>
      <c r="AC237" s="681"/>
      <c r="AD237" s="681"/>
      <c r="AE237" s="681"/>
      <c r="AF237" s="681"/>
      <c r="AG237" s="280">
        <f>IF(COUNT(E237:AF237)=0,+(COUNTIF(E237:AF237,"作業"))+(COUNTIF(E237:AF237,"休日")),"")</f>
        <v>0</v>
      </c>
      <c r="AH237" s="281">
        <f>IF(COUNT(E237:AF237)=0,(COUNTIF(E237:AF237,"休日")),"")</f>
        <v>0</v>
      </c>
      <c r="AI237" s="232"/>
    </row>
    <row r="238" spans="1:46" ht="54" customHeight="1" thickBot="1" x14ac:dyDescent="0.45">
      <c r="A238" s="759"/>
      <c r="B238" s="542"/>
      <c r="C238" s="543"/>
      <c r="D238" s="544"/>
      <c r="E238" s="681"/>
      <c r="F238" s="681"/>
      <c r="G238" s="681"/>
      <c r="H238" s="681"/>
      <c r="I238" s="681"/>
      <c r="J238" s="681"/>
      <c r="K238" s="681"/>
      <c r="L238" s="681"/>
      <c r="M238" s="681"/>
      <c r="N238" s="681"/>
      <c r="O238" s="681"/>
      <c r="P238" s="681"/>
      <c r="Q238" s="681"/>
      <c r="R238" s="681"/>
      <c r="S238" s="681"/>
      <c r="T238" s="681"/>
      <c r="U238" s="681"/>
      <c r="V238" s="681"/>
      <c r="W238" s="681"/>
      <c r="X238" s="681"/>
      <c r="Y238" s="681"/>
      <c r="Z238" s="681"/>
      <c r="AA238" s="681"/>
      <c r="AB238" s="681"/>
      <c r="AC238" s="681"/>
      <c r="AD238" s="681"/>
      <c r="AE238" s="681"/>
      <c r="AF238" s="681"/>
      <c r="AG238" s="683" t="str">
        <f t="shared" ref="AG238" si="648">IF(AG237&lt;14,"対象外",ROUND(AH237/AG237,3))</f>
        <v>対象外</v>
      </c>
      <c r="AH238" s="684"/>
      <c r="AI238" s="231"/>
      <c r="AK238" s="195"/>
      <c r="AL238" s="219">
        <f t="shared" ref="AL238" si="649">IF(AG238="対象外",0,1)</f>
        <v>0</v>
      </c>
      <c r="AM238" s="226">
        <f t="shared" ref="AM238" si="650">IF(AL238=1,AG238,0)</f>
        <v>0</v>
      </c>
      <c r="AN238" s="219">
        <f t="shared" ref="AN238" si="651">IF(AG237&gt;=14,AG237,0)</f>
        <v>0</v>
      </c>
      <c r="AO238" s="192">
        <f>IF(AN238&gt;1,AH237,0)</f>
        <v>0</v>
      </c>
      <c r="AP238" s="152"/>
      <c r="AQ238" s="219">
        <f>IF(AR238&gt;1,1,0)</f>
        <v>0</v>
      </c>
      <c r="AR238" s="192">
        <f>AN238+AR194</f>
        <v>0</v>
      </c>
      <c r="AS238" s="192">
        <f>AO238+AS194</f>
        <v>0</v>
      </c>
      <c r="AT238" s="248">
        <f>IF(AQ238=1,ROUND(AS238/AR238,3),0)</f>
        <v>0</v>
      </c>
    </row>
    <row r="239" spans="1:46" s="163" customFormat="1" ht="54" customHeight="1" x14ac:dyDescent="0.4">
      <c r="A239" s="757" t="s">
        <v>67</v>
      </c>
      <c r="B239" s="689" t="s">
        <v>0</v>
      </c>
      <c r="C239" s="690"/>
      <c r="D239" s="691"/>
      <c r="E239" s="274">
        <f>AF195+1</f>
        <v>45706</v>
      </c>
      <c r="F239" s="274">
        <f>E239+1</f>
        <v>45707</v>
      </c>
      <c r="G239" s="274">
        <f t="shared" ref="G239:AF239" si="652">F239+1</f>
        <v>45708</v>
      </c>
      <c r="H239" s="274">
        <f t="shared" si="652"/>
        <v>45709</v>
      </c>
      <c r="I239" s="274">
        <f t="shared" si="652"/>
        <v>45710</v>
      </c>
      <c r="J239" s="274">
        <f t="shared" si="652"/>
        <v>45711</v>
      </c>
      <c r="K239" s="274">
        <f t="shared" si="652"/>
        <v>45712</v>
      </c>
      <c r="L239" s="274">
        <f t="shared" si="652"/>
        <v>45713</v>
      </c>
      <c r="M239" s="274">
        <f t="shared" si="652"/>
        <v>45714</v>
      </c>
      <c r="N239" s="274">
        <f t="shared" si="652"/>
        <v>45715</v>
      </c>
      <c r="O239" s="274">
        <f t="shared" si="652"/>
        <v>45716</v>
      </c>
      <c r="P239" s="274">
        <f t="shared" si="652"/>
        <v>45717</v>
      </c>
      <c r="Q239" s="274">
        <f t="shared" si="652"/>
        <v>45718</v>
      </c>
      <c r="R239" s="274">
        <f t="shared" si="652"/>
        <v>45719</v>
      </c>
      <c r="S239" s="274">
        <f t="shared" si="652"/>
        <v>45720</v>
      </c>
      <c r="T239" s="274">
        <f t="shared" si="652"/>
        <v>45721</v>
      </c>
      <c r="U239" s="274">
        <f t="shared" si="652"/>
        <v>45722</v>
      </c>
      <c r="V239" s="274">
        <f t="shared" si="652"/>
        <v>45723</v>
      </c>
      <c r="W239" s="274">
        <f t="shared" si="652"/>
        <v>45724</v>
      </c>
      <c r="X239" s="274">
        <f t="shared" si="652"/>
        <v>45725</v>
      </c>
      <c r="Y239" s="274">
        <f t="shared" si="652"/>
        <v>45726</v>
      </c>
      <c r="Z239" s="274">
        <f t="shared" si="652"/>
        <v>45727</v>
      </c>
      <c r="AA239" s="274">
        <f t="shared" si="652"/>
        <v>45728</v>
      </c>
      <c r="AB239" s="274">
        <f t="shared" si="652"/>
        <v>45729</v>
      </c>
      <c r="AC239" s="274">
        <f t="shared" si="652"/>
        <v>45730</v>
      </c>
      <c r="AD239" s="274">
        <f t="shared" si="652"/>
        <v>45731</v>
      </c>
      <c r="AE239" s="274">
        <f t="shared" si="652"/>
        <v>45732</v>
      </c>
      <c r="AF239" s="274">
        <f t="shared" si="652"/>
        <v>45733</v>
      </c>
      <c r="AG239" s="685" t="s">
        <v>11</v>
      </c>
      <c r="AH239" s="687" t="s">
        <v>125</v>
      </c>
      <c r="AI239" s="676" t="s">
        <v>154</v>
      </c>
      <c r="AJ239" s="148"/>
      <c r="AK239" s="147"/>
      <c r="AL239" s="147"/>
      <c r="AM239" s="147"/>
      <c r="AN239" s="146"/>
    </row>
    <row r="240" spans="1:46" ht="54" customHeight="1" x14ac:dyDescent="0.4">
      <c r="A240" s="758"/>
      <c r="B240" s="692" t="s">
        <v>1</v>
      </c>
      <c r="C240" s="693"/>
      <c r="D240" s="694"/>
      <c r="E240" s="275">
        <f>AF196+1</f>
        <v>45706</v>
      </c>
      <c r="F240" s="275">
        <f>E240+1</f>
        <v>45707</v>
      </c>
      <c r="G240" s="275">
        <f t="shared" ref="G240:AF240" si="653">F240+1</f>
        <v>45708</v>
      </c>
      <c r="H240" s="275">
        <f t="shared" si="653"/>
        <v>45709</v>
      </c>
      <c r="I240" s="275">
        <f t="shared" si="653"/>
        <v>45710</v>
      </c>
      <c r="J240" s="275">
        <f t="shared" si="653"/>
        <v>45711</v>
      </c>
      <c r="K240" s="275">
        <f t="shared" si="653"/>
        <v>45712</v>
      </c>
      <c r="L240" s="275">
        <f t="shared" si="653"/>
        <v>45713</v>
      </c>
      <c r="M240" s="275">
        <f t="shared" si="653"/>
        <v>45714</v>
      </c>
      <c r="N240" s="275">
        <f t="shared" si="653"/>
        <v>45715</v>
      </c>
      <c r="O240" s="275">
        <f t="shared" si="653"/>
        <v>45716</v>
      </c>
      <c r="P240" s="275">
        <f t="shared" si="653"/>
        <v>45717</v>
      </c>
      <c r="Q240" s="275">
        <f t="shared" si="653"/>
        <v>45718</v>
      </c>
      <c r="R240" s="275">
        <f t="shared" si="653"/>
        <v>45719</v>
      </c>
      <c r="S240" s="275">
        <f t="shared" si="653"/>
        <v>45720</v>
      </c>
      <c r="T240" s="275">
        <f t="shared" si="653"/>
        <v>45721</v>
      </c>
      <c r="U240" s="275">
        <f t="shared" si="653"/>
        <v>45722</v>
      </c>
      <c r="V240" s="275">
        <f t="shared" si="653"/>
        <v>45723</v>
      </c>
      <c r="W240" s="275">
        <f t="shared" si="653"/>
        <v>45724</v>
      </c>
      <c r="X240" s="275">
        <f t="shared" si="653"/>
        <v>45725</v>
      </c>
      <c r="Y240" s="275">
        <f t="shared" si="653"/>
        <v>45726</v>
      </c>
      <c r="Z240" s="275">
        <f t="shared" si="653"/>
        <v>45727</v>
      </c>
      <c r="AA240" s="275">
        <f t="shared" si="653"/>
        <v>45728</v>
      </c>
      <c r="AB240" s="275">
        <f t="shared" si="653"/>
        <v>45729</v>
      </c>
      <c r="AC240" s="275">
        <f t="shared" si="653"/>
        <v>45730</v>
      </c>
      <c r="AD240" s="275">
        <f t="shared" si="653"/>
        <v>45731</v>
      </c>
      <c r="AE240" s="275">
        <f t="shared" si="653"/>
        <v>45732</v>
      </c>
      <c r="AF240" s="275">
        <f t="shared" si="653"/>
        <v>45733</v>
      </c>
      <c r="AG240" s="686"/>
      <c r="AH240" s="688"/>
      <c r="AI240" s="677"/>
    </row>
    <row r="241" spans="1:46" ht="54" customHeight="1" x14ac:dyDescent="0.4">
      <c r="A241" s="758"/>
      <c r="B241" s="692" t="s">
        <v>2</v>
      </c>
      <c r="C241" s="693"/>
      <c r="D241" s="694"/>
      <c r="E241" s="276">
        <f>AF197+1</f>
        <v>45706</v>
      </c>
      <c r="F241" s="276">
        <f>E240+1</f>
        <v>45707</v>
      </c>
      <c r="G241" s="276">
        <f t="shared" ref="G241:AF241" si="654">F240+1</f>
        <v>45708</v>
      </c>
      <c r="H241" s="276">
        <f t="shared" si="654"/>
        <v>45709</v>
      </c>
      <c r="I241" s="276">
        <f t="shared" si="654"/>
        <v>45710</v>
      </c>
      <c r="J241" s="276">
        <f t="shared" si="654"/>
        <v>45711</v>
      </c>
      <c r="K241" s="276">
        <f t="shared" si="654"/>
        <v>45712</v>
      </c>
      <c r="L241" s="276">
        <f t="shared" si="654"/>
        <v>45713</v>
      </c>
      <c r="M241" s="276">
        <f t="shared" si="654"/>
        <v>45714</v>
      </c>
      <c r="N241" s="276">
        <f t="shared" si="654"/>
        <v>45715</v>
      </c>
      <c r="O241" s="276">
        <f t="shared" si="654"/>
        <v>45716</v>
      </c>
      <c r="P241" s="276">
        <f t="shared" si="654"/>
        <v>45717</v>
      </c>
      <c r="Q241" s="276">
        <f t="shared" si="654"/>
        <v>45718</v>
      </c>
      <c r="R241" s="276">
        <f t="shared" si="654"/>
        <v>45719</v>
      </c>
      <c r="S241" s="276">
        <f t="shared" si="654"/>
        <v>45720</v>
      </c>
      <c r="T241" s="276">
        <f t="shared" si="654"/>
        <v>45721</v>
      </c>
      <c r="U241" s="276">
        <f t="shared" si="654"/>
        <v>45722</v>
      </c>
      <c r="V241" s="276">
        <f t="shared" si="654"/>
        <v>45723</v>
      </c>
      <c r="W241" s="276">
        <f t="shared" si="654"/>
        <v>45724</v>
      </c>
      <c r="X241" s="276">
        <f t="shared" si="654"/>
        <v>45725</v>
      </c>
      <c r="Y241" s="276">
        <f t="shared" si="654"/>
        <v>45726</v>
      </c>
      <c r="Z241" s="276">
        <f t="shared" si="654"/>
        <v>45727</v>
      </c>
      <c r="AA241" s="276">
        <f t="shared" si="654"/>
        <v>45728</v>
      </c>
      <c r="AB241" s="276">
        <f t="shared" si="654"/>
        <v>45729</v>
      </c>
      <c r="AC241" s="276">
        <f t="shared" si="654"/>
        <v>45730</v>
      </c>
      <c r="AD241" s="276">
        <f t="shared" si="654"/>
        <v>45731</v>
      </c>
      <c r="AE241" s="276">
        <f t="shared" si="654"/>
        <v>45732</v>
      </c>
      <c r="AF241" s="276">
        <f t="shared" si="654"/>
        <v>45733</v>
      </c>
      <c r="AG241" s="686"/>
      <c r="AH241" s="688"/>
      <c r="AI241" s="677"/>
      <c r="AJ241" s="159"/>
      <c r="AN241" s="147"/>
    </row>
    <row r="242" spans="1:46" ht="120" customHeight="1" x14ac:dyDescent="0.4">
      <c r="A242" s="758"/>
      <c r="B242" s="695" t="s">
        <v>160</v>
      </c>
      <c r="C242" s="696"/>
      <c r="D242" s="697"/>
      <c r="E242" s="267" t="str">
        <f>IF(E240=$S$6,"完了日","")</f>
        <v/>
      </c>
      <c r="F242" s="267" t="str">
        <f>IF(F240=$S$6,"完了日","")</f>
        <v/>
      </c>
      <c r="G242" s="267" t="str">
        <f t="shared" ref="G242:AF242" si="655">IF(G240=$S$6,"完了日","")</f>
        <v/>
      </c>
      <c r="H242" s="267" t="str">
        <f t="shared" si="655"/>
        <v/>
      </c>
      <c r="I242" s="267" t="str">
        <f t="shared" si="655"/>
        <v/>
      </c>
      <c r="J242" s="267" t="str">
        <f t="shared" si="655"/>
        <v/>
      </c>
      <c r="K242" s="267" t="str">
        <f t="shared" si="655"/>
        <v/>
      </c>
      <c r="L242" s="267" t="str">
        <f t="shared" si="655"/>
        <v/>
      </c>
      <c r="M242" s="267" t="str">
        <f t="shared" si="655"/>
        <v/>
      </c>
      <c r="N242" s="267" t="str">
        <f t="shared" si="655"/>
        <v/>
      </c>
      <c r="O242" s="267" t="str">
        <f t="shared" si="655"/>
        <v/>
      </c>
      <c r="P242" s="267" t="str">
        <f t="shared" si="655"/>
        <v/>
      </c>
      <c r="Q242" s="267" t="str">
        <f t="shared" si="655"/>
        <v/>
      </c>
      <c r="R242" s="267" t="str">
        <f t="shared" si="655"/>
        <v/>
      </c>
      <c r="S242" s="267" t="str">
        <f t="shared" si="655"/>
        <v/>
      </c>
      <c r="T242" s="267" t="str">
        <f t="shared" si="655"/>
        <v/>
      </c>
      <c r="U242" s="267" t="str">
        <f t="shared" si="655"/>
        <v/>
      </c>
      <c r="V242" s="267" t="str">
        <f t="shared" si="655"/>
        <v/>
      </c>
      <c r="W242" s="267" t="str">
        <f t="shared" si="655"/>
        <v/>
      </c>
      <c r="X242" s="267" t="str">
        <f t="shared" si="655"/>
        <v/>
      </c>
      <c r="Y242" s="267" t="str">
        <f t="shared" si="655"/>
        <v/>
      </c>
      <c r="Z242" s="267" t="str">
        <f t="shared" si="655"/>
        <v/>
      </c>
      <c r="AA242" s="267" t="str">
        <f t="shared" si="655"/>
        <v/>
      </c>
      <c r="AB242" s="267" t="str">
        <f t="shared" si="655"/>
        <v/>
      </c>
      <c r="AC242" s="267" t="str">
        <f t="shared" si="655"/>
        <v/>
      </c>
      <c r="AD242" s="267" t="str">
        <f t="shared" si="655"/>
        <v/>
      </c>
      <c r="AE242" s="267" t="str">
        <f t="shared" si="655"/>
        <v/>
      </c>
      <c r="AF242" s="267" t="str">
        <f t="shared" si="655"/>
        <v/>
      </c>
      <c r="AG242" s="686"/>
      <c r="AH242" s="688"/>
      <c r="AI242" s="677"/>
    </row>
    <row r="243" spans="1:46" ht="54" customHeight="1" x14ac:dyDescent="0.4">
      <c r="A243" s="758"/>
      <c r="B243" s="548">
        <f>B199</f>
        <v>0</v>
      </c>
      <c r="C243" s="549"/>
      <c r="D243" s="550"/>
      <c r="E243" s="681"/>
      <c r="F243" s="681"/>
      <c r="G243" s="681"/>
      <c r="H243" s="681"/>
      <c r="I243" s="681"/>
      <c r="J243" s="681"/>
      <c r="K243" s="681"/>
      <c r="L243" s="681"/>
      <c r="M243" s="681"/>
      <c r="N243" s="681"/>
      <c r="O243" s="681"/>
      <c r="P243" s="681"/>
      <c r="Q243" s="681"/>
      <c r="R243" s="681"/>
      <c r="S243" s="681"/>
      <c r="T243" s="681"/>
      <c r="U243" s="681"/>
      <c r="V243" s="681"/>
      <c r="W243" s="681"/>
      <c r="X243" s="681"/>
      <c r="Y243" s="681"/>
      <c r="Z243" s="681"/>
      <c r="AA243" s="681"/>
      <c r="AB243" s="681"/>
      <c r="AC243" s="681"/>
      <c r="AD243" s="681"/>
      <c r="AE243" s="681"/>
      <c r="AF243" s="681"/>
      <c r="AG243" s="272">
        <f>IF(COUNT(E243:AF243)=0,+(COUNTIF(E243:AF243,"作業"))+(COUNTIF(E243:AF243,"休日")),"")</f>
        <v>0</v>
      </c>
      <c r="AH243" s="273">
        <f>IF(COUNT(E243:AF243)=0,(COUNTIF(E243:AF243,"休日")),"")</f>
        <v>0</v>
      </c>
      <c r="AI243" s="555" t="str">
        <f>IF(AM243&gt;0.01,ROUND(AM243/AL243,3),"")</f>
        <v/>
      </c>
      <c r="AL243" s="147">
        <f>SUM(AL244:AL282)</f>
        <v>0</v>
      </c>
      <c r="AM243" s="228">
        <f>SUM(AM244:AM282)</f>
        <v>0</v>
      </c>
      <c r="AQ243" s="249">
        <f>SUM(AQ244:AQ282)</f>
        <v>0</v>
      </c>
      <c r="AT243" s="228">
        <f>SUM(AT244:AT282)</f>
        <v>0</v>
      </c>
    </row>
    <row r="244" spans="1:46" ht="54" customHeight="1" x14ac:dyDescent="0.4">
      <c r="A244" s="758"/>
      <c r="B244" s="551"/>
      <c r="C244" s="552"/>
      <c r="D244" s="553"/>
      <c r="E244" s="681"/>
      <c r="F244" s="681"/>
      <c r="G244" s="681"/>
      <c r="H244" s="681"/>
      <c r="I244" s="681"/>
      <c r="J244" s="681"/>
      <c r="K244" s="681"/>
      <c r="L244" s="681"/>
      <c r="M244" s="681"/>
      <c r="N244" s="681"/>
      <c r="O244" s="681"/>
      <c r="P244" s="681"/>
      <c r="Q244" s="681"/>
      <c r="R244" s="681"/>
      <c r="S244" s="681"/>
      <c r="T244" s="681"/>
      <c r="U244" s="681"/>
      <c r="V244" s="681"/>
      <c r="W244" s="681"/>
      <c r="X244" s="681"/>
      <c r="Y244" s="681"/>
      <c r="Z244" s="681"/>
      <c r="AA244" s="681"/>
      <c r="AB244" s="681"/>
      <c r="AC244" s="681"/>
      <c r="AD244" s="681"/>
      <c r="AE244" s="681"/>
      <c r="AF244" s="681"/>
      <c r="AG244" s="678" t="str">
        <f>IF(AG243&lt;14,"対象外",ROUND(AH243/AG243,3))</f>
        <v>対象外</v>
      </c>
      <c r="AH244" s="679"/>
      <c r="AI244" s="555"/>
      <c r="AK244" s="146"/>
      <c r="AL244" s="219">
        <f>IF(AG244="対象外",0,1)</f>
        <v>0</v>
      </c>
      <c r="AM244" s="226">
        <f>IF(AL244=1,AG244,0)</f>
        <v>0</v>
      </c>
      <c r="AN244" s="219">
        <f>IF(AG243&gt;=14,AG243,0)</f>
        <v>0</v>
      </c>
      <c r="AO244" s="192">
        <f>IF(AN244&gt;1,AH243,0)</f>
        <v>0</v>
      </c>
      <c r="AP244" s="152"/>
      <c r="AQ244" s="219">
        <f>IF(AR244&gt;1,1,0)</f>
        <v>0</v>
      </c>
      <c r="AR244" s="192">
        <f>AN244+AR200</f>
        <v>0</v>
      </c>
      <c r="AS244" s="192">
        <f>AO244+AS200</f>
        <v>0</v>
      </c>
      <c r="AT244" s="248">
        <f>IF(AQ244=1,ROUND(AS244/AR244,3),0)</f>
        <v>0</v>
      </c>
    </row>
    <row r="245" spans="1:46" ht="54" customHeight="1" x14ac:dyDescent="0.4">
      <c r="A245" s="758"/>
      <c r="B245" s="548">
        <f t="shared" ref="B245" si="656">B201</f>
        <v>0</v>
      </c>
      <c r="C245" s="549"/>
      <c r="D245" s="550"/>
      <c r="E245" s="681"/>
      <c r="F245" s="681"/>
      <c r="G245" s="681"/>
      <c r="H245" s="681"/>
      <c r="I245" s="681"/>
      <c r="J245" s="681"/>
      <c r="K245" s="681"/>
      <c r="L245" s="681"/>
      <c r="M245" s="681"/>
      <c r="N245" s="681"/>
      <c r="O245" s="681"/>
      <c r="P245" s="681"/>
      <c r="Q245" s="681"/>
      <c r="R245" s="681"/>
      <c r="S245" s="681"/>
      <c r="T245" s="681"/>
      <c r="U245" s="681"/>
      <c r="V245" s="681"/>
      <c r="W245" s="681"/>
      <c r="X245" s="681"/>
      <c r="Y245" s="681"/>
      <c r="Z245" s="681"/>
      <c r="AA245" s="681"/>
      <c r="AB245" s="681"/>
      <c r="AC245" s="681"/>
      <c r="AD245" s="681"/>
      <c r="AE245" s="681"/>
      <c r="AF245" s="681"/>
      <c r="AG245" s="272">
        <f t="shared" ref="AG245" si="657">IF(COUNT(E245:AF245)=0,+(COUNTIF(E245:AF245,"作業"))+(COUNTIF(E245:AF245,"休日")),"")</f>
        <v>0</v>
      </c>
      <c r="AH245" s="273">
        <f t="shared" ref="AH245" si="658">IF(COUNT(E245:AF245)=0,(COUNTIF(E245:AF245,"休日")),"")</f>
        <v>0</v>
      </c>
      <c r="AI245" s="554" t="str">
        <f>IF(AI243="","",IF(AI243&gt;=0.285,"達成","未達成"))</f>
        <v/>
      </c>
    </row>
    <row r="246" spans="1:46" ht="54" customHeight="1" x14ac:dyDescent="0.4">
      <c r="A246" s="758"/>
      <c r="B246" s="551"/>
      <c r="C246" s="552"/>
      <c r="D246" s="553"/>
      <c r="E246" s="681"/>
      <c r="F246" s="681"/>
      <c r="G246" s="681"/>
      <c r="H246" s="681"/>
      <c r="I246" s="681"/>
      <c r="J246" s="681"/>
      <c r="K246" s="681"/>
      <c r="L246" s="681"/>
      <c r="M246" s="681"/>
      <c r="N246" s="681"/>
      <c r="O246" s="681"/>
      <c r="P246" s="681"/>
      <c r="Q246" s="681"/>
      <c r="R246" s="681"/>
      <c r="S246" s="681"/>
      <c r="T246" s="681"/>
      <c r="U246" s="681"/>
      <c r="V246" s="681"/>
      <c r="W246" s="681"/>
      <c r="X246" s="681"/>
      <c r="Y246" s="681"/>
      <c r="Z246" s="681"/>
      <c r="AA246" s="681"/>
      <c r="AB246" s="681"/>
      <c r="AC246" s="681"/>
      <c r="AD246" s="681"/>
      <c r="AE246" s="681"/>
      <c r="AF246" s="681"/>
      <c r="AG246" s="678" t="str">
        <f t="shared" ref="AG246" si="659">IF(AG245&lt;14,"対象外",ROUND(AH245/AG245,3))</f>
        <v>対象外</v>
      </c>
      <c r="AH246" s="679"/>
      <c r="AI246" s="554"/>
      <c r="AL246" s="219">
        <f t="shared" ref="AL246" si="660">IF(AG246="対象外",0,1)</f>
        <v>0</v>
      </c>
      <c r="AM246" s="226">
        <f t="shared" ref="AM246" si="661">IF(AL246=1,AG246,0)</f>
        <v>0</v>
      </c>
      <c r="AN246" s="219">
        <f t="shared" ref="AN246" si="662">IF(AG245&gt;=14,AG245,0)</f>
        <v>0</v>
      </c>
      <c r="AO246" s="192">
        <f>IF(AN246&gt;1,AH245,0)</f>
        <v>0</v>
      </c>
      <c r="AP246" s="152"/>
      <c r="AQ246" s="219">
        <f>IF(AR246&gt;1,1,0)</f>
        <v>0</v>
      </c>
      <c r="AR246" s="192">
        <f>AN246+AR202</f>
        <v>0</v>
      </c>
      <c r="AS246" s="192">
        <f>AO246+AS202</f>
        <v>0</v>
      </c>
      <c r="AT246" s="248">
        <f>IF(AQ246=1,ROUND(AS246/AR246,3),0)</f>
        <v>0</v>
      </c>
    </row>
    <row r="247" spans="1:46" ht="54" customHeight="1" x14ac:dyDescent="0.35">
      <c r="A247" s="758"/>
      <c r="B247" s="548">
        <f t="shared" ref="B247" si="663">B203</f>
        <v>0</v>
      </c>
      <c r="C247" s="549"/>
      <c r="D247" s="550"/>
      <c r="E247" s="681"/>
      <c r="F247" s="681"/>
      <c r="G247" s="681"/>
      <c r="H247" s="681"/>
      <c r="I247" s="681"/>
      <c r="J247" s="681"/>
      <c r="K247" s="681"/>
      <c r="L247" s="681"/>
      <c r="M247" s="681"/>
      <c r="N247" s="681"/>
      <c r="O247" s="681"/>
      <c r="P247" s="681"/>
      <c r="Q247" s="681"/>
      <c r="R247" s="681"/>
      <c r="S247" s="681"/>
      <c r="T247" s="681"/>
      <c r="U247" s="681"/>
      <c r="V247" s="681"/>
      <c r="W247" s="681"/>
      <c r="X247" s="681"/>
      <c r="Y247" s="681"/>
      <c r="Z247" s="681"/>
      <c r="AA247" s="681"/>
      <c r="AB247" s="681"/>
      <c r="AC247" s="681"/>
      <c r="AD247" s="681"/>
      <c r="AE247" s="681"/>
      <c r="AF247" s="681"/>
      <c r="AG247" s="272">
        <f t="shared" ref="AG247" si="664">IF(COUNT(E247:AF247)=0,+(COUNTIF(E247:AF247,"作業"))+(COUNTIF(E247:AF247,"休日")),"")</f>
        <v>0</v>
      </c>
      <c r="AH247" s="273">
        <f t="shared" ref="AH247" si="665">IF(COUNT(E247:AF247)=0,(COUNTIF(E247:AF247,"休日")),"")</f>
        <v>0</v>
      </c>
      <c r="AI247" s="230"/>
    </row>
    <row r="248" spans="1:46" ht="54" customHeight="1" x14ac:dyDescent="0.35">
      <c r="A248" s="758"/>
      <c r="B248" s="551"/>
      <c r="C248" s="552"/>
      <c r="D248" s="553"/>
      <c r="E248" s="681"/>
      <c r="F248" s="681"/>
      <c r="G248" s="681"/>
      <c r="H248" s="681"/>
      <c r="I248" s="681"/>
      <c r="J248" s="681"/>
      <c r="K248" s="681"/>
      <c r="L248" s="681"/>
      <c r="M248" s="681"/>
      <c r="N248" s="681"/>
      <c r="O248" s="681"/>
      <c r="P248" s="681"/>
      <c r="Q248" s="681"/>
      <c r="R248" s="681"/>
      <c r="S248" s="681"/>
      <c r="T248" s="681"/>
      <c r="U248" s="681"/>
      <c r="V248" s="681"/>
      <c r="W248" s="681"/>
      <c r="X248" s="681"/>
      <c r="Y248" s="681"/>
      <c r="Z248" s="681"/>
      <c r="AA248" s="681"/>
      <c r="AB248" s="681"/>
      <c r="AC248" s="681"/>
      <c r="AD248" s="681"/>
      <c r="AE248" s="681"/>
      <c r="AF248" s="681"/>
      <c r="AG248" s="678" t="str">
        <f t="shared" ref="AG248" si="666">IF(AG247&lt;14,"対象外",ROUND(AH247/AG247,3))</f>
        <v>対象外</v>
      </c>
      <c r="AH248" s="679"/>
      <c r="AI248" s="230"/>
      <c r="AL248" s="219">
        <f t="shared" ref="AL248" si="667">IF(AG248="対象外",0,1)</f>
        <v>0</v>
      </c>
      <c r="AM248" s="226">
        <f t="shared" ref="AM248" si="668">IF(AL248=1,AG248,0)</f>
        <v>0</v>
      </c>
      <c r="AN248" s="219">
        <f t="shared" ref="AN248" si="669">IF(AG247&gt;=14,AG247,0)</f>
        <v>0</v>
      </c>
      <c r="AO248" s="192">
        <f>IF(AN248&gt;1,AH247,0)</f>
        <v>0</v>
      </c>
      <c r="AP248" s="152"/>
      <c r="AQ248" s="219">
        <f>IF(AR248&gt;1,1,0)</f>
        <v>0</v>
      </c>
      <c r="AR248" s="192">
        <f>AN248+AR204</f>
        <v>0</v>
      </c>
      <c r="AS248" s="192">
        <f>AO248+AS204</f>
        <v>0</v>
      </c>
      <c r="AT248" s="248">
        <f>IF(AQ248=1,ROUND(AS248/AR248,3),0)</f>
        <v>0</v>
      </c>
    </row>
    <row r="249" spans="1:46" ht="54" customHeight="1" x14ac:dyDescent="0.35">
      <c r="A249" s="758"/>
      <c r="B249" s="548">
        <f t="shared" ref="B249" si="670">B205</f>
        <v>0</v>
      </c>
      <c r="C249" s="549"/>
      <c r="D249" s="550"/>
      <c r="E249" s="681"/>
      <c r="F249" s="681"/>
      <c r="G249" s="681"/>
      <c r="H249" s="681"/>
      <c r="I249" s="681"/>
      <c r="J249" s="681"/>
      <c r="K249" s="681"/>
      <c r="L249" s="681"/>
      <c r="M249" s="681"/>
      <c r="N249" s="681"/>
      <c r="O249" s="681"/>
      <c r="P249" s="681"/>
      <c r="Q249" s="681"/>
      <c r="R249" s="681"/>
      <c r="S249" s="681"/>
      <c r="T249" s="681"/>
      <c r="U249" s="681"/>
      <c r="V249" s="681"/>
      <c r="W249" s="681"/>
      <c r="X249" s="681"/>
      <c r="Y249" s="681"/>
      <c r="Z249" s="681"/>
      <c r="AA249" s="681"/>
      <c r="AB249" s="681"/>
      <c r="AC249" s="681"/>
      <c r="AD249" s="681"/>
      <c r="AE249" s="681"/>
      <c r="AF249" s="681"/>
      <c r="AG249" s="272">
        <f t="shared" ref="AG249" si="671">IF(COUNT(E249:AF249)=0,+(COUNTIF(E249:AF249,"作業"))+(COUNTIF(E249:AF249,"休日")),"")</f>
        <v>0</v>
      </c>
      <c r="AH249" s="273">
        <f t="shared" ref="AH249" si="672">IF(COUNT(E249:AF249)=0,(COUNTIF(E249:AF249,"休日")),"")</f>
        <v>0</v>
      </c>
      <c r="AI249" s="230"/>
    </row>
    <row r="250" spans="1:46" ht="54" customHeight="1" x14ac:dyDescent="0.35">
      <c r="A250" s="758"/>
      <c r="B250" s="551"/>
      <c r="C250" s="552"/>
      <c r="D250" s="553"/>
      <c r="E250" s="681"/>
      <c r="F250" s="681"/>
      <c r="G250" s="681"/>
      <c r="H250" s="681"/>
      <c r="I250" s="681"/>
      <c r="J250" s="681"/>
      <c r="K250" s="681"/>
      <c r="L250" s="681"/>
      <c r="M250" s="681"/>
      <c r="N250" s="681"/>
      <c r="O250" s="681"/>
      <c r="P250" s="681"/>
      <c r="Q250" s="681"/>
      <c r="R250" s="681"/>
      <c r="S250" s="681"/>
      <c r="T250" s="681"/>
      <c r="U250" s="681"/>
      <c r="V250" s="681"/>
      <c r="W250" s="681"/>
      <c r="X250" s="681"/>
      <c r="Y250" s="681"/>
      <c r="Z250" s="681"/>
      <c r="AA250" s="681"/>
      <c r="AB250" s="681"/>
      <c r="AC250" s="681"/>
      <c r="AD250" s="681"/>
      <c r="AE250" s="681"/>
      <c r="AF250" s="681"/>
      <c r="AG250" s="678" t="str">
        <f t="shared" ref="AG250" si="673">IF(AG249&lt;14,"対象外",ROUND(AH249/AG249,3))</f>
        <v>対象外</v>
      </c>
      <c r="AH250" s="679"/>
      <c r="AI250" s="230"/>
      <c r="AL250" s="219">
        <f t="shared" ref="AL250" si="674">IF(AG250="対象外",0,1)</f>
        <v>0</v>
      </c>
      <c r="AM250" s="226">
        <f t="shared" ref="AM250" si="675">IF(AL250=1,AG250,0)</f>
        <v>0</v>
      </c>
      <c r="AN250" s="219">
        <f t="shared" ref="AN250" si="676">IF(AG249&gt;=14,AG249,0)</f>
        <v>0</v>
      </c>
      <c r="AO250" s="192">
        <f>IF(AN250&gt;1,AH249,0)</f>
        <v>0</v>
      </c>
      <c r="AP250" s="152"/>
      <c r="AQ250" s="219">
        <f>IF(AR250&gt;1,1,0)</f>
        <v>0</v>
      </c>
      <c r="AR250" s="192">
        <f>AN250+AR206</f>
        <v>0</v>
      </c>
      <c r="AS250" s="192">
        <f>AO250+AS206</f>
        <v>0</v>
      </c>
      <c r="AT250" s="248">
        <f>IF(AQ250=1,ROUND(AS250/AR250,3),0)</f>
        <v>0</v>
      </c>
    </row>
    <row r="251" spans="1:46" ht="54" customHeight="1" x14ac:dyDescent="0.35">
      <c r="A251" s="758"/>
      <c r="B251" s="548">
        <f t="shared" ref="B251" si="677">B207</f>
        <v>0</v>
      </c>
      <c r="C251" s="549"/>
      <c r="D251" s="550"/>
      <c r="E251" s="681"/>
      <c r="F251" s="681"/>
      <c r="G251" s="681"/>
      <c r="H251" s="681"/>
      <c r="I251" s="681"/>
      <c r="J251" s="681"/>
      <c r="K251" s="681"/>
      <c r="L251" s="681"/>
      <c r="M251" s="681"/>
      <c r="N251" s="681"/>
      <c r="O251" s="681"/>
      <c r="P251" s="681"/>
      <c r="Q251" s="681"/>
      <c r="R251" s="681"/>
      <c r="S251" s="681"/>
      <c r="T251" s="681"/>
      <c r="U251" s="681"/>
      <c r="V251" s="681"/>
      <c r="W251" s="681"/>
      <c r="X251" s="681"/>
      <c r="Y251" s="681"/>
      <c r="Z251" s="681"/>
      <c r="AA251" s="681"/>
      <c r="AB251" s="681"/>
      <c r="AC251" s="681"/>
      <c r="AD251" s="681"/>
      <c r="AE251" s="681"/>
      <c r="AF251" s="681"/>
      <c r="AG251" s="272">
        <f t="shared" ref="AG251" si="678">IF(COUNT(E251:AF251)=0,+(COUNTIF(E251:AF251,"作業"))+(COUNTIF(E251:AF251,"休日")),"")</f>
        <v>0</v>
      </c>
      <c r="AH251" s="273">
        <f t="shared" ref="AH251" si="679">IF(COUNT(E251:AF251)=0,(COUNTIF(E251:AF251,"休日")),"")</f>
        <v>0</v>
      </c>
      <c r="AI251" s="230"/>
    </row>
    <row r="252" spans="1:46" ht="54" customHeight="1" x14ac:dyDescent="0.35">
      <c r="A252" s="758"/>
      <c r="B252" s="551"/>
      <c r="C252" s="552"/>
      <c r="D252" s="553"/>
      <c r="E252" s="681"/>
      <c r="F252" s="681"/>
      <c r="G252" s="681"/>
      <c r="H252" s="681"/>
      <c r="I252" s="681"/>
      <c r="J252" s="681"/>
      <c r="K252" s="681"/>
      <c r="L252" s="681"/>
      <c r="M252" s="681"/>
      <c r="N252" s="681"/>
      <c r="O252" s="681"/>
      <c r="P252" s="681"/>
      <c r="Q252" s="681"/>
      <c r="R252" s="681"/>
      <c r="S252" s="681"/>
      <c r="T252" s="681"/>
      <c r="U252" s="681"/>
      <c r="V252" s="681"/>
      <c r="W252" s="681"/>
      <c r="X252" s="681"/>
      <c r="Y252" s="681"/>
      <c r="Z252" s="681"/>
      <c r="AA252" s="681"/>
      <c r="AB252" s="681"/>
      <c r="AC252" s="681"/>
      <c r="AD252" s="681"/>
      <c r="AE252" s="681"/>
      <c r="AF252" s="681"/>
      <c r="AG252" s="678" t="str">
        <f t="shared" ref="AG252" si="680">IF(AG251&lt;14,"対象外",ROUND(AH251/AG251,3))</f>
        <v>対象外</v>
      </c>
      <c r="AH252" s="679"/>
      <c r="AI252" s="230"/>
      <c r="AL252" s="219">
        <f t="shared" ref="AL252" si="681">IF(AG252="対象外",0,1)</f>
        <v>0</v>
      </c>
      <c r="AM252" s="226">
        <f t="shared" ref="AM252" si="682">IF(AL252=1,AG252,0)</f>
        <v>0</v>
      </c>
      <c r="AN252" s="219">
        <f t="shared" ref="AN252" si="683">IF(AG251&gt;=14,AG251,0)</f>
        <v>0</v>
      </c>
      <c r="AO252" s="192">
        <f>IF(AN252&gt;1,AH251,0)</f>
        <v>0</v>
      </c>
      <c r="AP252" s="152"/>
      <c r="AQ252" s="219">
        <f>IF(AR252&gt;1,1,0)</f>
        <v>0</v>
      </c>
      <c r="AR252" s="192">
        <f>AN252+AR208</f>
        <v>0</v>
      </c>
      <c r="AS252" s="192">
        <f>AO252+AS208</f>
        <v>0</v>
      </c>
      <c r="AT252" s="248">
        <f>IF(AQ252=1,ROUND(AS252/AR252,3),0)</f>
        <v>0</v>
      </c>
    </row>
    <row r="253" spans="1:46" ht="54" customHeight="1" x14ac:dyDescent="0.4">
      <c r="A253" s="758"/>
      <c r="B253" s="548">
        <f t="shared" ref="B253" si="684">B209</f>
        <v>0</v>
      </c>
      <c r="C253" s="549"/>
      <c r="D253" s="550"/>
      <c r="E253" s="681"/>
      <c r="F253" s="681"/>
      <c r="G253" s="681"/>
      <c r="H253" s="681"/>
      <c r="I253" s="681"/>
      <c r="J253" s="681"/>
      <c r="K253" s="681"/>
      <c r="L253" s="681"/>
      <c r="M253" s="681"/>
      <c r="N253" s="681"/>
      <c r="O253" s="681"/>
      <c r="P253" s="681"/>
      <c r="Q253" s="681"/>
      <c r="R253" s="681"/>
      <c r="S253" s="681"/>
      <c r="T253" s="681"/>
      <c r="U253" s="681"/>
      <c r="V253" s="681"/>
      <c r="W253" s="681"/>
      <c r="X253" s="681"/>
      <c r="Y253" s="681"/>
      <c r="Z253" s="681"/>
      <c r="AA253" s="681"/>
      <c r="AB253" s="681"/>
      <c r="AC253" s="681"/>
      <c r="AD253" s="681"/>
      <c r="AE253" s="681"/>
      <c r="AF253" s="681"/>
      <c r="AG253" s="272">
        <f t="shared" ref="AG253" si="685">IF(COUNT(E253:AF253)=0,+(COUNTIF(E253:AF253,"作業"))+(COUNTIF(E253:AF253,"休日")),"")</f>
        <v>0</v>
      </c>
      <c r="AH253" s="273">
        <f t="shared" ref="AH253" si="686">IF(COUNT(E253:AF253)=0,(COUNTIF(E253:AF253,"休日")),"")</f>
        <v>0</v>
      </c>
      <c r="AI253" s="608"/>
    </row>
    <row r="254" spans="1:46" ht="54" customHeight="1" x14ac:dyDescent="0.4">
      <c r="A254" s="758"/>
      <c r="B254" s="551"/>
      <c r="C254" s="552"/>
      <c r="D254" s="553"/>
      <c r="E254" s="681"/>
      <c r="F254" s="681"/>
      <c r="G254" s="681"/>
      <c r="H254" s="681"/>
      <c r="I254" s="681"/>
      <c r="J254" s="681"/>
      <c r="K254" s="681"/>
      <c r="L254" s="681"/>
      <c r="M254" s="681"/>
      <c r="N254" s="681"/>
      <c r="O254" s="681"/>
      <c r="P254" s="681"/>
      <c r="Q254" s="681"/>
      <c r="R254" s="681"/>
      <c r="S254" s="681"/>
      <c r="T254" s="681"/>
      <c r="U254" s="681"/>
      <c r="V254" s="681"/>
      <c r="W254" s="681"/>
      <c r="X254" s="681"/>
      <c r="Y254" s="681"/>
      <c r="Z254" s="681"/>
      <c r="AA254" s="681"/>
      <c r="AB254" s="681"/>
      <c r="AC254" s="681"/>
      <c r="AD254" s="681"/>
      <c r="AE254" s="681"/>
      <c r="AF254" s="681"/>
      <c r="AG254" s="678" t="str">
        <f t="shared" ref="AG254" si="687">IF(AG253&lt;14,"対象外",ROUND(AH253/AG253,3))</f>
        <v>対象外</v>
      </c>
      <c r="AH254" s="679"/>
      <c r="AI254" s="608"/>
      <c r="AL254" s="219">
        <f t="shared" ref="AL254" si="688">IF(AG254="対象外",0,1)</f>
        <v>0</v>
      </c>
      <c r="AM254" s="226">
        <f t="shared" ref="AM254" si="689">IF(AL254=1,AG254,0)</f>
        <v>0</v>
      </c>
      <c r="AN254" s="219">
        <f t="shared" ref="AN254" si="690">IF(AG253&gt;=14,AG253,0)</f>
        <v>0</v>
      </c>
      <c r="AO254" s="192">
        <f>IF(AN254&gt;1,AH253,0)</f>
        <v>0</v>
      </c>
      <c r="AP254" s="152"/>
      <c r="AQ254" s="219">
        <f>IF(AR254&gt;1,1,0)</f>
        <v>0</v>
      </c>
      <c r="AR254" s="192">
        <f>AN254+AR210</f>
        <v>0</v>
      </c>
      <c r="AS254" s="192">
        <f>AO254+AS210</f>
        <v>0</v>
      </c>
      <c r="AT254" s="248">
        <f>IF(AQ254=1,ROUND(AS254/AR254,3),0)</f>
        <v>0</v>
      </c>
    </row>
    <row r="255" spans="1:46" ht="54" customHeight="1" x14ac:dyDescent="0.35">
      <c r="A255" s="758"/>
      <c r="B255" s="548">
        <f t="shared" ref="B255" si="691">B211</f>
        <v>0</v>
      </c>
      <c r="C255" s="549"/>
      <c r="D255" s="550"/>
      <c r="E255" s="681"/>
      <c r="F255" s="681"/>
      <c r="G255" s="681"/>
      <c r="H255" s="681"/>
      <c r="I255" s="681"/>
      <c r="J255" s="681"/>
      <c r="K255" s="681"/>
      <c r="L255" s="681"/>
      <c r="M255" s="681"/>
      <c r="N255" s="681"/>
      <c r="O255" s="681"/>
      <c r="P255" s="681"/>
      <c r="Q255" s="681"/>
      <c r="R255" s="681"/>
      <c r="S255" s="681"/>
      <c r="T255" s="681"/>
      <c r="U255" s="681"/>
      <c r="V255" s="681"/>
      <c r="W255" s="681"/>
      <c r="X255" s="681"/>
      <c r="Y255" s="681"/>
      <c r="Z255" s="681"/>
      <c r="AA255" s="681"/>
      <c r="AB255" s="681"/>
      <c r="AC255" s="681"/>
      <c r="AD255" s="681"/>
      <c r="AE255" s="681"/>
      <c r="AF255" s="681"/>
      <c r="AG255" s="272">
        <f t="shared" ref="AG255" si="692">IF(COUNT(E255:AF255)=0,+(COUNTIF(E255:AF255,"作業"))+(COUNTIF(E255:AF255,"休日")),"")</f>
        <v>0</v>
      </c>
      <c r="AH255" s="273">
        <f t="shared" ref="AH255" si="693">IF(COUNT(E255:AF255)=0,(COUNTIF(E255:AF255,"休日")),"")</f>
        <v>0</v>
      </c>
      <c r="AI255" s="230"/>
    </row>
    <row r="256" spans="1:46" ht="54" customHeight="1" x14ac:dyDescent="0.35">
      <c r="A256" s="758"/>
      <c r="B256" s="551"/>
      <c r="C256" s="552"/>
      <c r="D256" s="553"/>
      <c r="E256" s="681"/>
      <c r="F256" s="681"/>
      <c r="G256" s="681"/>
      <c r="H256" s="681"/>
      <c r="I256" s="681"/>
      <c r="J256" s="681"/>
      <c r="K256" s="681"/>
      <c r="L256" s="681"/>
      <c r="M256" s="681"/>
      <c r="N256" s="681"/>
      <c r="O256" s="681"/>
      <c r="P256" s="681"/>
      <c r="Q256" s="681"/>
      <c r="R256" s="681"/>
      <c r="S256" s="681"/>
      <c r="T256" s="681"/>
      <c r="U256" s="681"/>
      <c r="V256" s="681"/>
      <c r="W256" s="681"/>
      <c r="X256" s="681"/>
      <c r="Y256" s="681"/>
      <c r="Z256" s="681"/>
      <c r="AA256" s="681"/>
      <c r="AB256" s="681"/>
      <c r="AC256" s="681"/>
      <c r="AD256" s="681"/>
      <c r="AE256" s="681"/>
      <c r="AF256" s="681"/>
      <c r="AG256" s="678" t="str">
        <f t="shared" ref="AG256" si="694">IF(AG255&lt;14,"対象外",ROUND(AH255/AG255,3))</f>
        <v>対象外</v>
      </c>
      <c r="AH256" s="679"/>
      <c r="AI256" s="230"/>
      <c r="AL256" s="219">
        <f t="shared" ref="AL256" si="695">IF(AG256="対象外",0,1)</f>
        <v>0</v>
      </c>
      <c r="AM256" s="226">
        <f t="shared" ref="AM256" si="696">IF(AL256=1,AG256,0)</f>
        <v>0</v>
      </c>
      <c r="AN256" s="219">
        <f t="shared" ref="AN256" si="697">IF(AG255&gt;=14,AG255,0)</f>
        <v>0</v>
      </c>
      <c r="AO256" s="192">
        <f>IF(AN256&gt;1,AH255,0)</f>
        <v>0</v>
      </c>
      <c r="AP256" s="152"/>
      <c r="AQ256" s="219">
        <f>IF(AR256&gt;1,1,0)</f>
        <v>0</v>
      </c>
      <c r="AR256" s="192">
        <f>AN256+AR212</f>
        <v>0</v>
      </c>
      <c r="AS256" s="192">
        <f>AO256+AS212</f>
        <v>0</v>
      </c>
      <c r="AT256" s="248">
        <f>IF(AQ256=1,ROUND(AS256/AR256,3),0)</f>
        <v>0</v>
      </c>
    </row>
    <row r="257" spans="1:46" ht="54" customHeight="1" x14ac:dyDescent="0.35">
      <c r="A257" s="758"/>
      <c r="B257" s="548">
        <f t="shared" ref="B257" si="698">B213</f>
        <v>0</v>
      </c>
      <c r="C257" s="549"/>
      <c r="D257" s="550"/>
      <c r="E257" s="681"/>
      <c r="F257" s="681"/>
      <c r="G257" s="681"/>
      <c r="H257" s="681"/>
      <c r="I257" s="681"/>
      <c r="J257" s="681"/>
      <c r="K257" s="681"/>
      <c r="L257" s="681"/>
      <c r="M257" s="681"/>
      <c r="N257" s="681"/>
      <c r="O257" s="681"/>
      <c r="P257" s="681"/>
      <c r="Q257" s="681"/>
      <c r="R257" s="681"/>
      <c r="S257" s="681"/>
      <c r="T257" s="681"/>
      <c r="U257" s="681"/>
      <c r="V257" s="681"/>
      <c r="W257" s="681"/>
      <c r="X257" s="681"/>
      <c r="Y257" s="681"/>
      <c r="Z257" s="681"/>
      <c r="AA257" s="681"/>
      <c r="AB257" s="681"/>
      <c r="AC257" s="681"/>
      <c r="AD257" s="681"/>
      <c r="AE257" s="681"/>
      <c r="AF257" s="681"/>
      <c r="AG257" s="272">
        <f t="shared" ref="AG257" si="699">IF(COUNT(E257:AF257)=0,+(COUNTIF(E257:AF257,"作業"))+(COUNTIF(E257:AF257,"休日")),"")</f>
        <v>0</v>
      </c>
      <c r="AH257" s="273">
        <f t="shared" ref="AH257" si="700">IF(COUNT(E257:AF257)=0,(COUNTIF(E257:AF257,"休日")),"")</f>
        <v>0</v>
      </c>
      <c r="AI257" s="230"/>
    </row>
    <row r="258" spans="1:46" ht="54" customHeight="1" x14ac:dyDescent="0.35">
      <c r="A258" s="758"/>
      <c r="B258" s="551"/>
      <c r="C258" s="552"/>
      <c r="D258" s="553"/>
      <c r="E258" s="681"/>
      <c r="F258" s="681"/>
      <c r="G258" s="681"/>
      <c r="H258" s="681"/>
      <c r="I258" s="681"/>
      <c r="J258" s="681"/>
      <c r="K258" s="681"/>
      <c r="L258" s="681"/>
      <c r="M258" s="681"/>
      <c r="N258" s="681"/>
      <c r="O258" s="681"/>
      <c r="P258" s="681"/>
      <c r="Q258" s="681"/>
      <c r="R258" s="681"/>
      <c r="S258" s="681"/>
      <c r="T258" s="681"/>
      <c r="U258" s="681"/>
      <c r="V258" s="681"/>
      <c r="W258" s="681"/>
      <c r="X258" s="681"/>
      <c r="Y258" s="681"/>
      <c r="Z258" s="681"/>
      <c r="AA258" s="681"/>
      <c r="AB258" s="681"/>
      <c r="AC258" s="681"/>
      <c r="AD258" s="681"/>
      <c r="AE258" s="681"/>
      <c r="AF258" s="681"/>
      <c r="AG258" s="678" t="str">
        <f t="shared" ref="AG258" si="701">IF(AG257&lt;14,"対象外",ROUND(AH257/AG257,3))</f>
        <v>対象外</v>
      </c>
      <c r="AH258" s="679"/>
      <c r="AI258" s="230"/>
      <c r="AL258" s="219">
        <f t="shared" ref="AL258" si="702">IF(AG258="対象外",0,1)</f>
        <v>0</v>
      </c>
      <c r="AM258" s="226">
        <f t="shared" ref="AM258" si="703">IF(AL258=1,AG258,0)</f>
        <v>0</v>
      </c>
      <c r="AN258" s="219">
        <f t="shared" ref="AN258" si="704">IF(AG257&gt;=14,AG257,0)</f>
        <v>0</v>
      </c>
      <c r="AO258" s="192">
        <f>IF(AN258&gt;1,AH257,0)</f>
        <v>0</v>
      </c>
      <c r="AP258" s="152"/>
      <c r="AQ258" s="219">
        <f>IF(AR258&gt;1,1,0)</f>
        <v>0</v>
      </c>
      <c r="AR258" s="192">
        <f>AN258+AR214</f>
        <v>0</v>
      </c>
      <c r="AS258" s="192">
        <f>AO258+AS214</f>
        <v>0</v>
      </c>
      <c r="AT258" s="248">
        <f>IF(AQ258=1,ROUND(AS258/AR258,3),0)</f>
        <v>0</v>
      </c>
    </row>
    <row r="259" spans="1:46" ht="54" customHeight="1" x14ac:dyDescent="0.35">
      <c r="A259" s="758"/>
      <c r="B259" s="548">
        <f t="shared" ref="B259" si="705">B215</f>
        <v>0</v>
      </c>
      <c r="C259" s="549"/>
      <c r="D259" s="550"/>
      <c r="E259" s="681"/>
      <c r="F259" s="681"/>
      <c r="G259" s="681"/>
      <c r="H259" s="681"/>
      <c r="I259" s="681"/>
      <c r="J259" s="681"/>
      <c r="K259" s="681"/>
      <c r="L259" s="681"/>
      <c r="M259" s="681"/>
      <c r="N259" s="681"/>
      <c r="O259" s="681"/>
      <c r="P259" s="681"/>
      <c r="Q259" s="681"/>
      <c r="R259" s="681"/>
      <c r="S259" s="681"/>
      <c r="T259" s="681"/>
      <c r="U259" s="681"/>
      <c r="V259" s="681"/>
      <c r="W259" s="681"/>
      <c r="X259" s="681"/>
      <c r="Y259" s="681"/>
      <c r="Z259" s="681"/>
      <c r="AA259" s="681"/>
      <c r="AB259" s="681"/>
      <c r="AC259" s="681"/>
      <c r="AD259" s="681"/>
      <c r="AE259" s="681"/>
      <c r="AF259" s="681"/>
      <c r="AG259" s="272">
        <f t="shared" ref="AG259" si="706">IF(COUNT(E259:AF259)=0,+(COUNTIF(E259:AF259,"作業"))+(COUNTIF(E259:AF259,"休日")),"")</f>
        <v>0</v>
      </c>
      <c r="AH259" s="273">
        <f t="shared" ref="AH259" si="707">IF(COUNT(E259:AF259)=0,(COUNTIF(E259:AF259,"休日")),"")</f>
        <v>0</v>
      </c>
      <c r="AI259" s="230"/>
    </row>
    <row r="260" spans="1:46" ht="54" customHeight="1" x14ac:dyDescent="0.35">
      <c r="A260" s="758"/>
      <c r="B260" s="551"/>
      <c r="C260" s="552"/>
      <c r="D260" s="553"/>
      <c r="E260" s="681"/>
      <c r="F260" s="681"/>
      <c r="G260" s="681"/>
      <c r="H260" s="681"/>
      <c r="I260" s="681"/>
      <c r="J260" s="681"/>
      <c r="K260" s="681"/>
      <c r="L260" s="681"/>
      <c r="M260" s="681"/>
      <c r="N260" s="681"/>
      <c r="O260" s="681"/>
      <c r="P260" s="681"/>
      <c r="Q260" s="681"/>
      <c r="R260" s="681"/>
      <c r="S260" s="681"/>
      <c r="T260" s="681"/>
      <c r="U260" s="681"/>
      <c r="V260" s="681"/>
      <c r="W260" s="681"/>
      <c r="X260" s="681"/>
      <c r="Y260" s="681"/>
      <c r="Z260" s="681"/>
      <c r="AA260" s="681"/>
      <c r="AB260" s="681"/>
      <c r="AC260" s="681"/>
      <c r="AD260" s="681"/>
      <c r="AE260" s="681"/>
      <c r="AF260" s="681"/>
      <c r="AG260" s="678" t="str">
        <f t="shared" ref="AG260" si="708">IF(AG259&lt;14,"対象外",ROUND(AH259/AG259,3))</f>
        <v>対象外</v>
      </c>
      <c r="AH260" s="679"/>
      <c r="AI260" s="230"/>
      <c r="AL260" s="219">
        <f t="shared" ref="AL260" si="709">IF(AG260="対象外",0,1)</f>
        <v>0</v>
      </c>
      <c r="AM260" s="226">
        <f t="shared" ref="AM260" si="710">IF(AL260=1,AG260,0)</f>
        <v>0</v>
      </c>
      <c r="AN260" s="219">
        <f t="shared" ref="AN260" si="711">IF(AG259&gt;=14,AG259,0)</f>
        <v>0</v>
      </c>
      <c r="AO260" s="192">
        <f>IF(AN260&gt;1,AH259,0)</f>
        <v>0</v>
      </c>
      <c r="AP260" s="152"/>
      <c r="AQ260" s="219">
        <f>IF(AR260&gt;1,1,0)</f>
        <v>0</v>
      </c>
      <c r="AR260" s="192">
        <f>AN260+AR216</f>
        <v>0</v>
      </c>
      <c r="AS260" s="192">
        <f>AO260+AS216</f>
        <v>0</v>
      </c>
      <c r="AT260" s="248">
        <f>IF(AQ260=1,ROUND(AS260/AR260,3),0)</f>
        <v>0</v>
      </c>
    </row>
    <row r="261" spans="1:46" ht="54" customHeight="1" x14ac:dyDescent="0.4">
      <c r="A261" s="758"/>
      <c r="B261" s="548">
        <f t="shared" ref="B261" si="712">B217</f>
        <v>0</v>
      </c>
      <c r="C261" s="549"/>
      <c r="D261" s="550"/>
      <c r="E261" s="681"/>
      <c r="F261" s="681"/>
      <c r="G261" s="681"/>
      <c r="H261" s="681"/>
      <c r="I261" s="681"/>
      <c r="J261" s="681"/>
      <c r="K261" s="681"/>
      <c r="L261" s="681"/>
      <c r="M261" s="681"/>
      <c r="N261" s="681"/>
      <c r="O261" s="681"/>
      <c r="P261" s="681"/>
      <c r="Q261" s="681"/>
      <c r="R261" s="681"/>
      <c r="S261" s="681"/>
      <c r="T261" s="681"/>
      <c r="U261" s="681"/>
      <c r="V261" s="681"/>
      <c r="W261" s="681"/>
      <c r="X261" s="681"/>
      <c r="Y261" s="681"/>
      <c r="Z261" s="681"/>
      <c r="AA261" s="681"/>
      <c r="AB261" s="681"/>
      <c r="AC261" s="681"/>
      <c r="AD261" s="681"/>
      <c r="AE261" s="681"/>
      <c r="AF261" s="681"/>
      <c r="AG261" s="272">
        <f t="shared" ref="AG261" si="713">IF(COUNT(E261:AF261)=0,+(COUNTIF(E261:AF261,"作業"))+(COUNTIF(E261:AF261,"休日")),"")</f>
        <v>0</v>
      </c>
      <c r="AH261" s="279">
        <f t="shared" ref="AH261" si="714">IF(COUNT(E261:AF261)=0,(COUNTIF(E261:AF261,"休日")),"")</f>
        <v>0</v>
      </c>
      <c r="AI261" s="269"/>
    </row>
    <row r="262" spans="1:46" ht="54" customHeight="1" x14ac:dyDescent="0.4">
      <c r="A262" s="758"/>
      <c r="B262" s="551"/>
      <c r="C262" s="552"/>
      <c r="D262" s="553"/>
      <c r="E262" s="681"/>
      <c r="F262" s="681"/>
      <c r="G262" s="681"/>
      <c r="H262" s="681"/>
      <c r="I262" s="681"/>
      <c r="J262" s="681"/>
      <c r="K262" s="681"/>
      <c r="L262" s="681"/>
      <c r="M262" s="681"/>
      <c r="N262" s="681"/>
      <c r="O262" s="681"/>
      <c r="P262" s="681"/>
      <c r="Q262" s="681"/>
      <c r="R262" s="681"/>
      <c r="S262" s="681"/>
      <c r="T262" s="681"/>
      <c r="U262" s="681"/>
      <c r="V262" s="681"/>
      <c r="W262" s="681"/>
      <c r="X262" s="681"/>
      <c r="Y262" s="681"/>
      <c r="Z262" s="681"/>
      <c r="AA262" s="681"/>
      <c r="AB262" s="681"/>
      <c r="AC262" s="681"/>
      <c r="AD262" s="681"/>
      <c r="AE262" s="681"/>
      <c r="AF262" s="681"/>
      <c r="AG262" s="678" t="str">
        <f t="shared" ref="AG262" si="715">IF(AG261&lt;14,"対象外",ROUND(AH261/AG261,3))</f>
        <v>対象外</v>
      </c>
      <c r="AH262" s="682"/>
      <c r="AI262" s="269"/>
      <c r="AL262" s="219">
        <f t="shared" ref="AL262" si="716">IF(AG262="対象外",0,1)</f>
        <v>0</v>
      </c>
      <c r="AM262" s="226">
        <f t="shared" ref="AM262" si="717">IF(AL262=1,AG262,0)</f>
        <v>0</v>
      </c>
      <c r="AN262" s="219">
        <f t="shared" ref="AN262" si="718">IF(AG261&gt;=14,AG261,0)</f>
        <v>0</v>
      </c>
      <c r="AO262" s="192">
        <f>IF(AN262&gt;1,AH261,0)</f>
        <v>0</v>
      </c>
      <c r="AP262" s="152"/>
      <c r="AQ262" s="219">
        <f>IF(AR262&gt;1,1,0)</f>
        <v>0</v>
      </c>
      <c r="AR262" s="192">
        <f>AN262+AR218</f>
        <v>0</v>
      </c>
      <c r="AS262" s="192">
        <f>AO262+AS218</f>
        <v>0</v>
      </c>
      <c r="AT262" s="248">
        <f>IF(AQ262=1,ROUND(AS262/AR262,3),0)</f>
        <v>0</v>
      </c>
    </row>
    <row r="263" spans="1:46" ht="54" customHeight="1" x14ac:dyDescent="0.4">
      <c r="A263" s="758"/>
      <c r="B263" s="548">
        <f t="shared" ref="B263" si="719">B219</f>
        <v>0</v>
      </c>
      <c r="C263" s="549"/>
      <c r="D263" s="550"/>
      <c r="E263" s="681"/>
      <c r="F263" s="681"/>
      <c r="G263" s="681"/>
      <c r="H263" s="681"/>
      <c r="I263" s="681"/>
      <c r="J263" s="681"/>
      <c r="K263" s="681"/>
      <c r="L263" s="681"/>
      <c r="M263" s="681"/>
      <c r="N263" s="681"/>
      <c r="O263" s="681"/>
      <c r="P263" s="681"/>
      <c r="Q263" s="681"/>
      <c r="R263" s="681"/>
      <c r="S263" s="681"/>
      <c r="T263" s="681"/>
      <c r="U263" s="681"/>
      <c r="V263" s="681"/>
      <c r="W263" s="681"/>
      <c r="X263" s="681"/>
      <c r="Y263" s="681"/>
      <c r="Z263" s="681"/>
      <c r="AA263" s="681"/>
      <c r="AB263" s="681"/>
      <c r="AC263" s="681"/>
      <c r="AD263" s="681"/>
      <c r="AE263" s="681"/>
      <c r="AF263" s="681"/>
      <c r="AG263" s="272">
        <f t="shared" ref="AG263" si="720">IF(COUNT(E263:AF263)=0,+(COUNTIF(E263:AF263,"作業"))+(COUNTIF(E263:AF263,"休日")),"")</f>
        <v>0</v>
      </c>
      <c r="AH263" s="279">
        <f t="shared" ref="AH263" si="721">IF(COUNT(E263:AF263)=0,(COUNTIF(E263:AF263,"休日")),"")</f>
        <v>0</v>
      </c>
      <c r="AI263" s="269"/>
    </row>
    <row r="264" spans="1:46" ht="54" customHeight="1" x14ac:dyDescent="0.4">
      <c r="A264" s="758"/>
      <c r="B264" s="551"/>
      <c r="C264" s="552"/>
      <c r="D264" s="553"/>
      <c r="E264" s="681"/>
      <c r="F264" s="681"/>
      <c r="G264" s="681"/>
      <c r="H264" s="681"/>
      <c r="I264" s="681"/>
      <c r="J264" s="681"/>
      <c r="K264" s="681"/>
      <c r="L264" s="681"/>
      <c r="M264" s="681"/>
      <c r="N264" s="681"/>
      <c r="O264" s="681"/>
      <c r="P264" s="681"/>
      <c r="Q264" s="681"/>
      <c r="R264" s="681"/>
      <c r="S264" s="681"/>
      <c r="T264" s="681"/>
      <c r="U264" s="681"/>
      <c r="V264" s="681"/>
      <c r="W264" s="681"/>
      <c r="X264" s="681"/>
      <c r="Y264" s="681"/>
      <c r="Z264" s="681"/>
      <c r="AA264" s="681"/>
      <c r="AB264" s="681"/>
      <c r="AC264" s="681"/>
      <c r="AD264" s="681"/>
      <c r="AE264" s="681"/>
      <c r="AF264" s="681"/>
      <c r="AG264" s="678" t="str">
        <f t="shared" ref="AG264" si="722">IF(AG263&lt;14,"対象外",ROUND(AH263/AG263,3))</f>
        <v>対象外</v>
      </c>
      <c r="AH264" s="682"/>
      <c r="AI264" s="269"/>
      <c r="AL264" s="219">
        <f t="shared" ref="AL264" si="723">IF(AG264="対象外",0,1)</f>
        <v>0</v>
      </c>
      <c r="AM264" s="226">
        <f t="shared" ref="AM264" si="724">IF(AL264=1,AG264,0)</f>
        <v>0</v>
      </c>
      <c r="AN264" s="219">
        <f t="shared" ref="AN264" si="725">IF(AG263&gt;=14,AG263,0)</f>
        <v>0</v>
      </c>
      <c r="AO264" s="192">
        <f>IF(AN264&gt;1,AH263,0)</f>
        <v>0</v>
      </c>
      <c r="AP264" s="152"/>
      <c r="AQ264" s="219">
        <f>IF(AR264&gt;1,1,0)</f>
        <v>0</v>
      </c>
      <c r="AR264" s="192">
        <f>AN264+AR220</f>
        <v>0</v>
      </c>
      <c r="AS264" s="192">
        <f>AO264+AS220</f>
        <v>0</v>
      </c>
      <c r="AT264" s="248">
        <f>IF(AQ264=1,ROUND(AS264/AR264,3),0)</f>
        <v>0</v>
      </c>
    </row>
    <row r="265" spans="1:46" ht="54" customHeight="1" x14ac:dyDescent="0.4">
      <c r="A265" s="758"/>
      <c r="B265" s="548">
        <f t="shared" ref="B265" si="726">B221</f>
        <v>0</v>
      </c>
      <c r="C265" s="549"/>
      <c r="D265" s="550"/>
      <c r="E265" s="681"/>
      <c r="F265" s="681"/>
      <c r="G265" s="681"/>
      <c r="H265" s="681"/>
      <c r="I265" s="681"/>
      <c r="J265" s="681"/>
      <c r="K265" s="681"/>
      <c r="L265" s="681"/>
      <c r="M265" s="681"/>
      <c r="N265" s="681"/>
      <c r="O265" s="681"/>
      <c r="P265" s="681"/>
      <c r="Q265" s="681"/>
      <c r="R265" s="681"/>
      <c r="S265" s="681"/>
      <c r="T265" s="681"/>
      <c r="U265" s="681"/>
      <c r="V265" s="681"/>
      <c r="W265" s="681"/>
      <c r="X265" s="681"/>
      <c r="Y265" s="681"/>
      <c r="Z265" s="681"/>
      <c r="AA265" s="681"/>
      <c r="AB265" s="681"/>
      <c r="AC265" s="681"/>
      <c r="AD265" s="681"/>
      <c r="AE265" s="681"/>
      <c r="AF265" s="681"/>
      <c r="AG265" s="272">
        <f t="shared" ref="AG265" si="727">IF(COUNT(E265:AF265)=0,+(COUNTIF(E265:AF265,"作業"))+(COUNTIF(E265:AF265,"休日")),"")</f>
        <v>0</v>
      </c>
      <c r="AH265" s="273">
        <f t="shared" ref="AH265" si="728">IF(COUNT(E265:AF265)=0,(COUNTIF(E265:AF265,"休日")),"")</f>
        <v>0</v>
      </c>
      <c r="AI265" s="232"/>
    </row>
    <row r="266" spans="1:46" ht="54" customHeight="1" x14ac:dyDescent="0.4">
      <c r="A266" s="758"/>
      <c r="B266" s="551"/>
      <c r="C266" s="552"/>
      <c r="D266" s="553"/>
      <c r="E266" s="681"/>
      <c r="F266" s="681"/>
      <c r="G266" s="681"/>
      <c r="H266" s="681"/>
      <c r="I266" s="681"/>
      <c r="J266" s="681"/>
      <c r="K266" s="681"/>
      <c r="L266" s="681"/>
      <c r="M266" s="681"/>
      <c r="N266" s="681"/>
      <c r="O266" s="681"/>
      <c r="P266" s="681"/>
      <c r="Q266" s="681"/>
      <c r="R266" s="681"/>
      <c r="S266" s="681"/>
      <c r="T266" s="681"/>
      <c r="U266" s="681"/>
      <c r="V266" s="681"/>
      <c r="W266" s="681"/>
      <c r="X266" s="681"/>
      <c r="Y266" s="681"/>
      <c r="Z266" s="681"/>
      <c r="AA266" s="681"/>
      <c r="AB266" s="681"/>
      <c r="AC266" s="681"/>
      <c r="AD266" s="681"/>
      <c r="AE266" s="681"/>
      <c r="AF266" s="681"/>
      <c r="AG266" s="678" t="str">
        <f t="shared" ref="AG266" si="729">IF(AG265&lt;14,"対象外",ROUND(AH265/AG265,3))</f>
        <v>対象外</v>
      </c>
      <c r="AH266" s="679"/>
      <c r="AI266" s="232"/>
      <c r="AL266" s="219">
        <f t="shared" ref="AL266" si="730">IF(AG266="対象外",0,1)</f>
        <v>0</v>
      </c>
      <c r="AM266" s="226">
        <f t="shared" ref="AM266" si="731">IF(AL266=1,AG266,0)</f>
        <v>0</v>
      </c>
      <c r="AN266" s="219">
        <f t="shared" ref="AN266" si="732">IF(AG265&gt;=14,AG265,0)</f>
        <v>0</v>
      </c>
      <c r="AO266" s="192">
        <f>IF(AN266&gt;1,AH265,0)</f>
        <v>0</v>
      </c>
      <c r="AP266" s="152"/>
      <c r="AQ266" s="219">
        <f>IF(AR266&gt;1,1,0)</f>
        <v>0</v>
      </c>
      <c r="AR266" s="192">
        <f>AN266+AR222</f>
        <v>0</v>
      </c>
      <c r="AS266" s="192">
        <f>AO266+AS222</f>
        <v>0</v>
      </c>
      <c r="AT266" s="248">
        <f>IF(AQ266=1,ROUND(AS266/AR266,3),0)</f>
        <v>0</v>
      </c>
    </row>
    <row r="267" spans="1:46" ht="54" customHeight="1" x14ac:dyDescent="0.4">
      <c r="A267" s="758"/>
      <c r="B267" s="548">
        <f t="shared" ref="B267" si="733">B223</f>
        <v>0</v>
      </c>
      <c r="C267" s="549"/>
      <c r="D267" s="550"/>
      <c r="E267" s="681"/>
      <c r="F267" s="681"/>
      <c r="G267" s="681"/>
      <c r="H267" s="681"/>
      <c r="I267" s="681"/>
      <c r="J267" s="681"/>
      <c r="K267" s="681"/>
      <c r="L267" s="681"/>
      <c r="M267" s="681"/>
      <c r="N267" s="681"/>
      <c r="O267" s="681"/>
      <c r="P267" s="681"/>
      <c r="Q267" s="681"/>
      <c r="R267" s="681"/>
      <c r="S267" s="681"/>
      <c r="T267" s="681"/>
      <c r="U267" s="681"/>
      <c r="V267" s="681"/>
      <c r="W267" s="681"/>
      <c r="X267" s="681"/>
      <c r="Y267" s="681"/>
      <c r="Z267" s="681"/>
      <c r="AA267" s="681"/>
      <c r="AB267" s="681"/>
      <c r="AC267" s="681"/>
      <c r="AD267" s="681"/>
      <c r="AE267" s="681"/>
      <c r="AF267" s="681"/>
      <c r="AG267" s="272">
        <f t="shared" ref="AG267" si="734">IF(COUNT(E267:AF267)=0,+(COUNTIF(E267:AF267,"作業"))+(COUNTIF(E267:AF267,"休日")),"")</f>
        <v>0</v>
      </c>
      <c r="AH267" s="273">
        <f t="shared" ref="AH267" si="735">IF(COUNT(E267:AF267)=0,(COUNTIF(E267:AF267,"休日")),"")</f>
        <v>0</v>
      </c>
      <c r="AI267" s="232"/>
    </row>
    <row r="268" spans="1:46" ht="54" customHeight="1" x14ac:dyDescent="0.4">
      <c r="A268" s="758"/>
      <c r="B268" s="551"/>
      <c r="C268" s="552"/>
      <c r="D268" s="553"/>
      <c r="E268" s="681"/>
      <c r="F268" s="681"/>
      <c r="G268" s="681"/>
      <c r="H268" s="681"/>
      <c r="I268" s="681"/>
      <c r="J268" s="681"/>
      <c r="K268" s="681"/>
      <c r="L268" s="681"/>
      <c r="M268" s="681"/>
      <c r="N268" s="681"/>
      <c r="O268" s="681"/>
      <c r="P268" s="681"/>
      <c r="Q268" s="681"/>
      <c r="R268" s="681"/>
      <c r="S268" s="681"/>
      <c r="T268" s="681"/>
      <c r="U268" s="681"/>
      <c r="V268" s="681"/>
      <c r="W268" s="681"/>
      <c r="X268" s="681"/>
      <c r="Y268" s="681"/>
      <c r="Z268" s="681"/>
      <c r="AA268" s="681"/>
      <c r="AB268" s="681"/>
      <c r="AC268" s="681"/>
      <c r="AD268" s="681"/>
      <c r="AE268" s="681"/>
      <c r="AF268" s="681"/>
      <c r="AG268" s="678" t="str">
        <f t="shared" ref="AG268" si="736">IF(AG267&lt;14,"対象外",ROUND(AH267/AG267,3))</f>
        <v>対象外</v>
      </c>
      <c r="AH268" s="679"/>
      <c r="AI268" s="232"/>
      <c r="AL268" s="219">
        <f t="shared" ref="AL268" si="737">IF(AG268="対象外",0,1)</f>
        <v>0</v>
      </c>
      <c r="AM268" s="226">
        <f t="shared" ref="AM268" si="738">IF(AL268=1,AG268,0)</f>
        <v>0</v>
      </c>
      <c r="AN268" s="219">
        <f t="shared" ref="AN268" si="739">IF(AG267&gt;=14,AG267,0)</f>
        <v>0</v>
      </c>
      <c r="AO268" s="192">
        <f>IF(AN268&gt;1,AH267,0)</f>
        <v>0</v>
      </c>
      <c r="AP268" s="152"/>
      <c r="AQ268" s="219">
        <f>IF(AR268&gt;1,1,0)</f>
        <v>0</v>
      </c>
      <c r="AR268" s="192">
        <f>AN268+AR224</f>
        <v>0</v>
      </c>
      <c r="AS268" s="192">
        <f>AO268+AS224</f>
        <v>0</v>
      </c>
      <c r="AT268" s="248">
        <f>IF(AQ268=1,ROUND(AS268/AR268,3),0)</f>
        <v>0</v>
      </c>
    </row>
    <row r="269" spans="1:46" ht="54" customHeight="1" x14ac:dyDescent="0.4">
      <c r="A269" s="758"/>
      <c r="B269" s="548">
        <f t="shared" ref="B269" si="740">B225</f>
        <v>0</v>
      </c>
      <c r="C269" s="549"/>
      <c r="D269" s="550"/>
      <c r="E269" s="681"/>
      <c r="F269" s="681"/>
      <c r="G269" s="681"/>
      <c r="H269" s="681"/>
      <c r="I269" s="681"/>
      <c r="J269" s="681"/>
      <c r="K269" s="681"/>
      <c r="L269" s="681"/>
      <c r="M269" s="681"/>
      <c r="N269" s="681"/>
      <c r="O269" s="681"/>
      <c r="P269" s="681"/>
      <c r="Q269" s="681"/>
      <c r="R269" s="681"/>
      <c r="S269" s="681"/>
      <c r="T269" s="681"/>
      <c r="U269" s="681"/>
      <c r="V269" s="681"/>
      <c r="W269" s="681"/>
      <c r="X269" s="681"/>
      <c r="Y269" s="681"/>
      <c r="Z269" s="681"/>
      <c r="AA269" s="681"/>
      <c r="AB269" s="681"/>
      <c r="AC269" s="681"/>
      <c r="AD269" s="681"/>
      <c r="AE269" s="681"/>
      <c r="AF269" s="681"/>
      <c r="AG269" s="272">
        <f t="shared" ref="AG269" si="741">IF(COUNT(E269:AF269)=0,+(COUNTIF(E269:AF269,"作業"))+(COUNTIF(E269:AF269,"休日")),"")</f>
        <v>0</v>
      </c>
      <c r="AH269" s="273">
        <f t="shared" ref="AH269" si="742">IF(COUNT(E269:AF269)=0,(COUNTIF(E269:AF269,"休日")),"")</f>
        <v>0</v>
      </c>
      <c r="AI269" s="232"/>
    </row>
    <row r="270" spans="1:46" ht="54" customHeight="1" x14ac:dyDescent="0.4">
      <c r="A270" s="758"/>
      <c r="B270" s="551"/>
      <c r="C270" s="552"/>
      <c r="D270" s="553"/>
      <c r="E270" s="681"/>
      <c r="F270" s="681"/>
      <c r="G270" s="681"/>
      <c r="H270" s="681"/>
      <c r="I270" s="681"/>
      <c r="J270" s="681"/>
      <c r="K270" s="681"/>
      <c r="L270" s="681"/>
      <c r="M270" s="681"/>
      <c r="N270" s="681"/>
      <c r="O270" s="681"/>
      <c r="P270" s="681"/>
      <c r="Q270" s="681"/>
      <c r="R270" s="681"/>
      <c r="S270" s="681"/>
      <c r="T270" s="681"/>
      <c r="U270" s="681"/>
      <c r="V270" s="681"/>
      <c r="W270" s="681"/>
      <c r="X270" s="681"/>
      <c r="Y270" s="681"/>
      <c r="Z270" s="681"/>
      <c r="AA270" s="681"/>
      <c r="AB270" s="681"/>
      <c r="AC270" s="681"/>
      <c r="AD270" s="681"/>
      <c r="AE270" s="681"/>
      <c r="AF270" s="681"/>
      <c r="AG270" s="678" t="str">
        <f t="shared" ref="AG270" si="743">IF(AG269&lt;14,"対象外",ROUND(AH269/AG269,3))</f>
        <v>対象外</v>
      </c>
      <c r="AH270" s="679"/>
      <c r="AI270" s="232"/>
      <c r="AL270" s="219">
        <f t="shared" ref="AL270" si="744">IF(AG270="対象外",0,1)</f>
        <v>0</v>
      </c>
      <c r="AM270" s="226">
        <f t="shared" ref="AM270" si="745">IF(AL270=1,AG270,0)</f>
        <v>0</v>
      </c>
      <c r="AN270" s="219">
        <f t="shared" ref="AN270" si="746">IF(AG269&gt;=14,AG269,0)</f>
        <v>0</v>
      </c>
      <c r="AO270" s="192">
        <f>IF(AN270&gt;1,AH269,0)</f>
        <v>0</v>
      </c>
      <c r="AP270" s="152"/>
      <c r="AQ270" s="219">
        <f>IF(AR270&gt;1,1,0)</f>
        <v>0</v>
      </c>
      <c r="AR270" s="192">
        <f>AN270+AR226</f>
        <v>0</v>
      </c>
      <c r="AS270" s="192">
        <f>AO270+AS226</f>
        <v>0</v>
      </c>
      <c r="AT270" s="248">
        <f>IF(AQ270=1,ROUND(AS270/AR270,3),0)</f>
        <v>0</v>
      </c>
    </row>
    <row r="271" spans="1:46" ht="54" customHeight="1" x14ac:dyDescent="0.4">
      <c r="A271" s="758"/>
      <c r="B271" s="548">
        <f t="shared" ref="B271" si="747">B227</f>
        <v>0</v>
      </c>
      <c r="C271" s="549"/>
      <c r="D271" s="550"/>
      <c r="E271" s="681"/>
      <c r="F271" s="681"/>
      <c r="G271" s="681"/>
      <c r="H271" s="681"/>
      <c r="I271" s="681"/>
      <c r="J271" s="681"/>
      <c r="K271" s="681"/>
      <c r="L271" s="681"/>
      <c r="M271" s="681"/>
      <c r="N271" s="681"/>
      <c r="O271" s="681"/>
      <c r="P271" s="681"/>
      <c r="Q271" s="681"/>
      <c r="R271" s="681"/>
      <c r="S271" s="681"/>
      <c r="T271" s="681"/>
      <c r="U271" s="681"/>
      <c r="V271" s="681"/>
      <c r="W271" s="681"/>
      <c r="X271" s="681"/>
      <c r="Y271" s="681"/>
      <c r="Z271" s="681"/>
      <c r="AA271" s="681"/>
      <c r="AB271" s="681"/>
      <c r="AC271" s="681"/>
      <c r="AD271" s="681"/>
      <c r="AE271" s="681"/>
      <c r="AF271" s="681"/>
      <c r="AG271" s="272">
        <f t="shared" ref="AG271" si="748">IF(COUNT(E271:AF271)=0,+(COUNTIF(E271:AF271,"作業"))+(COUNTIF(E271:AF271,"休日")),"")</f>
        <v>0</v>
      </c>
      <c r="AH271" s="273">
        <f t="shared" ref="AH271" si="749">IF(COUNT(E271:AF271)=0,(COUNTIF(E271:AF271,"休日")),"")</f>
        <v>0</v>
      </c>
      <c r="AI271" s="232"/>
    </row>
    <row r="272" spans="1:46" ht="54" customHeight="1" x14ac:dyDescent="0.4">
      <c r="A272" s="758"/>
      <c r="B272" s="551"/>
      <c r="C272" s="552"/>
      <c r="D272" s="553"/>
      <c r="E272" s="681"/>
      <c r="F272" s="681"/>
      <c r="G272" s="681"/>
      <c r="H272" s="681"/>
      <c r="I272" s="681"/>
      <c r="J272" s="681"/>
      <c r="K272" s="681"/>
      <c r="L272" s="681"/>
      <c r="M272" s="681"/>
      <c r="N272" s="681"/>
      <c r="O272" s="681"/>
      <c r="P272" s="681"/>
      <c r="Q272" s="681"/>
      <c r="R272" s="681"/>
      <c r="S272" s="681"/>
      <c r="T272" s="681"/>
      <c r="U272" s="681"/>
      <c r="V272" s="681"/>
      <c r="W272" s="681"/>
      <c r="X272" s="681"/>
      <c r="Y272" s="681"/>
      <c r="Z272" s="681"/>
      <c r="AA272" s="681"/>
      <c r="AB272" s="681"/>
      <c r="AC272" s="681"/>
      <c r="AD272" s="681"/>
      <c r="AE272" s="681"/>
      <c r="AF272" s="681"/>
      <c r="AG272" s="678" t="str">
        <f t="shared" ref="AG272" si="750">IF(AG271&lt;14,"対象外",ROUND(AH271/AG271,3))</f>
        <v>対象外</v>
      </c>
      <c r="AH272" s="679"/>
      <c r="AI272" s="232"/>
      <c r="AL272" s="219">
        <f t="shared" ref="AL272" si="751">IF(AG272="対象外",0,1)</f>
        <v>0</v>
      </c>
      <c r="AM272" s="226">
        <f t="shared" ref="AM272" si="752">IF(AL272=1,AG272,0)</f>
        <v>0</v>
      </c>
      <c r="AN272" s="219">
        <f t="shared" ref="AN272" si="753">IF(AG271&gt;=14,AG271,0)</f>
        <v>0</v>
      </c>
      <c r="AO272" s="192">
        <f>IF(AN272&gt;1,AH271,0)</f>
        <v>0</v>
      </c>
      <c r="AP272" s="152"/>
      <c r="AQ272" s="219">
        <f>IF(AR272&gt;1,1,0)</f>
        <v>0</v>
      </c>
      <c r="AR272" s="192">
        <f>AN272+AR228</f>
        <v>0</v>
      </c>
      <c r="AS272" s="192">
        <f>AO272+AS228</f>
        <v>0</v>
      </c>
      <c r="AT272" s="248">
        <f>IF(AQ272=1,ROUND(AS272/AR272,3),0)</f>
        <v>0</v>
      </c>
    </row>
    <row r="273" spans="1:46" ht="54" customHeight="1" x14ac:dyDescent="0.4">
      <c r="A273" s="758"/>
      <c r="B273" s="548">
        <f t="shared" ref="B273" si="754">B229</f>
        <v>0</v>
      </c>
      <c r="C273" s="549"/>
      <c r="D273" s="550"/>
      <c r="E273" s="681"/>
      <c r="F273" s="681"/>
      <c r="G273" s="681"/>
      <c r="H273" s="681"/>
      <c r="I273" s="681"/>
      <c r="J273" s="681"/>
      <c r="K273" s="681"/>
      <c r="L273" s="681"/>
      <c r="M273" s="681"/>
      <c r="N273" s="681"/>
      <c r="O273" s="681"/>
      <c r="P273" s="681"/>
      <c r="Q273" s="681"/>
      <c r="R273" s="681"/>
      <c r="S273" s="681"/>
      <c r="T273" s="681"/>
      <c r="U273" s="681"/>
      <c r="V273" s="681"/>
      <c r="W273" s="681"/>
      <c r="X273" s="681"/>
      <c r="Y273" s="681"/>
      <c r="Z273" s="681"/>
      <c r="AA273" s="681"/>
      <c r="AB273" s="681"/>
      <c r="AC273" s="681"/>
      <c r="AD273" s="681"/>
      <c r="AE273" s="681"/>
      <c r="AF273" s="681"/>
      <c r="AG273" s="272">
        <f t="shared" ref="AG273" si="755">IF(COUNT(E273:AF273)=0,+(COUNTIF(E273:AF273,"作業"))+(COUNTIF(E273:AF273,"休日")),"")</f>
        <v>0</v>
      </c>
      <c r="AH273" s="273">
        <f t="shared" ref="AH273" si="756">IF(COUNT(E273:AF273)=0,(COUNTIF(E273:AF273,"休日")),"")</f>
        <v>0</v>
      </c>
      <c r="AI273" s="232"/>
    </row>
    <row r="274" spans="1:46" ht="54" customHeight="1" x14ac:dyDescent="0.4">
      <c r="A274" s="758"/>
      <c r="B274" s="551"/>
      <c r="C274" s="552"/>
      <c r="D274" s="553"/>
      <c r="E274" s="681"/>
      <c r="F274" s="681"/>
      <c r="G274" s="681"/>
      <c r="H274" s="681"/>
      <c r="I274" s="681"/>
      <c r="J274" s="681"/>
      <c r="K274" s="681"/>
      <c r="L274" s="681"/>
      <c r="M274" s="681"/>
      <c r="N274" s="681"/>
      <c r="O274" s="681"/>
      <c r="P274" s="681"/>
      <c r="Q274" s="681"/>
      <c r="R274" s="681"/>
      <c r="S274" s="681"/>
      <c r="T274" s="681"/>
      <c r="U274" s="681"/>
      <c r="V274" s="681"/>
      <c r="W274" s="681"/>
      <c r="X274" s="681"/>
      <c r="Y274" s="681"/>
      <c r="Z274" s="681"/>
      <c r="AA274" s="681"/>
      <c r="AB274" s="681"/>
      <c r="AC274" s="681"/>
      <c r="AD274" s="681"/>
      <c r="AE274" s="681"/>
      <c r="AF274" s="681"/>
      <c r="AG274" s="678" t="str">
        <f t="shared" ref="AG274" si="757">IF(AG273&lt;14,"対象外",ROUND(AH273/AG273,3))</f>
        <v>対象外</v>
      </c>
      <c r="AH274" s="679"/>
      <c r="AI274" s="232"/>
      <c r="AL274" s="219">
        <f t="shared" ref="AL274" si="758">IF(AG274="対象外",0,1)</f>
        <v>0</v>
      </c>
      <c r="AM274" s="226">
        <f t="shared" ref="AM274" si="759">IF(AL274=1,AG274,0)</f>
        <v>0</v>
      </c>
      <c r="AN274" s="219">
        <f t="shared" ref="AN274" si="760">IF(AG273&gt;=14,AG273,0)</f>
        <v>0</v>
      </c>
      <c r="AO274" s="192">
        <f>IF(AN274&gt;1,AH273,0)</f>
        <v>0</v>
      </c>
      <c r="AP274" s="152"/>
      <c r="AQ274" s="219">
        <f>IF(AR274&gt;1,1,0)</f>
        <v>0</v>
      </c>
      <c r="AR274" s="192">
        <f>AN274+AR230</f>
        <v>0</v>
      </c>
      <c r="AS274" s="192">
        <f>AO274+AS230</f>
        <v>0</v>
      </c>
      <c r="AT274" s="248">
        <f>IF(AQ274=1,ROUND(AS274/AR274,3),0)</f>
        <v>0</v>
      </c>
    </row>
    <row r="275" spans="1:46" ht="54" customHeight="1" x14ac:dyDescent="0.4">
      <c r="A275" s="758"/>
      <c r="B275" s="548">
        <f t="shared" ref="B275" si="761">B231</f>
        <v>0</v>
      </c>
      <c r="C275" s="549"/>
      <c r="D275" s="550"/>
      <c r="E275" s="681"/>
      <c r="F275" s="681"/>
      <c r="G275" s="681"/>
      <c r="H275" s="681"/>
      <c r="I275" s="681"/>
      <c r="J275" s="681"/>
      <c r="K275" s="681"/>
      <c r="L275" s="681"/>
      <c r="M275" s="681"/>
      <c r="N275" s="681"/>
      <c r="O275" s="681"/>
      <c r="P275" s="681"/>
      <c r="Q275" s="681"/>
      <c r="R275" s="681"/>
      <c r="S275" s="681"/>
      <c r="T275" s="681"/>
      <c r="U275" s="681"/>
      <c r="V275" s="681"/>
      <c r="W275" s="681"/>
      <c r="X275" s="681"/>
      <c r="Y275" s="681"/>
      <c r="Z275" s="681"/>
      <c r="AA275" s="681"/>
      <c r="AB275" s="681"/>
      <c r="AC275" s="681"/>
      <c r="AD275" s="681"/>
      <c r="AE275" s="681"/>
      <c r="AF275" s="681"/>
      <c r="AG275" s="272">
        <f t="shared" ref="AG275" si="762">IF(COUNT(E275:AF275)=0,+(COUNTIF(E275:AF275,"作業"))+(COUNTIF(E275:AF275,"休日")),"")</f>
        <v>0</v>
      </c>
      <c r="AH275" s="273">
        <f t="shared" ref="AH275" si="763">IF(COUNT(E275:AF275)=0,(COUNTIF(E275:AF275,"休日")),"")</f>
        <v>0</v>
      </c>
      <c r="AI275" s="232"/>
    </row>
    <row r="276" spans="1:46" ht="54" customHeight="1" x14ac:dyDescent="0.4">
      <c r="A276" s="758"/>
      <c r="B276" s="551"/>
      <c r="C276" s="552"/>
      <c r="D276" s="553"/>
      <c r="E276" s="681"/>
      <c r="F276" s="681"/>
      <c r="G276" s="681"/>
      <c r="H276" s="681"/>
      <c r="I276" s="681"/>
      <c r="J276" s="681"/>
      <c r="K276" s="681"/>
      <c r="L276" s="681"/>
      <c r="M276" s="681"/>
      <c r="N276" s="681"/>
      <c r="O276" s="681"/>
      <c r="P276" s="681"/>
      <c r="Q276" s="681"/>
      <c r="R276" s="681"/>
      <c r="S276" s="681"/>
      <c r="T276" s="681"/>
      <c r="U276" s="681"/>
      <c r="V276" s="681"/>
      <c r="W276" s="681"/>
      <c r="X276" s="681"/>
      <c r="Y276" s="681"/>
      <c r="Z276" s="681"/>
      <c r="AA276" s="681"/>
      <c r="AB276" s="681"/>
      <c r="AC276" s="681"/>
      <c r="AD276" s="681"/>
      <c r="AE276" s="681"/>
      <c r="AF276" s="681"/>
      <c r="AG276" s="678" t="str">
        <f t="shared" ref="AG276" si="764">IF(AG275&lt;14,"対象外",ROUND(AH275/AG275,3))</f>
        <v>対象外</v>
      </c>
      <c r="AH276" s="679"/>
      <c r="AI276" s="232"/>
      <c r="AL276" s="219">
        <f t="shared" ref="AL276" si="765">IF(AG276="対象外",0,1)</f>
        <v>0</v>
      </c>
      <c r="AM276" s="226">
        <f t="shared" ref="AM276" si="766">IF(AL276=1,AG276,0)</f>
        <v>0</v>
      </c>
      <c r="AN276" s="219">
        <f t="shared" ref="AN276" si="767">IF(AG275&gt;=14,AG275,0)</f>
        <v>0</v>
      </c>
      <c r="AO276" s="192">
        <f>IF(AN276&gt;1,AH275,0)</f>
        <v>0</v>
      </c>
      <c r="AP276" s="152"/>
      <c r="AQ276" s="219">
        <f>IF(AR276&gt;1,1,0)</f>
        <v>0</v>
      </c>
      <c r="AR276" s="192">
        <f>AN276+AR232</f>
        <v>0</v>
      </c>
      <c r="AS276" s="192">
        <f>AO276+AS232</f>
        <v>0</v>
      </c>
      <c r="AT276" s="248">
        <f>IF(AQ276=1,ROUND(AS276/AR276,3),0)</f>
        <v>0</v>
      </c>
    </row>
    <row r="277" spans="1:46" ht="54" customHeight="1" x14ac:dyDescent="0.4">
      <c r="A277" s="758"/>
      <c r="B277" s="548">
        <f t="shared" ref="B277" si="768">B233</f>
        <v>0</v>
      </c>
      <c r="C277" s="549"/>
      <c r="D277" s="550"/>
      <c r="E277" s="681"/>
      <c r="F277" s="681"/>
      <c r="G277" s="681"/>
      <c r="H277" s="681"/>
      <c r="I277" s="681"/>
      <c r="J277" s="681"/>
      <c r="K277" s="681"/>
      <c r="L277" s="681"/>
      <c r="M277" s="681"/>
      <c r="N277" s="681"/>
      <c r="O277" s="681"/>
      <c r="P277" s="681"/>
      <c r="Q277" s="681"/>
      <c r="R277" s="681"/>
      <c r="S277" s="681"/>
      <c r="T277" s="681"/>
      <c r="U277" s="681"/>
      <c r="V277" s="681"/>
      <c r="W277" s="681"/>
      <c r="X277" s="681"/>
      <c r="Y277" s="681"/>
      <c r="Z277" s="681"/>
      <c r="AA277" s="681"/>
      <c r="AB277" s="681"/>
      <c r="AC277" s="681"/>
      <c r="AD277" s="681"/>
      <c r="AE277" s="681"/>
      <c r="AF277" s="681"/>
      <c r="AG277" s="272">
        <f t="shared" ref="AG277" si="769">IF(COUNT(E277:AF277)=0,+(COUNTIF(E277:AF277,"作業"))+(COUNTIF(E277:AF277,"休日")),"")</f>
        <v>0</v>
      </c>
      <c r="AH277" s="273">
        <f t="shared" ref="AH277" si="770">IF(COUNT(E277:AF277)=0,(COUNTIF(E277:AF277,"休日")),"")</f>
        <v>0</v>
      </c>
      <c r="AI277" s="232"/>
    </row>
    <row r="278" spans="1:46" ht="54" customHeight="1" x14ac:dyDescent="0.4">
      <c r="A278" s="758"/>
      <c r="B278" s="551"/>
      <c r="C278" s="552"/>
      <c r="D278" s="553"/>
      <c r="E278" s="681"/>
      <c r="F278" s="681"/>
      <c r="G278" s="681"/>
      <c r="H278" s="681"/>
      <c r="I278" s="681"/>
      <c r="J278" s="681"/>
      <c r="K278" s="681"/>
      <c r="L278" s="681"/>
      <c r="M278" s="681"/>
      <c r="N278" s="681"/>
      <c r="O278" s="681"/>
      <c r="P278" s="681"/>
      <c r="Q278" s="681"/>
      <c r="R278" s="681"/>
      <c r="S278" s="681"/>
      <c r="T278" s="681"/>
      <c r="U278" s="681"/>
      <c r="V278" s="681"/>
      <c r="W278" s="681"/>
      <c r="X278" s="681"/>
      <c r="Y278" s="681"/>
      <c r="Z278" s="681"/>
      <c r="AA278" s="681"/>
      <c r="AB278" s="681"/>
      <c r="AC278" s="681"/>
      <c r="AD278" s="681"/>
      <c r="AE278" s="681"/>
      <c r="AF278" s="681"/>
      <c r="AG278" s="678" t="str">
        <f t="shared" ref="AG278" si="771">IF(AG277&lt;14,"対象外",ROUND(AH277/AG277,3))</f>
        <v>対象外</v>
      </c>
      <c r="AH278" s="679"/>
      <c r="AI278" s="232"/>
      <c r="AL278" s="219">
        <f t="shared" ref="AL278" si="772">IF(AG278="対象外",0,1)</f>
        <v>0</v>
      </c>
      <c r="AM278" s="226">
        <f t="shared" ref="AM278" si="773">IF(AL278=1,AG278,0)</f>
        <v>0</v>
      </c>
      <c r="AN278" s="219">
        <f t="shared" ref="AN278" si="774">IF(AG277&gt;=14,AG277,0)</f>
        <v>0</v>
      </c>
      <c r="AO278" s="192">
        <f>IF(AN278&gt;1,AH277,0)</f>
        <v>0</v>
      </c>
      <c r="AP278" s="152"/>
      <c r="AQ278" s="219">
        <f>IF(AR278&gt;1,1,0)</f>
        <v>0</v>
      </c>
      <c r="AR278" s="192">
        <f>AN278+AR234</f>
        <v>0</v>
      </c>
      <c r="AS278" s="192">
        <f>AO278+AS234</f>
        <v>0</v>
      </c>
      <c r="AT278" s="248">
        <f>IF(AQ278=1,ROUND(AS278/AR278,3),0)</f>
        <v>0</v>
      </c>
    </row>
    <row r="279" spans="1:46" ht="54" customHeight="1" x14ac:dyDescent="0.4">
      <c r="A279" s="758"/>
      <c r="B279" s="548">
        <f t="shared" ref="B279" si="775">B235</f>
        <v>0</v>
      </c>
      <c r="C279" s="549"/>
      <c r="D279" s="550"/>
      <c r="E279" s="681"/>
      <c r="F279" s="681"/>
      <c r="G279" s="681"/>
      <c r="H279" s="681"/>
      <c r="I279" s="681"/>
      <c r="J279" s="681"/>
      <c r="K279" s="681"/>
      <c r="L279" s="681"/>
      <c r="M279" s="681"/>
      <c r="N279" s="681"/>
      <c r="O279" s="681"/>
      <c r="P279" s="681"/>
      <c r="Q279" s="681"/>
      <c r="R279" s="681"/>
      <c r="S279" s="681"/>
      <c r="T279" s="681"/>
      <c r="U279" s="681"/>
      <c r="V279" s="681"/>
      <c r="W279" s="681"/>
      <c r="X279" s="681"/>
      <c r="Y279" s="681"/>
      <c r="Z279" s="681"/>
      <c r="AA279" s="681"/>
      <c r="AB279" s="681"/>
      <c r="AC279" s="681"/>
      <c r="AD279" s="681"/>
      <c r="AE279" s="681"/>
      <c r="AF279" s="681"/>
      <c r="AG279" s="272">
        <f t="shared" ref="AG279" si="776">IF(COUNT(E279:AF279)=0,+(COUNTIF(E279:AF279,"作業"))+(COUNTIF(E279:AF279,"休日")),"")</f>
        <v>0</v>
      </c>
      <c r="AH279" s="273">
        <f t="shared" ref="AH279" si="777">IF(COUNT(E279:AF279)=0,(COUNTIF(E279:AF279,"休日")),"")</f>
        <v>0</v>
      </c>
      <c r="AI279" s="232"/>
    </row>
    <row r="280" spans="1:46" ht="54" customHeight="1" x14ac:dyDescent="0.4">
      <c r="A280" s="758"/>
      <c r="B280" s="551"/>
      <c r="C280" s="552"/>
      <c r="D280" s="553"/>
      <c r="E280" s="681"/>
      <c r="F280" s="681"/>
      <c r="G280" s="681"/>
      <c r="H280" s="681"/>
      <c r="I280" s="681"/>
      <c r="J280" s="681"/>
      <c r="K280" s="681"/>
      <c r="L280" s="681"/>
      <c r="M280" s="681"/>
      <c r="N280" s="681"/>
      <c r="O280" s="681"/>
      <c r="P280" s="681"/>
      <c r="Q280" s="681"/>
      <c r="R280" s="681"/>
      <c r="S280" s="681"/>
      <c r="T280" s="681"/>
      <c r="U280" s="681"/>
      <c r="V280" s="681"/>
      <c r="W280" s="681"/>
      <c r="X280" s="681"/>
      <c r="Y280" s="681"/>
      <c r="Z280" s="681"/>
      <c r="AA280" s="681"/>
      <c r="AB280" s="681"/>
      <c r="AC280" s="681"/>
      <c r="AD280" s="681"/>
      <c r="AE280" s="681"/>
      <c r="AF280" s="681"/>
      <c r="AG280" s="678" t="str">
        <f t="shared" ref="AG280" si="778">IF(AG279&lt;14,"対象外",ROUND(AH279/AG279,3))</f>
        <v>対象外</v>
      </c>
      <c r="AH280" s="679"/>
      <c r="AI280" s="232"/>
      <c r="AL280" s="219">
        <f t="shared" ref="AL280" si="779">IF(AG280="対象外",0,1)</f>
        <v>0</v>
      </c>
      <c r="AM280" s="226">
        <f t="shared" ref="AM280" si="780">IF(AL280=1,AG280,0)</f>
        <v>0</v>
      </c>
      <c r="AN280" s="219">
        <f t="shared" ref="AN280" si="781">IF(AG279&gt;=14,AG279,0)</f>
        <v>0</v>
      </c>
      <c r="AO280" s="192">
        <f>IF(AN280&gt;1,AH279,0)</f>
        <v>0</v>
      </c>
      <c r="AP280" s="152"/>
      <c r="AQ280" s="219">
        <f>IF(AR280&gt;1,1,0)</f>
        <v>0</v>
      </c>
      <c r="AR280" s="192">
        <f>AN280+AR236</f>
        <v>0</v>
      </c>
      <c r="AS280" s="192">
        <f>AO280+AS236</f>
        <v>0</v>
      </c>
      <c r="AT280" s="248">
        <f>IF(AQ280=1,ROUND(AS280/AR280,3),0)</f>
        <v>0</v>
      </c>
    </row>
    <row r="281" spans="1:46" ht="54" customHeight="1" x14ac:dyDescent="0.4">
      <c r="A281" s="758"/>
      <c r="B281" s="539">
        <f>B236</f>
        <v>0</v>
      </c>
      <c r="C281" s="540"/>
      <c r="D281" s="541"/>
      <c r="E281" s="681"/>
      <c r="F281" s="681"/>
      <c r="G281" s="681"/>
      <c r="H281" s="681"/>
      <c r="I281" s="681"/>
      <c r="J281" s="681"/>
      <c r="K281" s="681"/>
      <c r="L281" s="681"/>
      <c r="M281" s="681"/>
      <c r="N281" s="681"/>
      <c r="O281" s="681"/>
      <c r="P281" s="681"/>
      <c r="Q281" s="681"/>
      <c r="R281" s="681"/>
      <c r="S281" s="681"/>
      <c r="T281" s="681"/>
      <c r="U281" s="681"/>
      <c r="V281" s="681"/>
      <c r="W281" s="681"/>
      <c r="X281" s="681"/>
      <c r="Y281" s="681"/>
      <c r="Z281" s="681"/>
      <c r="AA281" s="681"/>
      <c r="AB281" s="681"/>
      <c r="AC281" s="681"/>
      <c r="AD281" s="681"/>
      <c r="AE281" s="681"/>
      <c r="AF281" s="681"/>
      <c r="AG281" s="280">
        <f>IF(COUNT(E281:AF281)=0,+(COUNTIF(E281:AF281,"作業"))+(COUNTIF(E281:AF281,"休日")),"")</f>
        <v>0</v>
      </c>
      <c r="AH281" s="281">
        <f>IF(COUNT(E281:AF281)=0,(COUNTIF(E281:AF281,"休日")),"")</f>
        <v>0</v>
      </c>
      <c r="AI281" s="232"/>
    </row>
    <row r="282" spans="1:46" ht="54" customHeight="1" thickBot="1" x14ac:dyDescent="0.45">
      <c r="A282" s="758"/>
      <c r="B282" s="542"/>
      <c r="C282" s="543"/>
      <c r="D282" s="544"/>
      <c r="E282" s="681"/>
      <c r="F282" s="681"/>
      <c r="G282" s="681"/>
      <c r="H282" s="681"/>
      <c r="I282" s="681"/>
      <c r="J282" s="681"/>
      <c r="K282" s="681"/>
      <c r="L282" s="681"/>
      <c r="M282" s="681"/>
      <c r="N282" s="681"/>
      <c r="O282" s="681"/>
      <c r="P282" s="681"/>
      <c r="Q282" s="681"/>
      <c r="R282" s="681"/>
      <c r="S282" s="681"/>
      <c r="T282" s="681"/>
      <c r="U282" s="681"/>
      <c r="V282" s="681"/>
      <c r="W282" s="681"/>
      <c r="X282" s="681"/>
      <c r="Y282" s="681"/>
      <c r="Z282" s="681"/>
      <c r="AA282" s="681"/>
      <c r="AB282" s="681"/>
      <c r="AC282" s="681"/>
      <c r="AD282" s="681"/>
      <c r="AE282" s="681"/>
      <c r="AF282" s="681"/>
      <c r="AG282" s="683" t="str">
        <f t="shared" ref="AG282" si="782">IF(AG281&lt;14,"対象外",ROUND(AH281/AG281,3))</f>
        <v>対象外</v>
      </c>
      <c r="AH282" s="684"/>
      <c r="AI282" s="231"/>
      <c r="AK282" s="195"/>
      <c r="AL282" s="219">
        <f t="shared" ref="AL282" si="783">IF(AG282="対象外",0,1)</f>
        <v>0</v>
      </c>
      <c r="AM282" s="226">
        <f t="shared" ref="AM282" si="784">IF(AL282=1,AG282,0)</f>
        <v>0</v>
      </c>
      <c r="AN282" s="219">
        <f t="shared" ref="AN282" si="785">IF(AG281&gt;=14,AG281,0)</f>
        <v>0</v>
      </c>
      <c r="AO282" s="192">
        <f>IF(AN282&gt;1,AH281,0)</f>
        <v>0</v>
      </c>
      <c r="AP282" s="152"/>
      <c r="AQ282" s="219">
        <f>IF(AR282&gt;1,1,0)</f>
        <v>0</v>
      </c>
      <c r="AR282" s="192">
        <f>AN282+AR238</f>
        <v>0</v>
      </c>
      <c r="AS282" s="192">
        <f>AO282+AS238</f>
        <v>0</v>
      </c>
      <c r="AT282" s="248">
        <f>IF(AQ282=1,ROUND(AS282/AR282,3),0)</f>
        <v>0</v>
      </c>
    </row>
    <row r="283" spans="1:46" ht="35.25" customHeight="1" x14ac:dyDescent="0.4">
      <c r="A283" s="757" t="s">
        <v>68</v>
      </c>
      <c r="B283" s="689" t="s">
        <v>0</v>
      </c>
      <c r="C283" s="690"/>
      <c r="D283" s="691"/>
      <c r="E283" s="274">
        <f>AF239+1</f>
        <v>45734</v>
      </c>
      <c r="F283" s="274">
        <f>E283+1</f>
        <v>45735</v>
      </c>
      <c r="G283" s="274">
        <f t="shared" ref="G283:AF283" si="786">F283+1</f>
        <v>45736</v>
      </c>
      <c r="H283" s="274">
        <f t="shared" si="786"/>
        <v>45737</v>
      </c>
      <c r="I283" s="274">
        <f t="shared" si="786"/>
        <v>45738</v>
      </c>
      <c r="J283" s="274">
        <f t="shared" si="786"/>
        <v>45739</v>
      </c>
      <c r="K283" s="274">
        <f t="shared" si="786"/>
        <v>45740</v>
      </c>
      <c r="L283" s="274">
        <f t="shared" si="786"/>
        <v>45741</v>
      </c>
      <c r="M283" s="274">
        <f t="shared" si="786"/>
        <v>45742</v>
      </c>
      <c r="N283" s="274">
        <f t="shared" si="786"/>
        <v>45743</v>
      </c>
      <c r="O283" s="274">
        <f t="shared" si="786"/>
        <v>45744</v>
      </c>
      <c r="P283" s="274">
        <f t="shared" si="786"/>
        <v>45745</v>
      </c>
      <c r="Q283" s="274">
        <f t="shared" si="786"/>
        <v>45746</v>
      </c>
      <c r="R283" s="274">
        <f t="shared" si="786"/>
        <v>45747</v>
      </c>
      <c r="S283" s="274">
        <f t="shared" si="786"/>
        <v>45748</v>
      </c>
      <c r="T283" s="274">
        <f t="shared" si="786"/>
        <v>45749</v>
      </c>
      <c r="U283" s="274">
        <f t="shared" si="786"/>
        <v>45750</v>
      </c>
      <c r="V283" s="274">
        <f t="shared" si="786"/>
        <v>45751</v>
      </c>
      <c r="W283" s="274">
        <f t="shared" si="786"/>
        <v>45752</v>
      </c>
      <c r="X283" s="274">
        <f t="shared" si="786"/>
        <v>45753</v>
      </c>
      <c r="Y283" s="274">
        <f t="shared" si="786"/>
        <v>45754</v>
      </c>
      <c r="Z283" s="274">
        <f t="shared" si="786"/>
        <v>45755</v>
      </c>
      <c r="AA283" s="274">
        <f t="shared" si="786"/>
        <v>45756</v>
      </c>
      <c r="AB283" s="274">
        <f t="shared" si="786"/>
        <v>45757</v>
      </c>
      <c r="AC283" s="274">
        <f t="shared" si="786"/>
        <v>45758</v>
      </c>
      <c r="AD283" s="274">
        <f t="shared" si="786"/>
        <v>45759</v>
      </c>
      <c r="AE283" s="274">
        <f t="shared" si="786"/>
        <v>45760</v>
      </c>
      <c r="AF283" s="274">
        <f t="shared" si="786"/>
        <v>45761</v>
      </c>
      <c r="AG283" s="685" t="s">
        <v>11</v>
      </c>
      <c r="AH283" s="687" t="s">
        <v>125</v>
      </c>
      <c r="AI283" s="676" t="s">
        <v>154</v>
      </c>
    </row>
    <row r="284" spans="1:46" ht="35.25" customHeight="1" x14ac:dyDescent="0.4">
      <c r="A284" s="758"/>
      <c r="B284" s="692" t="s">
        <v>1</v>
      </c>
      <c r="C284" s="693"/>
      <c r="D284" s="694"/>
      <c r="E284" s="275">
        <f>AF240+1</f>
        <v>45734</v>
      </c>
      <c r="F284" s="275">
        <f>E284+1</f>
        <v>45735</v>
      </c>
      <c r="G284" s="275">
        <f t="shared" ref="G284:AF284" si="787">F284+1</f>
        <v>45736</v>
      </c>
      <c r="H284" s="275">
        <f t="shared" si="787"/>
        <v>45737</v>
      </c>
      <c r="I284" s="275">
        <f t="shared" si="787"/>
        <v>45738</v>
      </c>
      <c r="J284" s="275">
        <f t="shared" si="787"/>
        <v>45739</v>
      </c>
      <c r="K284" s="275">
        <f t="shared" si="787"/>
        <v>45740</v>
      </c>
      <c r="L284" s="275">
        <f t="shared" si="787"/>
        <v>45741</v>
      </c>
      <c r="M284" s="275">
        <f t="shared" si="787"/>
        <v>45742</v>
      </c>
      <c r="N284" s="275">
        <f t="shared" si="787"/>
        <v>45743</v>
      </c>
      <c r="O284" s="275">
        <f t="shared" si="787"/>
        <v>45744</v>
      </c>
      <c r="P284" s="275">
        <f t="shared" si="787"/>
        <v>45745</v>
      </c>
      <c r="Q284" s="275">
        <f t="shared" si="787"/>
        <v>45746</v>
      </c>
      <c r="R284" s="275">
        <f t="shared" si="787"/>
        <v>45747</v>
      </c>
      <c r="S284" s="275">
        <f t="shared" si="787"/>
        <v>45748</v>
      </c>
      <c r="T284" s="275">
        <f t="shared" si="787"/>
        <v>45749</v>
      </c>
      <c r="U284" s="275">
        <f t="shared" si="787"/>
        <v>45750</v>
      </c>
      <c r="V284" s="275">
        <f t="shared" si="787"/>
        <v>45751</v>
      </c>
      <c r="W284" s="275">
        <f t="shared" si="787"/>
        <v>45752</v>
      </c>
      <c r="X284" s="275">
        <f t="shared" si="787"/>
        <v>45753</v>
      </c>
      <c r="Y284" s="275">
        <f t="shared" si="787"/>
        <v>45754</v>
      </c>
      <c r="Z284" s="275">
        <f t="shared" si="787"/>
        <v>45755</v>
      </c>
      <c r="AA284" s="275">
        <f t="shared" si="787"/>
        <v>45756</v>
      </c>
      <c r="AB284" s="275">
        <f t="shared" si="787"/>
        <v>45757</v>
      </c>
      <c r="AC284" s="275">
        <f t="shared" si="787"/>
        <v>45758</v>
      </c>
      <c r="AD284" s="275">
        <f t="shared" si="787"/>
        <v>45759</v>
      </c>
      <c r="AE284" s="275">
        <f t="shared" si="787"/>
        <v>45760</v>
      </c>
      <c r="AF284" s="275">
        <f t="shared" si="787"/>
        <v>45761</v>
      </c>
      <c r="AG284" s="686"/>
      <c r="AH284" s="688"/>
      <c r="AI284" s="677"/>
    </row>
    <row r="285" spans="1:46" ht="35.25" customHeight="1" x14ac:dyDescent="0.4">
      <c r="A285" s="758"/>
      <c r="B285" s="692" t="s">
        <v>2</v>
      </c>
      <c r="C285" s="693"/>
      <c r="D285" s="694"/>
      <c r="E285" s="276">
        <f>AF241+1</f>
        <v>45734</v>
      </c>
      <c r="F285" s="276">
        <f>E284+1</f>
        <v>45735</v>
      </c>
      <c r="G285" s="276">
        <f t="shared" ref="G285:AF285" si="788">F284+1</f>
        <v>45736</v>
      </c>
      <c r="H285" s="276">
        <f t="shared" si="788"/>
        <v>45737</v>
      </c>
      <c r="I285" s="276">
        <f t="shared" si="788"/>
        <v>45738</v>
      </c>
      <c r="J285" s="276">
        <f t="shared" si="788"/>
        <v>45739</v>
      </c>
      <c r="K285" s="276">
        <f t="shared" si="788"/>
        <v>45740</v>
      </c>
      <c r="L285" s="276">
        <f t="shared" si="788"/>
        <v>45741</v>
      </c>
      <c r="M285" s="276">
        <f t="shared" si="788"/>
        <v>45742</v>
      </c>
      <c r="N285" s="276">
        <f t="shared" si="788"/>
        <v>45743</v>
      </c>
      <c r="O285" s="276">
        <f t="shared" si="788"/>
        <v>45744</v>
      </c>
      <c r="P285" s="276">
        <f t="shared" si="788"/>
        <v>45745</v>
      </c>
      <c r="Q285" s="276">
        <f t="shared" si="788"/>
        <v>45746</v>
      </c>
      <c r="R285" s="276">
        <f t="shared" si="788"/>
        <v>45747</v>
      </c>
      <c r="S285" s="276">
        <f t="shared" si="788"/>
        <v>45748</v>
      </c>
      <c r="T285" s="276">
        <f t="shared" si="788"/>
        <v>45749</v>
      </c>
      <c r="U285" s="276">
        <f t="shared" si="788"/>
        <v>45750</v>
      </c>
      <c r="V285" s="276">
        <f t="shared" si="788"/>
        <v>45751</v>
      </c>
      <c r="W285" s="276">
        <f t="shared" si="788"/>
        <v>45752</v>
      </c>
      <c r="X285" s="276">
        <f t="shared" si="788"/>
        <v>45753</v>
      </c>
      <c r="Y285" s="276">
        <f t="shared" si="788"/>
        <v>45754</v>
      </c>
      <c r="Z285" s="276">
        <f t="shared" si="788"/>
        <v>45755</v>
      </c>
      <c r="AA285" s="276">
        <f t="shared" si="788"/>
        <v>45756</v>
      </c>
      <c r="AB285" s="276">
        <f t="shared" si="788"/>
        <v>45757</v>
      </c>
      <c r="AC285" s="276">
        <f t="shared" si="788"/>
        <v>45758</v>
      </c>
      <c r="AD285" s="276">
        <f t="shared" si="788"/>
        <v>45759</v>
      </c>
      <c r="AE285" s="276">
        <f t="shared" si="788"/>
        <v>45760</v>
      </c>
      <c r="AF285" s="276">
        <f t="shared" si="788"/>
        <v>45761</v>
      </c>
      <c r="AG285" s="686"/>
      <c r="AH285" s="688"/>
      <c r="AI285" s="677"/>
      <c r="AJ285" s="159"/>
      <c r="AN285" s="147"/>
    </row>
    <row r="286" spans="1:46" ht="119.25" customHeight="1" x14ac:dyDescent="0.4">
      <c r="A286" s="758"/>
      <c r="B286" s="695" t="s">
        <v>160</v>
      </c>
      <c r="C286" s="696"/>
      <c r="D286" s="697"/>
      <c r="E286" s="267" t="str">
        <f>IF(E284=$S$6,"完了日","")</f>
        <v/>
      </c>
      <c r="F286" s="267" t="str">
        <f>IF(F284=$S$6,"完了日","")</f>
        <v/>
      </c>
      <c r="G286" s="267" t="str">
        <f t="shared" ref="G286:AF286" si="789">IF(G284=$S$6,"完了日","")</f>
        <v/>
      </c>
      <c r="H286" s="267" t="str">
        <f t="shared" si="789"/>
        <v/>
      </c>
      <c r="I286" s="267" t="str">
        <f t="shared" si="789"/>
        <v/>
      </c>
      <c r="J286" s="267" t="str">
        <f t="shared" si="789"/>
        <v/>
      </c>
      <c r="K286" s="267" t="str">
        <f t="shared" si="789"/>
        <v/>
      </c>
      <c r="L286" s="267" t="str">
        <f t="shared" si="789"/>
        <v/>
      </c>
      <c r="M286" s="267" t="str">
        <f t="shared" si="789"/>
        <v/>
      </c>
      <c r="N286" s="267" t="str">
        <f t="shared" si="789"/>
        <v/>
      </c>
      <c r="O286" s="267" t="str">
        <f t="shared" si="789"/>
        <v/>
      </c>
      <c r="P286" s="267" t="str">
        <f t="shared" si="789"/>
        <v/>
      </c>
      <c r="Q286" s="267" t="str">
        <f t="shared" si="789"/>
        <v/>
      </c>
      <c r="R286" s="267" t="str">
        <f t="shared" si="789"/>
        <v/>
      </c>
      <c r="S286" s="267" t="str">
        <f t="shared" si="789"/>
        <v/>
      </c>
      <c r="T286" s="267" t="str">
        <f t="shared" si="789"/>
        <v/>
      </c>
      <c r="U286" s="267" t="str">
        <f t="shared" si="789"/>
        <v/>
      </c>
      <c r="V286" s="267" t="str">
        <f t="shared" si="789"/>
        <v/>
      </c>
      <c r="W286" s="267" t="str">
        <f t="shared" si="789"/>
        <v/>
      </c>
      <c r="X286" s="267" t="str">
        <f t="shared" si="789"/>
        <v/>
      </c>
      <c r="Y286" s="267" t="str">
        <f t="shared" si="789"/>
        <v/>
      </c>
      <c r="Z286" s="267" t="str">
        <f t="shared" si="789"/>
        <v/>
      </c>
      <c r="AA286" s="267" t="str">
        <f t="shared" si="789"/>
        <v/>
      </c>
      <c r="AB286" s="267" t="str">
        <f t="shared" si="789"/>
        <v/>
      </c>
      <c r="AC286" s="267" t="str">
        <f t="shared" si="789"/>
        <v/>
      </c>
      <c r="AD286" s="267" t="str">
        <f t="shared" si="789"/>
        <v/>
      </c>
      <c r="AE286" s="267" t="str">
        <f t="shared" si="789"/>
        <v/>
      </c>
      <c r="AF286" s="267" t="str">
        <f t="shared" si="789"/>
        <v/>
      </c>
      <c r="AG286" s="686"/>
      <c r="AH286" s="688"/>
      <c r="AI286" s="677"/>
    </row>
    <row r="287" spans="1:46" ht="54" customHeight="1" x14ac:dyDescent="0.4">
      <c r="A287" s="758"/>
      <c r="B287" s="548">
        <f>B243</f>
        <v>0</v>
      </c>
      <c r="C287" s="549"/>
      <c r="D287" s="550"/>
      <c r="E287" s="681"/>
      <c r="F287" s="681"/>
      <c r="G287" s="681"/>
      <c r="H287" s="681"/>
      <c r="I287" s="681"/>
      <c r="J287" s="681"/>
      <c r="K287" s="681"/>
      <c r="L287" s="681"/>
      <c r="M287" s="681"/>
      <c r="N287" s="681"/>
      <c r="O287" s="681"/>
      <c r="P287" s="681"/>
      <c r="Q287" s="681"/>
      <c r="R287" s="681"/>
      <c r="S287" s="681"/>
      <c r="T287" s="681"/>
      <c r="U287" s="681"/>
      <c r="V287" s="681"/>
      <c r="W287" s="681"/>
      <c r="X287" s="681"/>
      <c r="Y287" s="681"/>
      <c r="Z287" s="681"/>
      <c r="AA287" s="681"/>
      <c r="AB287" s="681"/>
      <c r="AC287" s="681"/>
      <c r="AD287" s="681"/>
      <c r="AE287" s="681"/>
      <c r="AF287" s="681"/>
      <c r="AG287" s="272">
        <f>IF(COUNT(E287:AF287)=0,+(COUNTIF(E287:AF287,"作業"))+(COUNTIF(E287:AF287,"休日")),"")</f>
        <v>0</v>
      </c>
      <c r="AH287" s="273">
        <f>IF(COUNT(E287:AF287)=0,(COUNTIF(E287:AF287,"休日")),"")</f>
        <v>0</v>
      </c>
      <c r="AI287" s="555" t="str">
        <f>IF(AM287&gt;0.01,ROUND(AM287/AL287,3),"")</f>
        <v/>
      </c>
      <c r="AL287" s="147">
        <f>SUM(AL288:AL326)</f>
        <v>0</v>
      </c>
      <c r="AM287" s="228">
        <f>SUM(AM288:AM326)</f>
        <v>0</v>
      </c>
      <c r="AQ287" s="249">
        <f>SUM(AQ288:AQ326)</f>
        <v>0</v>
      </c>
      <c r="AT287" s="228">
        <f>SUM(AT288:AT326)</f>
        <v>0</v>
      </c>
    </row>
    <row r="288" spans="1:46" ht="54" customHeight="1" x14ac:dyDescent="0.4">
      <c r="A288" s="758"/>
      <c r="B288" s="551"/>
      <c r="C288" s="552"/>
      <c r="D288" s="553"/>
      <c r="E288" s="681"/>
      <c r="F288" s="681"/>
      <c r="G288" s="681"/>
      <c r="H288" s="681"/>
      <c r="I288" s="681"/>
      <c r="J288" s="681"/>
      <c r="K288" s="681"/>
      <c r="L288" s="681"/>
      <c r="M288" s="681"/>
      <c r="N288" s="681"/>
      <c r="O288" s="681"/>
      <c r="P288" s="681"/>
      <c r="Q288" s="681"/>
      <c r="R288" s="681"/>
      <c r="S288" s="681"/>
      <c r="T288" s="681"/>
      <c r="U288" s="681"/>
      <c r="V288" s="681"/>
      <c r="W288" s="681"/>
      <c r="X288" s="681"/>
      <c r="Y288" s="681"/>
      <c r="Z288" s="681"/>
      <c r="AA288" s="681"/>
      <c r="AB288" s="681"/>
      <c r="AC288" s="681"/>
      <c r="AD288" s="681"/>
      <c r="AE288" s="681"/>
      <c r="AF288" s="681"/>
      <c r="AG288" s="678" t="str">
        <f>IF(AG287&lt;14,"対象外",ROUND(AH287/AG287,3))</f>
        <v>対象外</v>
      </c>
      <c r="AH288" s="679"/>
      <c r="AI288" s="555"/>
      <c r="AK288" s="146"/>
      <c r="AL288" s="219">
        <f>IF(AG288="対象外",0,1)</f>
        <v>0</v>
      </c>
      <c r="AM288" s="226">
        <f>IF(AL288=1,AG288,0)</f>
        <v>0</v>
      </c>
      <c r="AN288" s="219">
        <f>IF(AG287&gt;=14,AG287,0)</f>
        <v>0</v>
      </c>
      <c r="AO288" s="192">
        <f>IF(AN288&gt;1,AH287,0)</f>
        <v>0</v>
      </c>
      <c r="AP288" s="152"/>
      <c r="AQ288" s="219">
        <f>IF(AR288&gt;1,1,0)</f>
        <v>0</v>
      </c>
      <c r="AR288" s="192">
        <f>AN288+AR244</f>
        <v>0</v>
      </c>
      <c r="AS288" s="192">
        <f>AO288+AS244</f>
        <v>0</v>
      </c>
      <c r="AT288" s="248">
        <f>IF(AQ288=1,ROUND(AS288/AR288,3),0)</f>
        <v>0</v>
      </c>
    </row>
    <row r="289" spans="1:46" ht="54" customHeight="1" x14ac:dyDescent="0.4">
      <c r="A289" s="758"/>
      <c r="B289" s="548">
        <f t="shared" ref="B289" si="790">B245</f>
        <v>0</v>
      </c>
      <c r="C289" s="549"/>
      <c r="D289" s="550"/>
      <c r="E289" s="681"/>
      <c r="F289" s="681"/>
      <c r="G289" s="681"/>
      <c r="H289" s="681"/>
      <c r="I289" s="681"/>
      <c r="J289" s="681"/>
      <c r="K289" s="681"/>
      <c r="L289" s="681"/>
      <c r="M289" s="681"/>
      <c r="N289" s="681"/>
      <c r="O289" s="681"/>
      <c r="P289" s="681"/>
      <c r="Q289" s="681"/>
      <c r="R289" s="681"/>
      <c r="S289" s="681"/>
      <c r="T289" s="681"/>
      <c r="U289" s="681"/>
      <c r="V289" s="681"/>
      <c r="W289" s="681"/>
      <c r="X289" s="681"/>
      <c r="Y289" s="681"/>
      <c r="Z289" s="681"/>
      <c r="AA289" s="681"/>
      <c r="AB289" s="681"/>
      <c r="AC289" s="681"/>
      <c r="AD289" s="681"/>
      <c r="AE289" s="681"/>
      <c r="AF289" s="681"/>
      <c r="AG289" s="272">
        <f t="shared" ref="AG289" si="791">IF(COUNT(E289:AF289)=0,+(COUNTIF(E289:AF289,"作業"))+(COUNTIF(E289:AF289,"休日")),"")</f>
        <v>0</v>
      </c>
      <c r="AH289" s="273">
        <f t="shared" ref="AH289" si="792">IF(COUNT(E289:AF289)=0,(COUNTIF(E289:AF289,"休日")),"")</f>
        <v>0</v>
      </c>
      <c r="AI289" s="554" t="str">
        <f>IF(AI287="","",IF(AI287&gt;=0.285,"達成","未達成"))</f>
        <v/>
      </c>
    </row>
    <row r="290" spans="1:46" ht="54" customHeight="1" x14ac:dyDescent="0.4">
      <c r="A290" s="758"/>
      <c r="B290" s="551"/>
      <c r="C290" s="552"/>
      <c r="D290" s="553"/>
      <c r="E290" s="681"/>
      <c r="F290" s="681"/>
      <c r="G290" s="681"/>
      <c r="H290" s="681"/>
      <c r="I290" s="681"/>
      <c r="J290" s="681"/>
      <c r="K290" s="681"/>
      <c r="L290" s="681"/>
      <c r="M290" s="681"/>
      <c r="N290" s="681"/>
      <c r="O290" s="681"/>
      <c r="P290" s="681"/>
      <c r="Q290" s="681"/>
      <c r="R290" s="681"/>
      <c r="S290" s="681"/>
      <c r="T290" s="681"/>
      <c r="U290" s="681"/>
      <c r="V290" s="681"/>
      <c r="W290" s="681"/>
      <c r="X290" s="681"/>
      <c r="Y290" s="681"/>
      <c r="Z290" s="681"/>
      <c r="AA290" s="681"/>
      <c r="AB290" s="681"/>
      <c r="AC290" s="681"/>
      <c r="AD290" s="681"/>
      <c r="AE290" s="681"/>
      <c r="AF290" s="681"/>
      <c r="AG290" s="678" t="str">
        <f t="shared" ref="AG290" si="793">IF(AG289&lt;14,"対象外",ROUND(AH289/AG289,3))</f>
        <v>対象外</v>
      </c>
      <c r="AH290" s="679"/>
      <c r="AI290" s="554"/>
      <c r="AL290" s="219">
        <f t="shared" ref="AL290" si="794">IF(AG290="対象外",0,1)</f>
        <v>0</v>
      </c>
      <c r="AM290" s="226">
        <f t="shared" ref="AM290" si="795">IF(AL290=1,AG290,0)</f>
        <v>0</v>
      </c>
      <c r="AN290" s="219">
        <f t="shared" ref="AN290" si="796">IF(AG289&gt;=14,AG289,0)</f>
        <v>0</v>
      </c>
      <c r="AO290" s="192">
        <f>IF(AN290&gt;1,AH289,0)</f>
        <v>0</v>
      </c>
      <c r="AP290" s="152"/>
      <c r="AQ290" s="219">
        <f>IF(AR290&gt;1,1,0)</f>
        <v>0</v>
      </c>
      <c r="AR290" s="192">
        <f>AN290+AR246</f>
        <v>0</v>
      </c>
      <c r="AS290" s="192">
        <f>AO290+AS246</f>
        <v>0</v>
      </c>
      <c r="AT290" s="248">
        <f>IF(AQ290=1,ROUND(AS290/AR290,3),0)</f>
        <v>0</v>
      </c>
    </row>
    <row r="291" spans="1:46" ht="54" customHeight="1" x14ac:dyDescent="0.35">
      <c r="A291" s="758"/>
      <c r="B291" s="548">
        <f t="shared" ref="B291" si="797">B247</f>
        <v>0</v>
      </c>
      <c r="C291" s="549"/>
      <c r="D291" s="550"/>
      <c r="E291" s="681"/>
      <c r="F291" s="681"/>
      <c r="G291" s="681"/>
      <c r="H291" s="681"/>
      <c r="I291" s="681"/>
      <c r="J291" s="681"/>
      <c r="K291" s="681"/>
      <c r="L291" s="681"/>
      <c r="M291" s="681"/>
      <c r="N291" s="681"/>
      <c r="O291" s="681"/>
      <c r="P291" s="681"/>
      <c r="Q291" s="681"/>
      <c r="R291" s="681"/>
      <c r="S291" s="681"/>
      <c r="T291" s="681"/>
      <c r="U291" s="681"/>
      <c r="V291" s="681"/>
      <c r="W291" s="681"/>
      <c r="X291" s="681"/>
      <c r="Y291" s="681"/>
      <c r="Z291" s="681"/>
      <c r="AA291" s="681"/>
      <c r="AB291" s="681"/>
      <c r="AC291" s="681"/>
      <c r="AD291" s="681"/>
      <c r="AE291" s="681"/>
      <c r="AF291" s="681"/>
      <c r="AG291" s="272">
        <f t="shared" ref="AG291" si="798">IF(COUNT(E291:AF291)=0,+(COUNTIF(E291:AF291,"作業"))+(COUNTIF(E291:AF291,"休日")),"")</f>
        <v>0</v>
      </c>
      <c r="AH291" s="273">
        <f t="shared" ref="AH291" si="799">IF(COUNT(E291:AF291)=0,(COUNTIF(E291:AF291,"休日")),"")</f>
        <v>0</v>
      </c>
      <c r="AI291" s="230"/>
    </row>
    <row r="292" spans="1:46" ht="54" customHeight="1" x14ac:dyDescent="0.35">
      <c r="A292" s="758"/>
      <c r="B292" s="551"/>
      <c r="C292" s="552"/>
      <c r="D292" s="553"/>
      <c r="E292" s="681"/>
      <c r="F292" s="681"/>
      <c r="G292" s="681"/>
      <c r="H292" s="681"/>
      <c r="I292" s="681"/>
      <c r="J292" s="681"/>
      <c r="K292" s="681"/>
      <c r="L292" s="681"/>
      <c r="M292" s="681"/>
      <c r="N292" s="681"/>
      <c r="O292" s="681"/>
      <c r="P292" s="681"/>
      <c r="Q292" s="681"/>
      <c r="R292" s="681"/>
      <c r="S292" s="681"/>
      <c r="T292" s="681"/>
      <c r="U292" s="681"/>
      <c r="V292" s="681"/>
      <c r="W292" s="681"/>
      <c r="X292" s="681"/>
      <c r="Y292" s="681"/>
      <c r="Z292" s="681"/>
      <c r="AA292" s="681"/>
      <c r="AB292" s="681"/>
      <c r="AC292" s="681"/>
      <c r="AD292" s="681"/>
      <c r="AE292" s="681"/>
      <c r="AF292" s="681"/>
      <c r="AG292" s="678" t="str">
        <f t="shared" ref="AG292" si="800">IF(AG291&lt;14,"対象外",ROUND(AH291/AG291,3))</f>
        <v>対象外</v>
      </c>
      <c r="AH292" s="679"/>
      <c r="AI292" s="230"/>
      <c r="AL292" s="219">
        <f t="shared" ref="AL292" si="801">IF(AG292="対象外",0,1)</f>
        <v>0</v>
      </c>
      <c r="AM292" s="226">
        <f t="shared" ref="AM292" si="802">IF(AL292=1,AG292,0)</f>
        <v>0</v>
      </c>
      <c r="AN292" s="219">
        <f t="shared" ref="AN292" si="803">IF(AG291&gt;=14,AG291,0)</f>
        <v>0</v>
      </c>
      <c r="AO292" s="192">
        <f>IF(AN292&gt;1,AH291,0)</f>
        <v>0</v>
      </c>
      <c r="AP292" s="152"/>
      <c r="AQ292" s="219">
        <f>IF(AR292&gt;1,1,0)</f>
        <v>0</v>
      </c>
      <c r="AR292" s="192">
        <f>AN292+AR248</f>
        <v>0</v>
      </c>
      <c r="AS292" s="192">
        <f>AO292+AS248</f>
        <v>0</v>
      </c>
      <c r="AT292" s="248">
        <f>IF(AQ292=1,ROUND(AS292/AR292,3),0)</f>
        <v>0</v>
      </c>
    </row>
    <row r="293" spans="1:46" ht="54" customHeight="1" x14ac:dyDescent="0.35">
      <c r="A293" s="758"/>
      <c r="B293" s="548">
        <f t="shared" ref="B293" si="804">B249</f>
        <v>0</v>
      </c>
      <c r="C293" s="549"/>
      <c r="D293" s="550"/>
      <c r="E293" s="681"/>
      <c r="F293" s="681"/>
      <c r="G293" s="681"/>
      <c r="H293" s="681"/>
      <c r="I293" s="681"/>
      <c r="J293" s="681"/>
      <c r="K293" s="681"/>
      <c r="L293" s="681"/>
      <c r="M293" s="681"/>
      <c r="N293" s="681"/>
      <c r="O293" s="681"/>
      <c r="P293" s="681"/>
      <c r="Q293" s="681"/>
      <c r="R293" s="681"/>
      <c r="S293" s="681"/>
      <c r="T293" s="681"/>
      <c r="U293" s="681"/>
      <c r="V293" s="681"/>
      <c r="W293" s="681"/>
      <c r="X293" s="681"/>
      <c r="Y293" s="681"/>
      <c r="Z293" s="681"/>
      <c r="AA293" s="681"/>
      <c r="AB293" s="681"/>
      <c r="AC293" s="681"/>
      <c r="AD293" s="681"/>
      <c r="AE293" s="681"/>
      <c r="AF293" s="681"/>
      <c r="AG293" s="272">
        <f t="shared" ref="AG293" si="805">IF(COUNT(E293:AF293)=0,+(COUNTIF(E293:AF293,"作業"))+(COUNTIF(E293:AF293,"休日")),"")</f>
        <v>0</v>
      </c>
      <c r="AH293" s="273">
        <f t="shared" ref="AH293" si="806">IF(COUNT(E293:AF293)=0,(COUNTIF(E293:AF293,"休日")),"")</f>
        <v>0</v>
      </c>
      <c r="AI293" s="230"/>
    </row>
    <row r="294" spans="1:46" ht="54" customHeight="1" x14ac:dyDescent="0.35">
      <c r="A294" s="758"/>
      <c r="B294" s="551"/>
      <c r="C294" s="552"/>
      <c r="D294" s="553"/>
      <c r="E294" s="681"/>
      <c r="F294" s="681"/>
      <c r="G294" s="681"/>
      <c r="H294" s="681"/>
      <c r="I294" s="681"/>
      <c r="J294" s="681"/>
      <c r="K294" s="681"/>
      <c r="L294" s="681"/>
      <c r="M294" s="681"/>
      <c r="N294" s="681"/>
      <c r="O294" s="681"/>
      <c r="P294" s="681"/>
      <c r="Q294" s="681"/>
      <c r="R294" s="681"/>
      <c r="S294" s="681"/>
      <c r="T294" s="681"/>
      <c r="U294" s="681"/>
      <c r="V294" s="681"/>
      <c r="W294" s="681"/>
      <c r="X294" s="681"/>
      <c r="Y294" s="681"/>
      <c r="Z294" s="681"/>
      <c r="AA294" s="681"/>
      <c r="AB294" s="681"/>
      <c r="AC294" s="681"/>
      <c r="AD294" s="681"/>
      <c r="AE294" s="681"/>
      <c r="AF294" s="681"/>
      <c r="AG294" s="678" t="str">
        <f t="shared" ref="AG294" si="807">IF(AG293&lt;14,"対象外",ROUND(AH293/AG293,3))</f>
        <v>対象外</v>
      </c>
      <c r="AH294" s="679"/>
      <c r="AI294" s="230"/>
      <c r="AL294" s="219">
        <f t="shared" ref="AL294" si="808">IF(AG294="対象外",0,1)</f>
        <v>0</v>
      </c>
      <c r="AM294" s="226">
        <f t="shared" ref="AM294" si="809">IF(AL294=1,AG294,0)</f>
        <v>0</v>
      </c>
      <c r="AN294" s="219">
        <f t="shared" ref="AN294" si="810">IF(AG293&gt;=14,AG293,0)</f>
        <v>0</v>
      </c>
      <c r="AO294" s="192">
        <f>IF(AN294&gt;1,AH293,0)</f>
        <v>0</v>
      </c>
      <c r="AP294" s="152"/>
      <c r="AQ294" s="219">
        <f>IF(AR294&gt;1,1,0)</f>
        <v>0</v>
      </c>
      <c r="AR294" s="192">
        <f>AN294+AR250</f>
        <v>0</v>
      </c>
      <c r="AS294" s="192">
        <f>AO294+AS250</f>
        <v>0</v>
      </c>
      <c r="AT294" s="248">
        <f>IF(AQ294=1,ROUND(AS294/AR294,3),0)</f>
        <v>0</v>
      </c>
    </row>
    <row r="295" spans="1:46" ht="54" customHeight="1" x14ac:dyDescent="0.35">
      <c r="A295" s="758"/>
      <c r="B295" s="548">
        <f t="shared" ref="B295" si="811">B251</f>
        <v>0</v>
      </c>
      <c r="C295" s="549"/>
      <c r="D295" s="550"/>
      <c r="E295" s="681"/>
      <c r="F295" s="681"/>
      <c r="G295" s="681"/>
      <c r="H295" s="681"/>
      <c r="I295" s="681"/>
      <c r="J295" s="681"/>
      <c r="K295" s="681"/>
      <c r="L295" s="681"/>
      <c r="M295" s="681"/>
      <c r="N295" s="681"/>
      <c r="O295" s="681"/>
      <c r="P295" s="681"/>
      <c r="Q295" s="681"/>
      <c r="R295" s="681"/>
      <c r="S295" s="681"/>
      <c r="T295" s="681"/>
      <c r="U295" s="681"/>
      <c r="V295" s="681"/>
      <c r="W295" s="681"/>
      <c r="X295" s="681"/>
      <c r="Y295" s="681"/>
      <c r="Z295" s="681"/>
      <c r="AA295" s="681"/>
      <c r="AB295" s="681"/>
      <c r="AC295" s="681"/>
      <c r="AD295" s="681"/>
      <c r="AE295" s="681"/>
      <c r="AF295" s="681"/>
      <c r="AG295" s="272">
        <f t="shared" ref="AG295" si="812">IF(COUNT(E295:AF295)=0,+(COUNTIF(E295:AF295,"作業"))+(COUNTIF(E295:AF295,"休日")),"")</f>
        <v>0</v>
      </c>
      <c r="AH295" s="273">
        <f t="shared" ref="AH295" si="813">IF(COUNT(E295:AF295)=0,(COUNTIF(E295:AF295,"休日")),"")</f>
        <v>0</v>
      </c>
      <c r="AI295" s="230"/>
    </row>
    <row r="296" spans="1:46" ht="54" customHeight="1" x14ac:dyDescent="0.35">
      <c r="A296" s="758"/>
      <c r="B296" s="551"/>
      <c r="C296" s="552"/>
      <c r="D296" s="553"/>
      <c r="E296" s="681"/>
      <c r="F296" s="681"/>
      <c r="G296" s="681"/>
      <c r="H296" s="681"/>
      <c r="I296" s="681"/>
      <c r="J296" s="681"/>
      <c r="K296" s="681"/>
      <c r="L296" s="681"/>
      <c r="M296" s="681"/>
      <c r="N296" s="681"/>
      <c r="O296" s="681"/>
      <c r="P296" s="681"/>
      <c r="Q296" s="681"/>
      <c r="R296" s="681"/>
      <c r="S296" s="681"/>
      <c r="T296" s="681"/>
      <c r="U296" s="681"/>
      <c r="V296" s="681"/>
      <c r="W296" s="681"/>
      <c r="X296" s="681"/>
      <c r="Y296" s="681"/>
      <c r="Z296" s="681"/>
      <c r="AA296" s="681"/>
      <c r="AB296" s="681"/>
      <c r="AC296" s="681"/>
      <c r="AD296" s="681"/>
      <c r="AE296" s="681"/>
      <c r="AF296" s="681"/>
      <c r="AG296" s="678" t="str">
        <f t="shared" ref="AG296" si="814">IF(AG295&lt;14,"対象外",ROUND(AH295/AG295,3))</f>
        <v>対象外</v>
      </c>
      <c r="AH296" s="679"/>
      <c r="AI296" s="230"/>
      <c r="AL296" s="219">
        <f t="shared" ref="AL296" si="815">IF(AG296="対象外",0,1)</f>
        <v>0</v>
      </c>
      <c r="AM296" s="226">
        <f t="shared" ref="AM296" si="816">IF(AL296=1,AG296,0)</f>
        <v>0</v>
      </c>
      <c r="AN296" s="219">
        <f t="shared" ref="AN296" si="817">IF(AG295&gt;=14,AG295,0)</f>
        <v>0</v>
      </c>
      <c r="AO296" s="192">
        <f>IF(AN296&gt;1,AH295,0)</f>
        <v>0</v>
      </c>
      <c r="AP296" s="152"/>
      <c r="AQ296" s="219">
        <f>IF(AR296&gt;1,1,0)</f>
        <v>0</v>
      </c>
      <c r="AR296" s="192">
        <f>AN296+AR252</f>
        <v>0</v>
      </c>
      <c r="AS296" s="192">
        <f>AO296+AS252</f>
        <v>0</v>
      </c>
      <c r="AT296" s="248">
        <f>IF(AQ296=1,ROUND(AS296/AR296,3),0)</f>
        <v>0</v>
      </c>
    </row>
    <row r="297" spans="1:46" ht="54" customHeight="1" x14ac:dyDescent="0.4">
      <c r="A297" s="758"/>
      <c r="B297" s="548">
        <f t="shared" ref="B297" si="818">B253</f>
        <v>0</v>
      </c>
      <c r="C297" s="549"/>
      <c r="D297" s="550"/>
      <c r="E297" s="681"/>
      <c r="F297" s="681"/>
      <c r="G297" s="681"/>
      <c r="H297" s="681"/>
      <c r="I297" s="681"/>
      <c r="J297" s="681"/>
      <c r="K297" s="681"/>
      <c r="L297" s="681"/>
      <c r="M297" s="681"/>
      <c r="N297" s="681"/>
      <c r="O297" s="681"/>
      <c r="P297" s="681"/>
      <c r="Q297" s="681"/>
      <c r="R297" s="681"/>
      <c r="S297" s="681"/>
      <c r="T297" s="681"/>
      <c r="U297" s="681"/>
      <c r="V297" s="681"/>
      <c r="W297" s="681"/>
      <c r="X297" s="681"/>
      <c r="Y297" s="681"/>
      <c r="Z297" s="681"/>
      <c r="AA297" s="681"/>
      <c r="AB297" s="681"/>
      <c r="AC297" s="681"/>
      <c r="AD297" s="681"/>
      <c r="AE297" s="681"/>
      <c r="AF297" s="681"/>
      <c r="AG297" s="272">
        <f t="shared" ref="AG297" si="819">IF(COUNT(E297:AF297)=0,+(COUNTIF(E297:AF297,"作業"))+(COUNTIF(E297:AF297,"休日")),"")</f>
        <v>0</v>
      </c>
      <c r="AH297" s="273">
        <f t="shared" ref="AH297" si="820">IF(COUNT(E297:AF297)=0,(COUNTIF(E297:AF297,"休日")),"")</f>
        <v>0</v>
      </c>
      <c r="AI297" s="608"/>
    </row>
    <row r="298" spans="1:46" ht="54" customHeight="1" x14ac:dyDescent="0.4">
      <c r="A298" s="758"/>
      <c r="B298" s="551"/>
      <c r="C298" s="552"/>
      <c r="D298" s="553"/>
      <c r="E298" s="681"/>
      <c r="F298" s="681"/>
      <c r="G298" s="681"/>
      <c r="H298" s="681"/>
      <c r="I298" s="681"/>
      <c r="J298" s="681"/>
      <c r="K298" s="681"/>
      <c r="L298" s="681"/>
      <c r="M298" s="681"/>
      <c r="N298" s="681"/>
      <c r="O298" s="681"/>
      <c r="P298" s="681"/>
      <c r="Q298" s="681"/>
      <c r="R298" s="681"/>
      <c r="S298" s="681"/>
      <c r="T298" s="681"/>
      <c r="U298" s="681"/>
      <c r="V298" s="681"/>
      <c r="W298" s="681"/>
      <c r="X298" s="681"/>
      <c r="Y298" s="681"/>
      <c r="Z298" s="681"/>
      <c r="AA298" s="681"/>
      <c r="AB298" s="681"/>
      <c r="AC298" s="681"/>
      <c r="AD298" s="681"/>
      <c r="AE298" s="681"/>
      <c r="AF298" s="681"/>
      <c r="AG298" s="678" t="str">
        <f t="shared" ref="AG298" si="821">IF(AG297&lt;14,"対象外",ROUND(AH297/AG297,3))</f>
        <v>対象外</v>
      </c>
      <c r="AH298" s="679"/>
      <c r="AI298" s="608"/>
      <c r="AL298" s="219">
        <f t="shared" ref="AL298" si="822">IF(AG298="対象外",0,1)</f>
        <v>0</v>
      </c>
      <c r="AM298" s="226">
        <f t="shared" ref="AM298" si="823">IF(AL298=1,AG298,0)</f>
        <v>0</v>
      </c>
      <c r="AN298" s="219">
        <f t="shared" ref="AN298" si="824">IF(AG297&gt;=14,AG297,0)</f>
        <v>0</v>
      </c>
      <c r="AO298" s="192">
        <f>IF(AN298&gt;1,AH297,0)</f>
        <v>0</v>
      </c>
      <c r="AP298" s="152"/>
      <c r="AQ298" s="219">
        <f>IF(AR298&gt;1,1,0)</f>
        <v>0</v>
      </c>
      <c r="AR298" s="192">
        <f>AN298+AR254</f>
        <v>0</v>
      </c>
      <c r="AS298" s="192">
        <f>AO298+AS254</f>
        <v>0</v>
      </c>
      <c r="AT298" s="248">
        <f>IF(AQ298=1,ROUND(AS298/AR298,3),0)</f>
        <v>0</v>
      </c>
    </row>
    <row r="299" spans="1:46" ht="54" customHeight="1" x14ac:dyDescent="0.35">
      <c r="A299" s="758"/>
      <c r="B299" s="548">
        <f t="shared" ref="B299" si="825">B255</f>
        <v>0</v>
      </c>
      <c r="C299" s="549"/>
      <c r="D299" s="550"/>
      <c r="E299" s="681"/>
      <c r="F299" s="681"/>
      <c r="G299" s="681"/>
      <c r="H299" s="681"/>
      <c r="I299" s="681"/>
      <c r="J299" s="681"/>
      <c r="K299" s="681"/>
      <c r="L299" s="681"/>
      <c r="M299" s="681"/>
      <c r="N299" s="681"/>
      <c r="O299" s="681"/>
      <c r="P299" s="681"/>
      <c r="Q299" s="681"/>
      <c r="R299" s="681"/>
      <c r="S299" s="681"/>
      <c r="T299" s="681"/>
      <c r="U299" s="681"/>
      <c r="V299" s="681"/>
      <c r="W299" s="681"/>
      <c r="X299" s="681"/>
      <c r="Y299" s="681"/>
      <c r="Z299" s="681"/>
      <c r="AA299" s="681"/>
      <c r="AB299" s="681"/>
      <c r="AC299" s="681"/>
      <c r="AD299" s="681"/>
      <c r="AE299" s="681"/>
      <c r="AF299" s="681"/>
      <c r="AG299" s="272">
        <f t="shared" ref="AG299" si="826">IF(COUNT(E299:AF299)=0,+(COUNTIF(E299:AF299,"作業"))+(COUNTIF(E299:AF299,"休日")),"")</f>
        <v>0</v>
      </c>
      <c r="AH299" s="273">
        <f t="shared" ref="AH299" si="827">IF(COUNT(E299:AF299)=0,(COUNTIF(E299:AF299,"休日")),"")</f>
        <v>0</v>
      </c>
      <c r="AI299" s="230"/>
    </row>
    <row r="300" spans="1:46" ht="54" customHeight="1" x14ac:dyDescent="0.35">
      <c r="A300" s="758"/>
      <c r="B300" s="551"/>
      <c r="C300" s="552"/>
      <c r="D300" s="553"/>
      <c r="E300" s="681"/>
      <c r="F300" s="681"/>
      <c r="G300" s="681"/>
      <c r="H300" s="681"/>
      <c r="I300" s="681"/>
      <c r="J300" s="681"/>
      <c r="K300" s="681"/>
      <c r="L300" s="681"/>
      <c r="M300" s="681"/>
      <c r="N300" s="681"/>
      <c r="O300" s="681"/>
      <c r="P300" s="681"/>
      <c r="Q300" s="681"/>
      <c r="R300" s="681"/>
      <c r="S300" s="681"/>
      <c r="T300" s="681"/>
      <c r="U300" s="681"/>
      <c r="V300" s="681"/>
      <c r="W300" s="681"/>
      <c r="X300" s="681"/>
      <c r="Y300" s="681"/>
      <c r="Z300" s="681"/>
      <c r="AA300" s="681"/>
      <c r="AB300" s="681"/>
      <c r="AC300" s="681"/>
      <c r="AD300" s="681"/>
      <c r="AE300" s="681"/>
      <c r="AF300" s="681"/>
      <c r="AG300" s="678" t="str">
        <f t="shared" ref="AG300" si="828">IF(AG299&lt;14,"対象外",ROUND(AH299/AG299,3))</f>
        <v>対象外</v>
      </c>
      <c r="AH300" s="679"/>
      <c r="AI300" s="230"/>
      <c r="AL300" s="219">
        <f t="shared" ref="AL300" si="829">IF(AG300="対象外",0,1)</f>
        <v>0</v>
      </c>
      <c r="AM300" s="226">
        <f t="shared" ref="AM300" si="830">IF(AL300=1,AG300,0)</f>
        <v>0</v>
      </c>
      <c r="AN300" s="219">
        <f t="shared" ref="AN300" si="831">IF(AG299&gt;=14,AG299,0)</f>
        <v>0</v>
      </c>
      <c r="AO300" s="192">
        <f>IF(AN300&gt;1,AH299,0)</f>
        <v>0</v>
      </c>
      <c r="AP300" s="152"/>
      <c r="AQ300" s="219">
        <f>IF(AR300&gt;1,1,0)</f>
        <v>0</v>
      </c>
      <c r="AR300" s="192">
        <f>AN300+AR256</f>
        <v>0</v>
      </c>
      <c r="AS300" s="192">
        <f>AO300+AS256</f>
        <v>0</v>
      </c>
      <c r="AT300" s="248">
        <f>IF(AQ300=1,ROUND(AS300/AR300,3),0)</f>
        <v>0</v>
      </c>
    </row>
    <row r="301" spans="1:46" ht="54" customHeight="1" x14ac:dyDescent="0.35">
      <c r="A301" s="758"/>
      <c r="B301" s="548">
        <f t="shared" ref="B301" si="832">B257</f>
        <v>0</v>
      </c>
      <c r="C301" s="549"/>
      <c r="D301" s="550"/>
      <c r="E301" s="681"/>
      <c r="F301" s="681"/>
      <c r="G301" s="681"/>
      <c r="H301" s="681"/>
      <c r="I301" s="681"/>
      <c r="J301" s="681"/>
      <c r="K301" s="681"/>
      <c r="L301" s="681"/>
      <c r="M301" s="681"/>
      <c r="N301" s="681"/>
      <c r="O301" s="681"/>
      <c r="P301" s="681"/>
      <c r="Q301" s="681"/>
      <c r="R301" s="681"/>
      <c r="S301" s="681"/>
      <c r="T301" s="681"/>
      <c r="U301" s="681"/>
      <c r="V301" s="681"/>
      <c r="W301" s="681"/>
      <c r="X301" s="681"/>
      <c r="Y301" s="681"/>
      <c r="Z301" s="681"/>
      <c r="AA301" s="681"/>
      <c r="AB301" s="681"/>
      <c r="AC301" s="681"/>
      <c r="AD301" s="681"/>
      <c r="AE301" s="681"/>
      <c r="AF301" s="681"/>
      <c r="AG301" s="272">
        <f t="shared" ref="AG301" si="833">IF(COUNT(E301:AF301)=0,+(COUNTIF(E301:AF301,"作業"))+(COUNTIF(E301:AF301,"休日")),"")</f>
        <v>0</v>
      </c>
      <c r="AH301" s="273">
        <f t="shared" ref="AH301" si="834">IF(COUNT(E301:AF301)=0,(COUNTIF(E301:AF301,"休日")),"")</f>
        <v>0</v>
      </c>
      <c r="AI301" s="230"/>
    </row>
    <row r="302" spans="1:46" ht="54" customHeight="1" x14ac:dyDescent="0.35">
      <c r="A302" s="758"/>
      <c r="B302" s="551"/>
      <c r="C302" s="552"/>
      <c r="D302" s="553"/>
      <c r="E302" s="681"/>
      <c r="F302" s="681"/>
      <c r="G302" s="681"/>
      <c r="H302" s="681"/>
      <c r="I302" s="681"/>
      <c r="J302" s="681"/>
      <c r="K302" s="681"/>
      <c r="L302" s="681"/>
      <c r="M302" s="681"/>
      <c r="N302" s="681"/>
      <c r="O302" s="681"/>
      <c r="P302" s="681"/>
      <c r="Q302" s="681"/>
      <c r="R302" s="681"/>
      <c r="S302" s="681"/>
      <c r="T302" s="681"/>
      <c r="U302" s="681"/>
      <c r="V302" s="681"/>
      <c r="W302" s="681"/>
      <c r="X302" s="681"/>
      <c r="Y302" s="681"/>
      <c r="Z302" s="681"/>
      <c r="AA302" s="681"/>
      <c r="AB302" s="681"/>
      <c r="AC302" s="681"/>
      <c r="AD302" s="681"/>
      <c r="AE302" s="681"/>
      <c r="AF302" s="681"/>
      <c r="AG302" s="678" t="str">
        <f t="shared" ref="AG302" si="835">IF(AG301&lt;14,"対象外",ROUND(AH301/AG301,3))</f>
        <v>対象外</v>
      </c>
      <c r="AH302" s="679"/>
      <c r="AI302" s="230"/>
      <c r="AL302" s="219">
        <f t="shared" ref="AL302" si="836">IF(AG302="対象外",0,1)</f>
        <v>0</v>
      </c>
      <c r="AM302" s="226">
        <f t="shared" ref="AM302" si="837">IF(AL302=1,AG302,0)</f>
        <v>0</v>
      </c>
      <c r="AN302" s="219">
        <f t="shared" ref="AN302" si="838">IF(AG301&gt;=14,AG301,0)</f>
        <v>0</v>
      </c>
      <c r="AO302" s="192">
        <f>IF(AN302&gt;1,AH301,0)</f>
        <v>0</v>
      </c>
      <c r="AP302" s="152"/>
      <c r="AQ302" s="219">
        <f>IF(AR302&gt;1,1,0)</f>
        <v>0</v>
      </c>
      <c r="AR302" s="192">
        <f>AN302+AR258</f>
        <v>0</v>
      </c>
      <c r="AS302" s="192">
        <f>AO302+AS258</f>
        <v>0</v>
      </c>
      <c r="AT302" s="248">
        <f>IF(AQ302=1,ROUND(AS302/AR302,3),0)</f>
        <v>0</v>
      </c>
    </row>
    <row r="303" spans="1:46" ht="54" customHeight="1" x14ac:dyDescent="0.35">
      <c r="A303" s="758"/>
      <c r="B303" s="548">
        <f t="shared" ref="B303" si="839">B259</f>
        <v>0</v>
      </c>
      <c r="C303" s="549"/>
      <c r="D303" s="550"/>
      <c r="E303" s="681"/>
      <c r="F303" s="681"/>
      <c r="G303" s="681"/>
      <c r="H303" s="681"/>
      <c r="I303" s="681"/>
      <c r="J303" s="681"/>
      <c r="K303" s="681"/>
      <c r="L303" s="681"/>
      <c r="M303" s="681"/>
      <c r="N303" s="681"/>
      <c r="O303" s="681"/>
      <c r="P303" s="681"/>
      <c r="Q303" s="681"/>
      <c r="R303" s="681"/>
      <c r="S303" s="681"/>
      <c r="T303" s="681"/>
      <c r="U303" s="681"/>
      <c r="V303" s="681"/>
      <c r="W303" s="681"/>
      <c r="X303" s="681"/>
      <c r="Y303" s="681"/>
      <c r="Z303" s="681"/>
      <c r="AA303" s="681"/>
      <c r="AB303" s="681"/>
      <c r="AC303" s="681"/>
      <c r="AD303" s="681"/>
      <c r="AE303" s="681"/>
      <c r="AF303" s="681"/>
      <c r="AG303" s="272">
        <f t="shared" ref="AG303" si="840">IF(COUNT(E303:AF303)=0,+(COUNTIF(E303:AF303,"作業"))+(COUNTIF(E303:AF303,"休日")),"")</f>
        <v>0</v>
      </c>
      <c r="AH303" s="273">
        <f t="shared" ref="AH303" si="841">IF(COUNT(E303:AF303)=0,(COUNTIF(E303:AF303,"休日")),"")</f>
        <v>0</v>
      </c>
      <c r="AI303" s="230"/>
    </row>
    <row r="304" spans="1:46" ht="54" customHeight="1" x14ac:dyDescent="0.35">
      <c r="A304" s="758"/>
      <c r="B304" s="551"/>
      <c r="C304" s="552"/>
      <c r="D304" s="553"/>
      <c r="E304" s="681"/>
      <c r="F304" s="681"/>
      <c r="G304" s="681"/>
      <c r="H304" s="681"/>
      <c r="I304" s="681"/>
      <c r="J304" s="681"/>
      <c r="K304" s="681"/>
      <c r="L304" s="681"/>
      <c r="M304" s="681"/>
      <c r="N304" s="681"/>
      <c r="O304" s="681"/>
      <c r="P304" s="681"/>
      <c r="Q304" s="681"/>
      <c r="R304" s="681"/>
      <c r="S304" s="681"/>
      <c r="T304" s="681"/>
      <c r="U304" s="681"/>
      <c r="V304" s="681"/>
      <c r="W304" s="681"/>
      <c r="X304" s="681"/>
      <c r="Y304" s="681"/>
      <c r="Z304" s="681"/>
      <c r="AA304" s="681"/>
      <c r="AB304" s="681"/>
      <c r="AC304" s="681"/>
      <c r="AD304" s="681"/>
      <c r="AE304" s="681"/>
      <c r="AF304" s="681"/>
      <c r="AG304" s="678" t="str">
        <f t="shared" ref="AG304" si="842">IF(AG303&lt;14,"対象外",ROUND(AH303/AG303,3))</f>
        <v>対象外</v>
      </c>
      <c r="AH304" s="679"/>
      <c r="AI304" s="230"/>
      <c r="AL304" s="219">
        <f t="shared" ref="AL304" si="843">IF(AG304="対象外",0,1)</f>
        <v>0</v>
      </c>
      <c r="AM304" s="226">
        <f t="shared" ref="AM304" si="844">IF(AL304=1,AG304,0)</f>
        <v>0</v>
      </c>
      <c r="AN304" s="219">
        <f t="shared" ref="AN304" si="845">IF(AG303&gt;=14,AG303,0)</f>
        <v>0</v>
      </c>
      <c r="AO304" s="192">
        <f>IF(AN304&gt;1,AH303,0)</f>
        <v>0</v>
      </c>
      <c r="AP304" s="152"/>
      <c r="AQ304" s="219">
        <f>IF(AR304&gt;1,1,0)</f>
        <v>0</v>
      </c>
      <c r="AR304" s="192">
        <f>AN304+AR260</f>
        <v>0</v>
      </c>
      <c r="AS304" s="192">
        <f>AO304+AS260</f>
        <v>0</v>
      </c>
      <c r="AT304" s="248">
        <f>IF(AQ304=1,ROUND(AS304/AR304,3),0)</f>
        <v>0</v>
      </c>
    </row>
    <row r="305" spans="1:46" ht="54" customHeight="1" x14ac:dyDescent="0.4">
      <c r="A305" s="758"/>
      <c r="B305" s="548">
        <f t="shared" ref="B305" si="846">B261</f>
        <v>0</v>
      </c>
      <c r="C305" s="549"/>
      <c r="D305" s="550"/>
      <c r="E305" s="681"/>
      <c r="F305" s="681"/>
      <c r="G305" s="681"/>
      <c r="H305" s="681"/>
      <c r="I305" s="681"/>
      <c r="J305" s="681"/>
      <c r="K305" s="681"/>
      <c r="L305" s="681"/>
      <c r="M305" s="681"/>
      <c r="N305" s="681"/>
      <c r="O305" s="681"/>
      <c r="P305" s="681"/>
      <c r="Q305" s="681"/>
      <c r="R305" s="681"/>
      <c r="S305" s="681"/>
      <c r="T305" s="681"/>
      <c r="U305" s="681"/>
      <c r="V305" s="681"/>
      <c r="W305" s="681"/>
      <c r="X305" s="681"/>
      <c r="Y305" s="681"/>
      <c r="Z305" s="681"/>
      <c r="AA305" s="681"/>
      <c r="AB305" s="681"/>
      <c r="AC305" s="681"/>
      <c r="AD305" s="681"/>
      <c r="AE305" s="681"/>
      <c r="AF305" s="681"/>
      <c r="AG305" s="272">
        <f t="shared" ref="AG305" si="847">IF(COUNT(E305:AF305)=0,+(COUNTIF(E305:AF305,"作業"))+(COUNTIF(E305:AF305,"休日")),"")</f>
        <v>0</v>
      </c>
      <c r="AH305" s="279">
        <f t="shared" ref="AH305" si="848">IF(COUNT(E305:AF305)=0,(COUNTIF(E305:AF305,"休日")),"")</f>
        <v>0</v>
      </c>
      <c r="AI305" s="269"/>
    </row>
    <row r="306" spans="1:46" ht="54" customHeight="1" x14ac:dyDescent="0.4">
      <c r="A306" s="758"/>
      <c r="B306" s="551"/>
      <c r="C306" s="552"/>
      <c r="D306" s="553"/>
      <c r="E306" s="681"/>
      <c r="F306" s="681"/>
      <c r="G306" s="681"/>
      <c r="H306" s="681"/>
      <c r="I306" s="681"/>
      <c r="J306" s="681"/>
      <c r="K306" s="681"/>
      <c r="L306" s="681"/>
      <c r="M306" s="681"/>
      <c r="N306" s="681"/>
      <c r="O306" s="681"/>
      <c r="P306" s="681"/>
      <c r="Q306" s="681"/>
      <c r="R306" s="681"/>
      <c r="S306" s="681"/>
      <c r="T306" s="681"/>
      <c r="U306" s="681"/>
      <c r="V306" s="681"/>
      <c r="W306" s="681"/>
      <c r="X306" s="681"/>
      <c r="Y306" s="681"/>
      <c r="Z306" s="681"/>
      <c r="AA306" s="681"/>
      <c r="AB306" s="681"/>
      <c r="AC306" s="681"/>
      <c r="AD306" s="681"/>
      <c r="AE306" s="681"/>
      <c r="AF306" s="681"/>
      <c r="AG306" s="678" t="str">
        <f t="shared" ref="AG306" si="849">IF(AG305&lt;14,"対象外",ROUND(AH305/AG305,3))</f>
        <v>対象外</v>
      </c>
      <c r="AH306" s="682"/>
      <c r="AI306" s="269"/>
      <c r="AL306" s="219">
        <f t="shared" ref="AL306" si="850">IF(AG306="対象外",0,1)</f>
        <v>0</v>
      </c>
      <c r="AM306" s="226">
        <f t="shared" ref="AM306" si="851">IF(AL306=1,AG306,0)</f>
        <v>0</v>
      </c>
      <c r="AN306" s="219">
        <f t="shared" ref="AN306" si="852">IF(AG305&gt;=14,AG305,0)</f>
        <v>0</v>
      </c>
      <c r="AO306" s="192">
        <f>IF(AN306&gt;1,AH305,0)</f>
        <v>0</v>
      </c>
      <c r="AP306" s="152"/>
      <c r="AQ306" s="219">
        <f>IF(AR306&gt;1,1,0)</f>
        <v>0</v>
      </c>
      <c r="AR306" s="192">
        <f>AN306+AR262</f>
        <v>0</v>
      </c>
      <c r="AS306" s="192">
        <f>AO306+AS262</f>
        <v>0</v>
      </c>
      <c r="AT306" s="248">
        <f>IF(AQ306=1,ROUND(AS306/AR306,3),0)</f>
        <v>0</v>
      </c>
    </row>
    <row r="307" spans="1:46" ht="54" customHeight="1" x14ac:dyDescent="0.4">
      <c r="A307" s="758"/>
      <c r="B307" s="548">
        <f t="shared" ref="B307" si="853">B263</f>
        <v>0</v>
      </c>
      <c r="C307" s="549"/>
      <c r="D307" s="550"/>
      <c r="E307" s="681"/>
      <c r="F307" s="681"/>
      <c r="G307" s="681"/>
      <c r="H307" s="681"/>
      <c r="I307" s="681"/>
      <c r="J307" s="681"/>
      <c r="K307" s="681"/>
      <c r="L307" s="681"/>
      <c r="M307" s="681"/>
      <c r="N307" s="681"/>
      <c r="O307" s="681"/>
      <c r="P307" s="681"/>
      <c r="Q307" s="681"/>
      <c r="R307" s="681"/>
      <c r="S307" s="681"/>
      <c r="T307" s="681"/>
      <c r="U307" s="681"/>
      <c r="V307" s="681"/>
      <c r="W307" s="681"/>
      <c r="X307" s="681"/>
      <c r="Y307" s="681"/>
      <c r="Z307" s="681"/>
      <c r="AA307" s="681"/>
      <c r="AB307" s="681"/>
      <c r="AC307" s="681"/>
      <c r="AD307" s="681"/>
      <c r="AE307" s="681"/>
      <c r="AF307" s="681"/>
      <c r="AG307" s="272">
        <f t="shared" ref="AG307" si="854">IF(COUNT(E307:AF307)=0,+(COUNTIF(E307:AF307,"作業"))+(COUNTIF(E307:AF307,"休日")),"")</f>
        <v>0</v>
      </c>
      <c r="AH307" s="279">
        <f t="shared" ref="AH307" si="855">IF(COUNT(E307:AF307)=0,(COUNTIF(E307:AF307,"休日")),"")</f>
        <v>0</v>
      </c>
      <c r="AI307" s="269"/>
    </row>
    <row r="308" spans="1:46" ht="54" customHeight="1" x14ac:dyDescent="0.4">
      <c r="A308" s="758"/>
      <c r="B308" s="551"/>
      <c r="C308" s="552"/>
      <c r="D308" s="553"/>
      <c r="E308" s="681"/>
      <c r="F308" s="681"/>
      <c r="G308" s="681"/>
      <c r="H308" s="681"/>
      <c r="I308" s="681"/>
      <c r="J308" s="681"/>
      <c r="K308" s="681"/>
      <c r="L308" s="681"/>
      <c r="M308" s="681"/>
      <c r="N308" s="681"/>
      <c r="O308" s="681"/>
      <c r="P308" s="681"/>
      <c r="Q308" s="681"/>
      <c r="R308" s="681"/>
      <c r="S308" s="681"/>
      <c r="T308" s="681"/>
      <c r="U308" s="681"/>
      <c r="V308" s="681"/>
      <c r="W308" s="681"/>
      <c r="X308" s="681"/>
      <c r="Y308" s="681"/>
      <c r="Z308" s="681"/>
      <c r="AA308" s="681"/>
      <c r="AB308" s="681"/>
      <c r="AC308" s="681"/>
      <c r="AD308" s="681"/>
      <c r="AE308" s="681"/>
      <c r="AF308" s="681"/>
      <c r="AG308" s="678" t="str">
        <f t="shared" ref="AG308" si="856">IF(AG307&lt;14,"対象外",ROUND(AH307/AG307,3))</f>
        <v>対象外</v>
      </c>
      <c r="AH308" s="682"/>
      <c r="AI308" s="269"/>
      <c r="AL308" s="219">
        <f t="shared" ref="AL308" si="857">IF(AG308="対象外",0,1)</f>
        <v>0</v>
      </c>
      <c r="AM308" s="226">
        <f t="shared" ref="AM308" si="858">IF(AL308=1,AG308,0)</f>
        <v>0</v>
      </c>
      <c r="AN308" s="219">
        <f t="shared" ref="AN308" si="859">IF(AG307&gt;=14,AG307,0)</f>
        <v>0</v>
      </c>
      <c r="AO308" s="192">
        <f>IF(AN308&gt;1,AH307,0)</f>
        <v>0</v>
      </c>
      <c r="AP308" s="152"/>
      <c r="AQ308" s="219">
        <f>IF(AR308&gt;1,1,0)</f>
        <v>0</v>
      </c>
      <c r="AR308" s="192">
        <f>AN308+AR264</f>
        <v>0</v>
      </c>
      <c r="AS308" s="192">
        <f>AO308+AS264</f>
        <v>0</v>
      </c>
      <c r="AT308" s="248">
        <f>IF(AQ308=1,ROUND(AS308/AR308,3),0)</f>
        <v>0</v>
      </c>
    </row>
    <row r="309" spans="1:46" ht="54" customHeight="1" x14ac:dyDescent="0.4">
      <c r="A309" s="758"/>
      <c r="B309" s="548">
        <f t="shared" ref="B309" si="860">B265</f>
        <v>0</v>
      </c>
      <c r="C309" s="549"/>
      <c r="D309" s="550"/>
      <c r="E309" s="681"/>
      <c r="F309" s="681"/>
      <c r="G309" s="681"/>
      <c r="H309" s="681"/>
      <c r="I309" s="681"/>
      <c r="J309" s="681"/>
      <c r="K309" s="681"/>
      <c r="L309" s="681"/>
      <c r="M309" s="681"/>
      <c r="N309" s="681"/>
      <c r="O309" s="681"/>
      <c r="P309" s="681"/>
      <c r="Q309" s="681"/>
      <c r="R309" s="681"/>
      <c r="S309" s="681"/>
      <c r="T309" s="681"/>
      <c r="U309" s="681"/>
      <c r="V309" s="681"/>
      <c r="W309" s="681"/>
      <c r="X309" s="681"/>
      <c r="Y309" s="681"/>
      <c r="Z309" s="681"/>
      <c r="AA309" s="681"/>
      <c r="AB309" s="681"/>
      <c r="AC309" s="681"/>
      <c r="AD309" s="681"/>
      <c r="AE309" s="681"/>
      <c r="AF309" s="681"/>
      <c r="AG309" s="272">
        <f t="shared" ref="AG309" si="861">IF(COUNT(E309:AF309)=0,+(COUNTIF(E309:AF309,"作業"))+(COUNTIF(E309:AF309,"休日")),"")</f>
        <v>0</v>
      </c>
      <c r="AH309" s="273">
        <f t="shared" ref="AH309" si="862">IF(COUNT(E309:AF309)=0,(COUNTIF(E309:AF309,"休日")),"")</f>
        <v>0</v>
      </c>
      <c r="AI309" s="232"/>
    </row>
    <row r="310" spans="1:46" ht="54" customHeight="1" x14ac:dyDescent="0.4">
      <c r="A310" s="758"/>
      <c r="B310" s="551"/>
      <c r="C310" s="552"/>
      <c r="D310" s="553"/>
      <c r="E310" s="681"/>
      <c r="F310" s="681"/>
      <c r="G310" s="681"/>
      <c r="H310" s="681"/>
      <c r="I310" s="681"/>
      <c r="J310" s="681"/>
      <c r="K310" s="681"/>
      <c r="L310" s="681"/>
      <c r="M310" s="681"/>
      <c r="N310" s="681"/>
      <c r="O310" s="681"/>
      <c r="P310" s="681"/>
      <c r="Q310" s="681"/>
      <c r="R310" s="681"/>
      <c r="S310" s="681"/>
      <c r="T310" s="681"/>
      <c r="U310" s="681"/>
      <c r="V310" s="681"/>
      <c r="W310" s="681"/>
      <c r="X310" s="681"/>
      <c r="Y310" s="681"/>
      <c r="Z310" s="681"/>
      <c r="AA310" s="681"/>
      <c r="AB310" s="681"/>
      <c r="AC310" s="681"/>
      <c r="AD310" s="681"/>
      <c r="AE310" s="681"/>
      <c r="AF310" s="681"/>
      <c r="AG310" s="678" t="str">
        <f t="shared" ref="AG310" si="863">IF(AG309&lt;14,"対象外",ROUND(AH309/AG309,3))</f>
        <v>対象外</v>
      </c>
      <c r="AH310" s="679"/>
      <c r="AI310" s="232"/>
      <c r="AL310" s="219">
        <f t="shared" ref="AL310" si="864">IF(AG310="対象外",0,1)</f>
        <v>0</v>
      </c>
      <c r="AM310" s="226">
        <f t="shared" ref="AM310" si="865">IF(AL310=1,AG310,0)</f>
        <v>0</v>
      </c>
      <c r="AN310" s="219">
        <f t="shared" ref="AN310" si="866">IF(AG309&gt;=14,AG309,0)</f>
        <v>0</v>
      </c>
      <c r="AO310" s="192">
        <f>IF(AN310&gt;1,AH309,0)</f>
        <v>0</v>
      </c>
      <c r="AP310" s="152"/>
      <c r="AQ310" s="219">
        <f>IF(AR310&gt;1,1,0)</f>
        <v>0</v>
      </c>
      <c r="AR310" s="192">
        <f>AN310+AR266</f>
        <v>0</v>
      </c>
      <c r="AS310" s="192">
        <f>AO310+AS266</f>
        <v>0</v>
      </c>
      <c r="AT310" s="248">
        <f>IF(AQ310=1,ROUND(AS310/AR310,3),0)</f>
        <v>0</v>
      </c>
    </row>
    <row r="311" spans="1:46" ht="54" customHeight="1" x14ac:dyDescent="0.4">
      <c r="A311" s="758"/>
      <c r="B311" s="548">
        <f t="shared" ref="B311" si="867">B267</f>
        <v>0</v>
      </c>
      <c r="C311" s="549"/>
      <c r="D311" s="550"/>
      <c r="E311" s="681"/>
      <c r="F311" s="681"/>
      <c r="G311" s="681"/>
      <c r="H311" s="681"/>
      <c r="I311" s="681"/>
      <c r="J311" s="681"/>
      <c r="K311" s="681"/>
      <c r="L311" s="681"/>
      <c r="M311" s="681"/>
      <c r="N311" s="681"/>
      <c r="O311" s="681"/>
      <c r="P311" s="681"/>
      <c r="Q311" s="681"/>
      <c r="R311" s="681"/>
      <c r="S311" s="681"/>
      <c r="T311" s="681"/>
      <c r="U311" s="681"/>
      <c r="V311" s="681"/>
      <c r="W311" s="681"/>
      <c r="X311" s="681"/>
      <c r="Y311" s="681"/>
      <c r="Z311" s="681"/>
      <c r="AA311" s="681"/>
      <c r="AB311" s="681"/>
      <c r="AC311" s="681"/>
      <c r="AD311" s="681"/>
      <c r="AE311" s="681"/>
      <c r="AF311" s="681"/>
      <c r="AG311" s="272">
        <f t="shared" ref="AG311" si="868">IF(COUNT(E311:AF311)=0,+(COUNTIF(E311:AF311,"作業"))+(COUNTIF(E311:AF311,"休日")),"")</f>
        <v>0</v>
      </c>
      <c r="AH311" s="273">
        <f t="shared" ref="AH311" si="869">IF(COUNT(E311:AF311)=0,(COUNTIF(E311:AF311,"休日")),"")</f>
        <v>0</v>
      </c>
      <c r="AI311" s="232"/>
    </row>
    <row r="312" spans="1:46" ht="54" customHeight="1" x14ac:dyDescent="0.4">
      <c r="A312" s="758"/>
      <c r="B312" s="551"/>
      <c r="C312" s="552"/>
      <c r="D312" s="553"/>
      <c r="E312" s="681"/>
      <c r="F312" s="681"/>
      <c r="G312" s="681"/>
      <c r="H312" s="681"/>
      <c r="I312" s="681"/>
      <c r="J312" s="681"/>
      <c r="K312" s="681"/>
      <c r="L312" s="681"/>
      <c r="M312" s="681"/>
      <c r="N312" s="681"/>
      <c r="O312" s="681"/>
      <c r="P312" s="681"/>
      <c r="Q312" s="681"/>
      <c r="R312" s="681"/>
      <c r="S312" s="681"/>
      <c r="T312" s="681"/>
      <c r="U312" s="681"/>
      <c r="V312" s="681"/>
      <c r="W312" s="681"/>
      <c r="X312" s="681"/>
      <c r="Y312" s="681"/>
      <c r="Z312" s="681"/>
      <c r="AA312" s="681"/>
      <c r="AB312" s="681"/>
      <c r="AC312" s="681"/>
      <c r="AD312" s="681"/>
      <c r="AE312" s="681"/>
      <c r="AF312" s="681"/>
      <c r="AG312" s="678" t="str">
        <f t="shared" ref="AG312" si="870">IF(AG311&lt;14,"対象外",ROUND(AH311/AG311,3))</f>
        <v>対象外</v>
      </c>
      <c r="AH312" s="679"/>
      <c r="AI312" s="232"/>
      <c r="AL312" s="219">
        <f t="shared" ref="AL312" si="871">IF(AG312="対象外",0,1)</f>
        <v>0</v>
      </c>
      <c r="AM312" s="226">
        <f t="shared" ref="AM312" si="872">IF(AL312=1,AG312,0)</f>
        <v>0</v>
      </c>
      <c r="AN312" s="219">
        <f t="shared" ref="AN312" si="873">IF(AG311&gt;=14,AG311,0)</f>
        <v>0</v>
      </c>
      <c r="AO312" s="192">
        <f>IF(AN312&gt;1,AH311,0)</f>
        <v>0</v>
      </c>
      <c r="AP312" s="152"/>
      <c r="AQ312" s="219">
        <f>IF(AR312&gt;1,1,0)</f>
        <v>0</v>
      </c>
      <c r="AR312" s="192">
        <f>AN312+AR268</f>
        <v>0</v>
      </c>
      <c r="AS312" s="192">
        <f>AO312+AS268</f>
        <v>0</v>
      </c>
      <c r="AT312" s="248">
        <f>IF(AQ312=1,ROUND(AS312/AR312,3),0)</f>
        <v>0</v>
      </c>
    </row>
    <row r="313" spans="1:46" ht="54" customHeight="1" x14ac:dyDescent="0.4">
      <c r="A313" s="758"/>
      <c r="B313" s="548">
        <f t="shared" ref="B313" si="874">B269</f>
        <v>0</v>
      </c>
      <c r="C313" s="549"/>
      <c r="D313" s="550"/>
      <c r="E313" s="681"/>
      <c r="F313" s="681"/>
      <c r="G313" s="681"/>
      <c r="H313" s="681"/>
      <c r="I313" s="681"/>
      <c r="J313" s="681"/>
      <c r="K313" s="681"/>
      <c r="L313" s="681"/>
      <c r="M313" s="681"/>
      <c r="N313" s="681"/>
      <c r="O313" s="681"/>
      <c r="P313" s="681"/>
      <c r="Q313" s="681"/>
      <c r="R313" s="681"/>
      <c r="S313" s="681"/>
      <c r="T313" s="681"/>
      <c r="U313" s="681"/>
      <c r="V313" s="681"/>
      <c r="W313" s="681"/>
      <c r="X313" s="681"/>
      <c r="Y313" s="681"/>
      <c r="Z313" s="681"/>
      <c r="AA313" s="681"/>
      <c r="AB313" s="681"/>
      <c r="AC313" s="681"/>
      <c r="AD313" s="681"/>
      <c r="AE313" s="681"/>
      <c r="AF313" s="681"/>
      <c r="AG313" s="272">
        <f t="shared" ref="AG313" si="875">IF(COUNT(E313:AF313)=0,+(COUNTIF(E313:AF313,"作業"))+(COUNTIF(E313:AF313,"休日")),"")</f>
        <v>0</v>
      </c>
      <c r="AH313" s="273">
        <f t="shared" ref="AH313" si="876">IF(COUNT(E313:AF313)=0,(COUNTIF(E313:AF313,"休日")),"")</f>
        <v>0</v>
      </c>
      <c r="AI313" s="232"/>
    </row>
    <row r="314" spans="1:46" ht="54" customHeight="1" x14ac:dyDescent="0.4">
      <c r="A314" s="758"/>
      <c r="B314" s="551"/>
      <c r="C314" s="552"/>
      <c r="D314" s="553"/>
      <c r="E314" s="681"/>
      <c r="F314" s="681"/>
      <c r="G314" s="681"/>
      <c r="H314" s="681"/>
      <c r="I314" s="681"/>
      <c r="J314" s="681"/>
      <c r="K314" s="681"/>
      <c r="L314" s="681"/>
      <c r="M314" s="681"/>
      <c r="N314" s="681"/>
      <c r="O314" s="681"/>
      <c r="P314" s="681"/>
      <c r="Q314" s="681"/>
      <c r="R314" s="681"/>
      <c r="S314" s="681"/>
      <c r="T314" s="681"/>
      <c r="U314" s="681"/>
      <c r="V314" s="681"/>
      <c r="W314" s="681"/>
      <c r="X314" s="681"/>
      <c r="Y314" s="681"/>
      <c r="Z314" s="681"/>
      <c r="AA314" s="681"/>
      <c r="AB314" s="681"/>
      <c r="AC314" s="681"/>
      <c r="AD314" s="681"/>
      <c r="AE314" s="681"/>
      <c r="AF314" s="681"/>
      <c r="AG314" s="678" t="str">
        <f t="shared" ref="AG314" si="877">IF(AG313&lt;14,"対象外",ROUND(AH313/AG313,3))</f>
        <v>対象外</v>
      </c>
      <c r="AH314" s="679"/>
      <c r="AI314" s="232"/>
      <c r="AL314" s="219">
        <f t="shared" ref="AL314" si="878">IF(AG314="対象外",0,1)</f>
        <v>0</v>
      </c>
      <c r="AM314" s="226">
        <f t="shared" ref="AM314" si="879">IF(AL314=1,AG314,0)</f>
        <v>0</v>
      </c>
      <c r="AN314" s="219">
        <f t="shared" ref="AN314" si="880">IF(AG313&gt;=14,AG313,0)</f>
        <v>0</v>
      </c>
      <c r="AO314" s="192">
        <f>IF(AN314&gt;1,AH313,0)</f>
        <v>0</v>
      </c>
      <c r="AP314" s="152"/>
      <c r="AQ314" s="219">
        <f>IF(AR314&gt;1,1,0)</f>
        <v>0</v>
      </c>
      <c r="AR314" s="192">
        <f>AN314+AR270</f>
        <v>0</v>
      </c>
      <c r="AS314" s="192">
        <f>AO314+AS270</f>
        <v>0</v>
      </c>
      <c r="AT314" s="248">
        <f>IF(AQ314=1,ROUND(AS314/AR314,3),0)</f>
        <v>0</v>
      </c>
    </row>
    <row r="315" spans="1:46" ht="54" customHeight="1" x14ac:dyDescent="0.4">
      <c r="A315" s="758"/>
      <c r="B315" s="548">
        <f t="shared" ref="B315" si="881">B271</f>
        <v>0</v>
      </c>
      <c r="C315" s="549"/>
      <c r="D315" s="550"/>
      <c r="E315" s="681"/>
      <c r="F315" s="681"/>
      <c r="G315" s="681"/>
      <c r="H315" s="681"/>
      <c r="I315" s="681"/>
      <c r="J315" s="681"/>
      <c r="K315" s="681"/>
      <c r="L315" s="681"/>
      <c r="M315" s="681"/>
      <c r="N315" s="681"/>
      <c r="O315" s="681"/>
      <c r="P315" s="681"/>
      <c r="Q315" s="681"/>
      <c r="R315" s="681"/>
      <c r="S315" s="681"/>
      <c r="T315" s="681"/>
      <c r="U315" s="681"/>
      <c r="V315" s="681"/>
      <c r="W315" s="681"/>
      <c r="X315" s="681"/>
      <c r="Y315" s="681"/>
      <c r="Z315" s="681"/>
      <c r="AA315" s="681"/>
      <c r="AB315" s="681"/>
      <c r="AC315" s="681"/>
      <c r="AD315" s="681"/>
      <c r="AE315" s="681"/>
      <c r="AF315" s="681"/>
      <c r="AG315" s="272">
        <f t="shared" ref="AG315" si="882">IF(COUNT(E315:AF315)=0,+(COUNTIF(E315:AF315,"作業"))+(COUNTIF(E315:AF315,"休日")),"")</f>
        <v>0</v>
      </c>
      <c r="AH315" s="273">
        <f t="shared" ref="AH315" si="883">IF(COUNT(E315:AF315)=0,(COUNTIF(E315:AF315,"休日")),"")</f>
        <v>0</v>
      </c>
      <c r="AI315" s="232"/>
    </row>
    <row r="316" spans="1:46" ht="54" customHeight="1" x14ac:dyDescent="0.4">
      <c r="A316" s="758"/>
      <c r="B316" s="551"/>
      <c r="C316" s="552"/>
      <c r="D316" s="553"/>
      <c r="E316" s="681"/>
      <c r="F316" s="681"/>
      <c r="G316" s="681"/>
      <c r="H316" s="681"/>
      <c r="I316" s="681"/>
      <c r="J316" s="681"/>
      <c r="K316" s="681"/>
      <c r="L316" s="681"/>
      <c r="M316" s="681"/>
      <c r="N316" s="681"/>
      <c r="O316" s="681"/>
      <c r="P316" s="681"/>
      <c r="Q316" s="681"/>
      <c r="R316" s="681"/>
      <c r="S316" s="681"/>
      <c r="T316" s="681"/>
      <c r="U316" s="681"/>
      <c r="V316" s="681"/>
      <c r="W316" s="681"/>
      <c r="X316" s="681"/>
      <c r="Y316" s="681"/>
      <c r="Z316" s="681"/>
      <c r="AA316" s="681"/>
      <c r="AB316" s="681"/>
      <c r="AC316" s="681"/>
      <c r="AD316" s="681"/>
      <c r="AE316" s="681"/>
      <c r="AF316" s="681"/>
      <c r="AG316" s="678" t="str">
        <f t="shared" ref="AG316" si="884">IF(AG315&lt;14,"対象外",ROUND(AH315/AG315,3))</f>
        <v>対象外</v>
      </c>
      <c r="AH316" s="679"/>
      <c r="AI316" s="232"/>
      <c r="AL316" s="219">
        <f t="shared" ref="AL316" si="885">IF(AG316="対象外",0,1)</f>
        <v>0</v>
      </c>
      <c r="AM316" s="226">
        <f t="shared" ref="AM316" si="886">IF(AL316=1,AG316,0)</f>
        <v>0</v>
      </c>
      <c r="AN316" s="219">
        <f t="shared" ref="AN316" si="887">IF(AG315&gt;=14,AG315,0)</f>
        <v>0</v>
      </c>
      <c r="AO316" s="192">
        <f>IF(AN316&gt;1,AH315,0)</f>
        <v>0</v>
      </c>
      <c r="AP316" s="152"/>
      <c r="AQ316" s="219">
        <f>IF(AR316&gt;1,1,0)</f>
        <v>0</v>
      </c>
      <c r="AR316" s="192">
        <f>AN316+AR272</f>
        <v>0</v>
      </c>
      <c r="AS316" s="192">
        <f>AO316+AS272</f>
        <v>0</v>
      </c>
      <c r="AT316" s="248">
        <f>IF(AQ316=1,ROUND(AS316/AR316,3),0)</f>
        <v>0</v>
      </c>
    </row>
    <row r="317" spans="1:46" ht="54" customHeight="1" x14ac:dyDescent="0.4">
      <c r="A317" s="758"/>
      <c r="B317" s="548">
        <f t="shared" ref="B317" si="888">B273</f>
        <v>0</v>
      </c>
      <c r="C317" s="549"/>
      <c r="D317" s="550"/>
      <c r="E317" s="681"/>
      <c r="F317" s="681"/>
      <c r="G317" s="681"/>
      <c r="H317" s="681"/>
      <c r="I317" s="681"/>
      <c r="J317" s="681"/>
      <c r="K317" s="681"/>
      <c r="L317" s="681"/>
      <c r="M317" s="681"/>
      <c r="N317" s="681"/>
      <c r="O317" s="681"/>
      <c r="P317" s="681"/>
      <c r="Q317" s="681"/>
      <c r="R317" s="681"/>
      <c r="S317" s="681"/>
      <c r="T317" s="681"/>
      <c r="U317" s="681"/>
      <c r="V317" s="681"/>
      <c r="W317" s="681"/>
      <c r="X317" s="681"/>
      <c r="Y317" s="681"/>
      <c r="Z317" s="681"/>
      <c r="AA317" s="681"/>
      <c r="AB317" s="681"/>
      <c r="AC317" s="681"/>
      <c r="AD317" s="681"/>
      <c r="AE317" s="681"/>
      <c r="AF317" s="681"/>
      <c r="AG317" s="272">
        <f t="shared" ref="AG317" si="889">IF(COUNT(E317:AF317)=0,+(COUNTIF(E317:AF317,"作業"))+(COUNTIF(E317:AF317,"休日")),"")</f>
        <v>0</v>
      </c>
      <c r="AH317" s="273">
        <f t="shared" ref="AH317" si="890">IF(COUNT(E317:AF317)=0,(COUNTIF(E317:AF317,"休日")),"")</f>
        <v>0</v>
      </c>
      <c r="AI317" s="232"/>
    </row>
    <row r="318" spans="1:46" ht="54" customHeight="1" x14ac:dyDescent="0.4">
      <c r="A318" s="758"/>
      <c r="B318" s="551"/>
      <c r="C318" s="552"/>
      <c r="D318" s="553"/>
      <c r="E318" s="681"/>
      <c r="F318" s="681"/>
      <c r="G318" s="681"/>
      <c r="H318" s="681"/>
      <c r="I318" s="681"/>
      <c r="J318" s="681"/>
      <c r="K318" s="681"/>
      <c r="L318" s="681"/>
      <c r="M318" s="681"/>
      <c r="N318" s="681"/>
      <c r="O318" s="681"/>
      <c r="P318" s="681"/>
      <c r="Q318" s="681"/>
      <c r="R318" s="681"/>
      <c r="S318" s="681"/>
      <c r="T318" s="681"/>
      <c r="U318" s="681"/>
      <c r="V318" s="681"/>
      <c r="W318" s="681"/>
      <c r="X318" s="681"/>
      <c r="Y318" s="681"/>
      <c r="Z318" s="681"/>
      <c r="AA318" s="681"/>
      <c r="AB318" s="681"/>
      <c r="AC318" s="681"/>
      <c r="AD318" s="681"/>
      <c r="AE318" s="681"/>
      <c r="AF318" s="681"/>
      <c r="AG318" s="678" t="str">
        <f t="shared" ref="AG318" si="891">IF(AG317&lt;14,"対象外",ROUND(AH317/AG317,3))</f>
        <v>対象外</v>
      </c>
      <c r="AH318" s="679"/>
      <c r="AI318" s="232"/>
      <c r="AL318" s="219">
        <f t="shared" ref="AL318" si="892">IF(AG318="対象外",0,1)</f>
        <v>0</v>
      </c>
      <c r="AM318" s="226">
        <f t="shared" ref="AM318" si="893">IF(AL318=1,AG318,0)</f>
        <v>0</v>
      </c>
      <c r="AN318" s="219">
        <f t="shared" ref="AN318" si="894">IF(AG317&gt;=14,AG317,0)</f>
        <v>0</v>
      </c>
      <c r="AO318" s="192">
        <f>IF(AN318&gt;1,AH317,0)</f>
        <v>0</v>
      </c>
      <c r="AP318" s="152"/>
      <c r="AQ318" s="219">
        <f>IF(AR318&gt;1,1,0)</f>
        <v>0</v>
      </c>
      <c r="AR318" s="192">
        <f>AN318+AR274</f>
        <v>0</v>
      </c>
      <c r="AS318" s="192">
        <f>AO318+AS274</f>
        <v>0</v>
      </c>
      <c r="AT318" s="248">
        <f>IF(AQ318=1,ROUND(AS318/AR318,3),0)</f>
        <v>0</v>
      </c>
    </row>
    <row r="319" spans="1:46" ht="54" customHeight="1" x14ac:dyDescent="0.4">
      <c r="A319" s="758"/>
      <c r="B319" s="548">
        <f t="shared" ref="B319" si="895">B275</f>
        <v>0</v>
      </c>
      <c r="C319" s="549"/>
      <c r="D319" s="550"/>
      <c r="E319" s="681"/>
      <c r="F319" s="681"/>
      <c r="G319" s="681"/>
      <c r="H319" s="681"/>
      <c r="I319" s="681"/>
      <c r="J319" s="681"/>
      <c r="K319" s="681"/>
      <c r="L319" s="681"/>
      <c r="M319" s="681"/>
      <c r="N319" s="681"/>
      <c r="O319" s="681"/>
      <c r="P319" s="681"/>
      <c r="Q319" s="681"/>
      <c r="R319" s="681"/>
      <c r="S319" s="681"/>
      <c r="T319" s="681"/>
      <c r="U319" s="681"/>
      <c r="V319" s="681"/>
      <c r="W319" s="681"/>
      <c r="X319" s="681"/>
      <c r="Y319" s="681"/>
      <c r="Z319" s="681"/>
      <c r="AA319" s="681"/>
      <c r="AB319" s="681"/>
      <c r="AC319" s="681"/>
      <c r="AD319" s="681"/>
      <c r="AE319" s="681"/>
      <c r="AF319" s="681"/>
      <c r="AG319" s="272">
        <f t="shared" ref="AG319" si="896">IF(COUNT(E319:AF319)=0,+(COUNTIF(E319:AF319,"作業"))+(COUNTIF(E319:AF319,"休日")),"")</f>
        <v>0</v>
      </c>
      <c r="AH319" s="273">
        <f t="shared" ref="AH319" si="897">IF(COUNT(E319:AF319)=0,(COUNTIF(E319:AF319,"休日")),"")</f>
        <v>0</v>
      </c>
      <c r="AI319" s="232"/>
    </row>
    <row r="320" spans="1:46" ht="54" customHeight="1" x14ac:dyDescent="0.4">
      <c r="A320" s="758"/>
      <c r="B320" s="551"/>
      <c r="C320" s="552"/>
      <c r="D320" s="553"/>
      <c r="E320" s="681"/>
      <c r="F320" s="681"/>
      <c r="G320" s="681"/>
      <c r="H320" s="681"/>
      <c r="I320" s="681"/>
      <c r="J320" s="681"/>
      <c r="K320" s="681"/>
      <c r="L320" s="681"/>
      <c r="M320" s="681"/>
      <c r="N320" s="681"/>
      <c r="O320" s="681"/>
      <c r="P320" s="681"/>
      <c r="Q320" s="681"/>
      <c r="R320" s="681"/>
      <c r="S320" s="681"/>
      <c r="T320" s="681"/>
      <c r="U320" s="681"/>
      <c r="V320" s="681"/>
      <c r="W320" s="681"/>
      <c r="X320" s="681"/>
      <c r="Y320" s="681"/>
      <c r="Z320" s="681"/>
      <c r="AA320" s="681"/>
      <c r="AB320" s="681"/>
      <c r="AC320" s="681"/>
      <c r="AD320" s="681"/>
      <c r="AE320" s="681"/>
      <c r="AF320" s="681"/>
      <c r="AG320" s="678" t="str">
        <f t="shared" ref="AG320" si="898">IF(AG319&lt;14,"対象外",ROUND(AH319/AG319,3))</f>
        <v>対象外</v>
      </c>
      <c r="AH320" s="679"/>
      <c r="AI320" s="232"/>
      <c r="AL320" s="219">
        <f t="shared" ref="AL320" si="899">IF(AG320="対象外",0,1)</f>
        <v>0</v>
      </c>
      <c r="AM320" s="226">
        <f t="shared" ref="AM320" si="900">IF(AL320=1,AG320,0)</f>
        <v>0</v>
      </c>
      <c r="AN320" s="219">
        <f t="shared" ref="AN320" si="901">IF(AG319&gt;=14,AG319,0)</f>
        <v>0</v>
      </c>
      <c r="AO320" s="192">
        <f>IF(AN320&gt;1,AH319,0)</f>
        <v>0</v>
      </c>
      <c r="AP320" s="152"/>
      <c r="AQ320" s="219">
        <f>IF(AR320&gt;1,1,0)</f>
        <v>0</v>
      </c>
      <c r="AR320" s="192">
        <f>AN320+AR276</f>
        <v>0</v>
      </c>
      <c r="AS320" s="192">
        <f>AO320+AS276</f>
        <v>0</v>
      </c>
      <c r="AT320" s="248">
        <f>IF(AQ320=1,ROUND(AS320/AR320,3),0)</f>
        <v>0</v>
      </c>
    </row>
    <row r="321" spans="1:46" ht="54" customHeight="1" x14ac:dyDescent="0.4">
      <c r="A321" s="758"/>
      <c r="B321" s="548">
        <f t="shared" ref="B321" si="902">B277</f>
        <v>0</v>
      </c>
      <c r="C321" s="549"/>
      <c r="D321" s="550"/>
      <c r="E321" s="681"/>
      <c r="F321" s="681"/>
      <c r="G321" s="681"/>
      <c r="H321" s="681"/>
      <c r="I321" s="681"/>
      <c r="J321" s="681"/>
      <c r="K321" s="681"/>
      <c r="L321" s="681"/>
      <c r="M321" s="681"/>
      <c r="N321" s="681"/>
      <c r="O321" s="681"/>
      <c r="P321" s="681"/>
      <c r="Q321" s="681"/>
      <c r="R321" s="681"/>
      <c r="S321" s="681"/>
      <c r="T321" s="681"/>
      <c r="U321" s="681"/>
      <c r="V321" s="681"/>
      <c r="W321" s="681"/>
      <c r="X321" s="681"/>
      <c r="Y321" s="681"/>
      <c r="Z321" s="681"/>
      <c r="AA321" s="681"/>
      <c r="AB321" s="681"/>
      <c r="AC321" s="681"/>
      <c r="AD321" s="681"/>
      <c r="AE321" s="681"/>
      <c r="AF321" s="681"/>
      <c r="AG321" s="272">
        <f t="shared" ref="AG321" si="903">IF(COUNT(E321:AF321)=0,+(COUNTIF(E321:AF321,"作業"))+(COUNTIF(E321:AF321,"休日")),"")</f>
        <v>0</v>
      </c>
      <c r="AH321" s="273">
        <f t="shared" ref="AH321" si="904">IF(COUNT(E321:AF321)=0,(COUNTIF(E321:AF321,"休日")),"")</f>
        <v>0</v>
      </c>
      <c r="AI321" s="232"/>
    </row>
    <row r="322" spans="1:46" ht="54" customHeight="1" x14ac:dyDescent="0.4">
      <c r="A322" s="758"/>
      <c r="B322" s="551"/>
      <c r="C322" s="552"/>
      <c r="D322" s="553"/>
      <c r="E322" s="681"/>
      <c r="F322" s="681"/>
      <c r="G322" s="681"/>
      <c r="H322" s="681"/>
      <c r="I322" s="681"/>
      <c r="J322" s="681"/>
      <c r="K322" s="681"/>
      <c r="L322" s="681"/>
      <c r="M322" s="681"/>
      <c r="N322" s="681"/>
      <c r="O322" s="681"/>
      <c r="P322" s="681"/>
      <c r="Q322" s="681"/>
      <c r="R322" s="681"/>
      <c r="S322" s="681"/>
      <c r="T322" s="681"/>
      <c r="U322" s="681"/>
      <c r="V322" s="681"/>
      <c r="W322" s="681"/>
      <c r="X322" s="681"/>
      <c r="Y322" s="681"/>
      <c r="Z322" s="681"/>
      <c r="AA322" s="681"/>
      <c r="AB322" s="681"/>
      <c r="AC322" s="681"/>
      <c r="AD322" s="681"/>
      <c r="AE322" s="681"/>
      <c r="AF322" s="681"/>
      <c r="AG322" s="678" t="str">
        <f t="shared" ref="AG322" si="905">IF(AG321&lt;14,"対象外",ROUND(AH321/AG321,3))</f>
        <v>対象外</v>
      </c>
      <c r="AH322" s="679"/>
      <c r="AI322" s="232"/>
      <c r="AL322" s="219">
        <f t="shared" ref="AL322" si="906">IF(AG322="対象外",0,1)</f>
        <v>0</v>
      </c>
      <c r="AM322" s="226">
        <f t="shared" ref="AM322" si="907">IF(AL322=1,AG322,0)</f>
        <v>0</v>
      </c>
      <c r="AN322" s="219">
        <f t="shared" ref="AN322" si="908">IF(AG321&gt;=14,AG321,0)</f>
        <v>0</v>
      </c>
      <c r="AO322" s="192">
        <f>IF(AN322&gt;1,AH321,0)</f>
        <v>0</v>
      </c>
      <c r="AP322" s="152"/>
      <c r="AQ322" s="219">
        <f>IF(AR322&gt;1,1,0)</f>
        <v>0</v>
      </c>
      <c r="AR322" s="192">
        <f>AN322+AR278</f>
        <v>0</v>
      </c>
      <c r="AS322" s="192">
        <f>AO322+AS278</f>
        <v>0</v>
      </c>
      <c r="AT322" s="248">
        <f>IF(AQ322=1,ROUND(AS322/AR322,3),0)</f>
        <v>0</v>
      </c>
    </row>
    <row r="323" spans="1:46" ht="54" customHeight="1" x14ac:dyDescent="0.4">
      <c r="A323" s="758"/>
      <c r="B323" s="548">
        <f t="shared" ref="B323" si="909">B279</f>
        <v>0</v>
      </c>
      <c r="C323" s="549"/>
      <c r="D323" s="550"/>
      <c r="E323" s="681"/>
      <c r="F323" s="681"/>
      <c r="G323" s="681"/>
      <c r="H323" s="681"/>
      <c r="I323" s="681"/>
      <c r="J323" s="681"/>
      <c r="K323" s="681"/>
      <c r="L323" s="681"/>
      <c r="M323" s="681"/>
      <c r="N323" s="681"/>
      <c r="O323" s="681"/>
      <c r="P323" s="681"/>
      <c r="Q323" s="681"/>
      <c r="R323" s="681"/>
      <c r="S323" s="681"/>
      <c r="T323" s="681"/>
      <c r="U323" s="681"/>
      <c r="V323" s="681"/>
      <c r="W323" s="681"/>
      <c r="X323" s="681"/>
      <c r="Y323" s="681"/>
      <c r="Z323" s="681"/>
      <c r="AA323" s="681"/>
      <c r="AB323" s="681"/>
      <c r="AC323" s="681"/>
      <c r="AD323" s="681"/>
      <c r="AE323" s="681"/>
      <c r="AF323" s="681"/>
      <c r="AG323" s="272">
        <f t="shared" ref="AG323" si="910">IF(COUNT(E323:AF323)=0,+(COUNTIF(E323:AF323,"作業"))+(COUNTIF(E323:AF323,"休日")),"")</f>
        <v>0</v>
      </c>
      <c r="AH323" s="273">
        <f t="shared" ref="AH323" si="911">IF(COUNT(E323:AF323)=0,(COUNTIF(E323:AF323,"休日")),"")</f>
        <v>0</v>
      </c>
      <c r="AI323" s="232"/>
    </row>
    <row r="324" spans="1:46" ht="54" customHeight="1" x14ac:dyDescent="0.4">
      <c r="A324" s="758"/>
      <c r="B324" s="551"/>
      <c r="C324" s="552"/>
      <c r="D324" s="553"/>
      <c r="E324" s="681"/>
      <c r="F324" s="681"/>
      <c r="G324" s="681"/>
      <c r="H324" s="681"/>
      <c r="I324" s="681"/>
      <c r="J324" s="681"/>
      <c r="K324" s="681"/>
      <c r="L324" s="681"/>
      <c r="M324" s="681"/>
      <c r="N324" s="681"/>
      <c r="O324" s="681"/>
      <c r="P324" s="681"/>
      <c r="Q324" s="681"/>
      <c r="R324" s="681"/>
      <c r="S324" s="681"/>
      <c r="T324" s="681"/>
      <c r="U324" s="681"/>
      <c r="V324" s="681"/>
      <c r="W324" s="681"/>
      <c r="X324" s="681"/>
      <c r="Y324" s="681"/>
      <c r="Z324" s="681"/>
      <c r="AA324" s="681"/>
      <c r="AB324" s="681"/>
      <c r="AC324" s="681"/>
      <c r="AD324" s="681"/>
      <c r="AE324" s="681"/>
      <c r="AF324" s="681"/>
      <c r="AG324" s="678" t="str">
        <f t="shared" ref="AG324" si="912">IF(AG323&lt;14,"対象外",ROUND(AH323/AG323,3))</f>
        <v>対象外</v>
      </c>
      <c r="AH324" s="679"/>
      <c r="AI324" s="232"/>
      <c r="AL324" s="219">
        <f t="shared" ref="AL324" si="913">IF(AG324="対象外",0,1)</f>
        <v>0</v>
      </c>
      <c r="AM324" s="226">
        <f t="shared" ref="AM324" si="914">IF(AL324=1,AG324,0)</f>
        <v>0</v>
      </c>
      <c r="AN324" s="219">
        <f t="shared" ref="AN324" si="915">IF(AG323&gt;=14,AG323,0)</f>
        <v>0</v>
      </c>
      <c r="AO324" s="192">
        <f>IF(AN324&gt;1,AH323,0)</f>
        <v>0</v>
      </c>
      <c r="AP324" s="152"/>
      <c r="AQ324" s="219">
        <f>IF(AR324&gt;1,1,0)</f>
        <v>0</v>
      </c>
      <c r="AR324" s="192">
        <f>AN324+AR280</f>
        <v>0</v>
      </c>
      <c r="AS324" s="192">
        <f>AO324+AS280</f>
        <v>0</v>
      </c>
      <c r="AT324" s="248">
        <f>IF(AQ324=1,ROUND(AS324/AR324,3),0)</f>
        <v>0</v>
      </c>
    </row>
    <row r="325" spans="1:46" ht="54" customHeight="1" x14ac:dyDescent="0.4">
      <c r="A325" s="758"/>
      <c r="B325" s="539">
        <f>B280</f>
        <v>0</v>
      </c>
      <c r="C325" s="540"/>
      <c r="D325" s="541"/>
      <c r="E325" s="681"/>
      <c r="F325" s="681"/>
      <c r="G325" s="681"/>
      <c r="H325" s="681"/>
      <c r="I325" s="681"/>
      <c r="J325" s="681"/>
      <c r="K325" s="681"/>
      <c r="L325" s="681"/>
      <c r="M325" s="681"/>
      <c r="N325" s="681"/>
      <c r="O325" s="681"/>
      <c r="P325" s="681"/>
      <c r="Q325" s="681"/>
      <c r="R325" s="681"/>
      <c r="S325" s="681"/>
      <c r="T325" s="681"/>
      <c r="U325" s="681"/>
      <c r="V325" s="681"/>
      <c r="W325" s="681"/>
      <c r="X325" s="681"/>
      <c r="Y325" s="681"/>
      <c r="Z325" s="681"/>
      <c r="AA325" s="681"/>
      <c r="AB325" s="681"/>
      <c r="AC325" s="681"/>
      <c r="AD325" s="681"/>
      <c r="AE325" s="681"/>
      <c r="AF325" s="681"/>
      <c r="AG325" s="280">
        <f>IF(COUNT(E325:AF325)=0,+(COUNTIF(E325:AF325,"作業"))+(COUNTIF(E325:AF325,"休日")),"")</f>
        <v>0</v>
      </c>
      <c r="AH325" s="281">
        <f>IF(COUNT(E325:AF325)=0,(COUNTIF(E325:AF325,"休日")),"")</f>
        <v>0</v>
      </c>
      <c r="AI325" s="232"/>
    </row>
    <row r="326" spans="1:46" ht="54" customHeight="1" thickBot="1" x14ac:dyDescent="0.45">
      <c r="A326" s="759"/>
      <c r="B326" s="542"/>
      <c r="C326" s="543"/>
      <c r="D326" s="544"/>
      <c r="E326" s="681"/>
      <c r="F326" s="681"/>
      <c r="G326" s="681"/>
      <c r="H326" s="681"/>
      <c r="I326" s="681"/>
      <c r="J326" s="681"/>
      <c r="K326" s="681"/>
      <c r="L326" s="681"/>
      <c r="M326" s="681"/>
      <c r="N326" s="681"/>
      <c r="O326" s="681"/>
      <c r="P326" s="681"/>
      <c r="Q326" s="681"/>
      <c r="R326" s="681"/>
      <c r="S326" s="681"/>
      <c r="T326" s="681"/>
      <c r="U326" s="681"/>
      <c r="V326" s="681"/>
      <c r="W326" s="681"/>
      <c r="X326" s="681"/>
      <c r="Y326" s="681"/>
      <c r="Z326" s="681"/>
      <c r="AA326" s="681"/>
      <c r="AB326" s="681"/>
      <c r="AC326" s="681"/>
      <c r="AD326" s="681"/>
      <c r="AE326" s="681"/>
      <c r="AF326" s="681"/>
      <c r="AG326" s="683" t="str">
        <f t="shared" ref="AG326" si="916">IF(AG325&lt;14,"対象外",ROUND(AH325/AG325,3))</f>
        <v>対象外</v>
      </c>
      <c r="AH326" s="684"/>
      <c r="AI326" s="231"/>
      <c r="AK326" s="195"/>
      <c r="AL326" s="219">
        <f t="shared" ref="AL326" si="917">IF(AG326="対象外",0,1)</f>
        <v>0</v>
      </c>
      <c r="AM326" s="226">
        <f t="shared" ref="AM326" si="918">IF(AL326=1,AG326,0)</f>
        <v>0</v>
      </c>
      <c r="AN326" s="219">
        <f t="shared" ref="AN326" si="919">IF(AG325&gt;=14,AG325,0)</f>
        <v>0</v>
      </c>
      <c r="AO326" s="192">
        <f>IF(AN326&gt;1,AH325,0)</f>
        <v>0</v>
      </c>
      <c r="AP326" s="152"/>
      <c r="AQ326" s="219">
        <f>IF(AR326&gt;1,1,0)</f>
        <v>0</v>
      </c>
      <c r="AR326" s="192">
        <f>AN326+AR282</f>
        <v>0</v>
      </c>
      <c r="AS326" s="192">
        <f>AO326+AS282</f>
        <v>0</v>
      </c>
      <c r="AT326" s="248">
        <f>IF(AQ326=1,ROUND(AS326/AR326,3),0)</f>
        <v>0</v>
      </c>
    </row>
    <row r="327" spans="1:46" ht="35.25" customHeight="1" x14ac:dyDescent="0.4">
      <c r="A327" s="757" t="s">
        <v>69</v>
      </c>
      <c r="B327" s="689" t="s">
        <v>0</v>
      </c>
      <c r="C327" s="690"/>
      <c r="D327" s="691"/>
      <c r="E327" s="274">
        <f>AF283+1</f>
        <v>45762</v>
      </c>
      <c r="F327" s="274">
        <f>E327+1</f>
        <v>45763</v>
      </c>
      <c r="G327" s="274">
        <f t="shared" ref="G327:AF327" si="920">F327+1</f>
        <v>45764</v>
      </c>
      <c r="H327" s="274">
        <f t="shared" si="920"/>
        <v>45765</v>
      </c>
      <c r="I327" s="274">
        <f t="shared" si="920"/>
        <v>45766</v>
      </c>
      <c r="J327" s="274">
        <f t="shared" si="920"/>
        <v>45767</v>
      </c>
      <c r="K327" s="274">
        <f t="shared" si="920"/>
        <v>45768</v>
      </c>
      <c r="L327" s="274">
        <f t="shared" si="920"/>
        <v>45769</v>
      </c>
      <c r="M327" s="274">
        <f t="shared" si="920"/>
        <v>45770</v>
      </c>
      <c r="N327" s="274">
        <f t="shared" si="920"/>
        <v>45771</v>
      </c>
      <c r="O327" s="274">
        <f t="shared" si="920"/>
        <v>45772</v>
      </c>
      <c r="P327" s="274">
        <f t="shared" si="920"/>
        <v>45773</v>
      </c>
      <c r="Q327" s="274">
        <f t="shared" si="920"/>
        <v>45774</v>
      </c>
      <c r="R327" s="274">
        <f t="shared" si="920"/>
        <v>45775</v>
      </c>
      <c r="S327" s="274">
        <f t="shared" si="920"/>
        <v>45776</v>
      </c>
      <c r="T327" s="274">
        <f t="shared" si="920"/>
        <v>45777</v>
      </c>
      <c r="U327" s="274">
        <f t="shared" si="920"/>
        <v>45778</v>
      </c>
      <c r="V327" s="274">
        <f t="shared" si="920"/>
        <v>45779</v>
      </c>
      <c r="W327" s="274">
        <f t="shared" si="920"/>
        <v>45780</v>
      </c>
      <c r="X327" s="274">
        <f t="shared" si="920"/>
        <v>45781</v>
      </c>
      <c r="Y327" s="274">
        <f t="shared" si="920"/>
        <v>45782</v>
      </c>
      <c r="Z327" s="274">
        <f t="shared" si="920"/>
        <v>45783</v>
      </c>
      <c r="AA327" s="274">
        <f t="shared" si="920"/>
        <v>45784</v>
      </c>
      <c r="AB327" s="274">
        <f t="shared" si="920"/>
        <v>45785</v>
      </c>
      <c r="AC327" s="274">
        <f t="shared" si="920"/>
        <v>45786</v>
      </c>
      <c r="AD327" s="274">
        <f t="shared" si="920"/>
        <v>45787</v>
      </c>
      <c r="AE327" s="274">
        <f t="shared" si="920"/>
        <v>45788</v>
      </c>
      <c r="AF327" s="274">
        <f t="shared" si="920"/>
        <v>45789</v>
      </c>
      <c r="AG327" s="685" t="s">
        <v>11</v>
      </c>
      <c r="AH327" s="687" t="s">
        <v>125</v>
      </c>
      <c r="AI327" s="676" t="s">
        <v>154</v>
      </c>
    </row>
    <row r="328" spans="1:46" ht="35.25" customHeight="1" x14ac:dyDescent="0.4">
      <c r="A328" s="758"/>
      <c r="B328" s="692" t="s">
        <v>1</v>
      </c>
      <c r="C328" s="693"/>
      <c r="D328" s="694"/>
      <c r="E328" s="275">
        <f>AF284+1</f>
        <v>45762</v>
      </c>
      <c r="F328" s="275">
        <f>E328+1</f>
        <v>45763</v>
      </c>
      <c r="G328" s="275">
        <f t="shared" ref="G328:AF328" si="921">F328+1</f>
        <v>45764</v>
      </c>
      <c r="H328" s="275">
        <f t="shared" si="921"/>
        <v>45765</v>
      </c>
      <c r="I328" s="275">
        <f t="shared" si="921"/>
        <v>45766</v>
      </c>
      <c r="J328" s="275">
        <f t="shared" si="921"/>
        <v>45767</v>
      </c>
      <c r="K328" s="275">
        <f t="shared" si="921"/>
        <v>45768</v>
      </c>
      <c r="L328" s="275">
        <f t="shared" si="921"/>
        <v>45769</v>
      </c>
      <c r="M328" s="275">
        <f t="shared" si="921"/>
        <v>45770</v>
      </c>
      <c r="N328" s="275">
        <f t="shared" si="921"/>
        <v>45771</v>
      </c>
      <c r="O328" s="275">
        <f t="shared" si="921"/>
        <v>45772</v>
      </c>
      <c r="P328" s="275">
        <f t="shared" si="921"/>
        <v>45773</v>
      </c>
      <c r="Q328" s="275">
        <f t="shared" si="921"/>
        <v>45774</v>
      </c>
      <c r="R328" s="275">
        <f t="shared" si="921"/>
        <v>45775</v>
      </c>
      <c r="S328" s="275">
        <f t="shared" si="921"/>
        <v>45776</v>
      </c>
      <c r="T328" s="275">
        <f t="shared" si="921"/>
        <v>45777</v>
      </c>
      <c r="U328" s="275">
        <f t="shared" si="921"/>
        <v>45778</v>
      </c>
      <c r="V328" s="275">
        <f t="shared" si="921"/>
        <v>45779</v>
      </c>
      <c r="W328" s="275">
        <f t="shared" si="921"/>
        <v>45780</v>
      </c>
      <c r="X328" s="275">
        <f t="shared" si="921"/>
        <v>45781</v>
      </c>
      <c r="Y328" s="275">
        <f t="shared" si="921"/>
        <v>45782</v>
      </c>
      <c r="Z328" s="275">
        <f t="shared" si="921"/>
        <v>45783</v>
      </c>
      <c r="AA328" s="275">
        <f t="shared" si="921"/>
        <v>45784</v>
      </c>
      <c r="AB328" s="275">
        <f t="shared" si="921"/>
        <v>45785</v>
      </c>
      <c r="AC328" s="275">
        <f t="shared" si="921"/>
        <v>45786</v>
      </c>
      <c r="AD328" s="275">
        <f t="shared" si="921"/>
        <v>45787</v>
      </c>
      <c r="AE328" s="275">
        <f t="shared" si="921"/>
        <v>45788</v>
      </c>
      <c r="AF328" s="275">
        <f t="shared" si="921"/>
        <v>45789</v>
      </c>
      <c r="AG328" s="686"/>
      <c r="AH328" s="688"/>
      <c r="AI328" s="677"/>
    </row>
    <row r="329" spans="1:46" ht="35.25" customHeight="1" x14ac:dyDescent="0.4">
      <c r="A329" s="758"/>
      <c r="B329" s="692" t="s">
        <v>2</v>
      </c>
      <c r="C329" s="693"/>
      <c r="D329" s="694"/>
      <c r="E329" s="276">
        <f>AF285+1</f>
        <v>45762</v>
      </c>
      <c r="F329" s="276">
        <f>E328+1</f>
        <v>45763</v>
      </c>
      <c r="G329" s="276">
        <f t="shared" ref="G329:AF329" si="922">F328+1</f>
        <v>45764</v>
      </c>
      <c r="H329" s="276">
        <f t="shared" si="922"/>
        <v>45765</v>
      </c>
      <c r="I329" s="276">
        <f t="shared" si="922"/>
        <v>45766</v>
      </c>
      <c r="J329" s="276">
        <f t="shared" si="922"/>
        <v>45767</v>
      </c>
      <c r="K329" s="276">
        <f t="shared" si="922"/>
        <v>45768</v>
      </c>
      <c r="L329" s="276">
        <f t="shared" si="922"/>
        <v>45769</v>
      </c>
      <c r="M329" s="276">
        <f t="shared" si="922"/>
        <v>45770</v>
      </c>
      <c r="N329" s="276">
        <f t="shared" si="922"/>
        <v>45771</v>
      </c>
      <c r="O329" s="276">
        <f t="shared" si="922"/>
        <v>45772</v>
      </c>
      <c r="P329" s="276">
        <f t="shared" si="922"/>
        <v>45773</v>
      </c>
      <c r="Q329" s="276">
        <f t="shared" si="922"/>
        <v>45774</v>
      </c>
      <c r="R329" s="276">
        <f t="shared" si="922"/>
        <v>45775</v>
      </c>
      <c r="S329" s="276">
        <f t="shared" si="922"/>
        <v>45776</v>
      </c>
      <c r="T329" s="276">
        <f t="shared" si="922"/>
        <v>45777</v>
      </c>
      <c r="U329" s="276">
        <f t="shared" si="922"/>
        <v>45778</v>
      </c>
      <c r="V329" s="276">
        <f t="shared" si="922"/>
        <v>45779</v>
      </c>
      <c r="W329" s="276">
        <f t="shared" si="922"/>
        <v>45780</v>
      </c>
      <c r="X329" s="276">
        <f t="shared" si="922"/>
        <v>45781</v>
      </c>
      <c r="Y329" s="276">
        <f t="shared" si="922"/>
        <v>45782</v>
      </c>
      <c r="Z329" s="276">
        <f t="shared" si="922"/>
        <v>45783</v>
      </c>
      <c r="AA329" s="276">
        <f t="shared" si="922"/>
        <v>45784</v>
      </c>
      <c r="AB329" s="276">
        <f t="shared" si="922"/>
        <v>45785</v>
      </c>
      <c r="AC329" s="276">
        <f t="shared" si="922"/>
        <v>45786</v>
      </c>
      <c r="AD329" s="276">
        <f t="shared" si="922"/>
        <v>45787</v>
      </c>
      <c r="AE329" s="276">
        <f t="shared" si="922"/>
        <v>45788</v>
      </c>
      <c r="AF329" s="276">
        <f t="shared" si="922"/>
        <v>45789</v>
      </c>
      <c r="AG329" s="686"/>
      <c r="AH329" s="688"/>
      <c r="AI329" s="677"/>
      <c r="AJ329" s="159"/>
      <c r="AN329" s="147"/>
    </row>
    <row r="330" spans="1:46" ht="119.25" customHeight="1" x14ac:dyDescent="0.4">
      <c r="A330" s="758"/>
      <c r="B330" s="695" t="s">
        <v>160</v>
      </c>
      <c r="C330" s="696"/>
      <c r="D330" s="697"/>
      <c r="E330" s="267" t="str">
        <f>IF(E328=$S$6,"完了日","")</f>
        <v/>
      </c>
      <c r="F330" s="267" t="str">
        <f>IF(F328=$S$6,"完了日","")</f>
        <v/>
      </c>
      <c r="G330" s="267" t="str">
        <f t="shared" ref="G330:AF330" si="923">IF(G328=$S$6,"完了日","")</f>
        <v/>
      </c>
      <c r="H330" s="267" t="str">
        <f t="shared" si="923"/>
        <v/>
      </c>
      <c r="I330" s="267" t="str">
        <f t="shared" si="923"/>
        <v/>
      </c>
      <c r="J330" s="267" t="str">
        <f t="shared" si="923"/>
        <v/>
      </c>
      <c r="K330" s="267" t="str">
        <f t="shared" si="923"/>
        <v/>
      </c>
      <c r="L330" s="267" t="str">
        <f t="shared" si="923"/>
        <v/>
      </c>
      <c r="M330" s="267" t="str">
        <f t="shared" si="923"/>
        <v/>
      </c>
      <c r="N330" s="267" t="str">
        <f t="shared" si="923"/>
        <v/>
      </c>
      <c r="O330" s="267" t="str">
        <f t="shared" si="923"/>
        <v/>
      </c>
      <c r="P330" s="267" t="str">
        <f t="shared" si="923"/>
        <v/>
      </c>
      <c r="Q330" s="267" t="str">
        <f t="shared" si="923"/>
        <v/>
      </c>
      <c r="R330" s="267" t="str">
        <f t="shared" si="923"/>
        <v/>
      </c>
      <c r="S330" s="267" t="str">
        <f t="shared" si="923"/>
        <v/>
      </c>
      <c r="T330" s="267" t="str">
        <f t="shared" si="923"/>
        <v/>
      </c>
      <c r="U330" s="267" t="str">
        <f t="shared" si="923"/>
        <v/>
      </c>
      <c r="V330" s="267" t="str">
        <f t="shared" si="923"/>
        <v/>
      </c>
      <c r="W330" s="267" t="str">
        <f t="shared" si="923"/>
        <v/>
      </c>
      <c r="X330" s="267" t="str">
        <f t="shared" si="923"/>
        <v/>
      </c>
      <c r="Y330" s="267" t="str">
        <f t="shared" si="923"/>
        <v/>
      </c>
      <c r="Z330" s="267" t="str">
        <f t="shared" si="923"/>
        <v/>
      </c>
      <c r="AA330" s="267" t="str">
        <f t="shared" si="923"/>
        <v/>
      </c>
      <c r="AB330" s="267" t="str">
        <f t="shared" si="923"/>
        <v/>
      </c>
      <c r="AC330" s="267" t="str">
        <f t="shared" si="923"/>
        <v/>
      </c>
      <c r="AD330" s="267" t="str">
        <f t="shared" si="923"/>
        <v/>
      </c>
      <c r="AE330" s="267" t="str">
        <f t="shared" si="923"/>
        <v/>
      </c>
      <c r="AF330" s="267" t="str">
        <f t="shared" si="923"/>
        <v/>
      </c>
      <c r="AG330" s="686"/>
      <c r="AH330" s="688"/>
      <c r="AI330" s="677"/>
    </row>
    <row r="331" spans="1:46" ht="54" customHeight="1" x14ac:dyDescent="0.4">
      <c r="A331" s="758"/>
      <c r="B331" s="548">
        <f>B287</f>
        <v>0</v>
      </c>
      <c r="C331" s="549"/>
      <c r="D331" s="550"/>
      <c r="E331" s="681"/>
      <c r="F331" s="681"/>
      <c r="G331" s="681"/>
      <c r="H331" s="681"/>
      <c r="I331" s="681"/>
      <c r="J331" s="681"/>
      <c r="K331" s="681"/>
      <c r="L331" s="681"/>
      <c r="M331" s="681"/>
      <c r="N331" s="681"/>
      <c r="O331" s="681"/>
      <c r="P331" s="681"/>
      <c r="Q331" s="681"/>
      <c r="R331" s="681"/>
      <c r="S331" s="681"/>
      <c r="T331" s="681"/>
      <c r="U331" s="681"/>
      <c r="V331" s="681"/>
      <c r="W331" s="681"/>
      <c r="X331" s="681"/>
      <c r="Y331" s="681"/>
      <c r="Z331" s="681"/>
      <c r="AA331" s="681"/>
      <c r="AB331" s="681"/>
      <c r="AC331" s="681"/>
      <c r="AD331" s="681"/>
      <c r="AE331" s="681"/>
      <c r="AF331" s="681"/>
      <c r="AG331" s="272">
        <f>IF(COUNT(E331:AF331)=0,+(COUNTIF(E331:AF331,"作業"))+(COUNTIF(E331:AF331,"休日")),"")</f>
        <v>0</v>
      </c>
      <c r="AH331" s="273">
        <f>IF(COUNT(E331:AF331)=0,(COUNTIF(E331:AF331,"休日")),"")</f>
        <v>0</v>
      </c>
      <c r="AI331" s="555" t="str">
        <f>IF(AM331&gt;0.01,ROUND(AM331/AL331,3),"")</f>
        <v/>
      </c>
      <c r="AL331" s="147">
        <f>SUM(AL332:AL370)</f>
        <v>0</v>
      </c>
      <c r="AM331" s="228">
        <f>SUM(AM332:AM370)</f>
        <v>0</v>
      </c>
      <c r="AQ331" s="249">
        <f>SUM(AQ332:AQ370)</f>
        <v>0</v>
      </c>
      <c r="AT331" s="228">
        <f>SUM(AT332:AT370)</f>
        <v>0</v>
      </c>
    </row>
    <row r="332" spans="1:46" ht="54" customHeight="1" x14ac:dyDescent="0.4">
      <c r="A332" s="758"/>
      <c r="B332" s="551"/>
      <c r="C332" s="552"/>
      <c r="D332" s="553"/>
      <c r="E332" s="681"/>
      <c r="F332" s="681"/>
      <c r="G332" s="681"/>
      <c r="H332" s="681"/>
      <c r="I332" s="681"/>
      <c r="J332" s="681"/>
      <c r="K332" s="681"/>
      <c r="L332" s="681"/>
      <c r="M332" s="681"/>
      <c r="N332" s="681"/>
      <c r="O332" s="681"/>
      <c r="P332" s="681"/>
      <c r="Q332" s="681"/>
      <c r="R332" s="681"/>
      <c r="S332" s="681"/>
      <c r="T332" s="681"/>
      <c r="U332" s="681"/>
      <c r="V332" s="681"/>
      <c r="W332" s="681"/>
      <c r="X332" s="681"/>
      <c r="Y332" s="681"/>
      <c r="Z332" s="681"/>
      <c r="AA332" s="681"/>
      <c r="AB332" s="681"/>
      <c r="AC332" s="681"/>
      <c r="AD332" s="681"/>
      <c r="AE332" s="681"/>
      <c r="AF332" s="681"/>
      <c r="AG332" s="678" t="str">
        <f>IF(AG331&lt;14,"対象外",ROUND(AH331/AG331,3))</f>
        <v>対象外</v>
      </c>
      <c r="AH332" s="679"/>
      <c r="AI332" s="555"/>
      <c r="AK332" s="146"/>
      <c r="AL332" s="219">
        <f>IF(AG332="対象外",0,1)</f>
        <v>0</v>
      </c>
      <c r="AM332" s="226">
        <f>IF(AL332=1,AG332,0)</f>
        <v>0</v>
      </c>
      <c r="AN332" s="219">
        <f>IF(AG331&gt;=14,AG331,0)</f>
        <v>0</v>
      </c>
      <c r="AO332" s="192">
        <f>IF(AN332&gt;1,AH331,0)</f>
        <v>0</v>
      </c>
      <c r="AP332" s="152"/>
      <c r="AQ332" s="219">
        <f>IF(AR332&gt;1,1,0)</f>
        <v>0</v>
      </c>
      <c r="AR332" s="192">
        <f>AN332+AR288</f>
        <v>0</v>
      </c>
      <c r="AS332" s="192">
        <f>AO332+AS288</f>
        <v>0</v>
      </c>
      <c r="AT332" s="248">
        <f>IF(AQ332=1,ROUND(AS332/AR332,3),0)</f>
        <v>0</v>
      </c>
    </row>
    <row r="333" spans="1:46" ht="54" customHeight="1" x14ac:dyDescent="0.4">
      <c r="A333" s="758"/>
      <c r="B333" s="548">
        <f t="shared" ref="B333" si="924">B289</f>
        <v>0</v>
      </c>
      <c r="C333" s="549"/>
      <c r="D333" s="550"/>
      <c r="E333" s="681"/>
      <c r="F333" s="681"/>
      <c r="G333" s="681"/>
      <c r="H333" s="681"/>
      <c r="I333" s="681"/>
      <c r="J333" s="681"/>
      <c r="K333" s="681"/>
      <c r="L333" s="681"/>
      <c r="M333" s="681"/>
      <c r="N333" s="681"/>
      <c r="O333" s="681"/>
      <c r="P333" s="681"/>
      <c r="Q333" s="681"/>
      <c r="R333" s="681"/>
      <c r="S333" s="681"/>
      <c r="T333" s="681"/>
      <c r="U333" s="681"/>
      <c r="V333" s="681"/>
      <c r="W333" s="681"/>
      <c r="X333" s="681"/>
      <c r="Y333" s="681"/>
      <c r="Z333" s="681"/>
      <c r="AA333" s="681"/>
      <c r="AB333" s="681"/>
      <c r="AC333" s="681"/>
      <c r="AD333" s="681"/>
      <c r="AE333" s="681"/>
      <c r="AF333" s="681"/>
      <c r="AG333" s="272">
        <f t="shared" ref="AG333" si="925">IF(COUNT(E333:AF333)=0,+(COUNTIF(E333:AF333,"作業"))+(COUNTIF(E333:AF333,"休日")),"")</f>
        <v>0</v>
      </c>
      <c r="AH333" s="273">
        <f t="shared" ref="AH333" si="926">IF(COUNT(E333:AF333)=0,(COUNTIF(E333:AF333,"休日")),"")</f>
        <v>0</v>
      </c>
      <c r="AI333" s="554" t="str">
        <f>IF(AI331="","",IF(AI331&gt;=0.285,"達成","未達成"))</f>
        <v/>
      </c>
    </row>
    <row r="334" spans="1:46" ht="54" customHeight="1" x14ac:dyDescent="0.4">
      <c r="A334" s="758"/>
      <c r="B334" s="551"/>
      <c r="C334" s="552"/>
      <c r="D334" s="553"/>
      <c r="E334" s="681"/>
      <c r="F334" s="681"/>
      <c r="G334" s="681"/>
      <c r="H334" s="681"/>
      <c r="I334" s="681"/>
      <c r="J334" s="681"/>
      <c r="K334" s="681"/>
      <c r="L334" s="681"/>
      <c r="M334" s="681"/>
      <c r="N334" s="681"/>
      <c r="O334" s="681"/>
      <c r="P334" s="681"/>
      <c r="Q334" s="681"/>
      <c r="R334" s="681"/>
      <c r="S334" s="681"/>
      <c r="T334" s="681"/>
      <c r="U334" s="681"/>
      <c r="V334" s="681"/>
      <c r="W334" s="681"/>
      <c r="X334" s="681"/>
      <c r="Y334" s="681"/>
      <c r="Z334" s="681"/>
      <c r="AA334" s="681"/>
      <c r="AB334" s="681"/>
      <c r="AC334" s="681"/>
      <c r="AD334" s="681"/>
      <c r="AE334" s="681"/>
      <c r="AF334" s="681"/>
      <c r="AG334" s="678" t="str">
        <f t="shared" ref="AG334" si="927">IF(AG333&lt;14,"対象外",ROUND(AH333/AG333,3))</f>
        <v>対象外</v>
      </c>
      <c r="AH334" s="679"/>
      <c r="AI334" s="554"/>
      <c r="AL334" s="219">
        <f t="shared" ref="AL334" si="928">IF(AG334="対象外",0,1)</f>
        <v>0</v>
      </c>
      <c r="AM334" s="226">
        <f t="shared" ref="AM334" si="929">IF(AL334=1,AG334,0)</f>
        <v>0</v>
      </c>
      <c r="AN334" s="219">
        <f t="shared" ref="AN334" si="930">IF(AG333&gt;=14,AG333,0)</f>
        <v>0</v>
      </c>
      <c r="AO334" s="192">
        <f>IF(AN334&gt;1,AH333,0)</f>
        <v>0</v>
      </c>
      <c r="AP334" s="152"/>
      <c r="AQ334" s="219">
        <f>IF(AR334&gt;1,1,0)</f>
        <v>0</v>
      </c>
      <c r="AR334" s="192">
        <f>AN334+AR290</f>
        <v>0</v>
      </c>
      <c r="AS334" s="192">
        <f>AO334+AS290</f>
        <v>0</v>
      </c>
      <c r="AT334" s="248">
        <f>IF(AQ334=1,ROUND(AS334/AR334,3),0)</f>
        <v>0</v>
      </c>
    </row>
    <row r="335" spans="1:46" ht="54" customHeight="1" x14ac:dyDescent="0.35">
      <c r="A335" s="758"/>
      <c r="B335" s="548">
        <f t="shared" ref="B335" si="931">B291</f>
        <v>0</v>
      </c>
      <c r="C335" s="549"/>
      <c r="D335" s="550"/>
      <c r="E335" s="681"/>
      <c r="F335" s="681"/>
      <c r="G335" s="681"/>
      <c r="H335" s="681"/>
      <c r="I335" s="681"/>
      <c r="J335" s="681"/>
      <c r="K335" s="681"/>
      <c r="L335" s="681"/>
      <c r="M335" s="681"/>
      <c r="N335" s="681"/>
      <c r="O335" s="681"/>
      <c r="P335" s="681"/>
      <c r="Q335" s="681"/>
      <c r="R335" s="681"/>
      <c r="S335" s="681"/>
      <c r="T335" s="681"/>
      <c r="U335" s="681"/>
      <c r="V335" s="681"/>
      <c r="W335" s="681"/>
      <c r="X335" s="681"/>
      <c r="Y335" s="681"/>
      <c r="Z335" s="681"/>
      <c r="AA335" s="681"/>
      <c r="AB335" s="681"/>
      <c r="AC335" s="681"/>
      <c r="AD335" s="681"/>
      <c r="AE335" s="681"/>
      <c r="AF335" s="681"/>
      <c r="AG335" s="272">
        <f t="shared" ref="AG335" si="932">IF(COUNT(E335:AF335)=0,+(COUNTIF(E335:AF335,"作業"))+(COUNTIF(E335:AF335,"休日")),"")</f>
        <v>0</v>
      </c>
      <c r="AH335" s="273">
        <f t="shared" ref="AH335" si="933">IF(COUNT(E335:AF335)=0,(COUNTIF(E335:AF335,"休日")),"")</f>
        <v>0</v>
      </c>
      <c r="AI335" s="230"/>
    </row>
    <row r="336" spans="1:46" ht="54" customHeight="1" x14ac:dyDescent="0.35">
      <c r="A336" s="758"/>
      <c r="B336" s="551"/>
      <c r="C336" s="552"/>
      <c r="D336" s="553"/>
      <c r="E336" s="681"/>
      <c r="F336" s="681"/>
      <c r="G336" s="681"/>
      <c r="H336" s="681"/>
      <c r="I336" s="681"/>
      <c r="J336" s="681"/>
      <c r="K336" s="681"/>
      <c r="L336" s="681"/>
      <c r="M336" s="681"/>
      <c r="N336" s="681"/>
      <c r="O336" s="681"/>
      <c r="P336" s="681"/>
      <c r="Q336" s="681"/>
      <c r="R336" s="681"/>
      <c r="S336" s="681"/>
      <c r="T336" s="681"/>
      <c r="U336" s="681"/>
      <c r="V336" s="681"/>
      <c r="W336" s="681"/>
      <c r="X336" s="681"/>
      <c r="Y336" s="681"/>
      <c r="Z336" s="681"/>
      <c r="AA336" s="681"/>
      <c r="AB336" s="681"/>
      <c r="AC336" s="681"/>
      <c r="AD336" s="681"/>
      <c r="AE336" s="681"/>
      <c r="AF336" s="681"/>
      <c r="AG336" s="678" t="str">
        <f t="shared" ref="AG336" si="934">IF(AG335&lt;14,"対象外",ROUND(AH335/AG335,3))</f>
        <v>対象外</v>
      </c>
      <c r="AH336" s="679"/>
      <c r="AI336" s="230"/>
      <c r="AL336" s="219">
        <f t="shared" ref="AL336" si="935">IF(AG336="対象外",0,1)</f>
        <v>0</v>
      </c>
      <c r="AM336" s="226">
        <f t="shared" ref="AM336" si="936">IF(AL336=1,AG336,0)</f>
        <v>0</v>
      </c>
      <c r="AN336" s="219">
        <f t="shared" ref="AN336" si="937">IF(AG335&gt;=14,AG335,0)</f>
        <v>0</v>
      </c>
      <c r="AO336" s="192">
        <f>IF(AN336&gt;1,AH335,0)</f>
        <v>0</v>
      </c>
      <c r="AP336" s="152"/>
      <c r="AQ336" s="219">
        <f>IF(AR336&gt;1,1,0)</f>
        <v>0</v>
      </c>
      <c r="AR336" s="192">
        <f>AN336+AR292</f>
        <v>0</v>
      </c>
      <c r="AS336" s="192">
        <f>AO336+AS292</f>
        <v>0</v>
      </c>
      <c r="AT336" s="248">
        <f>IF(AQ336=1,ROUND(AS336/AR336,3),0)</f>
        <v>0</v>
      </c>
    </row>
    <row r="337" spans="1:46" ht="54" customHeight="1" x14ac:dyDescent="0.35">
      <c r="A337" s="758"/>
      <c r="B337" s="548">
        <f t="shared" ref="B337" si="938">B293</f>
        <v>0</v>
      </c>
      <c r="C337" s="549"/>
      <c r="D337" s="550"/>
      <c r="E337" s="681"/>
      <c r="F337" s="681"/>
      <c r="G337" s="681"/>
      <c r="H337" s="681"/>
      <c r="I337" s="681"/>
      <c r="J337" s="681"/>
      <c r="K337" s="681"/>
      <c r="L337" s="681"/>
      <c r="M337" s="681"/>
      <c r="N337" s="681"/>
      <c r="O337" s="681"/>
      <c r="P337" s="681"/>
      <c r="Q337" s="681"/>
      <c r="R337" s="681"/>
      <c r="S337" s="681"/>
      <c r="T337" s="681"/>
      <c r="U337" s="681"/>
      <c r="V337" s="681"/>
      <c r="W337" s="681"/>
      <c r="X337" s="681"/>
      <c r="Y337" s="681"/>
      <c r="Z337" s="681"/>
      <c r="AA337" s="681"/>
      <c r="AB337" s="681"/>
      <c r="AC337" s="681"/>
      <c r="AD337" s="681"/>
      <c r="AE337" s="681"/>
      <c r="AF337" s="681"/>
      <c r="AG337" s="272">
        <f t="shared" ref="AG337" si="939">IF(COUNT(E337:AF337)=0,+(COUNTIF(E337:AF337,"作業"))+(COUNTIF(E337:AF337,"休日")),"")</f>
        <v>0</v>
      </c>
      <c r="AH337" s="273">
        <f t="shared" ref="AH337" si="940">IF(COUNT(E337:AF337)=0,(COUNTIF(E337:AF337,"休日")),"")</f>
        <v>0</v>
      </c>
      <c r="AI337" s="230"/>
    </row>
    <row r="338" spans="1:46" ht="54" customHeight="1" x14ac:dyDescent="0.35">
      <c r="A338" s="758"/>
      <c r="B338" s="551"/>
      <c r="C338" s="552"/>
      <c r="D338" s="553"/>
      <c r="E338" s="681"/>
      <c r="F338" s="681"/>
      <c r="G338" s="681"/>
      <c r="H338" s="681"/>
      <c r="I338" s="681"/>
      <c r="J338" s="681"/>
      <c r="K338" s="681"/>
      <c r="L338" s="681"/>
      <c r="M338" s="681"/>
      <c r="N338" s="681"/>
      <c r="O338" s="681"/>
      <c r="P338" s="681"/>
      <c r="Q338" s="681"/>
      <c r="R338" s="681"/>
      <c r="S338" s="681"/>
      <c r="T338" s="681"/>
      <c r="U338" s="681"/>
      <c r="V338" s="681"/>
      <c r="W338" s="681"/>
      <c r="X338" s="681"/>
      <c r="Y338" s="681"/>
      <c r="Z338" s="681"/>
      <c r="AA338" s="681"/>
      <c r="AB338" s="681"/>
      <c r="AC338" s="681"/>
      <c r="AD338" s="681"/>
      <c r="AE338" s="681"/>
      <c r="AF338" s="681"/>
      <c r="AG338" s="678" t="str">
        <f t="shared" ref="AG338" si="941">IF(AG337&lt;14,"対象外",ROUND(AH337/AG337,3))</f>
        <v>対象外</v>
      </c>
      <c r="AH338" s="679"/>
      <c r="AI338" s="230"/>
      <c r="AL338" s="219">
        <f t="shared" ref="AL338" si="942">IF(AG338="対象外",0,1)</f>
        <v>0</v>
      </c>
      <c r="AM338" s="226">
        <f t="shared" ref="AM338" si="943">IF(AL338=1,AG338,0)</f>
        <v>0</v>
      </c>
      <c r="AN338" s="219">
        <f t="shared" ref="AN338" si="944">IF(AG337&gt;=14,AG337,0)</f>
        <v>0</v>
      </c>
      <c r="AO338" s="192">
        <f>IF(AN338&gt;1,AH337,0)</f>
        <v>0</v>
      </c>
      <c r="AP338" s="152"/>
      <c r="AQ338" s="219">
        <f>IF(AR338&gt;1,1,0)</f>
        <v>0</v>
      </c>
      <c r="AR338" s="192">
        <f>AN338+AR294</f>
        <v>0</v>
      </c>
      <c r="AS338" s="192">
        <f>AO338+AS294</f>
        <v>0</v>
      </c>
      <c r="AT338" s="248">
        <f>IF(AQ338=1,ROUND(AS338/AR338,3),0)</f>
        <v>0</v>
      </c>
    </row>
    <row r="339" spans="1:46" ht="54" customHeight="1" x14ac:dyDescent="0.35">
      <c r="A339" s="758"/>
      <c r="B339" s="548">
        <f t="shared" ref="B339" si="945">B295</f>
        <v>0</v>
      </c>
      <c r="C339" s="549"/>
      <c r="D339" s="550"/>
      <c r="E339" s="681"/>
      <c r="F339" s="681"/>
      <c r="G339" s="681"/>
      <c r="H339" s="681"/>
      <c r="I339" s="681"/>
      <c r="J339" s="681"/>
      <c r="K339" s="681"/>
      <c r="L339" s="681"/>
      <c r="M339" s="681"/>
      <c r="N339" s="681"/>
      <c r="O339" s="681"/>
      <c r="P339" s="681"/>
      <c r="Q339" s="681"/>
      <c r="R339" s="681"/>
      <c r="S339" s="681"/>
      <c r="T339" s="681"/>
      <c r="U339" s="681"/>
      <c r="V339" s="681"/>
      <c r="W339" s="681"/>
      <c r="X339" s="681"/>
      <c r="Y339" s="681"/>
      <c r="Z339" s="681"/>
      <c r="AA339" s="681"/>
      <c r="AB339" s="681"/>
      <c r="AC339" s="681"/>
      <c r="AD339" s="681"/>
      <c r="AE339" s="681"/>
      <c r="AF339" s="681"/>
      <c r="AG339" s="272">
        <f t="shared" ref="AG339" si="946">IF(COUNT(E339:AF339)=0,+(COUNTIF(E339:AF339,"作業"))+(COUNTIF(E339:AF339,"休日")),"")</f>
        <v>0</v>
      </c>
      <c r="AH339" s="273">
        <f t="shared" ref="AH339" si="947">IF(COUNT(E339:AF339)=0,(COUNTIF(E339:AF339,"休日")),"")</f>
        <v>0</v>
      </c>
      <c r="AI339" s="230"/>
    </row>
    <row r="340" spans="1:46" ht="54" customHeight="1" x14ac:dyDescent="0.35">
      <c r="A340" s="758"/>
      <c r="B340" s="551"/>
      <c r="C340" s="552"/>
      <c r="D340" s="553"/>
      <c r="E340" s="681"/>
      <c r="F340" s="681"/>
      <c r="G340" s="681"/>
      <c r="H340" s="681"/>
      <c r="I340" s="681"/>
      <c r="J340" s="681"/>
      <c r="K340" s="681"/>
      <c r="L340" s="681"/>
      <c r="M340" s="681"/>
      <c r="N340" s="681"/>
      <c r="O340" s="681"/>
      <c r="P340" s="681"/>
      <c r="Q340" s="681"/>
      <c r="R340" s="681"/>
      <c r="S340" s="681"/>
      <c r="T340" s="681"/>
      <c r="U340" s="681"/>
      <c r="V340" s="681"/>
      <c r="W340" s="681"/>
      <c r="X340" s="681"/>
      <c r="Y340" s="681"/>
      <c r="Z340" s="681"/>
      <c r="AA340" s="681"/>
      <c r="AB340" s="681"/>
      <c r="AC340" s="681"/>
      <c r="AD340" s="681"/>
      <c r="AE340" s="681"/>
      <c r="AF340" s="681"/>
      <c r="AG340" s="678" t="str">
        <f t="shared" ref="AG340" si="948">IF(AG339&lt;14,"対象外",ROUND(AH339/AG339,3))</f>
        <v>対象外</v>
      </c>
      <c r="AH340" s="679"/>
      <c r="AI340" s="230"/>
      <c r="AL340" s="219">
        <f t="shared" ref="AL340" si="949">IF(AG340="対象外",0,1)</f>
        <v>0</v>
      </c>
      <c r="AM340" s="226">
        <f t="shared" ref="AM340" si="950">IF(AL340=1,AG340,0)</f>
        <v>0</v>
      </c>
      <c r="AN340" s="219">
        <f t="shared" ref="AN340" si="951">IF(AG339&gt;=14,AG339,0)</f>
        <v>0</v>
      </c>
      <c r="AO340" s="192">
        <f>IF(AN340&gt;1,AH339,0)</f>
        <v>0</v>
      </c>
      <c r="AP340" s="152"/>
      <c r="AQ340" s="219">
        <f>IF(AR340&gt;1,1,0)</f>
        <v>0</v>
      </c>
      <c r="AR340" s="192">
        <f>AN340+AR296</f>
        <v>0</v>
      </c>
      <c r="AS340" s="192">
        <f>AO340+AS296</f>
        <v>0</v>
      </c>
      <c r="AT340" s="248">
        <f>IF(AQ340=1,ROUND(AS340/AR340,3),0)</f>
        <v>0</v>
      </c>
    </row>
    <row r="341" spans="1:46" ht="54" customHeight="1" x14ac:dyDescent="0.4">
      <c r="A341" s="758"/>
      <c r="B341" s="548">
        <f t="shared" ref="B341" si="952">B297</f>
        <v>0</v>
      </c>
      <c r="C341" s="549"/>
      <c r="D341" s="550"/>
      <c r="E341" s="681"/>
      <c r="F341" s="681"/>
      <c r="G341" s="681"/>
      <c r="H341" s="681"/>
      <c r="I341" s="681"/>
      <c r="J341" s="681"/>
      <c r="K341" s="681"/>
      <c r="L341" s="681"/>
      <c r="M341" s="681"/>
      <c r="N341" s="681"/>
      <c r="O341" s="681"/>
      <c r="P341" s="681"/>
      <c r="Q341" s="681"/>
      <c r="R341" s="681"/>
      <c r="S341" s="681"/>
      <c r="T341" s="681"/>
      <c r="U341" s="681"/>
      <c r="V341" s="681"/>
      <c r="W341" s="681"/>
      <c r="X341" s="681"/>
      <c r="Y341" s="681"/>
      <c r="Z341" s="681"/>
      <c r="AA341" s="681"/>
      <c r="AB341" s="681"/>
      <c r="AC341" s="681"/>
      <c r="AD341" s="681"/>
      <c r="AE341" s="681"/>
      <c r="AF341" s="681"/>
      <c r="AG341" s="272">
        <f t="shared" ref="AG341" si="953">IF(COUNT(E341:AF341)=0,+(COUNTIF(E341:AF341,"作業"))+(COUNTIF(E341:AF341,"休日")),"")</f>
        <v>0</v>
      </c>
      <c r="AH341" s="273">
        <f t="shared" ref="AH341" si="954">IF(COUNT(E341:AF341)=0,(COUNTIF(E341:AF341,"休日")),"")</f>
        <v>0</v>
      </c>
      <c r="AI341" s="608"/>
    </row>
    <row r="342" spans="1:46" ht="54" customHeight="1" x14ac:dyDescent="0.4">
      <c r="A342" s="758"/>
      <c r="B342" s="551"/>
      <c r="C342" s="552"/>
      <c r="D342" s="553"/>
      <c r="E342" s="681"/>
      <c r="F342" s="681"/>
      <c r="G342" s="681"/>
      <c r="H342" s="681"/>
      <c r="I342" s="681"/>
      <c r="J342" s="681"/>
      <c r="K342" s="681"/>
      <c r="L342" s="681"/>
      <c r="M342" s="681"/>
      <c r="N342" s="681"/>
      <c r="O342" s="681"/>
      <c r="P342" s="681"/>
      <c r="Q342" s="681"/>
      <c r="R342" s="681"/>
      <c r="S342" s="681"/>
      <c r="T342" s="681"/>
      <c r="U342" s="681"/>
      <c r="V342" s="681"/>
      <c r="W342" s="681"/>
      <c r="X342" s="681"/>
      <c r="Y342" s="681"/>
      <c r="Z342" s="681"/>
      <c r="AA342" s="681"/>
      <c r="AB342" s="681"/>
      <c r="AC342" s="681"/>
      <c r="AD342" s="681"/>
      <c r="AE342" s="681"/>
      <c r="AF342" s="681"/>
      <c r="AG342" s="678" t="str">
        <f t="shared" ref="AG342" si="955">IF(AG341&lt;14,"対象外",ROUND(AH341/AG341,3))</f>
        <v>対象外</v>
      </c>
      <c r="AH342" s="679"/>
      <c r="AI342" s="608"/>
      <c r="AL342" s="219">
        <f t="shared" ref="AL342" si="956">IF(AG342="対象外",0,1)</f>
        <v>0</v>
      </c>
      <c r="AM342" s="226">
        <f t="shared" ref="AM342" si="957">IF(AL342=1,AG342,0)</f>
        <v>0</v>
      </c>
      <c r="AN342" s="219">
        <f t="shared" ref="AN342" si="958">IF(AG341&gt;=14,AG341,0)</f>
        <v>0</v>
      </c>
      <c r="AO342" s="192">
        <f>IF(AN342&gt;1,AH341,0)</f>
        <v>0</v>
      </c>
      <c r="AP342" s="152"/>
      <c r="AQ342" s="219">
        <f>IF(AR342&gt;1,1,0)</f>
        <v>0</v>
      </c>
      <c r="AR342" s="192">
        <f>AN342+AR298</f>
        <v>0</v>
      </c>
      <c r="AS342" s="192">
        <f>AO342+AS298</f>
        <v>0</v>
      </c>
      <c r="AT342" s="248">
        <f>IF(AQ342=1,ROUND(AS342/AR342,3),0)</f>
        <v>0</v>
      </c>
    </row>
    <row r="343" spans="1:46" ht="54" customHeight="1" x14ac:dyDescent="0.35">
      <c r="A343" s="758"/>
      <c r="B343" s="548">
        <f t="shared" ref="B343" si="959">B299</f>
        <v>0</v>
      </c>
      <c r="C343" s="549"/>
      <c r="D343" s="550"/>
      <c r="E343" s="681"/>
      <c r="F343" s="681"/>
      <c r="G343" s="681"/>
      <c r="H343" s="681"/>
      <c r="I343" s="681"/>
      <c r="J343" s="681"/>
      <c r="K343" s="681"/>
      <c r="L343" s="681"/>
      <c r="M343" s="681"/>
      <c r="N343" s="681"/>
      <c r="O343" s="681"/>
      <c r="P343" s="681"/>
      <c r="Q343" s="681"/>
      <c r="R343" s="681"/>
      <c r="S343" s="681"/>
      <c r="T343" s="681"/>
      <c r="U343" s="681"/>
      <c r="V343" s="681"/>
      <c r="W343" s="681"/>
      <c r="X343" s="681"/>
      <c r="Y343" s="681"/>
      <c r="Z343" s="681"/>
      <c r="AA343" s="681"/>
      <c r="AB343" s="681"/>
      <c r="AC343" s="681"/>
      <c r="AD343" s="681"/>
      <c r="AE343" s="681"/>
      <c r="AF343" s="681"/>
      <c r="AG343" s="272">
        <f t="shared" ref="AG343" si="960">IF(COUNT(E343:AF343)=0,+(COUNTIF(E343:AF343,"作業"))+(COUNTIF(E343:AF343,"休日")),"")</f>
        <v>0</v>
      </c>
      <c r="AH343" s="273">
        <f t="shared" ref="AH343" si="961">IF(COUNT(E343:AF343)=0,(COUNTIF(E343:AF343,"休日")),"")</f>
        <v>0</v>
      </c>
      <c r="AI343" s="230"/>
    </row>
    <row r="344" spans="1:46" ht="54" customHeight="1" x14ac:dyDescent="0.35">
      <c r="A344" s="758"/>
      <c r="B344" s="551"/>
      <c r="C344" s="552"/>
      <c r="D344" s="553"/>
      <c r="E344" s="681"/>
      <c r="F344" s="681"/>
      <c r="G344" s="681"/>
      <c r="H344" s="681"/>
      <c r="I344" s="681"/>
      <c r="J344" s="681"/>
      <c r="K344" s="681"/>
      <c r="L344" s="681"/>
      <c r="M344" s="681"/>
      <c r="N344" s="681"/>
      <c r="O344" s="681"/>
      <c r="P344" s="681"/>
      <c r="Q344" s="681"/>
      <c r="R344" s="681"/>
      <c r="S344" s="681"/>
      <c r="T344" s="681"/>
      <c r="U344" s="681"/>
      <c r="V344" s="681"/>
      <c r="W344" s="681"/>
      <c r="X344" s="681"/>
      <c r="Y344" s="681"/>
      <c r="Z344" s="681"/>
      <c r="AA344" s="681"/>
      <c r="AB344" s="681"/>
      <c r="AC344" s="681"/>
      <c r="AD344" s="681"/>
      <c r="AE344" s="681"/>
      <c r="AF344" s="681"/>
      <c r="AG344" s="678" t="str">
        <f t="shared" ref="AG344" si="962">IF(AG343&lt;14,"対象外",ROUND(AH343/AG343,3))</f>
        <v>対象外</v>
      </c>
      <c r="AH344" s="679"/>
      <c r="AI344" s="230"/>
      <c r="AL344" s="219">
        <f t="shared" ref="AL344" si="963">IF(AG344="対象外",0,1)</f>
        <v>0</v>
      </c>
      <c r="AM344" s="226">
        <f t="shared" ref="AM344" si="964">IF(AL344=1,AG344,0)</f>
        <v>0</v>
      </c>
      <c r="AN344" s="219">
        <f t="shared" ref="AN344" si="965">IF(AG343&gt;=14,AG343,0)</f>
        <v>0</v>
      </c>
      <c r="AO344" s="192">
        <f>IF(AN344&gt;1,AH343,0)</f>
        <v>0</v>
      </c>
      <c r="AP344" s="152"/>
      <c r="AQ344" s="219">
        <f>IF(AR344&gt;1,1,0)</f>
        <v>0</v>
      </c>
      <c r="AR344" s="192">
        <f>AN344+AR300</f>
        <v>0</v>
      </c>
      <c r="AS344" s="192">
        <f>AO344+AS300</f>
        <v>0</v>
      </c>
      <c r="AT344" s="248">
        <f>IF(AQ344=1,ROUND(AS344/AR344,3),0)</f>
        <v>0</v>
      </c>
    </row>
    <row r="345" spans="1:46" ht="54" customHeight="1" x14ac:dyDescent="0.35">
      <c r="A345" s="758"/>
      <c r="B345" s="548">
        <f t="shared" ref="B345" si="966">B301</f>
        <v>0</v>
      </c>
      <c r="C345" s="549"/>
      <c r="D345" s="550"/>
      <c r="E345" s="681"/>
      <c r="F345" s="681"/>
      <c r="G345" s="681"/>
      <c r="H345" s="681"/>
      <c r="I345" s="681"/>
      <c r="J345" s="681"/>
      <c r="K345" s="681"/>
      <c r="L345" s="681"/>
      <c r="M345" s="681"/>
      <c r="N345" s="681"/>
      <c r="O345" s="681"/>
      <c r="P345" s="681"/>
      <c r="Q345" s="681"/>
      <c r="R345" s="681"/>
      <c r="S345" s="681"/>
      <c r="T345" s="681"/>
      <c r="U345" s="681"/>
      <c r="V345" s="681"/>
      <c r="W345" s="681"/>
      <c r="X345" s="681"/>
      <c r="Y345" s="681"/>
      <c r="Z345" s="681"/>
      <c r="AA345" s="681"/>
      <c r="AB345" s="681"/>
      <c r="AC345" s="681"/>
      <c r="AD345" s="681"/>
      <c r="AE345" s="681"/>
      <c r="AF345" s="681"/>
      <c r="AG345" s="272">
        <f t="shared" ref="AG345" si="967">IF(COUNT(E345:AF345)=0,+(COUNTIF(E345:AF345,"作業"))+(COUNTIF(E345:AF345,"休日")),"")</f>
        <v>0</v>
      </c>
      <c r="AH345" s="273">
        <f t="shared" ref="AH345" si="968">IF(COUNT(E345:AF345)=0,(COUNTIF(E345:AF345,"休日")),"")</f>
        <v>0</v>
      </c>
      <c r="AI345" s="230"/>
    </row>
    <row r="346" spans="1:46" ht="54" customHeight="1" x14ac:dyDescent="0.35">
      <c r="A346" s="758"/>
      <c r="B346" s="551"/>
      <c r="C346" s="552"/>
      <c r="D346" s="553"/>
      <c r="E346" s="681"/>
      <c r="F346" s="681"/>
      <c r="G346" s="681"/>
      <c r="H346" s="681"/>
      <c r="I346" s="681"/>
      <c r="J346" s="681"/>
      <c r="K346" s="681"/>
      <c r="L346" s="681"/>
      <c r="M346" s="681"/>
      <c r="N346" s="681"/>
      <c r="O346" s="681"/>
      <c r="P346" s="681"/>
      <c r="Q346" s="681"/>
      <c r="R346" s="681"/>
      <c r="S346" s="681"/>
      <c r="T346" s="681"/>
      <c r="U346" s="681"/>
      <c r="V346" s="681"/>
      <c r="W346" s="681"/>
      <c r="X346" s="681"/>
      <c r="Y346" s="681"/>
      <c r="Z346" s="681"/>
      <c r="AA346" s="681"/>
      <c r="AB346" s="681"/>
      <c r="AC346" s="681"/>
      <c r="AD346" s="681"/>
      <c r="AE346" s="681"/>
      <c r="AF346" s="681"/>
      <c r="AG346" s="678" t="str">
        <f t="shared" ref="AG346" si="969">IF(AG345&lt;14,"対象外",ROUND(AH345/AG345,3))</f>
        <v>対象外</v>
      </c>
      <c r="AH346" s="679"/>
      <c r="AI346" s="230"/>
      <c r="AL346" s="219">
        <f t="shared" ref="AL346" si="970">IF(AG346="対象外",0,1)</f>
        <v>0</v>
      </c>
      <c r="AM346" s="226">
        <f t="shared" ref="AM346" si="971">IF(AL346=1,AG346,0)</f>
        <v>0</v>
      </c>
      <c r="AN346" s="219">
        <f t="shared" ref="AN346" si="972">IF(AG345&gt;=14,AG345,0)</f>
        <v>0</v>
      </c>
      <c r="AO346" s="192">
        <f>IF(AN346&gt;1,AH345,0)</f>
        <v>0</v>
      </c>
      <c r="AP346" s="152"/>
      <c r="AQ346" s="219">
        <f>IF(AR346&gt;1,1,0)</f>
        <v>0</v>
      </c>
      <c r="AR346" s="192">
        <f>AN346+AR302</f>
        <v>0</v>
      </c>
      <c r="AS346" s="192">
        <f>AO346+AS302</f>
        <v>0</v>
      </c>
      <c r="AT346" s="248">
        <f>IF(AQ346=1,ROUND(AS346/AR346,3),0)</f>
        <v>0</v>
      </c>
    </row>
    <row r="347" spans="1:46" ht="54" customHeight="1" x14ac:dyDescent="0.35">
      <c r="A347" s="758"/>
      <c r="B347" s="548">
        <f t="shared" ref="B347" si="973">B303</f>
        <v>0</v>
      </c>
      <c r="C347" s="549"/>
      <c r="D347" s="550"/>
      <c r="E347" s="681"/>
      <c r="F347" s="681"/>
      <c r="G347" s="681"/>
      <c r="H347" s="681"/>
      <c r="I347" s="681"/>
      <c r="J347" s="681"/>
      <c r="K347" s="681"/>
      <c r="L347" s="681"/>
      <c r="M347" s="681"/>
      <c r="N347" s="681"/>
      <c r="O347" s="681"/>
      <c r="P347" s="681"/>
      <c r="Q347" s="681"/>
      <c r="R347" s="681"/>
      <c r="S347" s="681"/>
      <c r="T347" s="681"/>
      <c r="U347" s="681"/>
      <c r="V347" s="681"/>
      <c r="W347" s="681"/>
      <c r="X347" s="681"/>
      <c r="Y347" s="681"/>
      <c r="Z347" s="681"/>
      <c r="AA347" s="681"/>
      <c r="AB347" s="681"/>
      <c r="AC347" s="681"/>
      <c r="AD347" s="681"/>
      <c r="AE347" s="681"/>
      <c r="AF347" s="681"/>
      <c r="AG347" s="272">
        <f t="shared" ref="AG347" si="974">IF(COUNT(E347:AF347)=0,+(COUNTIF(E347:AF347,"作業"))+(COUNTIF(E347:AF347,"休日")),"")</f>
        <v>0</v>
      </c>
      <c r="AH347" s="273">
        <f t="shared" ref="AH347" si="975">IF(COUNT(E347:AF347)=0,(COUNTIF(E347:AF347,"休日")),"")</f>
        <v>0</v>
      </c>
      <c r="AI347" s="230"/>
    </row>
    <row r="348" spans="1:46" ht="54" customHeight="1" x14ac:dyDescent="0.35">
      <c r="A348" s="758"/>
      <c r="B348" s="551"/>
      <c r="C348" s="552"/>
      <c r="D348" s="553"/>
      <c r="E348" s="681"/>
      <c r="F348" s="681"/>
      <c r="G348" s="681"/>
      <c r="H348" s="681"/>
      <c r="I348" s="681"/>
      <c r="J348" s="681"/>
      <c r="K348" s="681"/>
      <c r="L348" s="681"/>
      <c r="M348" s="681"/>
      <c r="N348" s="681"/>
      <c r="O348" s="681"/>
      <c r="P348" s="681"/>
      <c r="Q348" s="681"/>
      <c r="R348" s="681"/>
      <c r="S348" s="681"/>
      <c r="T348" s="681"/>
      <c r="U348" s="681"/>
      <c r="V348" s="681"/>
      <c r="W348" s="681"/>
      <c r="X348" s="681"/>
      <c r="Y348" s="681"/>
      <c r="Z348" s="681"/>
      <c r="AA348" s="681"/>
      <c r="AB348" s="681"/>
      <c r="AC348" s="681"/>
      <c r="AD348" s="681"/>
      <c r="AE348" s="681"/>
      <c r="AF348" s="681"/>
      <c r="AG348" s="678" t="str">
        <f t="shared" ref="AG348" si="976">IF(AG347&lt;14,"対象外",ROUND(AH347/AG347,3))</f>
        <v>対象外</v>
      </c>
      <c r="AH348" s="679"/>
      <c r="AI348" s="230"/>
      <c r="AL348" s="219">
        <f t="shared" ref="AL348" si="977">IF(AG348="対象外",0,1)</f>
        <v>0</v>
      </c>
      <c r="AM348" s="226">
        <f t="shared" ref="AM348" si="978">IF(AL348=1,AG348,0)</f>
        <v>0</v>
      </c>
      <c r="AN348" s="219">
        <f t="shared" ref="AN348" si="979">IF(AG347&gt;=14,AG347,0)</f>
        <v>0</v>
      </c>
      <c r="AO348" s="192">
        <f>IF(AN348&gt;1,AH347,0)</f>
        <v>0</v>
      </c>
      <c r="AP348" s="152"/>
      <c r="AQ348" s="219">
        <f>IF(AR348&gt;1,1,0)</f>
        <v>0</v>
      </c>
      <c r="AR348" s="192">
        <f>AN348+AR304</f>
        <v>0</v>
      </c>
      <c r="AS348" s="192">
        <f>AO348+AS304</f>
        <v>0</v>
      </c>
      <c r="AT348" s="248">
        <f>IF(AQ348=1,ROUND(AS348/AR348,3),0)</f>
        <v>0</v>
      </c>
    </row>
    <row r="349" spans="1:46" ht="54" customHeight="1" x14ac:dyDescent="0.4">
      <c r="A349" s="758"/>
      <c r="B349" s="548">
        <f t="shared" ref="B349" si="980">B305</f>
        <v>0</v>
      </c>
      <c r="C349" s="549"/>
      <c r="D349" s="550"/>
      <c r="E349" s="681"/>
      <c r="F349" s="681"/>
      <c r="G349" s="681"/>
      <c r="H349" s="681"/>
      <c r="I349" s="681"/>
      <c r="J349" s="681"/>
      <c r="K349" s="681"/>
      <c r="L349" s="681"/>
      <c r="M349" s="681"/>
      <c r="N349" s="681"/>
      <c r="O349" s="681"/>
      <c r="P349" s="681"/>
      <c r="Q349" s="681"/>
      <c r="R349" s="681"/>
      <c r="S349" s="681"/>
      <c r="T349" s="681"/>
      <c r="U349" s="681"/>
      <c r="V349" s="681"/>
      <c r="W349" s="681"/>
      <c r="X349" s="681"/>
      <c r="Y349" s="681"/>
      <c r="Z349" s="681"/>
      <c r="AA349" s="681"/>
      <c r="AB349" s="681"/>
      <c r="AC349" s="681"/>
      <c r="AD349" s="681"/>
      <c r="AE349" s="681"/>
      <c r="AF349" s="681"/>
      <c r="AG349" s="272">
        <f t="shared" ref="AG349" si="981">IF(COUNT(E349:AF349)=0,+(COUNTIF(E349:AF349,"作業"))+(COUNTIF(E349:AF349,"休日")),"")</f>
        <v>0</v>
      </c>
      <c r="AH349" s="279">
        <f t="shared" ref="AH349" si="982">IF(COUNT(E349:AF349)=0,(COUNTIF(E349:AF349,"休日")),"")</f>
        <v>0</v>
      </c>
      <c r="AI349" s="269"/>
    </row>
    <row r="350" spans="1:46" ht="54" customHeight="1" x14ac:dyDescent="0.4">
      <c r="A350" s="758"/>
      <c r="B350" s="551"/>
      <c r="C350" s="552"/>
      <c r="D350" s="553"/>
      <c r="E350" s="681"/>
      <c r="F350" s="681"/>
      <c r="G350" s="681"/>
      <c r="H350" s="681"/>
      <c r="I350" s="681"/>
      <c r="J350" s="681"/>
      <c r="K350" s="681"/>
      <c r="L350" s="681"/>
      <c r="M350" s="681"/>
      <c r="N350" s="681"/>
      <c r="O350" s="681"/>
      <c r="P350" s="681"/>
      <c r="Q350" s="681"/>
      <c r="R350" s="681"/>
      <c r="S350" s="681"/>
      <c r="T350" s="681"/>
      <c r="U350" s="681"/>
      <c r="V350" s="681"/>
      <c r="W350" s="681"/>
      <c r="X350" s="681"/>
      <c r="Y350" s="681"/>
      <c r="Z350" s="681"/>
      <c r="AA350" s="681"/>
      <c r="AB350" s="681"/>
      <c r="AC350" s="681"/>
      <c r="AD350" s="681"/>
      <c r="AE350" s="681"/>
      <c r="AF350" s="681"/>
      <c r="AG350" s="678" t="str">
        <f t="shared" ref="AG350" si="983">IF(AG349&lt;14,"対象外",ROUND(AH349/AG349,3))</f>
        <v>対象外</v>
      </c>
      <c r="AH350" s="682"/>
      <c r="AI350" s="269"/>
      <c r="AL350" s="219">
        <f t="shared" ref="AL350" si="984">IF(AG350="対象外",0,1)</f>
        <v>0</v>
      </c>
      <c r="AM350" s="226">
        <f t="shared" ref="AM350" si="985">IF(AL350=1,AG350,0)</f>
        <v>0</v>
      </c>
      <c r="AN350" s="219">
        <f t="shared" ref="AN350" si="986">IF(AG349&gt;=14,AG349,0)</f>
        <v>0</v>
      </c>
      <c r="AO350" s="192">
        <f>IF(AN350&gt;1,AH349,0)</f>
        <v>0</v>
      </c>
      <c r="AP350" s="152"/>
      <c r="AQ350" s="219">
        <f>IF(AR350&gt;1,1,0)</f>
        <v>0</v>
      </c>
      <c r="AR350" s="192">
        <f>AN350+AR306</f>
        <v>0</v>
      </c>
      <c r="AS350" s="192">
        <f>AO350+AS306</f>
        <v>0</v>
      </c>
      <c r="AT350" s="248">
        <f>IF(AQ350=1,ROUND(AS350/AR350,3),0)</f>
        <v>0</v>
      </c>
    </row>
    <row r="351" spans="1:46" ht="54" customHeight="1" x14ac:dyDescent="0.4">
      <c r="A351" s="758"/>
      <c r="B351" s="548">
        <f t="shared" ref="B351" si="987">B307</f>
        <v>0</v>
      </c>
      <c r="C351" s="549"/>
      <c r="D351" s="550"/>
      <c r="E351" s="681"/>
      <c r="F351" s="681"/>
      <c r="G351" s="681"/>
      <c r="H351" s="681"/>
      <c r="I351" s="681"/>
      <c r="J351" s="681"/>
      <c r="K351" s="681"/>
      <c r="L351" s="681"/>
      <c r="M351" s="681"/>
      <c r="N351" s="681"/>
      <c r="O351" s="681"/>
      <c r="P351" s="681"/>
      <c r="Q351" s="681"/>
      <c r="R351" s="681"/>
      <c r="S351" s="681"/>
      <c r="T351" s="681"/>
      <c r="U351" s="681"/>
      <c r="V351" s="681"/>
      <c r="W351" s="681"/>
      <c r="X351" s="681"/>
      <c r="Y351" s="681"/>
      <c r="Z351" s="681"/>
      <c r="AA351" s="681"/>
      <c r="AB351" s="681"/>
      <c r="AC351" s="681"/>
      <c r="AD351" s="681"/>
      <c r="AE351" s="681"/>
      <c r="AF351" s="681"/>
      <c r="AG351" s="272">
        <f t="shared" ref="AG351" si="988">IF(COUNT(E351:AF351)=0,+(COUNTIF(E351:AF351,"作業"))+(COUNTIF(E351:AF351,"休日")),"")</f>
        <v>0</v>
      </c>
      <c r="AH351" s="279">
        <f t="shared" ref="AH351" si="989">IF(COUNT(E351:AF351)=0,(COUNTIF(E351:AF351,"休日")),"")</f>
        <v>0</v>
      </c>
      <c r="AI351" s="269"/>
    </row>
    <row r="352" spans="1:46" ht="54" customHeight="1" x14ac:dyDescent="0.4">
      <c r="A352" s="758"/>
      <c r="B352" s="551"/>
      <c r="C352" s="552"/>
      <c r="D352" s="553"/>
      <c r="E352" s="681"/>
      <c r="F352" s="681"/>
      <c r="G352" s="681"/>
      <c r="H352" s="681"/>
      <c r="I352" s="681"/>
      <c r="J352" s="681"/>
      <c r="K352" s="681"/>
      <c r="L352" s="681"/>
      <c r="M352" s="681"/>
      <c r="N352" s="681"/>
      <c r="O352" s="681"/>
      <c r="P352" s="681"/>
      <c r="Q352" s="681"/>
      <c r="R352" s="681"/>
      <c r="S352" s="681"/>
      <c r="T352" s="681"/>
      <c r="U352" s="681"/>
      <c r="V352" s="681"/>
      <c r="W352" s="681"/>
      <c r="X352" s="681"/>
      <c r="Y352" s="681"/>
      <c r="Z352" s="681"/>
      <c r="AA352" s="681"/>
      <c r="AB352" s="681"/>
      <c r="AC352" s="681"/>
      <c r="AD352" s="681"/>
      <c r="AE352" s="681"/>
      <c r="AF352" s="681"/>
      <c r="AG352" s="678" t="str">
        <f t="shared" ref="AG352" si="990">IF(AG351&lt;14,"対象外",ROUND(AH351/AG351,3))</f>
        <v>対象外</v>
      </c>
      <c r="AH352" s="682"/>
      <c r="AI352" s="269"/>
      <c r="AL352" s="219">
        <f t="shared" ref="AL352" si="991">IF(AG352="対象外",0,1)</f>
        <v>0</v>
      </c>
      <c r="AM352" s="226">
        <f t="shared" ref="AM352" si="992">IF(AL352=1,AG352,0)</f>
        <v>0</v>
      </c>
      <c r="AN352" s="219">
        <f t="shared" ref="AN352" si="993">IF(AG351&gt;=14,AG351,0)</f>
        <v>0</v>
      </c>
      <c r="AO352" s="192">
        <f>IF(AN352&gt;1,AH351,0)</f>
        <v>0</v>
      </c>
      <c r="AP352" s="152"/>
      <c r="AQ352" s="219">
        <f>IF(AR352&gt;1,1,0)</f>
        <v>0</v>
      </c>
      <c r="AR352" s="192">
        <f>AN352+AR308</f>
        <v>0</v>
      </c>
      <c r="AS352" s="192">
        <f>AO352+AS308</f>
        <v>0</v>
      </c>
      <c r="AT352" s="248">
        <f>IF(AQ352=1,ROUND(AS352/AR352,3),0)</f>
        <v>0</v>
      </c>
    </row>
    <row r="353" spans="1:46" ht="54" customHeight="1" x14ac:dyDescent="0.4">
      <c r="A353" s="758"/>
      <c r="B353" s="548">
        <f t="shared" ref="B353" si="994">B309</f>
        <v>0</v>
      </c>
      <c r="C353" s="549"/>
      <c r="D353" s="550"/>
      <c r="E353" s="681"/>
      <c r="F353" s="681"/>
      <c r="G353" s="681"/>
      <c r="H353" s="681"/>
      <c r="I353" s="681"/>
      <c r="J353" s="681"/>
      <c r="K353" s="681"/>
      <c r="L353" s="681"/>
      <c r="M353" s="681"/>
      <c r="N353" s="681"/>
      <c r="O353" s="681"/>
      <c r="P353" s="681"/>
      <c r="Q353" s="681"/>
      <c r="R353" s="681"/>
      <c r="S353" s="681"/>
      <c r="T353" s="681"/>
      <c r="U353" s="681"/>
      <c r="V353" s="681"/>
      <c r="W353" s="681"/>
      <c r="X353" s="681"/>
      <c r="Y353" s="681"/>
      <c r="Z353" s="681"/>
      <c r="AA353" s="681"/>
      <c r="AB353" s="681"/>
      <c r="AC353" s="681"/>
      <c r="AD353" s="681"/>
      <c r="AE353" s="681"/>
      <c r="AF353" s="681"/>
      <c r="AG353" s="272">
        <f t="shared" ref="AG353" si="995">IF(COUNT(E353:AF353)=0,+(COUNTIF(E353:AF353,"作業"))+(COUNTIF(E353:AF353,"休日")),"")</f>
        <v>0</v>
      </c>
      <c r="AH353" s="273">
        <f t="shared" ref="AH353" si="996">IF(COUNT(E353:AF353)=0,(COUNTIF(E353:AF353,"休日")),"")</f>
        <v>0</v>
      </c>
      <c r="AI353" s="232"/>
    </row>
    <row r="354" spans="1:46" ht="54" customHeight="1" x14ac:dyDescent="0.4">
      <c r="A354" s="758"/>
      <c r="B354" s="551"/>
      <c r="C354" s="552"/>
      <c r="D354" s="553"/>
      <c r="E354" s="681"/>
      <c r="F354" s="681"/>
      <c r="G354" s="681"/>
      <c r="H354" s="681"/>
      <c r="I354" s="681"/>
      <c r="J354" s="681"/>
      <c r="K354" s="681"/>
      <c r="L354" s="681"/>
      <c r="M354" s="681"/>
      <c r="N354" s="681"/>
      <c r="O354" s="681"/>
      <c r="P354" s="681"/>
      <c r="Q354" s="681"/>
      <c r="R354" s="681"/>
      <c r="S354" s="681"/>
      <c r="T354" s="681"/>
      <c r="U354" s="681"/>
      <c r="V354" s="681"/>
      <c r="W354" s="681"/>
      <c r="X354" s="681"/>
      <c r="Y354" s="681"/>
      <c r="Z354" s="681"/>
      <c r="AA354" s="681"/>
      <c r="AB354" s="681"/>
      <c r="AC354" s="681"/>
      <c r="AD354" s="681"/>
      <c r="AE354" s="681"/>
      <c r="AF354" s="681"/>
      <c r="AG354" s="678" t="str">
        <f t="shared" ref="AG354" si="997">IF(AG353&lt;14,"対象外",ROUND(AH353/AG353,3))</f>
        <v>対象外</v>
      </c>
      <c r="AH354" s="679"/>
      <c r="AI354" s="232"/>
      <c r="AL354" s="219">
        <f t="shared" ref="AL354" si="998">IF(AG354="対象外",0,1)</f>
        <v>0</v>
      </c>
      <c r="AM354" s="226">
        <f t="shared" ref="AM354" si="999">IF(AL354=1,AG354,0)</f>
        <v>0</v>
      </c>
      <c r="AN354" s="219">
        <f t="shared" ref="AN354" si="1000">IF(AG353&gt;=14,AG353,0)</f>
        <v>0</v>
      </c>
      <c r="AO354" s="192">
        <f>IF(AN354&gt;1,AH353,0)</f>
        <v>0</v>
      </c>
      <c r="AP354" s="152"/>
      <c r="AQ354" s="219">
        <f>IF(AR354&gt;1,1,0)</f>
        <v>0</v>
      </c>
      <c r="AR354" s="192">
        <f>AN354+AR310</f>
        <v>0</v>
      </c>
      <c r="AS354" s="192">
        <f>AO354+AS310</f>
        <v>0</v>
      </c>
      <c r="AT354" s="248">
        <f>IF(AQ354=1,ROUND(AS354/AR354,3),0)</f>
        <v>0</v>
      </c>
    </row>
    <row r="355" spans="1:46" ht="54" customHeight="1" x14ac:dyDescent="0.4">
      <c r="A355" s="758"/>
      <c r="B355" s="548">
        <f t="shared" ref="B355" si="1001">B311</f>
        <v>0</v>
      </c>
      <c r="C355" s="549"/>
      <c r="D355" s="550"/>
      <c r="E355" s="681"/>
      <c r="F355" s="681"/>
      <c r="G355" s="681"/>
      <c r="H355" s="681"/>
      <c r="I355" s="681"/>
      <c r="J355" s="681"/>
      <c r="K355" s="681"/>
      <c r="L355" s="681"/>
      <c r="M355" s="681"/>
      <c r="N355" s="681"/>
      <c r="O355" s="681"/>
      <c r="P355" s="681"/>
      <c r="Q355" s="681"/>
      <c r="R355" s="681"/>
      <c r="S355" s="681"/>
      <c r="T355" s="681"/>
      <c r="U355" s="681"/>
      <c r="V355" s="681"/>
      <c r="W355" s="681"/>
      <c r="X355" s="681"/>
      <c r="Y355" s="681"/>
      <c r="Z355" s="681"/>
      <c r="AA355" s="681"/>
      <c r="AB355" s="681"/>
      <c r="AC355" s="681"/>
      <c r="AD355" s="681"/>
      <c r="AE355" s="681"/>
      <c r="AF355" s="681"/>
      <c r="AG355" s="272">
        <f t="shared" ref="AG355" si="1002">IF(COUNT(E355:AF355)=0,+(COUNTIF(E355:AF355,"作業"))+(COUNTIF(E355:AF355,"休日")),"")</f>
        <v>0</v>
      </c>
      <c r="AH355" s="273">
        <f t="shared" ref="AH355" si="1003">IF(COUNT(E355:AF355)=0,(COUNTIF(E355:AF355,"休日")),"")</f>
        <v>0</v>
      </c>
      <c r="AI355" s="232"/>
    </row>
    <row r="356" spans="1:46" ht="54" customHeight="1" x14ac:dyDescent="0.4">
      <c r="A356" s="758"/>
      <c r="B356" s="551"/>
      <c r="C356" s="552"/>
      <c r="D356" s="553"/>
      <c r="E356" s="681"/>
      <c r="F356" s="681"/>
      <c r="G356" s="681"/>
      <c r="H356" s="681"/>
      <c r="I356" s="681"/>
      <c r="J356" s="681"/>
      <c r="K356" s="681"/>
      <c r="L356" s="681"/>
      <c r="M356" s="681"/>
      <c r="N356" s="681"/>
      <c r="O356" s="681"/>
      <c r="P356" s="681"/>
      <c r="Q356" s="681"/>
      <c r="R356" s="681"/>
      <c r="S356" s="681"/>
      <c r="T356" s="681"/>
      <c r="U356" s="681"/>
      <c r="V356" s="681"/>
      <c r="W356" s="681"/>
      <c r="X356" s="681"/>
      <c r="Y356" s="681"/>
      <c r="Z356" s="681"/>
      <c r="AA356" s="681"/>
      <c r="AB356" s="681"/>
      <c r="AC356" s="681"/>
      <c r="AD356" s="681"/>
      <c r="AE356" s="681"/>
      <c r="AF356" s="681"/>
      <c r="AG356" s="678" t="str">
        <f t="shared" ref="AG356" si="1004">IF(AG355&lt;14,"対象外",ROUND(AH355/AG355,3))</f>
        <v>対象外</v>
      </c>
      <c r="AH356" s="679"/>
      <c r="AI356" s="232"/>
      <c r="AL356" s="219">
        <f t="shared" ref="AL356" si="1005">IF(AG356="対象外",0,1)</f>
        <v>0</v>
      </c>
      <c r="AM356" s="226">
        <f t="shared" ref="AM356" si="1006">IF(AL356=1,AG356,0)</f>
        <v>0</v>
      </c>
      <c r="AN356" s="219">
        <f t="shared" ref="AN356" si="1007">IF(AG355&gt;=14,AG355,0)</f>
        <v>0</v>
      </c>
      <c r="AO356" s="192">
        <f>IF(AN356&gt;1,AH355,0)</f>
        <v>0</v>
      </c>
      <c r="AP356" s="152"/>
      <c r="AQ356" s="219">
        <f>IF(AR356&gt;1,1,0)</f>
        <v>0</v>
      </c>
      <c r="AR356" s="192">
        <f>AN356+AR312</f>
        <v>0</v>
      </c>
      <c r="AS356" s="192">
        <f>AO356+AS312</f>
        <v>0</v>
      </c>
      <c r="AT356" s="248">
        <f>IF(AQ356=1,ROUND(AS356/AR356,3),0)</f>
        <v>0</v>
      </c>
    </row>
    <row r="357" spans="1:46" ht="54" customHeight="1" x14ac:dyDescent="0.4">
      <c r="A357" s="758"/>
      <c r="B357" s="548">
        <f t="shared" ref="B357" si="1008">B313</f>
        <v>0</v>
      </c>
      <c r="C357" s="549"/>
      <c r="D357" s="550"/>
      <c r="E357" s="681"/>
      <c r="F357" s="681"/>
      <c r="G357" s="681"/>
      <c r="H357" s="681"/>
      <c r="I357" s="681"/>
      <c r="J357" s="681"/>
      <c r="K357" s="681"/>
      <c r="L357" s="681"/>
      <c r="M357" s="681"/>
      <c r="N357" s="681"/>
      <c r="O357" s="681"/>
      <c r="P357" s="681"/>
      <c r="Q357" s="681"/>
      <c r="R357" s="681"/>
      <c r="S357" s="681"/>
      <c r="T357" s="681"/>
      <c r="U357" s="681"/>
      <c r="V357" s="681"/>
      <c r="W357" s="681"/>
      <c r="X357" s="681"/>
      <c r="Y357" s="681"/>
      <c r="Z357" s="681"/>
      <c r="AA357" s="681"/>
      <c r="AB357" s="681"/>
      <c r="AC357" s="681"/>
      <c r="AD357" s="681"/>
      <c r="AE357" s="681"/>
      <c r="AF357" s="681"/>
      <c r="AG357" s="272">
        <f t="shared" ref="AG357" si="1009">IF(COUNT(E357:AF357)=0,+(COUNTIF(E357:AF357,"作業"))+(COUNTIF(E357:AF357,"休日")),"")</f>
        <v>0</v>
      </c>
      <c r="AH357" s="273">
        <f t="shared" ref="AH357" si="1010">IF(COUNT(E357:AF357)=0,(COUNTIF(E357:AF357,"休日")),"")</f>
        <v>0</v>
      </c>
      <c r="AI357" s="232"/>
    </row>
    <row r="358" spans="1:46" ht="54" customHeight="1" x14ac:dyDescent="0.4">
      <c r="A358" s="758"/>
      <c r="B358" s="551"/>
      <c r="C358" s="552"/>
      <c r="D358" s="553"/>
      <c r="E358" s="681"/>
      <c r="F358" s="681"/>
      <c r="G358" s="681"/>
      <c r="H358" s="681"/>
      <c r="I358" s="681"/>
      <c r="J358" s="681"/>
      <c r="K358" s="681"/>
      <c r="L358" s="681"/>
      <c r="M358" s="681"/>
      <c r="N358" s="681"/>
      <c r="O358" s="681"/>
      <c r="P358" s="681"/>
      <c r="Q358" s="681"/>
      <c r="R358" s="681"/>
      <c r="S358" s="681"/>
      <c r="T358" s="681"/>
      <c r="U358" s="681"/>
      <c r="V358" s="681"/>
      <c r="W358" s="681"/>
      <c r="X358" s="681"/>
      <c r="Y358" s="681"/>
      <c r="Z358" s="681"/>
      <c r="AA358" s="681"/>
      <c r="AB358" s="681"/>
      <c r="AC358" s="681"/>
      <c r="AD358" s="681"/>
      <c r="AE358" s="681"/>
      <c r="AF358" s="681"/>
      <c r="AG358" s="678" t="str">
        <f t="shared" ref="AG358" si="1011">IF(AG357&lt;14,"対象外",ROUND(AH357/AG357,3))</f>
        <v>対象外</v>
      </c>
      <c r="AH358" s="679"/>
      <c r="AI358" s="232"/>
      <c r="AL358" s="219">
        <f t="shared" ref="AL358" si="1012">IF(AG358="対象外",0,1)</f>
        <v>0</v>
      </c>
      <c r="AM358" s="226">
        <f t="shared" ref="AM358" si="1013">IF(AL358=1,AG358,0)</f>
        <v>0</v>
      </c>
      <c r="AN358" s="219">
        <f t="shared" ref="AN358" si="1014">IF(AG357&gt;=14,AG357,0)</f>
        <v>0</v>
      </c>
      <c r="AO358" s="192">
        <f>IF(AN358&gt;1,AH357,0)</f>
        <v>0</v>
      </c>
      <c r="AP358" s="152"/>
      <c r="AQ358" s="219">
        <f>IF(AR358&gt;1,1,0)</f>
        <v>0</v>
      </c>
      <c r="AR358" s="192">
        <f>AN358+AR314</f>
        <v>0</v>
      </c>
      <c r="AS358" s="192">
        <f>AO358+AS314</f>
        <v>0</v>
      </c>
      <c r="AT358" s="248">
        <f>IF(AQ358=1,ROUND(AS358/AR358,3),0)</f>
        <v>0</v>
      </c>
    </row>
    <row r="359" spans="1:46" ht="54" customHeight="1" x14ac:dyDescent="0.4">
      <c r="A359" s="758"/>
      <c r="B359" s="548">
        <f t="shared" ref="B359" si="1015">B315</f>
        <v>0</v>
      </c>
      <c r="C359" s="549"/>
      <c r="D359" s="550"/>
      <c r="E359" s="681"/>
      <c r="F359" s="681"/>
      <c r="G359" s="681"/>
      <c r="H359" s="681"/>
      <c r="I359" s="681"/>
      <c r="J359" s="681"/>
      <c r="K359" s="681"/>
      <c r="L359" s="681"/>
      <c r="M359" s="681"/>
      <c r="N359" s="681"/>
      <c r="O359" s="681"/>
      <c r="P359" s="681"/>
      <c r="Q359" s="681"/>
      <c r="R359" s="681"/>
      <c r="S359" s="681"/>
      <c r="T359" s="681"/>
      <c r="U359" s="681"/>
      <c r="V359" s="681"/>
      <c r="W359" s="681"/>
      <c r="X359" s="681"/>
      <c r="Y359" s="681"/>
      <c r="Z359" s="681"/>
      <c r="AA359" s="681"/>
      <c r="AB359" s="681"/>
      <c r="AC359" s="681"/>
      <c r="AD359" s="681"/>
      <c r="AE359" s="681"/>
      <c r="AF359" s="681"/>
      <c r="AG359" s="272">
        <f t="shared" ref="AG359" si="1016">IF(COUNT(E359:AF359)=0,+(COUNTIF(E359:AF359,"作業"))+(COUNTIF(E359:AF359,"休日")),"")</f>
        <v>0</v>
      </c>
      <c r="AH359" s="273">
        <f t="shared" ref="AH359" si="1017">IF(COUNT(E359:AF359)=0,(COUNTIF(E359:AF359,"休日")),"")</f>
        <v>0</v>
      </c>
      <c r="AI359" s="232"/>
    </row>
    <row r="360" spans="1:46" ht="54" customHeight="1" x14ac:dyDescent="0.4">
      <c r="A360" s="758"/>
      <c r="B360" s="551"/>
      <c r="C360" s="552"/>
      <c r="D360" s="553"/>
      <c r="E360" s="681"/>
      <c r="F360" s="681"/>
      <c r="G360" s="681"/>
      <c r="H360" s="681"/>
      <c r="I360" s="681"/>
      <c r="J360" s="681"/>
      <c r="K360" s="681"/>
      <c r="L360" s="681"/>
      <c r="M360" s="681"/>
      <c r="N360" s="681"/>
      <c r="O360" s="681"/>
      <c r="P360" s="681"/>
      <c r="Q360" s="681"/>
      <c r="R360" s="681"/>
      <c r="S360" s="681"/>
      <c r="T360" s="681"/>
      <c r="U360" s="681"/>
      <c r="V360" s="681"/>
      <c r="W360" s="681"/>
      <c r="X360" s="681"/>
      <c r="Y360" s="681"/>
      <c r="Z360" s="681"/>
      <c r="AA360" s="681"/>
      <c r="AB360" s="681"/>
      <c r="AC360" s="681"/>
      <c r="AD360" s="681"/>
      <c r="AE360" s="681"/>
      <c r="AF360" s="681"/>
      <c r="AG360" s="678" t="str">
        <f t="shared" ref="AG360" si="1018">IF(AG359&lt;14,"対象外",ROUND(AH359/AG359,3))</f>
        <v>対象外</v>
      </c>
      <c r="AH360" s="679"/>
      <c r="AI360" s="232"/>
      <c r="AL360" s="219">
        <f t="shared" ref="AL360" si="1019">IF(AG360="対象外",0,1)</f>
        <v>0</v>
      </c>
      <c r="AM360" s="226">
        <f t="shared" ref="AM360" si="1020">IF(AL360=1,AG360,0)</f>
        <v>0</v>
      </c>
      <c r="AN360" s="219">
        <f t="shared" ref="AN360" si="1021">IF(AG359&gt;=14,AG359,0)</f>
        <v>0</v>
      </c>
      <c r="AO360" s="192">
        <f>IF(AN360&gt;1,AH359,0)</f>
        <v>0</v>
      </c>
      <c r="AP360" s="152"/>
      <c r="AQ360" s="219">
        <f>IF(AR360&gt;1,1,0)</f>
        <v>0</v>
      </c>
      <c r="AR360" s="192">
        <f>AN360+AR316</f>
        <v>0</v>
      </c>
      <c r="AS360" s="192">
        <f>AO360+AS316</f>
        <v>0</v>
      </c>
      <c r="AT360" s="248">
        <f>IF(AQ360=1,ROUND(AS360/AR360,3),0)</f>
        <v>0</v>
      </c>
    </row>
    <row r="361" spans="1:46" ht="54" customHeight="1" x14ac:dyDescent="0.4">
      <c r="A361" s="758"/>
      <c r="B361" s="548">
        <f t="shared" ref="B361" si="1022">B317</f>
        <v>0</v>
      </c>
      <c r="C361" s="549"/>
      <c r="D361" s="550"/>
      <c r="E361" s="681"/>
      <c r="F361" s="681"/>
      <c r="G361" s="681"/>
      <c r="H361" s="681"/>
      <c r="I361" s="681"/>
      <c r="J361" s="681"/>
      <c r="K361" s="681"/>
      <c r="L361" s="681"/>
      <c r="M361" s="681"/>
      <c r="N361" s="681"/>
      <c r="O361" s="681"/>
      <c r="P361" s="681"/>
      <c r="Q361" s="681"/>
      <c r="R361" s="681"/>
      <c r="S361" s="681"/>
      <c r="T361" s="681"/>
      <c r="U361" s="681"/>
      <c r="V361" s="681"/>
      <c r="W361" s="681"/>
      <c r="X361" s="681"/>
      <c r="Y361" s="681"/>
      <c r="Z361" s="681"/>
      <c r="AA361" s="681"/>
      <c r="AB361" s="681"/>
      <c r="AC361" s="681"/>
      <c r="AD361" s="681"/>
      <c r="AE361" s="681"/>
      <c r="AF361" s="681"/>
      <c r="AG361" s="272">
        <f t="shared" ref="AG361" si="1023">IF(COUNT(E361:AF361)=0,+(COUNTIF(E361:AF361,"作業"))+(COUNTIF(E361:AF361,"休日")),"")</f>
        <v>0</v>
      </c>
      <c r="AH361" s="273">
        <f t="shared" ref="AH361" si="1024">IF(COUNT(E361:AF361)=0,(COUNTIF(E361:AF361,"休日")),"")</f>
        <v>0</v>
      </c>
      <c r="AI361" s="232"/>
    </row>
    <row r="362" spans="1:46" ht="54" customHeight="1" x14ac:dyDescent="0.4">
      <c r="A362" s="758"/>
      <c r="B362" s="551"/>
      <c r="C362" s="552"/>
      <c r="D362" s="553"/>
      <c r="E362" s="681"/>
      <c r="F362" s="681"/>
      <c r="G362" s="681"/>
      <c r="H362" s="681"/>
      <c r="I362" s="681"/>
      <c r="J362" s="681"/>
      <c r="K362" s="681"/>
      <c r="L362" s="681"/>
      <c r="M362" s="681"/>
      <c r="N362" s="681"/>
      <c r="O362" s="681"/>
      <c r="P362" s="681"/>
      <c r="Q362" s="681"/>
      <c r="R362" s="681"/>
      <c r="S362" s="681"/>
      <c r="T362" s="681"/>
      <c r="U362" s="681"/>
      <c r="V362" s="681"/>
      <c r="W362" s="681"/>
      <c r="X362" s="681"/>
      <c r="Y362" s="681"/>
      <c r="Z362" s="681"/>
      <c r="AA362" s="681"/>
      <c r="AB362" s="681"/>
      <c r="AC362" s="681"/>
      <c r="AD362" s="681"/>
      <c r="AE362" s="681"/>
      <c r="AF362" s="681"/>
      <c r="AG362" s="678" t="str">
        <f t="shared" ref="AG362" si="1025">IF(AG361&lt;14,"対象外",ROUND(AH361/AG361,3))</f>
        <v>対象外</v>
      </c>
      <c r="AH362" s="679"/>
      <c r="AI362" s="232"/>
      <c r="AL362" s="219">
        <f t="shared" ref="AL362" si="1026">IF(AG362="対象外",0,1)</f>
        <v>0</v>
      </c>
      <c r="AM362" s="226">
        <f t="shared" ref="AM362" si="1027">IF(AL362=1,AG362,0)</f>
        <v>0</v>
      </c>
      <c r="AN362" s="219">
        <f t="shared" ref="AN362" si="1028">IF(AG361&gt;=14,AG361,0)</f>
        <v>0</v>
      </c>
      <c r="AO362" s="192">
        <f>IF(AN362&gt;1,AH361,0)</f>
        <v>0</v>
      </c>
      <c r="AP362" s="152"/>
      <c r="AQ362" s="219">
        <f>IF(AR362&gt;1,1,0)</f>
        <v>0</v>
      </c>
      <c r="AR362" s="192">
        <f>AN362+AR318</f>
        <v>0</v>
      </c>
      <c r="AS362" s="192">
        <f>AO362+AS318</f>
        <v>0</v>
      </c>
      <c r="AT362" s="248">
        <f>IF(AQ362=1,ROUND(AS362/AR362,3),0)</f>
        <v>0</v>
      </c>
    </row>
    <row r="363" spans="1:46" ht="54" customHeight="1" x14ac:dyDescent="0.4">
      <c r="A363" s="758"/>
      <c r="B363" s="548">
        <f t="shared" ref="B363" si="1029">B319</f>
        <v>0</v>
      </c>
      <c r="C363" s="549"/>
      <c r="D363" s="550"/>
      <c r="E363" s="681"/>
      <c r="F363" s="681"/>
      <c r="G363" s="681"/>
      <c r="H363" s="681"/>
      <c r="I363" s="681"/>
      <c r="J363" s="681"/>
      <c r="K363" s="681"/>
      <c r="L363" s="681"/>
      <c r="M363" s="681"/>
      <c r="N363" s="681"/>
      <c r="O363" s="681"/>
      <c r="P363" s="681"/>
      <c r="Q363" s="681"/>
      <c r="R363" s="681"/>
      <c r="S363" s="681"/>
      <c r="T363" s="681"/>
      <c r="U363" s="681"/>
      <c r="V363" s="681"/>
      <c r="W363" s="681"/>
      <c r="X363" s="681"/>
      <c r="Y363" s="681"/>
      <c r="Z363" s="681"/>
      <c r="AA363" s="681"/>
      <c r="AB363" s="681"/>
      <c r="AC363" s="681"/>
      <c r="AD363" s="681"/>
      <c r="AE363" s="681"/>
      <c r="AF363" s="681"/>
      <c r="AG363" s="272">
        <f t="shared" ref="AG363" si="1030">IF(COUNT(E363:AF363)=0,+(COUNTIF(E363:AF363,"作業"))+(COUNTIF(E363:AF363,"休日")),"")</f>
        <v>0</v>
      </c>
      <c r="AH363" s="273">
        <f t="shared" ref="AH363" si="1031">IF(COUNT(E363:AF363)=0,(COUNTIF(E363:AF363,"休日")),"")</f>
        <v>0</v>
      </c>
      <c r="AI363" s="232"/>
    </row>
    <row r="364" spans="1:46" ht="54" customHeight="1" x14ac:dyDescent="0.4">
      <c r="A364" s="758"/>
      <c r="B364" s="551"/>
      <c r="C364" s="552"/>
      <c r="D364" s="553"/>
      <c r="E364" s="681"/>
      <c r="F364" s="681"/>
      <c r="G364" s="681"/>
      <c r="H364" s="681"/>
      <c r="I364" s="681"/>
      <c r="J364" s="681"/>
      <c r="K364" s="681"/>
      <c r="L364" s="681"/>
      <c r="M364" s="681"/>
      <c r="N364" s="681"/>
      <c r="O364" s="681"/>
      <c r="P364" s="681"/>
      <c r="Q364" s="681"/>
      <c r="R364" s="681"/>
      <c r="S364" s="681"/>
      <c r="T364" s="681"/>
      <c r="U364" s="681"/>
      <c r="V364" s="681"/>
      <c r="W364" s="681"/>
      <c r="X364" s="681"/>
      <c r="Y364" s="681"/>
      <c r="Z364" s="681"/>
      <c r="AA364" s="681"/>
      <c r="AB364" s="681"/>
      <c r="AC364" s="681"/>
      <c r="AD364" s="681"/>
      <c r="AE364" s="681"/>
      <c r="AF364" s="681"/>
      <c r="AG364" s="678" t="str">
        <f t="shared" ref="AG364" si="1032">IF(AG363&lt;14,"対象外",ROUND(AH363/AG363,3))</f>
        <v>対象外</v>
      </c>
      <c r="AH364" s="679"/>
      <c r="AI364" s="232"/>
      <c r="AL364" s="219">
        <f t="shared" ref="AL364" si="1033">IF(AG364="対象外",0,1)</f>
        <v>0</v>
      </c>
      <c r="AM364" s="226">
        <f t="shared" ref="AM364" si="1034">IF(AL364=1,AG364,0)</f>
        <v>0</v>
      </c>
      <c r="AN364" s="219">
        <f t="shared" ref="AN364" si="1035">IF(AG363&gt;=14,AG363,0)</f>
        <v>0</v>
      </c>
      <c r="AO364" s="192">
        <f>IF(AN364&gt;1,AH363,0)</f>
        <v>0</v>
      </c>
      <c r="AP364" s="152"/>
      <c r="AQ364" s="219">
        <f>IF(AR364&gt;1,1,0)</f>
        <v>0</v>
      </c>
      <c r="AR364" s="192">
        <f>AN364+AR320</f>
        <v>0</v>
      </c>
      <c r="AS364" s="192">
        <f>AO364+AS320</f>
        <v>0</v>
      </c>
      <c r="AT364" s="248">
        <f>IF(AQ364=1,ROUND(AS364/AR364,3),0)</f>
        <v>0</v>
      </c>
    </row>
    <row r="365" spans="1:46" ht="54" customHeight="1" x14ac:dyDescent="0.4">
      <c r="A365" s="758"/>
      <c r="B365" s="548">
        <f t="shared" ref="B365" si="1036">B321</f>
        <v>0</v>
      </c>
      <c r="C365" s="549"/>
      <c r="D365" s="550"/>
      <c r="E365" s="681"/>
      <c r="F365" s="681"/>
      <c r="G365" s="681"/>
      <c r="H365" s="681"/>
      <c r="I365" s="681"/>
      <c r="J365" s="681"/>
      <c r="K365" s="681"/>
      <c r="L365" s="681"/>
      <c r="M365" s="681"/>
      <c r="N365" s="681"/>
      <c r="O365" s="681"/>
      <c r="P365" s="681"/>
      <c r="Q365" s="681"/>
      <c r="R365" s="681"/>
      <c r="S365" s="681"/>
      <c r="T365" s="681"/>
      <c r="U365" s="681"/>
      <c r="V365" s="681"/>
      <c r="W365" s="681"/>
      <c r="X365" s="681"/>
      <c r="Y365" s="681"/>
      <c r="Z365" s="681"/>
      <c r="AA365" s="681"/>
      <c r="AB365" s="681"/>
      <c r="AC365" s="681"/>
      <c r="AD365" s="681"/>
      <c r="AE365" s="681"/>
      <c r="AF365" s="681"/>
      <c r="AG365" s="272">
        <f t="shared" ref="AG365" si="1037">IF(COUNT(E365:AF365)=0,+(COUNTIF(E365:AF365,"作業"))+(COUNTIF(E365:AF365,"休日")),"")</f>
        <v>0</v>
      </c>
      <c r="AH365" s="273">
        <f t="shared" ref="AH365" si="1038">IF(COUNT(E365:AF365)=0,(COUNTIF(E365:AF365,"休日")),"")</f>
        <v>0</v>
      </c>
      <c r="AI365" s="232"/>
    </row>
    <row r="366" spans="1:46" ht="54" customHeight="1" x14ac:dyDescent="0.4">
      <c r="A366" s="758"/>
      <c r="B366" s="551"/>
      <c r="C366" s="552"/>
      <c r="D366" s="553"/>
      <c r="E366" s="681"/>
      <c r="F366" s="681"/>
      <c r="G366" s="681"/>
      <c r="H366" s="681"/>
      <c r="I366" s="681"/>
      <c r="J366" s="681"/>
      <c r="K366" s="681"/>
      <c r="L366" s="681"/>
      <c r="M366" s="681"/>
      <c r="N366" s="681"/>
      <c r="O366" s="681"/>
      <c r="P366" s="681"/>
      <c r="Q366" s="681"/>
      <c r="R366" s="681"/>
      <c r="S366" s="681"/>
      <c r="T366" s="681"/>
      <c r="U366" s="681"/>
      <c r="V366" s="681"/>
      <c r="W366" s="681"/>
      <c r="X366" s="681"/>
      <c r="Y366" s="681"/>
      <c r="Z366" s="681"/>
      <c r="AA366" s="681"/>
      <c r="AB366" s="681"/>
      <c r="AC366" s="681"/>
      <c r="AD366" s="681"/>
      <c r="AE366" s="681"/>
      <c r="AF366" s="681"/>
      <c r="AG366" s="678" t="str">
        <f t="shared" ref="AG366" si="1039">IF(AG365&lt;14,"対象外",ROUND(AH365/AG365,3))</f>
        <v>対象外</v>
      </c>
      <c r="AH366" s="679"/>
      <c r="AI366" s="232"/>
      <c r="AL366" s="219">
        <f t="shared" ref="AL366" si="1040">IF(AG366="対象外",0,1)</f>
        <v>0</v>
      </c>
      <c r="AM366" s="226">
        <f t="shared" ref="AM366" si="1041">IF(AL366=1,AG366,0)</f>
        <v>0</v>
      </c>
      <c r="AN366" s="219">
        <f t="shared" ref="AN366" si="1042">IF(AG365&gt;=14,AG365,0)</f>
        <v>0</v>
      </c>
      <c r="AO366" s="192">
        <f>IF(AN366&gt;1,AH365,0)</f>
        <v>0</v>
      </c>
      <c r="AP366" s="152"/>
      <c r="AQ366" s="219">
        <f>IF(AR366&gt;1,1,0)</f>
        <v>0</v>
      </c>
      <c r="AR366" s="192">
        <f>AN366+AR322</f>
        <v>0</v>
      </c>
      <c r="AS366" s="192">
        <f>AO366+AS322</f>
        <v>0</v>
      </c>
      <c r="AT366" s="248">
        <f>IF(AQ366=1,ROUND(AS366/AR366,3),0)</f>
        <v>0</v>
      </c>
    </row>
    <row r="367" spans="1:46" ht="54" customHeight="1" x14ac:dyDescent="0.4">
      <c r="A367" s="758"/>
      <c r="B367" s="548">
        <f t="shared" ref="B367" si="1043">B323</f>
        <v>0</v>
      </c>
      <c r="C367" s="549"/>
      <c r="D367" s="550"/>
      <c r="E367" s="681"/>
      <c r="F367" s="681"/>
      <c r="G367" s="681"/>
      <c r="H367" s="681"/>
      <c r="I367" s="681"/>
      <c r="J367" s="681"/>
      <c r="K367" s="681"/>
      <c r="L367" s="681"/>
      <c r="M367" s="681"/>
      <c r="N367" s="681"/>
      <c r="O367" s="681"/>
      <c r="P367" s="681"/>
      <c r="Q367" s="681"/>
      <c r="R367" s="681"/>
      <c r="S367" s="681"/>
      <c r="T367" s="681"/>
      <c r="U367" s="681"/>
      <c r="V367" s="681"/>
      <c r="W367" s="681"/>
      <c r="X367" s="681"/>
      <c r="Y367" s="681"/>
      <c r="Z367" s="681"/>
      <c r="AA367" s="681"/>
      <c r="AB367" s="681"/>
      <c r="AC367" s="681"/>
      <c r="AD367" s="681"/>
      <c r="AE367" s="681"/>
      <c r="AF367" s="681"/>
      <c r="AG367" s="272">
        <f t="shared" ref="AG367" si="1044">IF(COUNT(E367:AF367)=0,+(COUNTIF(E367:AF367,"作業"))+(COUNTIF(E367:AF367,"休日")),"")</f>
        <v>0</v>
      </c>
      <c r="AH367" s="273">
        <f t="shared" ref="AH367" si="1045">IF(COUNT(E367:AF367)=0,(COUNTIF(E367:AF367,"休日")),"")</f>
        <v>0</v>
      </c>
      <c r="AI367" s="232"/>
    </row>
    <row r="368" spans="1:46" ht="54" customHeight="1" x14ac:dyDescent="0.4">
      <c r="A368" s="758"/>
      <c r="B368" s="551"/>
      <c r="C368" s="552"/>
      <c r="D368" s="553"/>
      <c r="E368" s="681"/>
      <c r="F368" s="681"/>
      <c r="G368" s="681"/>
      <c r="H368" s="681"/>
      <c r="I368" s="681"/>
      <c r="J368" s="681"/>
      <c r="K368" s="681"/>
      <c r="L368" s="681"/>
      <c r="M368" s="681"/>
      <c r="N368" s="681"/>
      <c r="O368" s="681"/>
      <c r="P368" s="681"/>
      <c r="Q368" s="681"/>
      <c r="R368" s="681"/>
      <c r="S368" s="681"/>
      <c r="T368" s="681"/>
      <c r="U368" s="681"/>
      <c r="V368" s="681"/>
      <c r="W368" s="681"/>
      <c r="X368" s="681"/>
      <c r="Y368" s="681"/>
      <c r="Z368" s="681"/>
      <c r="AA368" s="681"/>
      <c r="AB368" s="681"/>
      <c r="AC368" s="681"/>
      <c r="AD368" s="681"/>
      <c r="AE368" s="681"/>
      <c r="AF368" s="681"/>
      <c r="AG368" s="678" t="str">
        <f t="shared" ref="AG368" si="1046">IF(AG367&lt;14,"対象外",ROUND(AH367/AG367,3))</f>
        <v>対象外</v>
      </c>
      <c r="AH368" s="679"/>
      <c r="AI368" s="232"/>
      <c r="AL368" s="219">
        <f t="shared" ref="AL368" si="1047">IF(AG368="対象外",0,1)</f>
        <v>0</v>
      </c>
      <c r="AM368" s="226">
        <f t="shared" ref="AM368" si="1048">IF(AL368=1,AG368,0)</f>
        <v>0</v>
      </c>
      <c r="AN368" s="219">
        <f t="shared" ref="AN368" si="1049">IF(AG367&gt;=14,AG367,0)</f>
        <v>0</v>
      </c>
      <c r="AO368" s="192">
        <f>IF(AN368&gt;1,AH367,0)</f>
        <v>0</v>
      </c>
      <c r="AP368" s="152"/>
      <c r="AQ368" s="219">
        <f>IF(AR368&gt;1,1,0)</f>
        <v>0</v>
      </c>
      <c r="AR368" s="192">
        <f>AN368+AR324</f>
        <v>0</v>
      </c>
      <c r="AS368" s="192">
        <f>AO368+AS324</f>
        <v>0</v>
      </c>
      <c r="AT368" s="248">
        <f>IF(AQ368=1,ROUND(AS368/AR368,3),0)</f>
        <v>0</v>
      </c>
    </row>
    <row r="369" spans="1:46" ht="54" customHeight="1" x14ac:dyDescent="0.4">
      <c r="A369" s="758"/>
      <c r="B369" s="539">
        <f>B324</f>
        <v>0</v>
      </c>
      <c r="C369" s="540"/>
      <c r="D369" s="541"/>
      <c r="E369" s="681"/>
      <c r="F369" s="681"/>
      <c r="G369" s="681"/>
      <c r="H369" s="681"/>
      <c r="I369" s="681"/>
      <c r="J369" s="681"/>
      <c r="K369" s="681"/>
      <c r="L369" s="681"/>
      <c r="M369" s="681"/>
      <c r="N369" s="681"/>
      <c r="O369" s="681"/>
      <c r="P369" s="681"/>
      <c r="Q369" s="681"/>
      <c r="R369" s="681"/>
      <c r="S369" s="681"/>
      <c r="T369" s="681"/>
      <c r="U369" s="681"/>
      <c r="V369" s="681"/>
      <c r="W369" s="681"/>
      <c r="X369" s="681"/>
      <c r="Y369" s="681"/>
      <c r="Z369" s="681"/>
      <c r="AA369" s="681"/>
      <c r="AB369" s="681"/>
      <c r="AC369" s="681"/>
      <c r="AD369" s="681"/>
      <c r="AE369" s="681"/>
      <c r="AF369" s="681"/>
      <c r="AG369" s="280">
        <f>IF(COUNT(E369:AF369)=0,+(COUNTIF(E369:AF369,"作業"))+(COUNTIF(E369:AF369,"休日")),"")</f>
        <v>0</v>
      </c>
      <c r="AH369" s="281">
        <f>IF(COUNT(E369:AF369)=0,(COUNTIF(E369:AF369,"休日")),"")</f>
        <v>0</v>
      </c>
      <c r="AI369" s="232"/>
    </row>
    <row r="370" spans="1:46" ht="54" customHeight="1" thickBot="1" x14ac:dyDescent="0.45">
      <c r="A370" s="759"/>
      <c r="B370" s="542"/>
      <c r="C370" s="543"/>
      <c r="D370" s="544"/>
      <c r="E370" s="681"/>
      <c r="F370" s="681"/>
      <c r="G370" s="681"/>
      <c r="H370" s="681"/>
      <c r="I370" s="681"/>
      <c r="J370" s="681"/>
      <c r="K370" s="681"/>
      <c r="L370" s="681"/>
      <c r="M370" s="681"/>
      <c r="N370" s="681"/>
      <c r="O370" s="681"/>
      <c r="P370" s="681"/>
      <c r="Q370" s="681"/>
      <c r="R370" s="681"/>
      <c r="S370" s="681"/>
      <c r="T370" s="681"/>
      <c r="U370" s="681"/>
      <c r="V370" s="681"/>
      <c r="W370" s="681"/>
      <c r="X370" s="681"/>
      <c r="Y370" s="681"/>
      <c r="Z370" s="681"/>
      <c r="AA370" s="681"/>
      <c r="AB370" s="681"/>
      <c r="AC370" s="681"/>
      <c r="AD370" s="681"/>
      <c r="AE370" s="681"/>
      <c r="AF370" s="681"/>
      <c r="AG370" s="683" t="str">
        <f t="shared" ref="AG370" si="1050">IF(AG369&lt;14,"対象外",ROUND(AH369/AG369,3))</f>
        <v>対象外</v>
      </c>
      <c r="AH370" s="684"/>
      <c r="AI370" s="231"/>
      <c r="AK370" s="195"/>
      <c r="AL370" s="219">
        <f t="shared" ref="AL370" si="1051">IF(AG370="対象外",0,1)</f>
        <v>0</v>
      </c>
      <c r="AM370" s="226">
        <f t="shared" ref="AM370" si="1052">IF(AL370=1,AG370,0)</f>
        <v>0</v>
      </c>
      <c r="AN370" s="219">
        <f t="shared" ref="AN370" si="1053">IF(AG369&gt;=14,AG369,0)</f>
        <v>0</v>
      </c>
      <c r="AO370" s="192">
        <f>IF(AN370&gt;1,AH369,0)</f>
        <v>0</v>
      </c>
      <c r="AP370" s="152"/>
      <c r="AQ370" s="219">
        <f>IF(AR370&gt;1,1,0)</f>
        <v>0</v>
      </c>
      <c r="AR370" s="192">
        <f>AN370+AR326</f>
        <v>0</v>
      </c>
      <c r="AS370" s="192">
        <f>AO370+AS326</f>
        <v>0</v>
      </c>
      <c r="AT370" s="248">
        <f>IF(AQ370=1,ROUND(AS370/AR370,3),0)</f>
        <v>0</v>
      </c>
    </row>
    <row r="371" spans="1:46" ht="35.25" customHeight="1" x14ac:dyDescent="0.4">
      <c r="A371" s="757" t="s">
        <v>70</v>
      </c>
      <c r="B371" s="689" t="s">
        <v>0</v>
      </c>
      <c r="C371" s="690"/>
      <c r="D371" s="691"/>
      <c r="E371" s="274">
        <f>AF327+1</f>
        <v>45790</v>
      </c>
      <c r="F371" s="274">
        <f>E371+1</f>
        <v>45791</v>
      </c>
      <c r="G371" s="274">
        <f t="shared" ref="G371:AF371" si="1054">F371+1</f>
        <v>45792</v>
      </c>
      <c r="H371" s="274">
        <f t="shared" si="1054"/>
        <v>45793</v>
      </c>
      <c r="I371" s="274">
        <f t="shared" si="1054"/>
        <v>45794</v>
      </c>
      <c r="J371" s="274">
        <f t="shared" si="1054"/>
        <v>45795</v>
      </c>
      <c r="K371" s="274">
        <f t="shared" si="1054"/>
        <v>45796</v>
      </c>
      <c r="L371" s="274">
        <f t="shared" si="1054"/>
        <v>45797</v>
      </c>
      <c r="M371" s="274">
        <f t="shared" si="1054"/>
        <v>45798</v>
      </c>
      <c r="N371" s="274">
        <f t="shared" si="1054"/>
        <v>45799</v>
      </c>
      <c r="O371" s="274">
        <f t="shared" si="1054"/>
        <v>45800</v>
      </c>
      <c r="P371" s="274">
        <f t="shared" si="1054"/>
        <v>45801</v>
      </c>
      <c r="Q371" s="274">
        <f t="shared" si="1054"/>
        <v>45802</v>
      </c>
      <c r="R371" s="274">
        <f t="shared" si="1054"/>
        <v>45803</v>
      </c>
      <c r="S371" s="274">
        <f t="shared" si="1054"/>
        <v>45804</v>
      </c>
      <c r="T371" s="274">
        <f t="shared" si="1054"/>
        <v>45805</v>
      </c>
      <c r="U371" s="274">
        <f t="shared" si="1054"/>
        <v>45806</v>
      </c>
      <c r="V371" s="274">
        <f t="shared" si="1054"/>
        <v>45807</v>
      </c>
      <c r="W371" s="274">
        <f t="shared" si="1054"/>
        <v>45808</v>
      </c>
      <c r="X371" s="274">
        <f t="shared" si="1054"/>
        <v>45809</v>
      </c>
      <c r="Y371" s="274">
        <f t="shared" si="1054"/>
        <v>45810</v>
      </c>
      <c r="Z371" s="274">
        <f t="shared" si="1054"/>
        <v>45811</v>
      </c>
      <c r="AA371" s="274">
        <f t="shared" si="1054"/>
        <v>45812</v>
      </c>
      <c r="AB371" s="274">
        <f t="shared" si="1054"/>
        <v>45813</v>
      </c>
      <c r="AC371" s="274">
        <f t="shared" si="1054"/>
        <v>45814</v>
      </c>
      <c r="AD371" s="274">
        <f t="shared" si="1054"/>
        <v>45815</v>
      </c>
      <c r="AE371" s="274">
        <f t="shared" si="1054"/>
        <v>45816</v>
      </c>
      <c r="AF371" s="274">
        <f t="shared" si="1054"/>
        <v>45817</v>
      </c>
      <c r="AG371" s="685" t="s">
        <v>11</v>
      </c>
      <c r="AH371" s="687" t="s">
        <v>125</v>
      </c>
      <c r="AI371" s="676" t="s">
        <v>154</v>
      </c>
    </row>
    <row r="372" spans="1:46" ht="35.25" customHeight="1" x14ac:dyDescent="0.4">
      <c r="A372" s="758"/>
      <c r="B372" s="692" t="s">
        <v>1</v>
      </c>
      <c r="C372" s="693"/>
      <c r="D372" s="694"/>
      <c r="E372" s="275">
        <f>AF328+1</f>
        <v>45790</v>
      </c>
      <c r="F372" s="275">
        <f>E372+1</f>
        <v>45791</v>
      </c>
      <c r="G372" s="275">
        <f t="shared" ref="G372:AF372" si="1055">F372+1</f>
        <v>45792</v>
      </c>
      <c r="H372" s="275">
        <f t="shared" si="1055"/>
        <v>45793</v>
      </c>
      <c r="I372" s="275">
        <f t="shared" si="1055"/>
        <v>45794</v>
      </c>
      <c r="J372" s="275">
        <f t="shared" si="1055"/>
        <v>45795</v>
      </c>
      <c r="K372" s="275">
        <f t="shared" si="1055"/>
        <v>45796</v>
      </c>
      <c r="L372" s="275">
        <f t="shared" si="1055"/>
        <v>45797</v>
      </c>
      <c r="M372" s="275">
        <f t="shared" si="1055"/>
        <v>45798</v>
      </c>
      <c r="N372" s="275">
        <f t="shared" si="1055"/>
        <v>45799</v>
      </c>
      <c r="O372" s="275">
        <f t="shared" si="1055"/>
        <v>45800</v>
      </c>
      <c r="P372" s="275">
        <f t="shared" si="1055"/>
        <v>45801</v>
      </c>
      <c r="Q372" s="275">
        <f t="shared" si="1055"/>
        <v>45802</v>
      </c>
      <c r="R372" s="275">
        <f t="shared" si="1055"/>
        <v>45803</v>
      </c>
      <c r="S372" s="275">
        <f t="shared" si="1055"/>
        <v>45804</v>
      </c>
      <c r="T372" s="275">
        <f t="shared" si="1055"/>
        <v>45805</v>
      </c>
      <c r="U372" s="275">
        <f t="shared" si="1055"/>
        <v>45806</v>
      </c>
      <c r="V372" s="275">
        <f t="shared" si="1055"/>
        <v>45807</v>
      </c>
      <c r="W372" s="275">
        <f t="shared" si="1055"/>
        <v>45808</v>
      </c>
      <c r="X372" s="275">
        <f t="shared" si="1055"/>
        <v>45809</v>
      </c>
      <c r="Y372" s="275">
        <f t="shared" si="1055"/>
        <v>45810</v>
      </c>
      <c r="Z372" s="275">
        <f t="shared" si="1055"/>
        <v>45811</v>
      </c>
      <c r="AA372" s="275">
        <f t="shared" si="1055"/>
        <v>45812</v>
      </c>
      <c r="AB372" s="275">
        <f t="shared" si="1055"/>
        <v>45813</v>
      </c>
      <c r="AC372" s="275">
        <f t="shared" si="1055"/>
        <v>45814</v>
      </c>
      <c r="AD372" s="275">
        <f t="shared" si="1055"/>
        <v>45815</v>
      </c>
      <c r="AE372" s="275">
        <f t="shared" si="1055"/>
        <v>45816</v>
      </c>
      <c r="AF372" s="275">
        <f t="shared" si="1055"/>
        <v>45817</v>
      </c>
      <c r="AG372" s="686"/>
      <c r="AH372" s="688"/>
      <c r="AI372" s="677"/>
    </row>
    <row r="373" spans="1:46" ht="35.25" customHeight="1" x14ac:dyDescent="0.4">
      <c r="A373" s="758"/>
      <c r="B373" s="692" t="s">
        <v>2</v>
      </c>
      <c r="C373" s="693"/>
      <c r="D373" s="694"/>
      <c r="E373" s="276">
        <f>AF329+1</f>
        <v>45790</v>
      </c>
      <c r="F373" s="276">
        <f>E372+1</f>
        <v>45791</v>
      </c>
      <c r="G373" s="276">
        <f t="shared" ref="G373:AF373" si="1056">F372+1</f>
        <v>45792</v>
      </c>
      <c r="H373" s="276">
        <f t="shared" si="1056"/>
        <v>45793</v>
      </c>
      <c r="I373" s="276">
        <f t="shared" si="1056"/>
        <v>45794</v>
      </c>
      <c r="J373" s="276">
        <f t="shared" si="1056"/>
        <v>45795</v>
      </c>
      <c r="K373" s="276">
        <f t="shared" si="1056"/>
        <v>45796</v>
      </c>
      <c r="L373" s="276">
        <f t="shared" si="1056"/>
        <v>45797</v>
      </c>
      <c r="M373" s="276">
        <f t="shared" si="1056"/>
        <v>45798</v>
      </c>
      <c r="N373" s="276">
        <f t="shared" si="1056"/>
        <v>45799</v>
      </c>
      <c r="O373" s="276">
        <f t="shared" si="1056"/>
        <v>45800</v>
      </c>
      <c r="P373" s="276">
        <f t="shared" si="1056"/>
        <v>45801</v>
      </c>
      <c r="Q373" s="276">
        <f t="shared" si="1056"/>
        <v>45802</v>
      </c>
      <c r="R373" s="276">
        <f t="shared" si="1056"/>
        <v>45803</v>
      </c>
      <c r="S373" s="276">
        <f t="shared" si="1056"/>
        <v>45804</v>
      </c>
      <c r="T373" s="276">
        <f t="shared" si="1056"/>
        <v>45805</v>
      </c>
      <c r="U373" s="276">
        <f t="shared" si="1056"/>
        <v>45806</v>
      </c>
      <c r="V373" s="276">
        <f t="shared" si="1056"/>
        <v>45807</v>
      </c>
      <c r="W373" s="276">
        <f t="shared" si="1056"/>
        <v>45808</v>
      </c>
      <c r="X373" s="276">
        <f t="shared" si="1056"/>
        <v>45809</v>
      </c>
      <c r="Y373" s="276">
        <f t="shared" si="1056"/>
        <v>45810</v>
      </c>
      <c r="Z373" s="276">
        <f t="shared" si="1056"/>
        <v>45811</v>
      </c>
      <c r="AA373" s="276">
        <f t="shared" si="1056"/>
        <v>45812</v>
      </c>
      <c r="AB373" s="276">
        <f t="shared" si="1056"/>
        <v>45813</v>
      </c>
      <c r="AC373" s="276">
        <f t="shared" si="1056"/>
        <v>45814</v>
      </c>
      <c r="AD373" s="276">
        <f t="shared" si="1056"/>
        <v>45815</v>
      </c>
      <c r="AE373" s="276">
        <f t="shared" si="1056"/>
        <v>45816</v>
      </c>
      <c r="AF373" s="276">
        <f t="shared" si="1056"/>
        <v>45817</v>
      </c>
      <c r="AG373" s="686"/>
      <c r="AH373" s="688"/>
      <c r="AI373" s="677"/>
      <c r="AJ373" s="159"/>
      <c r="AN373" s="147"/>
    </row>
    <row r="374" spans="1:46" ht="119.25" customHeight="1" x14ac:dyDescent="0.4">
      <c r="A374" s="758"/>
      <c r="B374" s="695" t="s">
        <v>160</v>
      </c>
      <c r="C374" s="696"/>
      <c r="D374" s="697"/>
      <c r="E374" s="267" t="str">
        <f>IF(E372=$S$6,"完了日","")</f>
        <v/>
      </c>
      <c r="F374" s="267" t="str">
        <f>IF(F372=$S$6,"完了日","")</f>
        <v/>
      </c>
      <c r="G374" s="267" t="str">
        <f t="shared" ref="G374:AF374" si="1057">IF(G372=$S$6,"完了日","")</f>
        <v/>
      </c>
      <c r="H374" s="267" t="str">
        <f t="shared" si="1057"/>
        <v/>
      </c>
      <c r="I374" s="267" t="str">
        <f t="shared" si="1057"/>
        <v/>
      </c>
      <c r="J374" s="267" t="str">
        <f t="shared" si="1057"/>
        <v/>
      </c>
      <c r="K374" s="267" t="str">
        <f t="shared" si="1057"/>
        <v/>
      </c>
      <c r="L374" s="267" t="str">
        <f t="shared" si="1057"/>
        <v/>
      </c>
      <c r="M374" s="267" t="str">
        <f t="shared" si="1057"/>
        <v/>
      </c>
      <c r="N374" s="267" t="str">
        <f t="shared" si="1057"/>
        <v/>
      </c>
      <c r="O374" s="267" t="str">
        <f t="shared" si="1057"/>
        <v/>
      </c>
      <c r="P374" s="267" t="str">
        <f t="shared" si="1057"/>
        <v/>
      </c>
      <c r="Q374" s="267" t="str">
        <f t="shared" si="1057"/>
        <v/>
      </c>
      <c r="R374" s="267" t="str">
        <f t="shared" si="1057"/>
        <v/>
      </c>
      <c r="S374" s="267" t="str">
        <f t="shared" si="1057"/>
        <v/>
      </c>
      <c r="T374" s="267" t="str">
        <f t="shared" si="1057"/>
        <v/>
      </c>
      <c r="U374" s="267" t="str">
        <f t="shared" si="1057"/>
        <v/>
      </c>
      <c r="V374" s="267" t="str">
        <f t="shared" si="1057"/>
        <v/>
      </c>
      <c r="W374" s="267" t="str">
        <f t="shared" si="1057"/>
        <v/>
      </c>
      <c r="X374" s="267" t="str">
        <f t="shared" si="1057"/>
        <v/>
      </c>
      <c r="Y374" s="267" t="str">
        <f t="shared" si="1057"/>
        <v/>
      </c>
      <c r="Z374" s="267" t="str">
        <f t="shared" si="1057"/>
        <v/>
      </c>
      <c r="AA374" s="267" t="str">
        <f t="shared" si="1057"/>
        <v/>
      </c>
      <c r="AB374" s="267" t="str">
        <f t="shared" si="1057"/>
        <v/>
      </c>
      <c r="AC374" s="267" t="str">
        <f t="shared" si="1057"/>
        <v/>
      </c>
      <c r="AD374" s="267" t="str">
        <f t="shared" si="1057"/>
        <v/>
      </c>
      <c r="AE374" s="267" t="str">
        <f t="shared" si="1057"/>
        <v/>
      </c>
      <c r="AF374" s="267" t="str">
        <f t="shared" si="1057"/>
        <v/>
      </c>
      <c r="AG374" s="686"/>
      <c r="AH374" s="688"/>
      <c r="AI374" s="677"/>
    </row>
    <row r="375" spans="1:46" ht="54.75" customHeight="1" x14ac:dyDescent="0.4">
      <c r="A375" s="758"/>
      <c r="B375" s="548">
        <f>B331</f>
        <v>0</v>
      </c>
      <c r="C375" s="549"/>
      <c r="D375" s="550"/>
      <c r="E375" s="681"/>
      <c r="F375" s="681"/>
      <c r="G375" s="681"/>
      <c r="H375" s="681"/>
      <c r="I375" s="681"/>
      <c r="J375" s="681"/>
      <c r="K375" s="681"/>
      <c r="L375" s="681"/>
      <c r="M375" s="681"/>
      <c r="N375" s="681"/>
      <c r="O375" s="681"/>
      <c r="P375" s="681"/>
      <c r="Q375" s="681"/>
      <c r="R375" s="681"/>
      <c r="S375" s="681"/>
      <c r="T375" s="681"/>
      <c r="U375" s="681"/>
      <c r="V375" s="681"/>
      <c r="W375" s="681"/>
      <c r="X375" s="681"/>
      <c r="Y375" s="681"/>
      <c r="Z375" s="681"/>
      <c r="AA375" s="681"/>
      <c r="AB375" s="681"/>
      <c r="AC375" s="681"/>
      <c r="AD375" s="681"/>
      <c r="AE375" s="681"/>
      <c r="AF375" s="681"/>
      <c r="AG375" s="272">
        <f>IF(COUNT(E375:AF375)=0,+(COUNTIF(E375:AF375,"作業"))+(COUNTIF(E375:AF375,"休日")),"")</f>
        <v>0</v>
      </c>
      <c r="AH375" s="273">
        <f>IF(COUNT(E375:AF375)=0,(COUNTIF(E375:AF375,"休日")),"")</f>
        <v>0</v>
      </c>
      <c r="AI375" s="555" t="str">
        <f>IF(AM375&gt;0.01,ROUND(AM375/AL375,3),"")</f>
        <v/>
      </c>
      <c r="AL375" s="147">
        <f>SUM(AL376:AL414)</f>
        <v>0</v>
      </c>
      <c r="AM375" s="228">
        <f>SUM(AM376:AM414)</f>
        <v>0</v>
      </c>
      <c r="AQ375" s="249">
        <f>SUM(AQ376:AQ414)</f>
        <v>0</v>
      </c>
      <c r="AT375" s="228">
        <f>SUM(AT376:AT414)</f>
        <v>0</v>
      </c>
    </row>
    <row r="376" spans="1:46" ht="54.75" customHeight="1" x14ac:dyDescent="0.4">
      <c r="A376" s="758"/>
      <c r="B376" s="551"/>
      <c r="C376" s="552"/>
      <c r="D376" s="553"/>
      <c r="E376" s="681"/>
      <c r="F376" s="681"/>
      <c r="G376" s="681"/>
      <c r="H376" s="681"/>
      <c r="I376" s="681"/>
      <c r="J376" s="681"/>
      <c r="K376" s="681"/>
      <c r="L376" s="681"/>
      <c r="M376" s="681"/>
      <c r="N376" s="681"/>
      <c r="O376" s="681"/>
      <c r="P376" s="681"/>
      <c r="Q376" s="681"/>
      <c r="R376" s="681"/>
      <c r="S376" s="681"/>
      <c r="T376" s="681"/>
      <c r="U376" s="681"/>
      <c r="V376" s="681"/>
      <c r="W376" s="681"/>
      <c r="X376" s="681"/>
      <c r="Y376" s="681"/>
      <c r="Z376" s="681"/>
      <c r="AA376" s="681"/>
      <c r="AB376" s="681"/>
      <c r="AC376" s="681"/>
      <c r="AD376" s="681"/>
      <c r="AE376" s="681"/>
      <c r="AF376" s="681"/>
      <c r="AG376" s="678" t="str">
        <f>IF(AG375&lt;14,"対象外",ROUND(AH375/AG375,3))</f>
        <v>対象外</v>
      </c>
      <c r="AH376" s="679"/>
      <c r="AI376" s="555"/>
      <c r="AK376" s="146"/>
      <c r="AL376" s="219">
        <f>IF(AG376="対象外",0,1)</f>
        <v>0</v>
      </c>
      <c r="AM376" s="226">
        <f>IF(AL376=1,AG376,0)</f>
        <v>0</v>
      </c>
      <c r="AN376" s="219">
        <f>IF(AG375&gt;=14,AG375,0)</f>
        <v>0</v>
      </c>
      <c r="AO376" s="192">
        <f>IF(AN376&gt;1,AH375,0)</f>
        <v>0</v>
      </c>
      <c r="AP376" s="152"/>
      <c r="AQ376" s="219">
        <f>IF(AR376&gt;1,1,0)</f>
        <v>0</v>
      </c>
      <c r="AR376" s="192">
        <f>AN376+AR332</f>
        <v>0</v>
      </c>
      <c r="AS376" s="192">
        <f>AO376+AS332</f>
        <v>0</v>
      </c>
      <c r="AT376" s="248">
        <f>IF(AQ376=1,ROUND(AS376/AR376,3),0)</f>
        <v>0</v>
      </c>
    </row>
    <row r="377" spans="1:46" ht="54.75" customHeight="1" x14ac:dyDescent="0.4">
      <c r="A377" s="758"/>
      <c r="B377" s="548">
        <f t="shared" ref="B377" si="1058">B333</f>
        <v>0</v>
      </c>
      <c r="C377" s="549"/>
      <c r="D377" s="550"/>
      <c r="E377" s="681"/>
      <c r="F377" s="681"/>
      <c r="G377" s="681"/>
      <c r="H377" s="681"/>
      <c r="I377" s="681"/>
      <c r="J377" s="681"/>
      <c r="K377" s="681"/>
      <c r="L377" s="681"/>
      <c r="M377" s="681"/>
      <c r="N377" s="681"/>
      <c r="O377" s="681"/>
      <c r="P377" s="681"/>
      <c r="Q377" s="681"/>
      <c r="R377" s="681"/>
      <c r="S377" s="681"/>
      <c r="T377" s="681"/>
      <c r="U377" s="681"/>
      <c r="V377" s="681"/>
      <c r="W377" s="681"/>
      <c r="X377" s="681"/>
      <c r="Y377" s="681"/>
      <c r="Z377" s="681"/>
      <c r="AA377" s="681"/>
      <c r="AB377" s="681"/>
      <c r="AC377" s="681"/>
      <c r="AD377" s="681"/>
      <c r="AE377" s="681"/>
      <c r="AF377" s="681"/>
      <c r="AG377" s="272">
        <f t="shared" ref="AG377" si="1059">IF(COUNT(E377:AF377)=0,+(COUNTIF(E377:AF377,"作業"))+(COUNTIF(E377:AF377,"休日")),"")</f>
        <v>0</v>
      </c>
      <c r="AH377" s="273">
        <f t="shared" ref="AH377" si="1060">IF(COUNT(E377:AF377)=0,(COUNTIF(E377:AF377,"休日")),"")</f>
        <v>0</v>
      </c>
      <c r="AI377" s="554" t="str">
        <f>IF(AI375="","",IF(AI375&gt;=0.285,"達成","未達成"))</f>
        <v/>
      </c>
    </row>
    <row r="378" spans="1:46" ht="54.75" customHeight="1" x14ac:dyDescent="0.4">
      <c r="A378" s="758"/>
      <c r="B378" s="551"/>
      <c r="C378" s="552"/>
      <c r="D378" s="553"/>
      <c r="E378" s="681"/>
      <c r="F378" s="681"/>
      <c r="G378" s="681"/>
      <c r="H378" s="681"/>
      <c r="I378" s="681"/>
      <c r="J378" s="681"/>
      <c r="K378" s="681"/>
      <c r="L378" s="681"/>
      <c r="M378" s="681"/>
      <c r="N378" s="681"/>
      <c r="O378" s="681"/>
      <c r="P378" s="681"/>
      <c r="Q378" s="681"/>
      <c r="R378" s="681"/>
      <c r="S378" s="681"/>
      <c r="T378" s="681"/>
      <c r="U378" s="681"/>
      <c r="V378" s="681"/>
      <c r="W378" s="681"/>
      <c r="X378" s="681"/>
      <c r="Y378" s="681"/>
      <c r="Z378" s="681"/>
      <c r="AA378" s="681"/>
      <c r="AB378" s="681"/>
      <c r="AC378" s="681"/>
      <c r="AD378" s="681"/>
      <c r="AE378" s="681"/>
      <c r="AF378" s="681"/>
      <c r="AG378" s="678" t="str">
        <f t="shared" ref="AG378" si="1061">IF(AG377&lt;14,"対象外",ROUND(AH377/AG377,3))</f>
        <v>対象外</v>
      </c>
      <c r="AH378" s="679"/>
      <c r="AI378" s="554"/>
      <c r="AL378" s="219">
        <f t="shared" ref="AL378" si="1062">IF(AG378="対象外",0,1)</f>
        <v>0</v>
      </c>
      <c r="AM378" s="226">
        <f t="shared" ref="AM378" si="1063">IF(AL378=1,AG378,0)</f>
        <v>0</v>
      </c>
      <c r="AN378" s="219">
        <f t="shared" ref="AN378" si="1064">IF(AG377&gt;=14,AG377,0)</f>
        <v>0</v>
      </c>
      <c r="AO378" s="192">
        <f>IF(AN378&gt;1,AH377,0)</f>
        <v>0</v>
      </c>
      <c r="AP378" s="152"/>
      <c r="AQ378" s="219">
        <f>IF(AR378&gt;1,1,0)</f>
        <v>0</v>
      </c>
      <c r="AR378" s="192">
        <f>AN378+AR334</f>
        <v>0</v>
      </c>
      <c r="AS378" s="192">
        <f>AO378+AS334</f>
        <v>0</v>
      </c>
      <c r="AT378" s="248">
        <f>IF(AQ378=1,ROUND(AS378/AR378,3),0)</f>
        <v>0</v>
      </c>
    </row>
    <row r="379" spans="1:46" ht="54.75" customHeight="1" x14ac:dyDescent="0.35">
      <c r="A379" s="758"/>
      <c r="B379" s="548">
        <f t="shared" ref="B379" si="1065">B335</f>
        <v>0</v>
      </c>
      <c r="C379" s="549"/>
      <c r="D379" s="550"/>
      <c r="E379" s="681"/>
      <c r="F379" s="681"/>
      <c r="G379" s="681"/>
      <c r="H379" s="681"/>
      <c r="I379" s="681"/>
      <c r="J379" s="681"/>
      <c r="K379" s="681"/>
      <c r="L379" s="681"/>
      <c r="M379" s="681"/>
      <c r="N379" s="681"/>
      <c r="O379" s="681"/>
      <c r="P379" s="681"/>
      <c r="Q379" s="681"/>
      <c r="R379" s="681"/>
      <c r="S379" s="681"/>
      <c r="T379" s="681"/>
      <c r="U379" s="681"/>
      <c r="V379" s="681"/>
      <c r="W379" s="681"/>
      <c r="X379" s="681"/>
      <c r="Y379" s="681"/>
      <c r="Z379" s="681"/>
      <c r="AA379" s="681"/>
      <c r="AB379" s="681"/>
      <c r="AC379" s="681"/>
      <c r="AD379" s="681"/>
      <c r="AE379" s="681"/>
      <c r="AF379" s="681"/>
      <c r="AG379" s="272">
        <f t="shared" ref="AG379" si="1066">IF(COUNT(E379:AF379)=0,+(COUNTIF(E379:AF379,"作業"))+(COUNTIF(E379:AF379,"休日")),"")</f>
        <v>0</v>
      </c>
      <c r="AH379" s="273">
        <f t="shared" ref="AH379" si="1067">IF(COUNT(E379:AF379)=0,(COUNTIF(E379:AF379,"休日")),"")</f>
        <v>0</v>
      </c>
      <c r="AI379" s="230"/>
    </row>
    <row r="380" spans="1:46" ht="54.75" customHeight="1" x14ac:dyDescent="0.35">
      <c r="A380" s="758"/>
      <c r="B380" s="551"/>
      <c r="C380" s="552"/>
      <c r="D380" s="553"/>
      <c r="E380" s="681"/>
      <c r="F380" s="681"/>
      <c r="G380" s="681"/>
      <c r="H380" s="681"/>
      <c r="I380" s="681"/>
      <c r="J380" s="681"/>
      <c r="K380" s="681"/>
      <c r="L380" s="681"/>
      <c r="M380" s="681"/>
      <c r="N380" s="681"/>
      <c r="O380" s="681"/>
      <c r="P380" s="681"/>
      <c r="Q380" s="681"/>
      <c r="R380" s="681"/>
      <c r="S380" s="681"/>
      <c r="T380" s="681"/>
      <c r="U380" s="681"/>
      <c r="V380" s="681"/>
      <c r="W380" s="681"/>
      <c r="X380" s="681"/>
      <c r="Y380" s="681"/>
      <c r="Z380" s="681"/>
      <c r="AA380" s="681"/>
      <c r="AB380" s="681"/>
      <c r="AC380" s="681"/>
      <c r="AD380" s="681"/>
      <c r="AE380" s="681"/>
      <c r="AF380" s="681"/>
      <c r="AG380" s="678" t="str">
        <f t="shared" ref="AG380" si="1068">IF(AG379&lt;14,"対象外",ROUND(AH379/AG379,3))</f>
        <v>対象外</v>
      </c>
      <c r="AH380" s="679"/>
      <c r="AI380" s="230"/>
      <c r="AL380" s="219">
        <f t="shared" ref="AL380" si="1069">IF(AG380="対象外",0,1)</f>
        <v>0</v>
      </c>
      <c r="AM380" s="226">
        <f t="shared" ref="AM380" si="1070">IF(AL380=1,AG380,0)</f>
        <v>0</v>
      </c>
      <c r="AN380" s="219">
        <f t="shared" ref="AN380" si="1071">IF(AG379&gt;=14,AG379,0)</f>
        <v>0</v>
      </c>
      <c r="AO380" s="192">
        <f>IF(AN380&gt;1,AH379,0)</f>
        <v>0</v>
      </c>
      <c r="AP380" s="152"/>
      <c r="AQ380" s="219">
        <f>IF(AR380&gt;1,1,0)</f>
        <v>0</v>
      </c>
      <c r="AR380" s="192">
        <f>AN380+AR336</f>
        <v>0</v>
      </c>
      <c r="AS380" s="192">
        <f>AO380+AS336</f>
        <v>0</v>
      </c>
      <c r="AT380" s="248">
        <f>IF(AQ380=1,ROUND(AS380/AR380,3),0)</f>
        <v>0</v>
      </c>
    </row>
    <row r="381" spans="1:46" ht="54.75" customHeight="1" x14ac:dyDescent="0.35">
      <c r="A381" s="758"/>
      <c r="B381" s="548">
        <f t="shared" ref="B381" si="1072">B337</f>
        <v>0</v>
      </c>
      <c r="C381" s="549"/>
      <c r="D381" s="550"/>
      <c r="E381" s="681"/>
      <c r="F381" s="681"/>
      <c r="G381" s="681"/>
      <c r="H381" s="681"/>
      <c r="I381" s="681"/>
      <c r="J381" s="681"/>
      <c r="K381" s="681"/>
      <c r="L381" s="681"/>
      <c r="M381" s="681"/>
      <c r="N381" s="681"/>
      <c r="O381" s="681"/>
      <c r="P381" s="681"/>
      <c r="Q381" s="681"/>
      <c r="R381" s="681"/>
      <c r="S381" s="681"/>
      <c r="T381" s="681"/>
      <c r="U381" s="681"/>
      <c r="V381" s="681"/>
      <c r="W381" s="681"/>
      <c r="X381" s="681"/>
      <c r="Y381" s="681"/>
      <c r="Z381" s="681"/>
      <c r="AA381" s="681"/>
      <c r="AB381" s="681"/>
      <c r="AC381" s="681"/>
      <c r="AD381" s="681"/>
      <c r="AE381" s="681"/>
      <c r="AF381" s="681"/>
      <c r="AG381" s="272">
        <f t="shared" ref="AG381" si="1073">IF(COUNT(E381:AF381)=0,+(COUNTIF(E381:AF381,"作業"))+(COUNTIF(E381:AF381,"休日")),"")</f>
        <v>0</v>
      </c>
      <c r="AH381" s="273">
        <f t="shared" ref="AH381" si="1074">IF(COUNT(E381:AF381)=0,(COUNTIF(E381:AF381,"休日")),"")</f>
        <v>0</v>
      </c>
      <c r="AI381" s="230"/>
    </row>
    <row r="382" spans="1:46" ht="54.75" customHeight="1" x14ac:dyDescent="0.35">
      <c r="A382" s="758"/>
      <c r="B382" s="551"/>
      <c r="C382" s="552"/>
      <c r="D382" s="553"/>
      <c r="E382" s="681"/>
      <c r="F382" s="681"/>
      <c r="G382" s="681"/>
      <c r="H382" s="681"/>
      <c r="I382" s="681"/>
      <c r="J382" s="681"/>
      <c r="K382" s="681"/>
      <c r="L382" s="681"/>
      <c r="M382" s="681"/>
      <c r="N382" s="681"/>
      <c r="O382" s="681"/>
      <c r="P382" s="681"/>
      <c r="Q382" s="681"/>
      <c r="R382" s="681"/>
      <c r="S382" s="681"/>
      <c r="T382" s="681"/>
      <c r="U382" s="681"/>
      <c r="V382" s="681"/>
      <c r="W382" s="681"/>
      <c r="X382" s="681"/>
      <c r="Y382" s="681"/>
      <c r="Z382" s="681"/>
      <c r="AA382" s="681"/>
      <c r="AB382" s="681"/>
      <c r="AC382" s="681"/>
      <c r="AD382" s="681"/>
      <c r="AE382" s="681"/>
      <c r="AF382" s="681"/>
      <c r="AG382" s="678" t="str">
        <f t="shared" ref="AG382" si="1075">IF(AG381&lt;14,"対象外",ROUND(AH381/AG381,3))</f>
        <v>対象外</v>
      </c>
      <c r="AH382" s="679"/>
      <c r="AI382" s="230"/>
      <c r="AL382" s="219">
        <f t="shared" ref="AL382" si="1076">IF(AG382="対象外",0,1)</f>
        <v>0</v>
      </c>
      <c r="AM382" s="226">
        <f t="shared" ref="AM382" si="1077">IF(AL382=1,AG382,0)</f>
        <v>0</v>
      </c>
      <c r="AN382" s="219">
        <f t="shared" ref="AN382" si="1078">IF(AG381&gt;=14,AG381,0)</f>
        <v>0</v>
      </c>
      <c r="AO382" s="192">
        <f>IF(AN382&gt;1,AH381,0)</f>
        <v>0</v>
      </c>
      <c r="AP382" s="152"/>
      <c r="AQ382" s="219">
        <f>IF(AR382&gt;1,1,0)</f>
        <v>0</v>
      </c>
      <c r="AR382" s="192">
        <f>AN382+AR338</f>
        <v>0</v>
      </c>
      <c r="AS382" s="192">
        <f>AO382+AS338</f>
        <v>0</v>
      </c>
      <c r="AT382" s="248">
        <f>IF(AQ382=1,ROUND(AS382/AR382,3),0)</f>
        <v>0</v>
      </c>
    </row>
    <row r="383" spans="1:46" ht="54.75" customHeight="1" x14ac:dyDescent="0.35">
      <c r="A383" s="758"/>
      <c r="B383" s="548">
        <f t="shared" ref="B383" si="1079">B339</f>
        <v>0</v>
      </c>
      <c r="C383" s="549"/>
      <c r="D383" s="550"/>
      <c r="E383" s="681"/>
      <c r="F383" s="681"/>
      <c r="G383" s="681"/>
      <c r="H383" s="681"/>
      <c r="I383" s="681"/>
      <c r="J383" s="681"/>
      <c r="K383" s="681"/>
      <c r="L383" s="681"/>
      <c r="M383" s="681"/>
      <c r="N383" s="681"/>
      <c r="O383" s="681"/>
      <c r="P383" s="681"/>
      <c r="Q383" s="681"/>
      <c r="R383" s="681"/>
      <c r="S383" s="681"/>
      <c r="T383" s="681"/>
      <c r="U383" s="681"/>
      <c r="V383" s="681"/>
      <c r="W383" s="681"/>
      <c r="X383" s="681"/>
      <c r="Y383" s="681"/>
      <c r="Z383" s="681"/>
      <c r="AA383" s="681"/>
      <c r="AB383" s="681"/>
      <c r="AC383" s="681"/>
      <c r="AD383" s="681"/>
      <c r="AE383" s="681"/>
      <c r="AF383" s="681"/>
      <c r="AG383" s="272">
        <f t="shared" ref="AG383" si="1080">IF(COUNT(E383:AF383)=0,+(COUNTIF(E383:AF383,"作業"))+(COUNTIF(E383:AF383,"休日")),"")</f>
        <v>0</v>
      </c>
      <c r="AH383" s="273">
        <f t="shared" ref="AH383" si="1081">IF(COUNT(E383:AF383)=0,(COUNTIF(E383:AF383,"休日")),"")</f>
        <v>0</v>
      </c>
      <c r="AI383" s="230"/>
    </row>
    <row r="384" spans="1:46" ht="54.75" customHeight="1" x14ac:dyDescent="0.35">
      <c r="A384" s="758"/>
      <c r="B384" s="551"/>
      <c r="C384" s="552"/>
      <c r="D384" s="553"/>
      <c r="E384" s="681"/>
      <c r="F384" s="681"/>
      <c r="G384" s="681"/>
      <c r="H384" s="681"/>
      <c r="I384" s="681"/>
      <c r="J384" s="681"/>
      <c r="K384" s="681"/>
      <c r="L384" s="681"/>
      <c r="M384" s="681"/>
      <c r="N384" s="681"/>
      <c r="O384" s="681"/>
      <c r="P384" s="681"/>
      <c r="Q384" s="681"/>
      <c r="R384" s="681"/>
      <c r="S384" s="681"/>
      <c r="T384" s="681"/>
      <c r="U384" s="681"/>
      <c r="V384" s="681"/>
      <c r="W384" s="681"/>
      <c r="X384" s="681"/>
      <c r="Y384" s="681"/>
      <c r="Z384" s="681"/>
      <c r="AA384" s="681"/>
      <c r="AB384" s="681"/>
      <c r="AC384" s="681"/>
      <c r="AD384" s="681"/>
      <c r="AE384" s="681"/>
      <c r="AF384" s="681"/>
      <c r="AG384" s="678" t="str">
        <f t="shared" ref="AG384" si="1082">IF(AG383&lt;14,"対象外",ROUND(AH383/AG383,3))</f>
        <v>対象外</v>
      </c>
      <c r="AH384" s="679"/>
      <c r="AI384" s="230"/>
      <c r="AL384" s="219">
        <f t="shared" ref="AL384" si="1083">IF(AG384="対象外",0,1)</f>
        <v>0</v>
      </c>
      <c r="AM384" s="226">
        <f t="shared" ref="AM384" si="1084">IF(AL384=1,AG384,0)</f>
        <v>0</v>
      </c>
      <c r="AN384" s="219">
        <f t="shared" ref="AN384" si="1085">IF(AG383&gt;=14,AG383,0)</f>
        <v>0</v>
      </c>
      <c r="AO384" s="192">
        <f>IF(AN384&gt;1,AH383,0)</f>
        <v>0</v>
      </c>
      <c r="AP384" s="152"/>
      <c r="AQ384" s="219">
        <f>IF(AR384&gt;1,1,0)</f>
        <v>0</v>
      </c>
      <c r="AR384" s="192">
        <f>AN384+AR340</f>
        <v>0</v>
      </c>
      <c r="AS384" s="192">
        <f>AO384+AS340</f>
        <v>0</v>
      </c>
      <c r="AT384" s="248">
        <f>IF(AQ384=1,ROUND(AS384/AR384,3),0)</f>
        <v>0</v>
      </c>
    </row>
    <row r="385" spans="1:46" ht="54.75" customHeight="1" x14ac:dyDescent="0.4">
      <c r="A385" s="758"/>
      <c r="B385" s="548">
        <f t="shared" ref="B385" si="1086">B341</f>
        <v>0</v>
      </c>
      <c r="C385" s="549"/>
      <c r="D385" s="550"/>
      <c r="E385" s="681"/>
      <c r="F385" s="681"/>
      <c r="G385" s="681"/>
      <c r="H385" s="681"/>
      <c r="I385" s="681"/>
      <c r="J385" s="681"/>
      <c r="K385" s="681"/>
      <c r="L385" s="681"/>
      <c r="M385" s="681"/>
      <c r="N385" s="681"/>
      <c r="O385" s="681"/>
      <c r="P385" s="681"/>
      <c r="Q385" s="681"/>
      <c r="R385" s="681"/>
      <c r="S385" s="681"/>
      <c r="T385" s="681"/>
      <c r="U385" s="681"/>
      <c r="V385" s="681"/>
      <c r="W385" s="681"/>
      <c r="X385" s="681"/>
      <c r="Y385" s="681"/>
      <c r="Z385" s="681"/>
      <c r="AA385" s="681"/>
      <c r="AB385" s="681"/>
      <c r="AC385" s="681"/>
      <c r="AD385" s="681"/>
      <c r="AE385" s="681"/>
      <c r="AF385" s="681"/>
      <c r="AG385" s="272">
        <f t="shared" ref="AG385" si="1087">IF(COUNT(E385:AF385)=0,+(COUNTIF(E385:AF385,"作業"))+(COUNTIF(E385:AF385,"休日")),"")</f>
        <v>0</v>
      </c>
      <c r="AH385" s="273">
        <f t="shared" ref="AH385" si="1088">IF(COUNT(E385:AF385)=0,(COUNTIF(E385:AF385,"休日")),"")</f>
        <v>0</v>
      </c>
      <c r="AI385" s="608"/>
    </row>
    <row r="386" spans="1:46" ht="54.75" customHeight="1" x14ac:dyDescent="0.4">
      <c r="A386" s="758"/>
      <c r="B386" s="551"/>
      <c r="C386" s="552"/>
      <c r="D386" s="553"/>
      <c r="E386" s="681"/>
      <c r="F386" s="681"/>
      <c r="G386" s="681"/>
      <c r="H386" s="681"/>
      <c r="I386" s="681"/>
      <c r="J386" s="681"/>
      <c r="K386" s="681"/>
      <c r="L386" s="681"/>
      <c r="M386" s="681"/>
      <c r="N386" s="681"/>
      <c r="O386" s="681"/>
      <c r="P386" s="681"/>
      <c r="Q386" s="681"/>
      <c r="R386" s="681"/>
      <c r="S386" s="681"/>
      <c r="T386" s="681"/>
      <c r="U386" s="681"/>
      <c r="V386" s="681"/>
      <c r="W386" s="681"/>
      <c r="X386" s="681"/>
      <c r="Y386" s="681"/>
      <c r="Z386" s="681"/>
      <c r="AA386" s="681"/>
      <c r="AB386" s="681"/>
      <c r="AC386" s="681"/>
      <c r="AD386" s="681"/>
      <c r="AE386" s="681"/>
      <c r="AF386" s="681"/>
      <c r="AG386" s="678" t="str">
        <f t="shared" ref="AG386" si="1089">IF(AG385&lt;14,"対象外",ROUND(AH385/AG385,3))</f>
        <v>対象外</v>
      </c>
      <c r="AH386" s="679"/>
      <c r="AI386" s="608"/>
      <c r="AL386" s="219">
        <f t="shared" ref="AL386" si="1090">IF(AG386="対象外",0,1)</f>
        <v>0</v>
      </c>
      <c r="AM386" s="226">
        <f t="shared" ref="AM386" si="1091">IF(AL386=1,AG386,0)</f>
        <v>0</v>
      </c>
      <c r="AN386" s="219">
        <f t="shared" ref="AN386" si="1092">IF(AG385&gt;=14,AG385,0)</f>
        <v>0</v>
      </c>
      <c r="AO386" s="192">
        <f>IF(AN386&gt;1,AH385,0)</f>
        <v>0</v>
      </c>
      <c r="AP386" s="152"/>
      <c r="AQ386" s="219">
        <f>IF(AR386&gt;1,1,0)</f>
        <v>0</v>
      </c>
      <c r="AR386" s="192">
        <f>AN386+AR342</f>
        <v>0</v>
      </c>
      <c r="AS386" s="192">
        <f>AO386+AS342</f>
        <v>0</v>
      </c>
      <c r="AT386" s="248">
        <f>IF(AQ386=1,ROUND(AS386/AR386,3),0)</f>
        <v>0</v>
      </c>
    </row>
    <row r="387" spans="1:46" ht="54.75" customHeight="1" x14ac:dyDescent="0.35">
      <c r="A387" s="758"/>
      <c r="B387" s="548">
        <f t="shared" ref="B387" si="1093">B343</f>
        <v>0</v>
      </c>
      <c r="C387" s="549"/>
      <c r="D387" s="550"/>
      <c r="E387" s="681"/>
      <c r="F387" s="681"/>
      <c r="G387" s="681"/>
      <c r="H387" s="681"/>
      <c r="I387" s="681"/>
      <c r="J387" s="681"/>
      <c r="K387" s="681"/>
      <c r="L387" s="681"/>
      <c r="M387" s="681"/>
      <c r="N387" s="681"/>
      <c r="O387" s="681"/>
      <c r="P387" s="681"/>
      <c r="Q387" s="681"/>
      <c r="R387" s="681"/>
      <c r="S387" s="681"/>
      <c r="T387" s="681"/>
      <c r="U387" s="681"/>
      <c r="V387" s="681"/>
      <c r="W387" s="681"/>
      <c r="X387" s="681"/>
      <c r="Y387" s="681"/>
      <c r="Z387" s="681"/>
      <c r="AA387" s="681"/>
      <c r="AB387" s="681"/>
      <c r="AC387" s="681"/>
      <c r="AD387" s="681"/>
      <c r="AE387" s="681"/>
      <c r="AF387" s="681"/>
      <c r="AG387" s="272">
        <f t="shared" ref="AG387" si="1094">IF(COUNT(E387:AF387)=0,+(COUNTIF(E387:AF387,"作業"))+(COUNTIF(E387:AF387,"休日")),"")</f>
        <v>0</v>
      </c>
      <c r="AH387" s="273">
        <f t="shared" ref="AH387" si="1095">IF(COUNT(E387:AF387)=0,(COUNTIF(E387:AF387,"休日")),"")</f>
        <v>0</v>
      </c>
      <c r="AI387" s="230"/>
    </row>
    <row r="388" spans="1:46" ht="54.75" customHeight="1" x14ac:dyDescent="0.35">
      <c r="A388" s="758"/>
      <c r="B388" s="551"/>
      <c r="C388" s="552"/>
      <c r="D388" s="553"/>
      <c r="E388" s="681"/>
      <c r="F388" s="681"/>
      <c r="G388" s="681"/>
      <c r="H388" s="681"/>
      <c r="I388" s="681"/>
      <c r="J388" s="681"/>
      <c r="K388" s="681"/>
      <c r="L388" s="681"/>
      <c r="M388" s="681"/>
      <c r="N388" s="681"/>
      <c r="O388" s="681"/>
      <c r="P388" s="681"/>
      <c r="Q388" s="681"/>
      <c r="R388" s="681"/>
      <c r="S388" s="681"/>
      <c r="T388" s="681"/>
      <c r="U388" s="681"/>
      <c r="V388" s="681"/>
      <c r="W388" s="681"/>
      <c r="X388" s="681"/>
      <c r="Y388" s="681"/>
      <c r="Z388" s="681"/>
      <c r="AA388" s="681"/>
      <c r="AB388" s="681"/>
      <c r="AC388" s="681"/>
      <c r="AD388" s="681"/>
      <c r="AE388" s="681"/>
      <c r="AF388" s="681"/>
      <c r="AG388" s="678" t="str">
        <f t="shared" ref="AG388" si="1096">IF(AG387&lt;14,"対象外",ROUND(AH387/AG387,3))</f>
        <v>対象外</v>
      </c>
      <c r="AH388" s="679"/>
      <c r="AI388" s="230"/>
      <c r="AL388" s="219">
        <f t="shared" ref="AL388" si="1097">IF(AG388="対象外",0,1)</f>
        <v>0</v>
      </c>
      <c r="AM388" s="226">
        <f t="shared" ref="AM388" si="1098">IF(AL388=1,AG388,0)</f>
        <v>0</v>
      </c>
      <c r="AN388" s="219">
        <f t="shared" ref="AN388" si="1099">IF(AG387&gt;=14,AG387,0)</f>
        <v>0</v>
      </c>
      <c r="AO388" s="192">
        <f>IF(AN388&gt;1,AH387,0)</f>
        <v>0</v>
      </c>
      <c r="AP388" s="152"/>
      <c r="AQ388" s="219">
        <f>IF(AR388&gt;1,1,0)</f>
        <v>0</v>
      </c>
      <c r="AR388" s="192">
        <f>AN388+AR344</f>
        <v>0</v>
      </c>
      <c r="AS388" s="192">
        <f>AO388+AS344</f>
        <v>0</v>
      </c>
      <c r="AT388" s="248">
        <f>IF(AQ388=1,ROUND(AS388/AR388,3),0)</f>
        <v>0</v>
      </c>
    </row>
    <row r="389" spans="1:46" ht="54.75" customHeight="1" x14ac:dyDescent="0.35">
      <c r="A389" s="758"/>
      <c r="B389" s="548">
        <f t="shared" ref="B389" si="1100">B345</f>
        <v>0</v>
      </c>
      <c r="C389" s="549"/>
      <c r="D389" s="550"/>
      <c r="E389" s="681"/>
      <c r="F389" s="681"/>
      <c r="G389" s="681"/>
      <c r="H389" s="681"/>
      <c r="I389" s="681"/>
      <c r="J389" s="681"/>
      <c r="K389" s="681"/>
      <c r="L389" s="681"/>
      <c r="M389" s="681"/>
      <c r="N389" s="681"/>
      <c r="O389" s="681"/>
      <c r="P389" s="681"/>
      <c r="Q389" s="681"/>
      <c r="R389" s="681"/>
      <c r="S389" s="681"/>
      <c r="T389" s="681"/>
      <c r="U389" s="681"/>
      <c r="V389" s="681"/>
      <c r="W389" s="681"/>
      <c r="X389" s="681"/>
      <c r="Y389" s="681"/>
      <c r="Z389" s="681"/>
      <c r="AA389" s="681"/>
      <c r="AB389" s="681"/>
      <c r="AC389" s="681"/>
      <c r="AD389" s="681"/>
      <c r="AE389" s="681"/>
      <c r="AF389" s="681"/>
      <c r="AG389" s="272">
        <f t="shared" ref="AG389" si="1101">IF(COUNT(E389:AF389)=0,+(COUNTIF(E389:AF389,"作業"))+(COUNTIF(E389:AF389,"休日")),"")</f>
        <v>0</v>
      </c>
      <c r="AH389" s="273">
        <f t="shared" ref="AH389" si="1102">IF(COUNT(E389:AF389)=0,(COUNTIF(E389:AF389,"休日")),"")</f>
        <v>0</v>
      </c>
      <c r="AI389" s="230"/>
    </row>
    <row r="390" spans="1:46" ht="54.75" customHeight="1" x14ac:dyDescent="0.35">
      <c r="A390" s="758"/>
      <c r="B390" s="551"/>
      <c r="C390" s="552"/>
      <c r="D390" s="553"/>
      <c r="E390" s="681"/>
      <c r="F390" s="681"/>
      <c r="G390" s="681"/>
      <c r="H390" s="681"/>
      <c r="I390" s="681"/>
      <c r="J390" s="681"/>
      <c r="K390" s="681"/>
      <c r="L390" s="681"/>
      <c r="M390" s="681"/>
      <c r="N390" s="681"/>
      <c r="O390" s="681"/>
      <c r="P390" s="681"/>
      <c r="Q390" s="681"/>
      <c r="R390" s="681"/>
      <c r="S390" s="681"/>
      <c r="T390" s="681"/>
      <c r="U390" s="681"/>
      <c r="V390" s="681"/>
      <c r="W390" s="681"/>
      <c r="X390" s="681"/>
      <c r="Y390" s="681"/>
      <c r="Z390" s="681"/>
      <c r="AA390" s="681"/>
      <c r="AB390" s="681"/>
      <c r="AC390" s="681"/>
      <c r="AD390" s="681"/>
      <c r="AE390" s="681"/>
      <c r="AF390" s="681"/>
      <c r="AG390" s="678" t="str">
        <f t="shared" ref="AG390" si="1103">IF(AG389&lt;14,"対象外",ROUND(AH389/AG389,3))</f>
        <v>対象外</v>
      </c>
      <c r="AH390" s="679"/>
      <c r="AI390" s="230"/>
      <c r="AL390" s="219">
        <f t="shared" ref="AL390" si="1104">IF(AG390="対象外",0,1)</f>
        <v>0</v>
      </c>
      <c r="AM390" s="226">
        <f t="shared" ref="AM390" si="1105">IF(AL390=1,AG390,0)</f>
        <v>0</v>
      </c>
      <c r="AN390" s="219">
        <f t="shared" ref="AN390" si="1106">IF(AG389&gt;=14,AG389,0)</f>
        <v>0</v>
      </c>
      <c r="AO390" s="192">
        <f>IF(AN390&gt;1,AH389,0)</f>
        <v>0</v>
      </c>
      <c r="AP390" s="152"/>
      <c r="AQ390" s="219">
        <f>IF(AR390&gt;1,1,0)</f>
        <v>0</v>
      </c>
      <c r="AR390" s="192">
        <f>AN390+AR346</f>
        <v>0</v>
      </c>
      <c r="AS390" s="192">
        <f>AO390+AS346</f>
        <v>0</v>
      </c>
      <c r="AT390" s="248">
        <f>IF(AQ390=1,ROUND(AS390/AR390,3),0)</f>
        <v>0</v>
      </c>
    </row>
    <row r="391" spans="1:46" ht="54.75" customHeight="1" x14ac:dyDescent="0.35">
      <c r="A391" s="758"/>
      <c r="B391" s="548">
        <f t="shared" ref="B391" si="1107">B347</f>
        <v>0</v>
      </c>
      <c r="C391" s="549"/>
      <c r="D391" s="550"/>
      <c r="E391" s="681"/>
      <c r="F391" s="681"/>
      <c r="G391" s="681"/>
      <c r="H391" s="681"/>
      <c r="I391" s="681"/>
      <c r="J391" s="681"/>
      <c r="K391" s="681"/>
      <c r="L391" s="681"/>
      <c r="M391" s="681"/>
      <c r="N391" s="681"/>
      <c r="O391" s="681"/>
      <c r="P391" s="681"/>
      <c r="Q391" s="681"/>
      <c r="R391" s="681"/>
      <c r="S391" s="681"/>
      <c r="T391" s="681"/>
      <c r="U391" s="681"/>
      <c r="V391" s="681"/>
      <c r="W391" s="681"/>
      <c r="X391" s="681"/>
      <c r="Y391" s="681"/>
      <c r="Z391" s="681"/>
      <c r="AA391" s="681"/>
      <c r="AB391" s="681"/>
      <c r="AC391" s="681"/>
      <c r="AD391" s="681"/>
      <c r="AE391" s="681"/>
      <c r="AF391" s="681"/>
      <c r="AG391" s="272">
        <f t="shared" ref="AG391" si="1108">IF(COUNT(E391:AF391)=0,+(COUNTIF(E391:AF391,"作業"))+(COUNTIF(E391:AF391,"休日")),"")</f>
        <v>0</v>
      </c>
      <c r="AH391" s="273">
        <f t="shared" ref="AH391" si="1109">IF(COUNT(E391:AF391)=0,(COUNTIF(E391:AF391,"休日")),"")</f>
        <v>0</v>
      </c>
      <c r="AI391" s="230"/>
    </row>
    <row r="392" spans="1:46" ht="54.75" customHeight="1" x14ac:dyDescent="0.35">
      <c r="A392" s="758"/>
      <c r="B392" s="551"/>
      <c r="C392" s="552"/>
      <c r="D392" s="553"/>
      <c r="E392" s="681"/>
      <c r="F392" s="681"/>
      <c r="G392" s="681"/>
      <c r="H392" s="681"/>
      <c r="I392" s="681"/>
      <c r="J392" s="681"/>
      <c r="K392" s="681"/>
      <c r="L392" s="681"/>
      <c r="M392" s="681"/>
      <c r="N392" s="681"/>
      <c r="O392" s="681"/>
      <c r="P392" s="681"/>
      <c r="Q392" s="681"/>
      <c r="R392" s="681"/>
      <c r="S392" s="681"/>
      <c r="T392" s="681"/>
      <c r="U392" s="681"/>
      <c r="V392" s="681"/>
      <c r="W392" s="681"/>
      <c r="X392" s="681"/>
      <c r="Y392" s="681"/>
      <c r="Z392" s="681"/>
      <c r="AA392" s="681"/>
      <c r="AB392" s="681"/>
      <c r="AC392" s="681"/>
      <c r="AD392" s="681"/>
      <c r="AE392" s="681"/>
      <c r="AF392" s="681"/>
      <c r="AG392" s="678" t="str">
        <f t="shared" ref="AG392" si="1110">IF(AG391&lt;14,"対象外",ROUND(AH391/AG391,3))</f>
        <v>対象外</v>
      </c>
      <c r="AH392" s="679"/>
      <c r="AI392" s="230"/>
      <c r="AL392" s="219">
        <f t="shared" ref="AL392" si="1111">IF(AG392="対象外",0,1)</f>
        <v>0</v>
      </c>
      <c r="AM392" s="226">
        <f t="shared" ref="AM392" si="1112">IF(AL392=1,AG392,0)</f>
        <v>0</v>
      </c>
      <c r="AN392" s="219">
        <f t="shared" ref="AN392" si="1113">IF(AG391&gt;=14,AG391,0)</f>
        <v>0</v>
      </c>
      <c r="AO392" s="192">
        <f>IF(AN392&gt;1,AH391,0)</f>
        <v>0</v>
      </c>
      <c r="AP392" s="152"/>
      <c r="AQ392" s="219">
        <f>IF(AR392&gt;1,1,0)</f>
        <v>0</v>
      </c>
      <c r="AR392" s="192">
        <f>AN392+AR348</f>
        <v>0</v>
      </c>
      <c r="AS392" s="192">
        <f>AO392+AS348</f>
        <v>0</v>
      </c>
      <c r="AT392" s="248">
        <f>IF(AQ392=1,ROUND(AS392/AR392,3),0)</f>
        <v>0</v>
      </c>
    </row>
    <row r="393" spans="1:46" ht="54.75" customHeight="1" x14ac:dyDescent="0.4">
      <c r="A393" s="758"/>
      <c r="B393" s="548">
        <f t="shared" ref="B393" si="1114">B349</f>
        <v>0</v>
      </c>
      <c r="C393" s="549"/>
      <c r="D393" s="550"/>
      <c r="E393" s="681"/>
      <c r="F393" s="681"/>
      <c r="G393" s="681"/>
      <c r="H393" s="681"/>
      <c r="I393" s="681"/>
      <c r="J393" s="681"/>
      <c r="K393" s="681"/>
      <c r="L393" s="681"/>
      <c r="M393" s="681"/>
      <c r="N393" s="681"/>
      <c r="O393" s="681"/>
      <c r="P393" s="681"/>
      <c r="Q393" s="681"/>
      <c r="R393" s="681"/>
      <c r="S393" s="681"/>
      <c r="T393" s="681"/>
      <c r="U393" s="681"/>
      <c r="V393" s="681"/>
      <c r="W393" s="681"/>
      <c r="X393" s="681"/>
      <c r="Y393" s="681"/>
      <c r="Z393" s="681"/>
      <c r="AA393" s="681"/>
      <c r="AB393" s="681"/>
      <c r="AC393" s="681"/>
      <c r="AD393" s="681"/>
      <c r="AE393" s="681"/>
      <c r="AF393" s="681"/>
      <c r="AG393" s="272">
        <f t="shared" ref="AG393" si="1115">IF(COUNT(E393:AF393)=0,+(COUNTIF(E393:AF393,"作業"))+(COUNTIF(E393:AF393,"休日")),"")</f>
        <v>0</v>
      </c>
      <c r="AH393" s="279">
        <f t="shared" ref="AH393" si="1116">IF(COUNT(E393:AF393)=0,(COUNTIF(E393:AF393,"休日")),"")</f>
        <v>0</v>
      </c>
      <c r="AI393" s="269"/>
    </row>
    <row r="394" spans="1:46" ht="54.75" customHeight="1" x14ac:dyDescent="0.4">
      <c r="A394" s="758"/>
      <c r="B394" s="551"/>
      <c r="C394" s="552"/>
      <c r="D394" s="553"/>
      <c r="E394" s="681"/>
      <c r="F394" s="681"/>
      <c r="G394" s="681"/>
      <c r="H394" s="681"/>
      <c r="I394" s="681"/>
      <c r="J394" s="681"/>
      <c r="K394" s="681"/>
      <c r="L394" s="681"/>
      <c r="M394" s="681"/>
      <c r="N394" s="681"/>
      <c r="O394" s="681"/>
      <c r="P394" s="681"/>
      <c r="Q394" s="681"/>
      <c r="R394" s="681"/>
      <c r="S394" s="681"/>
      <c r="T394" s="681"/>
      <c r="U394" s="681"/>
      <c r="V394" s="681"/>
      <c r="W394" s="681"/>
      <c r="X394" s="681"/>
      <c r="Y394" s="681"/>
      <c r="Z394" s="681"/>
      <c r="AA394" s="681"/>
      <c r="AB394" s="681"/>
      <c r="AC394" s="681"/>
      <c r="AD394" s="681"/>
      <c r="AE394" s="681"/>
      <c r="AF394" s="681"/>
      <c r="AG394" s="678" t="str">
        <f t="shared" ref="AG394" si="1117">IF(AG393&lt;14,"対象外",ROUND(AH393/AG393,3))</f>
        <v>対象外</v>
      </c>
      <c r="AH394" s="682"/>
      <c r="AI394" s="269"/>
      <c r="AL394" s="219">
        <f t="shared" ref="AL394" si="1118">IF(AG394="対象外",0,1)</f>
        <v>0</v>
      </c>
      <c r="AM394" s="226">
        <f t="shared" ref="AM394" si="1119">IF(AL394=1,AG394,0)</f>
        <v>0</v>
      </c>
      <c r="AN394" s="219">
        <f t="shared" ref="AN394" si="1120">IF(AG393&gt;=14,AG393,0)</f>
        <v>0</v>
      </c>
      <c r="AO394" s="192">
        <f>IF(AN394&gt;1,AH393,0)</f>
        <v>0</v>
      </c>
      <c r="AP394" s="152"/>
      <c r="AQ394" s="219">
        <f>IF(AR394&gt;1,1,0)</f>
        <v>0</v>
      </c>
      <c r="AR394" s="192">
        <f>AN394+AR350</f>
        <v>0</v>
      </c>
      <c r="AS394" s="192">
        <f>AO394+AS350</f>
        <v>0</v>
      </c>
      <c r="AT394" s="248">
        <f>IF(AQ394=1,ROUND(AS394/AR394,3),0)</f>
        <v>0</v>
      </c>
    </row>
    <row r="395" spans="1:46" ht="54.75" customHeight="1" x14ac:dyDescent="0.4">
      <c r="A395" s="758"/>
      <c r="B395" s="548">
        <f t="shared" ref="B395" si="1121">B351</f>
        <v>0</v>
      </c>
      <c r="C395" s="549"/>
      <c r="D395" s="550"/>
      <c r="E395" s="681"/>
      <c r="F395" s="681"/>
      <c r="G395" s="681"/>
      <c r="H395" s="681"/>
      <c r="I395" s="681"/>
      <c r="J395" s="681"/>
      <c r="K395" s="681"/>
      <c r="L395" s="681"/>
      <c r="M395" s="681"/>
      <c r="N395" s="681"/>
      <c r="O395" s="681"/>
      <c r="P395" s="681"/>
      <c r="Q395" s="681"/>
      <c r="R395" s="681"/>
      <c r="S395" s="681"/>
      <c r="T395" s="681"/>
      <c r="U395" s="681"/>
      <c r="V395" s="681"/>
      <c r="W395" s="681"/>
      <c r="X395" s="681"/>
      <c r="Y395" s="681"/>
      <c r="Z395" s="681"/>
      <c r="AA395" s="681"/>
      <c r="AB395" s="681"/>
      <c r="AC395" s="681"/>
      <c r="AD395" s="681"/>
      <c r="AE395" s="681"/>
      <c r="AF395" s="681"/>
      <c r="AG395" s="272">
        <f t="shared" ref="AG395" si="1122">IF(COUNT(E395:AF395)=0,+(COUNTIF(E395:AF395,"作業"))+(COUNTIF(E395:AF395,"休日")),"")</f>
        <v>0</v>
      </c>
      <c r="AH395" s="279">
        <f t="shared" ref="AH395" si="1123">IF(COUNT(E395:AF395)=0,(COUNTIF(E395:AF395,"休日")),"")</f>
        <v>0</v>
      </c>
      <c r="AI395" s="269"/>
    </row>
    <row r="396" spans="1:46" ht="54.75" customHeight="1" x14ac:dyDescent="0.4">
      <c r="A396" s="758"/>
      <c r="B396" s="551"/>
      <c r="C396" s="552"/>
      <c r="D396" s="553"/>
      <c r="E396" s="681"/>
      <c r="F396" s="681"/>
      <c r="G396" s="681"/>
      <c r="H396" s="681"/>
      <c r="I396" s="681"/>
      <c r="J396" s="681"/>
      <c r="K396" s="681"/>
      <c r="L396" s="681"/>
      <c r="M396" s="681"/>
      <c r="N396" s="681"/>
      <c r="O396" s="681"/>
      <c r="P396" s="681"/>
      <c r="Q396" s="681"/>
      <c r="R396" s="681"/>
      <c r="S396" s="681"/>
      <c r="T396" s="681"/>
      <c r="U396" s="681"/>
      <c r="V396" s="681"/>
      <c r="W396" s="681"/>
      <c r="X396" s="681"/>
      <c r="Y396" s="681"/>
      <c r="Z396" s="681"/>
      <c r="AA396" s="681"/>
      <c r="AB396" s="681"/>
      <c r="AC396" s="681"/>
      <c r="AD396" s="681"/>
      <c r="AE396" s="681"/>
      <c r="AF396" s="681"/>
      <c r="AG396" s="678" t="str">
        <f t="shared" ref="AG396" si="1124">IF(AG395&lt;14,"対象外",ROUND(AH395/AG395,3))</f>
        <v>対象外</v>
      </c>
      <c r="AH396" s="682"/>
      <c r="AI396" s="269"/>
      <c r="AL396" s="219">
        <f t="shared" ref="AL396" si="1125">IF(AG396="対象外",0,1)</f>
        <v>0</v>
      </c>
      <c r="AM396" s="226">
        <f t="shared" ref="AM396" si="1126">IF(AL396=1,AG396,0)</f>
        <v>0</v>
      </c>
      <c r="AN396" s="219">
        <f t="shared" ref="AN396" si="1127">IF(AG395&gt;=14,AG395,0)</f>
        <v>0</v>
      </c>
      <c r="AO396" s="192">
        <f>IF(AN396&gt;1,AH395,0)</f>
        <v>0</v>
      </c>
      <c r="AP396" s="152"/>
      <c r="AQ396" s="219">
        <f>IF(AR396&gt;1,1,0)</f>
        <v>0</v>
      </c>
      <c r="AR396" s="192">
        <f>AN396+AR352</f>
        <v>0</v>
      </c>
      <c r="AS396" s="192">
        <f>AO396+AS352</f>
        <v>0</v>
      </c>
      <c r="AT396" s="248">
        <f>IF(AQ396=1,ROUND(AS396/AR396,3),0)</f>
        <v>0</v>
      </c>
    </row>
    <row r="397" spans="1:46" ht="54.75" customHeight="1" x14ac:dyDescent="0.4">
      <c r="A397" s="758"/>
      <c r="B397" s="548">
        <f t="shared" ref="B397" si="1128">B353</f>
        <v>0</v>
      </c>
      <c r="C397" s="549"/>
      <c r="D397" s="550"/>
      <c r="E397" s="681"/>
      <c r="F397" s="681"/>
      <c r="G397" s="681"/>
      <c r="H397" s="681"/>
      <c r="I397" s="681"/>
      <c r="J397" s="681"/>
      <c r="K397" s="681"/>
      <c r="L397" s="681"/>
      <c r="M397" s="681"/>
      <c r="N397" s="681"/>
      <c r="O397" s="681"/>
      <c r="P397" s="681"/>
      <c r="Q397" s="681"/>
      <c r="R397" s="681"/>
      <c r="S397" s="681"/>
      <c r="T397" s="681"/>
      <c r="U397" s="681"/>
      <c r="V397" s="681"/>
      <c r="W397" s="681"/>
      <c r="X397" s="681"/>
      <c r="Y397" s="681"/>
      <c r="Z397" s="681"/>
      <c r="AA397" s="681"/>
      <c r="AB397" s="681"/>
      <c r="AC397" s="681"/>
      <c r="AD397" s="681"/>
      <c r="AE397" s="681"/>
      <c r="AF397" s="681"/>
      <c r="AG397" s="272">
        <f t="shared" ref="AG397" si="1129">IF(COUNT(E397:AF397)=0,+(COUNTIF(E397:AF397,"作業"))+(COUNTIF(E397:AF397,"休日")),"")</f>
        <v>0</v>
      </c>
      <c r="AH397" s="273">
        <f t="shared" ref="AH397" si="1130">IF(COUNT(E397:AF397)=0,(COUNTIF(E397:AF397,"休日")),"")</f>
        <v>0</v>
      </c>
      <c r="AI397" s="232"/>
    </row>
    <row r="398" spans="1:46" ht="54.75" customHeight="1" x14ac:dyDescent="0.4">
      <c r="A398" s="758"/>
      <c r="B398" s="551"/>
      <c r="C398" s="552"/>
      <c r="D398" s="553"/>
      <c r="E398" s="681"/>
      <c r="F398" s="681"/>
      <c r="G398" s="681"/>
      <c r="H398" s="681"/>
      <c r="I398" s="681"/>
      <c r="J398" s="681"/>
      <c r="K398" s="681"/>
      <c r="L398" s="681"/>
      <c r="M398" s="681"/>
      <c r="N398" s="681"/>
      <c r="O398" s="681"/>
      <c r="P398" s="681"/>
      <c r="Q398" s="681"/>
      <c r="R398" s="681"/>
      <c r="S398" s="681"/>
      <c r="T398" s="681"/>
      <c r="U398" s="681"/>
      <c r="V398" s="681"/>
      <c r="W398" s="681"/>
      <c r="X398" s="681"/>
      <c r="Y398" s="681"/>
      <c r="Z398" s="681"/>
      <c r="AA398" s="681"/>
      <c r="AB398" s="681"/>
      <c r="AC398" s="681"/>
      <c r="AD398" s="681"/>
      <c r="AE398" s="681"/>
      <c r="AF398" s="681"/>
      <c r="AG398" s="678" t="str">
        <f t="shared" ref="AG398" si="1131">IF(AG397&lt;14,"対象外",ROUND(AH397/AG397,3))</f>
        <v>対象外</v>
      </c>
      <c r="AH398" s="679"/>
      <c r="AI398" s="232"/>
      <c r="AL398" s="219">
        <f t="shared" ref="AL398" si="1132">IF(AG398="対象外",0,1)</f>
        <v>0</v>
      </c>
      <c r="AM398" s="226">
        <f t="shared" ref="AM398" si="1133">IF(AL398=1,AG398,0)</f>
        <v>0</v>
      </c>
      <c r="AN398" s="219">
        <f t="shared" ref="AN398" si="1134">IF(AG397&gt;=14,AG397,0)</f>
        <v>0</v>
      </c>
      <c r="AO398" s="192">
        <f>IF(AN398&gt;1,AH397,0)</f>
        <v>0</v>
      </c>
      <c r="AP398" s="152"/>
      <c r="AQ398" s="219">
        <f>IF(AR398&gt;1,1,0)</f>
        <v>0</v>
      </c>
      <c r="AR398" s="192">
        <f>AN398+AR354</f>
        <v>0</v>
      </c>
      <c r="AS398" s="192">
        <f>AO398+AS354</f>
        <v>0</v>
      </c>
      <c r="AT398" s="248">
        <f>IF(AQ398=1,ROUND(AS398/AR398,3),0)</f>
        <v>0</v>
      </c>
    </row>
    <row r="399" spans="1:46" ht="54.75" customHeight="1" x14ac:dyDescent="0.4">
      <c r="A399" s="758"/>
      <c r="B399" s="548">
        <f t="shared" ref="B399" si="1135">B355</f>
        <v>0</v>
      </c>
      <c r="C399" s="549"/>
      <c r="D399" s="550"/>
      <c r="E399" s="681"/>
      <c r="F399" s="681"/>
      <c r="G399" s="681"/>
      <c r="H399" s="681"/>
      <c r="I399" s="681"/>
      <c r="J399" s="681"/>
      <c r="K399" s="681"/>
      <c r="L399" s="681"/>
      <c r="M399" s="681"/>
      <c r="N399" s="681"/>
      <c r="O399" s="681"/>
      <c r="P399" s="681"/>
      <c r="Q399" s="681"/>
      <c r="R399" s="681"/>
      <c r="S399" s="681"/>
      <c r="T399" s="681"/>
      <c r="U399" s="681"/>
      <c r="V399" s="681"/>
      <c r="W399" s="681"/>
      <c r="X399" s="681"/>
      <c r="Y399" s="681"/>
      <c r="Z399" s="681"/>
      <c r="AA399" s="681"/>
      <c r="AB399" s="681"/>
      <c r="AC399" s="681"/>
      <c r="AD399" s="681"/>
      <c r="AE399" s="681"/>
      <c r="AF399" s="681"/>
      <c r="AG399" s="272">
        <f t="shared" ref="AG399" si="1136">IF(COUNT(E399:AF399)=0,+(COUNTIF(E399:AF399,"作業"))+(COUNTIF(E399:AF399,"休日")),"")</f>
        <v>0</v>
      </c>
      <c r="AH399" s="273">
        <f t="shared" ref="AH399" si="1137">IF(COUNT(E399:AF399)=0,(COUNTIF(E399:AF399,"休日")),"")</f>
        <v>0</v>
      </c>
      <c r="AI399" s="232"/>
    </row>
    <row r="400" spans="1:46" ht="54.75" customHeight="1" x14ac:dyDescent="0.4">
      <c r="A400" s="758"/>
      <c r="B400" s="551"/>
      <c r="C400" s="552"/>
      <c r="D400" s="553"/>
      <c r="E400" s="681"/>
      <c r="F400" s="681"/>
      <c r="G400" s="681"/>
      <c r="H400" s="681"/>
      <c r="I400" s="681"/>
      <c r="J400" s="681"/>
      <c r="K400" s="681"/>
      <c r="L400" s="681"/>
      <c r="M400" s="681"/>
      <c r="N400" s="681"/>
      <c r="O400" s="681"/>
      <c r="P400" s="681"/>
      <c r="Q400" s="681"/>
      <c r="R400" s="681"/>
      <c r="S400" s="681"/>
      <c r="T400" s="681"/>
      <c r="U400" s="681"/>
      <c r="V400" s="681"/>
      <c r="W400" s="681"/>
      <c r="X400" s="681"/>
      <c r="Y400" s="681"/>
      <c r="Z400" s="681"/>
      <c r="AA400" s="681"/>
      <c r="AB400" s="681"/>
      <c r="AC400" s="681"/>
      <c r="AD400" s="681"/>
      <c r="AE400" s="681"/>
      <c r="AF400" s="681"/>
      <c r="AG400" s="678" t="str">
        <f t="shared" ref="AG400" si="1138">IF(AG399&lt;14,"対象外",ROUND(AH399/AG399,3))</f>
        <v>対象外</v>
      </c>
      <c r="AH400" s="679"/>
      <c r="AI400" s="232"/>
      <c r="AL400" s="219">
        <f t="shared" ref="AL400" si="1139">IF(AG400="対象外",0,1)</f>
        <v>0</v>
      </c>
      <c r="AM400" s="226">
        <f t="shared" ref="AM400" si="1140">IF(AL400=1,AG400,0)</f>
        <v>0</v>
      </c>
      <c r="AN400" s="219">
        <f t="shared" ref="AN400" si="1141">IF(AG399&gt;=14,AG399,0)</f>
        <v>0</v>
      </c>
      <c r="AO400" s="192">
        <f>IF(AN400&gt;1,AH399,0)</f>
        <v>0</v>
      </c>
      <c r="AP400" s="152"/>
      <c r="AQ400" s="219">
        <f>IF(AR400&gt;1,1,0)</f>
        <v>0</v>
      </c>
      <c r="AR400" s="192">
        <f>AN400+AR356</f>
        <v>0</v>
      </c>
      <c r="AS400" s="192">
        <f>AO400+AS356</f>
        <v>0</v>
      </c>
      <c r="AT400" s="248">
        <f>IF(AQ400=1,ROUND(AS400/AR400,3),0)</f>
        <v>0</v>
      </c>
    </row>
    <row r="401" spans="1:46" ht="54.75" customHeight="1" x14ac:dyDescent="0.4">
      <c r="A401" s="758"/>
      <c r="B401" s="548">
        <f t="shared" ref="B401" si="1142">B357</f>
        <v>0</v>
      </c>
      <c r="C401" s="549"/>
      <c r="D401" s="550"/>
      <c r="E401" s="681"/>
      <c r="F401" s="681"/>
      <c r="G401" s="681"/>
      <c r="H401" s="681"/>
      <c r="I401" s="681"/>
      <c r="J401" s="681"/>
      <c r="K401" s="681"/>
      <c r="L401" s="681"/>
      <c r="M401" s="681"/>
      <c r="N401" s="681"/>
      <c r="O401" s="681"/>
      <c r="P401" s="681"/>
      <c r="Q401" s="681"/>
      <c r="R401" s="681"/>
      <c r="S401" s="681"/>
      <c r="T401" s="681"/>
      <c r="U401" s="681"/>
      <c r="V401" s="681"/>
      <c r="W401" s="681"/>
      <c r="X401" s="681"/>
      <c r="Y401" s="681"/>
      <c r="Z401" s="681"/>
      <c r="AA401" s="681"/>
      <c r="AB401" s="681"/>
      <c r="AC401" s="681"/>
      <c r="AD401" s="681"/>
      <c r="AE401" s="681"/>
      <c r="AF401" s="681"/>
      <c r="AG401" s="272">
        <f t="shared" ref="AG401" si="1143">IF(COUNT(E401:AF401)=0,+(COUNTIF(E401:AF401,"作業"))+(COUNTIF(E401:AF401,"休日")),"")</f>
        <v>0</v>
      </c>
      <c r="AH401" s="273">
        <f t="shared" ref="AH401" si="1144">IF(COUNT(E401:AF401)=0,(COUNTIF(E401:AF401,"休日")),"")</f>
        <v>0</v>
      </c>
      <c r="AI401" s="232"/>
    </row>
    <row r="402" spans="1:46" ht="54.75" customHeight="1" x14ac:dyDescent="0.4">
      <c r="A402" s="758"/>
      <c r="B402" s="551"/>
      <c r="C402" s="552"/>
      <c r="D402" s="553"/>
      <c r="E402" s="681"/>
      <c r="F402" s="681"/>
      <c r="G402" s="681"/>
      <c r="H402" s="681"/>
      <c r="I402" s="681"/>
      <c r="J402" s="681"/>
      <c r="K402" s="681"/>
      <c r="L402" s="681"/>
      <c r="M402" s="681"/>
      <c r="N402" s="681"/>
      <c r="O402" s="681"/>
      <c r="P402" s="681"/>
      <c r="Q402" s="681"/>
      <c r="R402" s="681"/>
      <c r="S402" s="681"/>
      <c r="T402" s="681"/>
      <c r="U402" s="681"/>
      <c r="V402" s="681"/>
      <c r="W402" s="681"/>
      <c r="X402" s="681"/>
      <c r="Y402" s="681"/>
      <c r="Z402" s="681"/>
      <c r="AA402" s="681"/>
      <c r="AB402" s="681"/>
      <c r="AC402" s="681"/>
      <c r="AD402" s="681"/>
      <c r="AE402" s="681"/>
      <c r="AF402" s="681"/>
      <c r="AG402" s="678" t="str">
        <f t="shared" ref="AG402" si="1145">IF(AG401&lt;14,"対象外",ROUND(AH401/AG401,3))</f>
        <v>対象外</v>
      </c>
      <c r="AH402" s="679"/>
      <c r="AI402" s="232"/>
      <c r="AL402" s="219">
        <f t="shared" ref="AL402" si="1146">IF(AG402="対象外",0,1)</f>
        <v>0</v>
      </c>
      <c r="AM402" s="226">
        <f t="shared" ref="AM402" si="1147">IF(AL402=1,AG402,0)</f>
        <v>0</v>
      </c>
      <c r="AN402" s="219">
        <f t="shared" ref="AN402" si="1148">IF(AG401&gt;=14,AG401,0)</f>
        <v>0</v>
      </c>
      <c r="AO402" s="192">
        <f>IF(AN402&gt;1,AH401,0)</f>
        <v>0</v>
      </c>
      <c r="AP402" s="152"/>
      <c r="AQ402" s="219">
        <f>IF(AR402&gt;1,1,0)</f>
        <v>0</v>
      </c>
      <c r="AR402" s="192">
        <f>AN402+AR358</f>
        <v>0</v>
      </c>
      <c r="AS402" s="192">
        <f>AO402+AS358</f>
        <v>0</v>
      </c>
      <c r="AT402" s="248">
        <f>IF(AQ402=1,ROUND(AS402/AR402,3),0)</f>
        <v>0</v>
      </c>
    </row>
    <row r="403" spans="1:46" ht="54.75" customHeight="1" x14ac:dyDescent="0.4">
      <c r="A403" s="758"/>
      <c r="B403" s="548">
        <f t="shared" ref="B403" si="1149">B359</f>
        <v>0</v>
      </c>
      <c r="C403" s="549"/>
      <c r="D403" s="550"/>
      <c r="E403" s="681"/>
      <c r="F403" s="681"/>
      <c r="G403" s="681"/>
      <c r="H403" s="681"/>
      <c r="I403" s="681"/>
      <c r="J403" s="681"/>
      <c r="K403" s="681"/>
      <c r="L403" s="681"/>
      <c r="M403" s="681"/>
      <c r="N403" s="681"/>
      <c r="O403" s="681"/>
      <c r="P403" s="681"/>
      <c r="Q403" s="681"/>
      <c r="R403" s="681"/>
      <c r="S403" s="681"/>
      <c r="T403" s="681"/>
      <c r="U403" s="681"/>
      <c r="V403" s="681"/>
      <c r="W403" s="681"/>
      <c r="X403" s="681"/>
      <c r="Y403" s="681"/>
      <c r="Z403" s="681"/>
      <c r="AA403" s="681"/>
      <c r="AB403" s="681"/>
      <c r="AC403" s="681"/>
      <c r="AD403" s="681"/>
      <c r="AE403" s="681"/>
      <c r="AF403" s="681"/>
      <c r="AG403" s="272">
        <f t="shared" ref="AG403" si="1150">IF(COUNT(E403:AF403)=0,+(COUNTIF(E403:AF403,"作業"))+(COUNTIF(E403:AF403,"休日")),"")</f>
        <v>0</v>
      </c>
      <c r="AH403" s="273">
        <f t="shared" ref="AH403" si="1151">IF(COUNT(E403:AF403)=0,(COUNTIF(E403:AF403,"休日")),"")</f>
        <v>0</v>
      </c>
      <c r="AI403" s="232"/>
    </row>
    <row r="404" spans="1:46" ht="54.75" customHeight="1" x14ac:dyDescent="0.4">
      <c r="A404" s="758"/>
      <c r="B404" s="551"/>
      <c r="C404" s="552"/>
      <c r="D404" s="553"/>
      <c r="E404" s="681"/>
      <c r="F404" s="681"/>
      <c r="G404" s="681"/>
      <c r="H404" s="681"/>
      <c r="I404" s="681"/>
      <c r="J404" s="681"/>
      <c r="K404" s="681"/>
      <c r="L404" s="681"/>
      <c r="M404" s="681"/>
      <c r="N404" s="681"/>
      <c r="O404" s="681"/>
      <c r="P404" s="681"/>
      <c r="Q404" s="681"/>
      <c r="R404" s="681"/>
      <c r="S404" s="681"/>
      <c r="T404" s="681"/>
      <c r="U404" s="681"/>
      <c r="V404" s="681"/>
      <c r="W404" s="681"/>
      <c r="X404" s="681"/>
      <c r="Y404" s="681"/>
      <c r="Z404" s="681"/>
      <c r="AA404" s="681"/>
      <c r="AB404" s="681"/>
      <c r="AC404" s="681"/>
      <c r="AD404" s="681"/>
      <c r="AE404" s="681"/>
      <c r="AF404" s="681"/>
      <c r="AG404" s="678" t="str">
        <f t="shared" ref="AG404" si="1152">IF(AG403&lt;14,"対象外",ROUND(AH403/AG403,3))</f>
        <v>対象外</v>
      </c>
      <c r="AH404" s="679"/>
      <c r="AI404" s="232"/>
      <c r="AL404" s="219">
        <f t="shared" ref="AL404" si="1153">IF(AG404="対象外",0,1)</f>
        <v>0</v>
      </c>
      <c r="AM404" s="226">
        <f t="shared" ref="AM404" si="1154">IF(AL404=1,AG404,0)</f>
        <v>0</v>
      </c>
      <c r="AN404" s="219">
        <f t="shared" ref="AN404" si="1155">IF(AG403&gt;=14,AG403,0)</f>
        <v>0</v>
      </c>
      <c r="AO404" s="192">
        <f>IF(AN404&gt;1,AH403,0)</f>
        <v>0</v>
      </c>
      <c r="AP404" s="152"/>
      <c r="AQ404" s="219">
        <f>IF(AR404&gt;1,1,0)</f>
        <v>0</v>
      </c>
      <c r="AR404" s="192">
        <f>AN404+AR360</f>
        <v>0</v>
      </c>
      <c r="AS404" s="192">
        <f>AO404+AS360</f>
        <v>0</v>
      </c>
      <c r="AT404" s="248">
        <f>IF(AQ404=1,ROUND(AS404/AR404,3),0)</f>
        <v>0</v>
      </c>
    </row>
    <row r="405" spans="1:46" ht="54.75" customHeight="1" x14ac:dyDescent="0.4">
      <c r="A405" s="758"/>
      <c r="B405" s="548">
        <f t="shared" ref="B405" si="1156">B361</f>
        <v>0</v>
      </c>
      <c r="C405" s="549"/>
      <c r="D405" s="550"/>
      <c r="E405" s="681"/>
      <c r="F405" s="681"/>
      <c r="G405" s="681"/>
      <c r="H405" s="681"/>
      <c r="I405" s="681"/>
      <c r="J405" s="681"/>
      <c r="K405" s="681"/>
      <c r="L405" s="681"/>
      <c r="M405" s="681"/>
      <c r="N405" s="681"/>
      <c r="O405" s="681"/>
      <c r="P405" s="681"/>
      <c r="Q405" s="681"/>
      <c r="R405" s="681"/>
      <c r="S405" s="681"/>
      <c r="T405" s="681"/>
      <c r="U405" s="681"/>
      <c r="V405" s="681"/>
      <c r="W405" s="681"/>
      <c r="X405" s="681"/>
      <c r="Y405" s="681"/>
      <c r="Z405" s="681"/>
      <c r="AA405" s="681"/>
      <c r="AB405" s="681"/>
      <c r="AC405" s="681"/>
      <c r="AD405" s="681"/>
      <c r="AE405" s="681"/>
      <c r="AF405" s="681"/>
      <c r="AG405" s="272">
        <f t="shared" ref="AG405" si="1157">IF(COUNT(E405:AF405)=0,+(COUNTIF(E405:AF405,"作業"))+(COUNTIF(E405:AF405,"休日")),"")</f>
        <v>0</v>
      </c>
      <c r="AH405" s="273">
        <f t="shared" ref="AH405" si="1158">IF(COUNT(E405:AF405)=0,(COUNTIF(E405:AF405,"休日")),"")</f>
        <v>0</v>
      </c>
      <c r="AI405" s="232"/>
    </row>
    <row r="406" spans="1:46" ht="54.75" customHeight="1" x14ac:dyDescent="0.4">
      <c r="A406" s="758"/>
      <c r="B406" s="551"/>
      <c r="C406" s="552"/>
      <c r="D406" s="553"/>
      <c r="E406" s="681"/>
      <c r="F406" s="681"/>
      <c r="G406" s="681"/>
      <c r="H406" s="681"/>
      <c r="I406" s="681"/>
      <c r="J406" s="681"/>
      <c r="K406" s="681"/>
      <c r="L406" s="681"/>
      <c r="M406" s="681"/>
      <c r="N406" s="681"/>
      <c r="O406" s="681"/>
      <c r="P406" s="681"/>
      <c r="Q406" s="681"/>
      <c r="R406" s="681"/>
      <c r="S406" s="681"/>
      <c r="T406" s="681"/>
      <c r="U406" s="681"/>
      <c r="V406" s="681"/>
      <c r="W406" s="681"/>
      <c r="X406" s="681"/>
      <c r="Y406" s="681"/>
      <c r="Z406" s="681"/>
      <c r="AA406" s="681"/>
      <c r="AB406" s="681"/>
      <c r="AC406" s="681"/>
      <c r="AD406" s="681"/>
      <c r="AE406" s="681"/>
      <c r="AF406" s="681"/>
      <c r="AG406" s="678" t="str">
        <f t="shared" ref="AG406" si="1159">IF(AG405&lt;14,"対象外",ROUND(AH405/AG405,3))</f>
        <v>対象外</v>
      </c>
      <c r="AH406" s="679"/>
      <c r="AI406" s="232"/>
      <c r="AL406" s="219">
        <f t="shared" ref="AL406" si="1160">IF(AG406="対象外",0,1)</f>
        <v>0</v>
      </c>
      <c r="AM406" s="226">
        <f t="shared" ref="AM406" si="1161">IF(AL406=1,AG406,0)</f>
        <v>0</v>
      </c>
      <c r="AN406" s="219">
        <f t="shared" ref="AN406" si="1162">IF(AG405&gt;=14,AG405,0)</f>
        <v>0</v>
      </c>
      <c r="AO406" s="192">
        <f>IF(AN406&gt;1,AH405,0)</f>
        <v>0</v>
      </c>
      <c r="AP406" s="152"/>
      <c r="AQ406" s="219">
        <f>IF(AR406&gt;1,1,0)</f>
        <v>0</v>
      </c>
      <c r="AR406" s="192">
        <f>AN406+AR362</f>
        <v>0</v>
      </c>
      <c r="AS406" s="192">
        <f>AO406+AS362</f>
        <v>0</v>
      </c>
      <c r="AT406" s="248">
        <f>IF(AQ406=1,ROUND(AS406/AR406,3),0)</f>
        <v>0</v>
      </c>
    </row>
    <row r="407" spans="1:46" ht="54.75" customHeight="1" x14ac:dyDescent="0.4">
      <c r="A407" s="758"/>
      <c r="B407" s="548">
        <f t="shared" ref="B407" si="1163">B363</f>
        <v>0</v>
      </c>
      <c r="C407" s="549"/>
      <c r="D407" s="550"/>
      <c r="E407" s="681"/>
      <c r="F407" s="681"/>
      <c r="G407" s="681"/>
      <c r="H407" s="681"/>
      <c r="I407" s="681"/>
      <c r="J407" s="681"/>
      <c r="K407" s="681"/>
      <c r="L407" s="681"/>
      <c r="M407" s="681"/>
      <c r="N407" s="681"/>
      <c r="O407" s="681"/>
      <c r="P407" s="681"/>
      <c r="Q407" s="681"/>
      <c r="R407" s="681"/>
      <c r="S407" s="681"/>
      <c r="T407" s="681"/>
      <c r="U407" s="681"/>
      <c r="V407" s="681"/>
      <c r="W407" s="681"/>
      <c r="X407" s="681"/>
      <c r="Y407" s="681"/>
      <c r="Z407" s="681"/>
      <c r="AA407" s="681"/>
      <c r="AB407" s="681"/>
      <c r="AC407" s="681"/>
      <c r="AD407" s="681"/>
      <c r="AE407" s="681"/>
      <c r="AF407" s="681"/>
      <c r="AG407" s="272">
        <f t="shared" ref="AG407" si="1164">IF(COUNT(E407:AF407)=0,+(COUNTIF(E407:AF407,"作業"))+(COUNTIF(E407:AF407,"休日")),"")</f>
        <v>0</v>
      </c>
      <c r="AH407" s="273">
        <f t="shared" ref="AH407" si="1165">IF(COUNT(E407:AF407)=0,(COUNTIF(E407:AF407,"休日")),"")</f>
        <v>0</v>
      </c>
      <c r="AI407" s="232"/>
    </row>
    <row r="408" spans="1:46" ht="54.75" customHeight="1" x14ac:dyDescent="0.4">
      <c r="A408" s="758"/>
      <c r="B408" s="551"/>
      <c r="C408" s="552"/>
      <c r="D408" s="553"/>
      <c r="E408" s="681"/>
      <c r="F408" s="681"/>
      <c r="G408" s="681"/>
      <c r="H408" s="681"/>
      <c r="I408" s="681"/>
      <c r="J408" s="681"/>
      <c r="K408" s="681"/>
      <c r="L408" s="681"/>
      <c r="M408" s="681"/>
      <c r="N408" s="681"/>
      <c r="O408" s="681"/>
      <c r="P408" s="681"/>
      <c r="Q408" s="681"/>
      <c r="R408" s="681"/>
      <c r="S408" s="681"/>
      <c r="T408" s="681"/>
      <c r="U408" s="681"/>
      <c r="V408" s="681"/>
      <c r="W408" s="681"/>
      <c r="X408" s="681"/>
      <c r="Y408" s="681"/>
      <c r="Z408" s="681"/>
      <c r="AA408" s="681"/>
      <c r="AB408" s="681"/>
      <c r="AC408" s="681"/>
      <c r="AD408" s="681"/>
      <c r="AE408" s="681"/>
      <c r="AF408" s="681"/>
      <c r="AG408" s="678" t="str">
        <f t="shared" ref="AG408" si="1166">IF(AG407&lt;14,"対象外",ROUND(AH407/AG407,3))</f>
        <v>対象外</v>
      </c>
      <c r="AH408" s="679"/>
      <c r="AI408" s="232"/>
      <c r="AL408" s="219">
        <f t="shared" ref="AL408" si="1167">IF(AG408="対象外",0,1)</f>
        <v>0</v>
      </c>
      <c r="AM408" s="226">
        <f t="shared" ref="AM408" si="1168">IF(AL408=1,AG408,0)</f>
        <v>0</v>
      </c>
      <c r="AN408" s="219">
        <f t="shared" ref="AN408" si="1169">IF(AG407&gt;=14,AG407,0)</f>
        <v>0</v>
      </c>
      <c r="AO408" s="192">
        <f>IF(AN408&gt;1,AH407,0)</f>
        <v>0</v>
      </c>
      <c r="AP408" s="152"/>
      <c r="AQ408" s="219">
        <f>IF(AR408&gt;1,1,0)</f>
        <v>0</v>
      </c>
      <c r="AR408" s="192">
        <f>AN408+AR364</f>
        <v>0</v>
      </c>
      <c r="AS408" s="192">
        <f>AO408+AS364</f>
        <v>0</v>
      </c>
      <c r="AT408" s="248">
        <f>IF(AQ408=1,ROUND(AS408/AR408,3),0)</f>
        <v>0</v>
      </c>
    </row>
    <row r="409" spans="1:46" ht="54.75" customHeight="1" x14ac:dyDescent="0.4">
      <c r="A409" s="758"/>
      <c r="B409" s="548">
        <f t="shared" ref="B409" si="1170">B365</f>
        <v>0</v>
      </c>
      <c r="C409" s="549"/>
      <c r="D409" s="550"/>
      <c r="E409" s="681"/>
      <c r="F409" s="681"/>
      <c r="G409" s="681"/>
      <c r="H409" s="681"/>
      <c r="I409" s="681"/>
      <c r="J409" s="681"/>
      <c r="K409" s="681"/>
      <c r="L409" s="681"/>
      <c r="M409" s="681"/>
      <c r="N409" s="681"/>
      <c r="O409" s="681"/>
      <c r="P409" s="681"/>
      <c r="Q409" s="681"/>
      <c r="R409" s="681"/>
      <c r="S409" s="681"/>
      <c r="T409" s="681"/>
      <c r="U409" s="681"/>
      <c r="V409" s="681"/>
      <c r="W409" s="681"/>
      <c r="X409" s="681"/>
      <c r="Y409" s="681"/>
      <c r="Z409" s="681"/>
      <c r="AA409" s="681"/>
      <c r="AB409" s="681"/>
      <c r="AC409" s="681"/>
      <c r="AD409" s="681"/>
      <c r="AE409" s="681"/>
      <c r="AF409" s="681"/>
      <c r="AG409" s="272">
        <f t="shared" ref="AG409" si="1171">IF(COUNT(E409:AF409)=0,+(COUNTIF(E409:AF409,"作業"))+(COUNTIF(E409:AF409,"休日")),"")</f>
        <v>0</v>
      </c>
      <c r="AH409" s="273">
        <f t="shared" ref="AH409" si="1172">IF(COUNT(E409:AF409)=0,(COUNTIF(E409:AF409,"休日")),"")</f>
        <v>0</v>
      </c>
      <c r="AI409" s="232"/>
    </row>
    <row r="410" spans="1:46" ht="54.75" customHeight="1" x14ac:dyDescent="0.4">
      <c r="A410" s="758"/>
      <c r="B410" s="551"/>
      <c r="C410" s="552"/>
      <c r="D410" s="553"/>
      <c r="E410" s="681"/>
      <c r="F410" s="681"/>
      <c r="G410" s="681"/>
      <c r="H410" s="681"/>
      <c r="I410" s="681"/>
      <c r="J410" s="681"/>
      <c r="K410" s="681"/>
      <c r="L410" s="681"/>
      <c r="M410" s="681"/>
      <c r="N410" s="681"/>
      <c r="O410" s="681"/>
      <c r="P410" s="681"/>
      <c r="Q410" s="681"/>
      <c r="R410" s="681"/>
      <c r="S410" s="681"/>
      <c r="T410" s="681"/>
      <c r="U410" s="681"/>
      <c r="V410" s="681"/>
      <c r="W410" s="681"/>
      <c r="X410" s="681"/>
      <c r="Y410" s="681"/>
      <c r="Z410" s="681"/>
      <c r="AA410" s="681"/>
      <c r="AB410" s="681"/>
      <c r="AC410" s="681"/>
      <c r="AD410" s="681"/>
      <c r="AE410" s="681"/>
      <c r="AF410" s="681"/>
      <c r="AG410" s="678" t="str">
        <f t="shared" ref="AG410" si="1173">IF(AG409&lt;14,"対象外",ROUND(AH409/AG409,3))</f>
        <v>対象外</v>
      </c>
      <c r="AH410" s="679"/>
      <c r="AI410" s="232"/>
      <c r="AL410" s="219">
        <f t="shared" ref="AL410" si="1174">IF(AG410="対象外",0,1)</f>
        <v>0</v>
      </c>
      <c r="AM410" s="226">
        <f t="shared" ref="AM410" si="1175">IF(AL410=1,AG410,0)</f>
        <v>0</v>
      </c>
      <c r="AN410" s="219">
        <f t="shared" ref="AN410" si="1176">IF(AG409&gt;=14,AG409,0)</f>
        <v>0</v>
      </c>
      <c r="AO410" s="192">
        <f>IF(AN410&gt;1,AH409,0)</f>
        <v>0</v>
      </c>
      <c r="AP410" s="152"/>
      <c r="AQ410" s="219">
        <f>IF(AR410&gt;1,1,0)</f>
        <v>0</v>
      </c>
      <c r="AR410" s="192">
        <f>AN410+AR366</f>
        <v>0</v>
      </c>
      <c r="AS410" s="192">
        <f>AO410+AS366</f>
        <v>0</v>
      </c>
      <c r="AT410" s="248">
        <f>IF(AQ410=1,ROUND(AS410/AR410,3),0)</f>
        <v>0</v>
      </c>
    </row>
    <row r="411" spans="1:46" ht="54.75" customHeight="1" x14ac:dyDescent="0.4">
      <c r="A411" s="758"/>
      <c r="B411" s="548">
        <f t="shared" ref="B411" si="1177">B367</f>
        <v>0</v>
      </c>
      <c r="C411" s="549"/>
      <c r="D411" s="550"/>
      <c r="E411" s="681"/>
      <c r="F411" s="681"/>
      <c r="G411" s="681"/>
      <c r="H411" s="681"/>
      <c r="I411" s="681"/>
      <c r="J411" s="681"/>
      <c r="K411" s="681"/>
      <c r="L411" s="681"/>
      <c r="M411" s="681"/>
      <c r="N411" s="681"/>
      <c r="O411" s="681"/>
      <c r="P411" s="681"/>
      <c r="Q411" s="681"/>
      <c r="R411" s="681"/>
      <c r="S411" s="681"/>
      <c r="T411" s="681"/>
      <c r="U411" s="681"/>
      <c r="V411" s="681"/>
      <c r="W411" s="681"/>
      <c r="X411" s="681"/>
      <c r="Y411" s="681"/>
      <c r="Z411" s="681"/>
      <c r="AA411" s="681"/>
      <c r="AB411" s="681"/>
      <c r="AC411" s="681"/>
      <c r="AD411" s="681"/>
      <c r="AE411" s="681"/>
      <c r="AF411" s="681"/>
      <c r="AG411" s="272">
        <f t="shared" ref="AG411" si="1178">IF(COUNT(E411:AF411)=0,+(COUNTIF(E411:AF411,"作業"))+(COUNTIF(E411:AF411,"休日")),"")</f>
        <v>0</v>
      </c>
      <c r="AH411" s="273">
        <f t="shared" ref="AH411" si="1179">IF(COUNT(E411:AF411)=0,(COUNTIF(E411:AF411,"休日")),"")</f>
        <v>0</v>
      </c>
      <c r="AI411" s="232"/>
    </row>
    <row r="412" spans="1:46" ht="54.75" customHeight="1" x14ac:dyDescent="0.4">
      <c r="A412" s="758"/>
      <c r="B412" s="551"/>
      <c r="C412" s="552"/>
      <c r="D412" s="553"/>
      <c r="E412" s="681"/>
      <c r="F412" s="681"/>
      <c r="G412" s="681"/>
      <c r="H412" s="681"/>
      <c r="I412" s="681"/>
      <c r="J412" s="681"/>
      <c r="K412" s="681"/>
      <c r="L412" s="681"/>
      <c r="M412" s="681"/>
      <c r="N412" s="681"/>
      <c r="O412" s="681"/>
      <c r="P412" s="681"/>
      <c r="Q412" s="681"/>
      <c r="R412" s="681"/>
      <c r="S412" s="681"/>
      <c r="T412" s="681"/>
      <c r="U412" s="681"/>
      <c r="V412" s="681"/>
      <c r="W412" s="681"/>
      <c r="X412" s="681"/>
      <c r="Y412" s="681"/>
      <c r="Z412" s="681"/>
      <c r="AA412" s="681"/>
      <c r="AB412" s="681"/>
      <c r="AC412" s="681"/>
      <c r="AD412" s="681"/>
      <c r="AE412" s="681"/>
      <c r="AF412" s="681"/>
      <c r="AG412" s="678" t="str">
        <f t="shared" ref="AG412" si="1180">IF(AG411&lt;14,"対象外",ROUND(AH411/AG411,3))</f>
        <v>対象外</v>
      </c>
      <c r="AH412" s="679"/>
      <c r="AI412" s="232"/>
      <c r="AL412" s="219">
        <f t="shared" ref="AL412" si="1181">IF(AG412="対象外",0,1)</f>
        <v>0</v>
      </c>
      <c r="AM412" s="226">
        <f t="shared" ref="AM412" si="1182">IF(AL412=1,AG412,0)</f>
        <v>0</v>
      </c>
      <c r="AN412" s="219">
        <f t="shared" ref="AN412" si="1183">IF(AG411&gt;=14,AG411,0)</f>
        <v>0</v>
      </c>
      <c r="AO412" s="192">
        <f>IF(AN412&gt;1,AH411,0)</f>
        <v>0</v>
      </c>
      <c r="AP412" s="152"/>
      <c r="AQ412" s="219">
        <f>IF(AR412&gt;1,1,0)</f>
        <v>0</v>
      </c>
      <c r="AR412" s="192">
        <f>AN412+AR368</f>
        <v>0</v>
      </c>
      <c r="AS412" s="192">
        <f>AO412+AS368</f>
        <v>0</v>
      </c>
      <c r="AT412" s="248">
        <f>IF(AQ412=1,ROUND(AS412/AR412,3),0)</f>
        <v>0</v>
      </c>
    </row>
    <row r="413" spans="1:46" ht="54.75" customHeight="1" x14ac:dyDescent="0.4">
      <c r="A413" s="758"/>
      <c r="B413" s="539">
        <f>B368</f>
        <v>0</v>
      </c>
      <c r="C413" s="540"/>
      <c r="D413" s="541"/>
      <c r="E413" s="681"/>
      <c r="F413" s="681"/>
      <c r="G413" s="681"/>
      <c r="H413" s="681"/>
      <c r="I413" s="681"/>
      <c r="J413" s="681"/>
      <c r="K413" s="681"/>
      <c r="L413" s="681"/>
      <c r="M413" s="681"/>
      <c r="N413" s="681"/>
      <c r="O413" s="681"/>
      <c r="P413" s="681"/>
      <c r="Q413" s="681"/>
      <c r="R413" s="681"/>
      <c r="S413" s="681"/>
      <c r="T413" s="681"/>
      <c r="U413" s="681"/>
      <c r="V413" s="681"/>
      <c r="W413" s="681"/>
      <c r="X413" s="681"/>
      <c r="Y413" s="681"/>
      <c r="Z413" s="681"/>
      <c r="AA413" s="681"/>
      <c r="AB413" s="681"/>
      <c r="AC413" s="681"/>
      <c r="AD413" s="681"/>
      <c r="AE413" s="681"/>
      <c r="AF413" s="681"/>
      <c r="AG413" s="280">
        <f>IF(COUNT(E413:AF413)=0,+(COUNTIF(E413:AF413,"作業"))+(COUNTIF(E413:AF413,"休日")),"")</f>
        <v>0</v>
      </c>
      <c r="AH413" s="281">
        <f>IF(COUNT(E413:AF413)=0,(COUNTIF(E413:AF413,"休日")),"")</f>
        <v>0</v>
      </c>
      <c r="AI413" s="232"/>
    </row>
    <row r="414" spans="1:46" ht="54.75" customHeight="1" thickBot="1" x14ac:dyDescent="0.45">
      <c r="A414" s="759"/>
      <c r="B414" s="542"/>
      <c r="C414" s="543"/>
      <c r="D414" s="544"/>
      <c r="E414" s="681"/>
      <c r="F414" s="681"/>
      <c r="G414" s="681"/>
      <c r="H414" s="681"/>
      <c r="I414" s="681"/>
      <c r="J414" s="681"/>
      <c r="K414" s="681"/>
      <c r="L414" s="681"/>
      <c r="M414" s="681"/>
      <c r="N414" s="681"/>
      <c r="O414" s="681"/>
      <c r="P414" s="681"/>
      <c r="Q414" s="681"/>
      <c r="R414" s="681"/>
      <c r="S414" s="681"/>
      <c r="T414" s="681"/>
      <c r="U414" s="681"/>
      <c r="V414" s="681"/>
      <c r="W414" s="681"/>
      <c r="X414" s="681"/>
      <c r="Y414" s="681"/>
      <c r="Z414" s="681"/>
      <c r="AA414" s="681"/>
      <c r="AB414" s="681"/>
      <c r="AC414" s="681"/>
      <c r="AD414" s="681"/>
      <c r="AE414" s="681"/>
      <c r="AF414" s="681"/>
      <c r="AG414" s="683" t="str">
        <f t="shared" ref="AG414" si="1184">IF(AG413&lt;14,"対象外",ROUND(AH413/AG413,3))</f>
        <v>対象外</v>
      </c>
      <c r="AH414" s="684"/>
      <c r="AI414" s="231"/>
      <c r="AK414" s="195"/>
      <c r="AL414" s="219">
        <f t="shared" ref="AL414" si="1185">IF(AG414="対象外",0,1)</f>
        <v>0</v>
      </c>
      <c r="AM414" s="226">
        <f t="shared" ref="AM414" si="1186">IF(AL414=1,AG414,0)</f>
        <v>0</v>
      </c>
      <c r="AN414" s="219">
        <f t="shared" ref="AN414" si="1187">IF(AG413&gt;=14,AG413,0)</f>
        <v>0</v>
      </c>
      <c r="AO414" s="192">
        <f>IF(AN414&gt;1,AH413,0)</f>
        <v>0</v>
      </c>
      <c r="AP414" s="152"/>
      <c r="AQ414" s="219">
        <f>IF(AR414&gt;1,1,0)</f>
        <v>0</v>
      </c>
      <c r="AR414" s="192">
        <f>AN414+AR370</f>
        <v>0</v>
      </c>
      <c r="AS414" s="192">
        <f>AO414+AS370</f>
        <v>0</v>
      </c>
      <c r="AT414" s="248">
        <f>IF(AQ414=1,ROUND(AS414/AR414,3),0)</f>
        <v>0</v>
      </c>
    </row>
    <row r="415" spans="1:46" ht="35.25" customHeight="1" x14ac:dyDescent="0.4">
      <c r="A415" s="757" t="s">
        <v>71</v>
      </c>
      <c r="B415" s="689" t="s">
        <v>0</v>
      </c>
      <c r="C415" s="690"/>
      <c r="D415" s="691"/>
      <c r="E415" s="274">
        <f>AF371+1</f>
        <v>45818</v>
      </c>
      <c r="F415" s="274">
        <f>E415+1</f>
        <v>45819</v>
      </c>
      <c r="G415" s="274">
        <f t="shared" ref="G415:AF415" si="1188">F415+1</f>
        <v>45820</v>
      </c>
      <c r="H415" s="274">
        <f t="shared" si="1188"/>
        <v>45821</v>
      </c>
      <c r="I415" s="274">
        <f t="shared" si="1188"/>
        <v>45822</v>
      </c>
      <c r="J415" s="274">
        <f t="shared" si="1188"/>
        <v>45823</v>
      </c>
      <c r="K415" s="274">
        <f t="shared" si="1188"/>
        <v>45824</v>
      </c>
      <c r="L415" s="274">
        <f t="shared" si="1188"/>
        <v>45825</v>
      </c>
      <c r="M415" s="274">
        <f t="shared" si="1188"/>
        <v>45826</v>
      </c>
      <c r="N415" s="274">
        <f t="shared" si="1188"/>
        <v>45827</v>
      </c>
      <c r="O415" s="274">
        <f t="shared" si="1188"/>
        <v>45828</v>
      </c>
      <c r="P415" s="274">
        <f t="shared" si="1188"/>
        <v>45829</v>
      </c>
      <c r="Q415" s="274">
        <f t="shared" si="1188"/>
        <v>45830</v>
      </c>
      <c r="R415" s="274">
        <f t="shared" si="1188"/>
        <v>45831</v>
      </c>
      <c r="S415" s="274">
        <f t="shared" si="1188"/>
        <v>45832</v>
      </c>
      <c r="T415" s="274">
        <f t="shared" si="1188"/>
        <v>45833</v>
      </c>
      <c r="U415" s="274">
        <f t="shared" si="1188"/>
        <v>45834</v>
      </c>
      <c r="V415" s="274">
        <f t="shared" si="1188"/>
        <v>45835</v>
      </c>
      <c r="W415" s="274">
        <f t="shared" si="1188"/>
        <v>45836</v>
      </c>
      <c r="X415" s="274">
        <f t="shared" si="1188"/>
        <v>45837</v>
      </c>
      <c r="Y415" s="274">
        <f t="shared" si="1188"/>
        <v>45838</v>
      </c>
      <c r="Z415" s="274">
        <f t="shared" si="1188"/>
        <v>45839</v>
      </c>
      <c r="AA415" s="274">
        <f t="shared" si="1188"/>
        <v>45840</v>
      </c>
      <c r="AB415" s="274">
        <f t="shared" si="1188"/>
        <v>45841</v>
      </c>
      <c r="AC415" s="274">
        <f t="shared" si="1188"/>
        <v>45842</v>
      </c>
      <c r="AD415" s="274">
        <f t="shared" si="1188"/>
        <v>45843</v>
      </c>
      <c r="AE415" s="274">
        <f t="shared" si="1188"/>
        <v>45844</v>
      </c>
      <c r="AF415" s="274">
        <f t="shared" si="1188"/>
        <v>45845</v>
      </c>
      <c r="AG415" s="685" t="s">
        <v>11</v>
      </c>
      <c r="AH415" s="687" t="s">
        <v>125</v>
      </c>
      <c r="AI415" s="676" t="s">
        <v>154</v>
      </c>
    </row>
    <row r="416" spans="1:46" ht="35.25" customHeight="1" x14ac:dyDescent="0.4">
      <c r="A416" s="758"/>
      <c r="B416" s="692" t="s">
        <v>1</v>
      </c>
      <c r="C416" s="693"/>
      <c r="D416" s="694"/>
      <c r="E416" s="275">
        <f>AF372+1</f>
        <v>45818</v>
      </c>
      <c r="F416" s="275">
        <f>E416+1</f>
        <v>45819</v>
      </c>
      <c r="G416" s="275">
        <f t="shared" ref="G416:AF416" si="1189">F416+1</f>
        <v>45820</v>
      </c>
      <c r="H416" s="275">
        <f t="shared" si="1189"/>
        <v>45821</v>
      </c>
      <c r="I416" s="275">
        <f t="shared" si="1189"/>
        <v>45822</v>
      </c>
      <c r="J416" s="275">
        <f t="shared" si="1189"/>
        <v>45823</v>
      </c>
      <c r="K416" s="275">
        <f t="shared" si="1189"/>
        <v>45824</v>
      </c>
      <c r="L416" s="275">
        <f t="shared" si="1189"/>
        <v>45825</v>
      </c>
      <c r="M416" s="275">
        <f t="shared" si="1189"/>
        <v>45826</v>
      </c>
      <c r="N416" s="275">
        <f t="shared" si="1189"/>
        <v>45827</v>
      </c>
      <c r="O416" s="275">
        <f t="shared" si="1189"/>
        <v>45828</v>
      </c>
      <c r="P416" s="275">
        <f t="shared" si="1189"/>
        <v>45829</v>
      </c>
      <c r="Q416" s="275">
        <f t="shared" si="1189"/>
        <v>45830</v>
      </c>
      <c r="R416" s="275">
        <f t="shared" si="1189"/>
        <v>45831</v>
      </c>
      <c r="S416" s="275">
        <f t="shared" si="1189"/>
        <v>45832</v>
      </c>
      <c r="T416" s="275">
        <f t="shared" si="1189"/>
        <v>45833</v>
      </c>
      <c r="U416" s="275">
        <f t="shared" si="1189"/>
        <v>45834</v>
      </c>
      <c r="V416" s="275">
        <f t="shared" si="1189"/>
        <v>45835</v>
      </c>
      <c r="W416" s="275">
        <f t="shared" si="1189"/>
        <v>45836</v>
      </c>
      <c r="X416" s="275">
        <f t="shared" si="1189"/>
        <v>45837</v>
      </c>
      <c r="Y416" s="275">
        <f t="shared" si="1189"/>
        <v>45838</v>
      </c>
      <c r="Z416" s="275">
        <f t="shared" si="1189"/>
        <v>45839</v>
      </c>
      <c r="AA416" s="275">
        <f t="shared" si="1189"/>
        <v>45840</v>
      </c>
      <c r="AB416" s="275">
        <f t="shared" si="1189"/>
        <v>45841</v>
      </c>
      <c r="AC416" s="275">
        <f t="shared" si="1189"/>
        <v>45842</v>
      </c>
      <c r="AD416" s="275">
        <f t="shared" si="1189"/>
        <v>45843</v>
      </c>
      <c r="AE416" s="275">
        <f t="shared" si="1189"/>
        <v>45844</v>
      </c>
      <c r="AF416" s="275">
        <f t="shared" si="1189"/>
        <v>45845</v>
      </c>
      <c r="AG416" s="686"/>
      <c r="AH416" s="688"/>
      <c r="AI416" s="677"/>
    </row>
    <row r="417" spans="1:46" ht="35.25" customHeight="1" x14ac:dyDescent="0.4">
      <c r="A417" s="758"/>
      <c r="B417" s="692" t="s">
        <v>2</v>
      </c>
      <c r="C417" s="693"/>
      <c r="D417" s="694"/>
      <c r="E417" s="276">
        <f>AF373+1</f>
        <v>45818</v>
      </c>
      <c r="F417" s="276">
        <f>E416+1</f>
        <v>45819</v>
      </c>
      <c r="G417" s="276">
        <f t="shared" ref="G417:AF417" si="1190">F416+1</f>
        <v>45820</v>
      </c>
      <c r="H417" s="276">
        <f t="shared" si="1190"/>
        <v>45821</v>
      </c>
      <c r="I417" s="276">
        <f t="shared" si="1190"/>
        <v>45822</v>
      </c>
      <c r="J417" s="276">
        <f t="shared" si="1190"/>
        <v>45823</v>
      </c>
      <c r="K417" s="276">
        <f t="shared" si="1190"/>
        <v>45824</v>
      </c>
      <c r="L417" s="276">
        <f t="shared" si="1190"/>
        <v>45825</v>
      </c>
      <c r="M417" s="276">
        <f t="shared" si="1190"/>
        <v>45826</v>
      </c>
      <c r="N417" s="276">
        <f t="shared" si="1190"/>
        <v>45827</v>
      </c>
      <c r="O417" s="276">
        <f t="shared" si="1190"/>
        <v>45828</v>
      </c>
      <c r="P417" s="276">
        <f t="shared" si="1190"/>
        <v>45829</v>
      </c>
      <c r="Q417" s="276">
        <f t="shared" si="1190"/>
        <v>45830</v>
      </c>
      <c r="R417" s="276">
        <f t="shared" si="1190"/>
        <v>45831</v>
      </c>
      <c r="S417" s="276">
        <f t="shared" si="1190"/>
        <v>45832</v>
      </c>
      <c r="T417" s="276">
        <f t="shared" si="1190"/>
        <v>45833</v>
      </c>
      <c r="U417" s="276">
        <f t="shared" si="1190"/>
        <v>45834</v>
      </c>
      <c r="V417" s="276">
        <f t="shared" si="1190"/>
        <v>45835</v>
      </c>
      <c r="W417" s="276">
        <f t="shared" si="1190"/>
        <v>45836</v>
      </c>
      <c r="X417" s="276">
        <f t="shared" si="1190"/>
        <v>45837</v>
      </c>
      <c r="Y417" s="276">
        <f t="shared" si="1190"/>
        <v>45838</v>
      </c>
      <c r="Z417" s="276">
        <f t="shared" si="1190"/>
        <v>45839</v>
      </c>
      <c r="AA417" s="276">
        <f t="shared" si="1190"/>
        <v>45840</v>
      </c>
      <c r="AB417" s="276">
        <f t="shared" si="1190"/>
        <v>45841</v>
      </c>
      <c r="AC417" s="276">
        <f t="shared" si="1190"/>
        <v>45842</v>
      </c>
      <c r="AD417" s="276">
        <f t="shared" si="1190"/>
        <v>45843</v>
      </c>
      <c r="AE417" s="276">
        <f t="shared" si="1190"/>
        <v>45844</v>
      </c>
      <c r="AF417" s="276">
        <f t="shared" si="1190"/>
        <v>45845</v>
      </c>
      <c r="AG417" s="686"/>
      <c r="AH417" s="688"/>
      <c r="AI417" s="677"/>
      <c r="AJ417" s="159"/>
      <c r="AN417" s="147"/>
    </row>
    <row r="418" spans="1:46" ht="119.25" customHeight="1" x14ac:dyDescent="0.4">
      <c r="A418" s="758"/>
      <c r="B418" s="695" t="s">
        <v>160</v>
      </c>
      <c r="C418" s="696"/>
      <c r="D418" s="697"/>
      <c r="E418" s="267" t="str">
        <f>IF(E416=$S$6,"完了日","")</f>
        <v/>
      </c>
      <c r="F418" s="267" t="str">
        <f>IF(F416=$S$6,"完了日","")</f>
        <v/>
      </c>
      <c r="G418" s="267" t="str">
        <f t="shared" ref="G418:AF418" si="1191">IF(G416=$S$6,"完了日","")</f>
        <v/>
      </c>
      <c r="H418" s="267" t="str">
        <f t="shared" si="1191"/>
        <v/>
      </c>
      <c r="I418" s="267" t="str">
        <f t="shared" si="1191"/>
        <v/>
      </c>
      <c r="J418" s="267" t="str">
        <f t="shared" si="1191"/>
        <v/>
      </c>
      <c r="K418" s="267" t="str">
        <f t="shared" si="1191"/>
        <v/>
      </c>
      <c r="L418" s="267" t="str">
        <f t="shared" si="1191"/>
        <v/>
      </c>
      <c r="M418" s="267" t="str">
        <f t="shared" si="1191"/>
        <v/>
      </c>
      <c r="N418" s="267" t="str">
        <f t="shared" si="1191"/>
        <v/>
      </c>
      <c r="O418" s="267" t="str">
        <f t="shared" si="1191"/>
        <v/>
      </c>
      <c r="P418" s="267" t="str">
        <f t="shared" si="1191"/>
        <v/>
      </c>
      <c r="Q418" s="267" t="str">
        <f t="shared" si="1191"/>
        <v/>
      </c>
      <c r="R418" s="267" t="str">
        <f t="shared" si="1191"/>
        <v/>
      </c>
      <c r="S418" s="267" t="str">
        <f t="shared" si="1191"/>
        <v/>
      </c>
      <c r="T418" s="267" t="str">
        <f t="shared" si="1191"/>
        <v/>
      </c>
      <c r="U418" s="267" t="str">
        <f t="shared" si="1191"/>
        <v/>
      </c>
      <c r="V418" s="267" t="str">
        <f t="shared" si="1191"/>
        <v/>
      </c>
      <c r="W418" s="267" t="str">
        <f t="shared" si="1191"/>
        <v/>
      </c>
      <c r="X418" s="267" t="str">
        <f t="shared" si="1191"/>
        <v/>
      </c>
      <c r="Y418" s="267" t="str">
        <f t="shared" si="1191"/>
        <v/>
      </c>
      <c r="Z418" s="267" t="str">
        <f t="shared" si="1191"/>
        <v/>
      </c>
      <c r="AA418" s="267" t="str">
        <f t="shared" si="1191"/>
        <v/>
      </c>
      <c r="AB418" s="267" t="str">
        <f t="shared" si="1191"/>
        <v/>
      </c>
      <c r="AC418" s="267" t="str">
        <f t="shared" si="1191"/>
        <v/>
      </c>
      <c r="AD418" s="267" t="str">
        <f t="shared" si="1191"/>
        <v/>
      </c>
      <c r="AE418" s="267" t="str">
        <f t="shared" si="1191"/>
        <v/>
      </c>
      <c r="AF418" s="267" t="str">
        <f t="shared" si="1191"/>
        <v/>
      </c>
      <c r="AG418" s="686"/>
      <c r="AH418" s="688"/>
      <c r="AI418" s="677"/>
    </row>
    <row r="419" spans="1:46" ht="54.75" customHeight="1" x14ac:dyDescent="0.4">
      <c r="A419" s="758"/>
      <c r="B419" s="548">
        <f>B375</f>
        <v>0</v>
      </c>
      <c r="C419" s="549"/>
      <c r="D419" s="550"/>
      <c r="E419" s="681"/>
      <c r="F419" s="681"/>
      <c r="G419" s="681"/>
      <c r="H419" s="681"/>
      <c r="I419" s="681"/>
      <c r="J419" s="681"/>
      <c r="K419" s="681"/>
      <c r="L419" s="681"/>
      <c r="M419" s="681"/>
      <c r="N419" s="681"/>
      <c r="O419" s="681"/>
      <c r="P419" s="681"/>
      <c r="Q419" s="681"/>
      <c r="R419" s="681"/>
      <c r="S419" s="681"/>
      <c r="T419" s="681"/>
      <c r="U419" s="681"/>
      <c r="V419" s="681"/>
      <c r="W419" s="681"/>
      <c r="X419" s="681"/>
      <c r="Y419" s="681"/>
      <c r="Z419" s="681"/>
      <c r="AA419" s="681"/>
      <c r="AB419" s="681"/>
      <c r="AC419" s="681"/>
      <c r="AD419" s="681"/>
      <c r="AE419" s="681"/>
      <c r="AF419" s="681"/>
      <c r="AG419" s="272">
        <f>IF(COUNT(E419:AF419)=0,+(COUNTIF(E419:AF419,"作業"))+(COUNTIF(E419:AF419,"休日")),"")</f>
        <v>0</v>
      </c>
      <c r="AH419" s="273">
        <f>IF(COUNT(E419:AF419)=0,(COUNTIF(E419:AF419,"休日")),"")</f>
        <v>0</v>
      </c>
      <c r="AI419" s="555" t="str">
        <f>IF(AM419&gt;0.01,ROUND(AM419/AL419,3),"")</f>
        <v/>
      </c>
      <c r="AL419" s="147">
        <f>SUM(AL420:AL458)</f>
        <v>0</v>
      </c>
      <c r="AM419" s="228">
        <f>SUM(AM420:AM458)</f>
        <v>0</v>
      </c>
      <c r="AQ419" s="249">
        <f>SUM(AQ420:AQ458)</f>
        <v>0</v>
      </c>
      <c r="AT419" s="228">
        <f>SUM(AT420:AT458)</f>
        <v>0</v>
      </c>
    </row>
    <row r="420" spans="1:46" ht="54.75" customHeight="1" x14ac:dyDescent="0.4">
      <c r="A420" s="758"/>
      <c r="B420" s="551"/>
      <c r="C420" s="552"/>
      <c r="D420" s="553"/>
      <c r="E420" s="681"/>
      <c r="F420" s="681"/>
      <c r="G420" s="681"/>
      <c r="H420" s="681"/>
      <c r="I420" s="681"/>
      <c r="J420" s="681"/>
      <c r="K420" s="681"/>
      <c r="L420" s="681"/>
      <c r="M420" s="681"/>
      <c r="N420" s="681"/>
      <c r="O420" s="681"/>
      <c r="P420" s="681"/>
      <c r="Q420" s="681"/>
      <c r="R420" s="681"/>
      <c r="S420" s="681"/>
      <c r="T420" s="681"/>
      <c r="U420" s="681"/>
      <c r="V420" s="681"/>
      <c r="W420" s="681"/>
      <c r="X420" s="681"/>
      <c r="Y420" s="681"/>
      <c r="Z420" s="681"/>
      <c r="AA420" s="681"/>
      <c r="AB420" s="681"/>
      <c r="AC420" s="681"/>
      <c r="AD420" s="681"/>
      <c r="AE420" s="681"/>
      <c r="AF420" s="681"/>
      <c r="AG420" s="678" t="str">
        <f>IF(AG419&lt;14,"対象外",ROUND(AH419/AG419,3))</f>
        <v>対象外</v>
      </c>
      <c r="AH420" s="679"/>
      <c r="AI420" s="555"/>
      <c r="AK420" s="146"/>
      <c r="AL420" s="219">
        <f>IF(AG420="対象外",0,1)</f>
        <v>0</v>
      </c>
      <c r="AM420" s="226">
        <f>IF(AL420=1,AG420,0)</f>
        <v>0</v>
      </c>
      <c r="AN420" s="219">
        <f>IF(AG419&gt;=14,AG419,0)</f>
        <v>0</v>
      </c>
      <c r="AO420" s="192">
        <f>IF(AN420&gt;1,AH419,0)</f>
        <v>0</v>
      </c>
      <c r="AP420" s="152"/>
      <c r="AQ420" s="219">
        <f>IF(AR420&gt;1,1,0)</f>
        <v>0</v>
      </c>
      <c r="AR420" s="192">
        <f>AN420+AR376</f>
        <v>0</v>
      </c>
      <c r="AS420" s="192">
        <f>AO420+AS376</f>
        <v>0</v>
      </c>
      <c r="AT420" s="248">
        <f>IF(AQ420=1,ROUND(AS420/AR420,3),0)</f>
        <v>0</v>
      </c>
    </row>
    <row r="421" spans="1:46" ht="54.75" customHeight="1" x14ac:dyDescent="0.4">
      <c r="A421" s="758"/>
      <c r="B421" s="548">
        <f t="shared" ref="B421" si="1192">B377</f>
        <v>0</v>
      </c>
      <c r="C421" s="549"/>
      <c r="D421" s="550"/>
      <c r="E421" s="681"/>
      <c r="F421" s="681"/>
      <c r="G421" s="681"/>
      <c r="H421" s="681"/>
      <c r="I421" s="681"/>
      <c r="J421" s="681"/>
      <c r="K421" s="681"/>
      <c r="L421" s="681"/>
      <c r="M421" s="681"/>
      <c r="N421" s="681"/>
      <c r="O421" s="681"/>
      <c r="P421" s="681"/>
      <c r="Q421" s="681"/>
      <c r="R421" s="681"/>
      <c r="S421" s="681"/>
      <c r="T421" s="681"/>
      <c r="U421" s="681"/>
      <c r="V421" s="681"/>
      <c r="W421" s="681"/>
      <c r="X421" s="681"/>
      <c r="Y421" s="681"/>
      <c r="Z421" s="681"/>
      <c r="AA421" s="681"/>
      <c r="AB421" s="681"/>
      <c r="AC421" s="681"/>
      <c r="AD421" s="681"/>
      <c r="AE421" s="681"/>
      <c r="AF421" s="681"/>
      <c r="AG421" s="272">
        <f t="shared" ref="AG421" si="1193">IF(COUNT(E421:AF421)=0,+(COUNTIF(E421:AF421,"作業"))+(COUNTIF(E421:AF421,"休日")),"")</f>
        <v>0</v>
      </c>
      <c r="AH421" s="273">
        <f t="shared" ref="AH421" si="1194">IF(COUNT(E421:AF421)=0,(COUNTIF(E421:AF421,"休日")),"")</f>
        <v>0</v>
      </c>
      <c r="AI421" s="554" t="str">
        <f>IF(AI419="","",IF(AI419&gt;=0.285,"達成","未達成"))</f>
        <v/>
      </c>
    </row>
    <row r="422" spans="1:46" ht="54.75" customHeight="1" x14ac:dyDescent="0.4">
      <c r="A422" s="758"/>
      <c r="B422" s="551"/>
      <c r="C422" s="552"/>
      <c r="D422" s="553"/>
      <c r="E422" s="681"/>
      <c r="F422" s="681"/>
      <c r="G422" s="681"/>
      <c r="H422" s="681"/>
      <c r="I422" s="681"/>
      <c r="J422" s="681"/>
      <c r="K422" s="681"/>
      <c r="L422" s="681"/>
      <c r="M422" s="681"/>
      <c r="N422" s="681"/>
      <c r="O422" s="681"/>
      <c r="P422" s="681"/>
      <c r="Q422" s="681"/>
      <c r="R422" s="681"/>
      <c r="S422" s="681"/>
      <c r="T422" s="681"/>
      <c r="U422" s="681"/>
      <c r="V422" s="681"/>
      <c r="W422" s="681"/>
      <c r="X422" s="681"/>
      <c r="Y422" s="681"/>
      <c r="Z422" s="681"/>
      <c r="AA422" s="681"/>
      <c r="AB422" s="681"/>
      <c r="AC422" s="681"/>
      <c r="AD422" s="681"/>
      <c r="AE422" s="681"/>
      <c r="AF422" s="681"/>
      <c r="AG422" s="678" t="str">
        <f t="shared" ref="AG422" si="1195">IF(AG421&lt;14,"対象外",ROUND(AH421/AG421,3))</f>
        <v>対象外</v>
      </c>
      <c r="AH422" s="679"/>
      <c r="AI422" s="554"/>
      <c r="AL422" s="219">
        <f t="shared" ref="AL422" si="1196">IF(AG422="対象外",0,1)</f>
        <v>0</v>
      </c>
      <c r="AM422" s="226">
        <f t="shared" ref="AM422" si="1197">IF(AL422=1,AG422,0)</f>
        <v>0</v>
      </c>
      <c r="AN422" s="219">
        <f t="shared" ref="AN422" si="1198">IF(AG421&gt;=14,AG421,0)</f>
        <v>0</v>
      </c>
      <c r="AO422" s="192">
        <f>IF(AN422&gt;1,AH421,0)</f>
        <v>0</v>
      </c>
      <c r="AP422" s="152"/>
      <c r="AQ422" s="219">
        <f>IF(AR422&gt;1,1,0)</f>
        <v>0</v>
      </c>
      <c r="AR422" s="192">
        <f>AN422+AR378</f>
        <v>0</v>
      </c>
      <c r="AS422" s="192">
        <f>AO422+AS378</f>
        <v>0</v>
      </c>
      <c r="AT422" s="248">
        <f>IF(AQ422=1,ROUND(AS422/AR422,3),0)</f>
        <v>0</v>
      </c>
    </row>
    <row r="423" spans="1:46" ht="54.75" customHeight="1" x14ac:dyDescent="0.35">
      <c r="A423" s="758"/>
      <c r="B423" s="548">
        <f t="shared" ref="B423" si="1199">B379</f>
        <v>0</v>
      </c>
      <c r="C423" s="549"/>
      <c r="D423" s="550"/>
      <c r="E423" s="681"/>
      <c r="F423" s="681"/>
      <c r="G423" s="681"/>
      <c r="H423" s="681"/>
      <c r="I423" s="681"/>
      <c r="J423" s="681"/>
      <c r="K423" s="681"/>
      <c r="L423" s="681"/>
      <c r="M423" s="681"/>
      <c r="N423" s="681"/>
      <c r="O423" s="681"/>
      <c r="P423" s="681"/>
      <c r="Q423" s="681"/>
      <c r="R423" s="681"/>
      <c r="S423" s="681"/>
      <c r="T423" s="681"/>
      <c r="U423" s="681"/>
      <c r="V423" s="681"/>
      <c r="W423" s="681"/>
      <c r="X423" s="681"/>
      <c r="Y423" s="681"/>
      <c r="Z423" s="681"/>
      <c r="AA423" s="681"/>
      <c r="AB423" s="681"/>
      <c r="AC423" s="681"/>
      <c r="AD423" s="681"/>
      <c r="AE423" s="681"/>
      <c r="AF423" s="681"/>
      <c r="AG423" s="272">
        <f t="shared" ref="AG423" si="1200">IF(COUNT(E423:AF423)=0,+(COUNTIF(E423:AF423,"作業"))+(COUNTIF(E423:AF423,"休日")),"")</f>
        <v>0</v>
      </c>
      <c r="AH423" s="273">
        <f t="shared" ref="AH423" si="1201">IF(COUNT(E423:AF423)=0,(COUNTIF(E423:AF423,"休日")),"")</f>
        <v>0</v>
      </c>
      <c r="AI423" s="230"/>
    </row>
    <row r="424" spans="1:46" ht="54.75" customHeight="1" x14ac:dyDescent="0.35">
      <c r="A424" s="758"/>
      <c r="B424" s="551"/>
      <c r="C424" s="552"/>
      <c r="D424" s="553"/>
      <c r="E424" s="681"/>
      <c r="F424" s="681"/>
      <c r="G424" s="681"/>
      <c r="H424" s="681"/>
      <c r="I424" s="681"/>
      <c r="J424" s="681"/>
      <c r="K424" s="681"/>
      <c r="L424" s="681"/>
      <c r="M424" s="681"/>
      <c r="N424" s="681"/>
      <c r="O424" s="681"/>
      <c r="P424" s="681"/>
      <c r="Q424" s="681"/>
      <c r="R424" s="681"/>
      <c r="S424" s="681"/>
      <c r="T424" s="681"/>
      <c r="U424" s="681"/>
      <c r="V424" s="681"/>
      <c r="W424" s="681"/>
      <c r="X424" s="681"/>
      <c r="Y424" s="681"/>
      <c r="Z424" s="681"/>
      <c r="AA424" s="681"/>
      <c r="AB424" s="681"/>
      <c r="AC424" s="681"/>
      <c r="AD424" s="681"/>
      <c r="AE424" s="681"/>
      <c r="AF424" s="681"/>
      <c r="AG424" s="678" t="str">
        <f t="shared" ref="AG424" si="1202">IF(AG423&lt;14,"対象外",ROUND(AH423/AG423,3))</f>
        <v>対象外</v>
      </c>
      <c r="AH424" s="679"/>
      <c r="AI424" s="230"/>
      <c r="AL424" s="219">
        <f t="shared" ref="AL424" si="1203">IF(AG424="対象外",0,1)</f>
        <v>0</v>
      </c>
      <c r="AM424" s="226">
        <f t="shared" ref="AM424" si="1204">IF(AL424=1,AG424,0)</f>
        <v>0</v>
      </c>
      <c r="AN424" s="219">
        <f t="shared" ref="AN424" si="1205">IF(AG423&gt;=14,AG423,0)</f>
        <v>0</v>
      </c>
      <c r="AO424" s="192">
        <f>IF(AN424&gt;1,AH423,0)</f>
        <v>0</v>
      </c>
      <c r="AP424" s="152"/>
      <c r="AQ424" s="219">
        <f>IF(AR424&gt;1,1,0)</f>
        <v>0</v>
      </c>
      <c r="AR424" s="192">
        <f>AN424+AR380</f>
        <v>0</v>
      </c>
      <c r="AS424" s="192">
        <f>AO424+AS380</f>
        <v>0</v>
      </c>
      <c r="AT424" s="248">
        <f>IF(AQ424=1,ROUND(AS424/AR424,3),0)</f>
        <v>0</v>
      </c>
    </row>
    <row r="425" spans="1:46" ht="54.75" customHeight="1" x14ac:dyDescent="0.35">
      <c r="A425" s="758"/>
      <c r="B425" s="548">
        <f t="shared" ref="B425" si="1206">B381</f>
        <v>0</v>
      </c>
      <c r="C425" s="549"/>
      <c r="D425" s="550"/>
      <c r="E425" s="681"/>
      <c r="F425" s="681"/>
      <c r="G425" s="681"/>
      <c r="H425" s="681"/>
      <c r="I425" s="681"/>
      <c r="J425" s="681"/>
      <c r="K425" s="681"/>
      <c r="L425" s="681"/>
      <c r="M425" s="681"/>
      <c r="N425" s="681"/>
      <c r="O425" s="681"/>
      <c r="P425" s="681"/>
      <c r="Q425" s="681"/>
      <c r="R425" s="681"/>
      <c r="S425" s="681"/>
      <c r="T425" s="681"/>
      <c r="U425" s="681"/>
      <c r="V425" s="681"/>
      <c r="W425" s="681"/>
      <c r="X425" s="681"/>
      <c r="Y425" s="681"/>
      <c r="Z425" s="681"/>
      <c r="AA425" s="681"/>
      <c r="AB425" s="681"/>
      <c r="AC425" s="681"/>
      <c r="AD425" s="681"/>
      <c r="AE425" s="681"/>
      <c r="AF425" s="681"/>
      <c r="AG425" s="272">
        <f t="shared" ref="AG425" si="1207">IF(COUNT(E425:AF425)=0,+(COUNTIF(E425:AF425,"作業"))+(COUNTIF(E425:AF425,"休日")),"")</f>
        <v>0</v>
      </c>
      <c r="AH425" s="273">
        <f t="shared" ref="AH425" si="1208">IF(COUNT(E425:AF425)=0,(COUNTIF(E425:AF425,"休日")),"")</f>
        <v>0</v>
      </c>
      <c r="AI425" s="230"/>
    </row>
    <row r="426" spans="1:46" ht="54.75" customHeight="1" x14ac:dyDescent="0.35">
      <c r="A426" s="758"/>
      <c r="B426" s="551"/>
      <c r="C426" s="552"/>
      <c r="D426" s="553"/>
      <c r="E426" s="681"/>
      <c r="F426" s="681"/>
      <c r="G426" s="681"/>
      <c r="H426" s="681"/>
      <c r="I426" s="681"/>
      <c r="J426" s="681"/>
      <c r="K426" s="681"/>
      <c r="L426" s="681"/>
      <c r="M426" s="681"/>
      <c r="N426" s="681"/>
      <c r="O426" s="681"/>
      <c r="P426" s="681"/>
      <c r="Q426" s="681"/>
      <c r="R426" s="681"/>
      <c r="S426" s="681"/>
      <c r="T426" s="681"/>
      <c r="U426" s="681"/>
      <c r="V426" s="681"/>
      <c r="W426" s="681"/>
      <c r="X426" s="681"/>
      <c r="Y426" s="681"/>
      <c r="Z426" s="681"/>
      <c r="AA426" s="681"/>
      <c r="AB426" s="681"/>
      <c r="AC426" s="681"/>
      <c r="AD426" s="681"/>
      <c r="AE426" s="681"/>
      <c r="AF426" s="681"/>
      <c r="AG426" s="678" t="str">
        <f t="shared" ref="AG426" si="1209">IF(AG425&lt;14,"対象外",ROUND(AH425/AG425,3))</f>
        <v>対象外</v>
      </c>
      <c r="AH426" s="679"/>
      <c r="AI426" s="230"/>
      <c r="AL426" s="219">
        <f t="shared" ref="AL426" si="1210">IF(AG426="対象外",0,1)</f>
        <v>0</v>
      </c>
      <c r="AM426" s="226">
        <f t="shared" ref="AM426" si="1211">IF(AL426=1,AG426,0)</f>
        <v>0</v>
      </c>
      <c r="AN426" s="219">
        <f t="shared" ref="AN426" si="1212">IF(AG425&gt;=14,AG425,0)</f>
        <v>0</v>
      </c>
      <c r="AO426" s="192">
        <f>IF(AN426&gt;1,AH425,0)</f>
        <v>0</v>
      </c>
      <c r="AP426" s="152"/>
      <c r="AQ426" s="219">
        <f>IF(AR426&gt;1,1,0)</f>
        <v>0</v>
      </c>
      <c r="AR426" s="192">
        <f>AN426+AR382</f>
        <v>0</v>
      </c>
      <c r="AS426" s="192">
        <f>AO426+AS382</f>
        <v>0</v>
      </c>
      <c r="AT426" s="248">
        <f>IF(AQ426=1,ROUND(AS426/AR426,3),0)</f>
        <v>0</v>
      </c>
    </row>
    <row r="427" spans="1:46" ht="54.75" customHeight="1" x14ac:dyDescent="0.35">
      <c r="A427" s="758"/>
      <c r="B427" s="548">
        <f t="shared" ref="B427" si="1213">B383</f>
        <v>0</v>
      </c>
      <c r="C427" s="549"/>
      <c r="D427" s="550"/>
      <c r="E427" s="681"/>
      <c r="F427" s="681"/>
      <c r="G427" s="681"/>
      <c r="H427" s="681"/>
      <c r="I427" s="681"/>
      <c r="J427" s="681"/>
      <c r="K427" s="681"/>
      <c r="L427" s="681"/>
      <c r="M427" s="681"/>
      <c r="N427" s="681"/>
      <c r="O427" s="681"/>
      <c r="P427" s="681"/>
      <c r="Q427" s="681"/>
      <c r="R427" s="681"/>
      <c r="S427" s="681"/>
      <c r="T427" s="681"/>
      <c r="U427" s="681"/>
      <c r="V427" s="681"/>
      <c r="W427" s="681"/>
      <c r="X427" s="681"/>
      <c r="Y427" s="681"/>
      <c r="Z427" s="681"/>
      <c r="AA427" s="681"/>
      <c r="AB427" s="681"/>
      <c r="AC427" s="681"/>
      <c r="AD427" s="681"/>
      <c r="AE427" s="681"/>
      <c r="AF427" s="681"/>
      <c r="AG427" s="272">
        <f t="shared" ref="AG427" si="1214">IF(COUNT(E427:AF427)=0,+(COUNTIF(E427:AF427,"作業"))+(COUNTIF(E427:AF427,"休日")),"")</f>
        <v>0</v>
      </c>
      <c r="AH427" s="273">
        <f t="shared" ref="AH427" si="1215">IF(COUNT(E427:AF427)=0,(COUNTIF(E427:AF427,"休日")),"")</f>
        <v>0</v>
      </c>
      <c r="AI427" s="230"/>
    </row>
    <row r="428" spans="1:46" ht="54.75" customHeight="1" x14ac:dyDescent="0.35">
      <c r="A428" s="758"/>
      <c r="B428" s="551"/>
      <c r="C428" s="552"/>
      <c r="D428" s="553"/>
      <c r="E428" s="681"/>
      <c r="F428" s="681"/>
      <c r="G428" s="681"/>
      <c r="H428" s="681"/>
      <c r="I428" s="681"/>
      <c r="J428" s="681"/>
      <c r="K428" s="681"/>
      <c r="L428" s="681"/>
      <c r="M428" s="681"/>
      <c r="N428" s="681"/>
      <c r="O428" s="681"/>
      <c r="P428" s="681"/>
      <c r="Q428" s="681"/>
      <c r="R428" s="681"/>
      <c r="S428" s="681"/>
      <c r="T428" s="681"/>
      <c r="U428" s="681"/>
      <c r="V428" s="681"/>
      <c r="W428" s="681"/>
      <c r="X428" s="681"/>
      <c r="Y428" s="681"/>
      <c r="Z428" s="681"/>
      <c r="AA428" s="681"/>
      <c r="AB428" s="681"/>
      <c r="AC428" s="681"/>
      <c r="AD428" s="681"/>
      <c r="AE428" s="681"/>
      <c r="AF428" s="681"/>
      <c r="AG428" s="678" t="str">
        <f t="shared" ref="AG428" si="1216">IF(AG427&lt;14,"対象外",ROUND(AH427/AG427,3))</f>
        <v>対象外</v>
      </c>
      <c r="AH428" s="679"/>
      <c r="AI428" s="230"/>
      <c r="AL428" s="219">
        <f t="shared" ref="AL428" si="1217">IF(AG428="対象外",0,1)</f>
        <v>0</v>
      </c>
      <c r="AM428" s="226">
        <f t="shared" ref="AM428" si="1218">IF(AL428=1,AG428,0)</f>
        <v>0</v>
      </c>
      <c r="AN428" s="219">
        <f t="shared" ref="AN428" si="1219">IF(AG427&gt;=14,AG427,0)</f>
        <v>0</v>
      </c>
      <c r="AO428" s="192">
        <f>IF(AN428&gt;1,AH427,0)</f>
        <v>0</v>
      </c>
      <c r="AP428" s="152"/>
      <c r="AQ428" s="219">
        <f>IF(AR428&gt;1,1,0)</f>
        <v>0</v>
      </c>
      <c r="AR428" s="192">
        <f>AN428+AR384</f>
        <v>0</v>
      </c>
      <c r="AS428" s="192">
        <f>AO428+AS384</f>
        <v>0</v>
      </c>
      <c r="AT428" s="248">
        <f>IF(AQ428=1,ROUND(AS428/AR428,3),0)</f>
        <v>0</v>
      </c>
    </row>
    <row r="429" spans="1:46" ht="54.75" customHeight="1" x14ac:dyDescent="0.4">
      <c r="A429" s="758"/>
      <c r="B429" s="548">
        <f t="shared" ref="B429" si="1220">B385</f>
        <v>0</v>
      </c>
      <c r="C429" s="549"/>
      <c r="D429" s="550"/>
      <c r="E429" s="681"/>
      <c r="F429" s="681"/>
      <c r="G429" s="681"/>
      <c r="H429" s="681"/>
      <c r="I429" s="681"/>
      <c r="J429" s="681"/>
      <c r="K429" s="681"/>
      <c r="L429" s="681"/>
      <c r="M429" s="681"/>
      <c r="N429" s="681"/>
      <c r="O429" s="681"/>
      <c r="P429" s="681"/>
      <c r="Q429" s="681"/>
      <c r="R429" s="681"/>
      <c r="S429" s="681"/>
      <c r="T429" s="681"/>
      <c r="U429" s="681"/>
      <c r="V429" s="681"/>
      <c r="W429" s="681"/>
      <c r="X429" s="681"/>
      <c r="Y429" s="681"/>
      <c r="Z429" s="681"/>
      <c r="AA429" s="681"/>
      <c r="AB429" s="681"/>
      <c r="AC429" s="681"/>
      <c r="AD429" s="681"/>
      <c r="AE429" s="681"/>
      <c r="AF429" s="681"/>
      <c r="AG429" s="272">
        <f t="shared" ref="AG429" si="1221">IF(COUNT(E429:AF429)=0,+(COUNTIF(E429:AF429,"作業"))+(COUNTIF(E429:AF429,"休日")),"")</f>
        <v>0</v>
      </c>
      <c r="AH429" s="273">
        <f t="shared" ref="AH429" si="1222">IF(COUNT(E429:AF429)=0,(COUNTIF(E429:AF429,"休日")),"")</f>
        <v>0</v>
      </c>
      <c r="AI429" s="608"/>
    </row>
    <row r="430" spans="1:46" ht="54.75" customHeight="1" x14ac:dyDescent="0.4">
      <c r="A430" s="758"/>
      <c r="B430" s="551"/>
      <c r="C430" s="552"/>
      <c r="D430" s="553"/>
      <c r="E430" s="681"/>
      <c r="F430" s="681"/>
      <c r="G430" s="681"/>
      <c r="H430" s="681"/>
      <c r="I430" s="681"/>
      <c r="J430" s="681"/>
      <c r="K430" s="681"/>
      <c r="L430" s="681"/>
      <c r="M430" s="681"/>
      <c r="N430" s="681"/>
      <c r="O430" s="681"/>
      <c r="P430" s="681"/>
      <c r="Q430" s="681"/>
      <c r="R430" s="681"/>
      <c r="S430" s="681"/>
      <c r="T430" s="681"/>
      <c r="U430" s="681"/>
      <c r="V430" s="681"/>
      <c r="W430" s="681"/>
      <c r="X430" s="681"/>
      <c r="Y430" s="681"/>
      <c r="Z430" s="681"/>
      <c r="AA430" s="681"/>
      <c r="AB430" s="681"/>
      <c r="AC430" s="681"/>
      <c r="AD430" s="681"/>
      <c r="AE430" s="681"/>
      <c r="AF430" s="681"/>
      <c r="AG430" s="678" t="str">
        <f t="shared" ref="AG430" si="1223">IF(AG429&lt;14,"対象外",ROUND(AH429/AG429,3))</f>
        <v>対象外</v>
      </c>
      <c r="AH430" s="679"/>
      <c r="AI430" s="608"/>
      <c r="AL430" s="219">
        <f t="shared" ref="AL430" si="1224">IF(AG430="対象外",0,1)</f>
        <v>0</v>
      </c>
      <c r="AM430" s="226">
        <f t="shared" ref="AM430" si="1225">IF(AL430=1,AG430,0)</f>
        <v>0</v>
      </c>
      <c r="AN430" s="219">
        <f t="shared" ref="AN430" si="1226">IF(AG429&gt;=14,AG429,0)</f>
        <v>0</v>
      </c>
      <c r="AO430" s="192">
        <f>IF(AN430&gt;1,AH429,0)</f>
        <v>0</v>
      </c>
      <c r="AP430" s="152"/>
      <c r="AQ430" s="219">
        <f>IF(AR430&gt;1,1,0)</f>
        <v>0</v>
      </c>
      <c r="AR430" s="192">
        <f>AN430+AR386</f>
        <v>0</v>
      </c>
      <c r="AS430" s="192">
        <f>AO430+AS386</f>
        <v>0</v>
      </c>
      <c r="AT430" s="248">
        <f>IF(AQ430=1,ROUND(AS430/AR430,3),0)</f>
        <v>0</v>
      </c>
    </row>
    <row r="431" spans="1:46" ht="54.75" customHeight="1" x14ac:dyDescent="0.35">
      <c r="A431" s="758"/>
      <c r="B431" s="548">
        <f t="shared" ref="B431" si="1227">B387</f>
        <v>0</v>
      </c>
      <c r="C431" s="549"/>
      <c r="D431" s="550"/>
      <c r="E431" s="681"/>
      <c r="F431" s="681"/>
      <c r="G431" s="681"/>
      <c r="H431" s="681"/>
      <c r="I431" s="681"/>
      <c r="J431" s="681"/>
      <c r="K431" s="681"/>
      <c r="L431" s="681"/>
      <c r="M431" s="681"/>
      <c r="N431" s="681"/>
      <c r="O431" s="681"/>
      <c r="P431" s="681"/>
      <c r="Q431" s="681"/>
      <c r="R431" s="681"/>
      <c r="S431" s="681"/>
      <c r="T431" s="681"/>
      <c r="U431" s="681"/>
      <c r="V431" s="681"/>
      <c r="W431" s="681"/>
      <c r="X431" s="681"/>
      <c r="Y431" s="681"/>
      <c r="Z431" s="681"/>
      <c r="AA431" s="681"/>
      <c r="AB431" s="681"/>
      <c r="AC431" s="681"/>
      <c r="AD431" s="681"/>
      <c r="AE431" s="681"/>
      <c r="AF431" s="681"/>
      <c r="AG431" s="272">
        <f t="shared" ref="AG431" si="1228">IF(COUNT(E431:AF431)=0,+(COUNTIF(E431:AF431,"作業"))+(COUNTIF(E431:AF431,"休日")),"")</f>
        <v>0</v>
      </c>
      <c r="AH431" s="273">
        <f t="shared" ref="AH431" si="1229">IF(COUNT(E431:AF431)=0,(COUNTIF(E431:AF431,"休日")),"")</f>
        <v>0</v>
      </c>
      <c r="AI431" s="230"/>
    </row>
    <row r="432" spans="1:46" ht="54.75" customHeight="1" x14ac:dyDescent="0.35">
      <c r="A432" s="758"/>
      <c r="B432" s="551"/>
      <c r="C432" s="552"/>
      <c r="D432" s="553"/>
      <c r="E432" s="681"/>
      <c r="F432" s="681"/>
      <c r="G432" s="681"/>
      <c r="H432" s="681"/>
      <c r="I432" s="681"/>
      <c r="J432" s="681"/>
      <c r="K432" s="681"/>
      <c r="L432" s="681"/>
      <c r="M432" s="681"/>
      <c r="N432" s="681"/>
      <c r="O432" s="681"/>
      <c r="P432" s="681"/>
      <c r="Q432" s="681"/>
      <c r="R432" s="681"/>
      <c r="S432" s="681"/>
      <c r="T432" s="681"/>
      <c r="U432" s="681"/>
      <c r="V432" s="681"/>
      <c r="W432" s="681"/>
      <c r="X432" s="681"/>
      <c r="Y432" s="681"/>
      <c r="Z432" s="681"/>
      <c r="AA432" s="681"/>
      <c r="AB432" s="681"/>
      <c r="AC432" s="681"/>
      <c r="AD432" s="681"/>
      <c r="AE432" s="681"/>
      <c r="AF432" s="681"/>
      <c r="AG432" s="678" t="str">
        <f t="shared" ref="AG432" si="1230">IF(AG431&lt;14,"対象外",ROUND(AH431/AG431,3))</f>
        <v>対象外</v>
      </c>
      <c r="AH432" s="679"/>
      <c r="AI432" s="230"/>
      <c r="AL432" s="219">
        <f t="shared" ref="AL432" si="1231">IF(AG432="対象外",0,1)</f>
        <v>0</v>
      </c>
      <c r="AM432" s="226">
        <f t="shared" ref="AM432" si="1232">IF(AL432=1,AG432,0)</f>
        <v>0</v>
      </c>
      <c r="AN432" s="219">
        <f t="shared" ref="AN432" si="1233">IF(AG431&gt;=14,AG431,0)</f>
        <v>0</v>
      </c>
      <c r="AO432" s="192">
        <f>IF(AN432&gt;1,AH431,0)</f>
        <v>0</v>
      </c>
      <c r="AP432" s="152"/>
      <c r="AQ432" s="219">
        <f>IF(AR432&gt;1,1,0)</f>
        <v>0</v>
      </c>
      <c r="AR432" s="192">
        <f>AN432+AR388</f>
        <v>0</v>
      </c>
      <c r="AS432" s="192">
        <f>AO432+AS388</f>
        <v>0</v>
      </c>
      <c r="AT432" s="248">
        <f>IF(AQ432=1,ROUND(AS432/AR432,3),0)</f>
        <v>0</v>
      </c>
    </row>
    <row r="433" spans="1:46" ht="54.75" customHeight="1" x14ac:dyDescent="0.35">
      <c r="A433" s="758"/>
      <c r="B433" s="548">
        <f t="shared" ref="B433" si="1234">B389</f>
        <v>0</v>
      </c>
      <c r="C433" s="549"/>
      <c r="D433" s="550"/>
      <c r="E433" s="681"/>
      <c r="F433" s="681"/>
      <c r="G433" s="681"/>
      <c r="H433" s="681"/>
      <c r="I433" s="681"/>
      <c r="J433" s="681"/>
      <c r="K433" s="681"/>
      <c r="L433" s="681"/>
      <c r="M433" s="681"/>
      <c r="N433" s="681"/>
      <c r="O433" s="681"/>
      <c r="P433" s="681"/>
      <c r="Q433" s="681"/>
      <c r="R433" s="681"/>
      <c r="S433" s="681"/>
      <c r="T433" s="681"/>
      <c r="U433" s="681"/>
      <c r="V433" s="681"/>
      <c r="W433" s="681"/>
      <c r="X433" s="681"/>
      <c r="Y433" s="681"/>
      <c r="Z433" s="681"/>
      <c r="AA433" s="681"/>
      <c r="AB433" s="681"/>
      <c r="AC433" s="681"/>
      <c r="AD433" s="681"/>
      <c r="AE433" s="681"/>
      <c r="AF433" s="681"/>
      <c r="AG433" s="272">
        <f t="shared" ref="AG433" si="1235">IF(COUNT(E433:AF433)=0,+(COUNTIF(E433:AF433,"作業"))+(COUNTIF(E433:AF433,"休日")),"")</f>
        <v>0</v>
      </c>
      <c r="AH433" s="273">
        <f t="shared" ref="AH433" si="1236">IF(COUNT(E433:AF433)=0,(COUNTIF(E433:AF433,"休日")),"")</f>
        <v>0</v>
      </c>
      <c r="AI433" s="230"/>
    </row>
    <row r="434" spans="1:46" ht="54.75" customHeight="1" x14ac:dyDescent="0.35">
      <c r="A434" s="758"/>
      <c r="B434" s="551"/>
      <c r="C434" s="552"/>
      <c r="D434" s="553"/>
      <c r="E434" s="681"/>
      <c r="F434" s="681"/>
      <c r="G434" s="681"/>
      <c r="H434" s="681"/>
      <c r="I434" s="681"/>
      <c r="J434" s="681"/>
      <c r="K434" s="681"/>
      <c r="L434" s="681"/>
      <c r="M434" s="681"/>
      <c r="N434" s="681"/>
      <c r="O434" s="681"/>
      <c r="P434" s="681"/>
      <c r="Q434" s="681"/>
      <c r="R434" s="681"/>
      <c r="S434" s="681"/>
      <c r="T434" s="681"/>
      <c r="U434" s="681"/>
      <c r="V434" s="681"/>
      <c r="W434" s="681"/>
      <c r="X434" s="681"/>
      <c r="Y434" s="681"/>
      <c r="Z434" s="681"/>
      <c r="AA434" s="681"/>
      <c r="AB434" s="681"/>
      <c r="AC434" s="681"/>
      <c r="AD434" s="681"/>
      <c r="AE434" s="681"/>
      <c r="AF434" s="681"/>
      <c r="AG434" s="678" t="str">
        <f t="shared" ref="AG434" si="1237">IF(AG433&lt;14,"対象外",ROUND(AH433/AG433,3))</f>
        <v>対象外</v>
      </c>
      <c r="AH434" s="679"/>
      <c r="AI434" s="230"/>
      <c r="AL434" s="219">
        <f t="shared" ref="AL434" si="1238">IF(AG434="対象外",0,1)</f>
        <v>0</v>
      </c>
      <c r="AM434" s="226">
        <f t="shared" ref="AM434" si="1239">IF(AL434=1,AG434,0)</f>
        <v>0</v>
      </c>
      <c r="AN434" s="219">
        <f t="shared" ref="AN434" si="1240">IF(AG433&gt;=14,AG433,0)</f>
        <v>0</v>
      </c>
      <c r="AO434" s="192">
        <f>IF(AN434&gt;1,AH433,0)</f>
        <v>0</v>
      </c>
      <c r="AP434" s="152"/>
      <c r="AQ434" s="219">
        <f>IF(AR434&gt;1,1,0)</f>
        <v>0</v>
      </c>
      <c r="AR434" s="192">
        <f>AN434+AR390</f>
        <v>0</v>
      </c>
      <c r="AS434" s="192">
        <f>AO434+AS390</f>
        <v>0</v>
      </c>
      <c r="AT434" s="248">
        <f>IF(AQ434=1,ROUND(AS434/AR434,3),0)</f>
        <v>0</v>
      </c>
    </row>
    <row r="435" spans="1:46" ht="54.75" customHeight="1" x14ac:dyDescent="0.35">
      <c r="A435" s="758"/>
      <c r="B435" s="548">
        <f t="shared" ref="B435" si="1241">B391</f>
        <v>0</v>
      </c>
      <c r="C435" s="549"/>
      <c r="D435" s="550"/>
      <c r="E435" s="681"/>
      <c r="F435" s="681"/>
      <c r="G435" s="681"/>
      <c r="H435" s="681"/>
      <c r="I435" s="681"/>
      <c r="J435" s="681"/>
      <c r="K435" s="681"/>
      <c r="L435" s="681"/>
      <c r="M435" s="681"/>
      <c r="N435" s="681"/>
      <c r="O435" s="681"/>
      <c r="P435" s="681"/>
      <c r="Q435" s="681"/>
      <c r="R435" s="681"/>
      <c r="S435" s="681"/>
      <c r="T435" s="681"/>
      <c r="U435" s="681"/>
      <c r="V435" s="681"/>
      <c r="W435" s="681"/>
      <c r="X435" s="681"/>
      <c r="Y435" s="681"/>
      <c r="Z435" s="681"/>
      <c r="AA435" s="681"/>
      <c r="AB435" s="681"/>
      <c r="AC435" s="681"/>
      <c r="AD435" s="681"/>
      <c r="AE435" s="681"/>
      <c r="AF435" s="681"/>
      <c r="AG435" s="272">
        <f t="shared" ref="AG435" si="1242">IF(COUNT(E435:AF435)=0,+(COUNTIF(E435:AF435,"作業"))+(COUNTIF(E435:AF435,"休日")),"")</f>
        <v>0</v>
      </c>
      <c r="AH435" s="273">
        <f t="shared" ref="AH435" si="1243">IF(COUNT(E435:AF435)=0,(COUNTIF(E435:AF435,"休日")),"")</f>
        <v>0</v>
      </c>
      <c r="AI435" s="230"/>
    </row>
    <row r="436" spans="1:46" ht="54.75" customHeight="1" x14ac:dyDescent="0.35">
      <c r="A436" s="758"/>
      <c r="B436" s="551"/>
      <c r="C436" s="552"/>
      <c r="D436" s="553"/>
      <c r="E436" s="681"/>
      <c r="F436" s="681"/>
      <c r="G436" s="681"/>
      <c r="H436" s="681"/>
      <c r="I436" s="681"/>
      <c r="J436" s="681"/>
      <c r="K436" s="681"/>
      <c r="L436" s="681"/>
      <c r="M436" s="681"/>
      <c r="N436" s="681"/>
      <c r="O436" s="681"/>
      <c r="P436" s="681"/>
      <c r="Q436" s="681"/>
      <c r="R436" s="681"/>
      <c r="S436" s="681"/>
      <c r="T436" s="681"/>
      <c r="U436" s="681"/>
      <c r="V436" s="681"/>
      <c r="W436" s="681"/>
      <c r="X436" s="681"/>
      <c r="Y436" s="681"/>
      <c r="Z436" s="681"/>
      <c r="AA436" s="681"/>
      <c r="AB436" s="681"/>
      <c r="AC436" s="681"/>
      <c r="AD436" s="681"/>
      <c r="AE436" s="681"/>
      <c r="AF436" s="681"/>
      <c r="AG436" s="678" t="str">
        <f t="shared" ref="AG436" si="1244">IF(AG435&lt;14,"対象外",ROUND(AH435/AG435,3))</f>
        <v>対象外</v>
      </c>
      <c r="AH436" s="679"/>
      <c r="AI436" s="230"/>
      <c r="AL436" s="219">
        <f t="shared" ref="AL436" si="1245">IF(AG436="対象外",0,1)</f>
        <v>0</v>
      </c>
      <c r="AM436" s="226">
        <f t="shared" ref="AM436" si="1246">IF(AL436=1,AG436,0)</f>
        <v>0</v>
      </c>
      <c r="AN436" s="219">
        <f t="shared" ref="AN436" si="1247">IF(AG435&gt;=14,AG435,0)</f>
        <v>0</v>
      </c>
      <c r="AO436" s="192">
        <f>IF(AN436&gt;1,AH435,0)</f>
        <v>0</v>
      </c>
      <c r="AP436" s="152"/>
      <c r="AQ436" s="219">
        <f>IF(AR436&gt;1,1,0)</f>
        <v>0</v>
      </c>
      <c r="AR436" s="192">
        <f>AN436+AR392</f>
        <v>0</v>
      </c>
      <c r="AS436" s="192">
        <f>AO436+AS392</f>
        <v>0</v>
      </c>
      <c r="AT436" s="248">
        <f>IF(AQ436=1,ROUND(AS436/AR436,3),0)</f>
        <v>0</v>
      </c>
    </row>
    <row r="437" spans="1:46" ht="54.75" customHeight="1" x14ac:dyDescent="0.4">
      <c r="A437" s="758"/>
      <c r="B437" s="548">
        <f t="shared" ref="B437" si="1248">B393</f>
        <v>0</v>
      </c>
      <c r="C437" s="549"/>
      <c r="D437" s="550"/>
      <c r="E437" s="681"/>
      <c r="F437" s="681"/>
      <c r="G437" s="681"/>
      <c r="H437" s="681"/>
      <c r="I437" s="681"/>
      <c r="J437" s="681"/>
      <c r="K437" s="681"/>
      <c r="L437" s="681"/>
      <c r="M437" s="681"/>
      <c r="N437" s="681"/>
      <c r="O437" s="681"/>
      <c r="P437" s="681"/>
      <c r="Q437" s="681"/>
      <c r="R437" s="681"/>
      <c r="S437" s="681"/>
      <c r="T437" s="681"/>
      <c r="U437" s="681"/>
      <c r="V437" s="681"/>
      <c r="W437" s="681"/>
      <c r="X437" s="681"/>
      <c r="Y437" s="681"/>
      <c r="Z437" s="681"/>
      <c r="AA437" s="681"/>
      <c r="AB437" s="681"/>
      <c r="AC437" s="681"/>
      <c r="AD437" s="681"/>
      <c r="AE437" s="681"/>
      <c r="AF437" s="681"/>
      <c r="AG437" s="272">
        <f t="shared" ref="AG437" si="1249">IF(COUNT(E437:AF437)=0,+(COUNTIF(E437:AF437,"作業"))+(COUNTIF(E437:AF437,"休日")),"")</f>
        <v>0</v>
      </c>
      <c r="AH437" s="279">
        <f t="shared" ref="AH437" si="1250">IF(COUNT(E437:AF437)=0,(COUNTIF(E437:AF437,"休日")),"")</f>
        <v>0</v>
      </c>
      <c r="AI437" s="269"/>
    </row>
    <row r="438" spans="1:46" ht="54.75" customHeight="1" x14ac:dyDescent="0.4">
      <c r="A438" s="758"/>
      <c r="B438" s="551"/>
      <c r="C438" s="552"/>
      <c r="D438" s="553"/>
      <c r="E438" s="681"/>
      <c r="F438" s="681"/>
      <c r="G438" s="681"/>
      <c r="H438" s="681"/>
      <c r="I438" s="681"/>
      <c r="J438" s="681"/>
      <c r="K438" s="681"/>
      <c r="L438" s="681"/>
      <c r="M438" s="681"/>
      <c r="N438" s="681"/>
      <c r="O438" s="681"/>
      <c r="P438" s="681"/>
      <c r="Q438" s="681"/>
      <c r="R438" s="681"/>
      <c r="S438" s="681"/>
      <c r="T438" s="681"/>
      <c r="U438" s="681"/>
      <c r="V438" s="681"/>
      <c r="W438" s="681"/>
      <c r="X438" s="681"/>
      <c r="Y438" s="681"/>
      <c r="Z438" s="681"/>
      <c r="AA438" s="681"/>
      <c r="AB438" s="681"/>
      <c r="AC438" s="681"/>
      <c r="AD438" s="681"/>
      <c r="AE438" s="681"/>
      <c r="AF438" s="681"/>
      <c r="AG438" s="678" t="str">
        <f t="shared" ref="AG438" si="1251">IF(AG437&lt;14,"対象外",ROUND(AH437/AG437,3))</f>
        <v>対象外</v>
      </c>
      <c r="AH438" s="682"/>
      <c r="AI438" s="269"/>
      <c r="AL438" s="219">
        <f t="shared" ref="AL438" si="1252">IF(AG438="対象外",0,1)</f>
        <v>0</v>
      </c>
      <c r="AM438" s="226">
        <f t="shared" ref="AM438" si="1253">IF(AL438=1,AG438,0)</f>
        <v>0</v>
      </c>
      <c r="AN438" s="219">
        <f t="shared" ref="AN438" si="1254">IF(AG437&gt;=14,AG437,0)</f>
        <v>0</v>
      </c>
      <c r="AO438" s="192">
        <f>IF(AN438&gt;1,AH437,0)</f>
        <v>0</v>
      </c>
      <c r="AP438" s="152"/>
      <c r="AQ438" s="219">
        <f>IF(AR438&gt;1,1,0)</f>
        <v>0</v>
      </c>
      <c r="AR438" s="192">
        <f>AN438+AR394</f>
        <v>0</v>
      </c>
      <c r="AS438" s="192">
        <f>AO438+AS394</f>
        <v>0</v>
      </c>
      <c r="AT438" s="248">
        <f>IF(AQ438=1,ROUND(AS438/AR438,3),0)</f>
        <v>0</v>
      </c>
    </row>
    <row r="439" spans="1:46" ht="54.75" customHeight="1" x14ac:dyDescent="0.4">
      <c r="A439" s="758"/>
      <c r="B439" s="548">
        <f t="shared" ref="B439" si="1255">B395</f>
        <v>0</v>
      </c>
      <c r="C439" s="549"/>
      <c r="D439" s="550"/>
      <c r="E439" s="681"/>
      <c r="F439" s="681"/>
      <c r="G439" s="681"/>
      <c r="H439" s="681"/>
      <c r="I439" s="681"/>
      <c r="J439" s="681"/>
      <c r="K439" s="681"/>
      <c r="L439" s="681"/>
      <c r="M439" s="681"/>
      <c r="N439" s="681"/>
      <c r="O439" s="681"/>
      <c r="P439" s="681"/>
      <c r="Q439" s="681"/>
      <c r="R439" s="681"/>
      <c r="S439" s="681"/>
      <c r="T439" s="681"/>
      <c r="U439" s="681"/>
      <c r="V439" s="681"/>
      <c r="W439" s="681"/>
      <c r="X439" s="681"/>
      <c r="Y439" s="681"/>
      <c r="Z439" s="681"/>
      <c r="AA439" s="681"/>
      <c r="AB439" s="681"/>
      <c r="AC439" s="681"/>
      <c r="AD439" s="681"/>
      <c r="AE439" s="681"/>
      <c r="AF439" s="681"/>
      <c r="AG439" s="272">
        <f t="shared" ref="AG439" si="1256">IF(COUNT(E439:AF439)=0,+(COUNTIF(E439:AF439,"作業"))+(COUNTIF(E439:AF439,"休日")),"")</f>
        <v>0</v>
      </c>
      <c r="AH439" s="279">
        <f t="shared" ref="AH439" si="1257">IF(COUNT(E439:AF439)=0,(COUNTIF(E439:AF439,"休日")),"")</f>
        <v>0</v>
      </c>
      <c r="AI439" s="269"/>
    </row>
    <row r="440" spans="1:46" ht="54.75" customHeight="1" x14ac:dyDescent="0.4">
      <c r="A440" s="758"/>
      <c r="B440" s="551"/>
      <c r="C440" s="552"/>
      <c r="D440" s="553"/>
      <c r="E440" s="681"/>
      <c r="F440" s="681"/>
      <c r="G440" s="681"/>
      <c r="H440" s="681"/>
      <c r="I440" s="681"/>
      <c r="J440" s="681"/>
      <c r="K440" s="681"/>
      <c r="L440" s="681"/>
      <c r="M440" s="681"/>
      <c r="N440" s="681"/>
      <c r="O440" s="681"/>
      <c r="P440" s="681"/>
      <c r="Q440" s="681"/>
      <c r="R440" s="681"/>
      <c r="S440" s="681"/>
      <c r="T440" s="681"/>
      <c r="U440" s="681"/>
      <c r="V440" s="681"/>
      <c r="W440" s="681"/>
      <c r="X440" s="681"/>
      <c r="Y440" s="681"/>
      <c r="Z440" s="681"/>
      <c r="AA440" s="681"/>
      <c r="AB440" s="681"/>
      <c r="AC440" s="681"/>
      <c r="AD440" s="681"/>
      <c r="AE440" s="681"/>
      <c r="AF440" s="681"/>
      <c r="AG440" s="678" t="str">
        <f t="shared" ref="AG440" si="1258">IF(AG439&lt;14,"対象外",ROUND(AH439/AG439,3))</f>
        <v>対象外</v>
      </c>
      <c r="AH440" s="682"/>
      <c r="AI440" s="269"/>
      <c r="AL440" s="219">
        <f t="shared" ref="AL440" si="1259">IF(AG440="対象外",0,1)</f>
        <v>0</v>
      </c>
      <c r="AM440" s="226">
        <f t="shared" ref="AM440" si="1260">IF(AL440=1,AG440,0)</f>
        <v>0</v>
      </c>
      <c r="AN440" s="219">
        <f t="shared" ref="AN440" si="1261">IF(AG439&gt;=14,AG439,0)</f>
        <v>0</v>
      </c>
      <c r="AO440" s="192">
        <f>IF(AN440&gt;1,AH439,0)</f>
        <v>0</v>
      </c>
      <c r="AP440" s="152"/>
      <c r="AQ440" s="219">
        <f>IF(AR440&gt;1,1,0)</f>
        <v>0</v>
      </c>
      <c r="AR440" s="192">
        <f>AN440+AR396</f>
        <v>0</v>
      </c>
      <c r="AS440" s="192">
        <f>AO440+AS396</f>
        <v>0</v>
      </c>
      <c r="AT440" s="248">
        <f>IF(AQ440=1,ROUND(AS440/AR440,3),0)</f>
        <v>0</v>
      </c>
    </row>
    <row r="441" spans="1:46" ht="54.75" customHeight="1" x14ac:dyDescent="0.4">
      <c r="A441" s="758"/>
      <c r="B441" s="548">
        <f t="shared" ref="B441" si="1262">B397</f>
        <v>0</v>
      </c>
      <c r="C441" s="549"/>
      <c r="D441" s="550"/>
      <c r="E441" s="681"/>
      <c r="F441" s="681"/>
      <c r="G441" s="681"/>
      <c r="H441" s="681"/>
      <c r="I441" s="681"/>
      <c r="J441" s="681"/>
      <c r="K441" s="681"/>
      <c r="L441" s="681"/>
      <c r="M441" s="681"/>
      <c r="N441" s="681"/>
      <c r="O441" s="681"/>
      <c r="P441" s="681"/>
      <c r="Q441" s="681"/>
      <c r="R441" s="681"/>
      <c r="S441" s="681"/>
      <c r="T441" s="681"/>
      <c r="U441" s="681"/>
      <c r="V441" s="681"/>
      <c r="W441" s="681"/>
      <c r="X441" s="681"/>
      <c r="Y441" s="681"/>
      <c r="Z441" s="681"/>
      <c r="AA441" s="681"/>
      <c r="AB441" s="681"/>
      <c r="AC441" s="681"/>
      <c r="AD441" s="681"/>
      <c r="AE441" s="681"/>
      <c r="AF441" s="681"/>
      <c r="AG441" s="272">
        <f t="shared" ref="AG441" si="1263">IF(COUNT(E441:AF441)=0,+(COUNTIF(E441:AF441,"作業"))+(COUNTIF(E441:AF441,"休日")),"")</f>
        <v>0</v>
      </c>
      <c r="AH441" s="273">
        <f t="shared" ref="AH441" si="1264">IF(COUNT(E441:AF441)=0,(COUNTIF(E441:AF441,"休日")),"")</f>
        <v>0</v>
      </c>
      <c r="AI441" s="232"/>
    </row>
    <row r="442" spans="1:46" ht="54.75" customHeight="1" x14ac:dyDescent="0.4">
      <c r="A442" s="758"/>
      <c r="B442" s="551"/>
      <c r="C442" s="552"/>
      <c r="D442" s="553"/>
      <c r="E442" s="681"/>
      <c r="F442" s="681"/>
      <c r="G442" s="681"/>
      <c r="H442" s="681"/>
      <c r="I442" s="681"/>
      <c r="J442" s="681"/>
      <c r="K442" s="681"/>
      <c r="L442" s="681"/>
      <c r="M442" s="681"/>
      <c r="N442" s="681"/>
      <c r="O442" s="681"/>
      <c r="P442" s="681"/>
      <c r="Q442" s="681"/>
      <c r="R442" s="681"/>
      <c r="S442" s="681"/>
      <c r="T442" s="681"/>
      <c r="U442" s="681"/>
      <c r="V442" s="681"/>
      <c r="W442" s="681"/>
      <c r="X442" s="681"/>
      <c r="Y442" s="681"/>
      <c r="Z442" s="681"/>
      <c r="AA442" s="681"/>
      <c r="AB442" s="681"/>
      <c r="AC442" s="681"/>
      <c r="AD442" s="681"/>
      <c r="AE442" s="681"/>
      <c r="AF442" s="681"/>
      <c r="AG442" s="678" t="str">
        <f t="shared" ref="AG442" si="1265">IF(AG441&lt;14,"対象外",ROUND(AH441/AG441,3))</f>
        <v>対象外</v>
      </c>
      <c r="AH442" s="679"/>
      <c r="AI442" s="232"/>
      <c r="AL442" s="219">
        <f t="shared" ref="AL442" si="1266">IF(AG442="対象外",0,1)</f>
        <v>0</v>
      </c>
      <c r="AM442" s="226">
        <f t="shared" ref="AM442" si="1267">IF(AL442=1,AG442,0)</f>
        <v>0</v>
      </c>
      <c r="AN442" s="219">
        <f t="shared" ref="AN442" si="1268">IF(AG441&gt;=14,AG441,0)</f>
        <v>0</v>
      </c>
      <c r="AO442" s="192">
        <f>IF(AN442&gt;1,AH441,0)</f>
        <v>0</v>
      </c>
      <c r="AP442" s="152"/>
      <c r="AQ442" s="219">
        <f>IF(AR442&gt;1,1,0)</f>
        <v>0</v>
      </c>
      <c r="AR442" s="192">
        <f>AN442+AR398</f>
        <v>0</v>
      </c>
      <c r="AS442" s="192">
        <f>AO442+AS398</f>
        <v>0</v>
      </c>
      <c r="AT442" s="248">
        <f>IF(AQ442=1,ROUND(AS442/AR442,3),0)</f>
        <v>0</v>
      </c>
    </row>
    <row r="443" spans="1:46" ht="54.75" customHeight="1" x14ac:dyDescent="0.4">
      <c r="A443" s="758"/>
      <c r="B443" s="548">
        <f t="shared" ref="B443" si="1269">B399</f>
        <v>0</v>
      </c>
      <c r="C443" s="549"/>
      <c r="D443" s="550"/>
      <c r="E443" s="681"/>
      <c r="F443" s="681"/>
      <c r="G443" s="681"/>
      <c r="H443" s="681"/>
      <c r="I443" s="681"/>
      <c r="J443" s="681"/>
      <c r="K443" s="681"/>
      <c r="L443" s="681"/>
      <c r="M443" s="681"/>
      <c r="N443" s="681"/>
      <c r="O443" s="681"/>
      <c r="P443" s="681"/>
      <c r="Q443" s="681"/>
      <c r="R443" s="681"/>
      <c r="S443" s="681"/>
      <c r="T443" s="681"/>
      <c r="U443" s="681"/>
      <c r="V443" s="681"/>
      <c r="W443" s="681"/>
      <c r="X443" s="681"/>
      <c r="Y443" s="681"/>
      <c r="Z443" s="681"/>
      <c r="AA443" s="681"/>
      <c r="AB443" s="681"/>
      <c r="AC443" s="681"/>
      <c r="AD443" s="681"/>
      <c r="AE443" s="681"/>
      <c r="AF443" s="681"/>
      <c r="AG443" s="272">
        <f t="shared" ref="AG443" si="1270">IF(COUNT(E443:AF443)=0,+(COUNTIF(E443:AF443,"作業"))+(COUNTIF(E443:AF443,"休日")),"")</f>
        <v>0</v>
      </c>
      <c r="AH443" s="273">
        <f t="shared" ref="AH443" si="1271">IF(COUNT(E443:AF443)=0,(COUNTIF(E443:AF443,"休日")),"")</f>
        <v>0</v>
      </c>
      <c r="AI443" s="232"/>
    </row>
    <row r="444" spans="1:46" ht="54.75" customHeight="1" x14ac:dyDescent="0.4">
      <c r="A444" s="758"/>
      <c r="B444" s="551"/>
      <c r="C444" s="552"/>
      <c r="D444" s="553"/>
      <c r="E444" s="681"/>
      <c r="F444" s="681"/>
      <c r="G444" s="681"/>
      <c r="H444" s="681"/>
      <c r="I444" s="681"/>
      <c r="J444" s="681"/>
      <c r="K444" s="681"/>
      <c r="L444" s="681"/>
      <c r="M444" s="681"/>
      <c r="N444" s="681"/>
      <c r="O444" s="681"/>
      <c r="P444" s="681"/>
      <c r="Q444" s="681"/>
      <c r="R444" s="681"/>
      <c r="S444" s="681"/>
      <c r="T444" s="681"/>
      <c r="U444" s="681"/>
      <c r="V444" s="681"/>
      <c r="W444" s="681"/>
      <c r="X444" s="681"/>
      <c r="Y444" s="681"/>
      <c r="Z444" s="681"/>
      <c r="AA444" s="681"/>
      <c r="AB444" s="681"/>
      <c r="AC444" s="681"/>
      <c r="AD444" s="681"/>
      <c r="AE444" s="681"/>
      <c r="AF444" s="681"/>
      <c r="AG444" s="678" t="str">
        <f t="shared" ref="AG444" si="1272">IF(AG443&lt;14,"対象外",ROUND(AH443/AG443,3))</f>
        <v>対象外</v>
      </c>
      <c r="AH444" s="679"/>
      <c r="AI444" s="232"/>
      <c r="AL444" s="219">
        <f t="shared" ref="AL444" si="1273">IF(AG444="対象外",0,1)</f>
        <v>0</v>
      </c>
      <c r="AM444" s="226">
        <f t="shared" ref="AM444" si="1274">IF(AL444=1,AG444,0)</f>
        <v>0</v>
      </c>
      <c r="AN444" s="219">
        <f t="shared" ref="AN444" si="1275">IF(AG443&gt;=14,AG443,0)</f>
        <v>0</v>
      </c>
      <c r="AO444" s="192">
        <f>IF(AN444&gt;1,AH443,0)</f>
        <v>0</v>
      </c>
      <c r="AP444" s="152"/>
      <c r="AQ444" s="219">
        <f>IF(AR444&gt;1,1,0)</f>
        <v>0</v>
      </c>
      <c r="AR444" s="192">
        <f>AN444+AR400</f>
        <v>0</v>
      </c>
      <c r="AS444" s="192">
        <f>AO444+AS400</f>
        <v>0</v>
      </c>
      <c r="AT444" s="248">
        <f>IF(AQ444=1,ROUND(AS444/AR444,3),0)</f>
        <v>0</v>
      </c>
    </row>
    <row r="445" spans="1:46" ht="54.75" customHeight="1" x14ac:dyDescent="0.4">
      <c r="A445" s="758"/>
      <c r="B445" s="548">
        <f t="shared" ref="B445" si="1276">B401</f>
        <v>0</v>
      </c>
      <c r="C445" s="549"/>
      <c r="D445" s="550"/>
      <c r="E445" s="681"/>
      <c r="F445" s="681"/>
      <c r="G445" s="681"/>
      <c r="H445" s="681"/>
      <c r="I445" s="681"/>
      <c r="J445" s="681"/>
      <c r="K445" s="681"/>
      <c r="L445" s="681"/>
      <c r="M445" s="681"/>
      <c r="N445" s="681"/>
      <c r="O445" s="681"/>
      <c r="P445" s="681"/>
      <c r="Q445" s="681"/>
      <c r="R445" s="681"/>
      <c r="S445" s="681"/>
      <c r="T445" s="681"/>
      <c r="U445" s="681"/>
      <c r="V445" s="681"/>
      <c r="W445" s="681"/>
      <c r="X445" s="681"/>
      <c r="Y445" s="681"/>
      <c r="Z445" s="681"/>
      <c r="AA445" s="681"/>
      <c r="AB445" s="681"/>
      <c r="AC445" s="681"/>
      <c r="AD445" s="681"/>
      <c r="AE445" s="681"/>
      <c r="AF445" s="681"/>
      <c r="AG445" s="272">
        <f t="shared" ref="AG445" si="1277">IF(COUNT(E445:AF445)=0,+(COUNTIF(E445:AF445,"作業"))+(COUNTIF(E445:AF445,"休日")),"")</f>
        <v>0</v>
      </c>
      <c r="AH445" s="273">
        <f t="shared" ref="AH445" si="1278">IF(COUNT(E445:AF445)=0,(COUNTIF(E445:AF445,"休日")),"")</f>
        <v>0</v>
      </c>
      <c r="AI445" s="232"/>
    </row>
    <row r="446" spans="1:46" ht="54.75" customHeight="1" x14ac:dyDescent="0.4">
      <c r="A446" s="758"/>
      <c r="B446" s="551"/>
      <c r="C446" s="552"/>
      <c r="D446" s="553"/>
      <c r="E446" s="681"/>
      <c r="F446" s="681"/>
      <c r="G446" s="681"/>
      <c r="H446" s="681"/>
      <c r="I446" s="681"/>
      <c r="J446" s="681"/>
      <c r="K446" s="681"/>
      <c r="L446" s="681"/>
      <c r="M446" s="681"/>
      <c r="N446" s="681"/>
      <c r="O446" s="681"/>
      <c r="P446" s="681"/>
      <c r="Q446" s="681"/>
      <c r="R446" s="681"/>
      <c r="S446" s="681"/>
      <c r="T446" s="681"/>
      <c r="U446" s="681"/>
      <c r="V446" s="681"/>
      <c r="W446" s="681"/>
      <c r="X446" s="681"/>
      <c r="Y446" s="681"/>
      <c r="Z446" s="681"/>
      <c r="AA446" s="681"/>
      <c r="AB446" s="681"/>
      <c r="AC446" s="681"/>
      <c r="AD446" s="681"/>
      <c r="AE446" s="681"/>
      <c r="AF446" s="681"/>
      <c r="AG446" s="678" t="str">
        <f t="shared" ref="AG446" si="1279">IF(AG445&lt;14,"対象外",ROUND(AH445/AG445,3))</f>
        <v>対象外</v>
      </c>
      <c r="AH446" s="679"/>
      <c r="AI446" s="232"/>
      <c r="AL446" s="219">
        <f t="shared" ref="AL446" si="1280">IF(AG446="対象外",0,1)</f>
        <v>0</v>
      </c>
      <c r="AM446" s="226">
        <f t="shared" ref="AM446" si="1281">IF(AL446=1,AG446,0)</f>
        <v>0</v>
      </c>
      <c r="AN446" s="219">
        <f t="shared" ref="AN446" si="1282">IF(AG445&gt;=14,AG445,0)</f>
        <v>0</v>
      </c>
      <c r="AO446" s="192">
        <f>IF(AN446&gt;1,AH445,0)</f>
        <v>0</v>
      </c>
      <c r="AP446" s="152"/>
      <c r="AQ446" s="219">
        <f>IF(AR446&gt;1,1,0)</f>
        <v>0</v>
      </c>
      <c r="AR446" s="192">
        <f>AN446+AR402</f>
        <v>0</v>
      </c>
      <c r="AS446" s="192">
        <f>AO446+AS402</f>
        <v>0</v>
      </c>
      <c r="AT446" s="248">
        <f>IF(AQ446=1,ROUND(AS446/AR446,3),0)</f>
        <v>0</v>
      </c>
    </row>
    <row r="447" spans="1:46" ht="54.75" customHeight="1" x14ac:dyDescent="0.4">
      <c r="A447" s="758"/>
      <c r="B447" s="548">
        <f t="shared" ref="B447" si="1283">B403</f>
        <v>0</v>
      </c>
      <c r="C447" s="549"/>
      <c r="D447" s="550"/>
      <c r="E447" s="681"/>
      <c r="F447" s="681"/>
      <c r="G447" s="681"/>
      <c r="H447" s="681"/>
      <c r="I447" s="681"/>
      <c r="J447" s="681"/>
      <c r="K447" s="681"/>
      <c r="L447" s="681"/>
      <c r="M447" s="681"/>
      <c r="N447" s="681"/>
      <c r="O447" s="681"/>
      <c r="P447" s="681"/>
      <c r="Q447" s="681"/>
      <c r="R447" s="681"/>
      <c r="S447" s="681"/>
      <c r="T447" s="681"/>
      <c r="U447" s="681"/>
      <c r="V447" s="681"/>
      <c r="W447" s="681"/>
      <c r="X447" s="681"/>
      <c r="Y447" s="681"/>
      <c r="Z447" s="681"/>
      <c r="AA447" s="681"/>
      <c r="AB447" s="681"/>
      <c r="AC447" s="681"/>
      <c r="AD447" s="681"/>
      <c r="AE447" s="681"/>
      <c r="AF447" s="681"/>
      <c r="AG447" s="272">
        <f t="shared" ref="AG447" si="1284">IF(COUNT(E447:AF447)=0,+(COUNTIF(E447:AF447,"作業"))+(COUNTIF(E447:AF447,"休日")),"")</f>
        <v>0</v>
      </c>
      <c r="AH447" s="273">
        <f t="shared" ref="AH447" si="1285">IF(COUNT(E447:AF447)=0,(COUNTIF(E447:AF447,"休日")),"")</f>
        <v>0</v>
      </c>
      <c r="AI447" s="232"/>
    </row>
    <row r="448" spans="1:46" ht="54.75" customHeight="1" x14ac:dyDescent="0.4">
      <c r="A448" s="758"/>
      <c r="B448" s="551"/>
      <c r="C448" s="552"/>
      <c r="D448" s="553"/>
      <c r="E448" s="681"/>
      <c r="F448" s="681"/>
      <c r="G448" s="681"/>
      <c r="H448" s="681"/>
      <c r="I448" s="681"/>
      <c r="J448" s="681"/>
      <c r="K448" s="681"/>
      <c r="L448" s="681"/>
      <c r="M448" s="681"/>
      <c r="N448" s="681"/>
      <c r="O448" s="681"/>
      <c r="P448" s="681"/>
      <c r="Q448" s="681"/>
      <c r="R448" s="681"/>
      <c r="S448" s="681"/>
      <c r="T448" s="681"/>
      <c r="U448" s="681"/>
      <c r="V448" s="681"/>
      <c r="W448" s="681"/>
      <c r="X448" s="681"/>
      <c r="Y448" s="681"/>
      <c r="Z448" s="681"/>
      <c r="AA448" s="681"/>
      <c r="AB448" s="681"/>
      <c r="AC448" s="681"/>
      <c r="AD448" s="681"/>
      <c r="AE448" s="681"/>
      <c r="AF448" s="681"/>
      <c r="AG448" s="678" t="str">
        <f t="shared" ref="AG448" si="1286">IF(AG447&lt;14,"対象外",ROUND(AH447/AG447,3))</f>
        <v>対象外</v>
      </c>
      <c r="AH448" s="679"/>
      <c r="AI448" s="232"/>
      <c r="AL448" s="219">
        <f t="shared" ref="AL448" si="1287">IF(AG448="対象外",0,1)</f>
        <v>0</v>
      </c>
      <c r="AM448" s="226">
        <f t="shared" ref="AM448" si="1288">IF(AL448=1,AG448,0)</f>
        <v>0</v>
      </c>
      <c r="AN448" s="219">
        <f t="shared" ref="AN448" si="1289">IF(AG447&gt;=14,AG447,0)</f>
        <v>0</v>
      </c>
      <c r="AO448" s="192">
        <f>IF(AN448&gt;1,AH447,0)</f>
        <v>0</v>
      </c>
      <c r="AP448" s="152"/>
      <c r="AQ448" s="219">
        <f>IF(AR448&gt;1,1,0)</f>
        <v>0</v>
      </c>
      <c r="AR448" s="192">
        <f>AN448+AR404</f>
        <v>0</v>
      </c>
      <c r="AS448" s="192">
        <f>AO448+AS404</f>
        <v>0</v>
      </c>
      <c r="AT448" s="248">
        <f>IF(AQ448=1,ROUND(AS448/AR448,3),0)</f>
        <v>0</v>
      </c>
    </row>
    <row r="449" spans="1:46" ht="54.75" customHeight="1" x14ac:dyDescent="0.4">
      <c r="A449" s="758"/>
      <c r="B449" s="548">
        <f t="shared" ref="B449" si="1290">B405</f>
        <v>0</v>
      </c>
      <c r="C449" s="549"/>
      <c r="D449" s="550"/>
      <c r="E449" s="681"/>
      <c r="F449" s="681"/>
      <c r="G449" s="681"/>
      <c r="H449" s="681"/>
      <c r="I449" s="681"/>
      <c r="J449" s="681"/>
      <c r="K449" s="681"/>
      <c r="L449" s="681"/>
      <c r="M449" s="681"/>
      <c r="N449" s="681"/>
      <c r="O449" s="681"/>
      <c r="P449" s="681"/>
      <c r="Q449" s="681"/>
      <c r="R449" s="681"/>
      <c r="S449" s="681"/>
      <c r="T449" s="681"/>
      <c r="U449" s="681"/>
      <c r="V449" s="681"/>
      <c r="W449" s="681"/>
      <c r="X449" s="681"/>
      <c r="Y449" s="681"/>
      <c r="Z449" s="681"/>
      <c r="AA449" s="681"/>
      <c r="AB449" s="681"/>
      <c r="AC449" s="681"/>
      <c r="AD449" s="681"/>
      <c r="AE449" s="681"/>
      <c r="AF449" s="681"/>
      <c r="AG449" s="272">
        <f t="shared" ref="AG449" si="1291">IF(COUNT(E449:AF449)=0,+(COUNTIF(E449:AF449,"作業"))+(COUNTIF(E449:AF449,"休日")),"")</f>
        <v>0</v>
      </c>
      <c r="AH449" s="273">
        <f t="shared" ref="AH449" si="1292">IF(COUNT(E449:AF449)=0,(COUNTIF(E449:AF449,"休日")),"")</f>
        <v>0</v>
      </c>
      <c r="AI449" s="232"/>
    </row>
    <row r="450" spans="1:46" ht="54.75" customHeight="1" x14ac:dyDescent="0.4">
      <c r="A450" s="758"/>
      <c r="B450" s="551"/>
      <c r="C450" s="552"/>
      <c r="D450" s="553"/>
      <c r="E450" s="681"/>
      <c r="F450" s="681"/>
      <c r="G450" s="681"/>
      <c r="H450" s="681"/>
      <c r="I450" s="681"/>
      <c r="J450" s="681"/>
      <c r="K450" s="681"/>
      <c r="L450" s="681"/>
      <c r="M450" s="681"/>
      <c r="N450" s="681"/>
      <c r="O450" s="681"/>
      <c r="P450" s="681"/>
      <c r="Q450" s="681"/>
      <c r="R450" s="681"/>
      <c r="S450" s="681"/>
      <c r="T450" s="681"/>
      <c r="U450" s="681"/>
      <c r="V450" s="681"/>
      <c r="W450" s="681"/>
      <c r="X450" s="681"/>
      <c r="Y450" s="681"/>
      <c r="Z450" s="681"/>
      <c r="AA450" s="681"/>
      <c r="AB450" s="681"/>
      <c r="AC450" s="681"/>
      <c r="AD450" s="681"/>
      <c r="AE450" s="681"/>
      <c r="AF450" s="681"/>
      <c r="AG450" s="678" t="str">
        <f t="shared" ref="AG450" si="1293">IF(AG449&lt;14,"対象外",ROUND(AH449/AG449,3))</f>
        <v>対象外</v>
      </c>
      <c r="AH450" s="679"/>
      <c r="AI450" s="232"/>
      <c r="AL450" s="219">
        <f t="shared" ref="AL450" si="1294">IF(AG450="対象外",0,1)</f>
        <v>0</v>
      </c>
      <c r="AM450" s="226">
        <f t="shared" ref="AM450" si="1295">IF(AL450=1,AG450,0)</f>
        <v>0</v>
      </c>
      <c r="AN450" s="219">
        <f t="shared" ref="AN450" si="1296">IF(AG449&gt;=14,AG449,0)</f>
        <v>0</v>
      </c>
      <c r="AO450" s="192">
        <f>IF(AN450&gt;1,AH449,0)</f>
        <v>0</v>
      </c>
      <c r="AP450" s="152"/>
      <c r="AQ450" s="219">
        <f>IF(AR450&gt;1,1,0)</f>
        <v>0</v>
      </c>
      <c r="AR450" s="192">
        <f>AN450+AR406</f>
        <v>0</v>
      </c>
      <c r="AS450" s="192">
        <f>AO450+AS406</f>
        <v>0</v>
      </c>
      <c r="AT450" s="248">
        <f>IF(AQ450=1,ROUND(AS450/AR450,3),0)</f>
        <v>0</v>
      </c>
    </row>
    <row r="451" spans="1:46" ht="54.75" customHeight="1" x14ac:dyDescent="0.4">
      <c r="A451" s="758"/>
      <c r="B451" s="548">
        <f t="shared" ref="B451" si="1297">B407</f>
        <v>0</v>
      </c>
      <c r="C451" s="549"/>
      <c r="D451" s="550"/>
      <c r="E451" s="681"/>
      <c r="F451" s="681"/>
      <c r="G451" s="681"/>
      <c r="H451" s="681"/>
      <c r="I451" s="681"/>
      <c r="J451" s="681"/>
      <c r="K451" s="681"/>
      <c r="L451" s="681"/>
      <c r="M451" s="681"/>
      <c r="N451" s="681"/>
      <c r="O451" s="681"/>
      <c r="P451" s="681"/>
      <c r="Q451" s="681"/>
      <c r="R451" s="681"/>
      <c r="S451" s="681"/>
      <c r="T451" s="681"/>
      <c r="U451" s="681"/>
      <c r="V451" s="681"/>
      <c r="W451" s="681"/>
      <c r="X451" s="681"/>
      <c r="Y451" s="681"/>
      <c r="Z451" s="681"/>
      <c r="AA451" s="681"/>
      <c r="AB451" s="681"/>
      <c r="AC451" s="681"/>
      <c r="AD451" s="681"/>
      <c r="AE451" s="681"/>
      <c r="AF451" s="681"/>
      <c r="AG451" s="272">
        <f t="shared" ref="AG451" si="1298">IF(COUNT(E451:AF451)=0,+(COUNTIF(E451:AF451,"作業"))+(COUNTIF(E451:AF451,"休日")),"")</f>
        <v>0</v>
      </c>
      <c r="AH451" s="273">
        <f t="shared" ref="AH451" si="1299">IF(COUNT(E451:AF451)=0,(COUNTIF(E451:AF451,"休日")),"")</f>
        <v>0</v>
      </c>
      <c r="AI451" s="232"/>
    </row>
    <row r="452" spans="1:46" ht="54.75" customHeight="1" x14ac:dyDescent="0.4">
      <c r="A452" s="758"/>
      <c r="B452" s="551"/>
      <c r="C452" s="552"/>
      <c r="D452" s="553"/>
      <c r="E452" s="681"/>
      <c r="F452" s="681"/>
      <c r="G452" s="681"/>
      <c r="H452" s="681"/>
      <c r="I452" s="681"/>
      <c r="J452" s="681"/>
      <c r="K452" s="681"/>
      <c r="L452" s="681"/>
      <c r="M452" s="681"/>
      <c r="N452" s="681"/>
      <c r="O452" s="681"/>
      <c r="P452" s="681"/>
      <c r="Q452" s="681"/>
      <c r="R452" s="681"/>
      <c r="S452" s="681"/>
      <c r="T452" s="681"/>
      <c r="U452" s="681"/>
      <c r="V452" s="681"/>
      <c r="W452" s="681"/>
      <c r="X452" s="681"/>
      <c r="Y452" s="681"/>
      <c r="Z452" s="681"/>
      <c r="AA452" s="681"/>
      <c r="AB452" s="681"/>
      <c r="AC452" s="681"/>
      <c r="AD452" s="681"/>
      <c r="AE452" s="681"/>
      <c r="AF452" s="681"/>
      <c r="AG452" s="678" t="str">
        <f t="shared" ref="AG452" si="1300">IF(AG451&lt;14,"対象外",ROUND(AH451/AG451,3))</f>
        <v>対象外</v>
      </c>
      <c r="AH452" s="679"/>
      <c r="AI452" s="232"/>
      <c r="AL452" s="219">
        <f t="shared" ref="AL452" si="1301">IF(AG452="対象外",0,1)</f>
        <v>0</v>
      </c>
      <c r="AM452" s="226">
        <f t="shared" ref="AM452" si="1302">IF(AL452=1,AG452,0)</f>
        <v>0</v>
      </c>
      <c r="AN452" s="219">
        <f t="shared" ref="AN452" si="1303">IF(AG451&gt;=14,AG451,0)</f>
        <v>0</v>
      </c>
      <c r="AO452" s="192">
        <f>IF(AN452&gt;1,AH451,0)</f>
        <v>0</v>
      </c>
      <c r="AP452" s="152"/>
      <c r="AQ452" s="219">
        <f>IF(AR452&gt;1,1,0)</f>
        <v>0</v>
      </c>
      <c r="AR452" s="192">
        <f>AN452+AR408</f>
        <v>0</v>
      </c>
      <c r="AS452" s="192">
        <f>AO452+AS408</f>
        <v>0</v>
      </c>
      <c r="AT452" s="248">
        <f>IF(AQ452=1,ROUND(AS452/AR452,3),0)</f>
        <v>0</v>
      </c>
    </row>
    <row r="453" spans="1:46" ht="54.75" customHeight="1" x14ac:dyDescent="0.4">
      <c r="A453" s="758"/>
      <c r="B453" s="548">
        <f t="shared" ref="B453" si="1304">B409</f>
        <v>0</v>
      </c>
      <c r="C453" s="549"/>
      <c r="D453" s="550"/>
      <c r="E453" s="681"/>
      <c r="F453" s="681"/>
      <c r="G453" s="681"/>
      <c r="H453" s="681"/>
      <c r="I453" s="681"/>
      <c r="J453" s="681"/>
      <c r="K453" s="681"/>
      <c r="L453" s="681"/>
      <c r="M453" s="681"/>
      <c r="N453" s="681"/>
      <c r="O453" s="681"/>
      <c r="P453" s="681"/>
      <c r="Q453" s="681"/>
      <c r="R453" s="681"/>
      <c r="S453" s="681"/>
      <c r="T453" s="681"/>
      <c r="U453" s="681"/>
      <c r="V453" s="681"/>
      <c r="W453" s="681"/>
      <c r="X453" s="681"/>
      <c r="Y453" s="681"/>
      <c r="Z453" s="681"/>
      <c r="AA453" s="681"/>
      <c r="AB453" s="681"/>
      <c r="AC453" s="681"/>
      <c r="AD453" s="681"/>
      <c r="AE453" s="681"/>
      <c r="AF453" s="681"/>
      <c r="AG453" s="272">
        <f t="shared" ref="AG453" si="1305">IF(COUNT(E453:AF453)=0,+(COUNTIF(E453:AF453,"作業"))+(COUNTIF(E453:AF453,"休日")),"")</f>
        <v>0</v>
      </c>
      <c r="AH453" s="273">
        <f t="shared" ref="AH453" si="1306">IF(COUNT(E453:AF453)=0,(COUNTIF(E453:AF453,"休日")),"")</f>
        <v>0</v>
      </c>
      <c r="AI453" s="232"/>
    </row>
    <row r="454" spans="1:46" ht="54.75" customHeight="1" x14ac:dyDescent="0.4">
      <c r="A454" s="758"/>
      <c r="B454" s="551"/>
      <c r="C454" s="552"/>
      <c r="D454" s="553"/>
      <c r="E454" s="681"/>
      <c r="F454" s="681"/>
      <c r="G454" s="681"/>
      <c r="H454" s="681"/>
      <c r="I454" s="681"/>
      <c r="J454" s="681"/>
      <c r="K454" s="681"/>
      <c r="L454" s="681"/>
      <c r="M454" s="681"/>
      <c r="N454" s="681"/>
      <c r="O454" s="681"/>
      <c r="P454" s="681"/>
      <c r="Q454" s="681"/>
      <c r="R454" s="681"/>
      <c r="S454" s="681"/>
      <c r="T454" s="681"/>
      <c r="U454" s="681"/>
      <c r="V454" s="681"/>
      <c r="W454" s="681"/>
      <c r="X454" s="681"/>
      <c r="Y454" s="681"/>
      <c r="Z454" s="681"/>
      <c r="AA454" s="681"/>
      <c r="AB454" s="681"/>
      <c r="AC454" s="681"/>
      <c r="AD454" s="681"/>
      <c r="AE454" s="681"/>
      <c r="AF454" s="681"/>
      <c r="AG454" s="678" t="str">
        <f t="shared" ref="AG454" si="1307">IF(AG453&lt;14,"対象外",ROUND(AH453/AG453,3))</f>
        <v>対象外</v>
      </c>
      <c r="AH454" s="679"/>
      <c r="AI454" s="232"/>
      <c r="AL454" s="219">
        <f t="shared" ref="AL454" si="1308">IF(AG454="対象外",0,1)</f>
        <v>0</v>
      </c>
      <c r="AM454" s="226">
        <f t="shared" ref="AM454" si="1309">IF(AL454=1,AG454,0)</f>
        <v>0</v>
      </c>
      <c r="AN454" s="219">
        <f t="shared" ref="AN454" si="1310">IF(AG453&gt;=14,AG453,0)</f>
        <v>0</v>
      </c>
      <c r="AO454" s="192">
        <f>IF(AN454&gt;1,AH453,0)</f>
        <v>0</v>
      </c>
      <c r="AP454" s="152"/>
      <c r="AQ454" s="219">
        <f>IF(AR454&gt;1,1,0)</f>
        <v>0</v>
      </c>
      <c r="AR454" s="192">
        <f>AN454+AR410</f>
        <v>0</v>
      </c>
      <c r="AS454" s="192">
        <f>AO454+AS410</f>
        <v>0</v>
      </c>
      <c r="AT454" s="248">
        <f>IF(AQ454=1,ROUND(AS454/AR454,3),0)</f>
        <v>0</v>
      </c>
    </row>
    <row r="455" spans="1:46" ht="54.75" customHeight="1" x14ac:dyDescent="0.4">
      <c r="A455" s="758"/>
      <c r="B455" s="548">
        <f t="shared" ref="B455" si="1311">B411</f>
        <v>0</v>
      </c>
      <c r="C455" s="549"/>
      <c r="D455" s="550"/>
      <c r="E455" s="681"/>
      <c r="F455" s="681"/>
      <c r="G455" s="681"/>
      <c r="H455" s="681"/>
      <c r="I455" s="681"/>
      <c r="J455" s="681"/>
      <c r="K455" s="681"/>
      <c r="L455" s="681"/>
      <c r="M455" s="681"/>
      <c r="N455" s="681"/>
      <c r="O455" s="681"/>
      <c r="P455" s="681"/>
      <c r="Q455" s="681"/>
      <c r="R455" s="681"/>
      <c r="S455" s="681"/>
      <c r="T455" s="681"/>
      <c r="U455" s="681"/>
      <c r="V455" s="681"/>
      <c r="W455" s="681"/>
      <c r="X455" s="681"/>
      <c r="Y455" s="681"/>
      <c r="Z455" s="681"/>
      <c r="AA455" s="681"/>
      <c r="AB455" s="681"/>
      <c r="AC455" s="681"/>
      <c r="AD455" s="681"/>
      <c r="AE455" s="681"/>
      <c r="AF455" s="681"/>
      <c r="AG455" s="272">
        <f t="shared" ref="AG455" si="1312">IF(COUNT(E455:AF455)=0,+(COUNTIF(E455:AF455,"作業"))+(COUNTIF(E455:AF455,"休日")),"")</f>
        <v>0</v>
      </c>
      <c r="AH455" s="273">
        <f t="shared" ref="AH455" si="1313">IF(COUNT(E455:AF455)=0,(COUNTIF(E455:AF455,"休日")),"")</f>
        <v>0</v>
      </c>
      <c r="AI455" s="232"/>
    </row>
    <row r="456" spans="1:46" ht="54.75" customHeight="1" x14ac:dyDescent="0.4">
      <c r="A456" s="758"/>
      <c r="B456" s="551"/>
      <c r="C456" s="552"/>
      <c r="D456" s="553"/>
      <c r="E456" s="681"/>
      <c r="F456" s="681"/>
      <c r="G456" s="681"/>
      <c r="H456" s="681"/>
      <c r="I456" s="681"/>
      <c r="J456" s="681"/>
      <c r="K456" s="681"/>
      <c r="L456" s="681"/>
      <c r="M456" s="681"/>
      <c r="N456" s="681"/>
      <c r="O456" s="681"/>
      <c r="P456" s="681"/>
      <c r="Q456" s="681"/>
      <c r="R456" s="681"/>
      <c r="S456" s="681"/>
      <c r="T456" s="681"/>
      <c r="U456" s="681"/>
      <c r="V456" s="681"/>
      <c r="W456" s="681"/>
      <c r="X456" s="681"/>
      <c r="Y456" s="681"/>
      <c r="Z456" s="681"/>
      <c r="AA456" s="681"/>
      <c r="AB456" s="681"/>
      <c r="AC456" s="681"/>
      <c r="AD456" s="681"/>
      <c r="AE456" s="681"/>
      <c r="AF456" s="681"/>
      <c r="AG456" s="678" t="str">
        <f t="shared" ref="AG456" si="1314">IF(AG455&lt;14,"対象外",ROUND(AH455/AG455,3))</f>
        <v>対象外</v>
      </c>
      <c r="AH456" s="679"/>
      <c r="AI456" s="232"/>
      <c r="AL456" s="219">
        <f t="shared" ref="AL456" si="1315">IF(AG456="対象外",0,1)</f>
        <v>0</v>
      </c>
      <c r="AM456" s="226">
        <f t="shared" ref="AM456" si="1316">IF(AL456=1,AG456,0)</f>
        <v>0</v>
      </c>
      <c r="AN456" s="219">
        <f t="shared" ref="AN456" si="1317">IF(AG455&gt;=14,AG455,0)</f>
        <v>0</v>
      </c>
      <c r="AO456" s="192">
        <f>IF(AN456&gt;1,AH455,0)</f>
        <v>0</v>
      </c>
      <c r="AP456" s="152"/>
      <c r="AQ456" s="219">
        <f>IF(AR456&gt;1,1,0)</f>
        <v>0</v>
      </c>
      <c r="AR456" s="192">
        <f>AN456+AR412</f>
        <v>0</v>
      </c>
      <c r="AS456" s="192">
        <f>AO456+AS412</f>
        <v>0</v>
      </c>
      <c r="AT456" s="248">
        <f>IF(AQ456=1,ROUND(AS456/AR456,3),0)</f>
        <v>0</v>
      </c>
    </row>
    <row r="457" spans="1:46" ht="54.75" customHeight="1" x14ac:dyDescent="0.4">
      <c r="A457" s="758"/>
      <c r="B457" s="539">
        <f>B412</f>
        <v>0</v>
      </c>
      <c r="C457" s="540"/>
      <c r="D457" s="541"/>
      <c r="E457" s="681"/>
      <c r="F457" s="681"/>
      <c r="G457" s="681"/>
      <c r="H457" s="681"/>
      <c r="I457" s="681"/>
      <c r="J457" s="681"/>
      <c r="K457" s="681"/>
      <c r="L457" s="681"/>
      <c r="M457" s="681"/>
      <c r="N457" s="681"/>
      <c r="O457" s="681"/>
      <c r="P457" s="681"/>
      <c r="Q457" s="681"/>
      <c r="R457" s="681"/>
      <c r="S457" s="681"/>
      <c r="T457" s="681"/>
      <c r="U457" s="681"/>
      <c r="V457" s="681"/>
      <c r="W457" s="681"/>
      <c r="X457" s="681"/>
      <c r="Y457" s="681"/>
      <c r="Z457" s="681"/>
      <c r="AA457" s="681"/>
      <c r="AB457" s="681"/>
      <c r="AC457" s="681"/>
      <c r="AD457" s="681"/>
      <c r="AE457" s="681"/>
      <c r="AF457" s="681"/>
      <c r="AG457" s="280">
        <f>IF(COUNT(E457:AF457)=0,+(COUNTIF(E457:AF457,"作業"))+(COUNTIF(E457:AF457,"休日")),"")</f>
        <v>0</v>
      </c>
      <c r="AH457" s="281">
        <f>IF(COUNT(E457:AF457)=0,(COUNTIF(E457:AF457,"休日")),"")</f>
        <v>0</v>
      </c>
      <c r="AI457" s="232"/>
    </row>
    <row r="458" spans="1:46" ht="54.75" customHeight="1" thickBot="1" x14ac:dyDescent="0.45">
      <c r="A458" s="759"/>
      <c r="B458" s="542"/>
      <c r="C458" s="543"/>
      <c r="D458" s="544"/>
      <c r="E458" s="681"/>
      <c r="F458" s="681"/>
      <c r="G458" s="681"/>
      <c r="H458" s="681"/>
      <c r="I458" s="681"/>
      <c r="J458" s="681"/>
      <c r="K458" s="681"/>
      <c r="L458" s="681"/>
      <c r="M458" s="681"/>
      <c r="N458" s="681"/>
      <c r="O458" s="681"/>
      <c r="P458" s="681"/>
      <c r="Q458" s="681"/>
      <c r="R458" s="681"/>
      <c r="S458" s="681"/>
      <c r="T458" s="681"/>
      <c r="U458" s="681"/>
      <c r="V458" s="681"/>
      <c r="W458" s="681"/>
      <c r="X458" s="681"/>
      <c r="Y458" s="681"/>
      <c r="Z458" s="681"/>
      <c r="AA458" s="681"/>
      <c r="AB458" s="681"/>
      <c r="AC458" s="681"/>
      <c r="AD458" s="681"/>
      <c r="AE458" s="681"/>
      <c r="AF458" s="681"/>
      <c r="AG458" s="683" t="str">
        <f t="shared" ref="AG458" si="1318">IF(AG457&lt;14,"対象外",ROUND(AH457/AG457,3))</f>
        <v>対象外</v>
      </c>
      <c r="AH458" s="684"/>
      <c r="AI458" s="231"/>
      <c r="AK458" s="195"/>
      <c r="AL458" s="219">
        <f t="shared" ref="AL458" si="1319">IF(AG458="対象外",0,1)</f>
        <v>0</v>
      </c>
      <c r="AM458" s="226">
        <f t="shared" ref="AM458" si="1320">IF(AL458=1,AG458,0)</f>
        <v>0</v>
      </c>
      <c r="AN458" s="219">
        <f t="shared" ref="AN458" si="1321">IF(AG457&gt;=14,AG457,0)</f>
        <v>0</v>
      </c>
      <c r="AO458" s="192">
        <f>IF(AN458&gt;1,AH457,0)</f>
        <v>0</v>
      </c>
      <c r="AP458" s="152"/>
      <c r="AQ458" s="219">
        <f>IF(AR458&gt;1,1,0)</f>
        <v>0</v>
      </c>
      <c r="AR458" s="192">
        <f>AN458+AR414</f>
        <v>0</v>
      </c>
      <c r="AS458" s="192">
        <f>AO458+AS414</f>
        <v>0</v>
      </c>
      <c r="AT458" s="248">
        <f>IF(AQ458=1,ROUND(AS458/AR458,3),0)</f>
        <v>0</v>
      </c>
    </row>
    <row r="459" spans="1:46" ht="35.25" customHeight="1" x14ac:dyDescent="0.4">
      <c r="A459" s="757" t="s">
        <v>72</v>
      </c>
      <c r="B459" s="689" t="s">
        <v>0</v>
      </c>
      <c r="C459" s="690"/>
      <c r="D459" s="691"/>
      <c r="E459" s="274">
        <f>AF415+1</f>
        <v>45846</v>
      </c>
      <c r="F459" s="274">
        <f>E459+1</f>
        <v>45847</v>
      </c>
      <c r="G459" s="274">
        <f t="shared" ref="G459:AF459" si="1322">F459+1</f>
        <v>45848</v>
      </c>
      <c r="H459" s="274">
        <f t="shared" si="1322"/>
        <v>45849</v>
      </c>
      <c r="I459" s="274">
        <f t="shared" si="1322"/>
        <v>45850</v>
      </c>
      <c r="J459" s="274">
        <f t="shared" si="1322"/>
        <v>45851</v>
      </c>
      <c r="K459" s="274">
        <f t="shared" si="1322"/>
        <v>45852</v>
      </c>
      <c r="L459" s="274">
        <f t="shared" si="1322"/>
        <v>45853</v>
      </c>
      <c r="M459" s="274">
        <f t="shared" si="1322"/>
        <v>45854</v>
      </c>
      <c r="N459" s="274">
        <f t="shared" si="1322"/>
        <v>45855</v>
      </c>
      <c r="O459" s="274">
        <f t="shared" si="1322"/>
        <v>45856</v>
      </c>
      <c r="P459" s="274">
        <f t="shared" si="1322"/>
        <v>45857</v>
      </c>
      <c r="Q459" s="274">
        <f t="shared" si="1322"/>
        <v>45858</v>
      </c>
      <c r="R459" s="274">
        <f t="shared" si="1322"/>
        <v>45859</v>
      </c>
      <c r="S459" s="274">
        <f t="shared" si="1322"/>
        <v>45860</v>
      </c>
      <c r="T459" s="274">
        <f t="shared" si="1322"/>
        <v>45861</v>
      </c>
      <c r="U459" s="274">
        <f t="shared" si="1322"/>
        <v>45862</v>
      </c>
      <c r="V459" s="274">
        <f t="shared" si="1322"/>
        <v>45863</v>
      </c>
      <c r="W459" s="274">
        <f t="shared" si="1322"/>
        <v>45864</v>
      </c>
      <c r="X459" s="274">
        <f t="shared" si="1322"/>
        <v>45865</v>
      </c>
      <c r="Y459" s="274">
        <f t="shared" si="1322"/>
        <v>45866</v>
      </c>
      <c r="Z459" s="274">
        <f t="shared" si="1322"/>
        <v>45867</v>
      </c>
      <c r="AA459" s="274">
        <f t="shared" si="1322"/>
        <v>45868</v>
      </c>
      <c r="AB459" s="274">
        <f t="shared" si="1322"/>
        <v>45869</v>
      </c>
      <c r="AC459" s="274">
        <f t="shared" si="1322"/>
        <v>45870</v>
      </c>
      <c r="AD459" s="274">
        <f t="shared" si="1322"/>
        <v>45871</v>
      </c>
      <c r="AE459" s="274">
        <f t="shared" si="1322"/>
        <v>45872</v>
      </c>
      <c r="AF459" s="274">
        <f t="shared" si="1322"/>
        <v>45873</v>
      </c>
      <c r="AG459" s="685" t="s">
        <v>11</v>
      </c>
      <c r="AH459" s="687" t="s">
        <v>125</v>
      </c>
      <c r="AI459" s="676" t="s">
        <v>154</v>
      </c>
    </row>
    <row r="460" spans="1:46" ht="35.25" customHeight="1" x14ac:dyDescent="0.4">
      <c r="A460" s="758"/>
      <c r="B460" s="692" t="s">
        <v>1</v>
      </c>
      <c r="C460" s="693"/>
      <c r="D460" s="694"/>
      <c r="E460" s="275">
        <f>AF416+1</f>
        <v>45846</v>
      </c>
      <c r="F460" s="275">
        <f>E460+1</f>
        <v>45847</v>
      </c>
      <c r="G460" s="275">
        <f t="shared" ref="G460:AF460" si="1323">F460+1</f>
        <v>45848</v>
      </c>
      <c r="H460" s="275">
        <f t="shared" si="1323"/>
        <v>45849</v>
      </c>
      <c r="I460" s="275">
        <f t="shared" si="1323"/>
        <v>45850</v>
      </c>
      <c r="J460" s="275">
        <f t="shared" si="1323"/>
        <v>45851</v>
      </c>
      <c r="K460" s="275">
        <f t="shared" si="1323"/>
        <v>45852</v>
      </c>
      <c r="L460" s="275">
        <f t="shared" si="1323"/>
        <v>45853</v>
      </c>
      <c r="M460" s="275">
        <f t="shared" si="1323"/>
        <v>45854</v>
      </c>
      <c r="N460" s="275">
        <f t="shared" si="1323"/>
        <v>45855</v>
      </c>
      <c r="O460" s="275">
        <f t="shared" si="1323"/>
        <v>45856</v>
      </c>
      <c r="P460" s="275">
        <f t="shared" si="1323"/>
        <v>45857</v>
      </c>
      <c r="Q460" s="275">
        <f t="shared" si="1323"/>
        <v>45858</v>
      </c>
      <c r="R460" s="275">
        <f t="shared" si="1323"/>
        <v>45859</v>
      </c>
      <c r="S460" s="275">
        <f t="shared" si="1323"/>
        <v>45860</v>
      </c>
      <c r="T460" s="275">
        <f t="shared" si="1323"/>
        <v>45861</v>
      </c>
      <c r="U460" s="275">
        <f t="shared" si="1323"/>
        <v>45862</v>
      </c>
      <c r="V460" s="275">
        <f t="shared" si="1323"/>
        <v>45863</v>
      </c>
      <c r="W460" s="275">
        <f t="shared" si="1323"/>
        <v>45864</v>
      </c>
      <c r="X460" s="275">
        <f t="shared" si="1323"/>
        <v>45865</v>
      </c>
      <c r="Y460" s="275">
        <f t="shared" si="1323"/>
        <v>45866</v>
      </c>
      <c r="Z460" s="275">
        <f t="shared" si="1323"/>
        <v>45867</v>
      </c>
      <c r="AA460" s="275">
        <f t="shared" si="1323"/>
        <v>45868</v>
      </c>
      <c r="AB460" s="275">
        <f t="shared" si="1323"/>
        <v>45869</v>
      </c>
      <c r="AC460" s="275">
        <f t="shared" si="1323"/>
        <v>45870</v>
      </c>
      <c r="AD460" s="275">
        <f t="shared" si="1323"/>
        <v>45871</v>
      </c>
      <c r="AE460" s="275">
        <f t="shared" si="1323"/>
        <v>45872</v>
      </c>
      <c r="AF460" s="275">
        <f t="shared" si="1323"/>
        <v>45873</v>
      </c>
      <c r="AG460" s="686"/>
      <c r="AH460" s="688"/>
      <c r="AI460" s="677"/>
    </row>
    <row r="461" spans="1:46" ht="35.25" customHeight="1" x14ac:dyDescent="0.4">
      <c r="A461" s="758"/>
      <c r="B461" s="692" t="s">
        <v>2</v>
      </c>
      <c r="C461" s="693"/>
      <c r="D461" s="694"/>
      <c r="E461" s="276">
        <f>AF417+1</f>
        <v>45846</v>
      </c>
      <c r="F461" s="276">
        <f>E460+1</f>
        <v>45847</v>
      </c>
      <c r="G461" s="276">
        <f t="shared" ref="G461:AF461" si="1324">F460+1</f>
        <v>45848</v>
      </c>
      <c r="H461" s="276">
        <f t="shared" si="1324"/>
        <v>45849</v>
      </c>
      <c r="I461" s="276">
        <f t="shared" si="1324"/>
        <v>45850</v>
      </c>
      <c r="J461" s="276">
        <f t="shared" si="1324"/>
        <v>45851</v>
      </c>
      <c r="K461" s="276">
        <f t="shared" si="1324"/>
        <v>45852</v>
      </c>
      <c r="L461" s="276">
        <f t="shared" si="1324"/>
        <v>45853</v>
      </c>
      <c r="M461" s="276">
        <f t="shared" si="1324"/>
        <v>45854</v>
      </c>
      <c r="N461" s="276">
        <f t="shared" si="1324"/>
        <v>45855</v>
      </c>
      <c r="O461" s="276">
        <f t="shared" si="1324"/>
        <v>45856</v>
      </c>
      <c r="P461" s="276">
        <f t="shared" si="1324"/>
        <v>45857</v>
      </c>
      <c r="Q461" s="276">
        <f t="shared" si="1324"/>
        <v>45858</v>
      </c>
      <c r="R461" s="276">
        <f t="shared" si="1324"/>
        <v>45859</v>
      </c>
      <c r="S461" s="276">
        <f t="shared" si="1324"/>
        <v>45860</v>
      </c>
      <c r="T461" s="276">
        <f t="shared" si="1324"/>
        <v>45861</v>
      </c>
      <c r="U461" s="276">
        <f t="shared" si="1324"/>
        <v>45862</v>
      </c>
      <c r="V461" s="276">
        <f t="shared" si="1324"/>
        <v>45863</v>
      </c>
      <c r="W461" s="276">
        <f t="shared" si="1324"/>
        <v>45864</v>
      </c>
      <c r="X461" s="276">
        <f t="shared" si="1324"/>
        <v>45865</v>
      </c>
      <c r="Y461" s="276">
        <f t="shared" si="1324"/>
        <v>45866</v>
      </c>
      <c r="Z461" s="276">
        <f t="shared" si="1324"/>
        <v>45867</v>
      </c>
      <c r="AA461" s="276">
        <f t="shared" si="1324"/>
        <v>45868</v>
      </c>
      <c r="AB461" s="276">
        <f t="shared" si="1324"/>
        <v>45869</v>
      </c>
      <c r="AC461" s="276">
        <f t="shared" si="1324"/>
        <v>45870</v>
      </c>
      <c r="AD461" s="276">
        <f t="shared" si="1324"/>
        <v>45871</v>
      </c>
      <c r="AE461" s="276">
        <f t="shared" si="1324"/>
        <v>45872</v>
      </c>
      <c r="AF461" s="276">
        <f t="shared" si="1324"/>
        <v>45873</v>
      </c>
      <c r="AG461" s="686"/>
      <c r="AH461" s="688"/>
      <c r="AI461" s="677"/>
      <c r="AJ461" s="159"/>
      <c r="AN461" s="147"/>
    </row>
    <row r="462" spans="1:46" ht="119.25" customHeight="1" x14ac:dyDescent="0.4">
      <c r="A462" s="758"/>
      <c r="B462" s="695" t="s">
        <v>160</v>
      </c>
      <c r="C462" s="696"/>
      <c r="D462" s="697"/>
      <c r="E462" s="267" t="str">
        <f>IF(E460=$S$6,"完了日","")</f>
        <v/>
      </c>
      <c r="F462" s="267" t="str">
        <f>IF(F460=$S$6,"完了日","")</f>
        <v/>
      </c>
      <c r="G462" s="267" t="str">
        <f t="shared" ref="G462:AF462" si="1325">IF(G460=$S$6,"完了日","")</f>
        <v/>
      </c>
      <c r="H462" s="267" t="str">
        <f t="shared" si="1325"/>
        <v/>
      </c>
      <c r="I462" s="267" t="str">
        <f t="shared" si="1325"/>
        <v/>
      </c>
      <c r="J462" s="267" t="str">
        <f t="shared" si="1325"/>
        <v/>
      </c>
      <c r="K462" s="267" t="str">
        <f t="shared" si="1325"/>
        <v/>
      </c>
      <c r="L462" s="267" t="str">
        <f t="shared" si="1325"/>
        <v/>
      </c>
      <c r="M462" s="267" t="str">
        <f t="shared" si="1325"/>
        <v/>
      </c>
      <c r="N462" s="267" t="str">
        <f t="shared" si="1325"/>
        <v/>
      </c>
      <c r="O462" s="267" t="str">
        <f t="shared" si="1325"/>
        <v/>
      </c>
      <c r="P462" s="267" t="str">
        <f t="shared" si="1325"/>
        <v/>
      </c>
      <c r="Q462" s="267" t="str">
        <f t="shared" si="1325"/>
        <v/>
      </c>
      <c r="R462" s="267" t="str">
        <f t="shared" si="1325"/>
        <v/>
      </c>
      <c r="S462" s="267" t="str">
        <f t="shared" si="1325"/>
        <v/>
      </c>
      <c r="T462" s="267" t="str">
        <f t="shared" si="1325"/>
        <v/>
      </c>
      <c r="U462" s="267" t="str">
        <f t="shared" si="1325"/>
        <v/>
      </c>
      <c r="V462" s="267" t="str">
        <f t="shared" si="1325"/>
        <v/>
      </c>
      <c r="W462" s="267" t="str">
        <f t="shared" si="1325"/>
        <v/>
      </c>
      <c r="X462" s="267" t="str">
        <f t="shared" si="1325"/>
        <v/>
      </c>
      <c r="Y462" s="267" t="str">
        <f t="shared" si="1325"/>
        <v/>
      </c>
      <c r="Z462" s="267" t="str">
        <f t="shared" si="1325"/>
        <v/>
      </c>
      <c r="AA462" s="267" t="str">
        <f t="shared" si="1325"/>
        <v/>
      </c>
      <c r="AB462" s="267" t="str">
        <f t="shared" si="1325"/>
        <v/>
      </c>
      <c r="AC462" s="267" t="str">
        <f t="shared" si="1325"/>
        <v/>
      </c>
      <c r="AD462" s="267" t="str">
        <f t="shared" si="1325"/>
        <v/>
      </c>
      <c r="AE462" s="267" t="str">
        <f t="shared" si="1325"/>
        <v/>
      </c>
      <c r="AF462" s="267" t="str">
        <f t="shared" si="1325"/>
        <v/>
      </c>
      <c r="AG462" s="686"/>
      <c r="AH462" s="688"/>
      <c r="AI462" s="677"/>
    </row>
    <row r="463" spans="1:46" ht="54.75" customHeight="1" x14ac:dyDescent="0.4">
      <c r="A463" s="758"/>
      <c r="B463" s="548">
        <f>B419</f>
        <v>0</v>
      </c>
      <c r="C463" s="549"/>
      <c r="D463" s="550"/>
      <c r="E463" s="681"/>
      <c r="F463" s="681"/>
      <c r="G463" s="681"/>
      <c r="H463" s="681"/>
      <c r="I463" s="681"/>
      <c r="J463" s="681"/>
      <c r="K463" s="681"/>
      <c r="L463" s="681"/>
      <c r="M463" s="681"/>
      <c r="N463" s="681"/>
      <c r="O463" s="681"/>
      <c r="P463" s="681"/>
      <c r="Q463" s="681"/>
      <c r="R463" s="681"/>
      <c r="S463" s="681"/>
      <c r="T463" s="681"/>
      <c r="U463" s="681"/>
      <c r="V463" s="681"/>
      <c r="W463" s="681"/>
      <c r="X463" s="681"/>
      <c r="Y463" s="681"/>
      <c r="Z463" s="681"/>
      <c r="AA463" s="681"/>
      <c r="AB463" s="681"/>
      <c r="AC463" s="681"/>
      <c r="AD463" s="681"/>
      <c r="AE463" s="681"/>
      <c r="AF463" s="681"/>
      <c r="AG463" s="272">
        <f>IF(COUNT(E463:AF463)=0,+(COUNTIF(E463:AF463,"作業"))+(COUNTIF(E463:AF463,"休日")),"")</f>
        <v>0</v>
      </c>
      <c r="AH463" s="273">
        <f>IF(COUNT(E463:AF463)=0,(COUNTIF(E463:AF463,"休日")),"")</f>
        <v>0</v>
      </c>
      <c r="AI463" s="555" t="str">
        <f>IF(AM463&gt;0.01,ROUND(AM463/AL463,3),"")</f>
        <v/>
      </c>
      <c r="AL463" s="147">
        <f>SUM(AL464:AL502)</f>
        <v>0</v>
      </c>
      <c r="AM463" s="228">
        <f>SUM(AM464:AM502)</f>
        <v>0</v>
      </c>
      <c r="AQ463" s="249">
        <f>SUM(AQ464:AQ502)</f>
        <v>0</v>
      </c>
      <c r="AT463" s="228">
        <f>SUM(AT464:AT502)</f>
        <v>0</v>
      </c>
    </row>
    <row r="464" spans="1:46" ht="54.75" customHeight="1" x14ac:dyDescent="0.4">
      <c r="A464" s="758"/>
      <c r="B464" s="551"/>
      <c r="C464" s="552"/>
      <c r="D464" s="553"/>
      <c r="E464" s="681"/>
      <c r="F464" s="681"/>
      <c r="G464" s="681"/>
      <c r="H464" s="681"/>
      <c r="I464" s="681"/>
      <c r="J464" s="681"/>
      <c r="K464" s="681"/>
      <c r="L464" s="681"/>
      <c r="M464" s="681"/>
      <c r="N464" s="681"/>
      <c r="O464" s="681"/>
      <c r="P464" s="681"/>
      <c r="Q464" s="681"/>
      <c r="R464" s="681"/>
      <c r="S464" s="681"/>
      <c r="T464" s="681"/>
      <c r="U464" s="681"/>
      <c r="V464" s="681"/>
      <c r="W464" s="681"/>
      <c r="X464" s="681"/>
      <c r="Y464" s="681"/>
      <c r="Z464" s="681"/>
      <c r="AA464" s="681"/>
      <c r="AB464" s="681"/>
      <c r="AC464" s="681"/>
      <c r="AD464" s="681"/>
      <c r="AE464" s="681"/>
      <c r="AF464" s="681"/>
      <c r="AG464" s="678" t="str">
        <f>IF(AG463&lt;14,"対象外",ROUND(AH463/AG463,3))</f>
        <v>対象外</v>
      </c>
      <c r="AH464" s="679"/>
      <c r="AI464" s="555"/>
      <c r="AK464" s="146"/>
      <c r="AL464" s="219">
        <f>IF(AG464="対象外",0,1)</f>
        <v>0</v>
      </c>
      <c r="AM464" s="226">
        <f>IF(AL464=1,AG464,0)</f>
        <v>0</v>
      </c>
      <c r="AN464" s="219">
        <f>IF(AG463&gt;=14,AG463,0)</f>
        <v>0</v>
      </c>
      <c r="AO464" s="192">
        <f>IF(AN464&gt;1,AH463,0)</f>
        <v>0</v>
      </c>
      <c r="AP464" s="152"/>
      <c r="AQ464" s="219">
        <f>IF(AR464&gt;1,1,0)</f>
        <v>0</v>
      </c>
      <c r="AR464" s="192">
        <f>AN464+AR420</f>
        <v>0</v>
      </c>
      <c r="AS464" s="192">
        <f>AO464+AS420</f>
        <v>0</v>
      </c>
      <c r="AT464" s="248">
        <f>IF(AQ464=1,ROUND(AS464/AR464,3),0)</f>
        <v>0</v>
      </c>
    </row>
    <row r="465" spans="1:46" ht="54.75" customHeight="1" x14ac:dyDescent="0.4">
      <c r="A465" s="758"/>
      <c r="B465" s="548">
        <f t="shared" ref="B465" si="1326">B421</f>
        <v>0</v>
      </c>
      <c r="C465" s="549"/>
      <c r="D465" s="550"/>
      <c r="E465" s="681"/>
      <c r="F465" s="681"/>
      <c r="G465" s="681"/>
      <c r="H465" s="681"/>
      <c r="I465" s="681"/>
      <c r="J465" s="681"/>
      <c r="K465" s="681"/>
      <c r="L465" s="681"/>
      <c r="M465" s="681"/>
      <c r="N465" s="681"/>
      <c r="O465" s="681"/>
      <c r="P465" s="681"/>
      <c r="Q465" s="681"/>
      <c r="R465" s="681"/>
      <c r="S465" s="681"/>
      <c r="T465" s="681"/>
      <c r="U465" s="681"/>
      <c r="V465" s="681"/>
      <c r="W465" s="681"/>
      <c r="X465" s="681"/>
      <c r="Y465" s="681"/>
      <c r="Z465" s="681"/>
      <c r="AA465" s="681"/>
      <c r="AB465" s="681"/>
      <c r="AC465" s="681"/>
      <c r="AD465" s="681"/>
      <c r="AE465" s="681"/>
      <c r="AF465" s="681"/>
      <c r="AG465" s="272">
        <f t="shared" ref="AG465" si="1327">IF(COUNT(E465:AF465)=0,+(COUNTIF(E465:AF465,"作業"))+(COUNTIF(E465:AF465,"休日")),"")</f>
        <v>0</v>
      </c>
      <c r="AH465" s="273">
        <f t="shared" ref="AH465" si="1328">IF(COUNT(E465:AF465)=0,(COUNTIF(E465:AF465,"休日")),"")</f>
        <v>0</v>
      </c>
      <c r="AI465" s="554" t="str">
        <f>IF(AI463="","",IF(AI463&gt;=0.285,"達成","未達成"))</f>
        <v/>
      </c>
    </row>
    <row r="466" spans="1:46" ht="54.75" customHeight="1" x14ac:dyDescent="0.4">
      <c r="A466" s="758"/>
      <c r="B466" s="551"/>
      <c r="C466" s="552"/>
      <c r="D466" s="553"/>
      <c r="E466" s="681"/>
      <c r="F466" s="681"/>
      <c r="G466" s="681"/>
      <c r="H466" s="681"/>
      <c r="I466" s="681"/>
      <c r="J466" s="681"/>
      <c r="K466" s="681"/>
      <c r="L466" s="681"/>
      <c r="M466" s="681"/>
      <c r="N466" s="681"/>
      <c r="O466" s="681"/>
      <c r="P466" s="681"/>
      <c r="Q466" s="681"/>
      <c r="R466" s="681"/>
      <c r="S466" s="681"/>
      <c r="T466" s="681"/>
      <c r="U466" s="681"/>
      <c r="V466" s="681"/>
      <c r="W466" s="681"/>
      <c r="X466" s="681"/>
      <c r="Y466" s="681"/>
      <c r="Z466" s="681"/>
      <c r="AA466" s="681"/>
      <c r="AB466" s="681"/>
      <c r="AC466" s="681"/>
      <c r="AD466" s="681"/>
      <c r="AE466" s="681"/>
      <c r="AF466" s="681"/>
      <c r="AG466" s="678" t="str">
        <f t="shared" ref="AG466" si="1329">IF(AG465&lt;14,"対象外",ROUND(AH465/AG465,3))</f>
        <v>対象外</v>
      </c>
      <c r="AH466" s="679"/>
      <c r="AI466" s="554"/>
      <c r="AL466" s="219">
        <f t="shared" ref="AL466" si="1330">IF(AG466="対象外",0,1)</f>
        <v>0</v>
      </c>
      <c r="AM466" s="226">
        <f t="shared" ref="AM466" si="1331">IF(AL466=1,AG466,0)</f>
        <v>0</v>
      </c>
      <c r="AN466" s="219">
        <f t="shared" ref="AN466" si="1332">IF(AG465&gt;=14,AG465,0)</f>
        <v>0</v>
      </c>
      <c r="AO466" s="192">
        <f>IF(AN466&gt;1,AH465,0)</f>
        <v>0</v>
      </c>
      <c r="AP466" s="152"/>
      <c r="AQ466" s="219">
        <f>IF(AR466&gt;1,1,0)</f>
        <v>0</v>
      </c>
      <c r="AR466" s="192">
        <f>AN466+AR422</f>
        <v>0</v>
      </c>
      <c r="AS466" s="192">
        <f>AO466+AS422</f>
        <v>0</v>
      </c>
      <c r="AT466" s="248">
        <f>IF(AQ466=1,ROUND(AS466/AR466,3),0)</f>
        <v>0</v>
      </c>
    </row>
    <row r="467" spans="1:46" ht="54.75" customHeight="1" x14ac:dyDescent="0.35">
      <c r="A467" s="758"/>
      <c r="B467" s="548">
        <f t="shared" ref="B467" si="1333">B423</f>
        <v>0</v>
      </c>
      <c r="C467" s="549"/>
      <c r="D467" s="550"/>
      <c r="E467" s="681"/>
      <c r="F467" s="681"/>
      <c r="G467" s="681"/>
      <c r="H467" s="681"/>
      <c r="I467" s="681"/>
      <c r="J467" s="681"/>
      <c r="K467" s="681"/>
      <c r="L467" s="681"/>
      <c r="M467" s="681"/>
      <c r="N467" s="681"/>
      <c r="O467" s="681"/>
      <c r="P467" s="681"/>
      <c r="Q467" s="681"/>
      <c r="R467" s="681"/>
      <c r="S467" s="681"/>
      <c r="T467" s="681"/>
      <c r="U467" s="681"/>
      <c r="V467" s="681"/>
      <c r="W467" s="681"/>
      <c r="X467" s="681"/>
      <c r="Y467" s="681"/>
      <c r="Z467" s="681"/>
      <c r="AA467" s="681"/>
      <c r="AB467" s="681"/>
      <c r="AC467" s="681"/>
      <c r="AD467" s="681"/>
      <c r="AE467" s="681"/>
      <c r="AF467" s="681"/>
      <c r="AG467" s="272">
        <f t="shared" ref="AG467" si="1334">IF(COUNT(E467:AF467)=0,+(COUNTIF(E467:AF467,"作業"))+(COUNTIF(E467:AF467,"休日")),"")</f>
        <v>0</v>
      </c>
      <c r="AH467" s="273">
        <f t="shared" ref="AH467" si="1335">IF(COUNT(E467:AF467)=0,(COUNTIF(E467:AF467,"休日")),"")</f>
        <v>0</v>
      </c>
      <c r="AI467" s="230"/>
    </row>
    <row r="468" spans="1:46" ht="54.75" customHeight="1" x14ac:dyDescent="0.35">
      <c r="A468" s="758"/>
      <c r="B468" s="551"/>
      <c r="C468" s="552"/>
      <c r="D468" s="553"/>
      <c r="E468" s="681"/>
      <c r="F468" s="681"/>
      <c r="G468" s="681"/>
      <c r="H468" s="681"/>
      <c r="I468" s="681"/>
      <c r="J468" s="681"/>
      <c r="K468" s="681"/>
      <c r="L468" s="681"/>
      <c r="M468" s="681"/>
      <c r="N468" s="681"/>
      <c r="O468" s="681"/>
      <c r="P468" s="681"/>
      <c r="Q468" s="681"/>
      <c r="R468" s="681"/>
      <c r="S468" s="681"/>
      <c r="T468" s="681"/>
      <c r="U468" s="681"/>
      <c r="V468" s="681"/>
      <c r="W468" s="681"/>
      <c r="X468" s="681"/>
      <c r="Y468" s="681"/>
      <c r="Z468" s="681"/>
      <c r="AA468" s="681"/>
      <c r="AB468" s="681"/>
      <c r="AC468" s="681"/>
      <c r="AD468" s="681"/>
      <c r="AE468" s="681"/>
      <c r="AF468" s="681"/>
      <c r="AG468" s="678" t="str">
        <f t="shared" ref="AG468" si="1336">IF(AG467&lt;14,"対象外",ROUND(AH467/AG467,3))</f>
        <v>対象外</v>
      </c>
      <c r="AH468" s="679"/>
      <c r="AI468" s="230"/>
      <c r="AL468" s="219">
        <f t="shared" ref="AL468" si="1337">IF(AG468="対象外",0,1)</f>
        <v>0</v>
      </c>
      <c r="AM468" s="226">
        <f t="shared" ref="AM468" si="1338">IF(AL468=1,AG468,0)</f>
        <v>0</v>
      </c>
      <c r="AN468" s="219">
        <f t="shared" ref="AN468" si="1339">IF(AG467&gt;=14,AG467,0)</f>
        <v>0</v>
      </c>
      <c r="AO468" s="192">
        <f>IF(AN468&gt;1,AH467,0)</f>
        <v>0</v>
      </c>
      <c r="AP468" s="152"/>
      <c r="AQ468" s="219">
        <f>IF(AR468&gt;1,1,0)</f>
        <v>0</v>
      </c>
      <c r="AR468" s="192">
        <f>AN468+AR424</f>
        <v>0</v>
      </c>
      <c r="AS468" s="192">
        <f>AO468+AS424</f>
        <v>0</v>
      </c>
      <c r="AT468" s="248">
        <f>IF(AQ468=1,ROUND(AS468/AR468,3),0)</f>
        <v>0</v>
      </c>
    </row>
    <row r="469" spans="1:46" ht="54.75" customHeight="1" x14ac:dyDescent="0.35">
      <c r="A469" s="758"/>
      <c r="B469" s="548">
        <f t="shared" ref="B469" si="1340">B425</f>
        <v>0</v>
      </c>
      <c r="C469" s="549"/>
      <c r="D469" s="550"/>
      <c r="E469" s="681"/>
      <c r="F469" s="681"/>
      <c r="G469" s="681"/>
      <c r="H469" s="681"/>
      <c r="I469" s="681"/>
      <c r="J469" s="681"/>
      <c r="K469" s="681"/>
      <c r="L469" s="681"/>
      <c r="M469" s="681"/>
      <c r="N469" s="681"/>
      <c r="O469" s="681"/>
      <c r="P469" s="681"/>
      <c r="Q469" s="681"/>
      <c r="R469" s="681"/>
      <c r="S469" s="681"/>
      <c r="T469" s="681"/>
      <c r="U469" s="681"/>
      <c r="V469" s="681"/>
      <c r="W469" s="681"/>
      <c r="X469" s="681"/>
      <c r="Y469" s="681"/>
      <c r="Z469" s="681"/>
      <c r="AA469" s="681"/>
      <c r="AB469" s="681"/>
      <c r="AC469" s="681"/>
      <c r="AD469" s="681"/>
      <c r="AE469" s="681"/>
      <c r="AF469" s="681"/>
      <c r="AG469" s="272">
        <f t="shared" ref="AG469" si="1341">IF(COUNT(E469:AF469)=0,+(COUNTIF(E469:AF469,"作業"))+(COUNTIF(E469:AF469,"休日")),"")</f>
        <v>0</v>
      </c>
      <c r="AH469" s="273">
        <f t="shared" ref="AH469" si="1342">IF(COUNT(E469:AF469)=0,(COUNTIF(E469:AF469,"休日")),"")</f>
        <v>0</v>
      </c>
      <c r="AI469" s="230"/>
    </row>
    <row r="470" spans="1:46" ht="54.75" customHeight="1" x14ac:dyDescent="0.35">
      <c r="A470" s="758"/>
      <c r="B470" s="551"/>
      <c r="C470" s="552"/>
      <c r="D470" s="553"/>
      <c r="E470" s="681"/>
      <c r="F470" s="681"/>
      <c r="G470" s="681"/>
      <c r="H470" s="681"/>
      <c r="I470" s="681"/>
      <c r="J470" s="681"/>
      <c r="K470" s="681"/>
      <c r="L470" s="681"/>
      <c r="M470" s="681"/>
      <c r="N470" s="681"/>
      <c r="O470" s="681"/>
      <c r="P470" s="681"/>
      <c r="Q470" s="681"/>
      <c r="R470" s="681"/>
      <c r="S470" s="681"/>
      <c r="T470" s="681"/>
      <c r="U470" s="681"/>
      <c r="V470" s="681"/>
      <c r="W470" s="681"/>
      <c r="X470" s="681"/>
      <c r="Y470" s="681"/>
      <c r="Z470" s="681"/>
      <c r="AA470" s="681"/>
      <c r="AB470" s="681"/>
      <c r="AC470" s="681"/>
      <c r="AD470" s="681"/>
      <c r="AE470" s="681"/>
      <c r="AF470" s="681"/>
      <c r="AG470" s="678" t="str">
        <f t="shared" ref="AG470" si="1343">IF(AG469&lt;14,"対象外",ROUND(AH469/AG469,3))</f>
        <v>対象外</v>
      </c>
      <c r="AH470" s="679"/>
      <c r="AI470" s="230"/>
      <c r="AL470" s="219">
        <f t="shared" ref="AL470" si="1344">IF(AG470="対象外",0,1)</f>
        <v>0</v>
      </c>
      <c r="AM470" s="226">
        <f t="shared" ref="AM470" si="1345">IF(AL470=1,AG470,0)</f>
        <v>0</v>
      </c>
      <c r="AN470" s="219">
        <f t="shared" ref="AN470" si="1346">IF(AG469&gt;=14,AG469,0)</f>
        <v>0</v>
      </c>
      <c r="AO470" s="192">
        <f>IF(AN470&gt;1,AH469,0)</f>
        <v>0</v>
      </c>
      <c r="AP470" s="152"/>
      <c r="AQ470" s="219">
        <f>IF(AR470&gt;1,1,0)</f>
        <v>0</v>
      </c>
      <c r="AR470" s="192">
        <f>AN470+AR426</f>
        <v>0</v>
      </c>
      <c r="AS470" s="192">
        <f>AO470+AS426</f>
        <v>0</v>
      </c>
      <c r="AT470" s="248">
        <f>IF(AQ470=1,ROUND(AS470/AR470,3),0)</f>
        <v>0</v>
      </c>
    </row>
    <row r="471" spans="1:46" ht="54.75" customHeight="1" x14ac:dyDescent="0.35">
      <c r="A471" s="758"/>
      <c r="B471" s="548">
        <f t="shared" ref="B471" si="1347">B427</f>
        <v>0</v>
      </c>
      <c r="C471" s="549"/>
      <c r="D471" s="550"/>
      <c r="E471" s="681"/>
      <c r="F471" s="681"/>
      <c r="G471" s="681"/>
      <c r="H471" s="681"/>
      <c r="I471" s="681"/>
      <c r="J471" s="681"/>
      <c r="K471" s="681"/>
      <c r="L471" s="681"/>
      <c r="M471" s="681"/>
      <c r="N471" s="681"/>
      <c r="O471" s="681"/>
      <c r="P471" s="681"/>
      <c r="Q471" s="681"/>
      <c r="R471" s="681"/>
      <c r="S471" s="681"/>
      <c r="T471" s="681"/>
      <c r="U471" s="681"/>
      <c r="V471" s="681"/>
      <c r="W471" s="681"/>
      <c r="X471" s="681"/>
      <c r="Y471" s="681"/>
      <c r="Z471" s="681"/>
      <c r="AA471" s="681"/>
      <c r="AB471" s="681"/>
      <c r="AC471" s="681"/>
      <c r="AD471" s="681"/>
      <c r="AE471" s="681"/>
      <c r="AF471" s="681"/>
      <c r="AG471" s="272">
        <f t="shared" ref="AG471" si="1348">IF(COUNT(E471:AF471)=0,+(COUNTIF(E471:AF471,"作業"))+(COUNTIF(E471:AF471,"休日")),"")</f>
        <v>0</v>
      </c>
      <c r="AH471" s="273">
        <f t="shared" ref="AH471" si="1349">IF(COUNT(E471:AF471)=0,(COUNTIF(E471:AF471,"休日")),"")</f>
        <v>0</v>
      </c>
      <c r="AI471" s="230"/>
    </row>
    <row r="472" spans="1:46" ht="54.75" customHeight="1" x14ac:dyDescent="0.35">
      <c r="A472" s="758"/>
      <c r="B472" s="551"/>
      <c r="C472" s="552"/>
      <c r="D472" s="553"/>
      <c r="E472" s="681"/>
      <c r="F472" s="681"/>
      <c r="G472" s="681"/>
      <c r="H472" s="681"/>
      <c r="I472" s="681"/>
      <c r="J472" s="681"/>
      <c r="K472" s="681"/>
      <c r="L472" s="681"/>
      <c r="M472" s="681"/>
      <c r="N472" s="681"/>
      <c r="O472" s="681"/>
      <c r="P472" s="681"/>
      <c r="Q472" s="681"/>
      <c r="R472" s="681"/>
      <c r="S472" s="681"/>
      <c r="T472" s="681"/>
      <c r="U472" s="681"/>
      <c r="V472" s="681"/>
      <c r="W472" s="681"/>
      <c r="X472" s="681"/>
      <c r="Y472" s="681"/>
      <c r="Z472" s="681"/>
      <c r="AA472" s="681"/>
      <c r="AB472" s="681"/>
      <c r="AC472" s="681"/>
      <c r="AD472" s="681"/>
      <c r="AE472" s="681"/>
      <c r="AF472" s="681"/>
      <c r="AG472" s="678" t="str">
        <f t="shared" ref="AG472" si="1350">IF(AG471&lt;14,"対象外",ROUND(AH471/AG471,3))</f>
        <v>対象外</v>
      </c>
      <c r="AH472" s="679"/>
      <c r="AI472" s="230"/>
      <c r="AL472" s="219">
        <f t="shared" ref="AL472" si="1351">IF(AG472="対象外",0,1)</f>
        <v>0</v>
      </c>
      <c r="AM472" s="226">
        <f t="shared" ref="AM472" si="1352">IF(AL472=1,AG472,0)</f>
        <v>0</v>
      </c>
      <c r="AN472" s="219">
        <f t="shared" ref="AN472" si="1353">IF(AG471&gt;=14,AG471,0)</f>
        <v>0</v>
      </c>
      <c r="AO472" s="192">
        <f>IF(AN472&gt;1,AH471,0)</f>
        <v>0</v>
      </c>
      <c r="AP472" s="152"/>
      <c r="AQ472" s="219">
        <f>IF(AR472&gt;1,1,0)</f>
        <v>0</v>
      </c>
      <c r="AR472" s="192">
        <f>AN472+AR428</f>
        <v>0</v>
      </c>
      <c r="AS472" s="192">
        <f>AO472+AS428</f>
        <v>0</v>
      </c>
      <c r="AT472" s="248">
        <f>IF(AQ472=1,ROUND(AS472/AR472,3),0)</f>
        <v>0</v>
      </c>
    </row>
    <row r="473" spans="1:46" ht="54.75" customHeight="1" x14ac:dyDescent="0.4">
      <c r="A473" s="758"/>
      <c r="B473" s="548">
        <f t="shared" ref="B473" si="1354">B429</f>
        <v>0</v>
      </c>
      <c r="C473" s="549"/>
      <c r="D473" s="550"/>
      <c r="E473" s="681"/>
      <c r="F473" s="681"/>
      <c r="G473" s="681"/>
      <c r="H473" s="681"/>
      <c r="I473" s="681"/>
      <c r="J473" s="681"/>
      <c r="K473" s="681"/>
      <c r="L473" s="681"/>
      <c r="M473" s="681"/>
      <c r="N473" s="681"/>
      <c r="O473" s="681"/>
      <c r="P473" s="681"/>
      <c r="Q473" s="681"/>
      <c r="R473" s="681"/>
      <c r="S473" s="681"/>
      <c r="T473" s="681"/>
      <c r="U473" s="681"/>
      <c r="V473" s="681"/>
      <c r="W473" s="681"/>
      <c r="X473" s="681"/>
      <c r="Y473" s="681"/>
      <c r="Z473" s="681"/>
      <c r="AA473" s="681"/>
      <c r="AB473" s="681"/>
      <c r="AC473" s="681"/>
      <c r="AD473" s="681"/>
      <c r="AE473" s="681"/>
      <c r="AF473" s="681"/>
      <c r="AG473" s="272">
        <f t="shared" ref="AG473" si="1355">IF(COUNT(E473:AF473)=0,+(COUNTIF(E473:AF473,"作業"))+(COUNTIF(E473:AF473,"休日")),"")</f>
        <v>0</v>
      </c>
      <c r="AH473" s="273">
        <f t="shared" ref="AH473" si="1356">IF(COUNT(E473:AF473)=0,(COUNTIF(E473:AF473,"休日")),"")</f>
        <v>0</v>
      </c>
      <c r="AI473" s="608"/>
    </row>
    <row r="474" spans="1:46" ht="54.75" customHeight="1" x14ac:dyDescent="0.4">
      <c r="A474" s="758"/>
      <c r="B474" s="551"/>
      <c r="C474" s="552"/>
      <c r="D474" s="553"/>
      <c r="E474" s="681"/>
      <c r="F474" s="681"/>
      <c r="G474" s="681"/>
      <c r="H474" s="681"/>
      <c r="I474" s="681"/>
      <c r="J474" s="681"/>
      <c r="K474" s="681"/>
      <c r="L474" s="681"/>
      <c r="M474" s="681"/>
      <c r="N474" s="681"/>
      <c r="O474" s="681"/>
      <c r="P474" s="681"/>
      <c r="Q474" s="681"/>
      <c r="R474" s="681"/>
      <c r="S474" s="681"/>
      <c r="T474" s="681"/>
      <c r="U474" s="681"/>
      <c r="V474" s="681"/>
      <c r="W474" s="681"/>
      <c r="X474" s="681"/>
      <c r="Y474" s="681"/>
      <c r="Z474" s="681"/>
      <c r="AA474" s="681"/>
      <c r="AB474" s="681"/>
      <c r="AC474" s="681"/>
      <c r="AD474" s="681"/>
      <c r="AE474" s="681"/>
      <c r="AF474" s="681"/>
      <c r="AG474" s="678" t="str">
        <f t="shared" ref="AG474" si="1357">IF(AG473&lt;14,"対象外",ROUND(AH473/AG473,3))</f>
        <v>対象外</v>
      </c>
      <c r="AH474" s="679"/>
      <c r="AI474" s="608"/>
      <c r="AL474" s="219">
        <f t="shared" ref="AL474" si="1358">IF(AG474="対象外",0,1)</f>
        <v>0</v>
      </c>
      <c r="AM474" s="226">
        <f t="shared" ref="AM474" si="1359">IF(AL474=1,AG474,0)</f>
        <v>0</v>
      </c>
      <c r="AN474" s="219">
        <f t="shared" ref="AN474" si="1360">IF(AG473&gt;=14,AG473,0)</f>
        <v>0</v>
      </c>
      <c r="AO474" s="192">
        <f>IF(AN474&gt;1,AH473,0)</f>
        <v>0</v>
      </c>
      <c r="AP474" s="152"/>
      <c r="AQ474" s="219">
        <f>IF(AR474&gt;1,1,0)</f>
        <v>0</v>
      </c>
      <c r="AR474" s="192">
        <f>AN474+AR430</f>
        <v>0</v>
      </c>
      <c r="AS474" s="192">
        <f>AO474+AS430</f>
        <v>0</v>
      </c>
      <c r="AT474" s="248">
        <f>IF(AQ474=1,ROUND(AS474/AR474,3),0)</f>
        <v>0</v>
      </c>
    </row>
    <row r="475" spans="1:46" ht="54.75" customHeight="1" x14ac:dyDescent="0.35">
      <c r="A475" s="758"/>
      <c r="B475" s="548">
        <f t="shared" ref="B475" si="1361">B431</f>
        <v>0</v>
      </c>
      <c r="C475" s="549"/>
      <c r="D475" s="550"/>
      <c r="E475" s="681"/>
      <c r="F475" s="681"/>
      <c r="G475" s="681"/>
      <c r="H475" s="681"/>
      <c r="I475" s="681"/>
      <c r="J475" s="681"/>
      <c r="K475" s="681"/>
      <c r="L475" s="681"/>
      <c r="M475" s="681"/>
      <c r="N475" s="681"/>
      <c r="O475" s="681"/>
      <c r="P475" s="681"/>
      <c r="Q475" s="681"/>
      <c r="R475" s="681"/>
      <c r="S475" s="681"/>
      <c r="T475" s="681"/>
      <c r="U475" s="681"/>
      <c r="V475" s="681"/>
      <c r="W475" s="681"/>
      <c r="X475" s="681"/>
      <c r="Y475" s="681"/>
      <c r="Z475" s="681"/>
      <c r="AA475" s="681"/>
      <c r="AB475" s="681"/>
      <c r="AC475" s="681"/>
      <c r="AD475" s="681"/>
      <c r="AE475" s="681"/>
      <c r="AF475" s="681"/>
      <c r="AG475" s="272">
        <f t="shared" ref="AG475" si="1362">IF(COUNT(E475:AF475)=0,+(COUNTIF(E475:AF475,"作業"))+(COUNTIF(E475:AF475,"休日")),"")</f>
        <v>0</v>
      </c>
      <c r="AH475" s="273">
        <f t="shared" ref="AH475" si="1363">IF(COUNT(E475:AF475)=0,(COUNTIF(E475:AF475,"休日")),"")</f>
        <v>0</v>
      </c>
      <c r="AI475" s="230"/>
    </row>
    <row r="476" spans="1:46" ht="54.75" customHeight="1" x14ac:dyDescent="0.35">
      <c r="A476" s="758"/>
      <c r="B476" s="551"/>
      <c r="C476" s="552"/>
      <c r="D476" s="553"/>
      <c r="E476" s="681"/>
      <c r="F476" s="681"/>
      <c r="G476" s="681"/>
      <c r="H476" s="681"/>
      <c r="I476" s="681"/>
      <c r="J476" s="681"/>
      <c r="K476" s="681"/>
      <c r="L476" s="681"/>
      <c r="M476" s="681"/>
      <c r="N476" s="681"/>
      <c r="O476" s="681"/>
      <c r="P476" s="681"/>
      <c r="Q476" s="681"/>
      <c r="R476" s="681"/>
      <c r="S476" s="681"/>
      <c r="T476" s="681"/>
      <c r="U476" s="681"/>
      <c r="V476" s="681"/>
      <c r="W476" s="681"/>
      <c r="X476" s="681"/>
      <c r="Y476" s="681"/>
      <c r="Z476" s="681"/>
      <c r="AA476" s="681"/>
      <c r="AB476" s="681"/>
      <c r="AC476" s="681"/>
      <c r="AD476" s="681"/>
      <c r="AE476" s="681"/>
      <c r="AF476" s="681"/>
      <c r="AG476" s="678" t="str">
        <f t="shared" ref="AG476" si="1364">IF(AG475&lt;14,"対象外",ROUND(AH475/AG475,3))</f>
        <v>対象外</v>
      </c>
      <c r="AH476" s="679"/>
      <c r="AI476" s="230"/>
      <c r="AL476" s="219">
        <f t="shared" ref="AL476" si="1365">IF(AG476="対象外",0,1)</f>
        <v>0</v>
      </c>
      <c r="AM476" s="226">
        <f t="shared" ref="AM476" si="1366">IF(AL476=1,AG476,0)</f>
        <v>0</v>
      </c>
      <c r="AN476" s="219">
        <f t="shared" ref="AN476" si="1367">IF(AG475&gt;=14,AG475,0)</f>
        <v>0</v>
      </c>
      <c r="AO476" s="192">
        <f>IF(AN476&gt;1,AH475,0)</f>
        <v>0</v>
      </c>
      <c r="AP476" s="152"/>
      <c r="AQ476" s="219">
        <f>IF(AR476&gt;1,1,0)</f>
        <v>0</v>
      </c>
      <c r="AR476" s="192">
        <f>AN476+AR432</f>
        <v>0</v>
      </c>
      <c r="AS476" s="192">
        <f>AO476+AS432</f>
        <v>0</v>
      </c>
      <c r="AT476" s="248">
        <f>IF(AQ476=1,ROUND(AS476/AR476,3),0)</f>
        <v>0</v>
      </c>
    </row>
    <row r="477" spans="1:46" ht="54.75" customHeight="1" x14ac:dyDescent="0.35">
      <c r="A477" s="758"/>
      <c r="B477" s="548">
        <f t="shared" ref="B477" si="1368">B433</f>
        <v>0</v>
      </c>
      <c r="C477" s="549"/>
      <c r="D477" s="550"/>
      <c r="E477" s="681"/>
      <c r="F477" s="681"/>
      <c r="G477" s="681"/>
      <c r="H477" s="681"/>
      <c r="I477" s="681"/>
      <c r="J477" s="681"/>
      <c r="K477" s="681"/>
      <c r="L477" s="681"/>
      <c r="M477" s="681"/>
      <c r="N477" s="681"/>
      <c r="O477" s="681"/>
      <c r="P477" s="681"/>
      <c r="Q477" s="681"/>
      <c r="R477" s="681"/>
      <c r="S477" s="681"/>
      <c r="T477" s="681"/>
      <c r="U477" s="681"/>
      <c r="V477" s="681"/>
      <c r="W477" s="681"/>
      <c r="X477" s="681"/>
      <c r="Y477" s="681"/>
      <c r="Z477" s="681"/>
      <c r="AA477" s="681"/>
      <c r="AB477" s="681"/>
      <c r="AC477" s="681"/>
      <c r="AD477" s="681"/>
      <c r="AE477" s="681"/>
      <c r="AF477" s="681"/>
      <c r="AG477" s="272">
        <f t="shared" ref="AG477" si="1369">IF(COUNT(E477:AF477)=0,+(COUNTIF(E477:AF477,"作業"))+(COUNTIF(E477:AF477,"休日")),"")</f>
        <v>0</v>
      </c>
      <c r="AH477" s="273">
        <f t="shared" ref="AH477" si="1370">IF(COUNT(E477:AF477)=0,(COUNTIF(E477:AF477,"休日")),"")</f>
        <v>0</v>
      </c>
      <c r="AI477" s="230"/>
    </row>
    <row r="478" spans="1:46" ht="54.75" customHeight="1" x14ac:dyDescent="0.35">
      <c r="A478" s="758"/>
      <c r="B478" s="551"/>
      <c r="C478" s="552"/>
      <c r="D478" s="553"/>
      <c r="E478" s="681"/>
      <c r="F478" s="681"/>
      <c r="G478" s="681"/>
      <c r="H478" s="681"/>
      <c r="I478" s="681"/>
      <c r="J478" s="681"/>
      <c r="K478" s="681"/>
      <c r="L478" s="681"/>
      <c r="M478" s="681"/>
      <c r="N478" s="681"/>
      <c r="O478" s="681"/>
      <c r="P478" s="681"/>
      <c r="Q478" s="681"/>
      <c r="R478" s="681"/>
      <c r="S478" s="681"/>
      <c r="T478" s="681"/>
      <c r="U478" s="681"/>
      <c r="V478" s="681"/>
      <c r="W478" s="681"/>
      <c r="X478" s="681"/>
      <c r="Y478" s="681"/>
      <c r="Z478" s="681"/>
      <c r="AA478" s="681"/>
      <c r="AB478" s="681"/>
      <c r="AC478" s="681"/>
      <c r="AD478" s="681"/>
      <c r="AE478" s="681"/>
      <c r="AF478" s="681"/>
      <c r="AG478" s="678" t="str">
        <f t="shared" ref="AG478" si="1371">IF(AG477&lt;14,"対象外",ROUND(AH477/AG477,3))</f>
        <v>対象外</v>
      </c>
      <c r="AH478" s="679"/>
      <c r="AI478" s="230"/>
      <c r="AL478" s="219">
        <f t="shared" ref="AL478" si="1372">IF(AG478="対象外",0,1)</f>
        <v>0</v>
      </c>
      <c r="AM478" s="226">
        <f t="shared" ref="AM478" si="1373">IF(AL478=1,AG478,0)</f>
        <v>0</v>
      </c>
      <c r="AN478" s="219">
        <f t="shared" ref="AN478" si="1374">IF(AG477&gt;=14,AG477,0)</f>
        <v>0</v>
      </c>
      <c r="AO478" s="192">
        <f>IF(AN478&gt;1,AH477,0)</f>
        <v>0</v>
      </c>
      <c r="AP478" s="152"/>
      <c r="AQ478" s="219">
        <f>IF(AR478&gt;1,1,0)</f>
        <v>0</v>
      </c>
      <c r="AR478" s="192">
        <f>AN478+AR434</f>
        <v>0</v>
      </c>
      <c r="AS478" s="192">
        <f>AO478+AS434</f>
        <v>0</v>
      </c>
      <c r="AT478" s="248">
        <f>IF(AQ478=1,ROUND(AS478/AR478,3),0)</f>
        <v>0</v>
      </c>
    </row>
    <row r="479" spans="1:46" ht="54.75" customHeight="1" x14ac:dyDescent="0.35">
      <c r="A479" s="758"/>
      <c r="B479" s="548">
        <f t="shared" ref="B479" si="1375">B435</f>
        <v>0</v>
      </c>
      <c r="C479" s="549"/>
      <c r="D479" s="550"/>
      <c r="E479" s="681"/>
      <c r="F479" s="681"/>
      <c r="G479" s="681"/>
      <c r="H479" s="681"/>
      <c r="I479" s="681"/>
      <c r="J479" s="681"/>
      <c r="K479" s="681"/>
      <c r="L479" s="681"/>
      <c r="M479" s="681"/>
      <c r="N479" s="681"/>
      <c r="O479" s="681"/>
      <c r="P479" s="681"/>
      <c r="Q479" s="681"/>
      <c r="R479" s="681"/>
      <c r="S479" s="681"/>
      <c r="T479" s="681"/>
      <c r="U479" s="681"/>
      <c r="V479" s="681"/>
      <c r="W479" s="681"/>
      <c r="X479" s="681"/>
      <c r="Y479" s="681"/>
      <c r="Z479" s="681"/>
      <c r="AA479" s="681"/>
      <c r="AB479" s="681"/>
      <c r="AC479" s="681"/>
      <c r="AD479" s="681"/>
      <c r="AE479" s="681"/>
      <c r="AF479" s="681"/>
      <c r="AG479" s="272">
        <f t="shared" ref="AG479" si="1376">IF(COUNT(E479:AF479)=0,+(COUNTIF(E479:AF479,"作業"))+(COUNTIF(E479:AF479,"休日")),"")</f>
        <v>0</v>
      </c>
      <c r="AH479" s="273">
        <f t="shared" ref="AH479" si="1377">IF(COUNT(E479:AF479)=0,(COUNTIF(E479:AF479,"休日")),"")</f>
        <v>0</v>
      </c>
      <c r="AI479" s="230"/>
    </row>
    <row r="480" spans="1:46" ht="54.75" customHeight="1" x14ac:dyDescent="0.35">
      <c r="A480" s="758"/>
      <c r="B480" s="551"/>
      <c r="C480" s="552"/>
      <c r="D480" s="553"/>
      <c r="E480" s="681"/>
      <c r="F480" s="681"/>
      <c r="G480" s="681"/>
      <c r="H480" s="681"/>
      <c r="I480" s="681"/>
      <c r="J480" s="681"/>
      <c r="K480" s="681"/>
      <c r="L480" s="681"/>
      <c r="M480" s="681"/>
      <c r="N480" s="681"/>
      <c r="O480" s="681"/>
      <c r="P480" s="681"/>
      <c r="Q480" s="681"/>
      <c r="R480" s="681"/>
      <c r="S480" s="681"/>
      <c r="T480" s="681"/>
      <c r="U480" s="681"/>
      <c r="V480" s="681"/>
      <c r="W480" s="681"/>
      <c r="X480" s="681"/>
      <c r="Y480" s="681"/>
      <c r="Z480" s="681"/>
      <c r="AA480" s="681"/>
      <c r="AB480" s="681"/>
      <c r="AC480" s="681"/>
      <c r="AD480" s="681"/>
      <c r="AE480" s="681"/>
      <c r="AF480" s="681"/>
      <c r="AG480" s="678" t="str">
        <f t="shared" ref="AG480" si="1378">IF(AG479&lt;14,"対象外",ROUND(AH479/AG479,3))</f>
        <v>対象外</v>
      </c>
      <c r="AH480" s="679"/>
      <c r="AI480" s="230"/>
      <c r="AL480" s="219">
        <f t="shared" ref="AL480" si="1379">IF(AG480="対象外",0,1)</f>
        <v>0</v>
      </c>
      <c r="AM480" s="226">
        <f t="shared" ref="AM480" si="1380">IF(AL480=1,AG480,0)</f>
        <v>0</v>
      </c>
      <c r="AN480" s="219">
        <f t="shared" ref="AN480" si="1381">IF(AG479&gt;=14,AG479,0)</f>
        <v>0</v>
      </c>
      <c r="AO480" s="192">
        <f>IF(AN480&gt;1,AH479,0)</f>
        <v>0</v>
      </c>
      <c r="AP480" s="152"/>
      <c r="AQ480" s="219">
        <f>IF(AR480&gt;1,1,0)</f>
        <v>0</v>
      </c>
      <c r="AR480" s="192">
        <f>AN480+AR436</f>
        <v>0</v>
      </c>
      <c r="AS480" s="192">
        <f>AO480+AS436</f>
        <v>0</v>
      </c>
      <c r="AT480" s="248">
        <f>IF(AQ480=1,ROUND(AS480/AR480,3),0)</f>
        <v>0</v>
      </c>
    </row>
    <row r="481" spans="1:46" ht="54.75" customHeight="1" x14ac:dyDescent="0.4">
      <c r="A481" s="758"/>
      <c r="B481" s="548">
        <f t="shared" ref="B481" si="1382">B437</f>
        <v>0</v>
      </c>
      <c r="C481" s="549"/>
      <c r="D481" s="550"/>
      <c r="E481" s="681"/>
      <c r="F481" s="681"/>
      <c r="G481" s="681"/>
      <c r="H481" s="681"/>
      <c r="I481" s="681"/>
      <c r="J481" s="681"/>
      <c r="K481" s="681"/>
      <c r="L481" s="681"/>
      <c r="M481" s="681"/>
      <c r="N481" s="681"/>
      <c r="O481" s="681"/>
      <c r="P481" s="681"/>
      <c r="Q481" s="681"/>
      <c r="R481" s="681"/>
      <c r="S481" s="681"/>
      <c r="T481" s="681"/>
      <c r="U481" s="681"/>
      <c r="V481" s="681"/>
      <c r="W481" s="681"/>
      <c r="X481" s="681"/>
      <c r="Y481" s="681"/>
      <c r="Z481" s="681"/>
      <c r="AA481" s="681"/>
      <c r="AB481" s="681"/>
      <c r="AC481" s="681"/>
      <c r="AD481" s="681"/>
      <c r="AE481" s="681"/>
      <c r="AF481" s="681"/>
      <c r="AG481" s="272">
        <f t="shared" ref="AG481" si="1383">IF(COUNT(E481:AF481)=0,+(COUNTIF(E481:AF481,"作業"))+(COUNTIF(E481:AF481,"休日")),"")</f>
        <v>0</v>
      </c>
      <c r="AH481" s="279">
        <f t="shared" ref="AH481" si="1384">IF(COUNT(E481:AF481)=0,(COUNTIF(E481:AF481,"休日")),"")</f>
        <v>0</v>
      </c>
      <c r="AI481" s="269"/>
    </row>
    <row r="482" spans="1:46" ht="54.75" customHeight="1" x14ac:dyDescent="0.4">
      <c r="A482" s="758"/>
      <c r="B482" s="551"/>
      <c r="C482" s="552"/>
      <c r="D482" s="553"/>
      <c r="E482" s="681"/>
      <c r="F482" s="681"/>
      <c r="G482" s="681"/>
      <c r="H482" s="681"/>
      <c r="I482" s="681"/>
      <c r="J482" s="681"/>
      <c r="K482" s="681"/>
      <c r="L482" s="681"/>
      <c r="M482" s="681"/>
      <c r="N482" s="681"/>
      <c r="O482" s="681"/>
      <c r="P482" s="681"/>
      <c r="Q482" s="681"/>
      <c r="R482" s="681"/>
      <c r="S482" s="681"/>
      <c r="T482" s="681"/>
      <c r="U482" s="681"/>
      <c r="V482" s="681"/>
      <c r="W482" s="681"/>
      <c r="X482" s="681"/>
      <c r="Y482" s="681"/>
      <c r="Z482" s="681"/>
      <c r="AA482" s="681"/>
      <c r="AB482" s="681"/>
      <c r="AC482" s="681"/>
      <c r="AD482" s="681"/>
      <c r="AE482" s="681"/>
      <c r="AF482" s="681"/>
      <c r="AG482" s="678" t="str">
        <f t="shared" ref="AG482" si="1385">IF(AG481&lt;14,"対象外",ROUND(AH481/AG481,3))</f>
        <v>対象外</v>
      </c>
      <c r="AH482" s="682"/>
      <c r="AI482" s="269"/>
      <c r="AL482" s="219">
        <f t="shared" ref="AL482" si="1386">IF(AG482="対象外",0,1)</f>
        <v>0</v>
      </c>
      <c r="AM482" s="226">
        <f t="shared" ref="AM482" si="1387">IF(AL482=1,AG482,0)</f>
        <v>0</v>
      </c>
      <c r="AN482" s="219">
        <f t="shared" ref="AN482" si="1388">IF(AG481&gt;=14,AG481,0)</f>
        <v>0</v>
      </c>
      <c r="AO482" s="192">
        <f>IF(AN482&gt;1,AH481,0)</f>
        <v>0</v>
      </c>
      <c r="AP482" s="152"/>
      <c r="AQ482" s="219">
        <f>IF(AR482&gt;1,1,0)</f>
        <v>0</v>
      </c>
      <c r="AR482" s="192">
        <f>AN482+AR438</f>
        <v>0</v>
      </c>
      <c r="AS482" s="192">
        <f>AO482+AS438</f>
        <v>0</v>
      </c>
      <c r="AT482" s="248">
        <f>IF(AQ482=1,ROUND(AS482/AR482,3),0)</f>
        <v>0</v>
      </c>
    </row>
    <row r="483" spans="1:46" ht="54.75" customHeight="1" x14ac:dyDescent="0.4">
      <c r="A483" s="758"/>
      <c r="B483" s="548">
        <f t="shared" ref="B483" si="1389">B439</f>
        <v>0</v>
      </c>
      <c r="C483" s="549"/>
      <c r="D483" s="550"/>
      <c r="E483" s="681"/>
      <c r="F483" s="681"/>
      <c r="G483" s="681"/>
      <c r="H483" s="681"/>
      <c r="I483" s="681"/>
      <c r="J483" s="681"/>
      <c r="K483" s="681"/>
      <c r="L483" s="681"/>
      <c r="M483" s="681"/>
      <c r="N483" s="681"/>
      <c r="O483" s="681"/>
      <c r="P483" s="681"/>
      <c r="Q483" s="681"/>
      <c r="R483" s="681"/>
      <c r="S483" s="681"/>
      <c r="T483" s="681"/>
      <c r="U483" s="681"/>
      <c r="V483" s="681"/>
      <c r="W483" s="681"/>
      <c r="X483" s="681"/>
      <c r="Y483" s="681"/>
      <c r="Z483" s="681"/>
      <c r="AA483" s="681"/>
      <c r="AB483" s="681"/>
      <c r="AC483" s="681"/>
      <c r="AD483" s="681"/>
      <c r="AE483" s="681"/>
      <c r="AF483" s="681"/>
      <c r="AG483" s="272">
        <f t="shared" ref="AG483" si="1390">IF(COUNT(E483:AF483)=0,+(COUNTIF(E483:AF483,"作業"))+(COUNTIF(E483:AF483,"休日")),"")</f>
        <v>0</v>
      </c>
      <c r="AH483" s="279">
        <f t="shared" ref="AH483" si="1391">IF(COUNT(E483:AF483)=0,(COUNTIF(E483:AF483,"休日")),"")</f>
        <v>0</v>
      </c>
      <c r="AI483" s="269"/>
    </row>
    <row r="484" spans="1:46" ht="54.75" customHeight="1" x14ac:dyDescent="0.4">
      <c r="A484" s="758"/>
      <c r="B484" s="551"/>
      <c r="C484" s="552"/>
      <c r="D484" s="553"/>
      <c r="E484" s="681"/>
      <c r="F484" s="681"/>
      <c r="G484" s="681"/>
      <c r="H484" s="681"/>
      <c r="I484" s="681"/>
      <c r="J484" s="681"/>
      <c r="K484" s="681"/>
      <c r="L484" s="681"/>
      <c r="M484" s="681"/>
      <c r="N484" s="681"/>
      <c r="O484" s="681"/>
      <c r="P484" s="681"/>
      <c r="Q484" s="681"/>
      <c r="R484" s="681"/>
      <c r="S484" s="681"/>
      <c r="T484" s="681"/>
      <c r="U484" s="681"/>
      <c r="V484" s="681"/>
      <c r="W484" s="681"/>
      <c r="X484" s="681"/>
      <c r="Y484" s="681"/>
      <c r="Z484" s="681"/>
      <c r="AA484" s="681"/>
      <c r="AB484" s="681"/>
      <c r="AC484" s="681"/>
      <c r="AD484" s="681"/>
      <c r="AE484" s="681"/>
      <c r="AF484" s="681"/>
      <c r="AG484" s="678" t="str">
        <f t="shared" ref="AG484" si="1392">IF(AG483&lt;14,"対象外",ROUND(AH483/AG483,3))</f>
        <v>対象外</v>
      </c>
      <c r="AH484" s="682"/>
      <c r="AI484" s="269"/>
      <c r="AL484" s="219">
        <f t="shared" ref="AL484" si="1393">IF(AG484="対象外",0,1)</f>
        <v>0</v>
      </c>
      <c r="AM484" s="226">
        <f t="shared" ref="AM484" si="1394">IF(AL484=1,AG484,0)</f>
        <v>0</v>
      </c>
      <c r="AN484" s="219">
        <f t="shared" ref="AN484" si="1395">IF(AG483&gt;=14,AG483,0)</f>
        <v>0</v>
      </c>
      <c r="AO484" s="192">
        <f>IF(AN484&gt;1,AH483,0)</f>
        <v>0</v>
      </c>
      <c r="AP484" s="152"/>
      <c r="AQ484" s="219">
        <f>IF(AR484&gt;1,1,0)</f>
        <v>0</v>
      </c>
      <c r="AR484" s="192">
        <f>AN484+AR440</f>
        <v>0</v>
      </c>
      <c r="AS484" s="192">
        <f>AO484+AS440</f>
        <v>0</v>
      </c>
      <c r="AT484" s="248">
        <f>IF(AQ484=1,ROUND(AS484/AR484,3),0)</f>
        <v>0</v>
      </c>
    </row>
    <row r="485" spans="1:46" ht="54.75" customHeight="1" x14ac:dyDescent="0.4">
      <c r="A485" s="758"/>
      <c r="B485" s="548">
        <f t="shared" ref="B485" si="1396">B441</f>
        <v>0</v>
      </c>
      <c r="C485" s="549"/>
      <c r="D485" s="550"/>
      <c r="E485" s="681"/>
      <c r="F485" s="681"/>
      <c r="G485" s="681"/>
      <c r="H485" s="681"/>
      <c r="I485" s="681"/>
      <c r="J485" s="681"/>
      <c r="K485" s="681"/>
      <c r="L485" s="681"/>
      <c r="M485" s="681"/>
      <c r="N485" s="681"/>
      <c r="O485" s="681"/>
      <c r="P485" s="681"/>
      <c r="Q485" s="681"/>
      <c r="R485" s="681"/>
      <c r="S485" s="681"/>
      <c r="T485" s="681"/>
      <c r="U485" s="681"/>
      <c r="V485" s="681"/>
      <c r="W485" s="681"/>
      <c r="X485" s="681"/>
      <c r="Y485" s="681"/>
      <c r="Z485" s="681"/>
      <c r="AA485" s="681"/>
      <c r="AB485" s="681"/>
      <c r="AC485" s="681"/>
      <c r="AD485" s="681"/>
      <c r="AE485" s="681"/>
      <c r="AF485" s="681"/>
      <c r="AG485" s="272">
        <f t="shared" ref="AG485" si="1397">IF(COUNT(E485:AF485)=0,+(COUNTIF(E485:AF485,"作業"))+(COUNTIF(E485:AF485,"休日")),"")</f>
        <v>0</v>
      </c>
      <c r="AH485" s="273">
        <f t="shared" ref="AH485" si="1398">IF(COUNT(E485:AF485)=0,(COUNTIF(E485:AF485,"休日")),"")</f>
        <v>0</v>
      </c>
      <c r="AI485" s="232"/>
    </row>
    <row r="486" spans="1:46" ht="54.75" customHeight="1" x14ac:dyDescent="0.4">
      <c r="A486" s="758"/>
      <c r="B486" s="551"/>
      <c r="C486" s="552"/>
      <c r="D486" s="553"/>
      <c r="E486" s="681"/>
      <c r="F486" s="681"/>
      <c r="G486" s="681"/>
      <c r="H486" s="681"/>
      <c r="I486" s="681"/>
      <c r="J486" s="681"/>
      <c r="K486" s="681"/>
      <c r="L486" s="681"/>
      <c r="M486" s="681"/>
      <c r="N486" s="681"/>
      <c r="O486" s="681"/>
      <c r="P486" s="681"/>
      <c r="Q486" s="681"/>
      <c r="R486" s="681"/>
      <c r="S486" s="681"/>
      <c r="T486" s="681"/>
      <c r="U486" s="681"/>
      <c r="V486" s="681"/>
      <c r="W486" s="681"/>
      <c r="X486" s="681"/>
      <c r="Y486" s="681"/>
      <c r="Z486" s="681"/>
      <c r="AA486" s="681"/>
      <c r="AB486" s="681"/>
      <c r="AC486" s="681"/>
      <c r="AD486" s="681"/>
      <c r="AE486" s="681"/>
      <c r="AF486" s="681"/>
      <c r="AG486" s="678" t="str">
        <f t="shared" ref="AG486" si="1399">IF(AG485&lt;14,"対象外",ROUND(AH485/AG485,3))</f>
        <v>対象外</v>
      </c>
      <c r="AH486" s="679"/>
      <c r="AI486" s="232"/>
      <c r="AL486" s="219">
        <f t="shared" ref="AL486" si="1400">IF(AG486="対象外",0,1)</f>
        <v>0</v>
      </c>
      <c r="AM486" s="226">
        <f t="shared" ref="AM486" si="1401">IF(AL486=1,AG486,0)</f>
        <v>0</v>
      </c>
      <c r="AN486" s="219">
        <f t="shared" ref="AN486" si="1402">IF(AG485&gt;=14,AG485,0)</f>
        <v>0</v>
      </c>
      <c r="AO486" s="192">
        <f>IF(AN486&gt;1,AH485,0)</f>
        <v>0</v>
      </c>
      <c r="AP486" s="152"/>
      <c r="AQ486" s="219">
        <f>IF(AR486&gt;1,1,0)</f>
        <v>0</v>
      </c>
      <c r="AR486" s="192">
        <f>AN486+AR442</f>
        <v>0</v>
      </c>
      <c r="AS486" s="192">
        <f>AO486+AS442</f>
        <v>0</v>
      </c>
      <c r="AT486" s="248">
        <f>IF(AQ486=1,ROUND(AS486/AR486,3),0)</f>
        <v>0</v>
      </c>
    </row>
    <row r="487" spans="1:46" ht="54.75" customHeight="1" x14ac:dyDescent="0.4">
      <c r="A487" s="758"/>
      <c r="B487" s="548">
        <f t="shared" ref="B487" si="1403">B443</f>
        <v>0</v>
      </c>
      <c r="C487" s="549"/>
      <c r="D487" s="550"/>
      <c r="E487" s="681"/>
      <c r="F487" s="681"/>
      <c r="G487" s="681"/>
      <c r="H487" s="681"/>
      <c r="I487" s="681"/>
      <c r="J487" s="681"/>
      <c r="K487" s="681"/>
      <c r="L487" s="681"/>
      <c r="M487" s="681"/>
      <c r="N487" s="681"/>
      <c r="O487" s="681"/>
      <c r="P487" s="681"/>
      <c r="Q487" s="681"/>
      <c r="R487" s="681"/>
      <c r="S487" s="681"/>
      <c r="T487" s="681"/>
      <c r="U487" s="681"/>
      <c r="V487" s="681"/>
      <c r="W487" s="681"/>
      <c r="X487" s="681"/>
      <c r="Y487" s="681"/>
      <c r="Z487" s="681"/>
      <c r="AA487" s="681"/>
      <c r="AB487" s="681"/>
      <c r="AC487" s="681"/>
      <c r="AD487" s="681"/>
      <c r="AE487" s="681"/>
      <c r="AF487" s="681"/>
      <c r="AG487" s="272">
        <f t="shared" ref="AG487" si="1404">IF(COUNT(E487:AF487)=0,+(COUNTIF(E487:AF487,"作業"))+(COUNTIF(E487:AF487,"休日")),"")</f>
        <v>0</v>
      </c>
      <c r="AH487" s="273">
        <f t="shared" ref="AH487" si="1405">IF(COUNT(E487:AF487)=0,(COUNTIF(E487:AF487,"休日")),"")</f>
        <v>0</v>
      </c>
      <c r="AI487" s="232"/>
    </row>
    <row r="488" spans="1:46" ht="54.75" customHeight="1" x14ac:dyDescent="0.4">
      <c r="A488" s="758"/>
      <c r="B488" s="551"/>
      <c r="C488" s="552"/>
      <c r="D488" s="553"/>
      <c r="E488" s="681"/>
      <c r="F488" s="681"/>
      <c r="G488" s="681"/>
      <c r="H488" s="681"/>
      <c r="I488" s="681"/>
      <c r="J488" s="681"/>
      <c r="K488" s="681"/>
      <c r="L488" s="681"/>
      <c r="M488" s="681"/>
      <c r="N488" s="681"/>
      <c r="O488" s="681"/>
      <c r="P488" s="681"/>
      <c r="Q488" s="681"/>
      <c r="R488" s="681"/>
      <c r="S488" s="681"/>
      <c r="T488" s="681"/>
      <c r="U488" s="681"/>
      <c r="V488" s="681"/>
      <c r="W488" s="681"/>
      <c r="X488" s="681"/>
      <c r="Y488" s="681"/>
      <c r="Z488" s="681"/>
      <c r="AA488" s="681"/>
      <c r="AB488" s="681"/>
      <c r="AC488" s="681"/>
      <c r="AD488" s="681"/>
      <c r="AE488" s="681"/>
      <c r="AF488" s="681"/>
      <c r="AG488" s="678" t="str">
        <f t="shared" ref="AG488" si="1406">IF(AG487&lt;14,"対象外",ROUND(AH487/AG487,3))</f>
        <v>対象外</v>
      </c>
      <c r="AH488" s="679"/>
      <c r="AI488" s="232"/>
      <c r="AL488" s="219">
        <f t="shared" ref="AL488" si="1407">IF(AG488="対象外",0,1)</f>
        <v>0</v>
      </c>
      <c r="AM488" s="226">
        <f t="shared" ref="AM488" si="1408">IF(AL488=1,AG488,0)</f>
        <v>0</v>
      </c>
      <c r="AN488" s="219">
        <f t="shared" ref="AN488" si="1409">IF(AG487&gt;=14,AG487,0)</f>
        <v>0</v>
      </c>
      <c r="AO488" s="192">
        <f>IF(AN488&gt;1,AH487,0)</f>
        <v>0</v>
      </c>
      <c r="AP488" s="152"/>
      <c r="AQ488" s="219">
        <f>IF(AR488&gt;1,1,0)</f>
        <v>0</v>
      </c>
      <c r="AR488" s="192">
        <f>AN488+AR444</f>
        <v>0</v>
      </c>
      <c r="AS488" s="192">
        <f>AO488+AS444</f>
        <v>0</v>
      </c>
      <c r="AT488" s="248">
        <f>IF(AQ488=1,ROUND(AS488/AR488,3),0)</f>
        <v>0</v>
      </c>
    </row>
    <row r="489" spans="1:46" ht="54.75" customHeight="1" x14ac:dyDescent="0.4">
      <c r="A489" s="758"/>
      <c r="B489" s="548">
        <f t="shared" ref="B489" si="1410">B445</f>
        <v>0</v>
      </c>
      <c r="C489" s="549"/>
      <c r="D489" s="550"/>
      <c r="E489" s="681"/>
      <c r="F489" s="681"/>
      <c r="G489" s="681"/>
      <c r="H489" s="681"/>
      <c r="I489" s="681"/>
      <c r="J489" s="681"/>
      <c r="K489" s="681"/>
      <c r="L489" s="681"/>
      <c r="M489" s="681"/>
      <c r="N489" s="681"/>
      <c r="O489" s="681"/>
      <c r="P489" s="681"/>
      <c r="Q489" s="681"/>
      <c r="R489" s="681"/>
      <c r="S489" s="681"/>
      <c r="T489" s="681"/>
      <c r="U489" s="681"/>
      <c r="V489" s="681"/>
      <c r="W489" s="681"/>
      <c r="X489" s="681"/>
      <c r="Y489" s="681"/>
      <c r="Z489" s="681"/>
      <c r="AA489" s="681"/>
      <c r="AB489" s="681"/>
      <c r="AC489" s="681"/>
      <c r="AD489" s="681"/>
      <c r="AE489" s="681"/>
      <c r="AF489" s="681"/>
      <c r="AG489" s="272">
        <f t="shared" ref="AG489" si="1411">IF(COUNT(E489:AF489)=0,+(COUNTIF(E489:AF489,"作業"))+(COUNTIF(E489:AF489,"休日")),"")</f>
        <v>0</v>
      </c>
      <c r="AH489" s="273">
        <f t="shared" ref="AH489" si="1412">IF(COUNT(E489:AF489)=0,(COUNTIF(E489:AF489,"休日")),"")</f>
        <v>0</v>
      </c>
      <c r="AI489" s="232"/>
    </row>
    <row r="490" spans="1:46" ht="54.75" customHeight="1" x14ac:dyDescent="0.4">
      <c r="A490" s="758"/>
      <c r="B490" s="551"/>
      <c r="C490" s="552"/>
      <c r="D490" s="553"/>
      <c r="E490" s="681"/>
      <c r="F490" s="681"/>
      <c r="G490" s="681"/>
      <c r="H490" s="681"/>
      <c r="I490" s="681"/>
      <c r="J490" s="681"/>
      <c r="K490" s="681"/>
      <c r="L490" s="681"/>
      <c r="M490" s="681"/>
      <c r="N490" s="681"/>
      <c r="O490" s="681"/>
      <c r="P490" s="681"/>
      <c r="Q490" s="681"/>
      <c r="R490" s="681"/>
      <c r="S490" s="681"/>
      <c r="T490" s="681"/>
      <c r="U490" s="681"/>
      <c r="V490" s="681"/>
      <c r="W490" s="681"/>
      <c r="X490" s="681"/>
      <c r="Y490" s="681"/>
      <c r="Z490" s="681"/>
      <c r="AA490" s="681"/>
      <c r="AB490" s="681"/>
      <c r="AC490" s="681"/>
      <c r="AD490" s="681"/>
      <c r="AE490" s="681"/>
      <c r="AF490" s="681"/>
      <c r="AG490" s="678" t="str">
        <f t="shared" ref="AG490" si="1413">IF(AG489&lt;14,"対象外",ROUND(AH489/AG489,3))</f>
        <v>対象外</v>
      </c>
      <c r="AH490" s="679"/>
      <c r="AI490" s="232"/>
      <c r="AL490" s="219">
        <f t="shared" ref="AL490" si="1414">IF(AG490="対象外",0,1)</f>
        <v>0</v>
      </c>
      <c r="AM490" s="226">
        <f t="shared" ref="AM490" si="1415">IF(AL490=1,AG490,0)</f>
        <v>0</v>
      </c>
      <c r="AN490" s="219">
        <f t="shared" ref="AN490" si="1416">IF(AG489&gt;=14,AG489,0)</f>
        <v>0</v>
      </c>
      <c r="AO490" s="192">
        <f>IF(AN490&gt;1,AH489,0)</f>
        <v>0</v>
      </c>
      <c r="AP490" s="152"/>
      <c r="AQ490" s="219">
        <f>IF(AR490&gt;1,1,0)</f>
        <v>0</v>
      </c>
      <c r="AR490" s="192">
        <f>AN490+AR446</f>
        <v>0</v>
      </c>
      <c r="AS490" s="192">
        <f>AO490+AS446</f>
        <v>0</v>
      </c>
      <c r="AT490" s="248">
        <f>IF(AQ490=1,ROUND(AS490/AR490,3),0)</f>
        <v>0</v>
      </c>
    </row>
    <row r="491" spans="1:46" ht="54.75" customHeight="1" x14ac:dyDescent="0.4">
      <c r="A491" s="758"/>
      <c r="B491" s="548">
        <f t="shared" ref="B491" si="1417">B447</f>
        <v>0</v>
      </c>
      <c r="C491" s="549"/>
      <c r="D491" s="550"/>
      <c r="E491" s="681"/>
      <c r="F491" s="681"/>
      <c r="G491" s="681"/>
      <c r="H491" s="681"/>
      <c r="I491" s="681"/>
      <c r="J491" s="681"/>
      <c r="K491" s="681"/>
      <c r="L491" s="681"/>
      <c r="M491" s="681"/>
      <c r="N491" s="681"/>
      <c r="O491" s="681"/>
      <c r="P491" s="681"/>
      <c r="Q491" s="681"/>
      <c r="R491" s="681"/>
      <c r="S491" s="681"/>
      <c r="T491" s="681"/>
      <c r="U491" s="681"/>
      <c r="V491" s="681"/>
      <c r="W491" s="681"/>
      <c r="X491" s="681"/>
      <c r="Y491" s="681"/>
      <c r="Z491" s="681"/>
      <c r="AA491" s="681"/>
      <c r="AB491" s="681"/>
      <c r="AC491" s="681"/>
      <c r="AD491" s="681"/>
      <c r="AE491" s="681"/>
      <c r="AF491" s="681"/>
      <c r="AG491" s="272">
        <f t="shared" ref="AG491" si="1418">IF(COUNT(E491:AF491)=0,+(COUNTIF(E491:AF491,"作業"))+(COUNTIF(E491:AF491,"休日")),"")</f>
        <v>0</v>
      </c>
      <c r="AH491" s="273">
        <f t="shared" ref="AH491" si="1419">IF(COUNT(E491:AF491)=0,(COUNTIF(E491:AF491,"休日")),"")</f>
        <v>0</v>
      </c>
      <c r="AI491" s="232"/>
    </row>
    <row r="492" spans="1:46" ht="54.75" customHeight="1" x14ac:dyDescent="0.4">
      <c r="A492" s="758"/>
      <c r="B492" s="551"/>
      <c r="C492" s="552"/>
      <c r="D492" s="553"/>
      <c r="E492" s="681"/>
      <c r="F492" s="681"/>
      <c r="G492" s="681"/>
      <c r="H492" s="681"/>
      <c r="I492" s="681"/>
      <c r="J492" s="681"/>
      <c r="K492" s="681"/>
      <c r="L492" s="681"/>
      <c r="M492" s="681"/>
      <c r="N492" s="681"/>
      <c r="O492" s="681"/>
      <c r="P492" s="681"/>
      <c r="Q492" s="681"/>
      <c r="R492" s="681"/>
      <c r="S492" s="681"/>
      <c r="T492" s="681"/>
      <c r="U492" s="681"/>
      <c r="V492" s="681"/>
      <c r="W492" s="681"/>
      <c r="X492" s="681"/>
      <c r="Y492" s="681"/>
      <c r="Z492" s="681"/>
      <c r="AA492" s="681"/>
      <c r="AB492" s="681"/>
      <c r="AC492" s="681"/>
      <c r="AD492" s="681"/>
      <c r="AE492" s="681"/>
      <c r="AF492" s="681"/>
      <c r="AG492" s="678" t="str">
        <f t="shared" ref="AG492" si="1420">IF(AG491&lt;14,"対象外",ROUND(AH491/AG491,3))</f>
        <v>対象外</v>
      </c>
      <c r="AH492" s="679"/>
      <c r="AI492" s="232"/>
      <c r="AL492" s="219">
        <f t="shared" ref="AL492" si="1421">IF(AG492="対象外",0,1)</f>
        <v>0</v>
      </c>
      <c r="AM492" s="226">
        <f t="shared" ref="AM492" si="1422">IF(AL492=1,AG492,0)</f>
        <v>0</v>
      </c>
      <c r="AN492" s="219">
        <f t="shared" ref="AN492" si="1423">IF(AG491&gt;=14,AG491,0)</f>
        <v>0</v>
      </c>
      <c r="AO492" s="192">
        <f>IF(AN492&gt;1,AH491,0)</f>
        <v>0</v>
      </c>
      <c r="AP492" s="152"/>
      <c r="AQ492" s="219">
        <f>IF(AR492&gt;1,1,0)</f>
        <v>0</v>
      </c>
      <c r="AR492" s="192">
        <f>AN492+AR448</f>
        <v>0</v>
      </c>
      <c r="AS492" s="192">
        <f>AO492+AS448</f>
        <v>0</v>
      </c>
      <c r="AT492" s="248">
        <f>IF(AQ492=1,ROUND(AS492/AR492,3),0)</f>
        <v>0</v>
      </c>
    </row>
    <row r="493" spans="1:46" ht="54.75" customHeight="1" x14ac:dyDescent="0.4">
      <c r="A493" s="758"/>
      <c r="B493" s="548">
        <f t="shared" ref="B493" si="1424">B449</f>
        <v>0</v>
      </c>
      <c r="C493" s="549"/>
      <c r="D493" s="550"/>
      <c r="E493" s="681"/>
      <c r="F493" s="681"/>
      <c r="G493" s="681"/>
      <c r="H493" s="681"/>
      <c r="I493" s="681"/>
      <c r="J493" s="681"/>
      <c r="K493" s="681"/>
      <c r="L493" s="681"/>
      <c r="M493" s="681"/>
      <c r="N493" s="681"/>
      <c r="O493" s="681"/>
      <c r="P493" s="681"/>
      <c r="Q493" s="681"/>
      <c r="R493" s="681"/>
      <c r="S493" s="681"/>
      <c r="T493" s="681"/>
      <c r="U493" s="681"/>
      <c r="V493" s="681"/>
      <c r="W493" s="681"/>
      <c r="X493" s="681"/>
      <c r="Y493" s="681"/>
      <c r="Z493" s="681"/>
      <c r="AA493" s="681"/>
      <c r="AB493" s="681"/>
      <c r="AC493" s="681"/>
      <c r="AD493" s="681"/>
      <c r="AE493" s="681"/>
      <c r="AF493" s="681"/>
      <c r="AG493" s="272">
        <f t="shared" ref="AG493" si="1425">IF(COUNT(E493:AF493)=0,+(COUNTIF(E493:AF493,"作業"))+(COUNTIF(E493:AF493,"休日")),"")</f>
        <v>0</v>
      </c>
      <c r="AH493" s="273">
        <f t="shared" ref="AH493" si="1426">IF(COUNT(E493:AF493)=0,(COUNTIF(E493:AF493,"休日")),"")</f>
        <v>0</v>
      </c>
      <c r="AI493" s="232"/>
    </row>
    <row r="494" spans="1:46" ht="54.75" customHeight="1" x14ac:dyDescent="0.4">
      <c r="A494" s="758"/>
      <c r="B494" s="551"/>
      <c r="C494" s="552"/>
      <c r="D494" s="553"/>
      <c r="E494" s="681"/>
      <c r="F494" s="681"/>
      <c r="G494" s="681"/>
      <c r="H494" s="681"/>
      <c r="I494" s="681"/>
      <c r="J494" s="681"/>
      <c r="K494" s="681"/>
      <c r="L494" s="681"/>
      <c r="M494" s="681"/>
      <c r="N494" s="681"/>
      <c r="O494" s="681"/>
      <c r="P494" s="681"/>
      <c r="Q494" s="681"/>
      <c r="R494" s="681"/>
      <c r="S494" s="681"/>
      <c r="T494" s="681"/>
      <c r="U494" s="681"/>
      <c r="V494" s="681"/>
      <c r="W494" s="681"/>
      <c r="X494" s="681"/>
      <c r="Y494" s="681"/>
      <c r="Z494" s="681"/>
      <c r="AA494" s="681"/>
      <c r="AB494" s="681"/>
      <c r="AC494" s="681"/>
      <c r="AD494" s="681"/>
      <c r="AE494" s="681"/>
      <c r="AF494" s="681"/>
      <c r="AG494" s="678" t="str">
        <f t="shared" ref="AG494" si="1427">IF(AG493&lt;14,"対象外",ROUND(AH493/AG493,3))</f>
        <v>対象外</v>
      </c>
      <c r="AH494" s="679"/>
      <c r="AI494" s="232"/>
      <c r="AL494" s="219">
        <f t="shared" ref="AL494" si="1428">IF(AG494="対象外",0,1)</f>
        <v>0</v>
      </c>
      <c r="AM494" s="226">
        <f t="shared" ref="AM494" si="1429">IF(AL494=1,AG494,0)</f>
        <v>0</v>
      </c>
      <c r="AN494" s="219">
        <f t="shared" ref="AN494" si="1430">IF(AG493&gt;=14,AG493,0)</f>
        <v>0</v>
      </c>
      <c r="AO494" s="192">
        <f>IF(AN494&gt;1,AH493,0)</f>
        <v>0</v>
      </c>
      <c r="AP494" s="152"/>
      <c r="AQ494" s="219">
        <f>IF(AR494&gt;1,1,0)</f>
        <v>0</v>
      </c>
      <c r="AR494" s="192">
        <f>AN494+AR450</f>
        <v>0</v>
      </c>
      <c r="AS494" s="192">
        <f>AO494+AS450</f>
        <v>0</v>
      </c>
      <c r="AT494" s="248">
        <f>IF(AQ494=1,ROUND(AS494/AR494,3),0)</f>
        <v>0</v>
      </c>
    </row>
    <row r="495" spans="1:46" ht="54.75" customHeight="1" x14ac:dyDescent="0.4">
      <c r="A495" s="758"/>
      <c r="B495" s="548">
        <f t="shared" ref="B495" si="1431">B451</f>
        <v>0</v>
      </c>
      <c r="C495" s="549"/>
      <c r="D495" s="550"/>
      <c r="E495" s="681"/>
      <c r="F495" s="681"/>
      <c r="G495" s="681"/>
      <c r="H495" s="681"/>
      <c r="I495" s="681"/>
      <c r="J495" s="681"/>
      <c r="K495" s="681"/>
      <c r="L495" s="681"/>
      <c r="M495" s="681"/>
      <c r="N495" s="681"/>
      <c r="O495" s="681"/>
      <c r="P495" s="681"/>
      <c r="Q495" s="681"/>
      <c r="R495" s="681"/>
      <c r="S495" s="681"/>
      <c r="T495" s="681"/>
      <c r="U495" s="681"/>
      <c r="V495" s="681"/>
      <c r="W495" s="681"/>
      <c r="X495" s="681"/>
      <c r="Y495" s="681"/>
      <c r="Z495" s="681"/>
      <c r="AA495" s="681"/>
      <c r="AB495" s="681"/>
      <c r="AC495" s="681"/>
      <c r="AD495" s="681"/>
      <c r="AE495" s="681"/>
      <c r="AF495" s="681"/>
      <c r="AG495" s="272">
        <f t="shared" ref="AG495" si="1432">IF(COUNT(E495:AF495)=0,+(COUNTIF(E495:AF495,"作業"))+(COUNTIF(E495:AF495,"休日")),"")</f>
        <v>0</v>
      </c>
      <c r="AH495" s="273">
        <f t="shared" ref="AH495" si="1433">IF(COUNT(E495:AF495)=0,(COUNTIF(E495:AF495,"休日")),"")</f>
        <v>0</v>
      </c>
      <c r="AI495" s="232"/>
    </row>
    <row r="496" spans="1:46" ht="54.75" customHeight="1" x14ac:dyDescent="0.4">
      <c r="A496" s="758"/>
      <c r="B496" s="551"/>
      <c r="C496" s="552"/>
      <c r="D496" s="553"/>
      <c r="E496" s="681"/>
      <c r="F496" s="681"/>
      <c r="G496" s="681"/>
      <c r="H496" s="681"/>
      <c r="I496" s="681"/>
      <c r="J496" s="681"/>
      <c r="K496" s="681"/>
      <c r="L496" s="681"/>
      <c r="M496" s="681"/>
      <c r="N496" s="681"/>
      <c r="O496" s="681"/>
      <c r="P496" s="681"/>
      <c r="Q496" s="681"/>
      <c r="R496" s="681"/>
      <c r="S496" s="681"/>
      <c r="T496" s="681"/>
      <c r="U496" s="681"/>
      <c r="V496" s="681"/>
      <c r="W496" s="681"/>
      <c r="X496" s="681"/>
      <c r="Y496" s="681"/>
      <c r="Z496" s="681"/>
      <c r="AA496" s="681"/>
      <c r="AB496" s="681"/>
      <c r="AC496" s="681"/>
      <c r="AD496" s="681"/>
      <c r="AE496" s="681"/>
      <c r="AF496" s="681"/>
      <c r="AG496" s="678" t="str">
        <f t="shared" ref="AG496" si="1434">IF(AG495&lt;14,"対象外",ROUND(AH495/AG495,3))</f>
        <v>対象外</v>
      </c>
      <c r="AH496" s="679"/>
      <c r="AI496" s="232"/>
      <c r="AL496" s="219">
        <f t="shared" ref="AL496" si="1435">IF(AG496="対象外",0,1)</f>
        <v>0</v>
      </c>
      <c r="AM496" s="226">
        <f t="shared" ref="AM496" si="1436">IF(AL496=1,AG496,0)</f>
        <v>0</v>
      </c>
      <c r="AN496" s="219">
        <f t="shared" ref="AN496" si="1437">IF(AG495&gt;=14,AG495,0)</f>
        <v>0</v>
      </c>
      <c r="AO496" s="192">
        <f>IF(AN496&gt;1,AH495,0)</f>
        <v>0</v>
      </c>
      <c r="AP496" s="152"/>
      <c r="AQ496" s="219">
        <f>IF(AR496&gt;1,1,0)</f>
        <v>0</v>
      </c>
      <c r="AR496" s="192">
        <f>AN496+AR452</f>
        <v>0</v>
      </c>
      <c r="AS496" s="192">
        <f>AO496+AS452</f>
        <v>0</v>
      </c>
      <c r="AT496" s="248">
        <f>IF(AQ496=1,ROUND(AS496/AR496,3),0)</f>
        <v>0</v>
      </c>
    </row>
    <row r="497" spans="1:46" ht="54.75" customHeight="1" x14ac:dyDescent="0.4">
      <c r="A497" s="758"/>
      <c r="B497" s="548">
        <f t="shared" ref="B497" si="1438">B453</f>
        <v>0</v>
      </c>
      <c r="C497" s="549"/>
      <c r="D497" s="550"/>
      <c r="E497" s="681"/>
      <c r="F497" s="681"/>
      <c r="G497" s="681"/>
      <c r="H497" s="681"/>
      <c r="I497" s="681"/>
      <c r="J497" s="681"/>
      <c r="K497" s="681"/>
      <c r="L497" s="681"/>
      <c r="M497" s="681"/>
      <c r="N497" s="681"/>
      <c r="O497" s="681"/>
      <c r="P497" s="681"/>
      <c r="Q497" s="681"/>
      <c r="R497" s="681"/>
      <c r="S497" s="681"/>
      <c r="T497" s="681"/>
      <c r="U497" s="681"/>
      <c r="V497" s="681"/>
      <c r="W497" s="681"/>
      <c r="X497" s="681"/>
      <c r="Y497" s="681"/>
      <c r="Z497" s="681"/>
      <c r="AA497" s="681"/>
      <c r="AB497" s="681"/>
      <c r="AC497" s="681"/>
      <c r="AD497" s="681"/>
      <c r="AE497" s="681"/>
      <c r="AF497" s="681"/>
      <c r="AG497" s="272">
        <f t="shared" ref="AG497" si="1439">IF(COUNT(E497:AF497)=0,+(COUNTIF(E497:AF497,"作業"))+(COUNTIF(E497:AF497,"休日")),"")</f>
        <v>0</v>
      </c>
      <c r="AH497" s="273">
        <f t="shared" ref="AH497" si="1440">IF(COUNT(E497:AF497)=0,(COUNTIF(E497:AF497,"休日")),"")</f>
        <v>0</v>
      </c>
      <c r="AI497" s="232"/>
    </row>
    <row r="498" spans="1:46" ht="54.75" customHeight="1" x14ac:dyDescent="0.4">
      <c r="A498" s="758"/>
      <c r="B498" s="551"/>
      <c r="C498" s="552"/>
      <c r="D498" s="553"/>
      <c r="E498" s="681"/>
      <c r="F498" s="681"/>
      <c r="G498" s="681"/>
      <c r="H498" s="681"/>
      <c r="I498" s="681"/>
      <c r="J498" s="681"/>
      <c r="K498" s="681"/>
      <c r="L498" s="681"/>
      <c r="M498" s="681"/>
      <c r="N498" s="681"/>
      <c r="O498" s="681"/>
      <c r="P498" s="681"/>
      <c r="Q498" s="681"/>
      <c r="R498" s="681"/>
      <c r="S498" s="681"/>
      <c r="T498" s="681"/>
      <c r="U498" s="681"/>
      <c r="V498" s="681"/>
      <c r="W498" s="681"/>
      <c r="X498" s="681"/>
      <c r="Y498" s="681"/>
      <c r="Z498" s="681"/>
      <c r="AA498" s="681"/>
      <c r="AB498" s="681"/>
      <c r="AC498" s="681"/>
      <c r="AD498" s="681"/>
      <c r="AE498" s="681"/>
      <c r="AF498" s="681"/>
      <c r="AG498" s="678" t="str">
        <f t="shared" ref="AG498" si="1441">IF(AG497&lt;14,"対象外",ROUND(AH497/AG497,3))</f>
        <v>対象外</v>
      </c>
      <c r="AH498" s="679"/>
      <c r="AI498" s="232"/>
      <c r="AL498" s="219">
        <f t="shared" ref="AL498" si="1442">IF(AG498="対象外",0,1)</f>
        <v>0</v>
      </c>
      <c r="AM498" s="226">
        <f t="shared" ref="AM498" si="1443">IF(AL498=1,AG498,0)</f>
        <v>0</v>
      </c>
      <c r="AN498" s="219">
        <f t="shared" ref="AN498" si="1444">IF(AG497&gt;=14,AG497,0)</f>
        <v>0</v>
      </c>
      <c r="AO498" s="192">
        <f>IF(AN498&gt;1,AH497,0)</f>
        <v>0</v>
      </c>
      <c r="AP498" s="152"/>
      <c r="AQ498" s="219">
        <f>IF(AR498&gt;1,1,0)</f>
        <v>0</v>
      </c>
      <c r="AR498" s="192">
        <f>AN498+AR454</f>
        <v>0</v>
      </c>
      <c r="AS498" s="192">
        <f>AO498+AS454</f>
        <v>0</v>
      </c>
      <c r="AT498" s="248">
        <f>IF(AQ498=1,ROUND(AS498/AR498,3),0)</f>
        <v>0</v>
      </c>
    </row>
    <row r="499" spans="1:46" ht="54.75" customHeight="1" x14ac:dyDescent="0.4">
      <c r="A499" s="758"/>
      <c r="B499" s="548">
        <f t="shared" ref="B499" si="1445">B455</f>
        <v>0</v>
      </c>
      <c r="C499" s="549"/>
      <c r="D499" s="550"/>
      <c r="E499" s="681"/>
      <c r="F499" s="681"/>
      <c r="G499" s="681"/>
      <c r="H499" s="681"/>
      <c r="I499" s="681"/>
      <c r="J499" s="681"/>
      <c r="K499" s="681"/>
      <c r="L499" s="681"/>
      <c r="M499" s="681"/>
      <c r="N499" s="681"/>
      <c r="O499" s="681"/>
      <c r="P499" s="681"/>
      <c r="Q499" s="681"/>
      <c r="R499" s="681"/>
      <c r="S499" s="681"/>
      <c r="T499" s="681"/>
      <c r="U499" s="681"/>
      <c r="V499" s="681"/>
      <c r="W499" s="681"/>
      <c r="X499" s="681"/>
      <c r="Y499" s="681"/>
      <c r="Z499" s="681"/>
      <c r="AA499" s="681"/>
      <c r="AB499" s="681"/>
      <c r="AC499" s="681"/>
      <c r="AD499" s="681"/>
      <c r="AE499" s="681"/>
      <c r="AF499" s="681"/>
      <c r="AG499" s="272">
        <f t="shared" ref="AG499" si="1446">IF(COUNT(E499:AF499)=0,+(COUNTIF(E499:AF499,"作業"))+(COUNTIF(E499:AF499,"休日")),"")</f>
        <v>0</v>
      </c>
      <c r="AH499" s="273">
        <f t="shared" ref="AH499" si="1447">IF(COUNT(E499:AF499)=0,(COUNTIF(E499:AF499,"休日")),"")</f>
        <v>0</v>
      </c>
      <c r="AI499" s="232"/>
    </row>
    <row r="500" spans="1:46" ht="54.75" customHeight="1" x14ac:dyDescent="0.4">
      <c r="A500" s="758"/>
      <c r="B500" s="551"/>
      <c r="C500" s="552"/>
      <c r="D500" s="553"/>
      <c r="E500" s="681"/>
      <c r="F500" s="681"/>
      <c r="G500" s="681"/>
      <c r="H500" s="681"/>
      <c r="I500" s="681"/>
      <c r="J500" s="681"/>
      <c r="K500" s="681"/>
      <c r="L500" s="681"/>
      <c r="M500" s="681"/>
      <c r="N500" s="681"/>
      <c r="O500" s="681"/>
      <c r="P500" s="681"/>
      <c r="Q500" s="681"/>
      <c r="R500" s="681"/>
      <c r="S500" s="681"/>
      <c r="T500" s="681"/>
      <c r="U500" s="681"/>
      <c r="V500" s="681"/>
      <c r="W500" s="681"/>
      <c r="X500" s="681"/>
      <c r="Y500" s="681"/>
      <c r="Z500" s="681"/>
      <c r="AA500" s="681"/>
      <c r="AB500" s="681"/>
      <c r="AC500" s="681"/>
      <c r="AD500" s="681"/>
      <c r="AE500" s="681"/>
      <c r="AF500" s="681"/>
      <c r="AG500" s="678" t="str">
        <f t="shared" ref="AG500" si="1448">IF(AG499&lt;14,"対象外",ROUND(AH499/AG499,3))</f>
        <v>対象外</v>
      </c>
      <c r="AH500" s="679"/>
      <c r="AI500" s="232"/>
      <c r="AL500" s="219">
        <f t="shared" ref="AL500" si="1449">IF(AG500="対象外",0,1)</f>
        <v>0</v>
      </c>
      <c r="AM500" s="226">
        <f t="shared" ref="AM500" si="1450">IF(AL500=1,AG500,0)</f>
        <v>0</v>
      </c>
      <c r="AN500" s="219">
        <f t="shared" ref="AN500" si="1451">IF(AG499&gt;=14,AG499,0)</f>
        <v>0</v>
      </c>
      <c r="AO500" s="192">
        <f>IF(AN500&gt;1,AH499,0)</f>
        <v>0</v>
      </c>
      <c r="AP500" s="152"/>
      <c r="AQ500" s="219">
        <f>IF(AR500&gt;1,1,0)</f>
        <v>0</v>
      </c>
      <c r="AR500" s="192">
        <f>AN500+AR456</f>
        <v>0</v>
      </c>
      <c r="AS500" s="192">
        <f>AO500+AS456</f>
        <v>0</v>
      </c>
      <c r="AT500" s="248">
        <f>IF(AQ500=1,ROUND(AS500/AR500,3),0)</f>
        <v>0</v>
      </c>
    </row>
    <row r="501" spans="1:46" ht="54.75" customHeight="1" x14ac:dyDescent="0.4">
      <c r="A501" s="758"/>
      <c r="B501" s="539">
        <f>B456</f>
        <v>0</v>
      </c>
      <c r="C501" s="540"/>
      <c r="D501" s="541"/>
      <c r="E501" s="681"/>
      <c r="F501" s="681"/>
      <c r="G501" s="681"/>
      <c r="H501" s="681"/>
      <c r="I501" s="681"/>
      <c r="J501" s="681"/>
      <c r="K501" s="681"/>
      <c r="L501" s="681"/>
      <c r="M501" s="681"/>
      <c r="N501" s="681"/>
      <c r="O501" s="681"/>
      <c r="P501" s="681"/>
      <c r="Q501" s="681"/>
      <c r="R501" s="681"/>
      <c r="S501" s="681"/>
      <c r="T501" s="681"/>
      <c r="U501" s="681"/>
      <c r="V501" s="681"/>
      <c r="W501" s="681"/>
      <c r="X501" s="681"/>
      <c r="Y501" s="681"/>
      <c r="Z501" s="681"/>
      <c r="AA501" s="681"/>
      <c r="AB501" s="681"/>
      <c r="AC501" s="681"/>
      <c r="AD501" s="681"/>
      <c r="AE501" s="681"/>
      <c r="AF501" s="681"/>
      <c r="AG501" s="280">
        <f>IF(COUNT(E501:AF501)=0,+(COUNTIF(E501:AF501,"作業"))+(COUNTIF(E501:AF501,"休日")),"")</f>
        <v>0</v>
      </c>
      <c r="AH501" s="281">
        <f>IF(COUNT(E501:AF501)=0,(COUNTIF(E501:AF501,"休日")),"")</f>
        <v>0</v>
      </c>
      <c r="AI501" s="232"/>
    </row>
    <row r="502" spans="1:46" ht="54.75" customHeight="1" thickBot="1" x14ac:dyDescent="0.45">
      <c r="A502" s="759"/>
      <c r="B502" s="542"/>
      <c r="C502" s="543"/>
      <c r="D502" s="544"/>
      <c r="E502" s="681"/>
      <c r="F502" s="681"/>
      <c r="G502" s="681"/>
      <c r="H502" s="681"/>
      <c r="I502" s="681"/>
      <c r="J502" s="681"/>
      <c r="K502" s="681"/>
      <c r="L502" s="681"/>
      <c r="M502" s="681"/>
      <c r="N502" s="681"/>
      <c r="O502" s="681"/>
      <c r="P502" s="681"/>
      <c r="Q502" s="681"/>
      <c r="R502" s="681"/>
      <c r="S502" s="681"/>
      <c r="T502" s="681"/>
      <c r="U502" s="681"/>
      <c r="V502" s="681"/>
      <c r="W502" s="681"/>
      <c r="X502" s="681"/>
      <c r="Y502" s="681"/>
      <c r="Z502" s="681"/>
      <c r="AA502" s="681"/>
      <c r="AB502" s="681"/>
      <c r="AC502" s="681"/>
      <c r="AD502" s="681"/>
      <c r="AE502" s="681"/>
      <c r="AF502" s="681"/>
      <c r="AG502" s="683" t="str">
        <f t="shared" ref="AG502" si="1452">IF(AG501&lt;14,"対象外",ROUND(AH501/AG501,3))</f>
        <v>対象外</v>
      </c>
      <c r="AH502" s="684"/>
      <c r="AI502" s="231"/>
      <c r="AK502" s="195"/>
      <c r="AL502" s="219">
        <f t="shared" ref="AL502" si="1453">IF(AG502="対象外",0,1)</f>
        <v>0</v>
      </c>
      <c r="AM502" s="226">
        <f t="shared" ref="AM502" si="1454">IF(AL502=1,AG502,0)</f>
        <v>0</v>
      </c>
      <c r="AN502" s="219">
        <f t="shared" ref="AN502" si="1455">IF(AG501&gt;=14,AG501,0)</f>
        <v>0</v>
      </c>
      <c r="AO502" s="192">
        <f>IF(AN502&gt;1,AH501,0)</f>
        <v>0</v>
      </c>
      <c r="AP502" s="152"/>
      <c r="AQ502" s="219">
        <f>IF(AR502&gt;1,1,0)</f>
        <v>0</v>
      </c>
      <c r="AR502" s="192">
        <f>AN502+AR458</f>
        <v>0</v>
      </c>
      <c r="AS502" s="192">
        <f>AO502+AS458</f>
        <v>0</v>
      </c>
      <c r="AT502" s="248">
        <f>IF(AQ502=1,ROUND(AS502/AR502,3),0)</f>
        <v>0</v>
      </c>
    </row>
    <row r="503" spans="1:46" ht="35.25" customHeight="1" x14ac:dyDescent="0.4">
      <c r="A503" s="757" t="s">
        <v>73</v>
      </c>
      <c r="B503" s="689" t="s">
        <v>0</v>
      </c>
      <c r="C503" s="690"/>
      <c r="D503" s="691"/>
      <c r="E503" s="274">
        <f>AF459+1</f>
        <v>45874</v>
      </c>
      <c r="F503" s="274">
        <f>E503+1</f>
        <v>45875</v>
      </c>
      <c r="G503" s="274">
        <f t="shared" ref="G503:AF503" si="1456">F503+1</f>
        <v>45876</v>
      </c>
      <c r="H503" s="274">
        <f t="shared" si="1456"/>
        <v>45877</v>
      </c>
      <c r="I503" s="274">
        <f t="shared" si="1456"/>
        <v>45878</v>
      </c>
      <c r="J503" s="274">
        <f t="shared" si="1456"/>
        <v>45879</v>
      </c>
      <c r="K503" s="274">
        <f t="shared" si="1456"/>
        <v>45880</v>
      </c>
      <c r="L503" s="274">
        <f t="shared" si="1456"/>
        <v>45881</v>
      </c>
      <c r="M503" s="274">
        <f t="shared" si="1456"/>
        <v>45882</v>
      </c>
      <c r="N503" s="274">
        <f t="shared" si="1456"/>
        <v>45883</v>
      </c>
      <c r="O503" s="274">
        <f t="shared" si="1456"/>
        <v>45884</v>
      </c>
      <c r="P503" s="274">
        <f t="shared" si="1456"/>
        <v>45885</v>
      </c>
      <c r="Q503" s="274">
        <f t="shared" si="1456"/>
        <v>45886</v>
      </c>
      <c r="R503" s="274">
        <f t="shared" si="1456"/>
        <v>45887</v>
      </c>
      <c r="S503" s="274">
        <f t="shared" si="1456"/>
        <v>45888</v>
      </c>
      <c r="T503" s="274">
        <f t="shared" si="1456"/>
        <v>45889</v>
      </c>
      <c r="U503" s="274">
        <f t="shared" si="1456"/>
        <v>45890</v>
      </c>
      <c r="V503" s="274">
        <f t="shared" si="1456"/>
        <v>45891</v>
      </c>
      <c r="W503" s="274">
        <f t="shared" si="1456"/>
        <v>45892</v>
      </c>
      <c r="X503" s="274">
        <f t="shared" si="1456"/>
        <v>45893</v>
      </c>
      <c r="Y503" s="274">
        <f t="shared" si="1456"/>
        <v>45894</v>
      </c>
      <c r="Z503" s="274">
        <f t="shared" si="1456"/>
        <v>45895</v>
      </c>
      <c r="AA503" s="274">
        <f t="shared" si="1456"/>
        <v>45896</v>
      </c>
      <c r="AB503" s="274">
        <f t="shared" si="1456"/>
        <v>45897</v>
      </c>
      <c r="AC503" s="274">
        <f t="shared" si="1456"/>
        <v>45898</v>
      </c>
      <c r="AD503" s="274">
        <f t="shared" si="1456"/>
        <v>45899</v>
      </c>
      <c r="AE503" s="274">
        <f t="shared" si="1456"/>
        <v>45900</v>
      </c>
      <c r="AF503" s="274">
        <f t="shared" si="1456"/>
        <v>45901</v>
      </c>
      <c r="AG503" s="685" t="s">
        <v>11</v>
      </c>
      <c r="AH503" s="687" t="s">
        <v>125</v>
      </c>
      <c r="AI503" s="676" t="s">
        <v>154</v>
      </c>
    </row>
    <row r="504" spans="1:46" ht="35.25" customHeight="1" x14ac:dyDescent="0.4">
      <c r="A504" s="758"/>
      <c r="B504" s="692" t="s">
        <v>1</v>
      </c>
      <c r="C504" s="693"/>
      <c r="D504" s="694"/>
      <c r="E504" s="275">
        <f>AF460+1</f>
        <v>45874</v>
      </c>
      <c r="F504" s="275">
        <f>E504+1</f>
        <v>45875</v>
      </c>
      <c r="G504" s="275">
        <f t="shared" ref="G504:AF504" si="1457">F504+1</f>
        <v>45876</v>
      </c>
      <c r="H504" s="275">
        <f t="shared" si="1457"/>
        <v>45877</v>
      </c>
      <c r="I504" s="275">
        <f t="shared" si="1457"/>
        <v>45878</v>
      </c>
      <c r="J504" s="275">
        <f t="shared" si="1457"/>
        <v>45879</v>
      </c>
      <c r="K504" s="275">
        <f t="shared" si="1457"/>
        <v>45880</v>
      </c>
      <c r="L504" s="275">
        <f t="shared" si="1457"/>
        <v>45881</v>
      </c>
      <c r="M504" s="275">
        <f t="shared" si="1457"/>
        <v>45882</v>
      </c>
      <c r="N504" s="275">
        <f t="shared" si="1457"/>
        <v>45883</v>
      </c>
      <c r="O504" s="275">
        <f t="shared" si="1457"/>
        <v>45884</v>
      </c>
      <c r="P504" s="275">
        <f t="shared" si="1457"/>
        <v>45885</v>
      </c>
      <c r="Q504" s="275">
        <f t="shared" si="1457"/>
        <v>45886</v>
      </c>
      <c r="R504" s="275">
        <f t="shared" si="1457"/>
        <v>45887</v>
      </c>
      <c r="S504" s="275">
        <f t="shared" si="1457"/>
        <v>45888</v>
      </c>
      <c r="T504" s="275">
        <f t="shared" si="1457"/>
        <v>45889</v>
      </c>
      <c r="U504" s="275">
        <f t="shared" si="1457"/>
        <v>45890</v>
      </c>
      <c r="V504" s="275">
        <f t="shared" si="1457"/>
        <v>45891</v>
      </c>
      <c r="W504" s="275">
        <f t="shared" si="1457"/>
        <v>45892</v>
      </c>
      <c r="X504" s="275">
        <f t="shared" si="1457"/>
        <v>45893</v>
      </c>
      <c r="Y504" s="275">
        <f t="shared" si="1457"/>
        <v>45894</v>
      </c>
      <c r="Z504" s="275">
        <f t="shared" si="1457"/>
        <v>45895</v>
      </c>
      <c r="AA504" s="275">
        <f t="shared" si="1457"/>
        <v>45896</v>
      </c>
      <c r="AB504" s="275">
        <f t="shared" si="1457"/>
        <v>45897</v>
      </c>
      <c r="AC504" s="275">
        <f t="shared" si="1457"/>
        <v>45898</v>
      </c>
      <c r="AD504" s="275">
        <f t="shared" si="1457"/>
        <v>45899</v>
      </c>
      <c r="AE504" s="275">
        <f t="shared" si="1457"/>
        <v>45900</v>
      </c>
      <c r="AF504" s="275">
        <f t="shared" si="1457"/>
        <v>45901</v>
      </c>
      <c r="AG504" s="686"/>
      <c r="AH504" s="688"/>
      <c r="AI504" s="677"/>
    </row>
    <row r="505" spans="1:46" ht="35.25" customHeight="1" x14ac:dyDescent="0.4">
      <c r="A505" s="758"/>
      <c r="B505" s="692" t="s">
        <v>2</v>
      </c>
      <c r="C505" s="693"/>
      <c r="D505" s="694"/>
      <c r="E505" s="276">
        <f>AF461+1</f>
        <v>45874</v>
      </c>
      <c r="F505" s="276">
        <f>E504+1</f>
        <v>45875</v>
      </c>
      <c r="G505" s="276">
        <f t="shared" ref="G505:AF505" si="1458">F504+1</f>
        <v>45876</v>
      </c>
      <c r="H505" s="276">
        <f t="shared" si="1458"/>
        <v>45877</v>
      </c>
      <c r="I505" s="276">
        <f t="shared" si="1458"/>
        <v>45878</v>
      </c>
      <c r="J505" s="276">
        <f t="shared" si="1458"/>
        <v>45879</v>
      </c>
      <c r="K505" s="276">
        <f t="shared" si="1458"/>
        <v>45880</v>
      </c>
      <c r="L505" s="276">
        <f t="shared" si="1458"/>
        <v>45881</v>
      </c>
      <c r="M505" s="276">
        <f t="shared" si="1458"/>
        <v>45882</v>
      </c>
      <c r="N505" s="276">
        <f t="shared" si="1458"/>
        <v>45883</v>
      </c>
      <c r="O505" s="276">
        <f t="shared" si="1458"/>
        <v>45884</v>
      </c>
      <c r="P505" s="276">
        <f t="shared" si="1458"/>
        <v>45885</v>
      </c>
      <c r="Q505" s="276">
        <f t="shared" si="1458"/>
        <v>45886</v>
      </c>
      <c r="R505" s="276">
        <f t="shared" si="1458"/>
        <v>45887</v>
      </c>
      <c r="S505" s="276">
        <f t="shared" si="1458"/>
        <v>45888</v>
      </c>
      <c r="T505" s="276">
        <f t="shared" si="1458"/>
        <v>45889</v>
      </c>
      <c r="U505" s="276">
        <f t="shared" si="1458"/>
        <v>45890</v>
      </c>
      <c r="V505" s="276">
        <f t="shared" si="1458"/>
        <v>45891</v>
      </c>
      <c r="W505" s="276">
        <f t="shared" si="1458"/>
        <v>45892</v>
      </c>
      <c r="X505" s="276">
        <f t="shared" si="1458"/>
        <v>45893</v>
      </c>
      <c r="Y505" s="276">
        <f t="shared" si="1458"/>
        <v>45894</v>
      </c>
      <c r="Z505" s="276">
        <f t="shared" si="1458"/>
        <v>45895</v>
      </c>
      <c r="AA505" s="276">
        <f t="shared" si="1458"/>
        <v>45896</v>
      </c>
      <c r="AB505" s="276">
        <f t="shared" si="1458"/>
        <v>45897</v>
      </c>
      <c r="AC505" s="276">
        <f t="shared" si="1458"/>
        <v>45898</v>
      </c>
      <c r="AD505" s="276">
        <f t="shared" si="1458"/>
        <v>45899</v>
      </c>
      <c r="AE505" s="276">
        <f t="shared" si="1458"/>
        <v>45900</v>
      </c>
      <c r="AF505" s="276">
        <f t="shared" si="1458"/>
        <v>45901</v>
      </c>
      <c r="AG505" s="686"/>
      <c r="AH505" s="688"/>
      <c r="AI505" s="677"/>
      <c r="AJ505" s="159"/>
      <c r="AN505" s="147"/>
    </row>
    <row r="506" spans="1:46" ht="119.25" customHeight="1" x14ac:dyDescent="0.4">
      <c r="A506" s="758"/>
      <c r="B506" s="695" t="s">
        <v>160</v>
      </c>
      <c r="C506" s="696"/>
      <c r="D506" s="697"/>
      <c r="E506" s="267" t="str">
        <f>IF(E504=$S$6,"完了日","")</f>
        <v/>
      </c>
      <c r="F506" s="267" t="str">
        <f>IF(F504=$S$6,"完了日","")</f>
        <v/>
      </c>
      <c r="G506" s="267" t="str">
        <f t="shared" ref="G506:AF506" si="1459">IF(G504=$S$6,"完了日","")</f>
        <v/>
      </c>
      <c r="H506" s="267" t="str">
        <f t="shared" si="1459"/>
        <v/>
      </c>
      <c r="I506" s="267" t="str">
        <f t="shared" si="1459"/>
        <v/>
      </c>
      <c r="J506" s="267" t="str">
        <f t="shared" si="1459"/>
        <v/>
      </c>
      <c r="K506" s="267" t="str">
        <f t="shared" si="1459"/>
        <v/>
      </c>
      <c r="L506" s="267" t="str">
        <f t="shared" si="1459"/>
        <v/>
      </c>
      <c r="M506" s="267" t="str">
        <f t="shared" si="1459"/>
        <v/>
      </c>
      <c r="N506" s="267" t="str">
        <f t="shared" si="1459"/>
        <v/>
      </c>
      <c r="O506" s="267" t="str">
        <f t="shared" si="1459"/>
        <v/>
      </c>
      <c r="P506" s="267" t="str">
        <f t="shared" si="1459"/>
        <v/>
      </c>
      <c r="Q506" s="267" t="str">
        <f t="shared" si="1459"/>
        <v/>
      </c>
      <c r="R506" s="267" t="str">
        <f t="shared" si="1459"/>
        <v/>
      </c>
      <c r="S506" s="267" t="str">
        <f t="shared" si="1459"/>
        <v/>
      </c>
      <c r="T506" s="267" t="str">
        <f t="shared" si="1459"/>
        <v/>
      </c>
      <c r="U506" s="267" t="str">
        <f t="shared" si="1459"/>
        <v/>
      </c>
      <c r="V506" s="267" t="str">
        <f t="shared" si="1459"/>
        <v/>
      </c>
      <c r="W506" s="267" t="str">
        <f t="shared" si="1459"/>
        <v/>
      </c>
      <c r="X506" s="267" t="str">
        <f t="shared" si="1459"/>
        <v/>
      </c>
      <c r="Y506" s="267" t="str">
        <f t="shared" si="1459"/>
        <v/>
      </c>
      <c r="Z506" s="267" t="str">
        <f t="shared" si="1459"/>
        <v/>
      </c>
      <c r="AA506" s="267" t="str">
        <f t="shared" si="1459"/>
        <v/>
      </c>
      <c r="AB506" s="267" t="str">
        <f t="shared" si="1459"/>
        <v/>
      </c>
      <c r="AC506" s="267" t="str">
        <f t="shared" si="1459"/>
        <v/>
      </c>
      <c r="AD506" s="267" t="str">
        <f t="shared" si="1459"/>
        <v/>
      </c>
      <c r="AE506" s="267" t="str">
        <f t="shared" si="1459"/>
        <v/>
      </c>
      <c r="AF506" s="267" t="str">
        <f t="shared" si="1459"/>
        <v/>
      </c>
      <c r="AG506" s="686"/>
      <c r="AH506" s="688"/>
      <c r="AI506" s="677"/>
    </row>
    <row r="507" spans="1:46" ht="54" customHeight="1" x14ac:dyDescent="0.4">
      <c r="A507" s="758"/>
      <c r="B507" s="548">
        <f>B463</f>
        <v>0</v>
      </c>
      <c r="C507" s="549"/>
      <c r="D507" s="550"/>
      <c r="E507" s="681"/>
      <c r="F507" s="681"/>
      <c r="G507" s="681"/>
      <c r="H507" s="681"/>
      <c r="I507" s="681"/>
      <c r="J507" s="681"/>
      <c r="K507" s="681"/>
      <c r="L507" s="681"/>
      <c r="M507" s="681"/>
      <c r="N507" s="681"/>
      <c r="O507" s="681"/>
      <c r="P507" s="681"/>
      <c r="Q507" s="681"/>
      <c r="R507" s="681"/>
      <c r="S507" s="681"/>
      <c r="T507" s="681"/>
      <c r="U507" s="681"/>
      <c r="V507" s="681"/>
      <c r="W507" s="681"/>
      <c r="X507" s="681"/>
      <c r="Y507" s="681"/>
      <c r="Z507" s="681"/>
      <c r="AA507" s="681"/>
      <c r="AB507" s="681"/>
      <c r="AC507" s="681"/>
      <c r="AD507" s="681"/>
      <c r="AE507" s="681"/>
      <c r="AF507" s="681"/>
      <c r="AG507" s="272">
        <f>IF(COUNT(E507:AF507)=0,+(COUNTIF(E507:AF507,"作業"))+(COUNTIF(E507:AF507,"休日")),"")</f>
        <v>0</v>
      </c>
      <c r="AH507" s="273">
        <f>IF(COUNT(E507:AF507)=0,(COUNTIF(E507:AF507,"休日")),"")</f>
        <v>0</v>
      </c>
      <c r="AI507" s="555" t="str">
        <f>IF(AM507&gt;0.01,ROUND(AM507/AL507,3),"")</f>
        <v/>
      </c>
      <c r="AL507" s="147">
        <f>SUM(AL508:AL546)</f>
        <v>0</v>
      </c>
      <c r="AM507" s="228">
        <f>SUM(AM508:AM546)</f>
        <v>0</v>
      </c>
      <c r="AQ507" s="249">
        <f>SUM(AQ508:AQ546)</f>
        <v>0</v>
      </c>
      <c r="AT507" s="228">
        <f>SUM(AT508:AT546)</f>
        <v>0</v>
      </c>
    </row>
    <row r="508" spans="1:46" ht="54" customHeight="1" x14ac:dyDescent="0.4">
      <c r="A508" s="758"/>
      <c r="B508" s="551"/>
      <c r="C508" s="552"/>
      <c r="D508" s="553"/>
      <c r="E508" s="681"/>
      <c r="F508" s="681"/>
      <c r="G508" s="681"/>
      <c r="H508" s="681"/>
      <c r="I508" s="681"/>
      <c r="J508" s="681"/>
      <c r="K508" s="681"/>
      <c r="L508" s="681"/>
      <c r="M508" s="681"/>
      <c r="N508" s="681"/>
      <c r="O508" s="681"/>
      <c r="P508" s="681"/>
      <c r="Q508" s="681"/>
      <c r="R508" s="681"/>
      <c r="S508" s="681"/>
      <c r="T508" s="681"/>
      <c r="U508" s="681"/>
      <c r="V508" s="681"/>
      <c r="W508" s="681"/>
      <c r="X508" s="681"/>
      <c r="Y508" s="681"/>
      <c r="Z508" s="681"/>
      <c r="AA508" s="681"/>
      <c r="AB508" s="681"/>
      <c r="AC508" s="681"/>
      <c r="AD508" s="681"/>
      <c r="AE508" s="681"/>
      <c r="AF508" s="681"/>
      <c r="AG508" s="678" t="str">
        <f>IF(AG507&lt;14,"対象外",ROUND(AH507/AG507,3))</f>
        <v>対象外</v>
      </c>
      <c r="AH508" s="679"/>
      <c r="AI508" s="555"/>
      <c r="AK508" s="146"/>
      <c r="AL508" s="219">
        <f>IF(AG508="対象外",0,1)</f>
        <v>0</v>
      </c>
      <c r="AM508" s="226">
        <f>IF(AL508=1,AG508,0)</f>
        <v>0</v>
      </c>
      <c r="AN508" s="219">
        <f>IF(AG507&gt;=14,AG507,0)</f>
        <v>0</v>
      </c>
      <c r="AO508" s="192">
        <f>IF(AN508&gt;1,AH507,0)</f>
        <v>0</v>
      </c>
      <c r="AP508" s="152"/>
      <c r="AQ508" s="219">
        <f>IF(AR508&gt;1,1,0)</f>
        <v>0</v>
      </c>
      <c r="AR508" s="192">
        <f>AN508+AR464</f>
        <v>0</v>
      </c>
      <c r="AS508" s="192">
        <f>AO508+AS464</f>
        <v>0</v>
      </c>
      <c r="AT508" s="248">
        <f>IF(AQ508=1,ROUND(AS508/AR508,3),0)</f>
        <v>0</v>
      </c>
    </row>
    <row r="509" spans="1:46" ht="54" customHeight="1" x14ac:dyDescent="0.4">
      <c r="A509" s="758"/>
      <c r="B509" s="548">
        <f t="shared" ref="B509" si="1460">B465</f>
        <v>0</v>
      </c>
      <c r="C509" s="549"/>
      <c r="D509" s="550"/>
      <c r="E509" s="681"/>
      <c r="F509" s="681"/>
      <c r="G509" s="681"/>
      <c r="H509" s="681"/>
      <c r="I509" s="681"/>
      <c r="J509" s="681"/>
      <c r="K509" s="681"/>
      <c r="L509" s="681"/>
      <c r="M509" s="681"/>
      <c r="N509" s="681"/>
      <c r="O509" s="681"/>
      <c r="P509" s="681"/>
      <c r="Q509" s="681"/>
      <c r="R509" s="681"/>
      <c r="S509" s="681"/>
      <c r="T509" s="681"/>
      <c r="U509" s="681"/>
      <c r="V509" s="681"/>
      <c r="W509" s="681"/>
      <c r="X509" s="681"/>
      <c r="Y509" s="681"/>
      <c r="Z509" s="681"/>
      <c r="AA509" s="681"/>
      <c r="AB509" s="681"/>
      <c r="AC509" s="681"/>
      <c r="AD509" s="681"/>
      <c r="AE509" s="681"/>
      <c r="AF509" s="681"/>
      <c r="AG509" s="272">
        <f t="shared" ref="AG509" si="1461">IF(COUNT(E509:AF509)=0,+(COUNTIF(E509:AF509,"作業"))+(COUNTIF(E509:AF509,"休日")),"")</f>
        <v>0</v>
      </c>
      <c r="AH509" s="273">
        <f t="shared" ref="AH509" si="1462">IF(COUNT(E509:AF509)=0,(COUNTIF(E509:AF509,"休日")),"")</f>
        <v>0</v>
      </c>
      <c r="AI509" s="554" t="str">
        <f>IF(AI507="","",IF(AI507&gt;=0.285,"達成","未達成"))</f>
        <v/>
      </c>
    </row>
    <row r="510" spans="1:46" ht="54" customHeight="1" x14ac:dyDescent="0.4">
      <c r="A510" s="758"/>
      <c r="B510" s="551"/>
      <c r="C510" s="552"/>
      <c r="D510" s="553"/>
      <c r="E510" s="681"/>
      <c r="F510" s="681"/>
      <c r="G510" s="681"/>
      <c r="H510" s="681"/>
      <c r="I510" s="681"/>
      <c r="J510" s="681"/>
      <c r="K510" s="681"/>
      <c r="L510" s="681"/>
      <c r="M510" s="681"/>
      <c r="N510" s="681"/>
      <c r="O510" s="681"/>
      <c r="P510" s="681"/>
      <c r="Q510" s="681"/>
      <c r="R510" s="681"/>
      <c r="S510" s="681"/>
      <c r="T510" s="681"/>
      <c r="U510" s="681"/>
      <c r="V510" s="681"/>
      <c r="W510" s="681"/>
      <c r="X510" s="681"/>
      <c r="Y510" s="681"/>
      <c r="Z510" s="681"/>
      <c r="AA510" s="681"/>
      <c r="AB510" s="681"/>
      <c r="AC510" s="681"/>
      <c r="AD510" s="681"/>
      <c r="AE510" s="681"/>
      <c r="AF510" s="681"/>
      <c r="AG510" s="678" t="str">
        <f t="shared" ref="AG510" si="1463">IF(AG509&lt;14,"対象外",ROUND(AH509/AG509,3))</f>
        <v>対象外</v>
      </c>
      <c r="AH510" s="679"/>
      <c r="AI510" s="554"/>
      <c r="AL510" s="219">
        <f t="shared" ref="AL510" si="1464">IF(AG510="対象外",0,1)</f>
        <v>0</v>
      </c>
      <c r="AM510" s="226">
        <f t="shared" ref="AM510" si="1465">IF(AL510=1,AG510,0)</f>
        <v>0</v>
      </c>
      <c r="AN510" s="219">
        <f t="shared" ref="AN510" si="1466">IF(AG509&gt;=14,AG509,0)</f>
        <v>0</v>
      </c>
      <c r="AO510" s="192">
        <f>IF(AN510&gt;1,AH509,0)</f>
        <v>0</v>
      </c>
      <c r="AP510" s="152"/>
      <c r="AQ510" s="219">
        <f>IF(AR510&gt;1,1,0)</f>
        <v>0</v>
      </c>
      <c r="AR510" s="192">
        <f>AN510+AR466</f>
        <v>0</v>
      </c>
      <c r="AS510" s="192">
        <f>AO510+AS466</f>
        <v>0</v>
      </c>
      <c r="AT510" s="248">
        <f>IF(AQ510=1,ROUND(AS510/AR510,3),0)</f>
        <v>0</v>
      </c>
    </row>
    <row r="511" spans="1:46" ht="54" customHeight="1" x14ac:dyDescent="0.35">
      <c r="A511" s="758"/>
      <c r="B511" s="548">
        <f t="shared" ref="B511" si="1467">B467</f>
        <v>0</v>
      </c>
      <c r="C511" s="549"/>
      <c r="D511" s="550"/>
      <c r="E511" s="681"/>
      <c r="F511" s="681"/>
      <c r="G511" s="681"/>
      <c r="H511" s="681"/>
      <c r="I511" s="681"/>
      <c r="J511" s="681"/>
      <c r="K511" s="681"/>
      <c r="L511" s="681"/>
      <c r="M511" s="681"/>
      <c r="N511" s="681"/>
      <c r="O511" s="681"/>
      <c r="P511" s="681"/>
      <c r="Q511" s="681"/>
      <c r="R511" s="681"/>
      <c r="S511" s="681"/>
      <c r="T511" s="681"/>
      <c r="U511" s="681"/>
      <c r="V511" s="681"/>
      <c r="W511" s="681"/>
      <c r="X511" s="681"/>
      <c r="Y511" s="681"/>
      <c r="Z511" s="681"/>
      <c r="AA511" s="681"/>
      <c r="AB511" s="681"/>
      <c r="AC511" s="681"/>
      <c r="AD511" s="681"/>
      <c r="AE511" s="681"/>
      <c r="AF511" s="681"/>
      <c r="AG511" s="272">
        <f t="shared" ref="AG511" si="1468">IF(COUNT(E511:AF511)=0,+(COUNTIF(E511:AF511,"作業"))+(COUNTIF(E511:AF511,"休日")),"")</f>
        <v>0</v>
      </c>
      <c r="AH511" s="273">
        <f t="shared" ref="AH511" si="1469">IF(COUNT(E511:AF511)=0,(COUNTIF(E511:AF511,"休日")),"")</f>
        <v>0</v>
      </c>
      <c r="AI511" s="230"/>
    </row>
    <row r="512" spans="1:46" ht="54" customHeight="1" x14ac:dyDescent="0.35">
      <c r="A512" s="758"/>
      <c r="B512" s="551"/>
      <c r="C512" s="552"/>
      <c r="D512" s="553"/>
      <c r="E512" s="681"/>
      <c r="F512" s="681"/>
      <c r="G512" s="681"/>
      <c r="H512" s="681"/>
      <c r="I512" s="681"/>
      <c r="J512" s="681"/>
      <c r="K512" s="681"/>
      <c r="L512" s="681"/>
      <c r="M512" s="681"/>
      <c r="N512" s="681"/>
      <c r="O512" s="681"/>
      <c r="P512" s="681"/>
      <c r="Q512" s="681"/>
      <c r="R512" s="681"/>
      <c r="S512" s="681"/>
      <c r="T512" s="681"/>
      <c r="U512" s="681"/>
      <c r="V512" s="681"/>
      <c r="W512" s="681"/>
      <c r="X512" s="681"/>
      <c r="Y512" s="681"/>
      <c r="Z512" s="681"/>
      <c r="AA512" s="681"/>
      <c r="AB512" s="681"/>
      <c r="AC512" s="681"/>
      <c r="AD512" s="681"/>
      <c r="AE512" s="681"/>
      <c r="AF512" s="681"/>
      <c r="AG512" s="678" t="str">
        <f t="shared" ref="AG512" si="1470">IF(AG511&lt;14,"対象外",ROUND(AH511/AG511,3))</f>
        <v>対象外</v>
      </c>
      <c r="AH512" s="679"/>
      <c r="AI512" s="230"/>
      <c r="AL512" s="219">
        <f t="shared" ref="AL512" si="1471">IF(AG512="対象外",0,1)</f>
        <v>0</v>
      </c>
      <c r="AM512" s="226">
        <f t="shared" ref="AM512" si="1472">IF(AL512=1,AG512,0)</f>
        <v>0</v>
      </c>
      <c r="AN512" s="219">
        <f t="shared" ref="AN512" si="1473">IF(AG511&gt;=14,AG511,0)</f>
        <v>0</v>
      </c>
      <c r="AO512" s="192">
        <f>IF(AN512&gt;1,AH511,0)</f>
        <v>0</v>
      </c>
      <c r="AP512" s="152"/>
      <c r="AQ512" s="219">
        <f>IF(AR512&gt;1,1,0)</f>
        <v>0</v>
      </c>
      <c r="AR512" s="192">
        <f>AN512+AR468</f>
        <v>0</v>
      </c>
      <c r="AS512" s="192">
        <f>AO512+AS468</f>
        <v>0</v>
      </c>
      <c r="AT512" s="248">
        <f>IF(AQ512=1,ROUND(AS512/AR512,3),0)</f>
        <v>0</v>
      </c>
    </row>
    <row r="513" spans="1:46" ht="54" customHeight="1" x14ac:dyDescent="0.35">
      <c r="A513" s="758"/>
      <c r="B513" s="548">
        <f t="shared" ref="B513" si="1474">B469</f>
        <v>0</v>
      </c>
      <c r="C513" s="549"/>
      <c r="D513" s="550"/>
      <c r="E513" s="681"/>
      <c r="F513" s="681"/>
      <c r="G513" s="681"/>
      <c r="H513" s="681"/>
      <c r="I513" s="681"/>
      <c r="J513" s="681"/>
      <c r="K513" s="681"/>
      <c r="L513" s="681"/>
      <c r="M513" s="681"/>
      <c r="N513" s="681"/>
      <c r="O513" s="681"/>
      <c r="P513" s="681"/>
      <c r="Q513" s="681"/>
      <c r="R513" s="681"/>
      <c r="S513" s="681"/>
      <c r="T513" s="681"/>
      <c r="U513" s="681"/>
      <c r="V513" s="681"/>
      <c r="W513" s="681"/>
      <c r="X513" s="681"/>
      <c r="Y513" s="681"/>
      <c r="Z513" s="681"/>
      <c r="AA513" s="681"/>
      <c r="AB513" s="681"/>
      <c r="AC513" s="681"/>
      <c r="AD513" s="681"/>
      <c r="AE513" s="681"/>
      <c r="AF513" s="681"/>
      <c r="AG513" s="272">
        <f t="shared" ref="AG513" si="1475">IF(COUNT(E513:AF513)=0,+(COUNTIF(E513:AF513,"作業"))+(COUNTIF(E513:AF513,"休日")),"")</f>
        <v>0</v>
      </c>
      <c r="AH513" s="273">
        <f t="shared" ref="AH513" si="1476">IF(COUNT(E513:AF513)=0,(COUNTIF(E513:AF513,"休日")),"")</f>
        <v>0</v>
      </c>
      <c r="AI513" s="230"/>
    </row>
    <row r="514" spans="1:46" ht="54" customHeight="1" x14ac:dyDescent="0.35">
      <c r="A514" s="758"/>
      <c r="B514" s="551"/>
      <c r="C514" s="552"/>
      <c r="D514" s="553"/>
      <c r="E514" s="681"/>
      <c r="F514" s="681"/>
      <c r="G514" s="681"/>
      <c r="H514" s="681"/>
      <c r="I514" s="681"/>
      <c r="J514" s="681"/>
      <c r="K514" s="681"/>
      <c r="L514" s="681"/>
      <c r="M514" s="681"/>
      <c r="N514" s="681"/>
      <c r="O514" s="681"/>
      <c r="P514" s="681"/>
      <c r="Q514" s="681"/>
      <c r="R514" s="681"/>
      <c r="S514" s="681"/>
      <c r="T514" s="681"/>
      <c r="U514" s="681"/>
      <c r="V514" s="681"/>
      <c r="W514" s="681"/>
      <c r="X514" s="681"/>
      <c r="Y514" s="681"/>
      <c r="Z514" s="681"/>
      <c r="AA514" s="681"/>
      <c r="AB514" s="681"/>
      <c r="AC514" s="681"/>
      <c r="AD514" s="681"/>
      <c r="AE514" s="681"/>
      <c r="AF514" s="681"/>
      <c r="AG514" s="678" t="str">
        <f t="shared" ref="AG514" si="1477">IF(AG513&lt;14,"対象外",ROUND(AH513/AG513,3))</f>
        <v>対象外</v>
      </c>
      <c r="AH514" s="679"/>
      <c r="AI514" s="230"/>
      <c r="AL514" s="219">
        <f t="shared" ref="AL514" si="1478">IF(AG514="対象外",0,1)</f>
        <v>0</v>
      </c>
      <c r="AM514" s="226">
        <f t="shared" ref="AM514" si="1479">IF(AL514=1,AG514,0)</f>
        <v>0</v>
      </c>
      <c r="AN514" s="219">
        <f t="shared" ref="AN514" si="1480">IF(AG513&gt;=14,AG513,0)</f>
        <v>0</v>
      </c>
      <c r="AO514" s="192">
        <f>IF(AN514&gt;1,AH513,0)</f>
        <v>0</v>
      </c>
      <c r="AP514" s="152"/>
      <c r="AQ514" s="219">
        <f>IF(AR514&gt;1,1,0)</f>
        <v>0</v>
      </c>
      <c r="AR514" s="192">
        <f>AN514+AR470</f>
        <v>0</v>
      </c>
      <c r="AS514" s="192">
        <f>AO514+AS470</f>
        <v>0</v>
      </c>
      <c r="AT514" s="248">
        <f>IF(AQ514=1,ROUND(AS514/AR514,3),0)</f>
        <v>0</v>
      </c>
    </row>
    <row r="515" spans="1:46" ht="54" customHeight="1" x14ac:dyDescent="0.35">
      <c r="A515" s="758"/>
      <c r="B515" s="548">
        <f t="shared" ref="B515" si="1481">B471</f>
        <v>0</v>
      </c>
      <c r="C515" s="549"/>
      <c r="D515" s="550"/>
      <c r="E515" s="681"/>
      <c r="F515" s="681"/>
      <c r="G515" s="681"/>
      <c r="H515" s="681"/>
      <c r="I515" s="681"/>
      <c r="J515" s="681"/>
      <c r="K515" s="681"/>
      <c r="L515" s="681"/>
      <c r="M515" s="681"/>
      <c r="N515" s="681"/>
      <c r="O515" s="681"/>
      <c r="P515" s="681"/>
      <c r="Q515" s="681"/>
      <c r="R515" s="681"/>
      <c r="S515" s="681"/>
      <c r="T515" s="681"/>
      <c r="U515" s="681"/>
      <c r="V515" s="681"/>
      <c r="W515" s="681"/>
      <c r="X515" s="681"/>
      <c r="Y515" s="681"/>
      <c r="Z515" s="681"/>
      <c r="AA515" s="681"/>
      <c r="AB515" s="681"/>
      <c r="AC515" s="681"/>
      <c r="AD515" s="681"/>
      <c r="AE515" s="681"/>
      <c r="AF515" s="681"/>
      <c r="AG515" s="272">
        <f t="shared" ref="AG515" si="1482">IF(COUNT(E515:AF515)=0,+(COUNTIF(E515:AF515,"作業"))+(COUNTIF(E515:AF515,"休日")),"")</f>
        <v>0</v>
      </c>
      <c r="AH515" s="273">
        <f t="shared" ref="AH515" si="1483">IF(COUNT(E515:AF515)=0,(COUNTIF(E515:AF515,"休日")),"")</f>
        <v>0</v>
      </c>
      <c r="AI515" s="230"/>
    </row>
    <row r="516" spans="1:46" ht="54" customHeight="1" x14ac:dyDescent="0.35">
      <c r="A516" s="758"/>
      <c r="B516" s="551"/>
      <c r="C516" s="552"/>
      <c r="D516" s="553"/>
      <c r="E516" s="681"/>
      <c r="F516" s="681"/>
      <c r="G516" s="681"/>
      <c r="H516" s="681"/>
      <c r="I516" s="681"/>
      <c r="J516" s="681"/>
      <c r="K516" s="681"/>
      <c r="L516" s="681"/>
      <c r="M516" s="681"/>
      <c r="N516" s="681"/>
      <c r="O516" s="681"/>
      <c r="P516" s="681"/>
      <c r="Q516" s="681"/>
      <c r="R516" s="681"/>
      <c r="S516" s="681"/>
      <c r="T516" s="681"/>
      <c r="U516" s="681"/>
      <c r="V516" s="681"/>
      <c r="W516" s="681"/>
      <c r="X516" s="681"/>
      <c r="Y516" s="681"/>
      <c r="Z516" s="681"/>
      <c r="AA516" s="681"/>
      <c r="AB516" s="681"/>
      <c r="AC516" s="681"/>
      <c r="AD516" s="681"/>
      <c r="AE516" s="681"/>
      <c r="AF516" s="681"/>
      <c r="AG516" s="678" t="str">
        <f t="shared" ref="AG516" si="1484">IF(AG515&lt;14,"対象外",ROUND(AH515/AG515,3))</f>
        <v>対象外</v>
      </c>
      <c r="AH516" s="679"/>
      <c r="AI516" s="230"/>
      <c r="AL516" s="219">
        <f t="shared" ref="AL516" si="1485">IF(AG516="対象外",0,1)</f>
        <v>0</v>
      </c>
      <c r="AM516" s="226">
        <f t="shared" ref="AM516" si="1486">IF(AL516=1,AG516,0)</f>
        <v>0</v>
      </c>
      <c r="AN516" s="219">
        <f t="shared" ref="AN516" si="1487">IF(AG515&gt;=14,AG515,0)</f>
        <v>0</v>
      </c>
      <c r="AO516" s="192">
        <f>IF(AN516&gt;1,AH515,0)</f>
        <v>0</v>
      </c>
      <c r="AP516" s="152"/>
      <c r="AQ516" s="219">
        <f>IF(AR516&gt;1,1,0)</f>
        <v>0</v>
      </c>
      <c r="AR516" s="192">
        <f>AN516+AR472</f>
        <v>0</v>
      </c>
      <c r="AS516" s="192">
        <f>AO516+AS472</f>
        <v>0</v>
      </c>
      <c r="AT516" s="248">
        <f>IF(AQ516=1,ROUND(AS516/AR516,3),0)</f>
        <v>0</v>
      </c>
    </row>
    <row r="517" spans="1:46" ht="54" customHeight="1" x14ac:dyDescent="0.4">
      <c r="A517" s="758"/>
      <c r="B517" s="548">
        <f t="shared" ref="B517" si="1488">B473</f>
        <v>0</v>
      </c>
      <c r="C517" s="549"/>
      <c r="D517" s="550"/>
      <c r="E517" s="681"/>
      <c r="F517" s="681"/>
      <c r="G517" s="681"/>
      <c r="H517" s="681"/>
      <c r="I517" s="681"/>
      <c r="J517" s="681"/>
      <c r="K517" s="681"/>
      <c r="L517" s="681"/>
      <c r="M517" s="681"/>
      <c r="N517" s="681"/>
      <c r="O517" s="681"/>
      <c r="P517" s="681"/>
      <c r="Q517" s="681"/>
      <c r="R517" s="681"/>
      <c r="S517" s="681"/>
      <c r="T517" s="681"/>
      <c r="U517" s="681"/>
      <c r="V517" s="681"/>
      <c r="W517" s="681"/>
      <c r="X517" s="681"/>
      <c r="Y517" s="681"/>
      <c r="Z517" s="681"/>
      <c r="AA517" s="681"/>
      <c r="AB517" s="681"/>
      <c r="AC517" s="681"/>
      <c r="AD517" s="681"/>
      <c r="AE517" s="681"/>
      <c r="AF517" s="681"/>
      <c r="AG517" s="272">
        <f t="shared" ref="AG517" si="1489">IF(COUNT(E517:AF517)=0,+(COUNTIF(E517:AF517,"作業"))+(COUNTIF(E517:AF517,"休日")),"")</f>
        <v>0</v>
      </c>
      <c r="AH517" s="273">
        <f t="shared" ref="AH517" si="1490">IF(COUNT(E517:AF517)=0,(COUNTIF(E517:AF517,"休日")),"")</f>
        <v>0</v>
      </c>
      <c r="AI517" s="608"/>
    </row>
    <row r="518" spans="1:46" ht="54" customHeight="1" x14ac:dyDescent="0.4">
      <c r="A518" s="758"/>
      <c r="B518" s="551"/>
      <c r="C518" s="552"/>
      <c r="D518" s="553"/>
      <c r="E518" s="681"/>
      <c r="F518" s="681"/>
      <c r="G518" s="681"/>
      <c r="H518" s="681"/>
      <c r="I518" s="681"/>
      <c r="J518" s="681"/>
      <c r="K518" s="681"/>
      <c r="L518" s="681"/>
      <c r="M518" s="681"/>
      <c r="N518" s="681"/>
      <c r="O518" s="681"/>
      <c r="P518" s="681"/>
      <c r="Q518" s="681"/>
      <c r="R518" s="681"/>
      <c r="S518" s="681"/>
      <c r="T518" s="681"/>
      <c r="U518" s="681"/>
      <c r="V518" s="681"/>
      <c r="W518" s="681"/>
      <c r="X518" s="681"/>
      <c r="Y518" s="681"/>
      <c r="Z518" s="681"/>
      <c r="AA518" s="681"/>
      <c r="AB518" s="681"/>
      <c r="AC518" s="681"/>
      <c r="AD518" s="681"/>
      <c r="AE518" s="681"/>
      <c r="AF518" s="681"/>
      <c r="AG518" s="678" t="str">
        <f t="shared" ref="AG518" si="1491">IF(AG517&lt;14,"対象外",ROUND(AH517/AG517,3))</f>
        <v>対象外</v>
      </c>
      <c r="AH518" s="679"/>
      <c r="AI518" s="608"/>
      <c r="AL518" s="219">
        <f t="shared" ref="AL518" si="1492">IF(AG518="対象外",0,1)</f>
        <v>0</v>
      </c>
      <c r="AM518" s="226">
        <f t="shared" ref="AM518" si="1493">IF(AL518=1,AG518,0)</f>
        <v>0</v>
      </c>
      <c r="AN518" s="219">
        <f t="shared" ref="AN518" si="1494">IF(AG517&gt;=14,AG517,0)</f>
        <v>0</v>
      </c>
      <c r="AO518" s="192">
        <f>IF(AN518&gt;1,AH517,0)</f>
        <v>0</v>
      </c>
      <c r="AP518" s="152"/>
      <c r="AQ518" s="219">
        <f>IF(AR518&gt;1,1,0)</f>
        <v>0</v>
      </c>
      <c r="AR518" s="192">
        <f>AN518+AR474</f>
        <v>0</v>
      </c>
      <c r="AS518" s="192">
        <f>AO518+AS474</f>
        <v>0</v>
      </c>
      <c r="AT518" s="248">
        <f>IF(AQ518=1,ROUND(AS518/AR518,3),0)</f>
        <v>0</v>
      </c>
    </row>
    <row r="519" spans="1:46" ht="54" customHeight="1" x14ac:dyDescent="0.35">
      <c r="A519" s="758"/>
      <c r="B519" s="548">
        <f t="shared" ref="B519" si="1495">B475</f>
        <v>0</v>
      </c>
      <c r="C519" s="549"/>
      <c r="D519" s="550"/>
      <c r="E519" s="681"/>
      <c r="F519" s="681"/>
      <c r="G519" s="681"/>
      <c r="H519" s="681"/>
      <c r="I519" s="681"/>
      <c r="J519" s="681"/>
      <c r="K519" s="681"/>
      <c r="L519" s="681"/>
      <c r="M519" s="681"/>
      <c r="N519" s="681"/>
      <c r="O519" s="681"/>
      <c r="P519" s="681"/>
      <c r="Q519" s="681"/>
      <c r="R519" s="681"/>
      <c r="S519" s="681"/>
      <c r="T519" s="681"/>
      <c r="U519" s="681"/>
      <c r="V519" s="681"/>
      <c r="W519" s="681"/>
      <c r="X519" s="681"/>
      <c r="Y519" s="681"/>
      <c r="Z519" s="681"/>
      <c r="AA519" s="681"/>
      <c r="AB519" s="681"/>
      <c r="AC519" s="681"/>
      <c r="AD519" s="681"/>
      <c r="AE519" s="681"/>
      <c r="AF519" s="681"/>
      <c r="AG519" s="272">
        <f t="shared" ref="AG519" si="1496">IF(COUNT(E519:AF519)=0,+(COUNTIF(E519:AF519,"作業"))+(COUNTIF(E519:AF519,"休日")),"")</f>
        <v>0</v>
      </c>
      <c r="AH519" s="273">
        <f t="shared" ref="AH519" si="1497">IF(COUNT(E519:AF519)=0,(COUNTIF(E519:AF519,"休日")),"")</f>
        <v>0</v>
      </c>
      <c r="AI519" s="230"/>
    </row>
    <row r="520" spans="1:46" ht="54" customHeight="1" x14ac:dyDescent="0.35">
      <c r="A520" s="758"/>
      <c r="B520" s="551"/>
      <c r="C520" s="552"/>
      <c r="D520" s="553"/>
      <c r="E520" s="681"/>
      <c r="F520" s="681"/>
      <c r="G520" s="681"/>
      <c r="H520" s="681"/>
      <c r="I520" s="681"/>
      <c r="J520" s="681"/>
      <c r="K520" s="681"/>
      <c r="L520" s="681"/>
      <c r="M520" s="681"/>
      <c r="N520" s="681"/>
      <c r="O520" s="681"/>
      <c r="P520" s="681"/>
      <c r="Q520" s="681"/>
      <c r="R520" s="681"/>
      <c r="S520" s="681"/>
      <c r="T520" s="681"/>
      <c r="U520" s="681"/>
      <c r="V520" s="681"/>
      <c r="W520" s="681"/>
      <c r="X520" s="681"/>
      <c r="Y520" s="681"/>
      <c r="Z520" s="681"/>
      <c r="AA520" s="681"/>
      <c r="AB520" s="681"/>
      <c r="AC520" s="681"/>
      <c r="AD520" s="681"/>
      <c r="AE520" s="681"/>
      <c r="AF520" s="681"/>
      <c r="AG520" s="678" t="str">
        <f t="shared" ref="AG520" si="1498">IF(AG519&lt;14,"対象外",ROUND(AH519/AG519,3))</f>
        <v>対象外</v>
      </c>
      <c r="AH520" s="679"/>
      <c r="AI520" s="230"/>
      <c r="AL520" s="219">
        <f t="shared" ref="AL520" si="1499">IF(AG520="対象外",0,1)</f>
        <v>0</v>
      </c>
      <c r="AM520" s="226">
        <f t="shared" ref="AM520" si="1500">IF(AL520=1,AG520,0)</f>
        <v>0</v>
      </c>
      <c r="AN520" s="219">
        <f t="shared" ref="AN520" si="1501">IF(AG519&gt;=14,AG519,0)</f>
        <v>0</v>
      </c>
      <c r="AO520" s="192">
        <f>IF(AN520&gt;1,AH519,0)</f>
        <v>0</v>
      </c>
      <c r="AP520" s="152"/>
      <c r="AQ520" s="219">
        <f>IF(AR520&gt;1,1,0)</f>
        <v>0</v>
      </c>
      <c r="AR520" s="192">
        <f>AN520+AR476</f>
        <v>0</v>
      </c>
      <c r="AS520" s="192">
        <f>AO520+AS476</f>
        <v>0</v>
      </c>
      <c r="AT520" s="248">
        <f>IF(AQ520=1,ROUND(AS520/AR520,3),0)</f>
        <v>0</v>
      </c>
    </row>
    <row r="521" spans="1:46" ht="54" customHeight="1" x14ac:dyDescent="0.35">
      <c r="A521" s="758"/>
      <c r="B521" s="548">
        <f t="shared" ref="B521" si="1502">B477</f>
        <v>0</v>
      </c>
      <c r="C521" s="549"/>
      <c r="D521" s="550"/>
      <c r="E521" s="681"/>
      <c r="F521" s="681"/>
      <c r="G521" s="681"/>
      <c r="H521" s="681"/>
      <c r="I521" s="681"/>
      <c r="J521" s="681"/>
      <c r="K521" s="681"/>
      <c r="L521" s="681"/>
      <c r="M521" s="681"/>
      <c r="N521" s="681"/>
      <c r="O521" s="681"/>
      <c r="P521" s="681"/>
      <c r="Q521" s="681"/>
      <c r="R521" s="681"/>
      <c r="S521" s="681"/>
      <c r="T521" s="681"/>
      <c r="U521" s="681"/>
      <c r="V521" s="681"/>
      <c r="W521" s="681"/>
      <c r="X521" s="681"/>
      <c r="Y521" s="681"/>
      <c r="Z521" s="681"/>
      <c r="AA521" s="681"/>
      <c r="AB521" s="681"/>
      <c r="AC521" s="681"/>
      <c r="AD521" s="681"/>
      <c r="AE521" s="681"/>
      <c r="AF521" s="681"/>
      <c r="AG521" s="272">
        <f t="shared" ref="AG521" si="1503">IF(COUNT(E521:AF521)=0,+(COUNTIF(E521:AF521,"作業"))+(COUNTIF(E521:AF521,"休日")),"")</f>
        <v>0</v>
      </c>
      <c r="AH521" s="273">
        <f t="shared" ref="AH521" si="1504">IF(COUNT(E521:AF521)=0,(COUNTIF(E521:AF521,"休日")),"")</f>
        <v>0</v>
      </c>
      <c r="AI521" s="230"/>
    </row>
    <row r="522" spans="1:46" ht="54" customHeight="1" x14ac:dyDescent="0.35">
      <c r="A522" s="758"/>
      <c r="B522" s="551"/>
      <c r="C522" s="552"/>
      <c r="D522" s="553"/>
      <c r="E522" s="681"/>
      <c r="F522" s="681"/>
      <c r="G522" s="681"/>
      <c r="H522" s="681"/>
      <c r="I522" s="681"/>
      <c r="J522" s="681"/>
      <c r="K522" s="681"/>
      <c r="L522" s="681"/>
      <c r="M522" s="681"/>
      <c r="N522" s="681"/>
      <c r="O522" s="681"/>
      <c r="P522" s="681"/>
      <c r="Q522" s="681"/>
      <c r="R522" s="681"/>
      <c r="S522" s="681"/>
      <c r="T522" s="681"/>
      <c r="U522" s="681"/>
      <c r="V522" s="681"/>
      <c r="W522" s="681"/>
      <c r="X522" s="681"/>
      <c r="Y522" s="681"/>
      <c r="Z522" s="681"/>
      <c r="AA522" s="681"/>
      <c r="AB522" s="681"/>
      <c r="AC522" s="681"/>
      <c r="AD522" s="681"/>
      <c r="AE522" s="681"/>
      <c r="AF522" s="681"/>
      <c r="AG522" s="678" t="str">
        <f t="shared" ref="AG522" si="1505">IF(AG521&lt;14,"対象外",ROUND(AH521/AG521,3))</f>
        <v>対象外</v>
      </c>
      <c r="AH522" s="679"/>
      <c r="AI522" s="230"/>
      <c r="AL522" s="219">
        <f t="shared" ref="AL522" si="1506">IF(AG522="対象外",0,1)</f>
        <v>0</v>
      </c>
      <c r="AM522" s="226">
        <f t="shared" ref="AM522" si="1507">IF(AL522=1,AG522,0)</f>
        <v>0</v>
      </c>
      <c r="AN522" s="219">
        <f t="shared" ref="AN522" si="1508">IF(AG521&gt;=14,AG521,0)</f>
        <v>0</v>
      </c>
      <c r="AO522" s="192">
        <f>IF(AN522&gt;1,AH521,0)</f>
        <v>0</v>
      </c>
      <c r="AP522" s="152"/>
      <c r="AQ522" s="219">
        <f>IF(AR522&gt;1,1,0)</f>
        <v>0</v>
      </c>
      <c r="AR522" s="192">
        <f>AN522+AR478</f>
        <v>0</v>
      </c>
      <c r="AS522" s="192">
        <f>AO522+AS478</f>
        <v>0</v>
      </c>
      <c r="AT522" s="248">
        <f>IF(AQ522=1,ROUND(AS522/AR522,3),0)</f>
        <v>0</v>
      </c>
    </row>
    <row r="523" spans="1:46" ht="54" customHeight="1" x14ac:dyDescent="0.35">
      <c r="A523" s="758"/>
      <c r="B523" s="548">
        <f t="shared" ref="B523" si="1509">B479</f>
        <v>0</v>
      </c>
      <c r="C523" s="549"/>
      <c r="D523" s="550"/>
      <c r="E523" s="681"/>
      <c r="F523" s="681"/>
      <c r="G523" s="681"/>
      <c r="H523" s="681"/>
      <c r="I523" s="681"/>
      <c r="J523" s="681"/>
      <c r="K523" s="681"/>
      <c r="L523" s="681"/>
      <c r="M523" s="681"/>
      <c r="N523" s="681"/>
      <c r="O523" s="681"/>
      <c r="P523" s="681"/>
      <c r="Q523" s="681"/>
      <c r="R523" s="681"/>
      <c r="S523" s="681"/>
      <c r="T523" s="681"/>
      <c r="U523" s="681"/>
      <c r="V523" s="681"/>
      <c r="W523" s="681"/>
      <c r="X523" s="681"/>
      <c r="Y523" s="681"/>
      <c r="Z523" s="681"/>
      <c r="AA523" s="681"/>
      <c r="AB523" s="681"/>
      <c r="AC523" s="681"/>
      <c r="AD523" s="681"/>
      <c r="AE523" s="681"/>
      <c r="AF523" s="681"/>
      <c r="AG523" s="272">
        <f t="shared" ref="AG523" si="1510">IF(COUNT(E523:AF523)=0,+(COUNTIF(E523:AF523,"作業"))+(COUNTIF(E523:AF523,"休日")),"")</f>
        <v>0</v>
      </c>
      <c r="AH523" s="273">
        <f t="shared" ref="AH523" si="1511">IF(COUNT(E523:AF523)=0,(COUNTIF(E523:AF523,"休日")),"")</f>
        <v>0</v>
      </c>
      <c r="AI523" s="230"/>
    </row>
    <row r="524" spans="1:46" ht="54" customHeight="1" x14ac:dyDescent="0.35">
      <c r="A524" s="758"/>
      <c r="B524" s="551"/>
      <c r="C524" s="552"/>
      <c r="D524" s="553"/>
      <c r="E524" s="681"/>
      <c r="F524" s="681"/>
      <c r="G524" s="681"/>
      <c r="H524" s="681"/>
      <c r="I524" s="681"/>
      <c r="J524" s="681"/>
      <c r="K524" s="681"/>
      <c r="L524" s="681"/>
      <c r="M524" s="681"/>
      <c r="N524" s="681"/>
      <c r="O524" s="681"/>
      <c r="P524" s="681"/>
      <c r="Q524" s="681"/>
      <c r="R524" s="681"/>
      <c r="S524" s="681"/>
      <c r="T524" s="681"/>
      <c r="U524" s="681"/>
      <c r="V524" s="681"/>
      <c r="W524" s="681"/>
      <c r="X524" s="681"/>
      <c r="Y524" s="681"/>
      <c r="Z524" s="681"/>
      <c r="AA524" s="681"/>
      <c r="AB524" s="681"/>
      <c r="AC524" s="681"/>
      <c r="AD524" s="681"/>
      <c r="AE524" s="681"/>
      <c r="AF524" s="681"/>
      <c r="AG524" s="678" t="str">
        <f t="shared" ref="AG524" si="1512">IF(AG523&lt;14,"対象外",ROUND(AH523/AG523,3))</f>
        <v>対象外</v>
      </c>
      <c r="AH524" s="679"/>
      <c r="AI524" s="230"/>
      <c r="AL524" s="219">
        <f t="shared" ref="AL524" si="1513">IF(AG524="対象外",0,1)</f>
        <v>0</v>
      </c>
      <c r="AM524" s="226">
        <f t="shared" ref="AM524" si="1514">IF(AL524=1,AG524,0)</f>
        <v>0</v>
      </c>
      <c r="AN524" s="219">
        <f t="shared" ref="AN524" si="1515">IF(AG523&gt;=14,AG523,0)</f>
        <v>0</v>
      </c>
      <c r="AO524" s="192">
        <f>IF(AN524&gt;1,AH523,0)</f>
        <v>0</v>
      </c>
      <c r="AP524" s="152"/>
      <c r="AQ524" s="219">
        <f>IF(AR524&gt;1,1,0)</f>
        <v>0</v>
      </c>
      <c r="AR524" s="192">
        <f>AN524+AR480</f>
        <v>0</v>
      </c>
      <c r="AS524" s="192">
        <f>AO524+AS480</f>
        <v>0</v>
      </c>
      <c r="AT524" s="248">
        <f>IF(AQ524=1,ROUND(AS524/AR524,3),0)</f>
        <v>0</v>
      </c>
    </row>
    <row r="525" spans="1:46" ht="54" customHeight="1" x14ac:dyDescent="0.4">
      <c r="A525" s="758"/>
      <c r="B525" s="548">
        <f t="shared" ref="B525" si="1516">B481</f>
        <v>0</v>
      </c>
      <c r="C525" s="549"/>
      <c r="D525" s="550"/>
      <c r="E525" s="681"/>
      <c r="F525" s="681"/>
      <c r="G525" s="681"/>
      <c r="H525" s="681"/>
      <c r="I525" s="681"/>
      <c r="J525" s="681"/>
      <c r="K525" s="681"/>
      <c r="L525" s="681"/>
      <c r="M525" s="681"/>
      <c r="N525" s="681"/>
      <c r="O525" s="681"/>
      <c r="P525" s="681"/>
      <c r="Q525" s="681"/>
      <c r="R525" s="681"/>
      <c r="S525" s="681"/>
      <c r="T525" s="681"/>
      <c r="U525" s="681"/>
      <c r="V525" s="681"/>
      <c r="W525" s="681"/>
      <c r="X525" s="681"/>
      <c r="Y525" s="681"/>
      <c r="Z525" s="681"/>
      <c r="AA525" s="681"/>
      <c r="AB525" s="681"/>
      <c r="AC525" s="681"/>
      <c r="AD525" s="681"/>
      <c r="AE525" s="681"/>
      <c r="AF525" s="681"/>
      <c r="AG525" s="272">
        <f t="shared" ref="AG525" si="1517">IF(COUNT(E525:AF525)=0,+(COUNTIF(E525:AF525,"作業"))+(COUNTIF(E525:AF525,"休日")),"")</f>
        <v>0</v>
      </c>
      <c r="AH525" s="279">
        <f t="shared" ref="AH525" si="1518">IF(COUNT(E525:AF525)=0,(COUNTIF(E525:AF525,"休日")),"")</f>
        <v>0</v>
      </c>
      <c r="AI525" s="269"/>
    </row>
    <row r="526" spans="1:46" ht="54" customHeight="1" x14ac:dyDescent="0.4">
      <c r="A526" s="758"/>
      <c r="B526" s="551"/>
      <c r="C526" s="552"/>
      <c r="D526" s="553"/>
      <c r="E526" s="681"/>
      <c r="F526" s="681"/>
      <c r="G526" s="681"/>
      <c r="H526" s="681"/>
      <c r="I526" s="681"/>
      <c r="J526" s="681"/>
      <c r="K526" s="681"/>
      <c r="L526" s="681"/>
      <c r="M526" s="681"/>
      <c r="N526" s="681"/>
      <c r="O526" s="681"/>
      <c r="P526" s="681"/>
      <c r="Q526" s="681"/>
      <c r="R526" s="681"/>
      <c r="S526" s="681"/>
      <c r="T526" s="681"/>
      <c r="U526" s="681"/>
      <c r="V526" s="681"/>
      <c r="W526" s="681"/>
      <c r="X526" s="681"/>
      <c r="Y526" s="681"/>
      <c r="Z526" s="681"/>
      <c r="AA526" s="681"/>
      <c r="AB526" s="681"/>
      <c r="AC526" s="681"/>
      <c r="AD526" s="681"/>
      <c r="AE526" s="681"/>
      <c r="AF526" s="681"/>
      <c r="AG526" s="678" t="str">
        <f t="shared" ref="AG526" si="1519">IF(AG525&lt;14,"対象外",ROUND(AH525/AG525,3))</f>
        <v>対象外</v>
      </c>
      <c r="AH526" s="682"/>
      <c r="AI526" s="269"/>
      <c r="AL526" s="219">
        <f t="shared" ref="AL526" si="1520">IF(AG526="対象外",0,1)</f>
        <v>0</v>
      </c>
      <c r="AM526" s="226">
        <f t="shared" ref="AM526" si="1521">IF(AL526=1,AG526,0)</f>
        <v>0</v>
      </c>
      <c r="AN526" s="219">
        <f t="shared" ref="AN526" si="1522">IF(AG525&gt;=14,AG525,0)</f>
        <v>0</v>
      </c>
      <c r="AO526" s="192">
        <f>IF(AN526&gt;1,AH525,0)</f>
        <v>0</v>
      </c>
      <c r="AP526" s="152"/>
      <c r="AQ526" s="219">
        <f>IF(AR526&gt;1,1,0)</f>
        <v>0</v>
      </c>
      <c r="AR526" s="192">
        <f>AN526+AR482</f>
        <v>0</v>
      </c>
      <c r="AS526" s="192">
        <f>AO526+AS482</f>
        <v>0</v>
      </c>
      <c r="AT526" s="248">
        <f>IF(AQ526=1,ROUND(AS526/AR526,3),0)</f>
        <v>0</v>
      </c>
    </row>
    <row r="527" spans="1:46" ht="54" customHeight="1" x14ac:dyDescent="0.4">
      <c r="A527" s="758"/>
      <c r="B527" s="548">
        <f t="shared" ref="B527" si="1523">B483</f>
        <v>0</v>
      </c>
      <c r="C527" s="549"/>
      <c r="D527" s="550"/>
      <c r="E527" s="681"/>
      <c r="F527" s="681"/>
      <c r="G527" s="681"/>
      <c r="H527" s="681"/>
      <c r="I527" s="681"/>
      <c r="J527" s="681"/>
      <c r="K527" s="681"/>
      <c r="L527" s="681"/>
      <c r="M527" s="681"/>
      <c r="N527" s="681"/>
      <c r="O527" s="681"/>
      <c r="P527" s="681"/>
      <c r="Q527" s="681"/>
      <c r="R527" s="681"/>
      <c r="S527" s="681"/>
      <c r="T527" s="681"/>
      <c r="U527" s="681"/>
      <c r="V527" s="681"/>
      <c r="W527" s="681"/>
      <c r="X527" s="681"/>
      <c r="Y527" s="681"/>
      <c r="Z527" s="681"/>
      <c r="AA527" s="681"/>
      <c r="AB527" s="681"/>
      <c r="AC527" s="681"/>
      <c r="AD527" s="681"/>
      <c r="AE527" s="681"/>
      <c r="AF527" s="681"/>
      <c r="AG527" s="272">
        <f t="shared" ref="AG527" si="1524">IF(COUNT(E527:AF527)=0,+(COUNTIF(E527:AF527,"作業"))+(COUNTIF(E527:AF527,"休日")),"")</f>
        <v>0</v>
      </c>
      <c r="AH527" s="279">
        <f t="shared" ref="AH527" si="1525">IF(COUNT(E527:AF527)=0,(COUNTIF(E527:AF527,"休日")),"")</f>
        <v>0</v>
      </c>
      <c r="AI527" s="269"/>
    </row>
    <row r="528" spans="1:46" ht="54" customHeight="1" x14ac:dyDescent="0.4">
      <c r="A528" s="758"/>
      <c r="B528" s="551"/>
      <c r="C528" s="552"/>
      <c r="D528" s="553"/>
      <c r="E528" s="681"/>
      <c r="F528" s="681"/>
      <c r="G528" s="681"/>
      <c r="H528" s="681"/>
      <c r="I528" s="681"/>
      <c r="J528" s="681"/>
      <c r="K528" s="681"/>
      <c r="L528" s="681"/>
      <c r="M528" s="681"/>
      <c r="N528" s="681"/>
      <c r="O528" s="681"/>
      <c r="P528" s="681"/>
      <c r="Q528" s="681"/>
      <c r="R528" s="681"/>
      <c r="S528" s="681"/>
      <c r="T528" s="681"/>
      <c r="U528" s="681"/>
      <c r="V528" s="681"/>
      <c r="W528" s="681"/>
      <c r="X528" s="681"/>
      <c r="Y528" s="681"/>
      <c r="Z528" s="681"/>
      <c r="AA528" s="681"/>
      <c r="AB528" s="681"/>
      <c r="AC528" s="681"/>
      <c r="AD528" s="681"/>
      <c r="AE528" s="681"/>
      <c r="AF528" s="681"/>
      <c r="AG528" s="678" t="str">
        <f t="shared" ref="AG528" si="1526">IF(AG527&lt;14,"対象外",ROUND(AH527/AG527,3))</f>
        <v>対象外</v>
      </c>
      <c r="AH528" s="682"/>
      <c r="AI528" s="269"/>
      <c r="AL528" s="219">
        <f t="shared" ref="AL528" si="1527">IF(AG528="対象外",0,1)</f>
        <v>0</v>
      </c>
      <c r="AM528" s="226">
        <f t="shared" ref="AM528" si="1528">IF(AL528=1,AG528,0)</f>
        <v>0</v>
      </c>
      <c r="AN528" s="219">
        <f t="shared" ref="AN528" si="1529">IF(AG527&gt;=14,AG527,0)</f>
        <v>0</v>
      </c>
      <c r="AO528" s="192">
        <f>IF(AN528&gt;1,AH527,0)</f>
        <v>0</v>
      </c>
      <c r="AP528" s="152"/>
      <c r="AQ528" s="219">
        <f>IF(AR528&gt;1,1,0)</f>
        <v>0</v>
      </c>
      <c r="AR528" s="192">
        <f>AN528+AR484</f>
        <v>0</v>
      </c>
      <c r="AS528" s="192">
        <f>AO528+AS484</f>
        <v>0</v>
      </c>
      <c r="AT528" s="248">
        <f>IF(AQ528=1,ROUND(AS528/AR528,3),0)</f>
        <v>0</v>
      </c>
    </row>
    <row r="529" spans="1:46" ht="54" customHeight="1" x14ac:dyDescent="0.4">
      <c r="A529" s="758"/>
      <c r="B529" s="548">
        <f t="shared" ref="B529" si="1530">B485</f>
        <v>0</v>
      </c>
      <c r="C529" s="549"/>
      <c r="D529" s="550"/>
      <c r="E529" s="681"/>
      <c r="F529" s="681"/>
      <c r="G529" s="681"/>
      <c r="H529" s="681"/>
      <c r="I529" s="681"/>
      <c r="J529" s="681"/>
      <c r="K529" s="681"/>
      <c r="L529" s="681"/>
      <c r="M529" s="681"/>
      <c r="N529" s="681"/>
      <c r="O529" s="681"/>
      <c r="P529" s="681"/>
      <c r="Q529" s="681"/>
      <c r="R529" s="681"/>
      <c r="S529" s="681"/>
      <c r="T529" s="681"/>
      <c r="U529" s="681"/>
      <c r="V529" s="681"/>
      <c r="W529" s="681"/>
      <c r="X529" s="681"/>
      <c r="Y529" s="681"/>
      <c r="Z529" s="681"/>
      <c r="AA529" s="681"/>
      <c r="AB529" s="681"/>
      <c r="AC529" s="681"/>
      <c r="AD529" s="681"/>
      <c r="AE529" s="681"/>
      <c r="AF529" s="681"/>
      <c r="AG529" s="272">
        <f t="shared" ref="AG529" si="1531">IF(COUNT(E529:AF529)=0,+(COUNTIF(E529:AF529,"作業"))+(COUNTIF(E529:AF529,"休日")),"")</f>
        <v>0</v>
      </c>
      <c r="AH529" s="273">
        <f t="shared" ref="AH529" si="1532">IF(COUNT(E529:AF529)=0,(COUNTIF(E529:AF529,"休日")),"")</f>
        <v>0</v>
      </c>
      <c r="AI529" s="232"/>
    </row>
    <row r="530" spans="1:46" ht="54" customHeight="1" x14ac:dyDescent="0.4">
      <c r="A530" s="758"/>
      <c r="B530" s="551"/>
      <c r="C530" s="552"/>
      <c r="D530" s="553"/>
      <c r="E530" s="681"/>
      <c r="F530" s="681"/>
      <c r="G530" s="681"/>
      <c r="H530" s="681"/>
      <c r="I530" s="681"/>
      <c r="J530" s="681"/>
      <c r="K530" s="681"/>
      <c r="L530" s="681"/>
      <c r="M530" s="681"/>
      <c r="N530" s="681"/>
      <c r="O530" s="681"/>
      <c r="P530" s="681"/>
      <c r="Q530" s="681"/>
      <c r="R530" s="681"/>
      <c r="S530" s="681"/>
      <c r="T530" s="681"/>
      <c r="U530" s="681"/>
      <c r="V530" s="681"/>
      <c r="W530" s="681"/>
      <c r="X530" s="681"/>
      <c r="Y530" s="681"/>
      <c r="Z530" s="681"/>
      <c r="AA530" s="681"/>
      <c r="AB530" s="681"/>
      <c r="AC530" s="681"/>
      <c r="AD530" s="681"/>
      <c r="AE530" s="681"/>
      <c r="AF530" s="681"/>
      <c r="AG530" s="678" t="str">
        <f t="shared" ref="AG530" si="1533">IF(AG529&lt;14,"対象外",ROUND(AH529/AG529,3))</f>
        <v>対象外</v>
      </c>
      <c r="AH530" s="679"/>
      <c r="AI530" s="232"/>
      <c r="AL530" s="219">
        <f t="shared" ref="AL530" si="1534">IF(AG530="対象外",0,1)</f>
        <v>0</v>
      </c>
      <c r="AM530" s="226">
        <f t="shared" ref="AM530" si="1535">IF(AL530=1,AG530,0)</f>
        <v>0</v>
      </c>
      <c r="AN530" s="219">
        <f t="shared" ref="AN530" si="1536">IF(AG529&gt;=14,AG529,0)</f>
        <v>0</v>
      </c>
      <c r="AO530" s="192">
        <f>IF(AN530&gt;1,AH529,0)</f>
        <v>0</v>
      </c>
      <c r="AP530" s="152"/>
      <c r="AQ530" s="219">
        <f>IF(AR530&gt;1,1,0)</f>
        <v>0</v>
      </c>
      <c r="AR530" s="192">
        <f>AN530+AR486</f>
        <v>0</v>
      </c>
      <c r="AS530" s="192">
        <f>AO530+AS486</f>
        <v>0</v>
      </c>
      <c r="AT530" s="248">
        <f>IF(AQ530=1,ROUND(AS530/AR530,3),0)</f>
        <v>0</v>
      </c>
    </row>
    <row r="531" spans="1:46" ht="54" customHeight="1" x14ac:dyDescent="0.4">
      <c r="A531" s="758"/>
      <c r="B531" s="548">
        <f t="shared" ref="B531" si="1537">B487</f>
        <v>0</v>
      </c>
      <c r="C531" s="549"/>
      <c r="D531" s="550"/>
      <c r="E531" s="681"/>
      <c r="F531" s="681"/>
      <c r="G531" s="681"/>
      <c r="H531" s="681"/>
      <c r="I531" s="681"/>
      <c r="J531" s="681"/>
      <c r="K531" s="681"/>
      <c r="L531" s="681"/>
      <c r="M531" s="681"/>
      <c r="N531" s="681"/>
      <c r="O531" s="681"/>
      <c r="P531" s="681"/>
      <c r="Q531" s="681"/>
      <c r="R531" s="681"/>
      <c r="S531" s="681"/>
      <c r="T531" s="681"/>
      <c r="U531" s="681"/>
      <c r="V531" s="681"/>
      <c r="W531" s="681"/>
      <c r="X531" s="681"/>
      <c r="Y531" s="681"/>
      <c r="Z531" s="681"/>
      <c r="AA531" s="681"/>
      <c r="AB531" s="681"/>
      <c r="AC531" s="681"/>
      <c r="AD531" s="681"/>
      <c r="AE531" s="681"/>
      <c r="AF531" s="681"/>
      <c r="AG531" s="272">
        <f t="shared" ref="AG531" si="1538">IF(COUNT(E531:AF531)=0,+(COUNTIF(E531:AF531,"作業"))+(COUNTIF(E531:AF531,"休日")),"")</f>
        <v>0</v>
      </c>
      <c r="AH531" s="273">
        <f t="shared" ref="AH531" si="1539">IF(COUNT(E531:AF531)=0,(COUNTIF(E531:AF531,"休日")),"")</f>
        <v>0</v>
      </c>
      <c r="AI531" s="232"/>
    </row>
    <row r="532" spans="1:46" ht="54" customHeight="1" x14ac:dyDescent="0.4">
      <c r="A532" s="758"/>
      <c r="B532" s="551"/>
      <c r="C532" s="552"/>
      <c r="D532" s="553"/>
      <c r="E532" s="681"/>
      <c r="F532" s="681"/>
      <c r="G532" s="681"/>
      <c r="H532" s="681"/>
      <c r="I532" s="681"/>
      <c r="J532" s="681"/>
      <c r="K532" s="681"/>
      <c r="L532" s="681"/>
      <c r="M532" s="681"/>
      <c r="N532" s="681"/>
      <c r="O532" s="681"/>
      <c r="P532" s="681"/>
      <c r="Q532" s="681"/>
      <c r="R532" s="681"/>
      <c r="S532" s="681"/>
      <c r="T532" s="681"/>
      <c r="U532" s="681"/>
      <c r="V532" s="681"/>
      <c r="W532" s="681"/>
      <c r="X532" s="681"/>
      <c r="Y532" s="681"/>
      <c r="Z532" s="681"/>
      <c r="AA532" s="681"/>
      <c r="AB532" s="681"/>
      <c r="AC532" s="681"/>
      <c r="AD532" s="681"/>
      <c r="AE532" s="681"/>
      <c r="AF532" s="681"/>
      <c r="AG532" s="678" t="str">
        <f t="shared" ref="AG532" si="1540">IF(AG531&lt;14,"対象外",ROUND(AH531/AG531,3))</f>
        <v>対象外</v>
      </c>
      <c r="AH532" s="679"/>
      <c r="AI532" s="232"/>
      <c r="AL532" s="219">
        <f t="shared" ref="AL532" si="1541">IF(AG532="対象外",0,1)</f>
        <v>0</v>
      </c>
      <c r="AM532" s="226">
        <f t="shared" ref="AM532" si="1542">IF(AL532=1,AG532,0)</f>
        <v>0</v>
      </c>
      <c r="AN532" s="219">
        <f t="shared" ref="AN532" si="1543">IF(AG531&gt;=14,AG531,0)</f>
        <v>0</v>
      </c>
      <c r="AO532" s="192">
        <f>IF(AN532&gt;1,AH531,0)</f>
        <v>0</v>
      </c>
      <c r="AP532" s="152"/>
      <c r="AQ532" s="219">
        <f>IF(AR532&gt;1,1,0)</f>
        <v>0</v>
      </c>
      <c r="AR532" s="192">
        <f>AN532+AR488</f>
        <v>0</v>
      </c>
      <c r="AS532" s="192">
        <f>AO532+AS488</f>
        <v>0</v>
      </c>
      <c r="AT532" s="248">
        <f>IF(AQ532=1,ROUND(AS532/AR532,3),0)</f>
        <v>0</v>
      </c>
    </row>
    <row r="533" spans="1:46" ht="54" customHeight="1" x14ac:dyDescent="0.4">
      <c r="A533" s="758"/>
      <c r="B533" s="548">
        <f t="shared" ref="B533" si="1544">B489</f>
        <v>0</v>
      </c>
      <c r="C533" s="549"/>
      <c r="D533" s="550"/>
      <c r="E533" s="681"/>
      <c r="F533" s="681"/>
      <c r="G533" s="681"/>
      <c r="H533" s="681"/>
      <c r="I533" s="681"/>
      <c r="J533" s="681"/>
      <c r="K533" s="681"/>
      <c r="L533" s="681"/>
      <c r="M533" s="681"/>
      <c r="N533" s="681"/>
      <c r="O533" s="681"/>
      <c r="P533" s="681"/>
      <c r="Q533" s="681"/>
      <c r="R533" s="681"/>
      <c r="S533" s="681"/>
      <c r="T533" s="681"/>
      <c r="U533" s="681"/>
      <c r="V533" s="681"/>
      <c r="W533" s="681"/>
      <c r="X533" s="681"/>
      <c r="Y533" s="681"/>
      <c r="Z533" s="681"/>
      <c r="AA533" s="681"/>
      <c r="AB533" s="681"/>
      <c r="AC533" s="681"/>
      <c r="AD533" s="681"/>
      <c r="AE533" s="681"/>
      <c r="AF533" s="681"/>
      <c r="AG533" s="272">
        <f t="shared" ref="AG533" si="1545">IF(COUNT(E533:AF533)=0,+(COUNTIF(E533:AF533,"作業"))+(COUNTIF(E533:AF533,"休日")),"")</f>
        <v>0</v>
      </c>
      <c r="AH533" s="273">
        <f t="shared" ref="AH533" si="1546">IF(COUNT(E533:AF533)=0,(COUNTIF(E533:AF533,"休日")),"")</f>
        <v>0</v>
      </c>
      <c r="AI533" s="232"/>
    </row>
    <row r="534" spans="1:46" ht="54" customHeight="1" x14ac:dyDescent="0.4">
      <c r="A534" s="758"/>
      <c r="B534" s="551"/>
      <c r="C534" s="552"/>
      <c r="D534" s="553"/>
      <c r="E534" s="681"/>
      <c r="F534" s="681"/>
      <c r="G534" s="681"/>
      <c r="H534" s="681"/>
      <c r="I534" s="681"/>
      <c r="J534" s="681"/>
      <c r="K534" s="681"/>
      <c r="L534" s="681"/>
      <c r="M534" s="681"/>
      <c r="N534" s="681"/>
      <c r="O534" s="681"/>
      <c r="P534" s="681"/>
      <c r="Q534" s="681"/>
      <c r="R534" s="681"/>
      <c r="S534" s="681"/>
      <c r="T534" s="681"/>
      <c r="U534" s="681"/>
      <c r="V534" s="681"/>
      <c r="W534" s="681"/>
      <c r="X534" s="681"/>
      <c r="Y534" s="681"/>
      <c r="Z534" s="681"/>
      <c r="AA534" s="681"/>
      <c r="AB534" s="681"/>
      <c r="AC534" s="681"/>
      <c r="AD534" s="681"/>
      <c r="AE534" s="681"/>
      <c r="AF534" s="681"/>
      <c r="AG534" s="678" t="str">
        <f t="shared" ref="AG534" si="1547">IF(AG533&lt;14,"対象外",ROUND(AH533/AG533,3))</f>
        <v>対象外</v>
      </c>
      <c r="AH534" s="679"/>
      <c r="AI534" s="232"/>
      <c r="AL534" s="219">
        <f t="shared" ref="AL534" si="1548">IF(AG534="対象外",0,1)</f>
        <v>0</v>
      </c>
      <c r="AM534" s="226">
        <f t="shared" ref="AM534" si="1549">IF(AL534=1,AG534,0)</f>
        <v>0</v>
      </c>
      <c r="AN534" s="219">
        <f t="shared" ref="AN534" si="1550">IF(AG533&gt;=14,AG533,0)</f>
        <v>0</v>
      </c>
      <c r="AO534" s="192">
        <f>IF(AN534&gt;1,AH533,0)</f>
        <v>0</v>
      </c>
      <c r="AP534" s="152"/>
      <c r="AQ534" s="219">
        <f>IF(AR534&gt;1,1,0)</f>
        <v>0</v>
      </c>
      <c r="AR534" s="192">
        <f>AN534+AR490</f>
        <v>0</v>
      </c>
      <c r="AS534" s="192">
        <f>AO534+AS490</f>
        <v>0</v>
      </c>
      <c r="AT534" s="248">
        <f>IF(AQ534=1,ROUND(AS534/AR534,3),0)</f>
        <v>0</v>
      </c>
    </row>
    <row r="535" spans="1:46" ht="54" customHeight="1" x14ac:dyDescent="0.4">
      <c r="A535" s="758"/>
      <c r="B535" s="548">
        <f t="shared" ref="B535" si="1551">B491</f>
        <v>0</v>
      </c>
      <c r="C535" s="549"/>
      <c r="D535" s="550"/>
      <c r="E535" s="681"/>
      <c r="F535" s="681"/>
      <c r="G535" s="681"/>
      <c r="H535" s="681"/>
      <c r="I535" s="681"/>
      <c r="J535" s="681"/>
      <c r="K535" s="681"/>
      <c r="L535" s="681"/>
      <c r="M535" s="681"/>
      <c r="N535" s="681"/>
      <c r="O535" s="681"/>
      <c r="P535" s="681"/>
      <c r="Q535" s="681"/>
      <c r="R535" s="681"/>
      <c r="S535" s="681"/>
      <c r="T535" s="681"/>
      <c r="U535" s="681"/>
      <c r="V535" s="681"/>
      <c r="W535" s="681"/>
      <c r="X535" s="681"/>
      <c r="Y535" s="681"/>
      <c r="Z535" s="681"/>
      <c r="AA535" s="681"/>
      <c r="AB535" s="681"/>
      <c r="AC535" s="681"/>
      <c r="AD535" s="681"/>
      <c r="AE535" s="681"/>
      <c r="AF535" s="681"/>
      <c r="AG535" s="272">
        <f t="shared" ref="AG535" si="1552">IF(COUNT(E535:AF535)=0,+(COUNTIF(E535:AF535,"作業"))+(COUNTIF(E535:AF535,"休日")),"")</f>
        <v>0</v>
      </c>
      <c r="AH535" s="273">
        <f t="shared" ref="AH535" si="1553">IF(COUNT(E535:AF535)=0,(COUNTIF(E535:AF535,"休日")),"")</f>
        <v>0</v>
      </c>
      <c r="AI535" s="232"/>
    </row>
    <row r="536" spans="1:46" ht="54" customHeight="1" x14ac:dyDescent="0.4">
      <c r="A536" s="758"/>
      <c r="B536" s="551"/>
      <c r="C536" s="552"/>
      <c r="D536" s="553"/>
      <c r="E536" s="681"/>
      <c r="F536" s="681"/>
      <c r="G536" s="681"/>
      <c r="H536" s="681"/>
      <c r="I536" s="681"/>
      <c r="J536" s="681"/>
      <c r="K536" s="681"/>
      <c r="L536" s="681"/>
      <c r="M536" s="681"/>
      <c r="N536" s="681"/>
      <c r="O536" s="681"/>
      <c r="P536" s="681"/>
      <c r="Q536" s="681"/>
      <c r="R536" s="681"/>
      <c r="S536" s="681"/>
      <c r="T536" s="681"/>
      <c r="U536" s="681"/>
      <c r="V536" s="681"/>
      <c r="W536" s="681"/>
      <c r="X536" s="681"/>
      <c r="Y536" s="681"/>
      <c r="Z536" s="681"/>
      <c r="AA536" s="681"/>
      <c r="AB536" s="681"/>
      <c r="AC536" s="681"/>
      <c r="AD536" s="681"/>
      <c r="AE536" s="681"/>
      <c r="AF536" s="681"/>
      <c r="AG536" s="678" t="str">
        <f t="shared" ref="AG536" si="1554">IF(AG535&lt;14,"対象外",ROUND(AH535/AG535,3))</f>
        <v>対象外</v>
      </c>
      <c r="AH536" s="679"/>
      <c r="AI536" s="232"/>
      <c r="AL536" s="219">
        <f t="shared" ref="AL536" si="1555">IF(AG536="対象外",0,1)</f>
        <v>0</v>
      </c>
      <c r="AM536" s="226">
        <f t="shared" ref="AM536" si="1556">IF(AL536=1,AG536,0)</f>
        <v>0</v>
      </c>
      <c r="AN536" s="219">
        <f t="shared" ref="AN536" si="1557">IF(AG535&gt;=14,AG535,0)</f>
        <v>0</v>
      </c>
      <c r="AO536" s="192">
        <f>IF(AN536&gt;1,AH535,0)</f>
        <v>0</v>
      </c>
      <c r="AP536" s="152"/>
      <c r="AQ536" s="219">
        <f>IF(AR536&gt;1,1,0)</f>
        <v>0</v>
      </c>
      <c r="AR536" s="192">
        <f>AN536+AR492</f>
        <v>0</v>
      </c>
      <c r="AS536" s="192">
        <f>AO536+AS492</f>
        <v>0</v>
      </c>
      <c r="AT536" s="248">
        <f>IF(AQ536=1,ROUND(AS536/AR536,3),0)</f>
        <v>0</v>
      </c>
    </row>
    <row r="537" spans="1:46" ht="54" customHeight="1" x14ac:dyDescent="0.4">
      <c r="A537" s="758"/>
      <c r="B537" s="548">
        <f t="shared" ref="B537" si="1558">B493</f>
        <v>0</v>
      </c>
      <c r="C537" s="549"/>
      <c r="D537" s="550"/>
      <c r="E537" s="681"/>
      <c r="F537" s="681"/>
      <c r="G537" s="681"/>
      <c r="H537" s="681"/>
      <c r="I537" s="681"/>
      <c r="J537" s="681"/>
      <c r="K537" s="681"/>
      <c r="L537" s="681"/>
      <c r="M537" s="681"/>
      <c r="N537" s="681"/>
      <c r="O537" s="681"/>
      <c r="P537" s="681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  <c r="AA537" s="681"/>
      <c r="AB537" s="681"/>
      <c r="AC537" s="681"/>
      <c r="AD537" s="681"/>
      <c r="AE537" s="681"/>
      <c r="AF537" s="681"/>
      <c r="AG537" s="272">
        <f t="shared" ref="AG537" si="1559">IF(COUNT(E537:AF537)=0,+(COUNTIF(E537:AF537,"作業"))+(COUNTIF(E537:AF537,"休日")),"")</f>
        <v>0</v>
      </c>
      <c r="AH537" s="273">
        <f t="shared" ref="AH537" si="1560">IF(COUNT(E537:AF537)=0,(COUNTIF(E537:AF537,"休日")),"")</f>
        <v>0</v>
      </c>
      <c r="AI537" s="232"/>
    </row>
    <row r="538" spans="1:46" ht="54" customHeight="1" x14ac:dyDescent="0.4">
      <c r="A538" s="758"/>
      <c r="B538" s="551"/>
      <c r="C538" s="552"/>
      <c r="D538" s="553"/>
      <c r="E538" s="681"/>
      <c r="F538" s="681"/>
      <c r="G538" s="681"/>
      <c r="H538" s="681"/>
      <c r="I538" s="681"/>
      <c r="J538" s="681"/>
      <c r="K538" s="681"/>
      <c r="L538" s="681"/>
      <c r="M538" s="681"/>
      <c r="N538" s="681"/>
      <c r="O538" s="681"/>
      <c r="P538" s="681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  <c r="AA538" s="681"/>
      <c r="AB538" s="681"/>
      <c r="AC538" s="681"/>
      <c r="AD538" s="681"/>
      <c r="AE538" s="681"/>
      <c r="AF538" s="681"/>
      <c r="AG538" s="678" t="str">
        <f t="shared" ref="AG538" si="1561">IF(AG537&lt;14,"対象外",ROUND(AH537/AG537,3))</f>
        <v>対象外</v>
      </c>
      <c r="AH538" s="679"/>
      <c r="AI538" s="232"/>
      <c r="AL538" s="219">
        <f t="shared" ref="AL538" si="1562">IF(AG538="対象外",0,1)</f>
        <v>0</v>
      </c>
      <c r="AM538" s="226">
        <f t="shared" ref="AM538" si="1563">IF(AL538=1,AG538,0)</f>
        <v>0</v>
      </c>
      <c r="AN538" s="219">
        <f t="shared" ref="AN538" si="1564">IF(AG537&gt;=14,AG537,0)</f>
        <v>0</v>
      </c>
      <c r="AO538" s="192">
        <f>IF(AN538&gt;1,AH537,0)</f>
        <v>0</v>
      </c>
      <c r="AP538" s="152"/>
      <c r="AQ538" s="219">
        <f>IF(AR538&gt;1,1,0)</f>
        <v>0</v>
      </c>
      <c r="AR538" s="192">
        <f>AN538+AR494</f>
        <v>0</v>
      </c>
      <c r="AS538" s="192">
        <f>AO538+AS494</f>
        <v>0</v>
      </c>
      <c r="AT538" s="248">
        <f>IF(AQ538=1,ROUND(AS538/AR538,3),0)</f>
        <v>0</v>
      </c>
    </row>
    <row r="539" spans="1:46" ht="54" customHeight="1" x14ac:dyDescent="0.4">
      <c r="A539" s="758"/>
      <c r="B539" s="548">
        <f t="shared" ref="B539" si="1565">B495</f>
        <v>0</v>
      </c>
      <c r="C539" s="549"/>
      <c r="D539" s="550"/>
      <c r="E539" s="681"/>
      <c r="F539" s="681"/>
      <c r="G539" s="681"/>
      <c r="H539" s="681"/>
      <c r="I539" s="681"/>
      <c r="J539" s="681"/>
      <c r="K539" s="681"/>
      <c r="L539" s="681"/>
      <c r="M539" s="681"/>
      <c r="N539" s="681"/>
      <c r="O539" s="681"/>
      <c r="P539" s="681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  <c r="AA539" s="681"/>
      <c r="AB539" s="681"/>
      <c r="AC539" s="681"/>
      <c r="AD539" s="681"/>
      <c r="AE539" s="681"/>
      <c r="AF539" s="681"/>
      <c r="AG539" s="272">
        <f t="shared" ref="AG539" si="1566">IF(COUNT(E539:AF539)=0,+(COUNTIF(E539:AF539,"作業"))+(COUNTIF(E539:AF539,"休日")),"")</f>
        <v>0</v>
      </c>
      <c r="AH539" s="273">
        <f t="shared" ref="AH539" si="1567">IF(COUNT(E539:AF539)=0,(COUNTIF(E539:AF539,"休日")),"")</f>
        <v>0</v>
      </c>
      <c r="AI539" s="232"/>
    </row>
    <row r="540" spans="1:46" ht="54" customHeight="1" x14ac:dyDescent="0.4">
      <c r="A540" s="758"/>
      <c r="B540" s="551"/>
      <c r="C540" s="552"/>
      <c r="D540" s="553"/>
      <c r="E540" s="681"/>
      <c r="F540" s="681"/>
      <c r="G540" s="681"/>
      <c r="H540" s="681"/>
      <c r="I540" s="681"/>
      <c r="J540" s="681"/>
      <c r="K540" s="681"/>
      <c r="L540" s="681"/>
      <c r="M540" s="681"/>
      <c r="N540" s="681"/>
      <c r="O540" s="681"/>
      <c r="P540" s="681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  <c r="AA540" s="681"/>
      <c r="AB540" s="681"/>
      <c r="AC540" s="681"/>
      <c r="AD540" s="681"/>
      <c r="AE540" s="681"/>
      <c r="AF540" s="681"/>
      <c r="AG540" s="678" t="str">
        <f t="shared" ref="AG540" si="1568">IF(AG539&lt;14,"対象外",ROUND(AH539/AG539,3))</f>
        <v>対象外</v>
      </c>
      <c r="AH540" s="679"/>
      <c r="AI540" s="232"/>
      <c r="AL540" s="219">
        <f t="shared" ref="AL540" si="1569">IF(AG540="対象外",0,1)</f>
        <v>0</v>
      </c>
      <c r="AM540" s="226">
        <f t="shared" ref="AM540" si="1570">IF(AL540=1,AG540,0)</f>
        <v>0</v>
      </c>
      <c r="AN540" s="219">
        <f t="shared" ref="AN540" si="1571">IF(AG539&gt;=14,AG539,0)</f>
        <v>0</v>
      </c>
      <c r="AO540" s="192">
        <f>IF(AN540&gt;1,AH539,0)</f>
        <v>0</v>
      </c>
      <c r="AP540" s="152"/>
      <c r="AQ540" s="219">
        <f>IF(AR540&gt;1,1,0)</f>
        <v>0</v>
      </c>
      <c r="AR540" s="192">
        <f>AN540+AR496</f>
        <v>0</v>
      </c>
      <c r="AS540" s="192">
        <f>AO540+AS496</f>
        <v>0</v>
      </c>
      <c r="AT540" s="248">
        <f>IF(AQ540=1,ROUND(AS540/AR540,3),0)</f>
        <v>0</v>
      </c>
    </row>
    <row r="541" spans="1:46" ht="54" customHeight="1" x14ac:dyDescent="0.4">
      <c r="A541" s="758"/>
      <c r="B541" s="548">
        <f t="shared" ref="B541" si="1572">B497</f>
        <v>0</v>
      </c>
      <c r="C541" s="549"/>
      <c r="D541" s="550"/>
      <c r="E541" s="681"/>
      <c r="F541" s="681"/>
      <c r="G541" s="681"/>
      <c r="H541" s="681"/>
      <c r="I541" s="681"/>
      <c r="J541" s="681"/>
      <c r="K541" s="681"/>
      <c r="L541" s="681"/>
      <c r="M541" s="681"/>
      <c r="N541" s="681"/>
      <c r="O541" s="681"/>
      <c r="P541" s="681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  <c r="AA541" s="681"/>
      <c r="AB541" s="681"/>
      <c r="AC541" s="681"/>
      <c r="AD541" s="681"/>
      <c r="AE541" s="681"/>
      <c r="AF541" s="681"/>
      <c r="AG541" s="272">
        <f t="shared" ref="AG541" si="1573">IF(COUNT(E541:AF541)=0,+(COUNTIF(E541:AF541,"作業"))+(COUNTIF(E541:AF541,"休日")),"")</f>
        <v>0</v>
      </c>
      <c r="AH541" s="273">
        <f t="shared" ref="AH541" si="1574">IF(COUNT(E541:AF541)=0,(COUNTIF(E541:AF541,"休日")),"")</f>
        <v>0</v>
      </c>
      <c r="AI541" s="232"/>
    </row>
    <row r="542" spans="1:46" ht="54" customHeight="1" x14ac:dyDescent="0.4">
      <c r="A542" s="758"/>
      <c r="B542" s="551"/>
      <c r="C542" s="552"/>
      <c r="D542" s="553"/>
      <c r="E542" s="681"/>
      <c r="F542" s="681"/>
      <c r="G542" s="681"/>
      <c r="H542" s="681"/>
      <c r="I542" s="681"/>
      <c r="J542" s="681"/>
      <c r="K542" s="681"/>
      <c r="L542" s="681"/>
      <c r="M542" s="681"/>
      <c r="N542" s="681"/>
      <c r="O542" s="681"/>
      <c r="P542" s="681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  <c r="AA542" s="681"/>
      <c r="AB542" s="681"/>
      <c r="AC542" s="681"/>
      <c r="AD542" s="681"/>
      <c r="AE542" s="681"/>
      <c r="AF542" s="681"/>
      <c r="AG542" s="678" t="str">
        <f t="shared" ref="AG542" si="1575">IF(AG541&lt;14,"対象外",ROUND(AH541/AG541,3))</f>
        <v>対象外</v>
      </c>
      <c r="AH542" s="679"/>
      <c r="AI542" s="232"/>
      <c r="AL542" s="219">
        <f t="shared" ref="AL542" si="1576">IF(AG542="対象外",0,1)</f>
        <v>0</v>
      </c>
      <c r="AM542" s="226">
        <f t="shared" ref="AM542" si="1577">IF(AL542=1,AG542,0)</f>
        <v>0</v>
      </c>
      <c r="AN542" s="219">
        <f t="shared" ref="AN542" si="1578">IF(AG541&gt;=14,AG541,0)</f>
        <v>0</v>
      </c>
      <c r="AO542" s="192">
        <f>IF(AN542&gt;1,AH541,0)</f>
        <v>0</v>
      </c>
      <c r="AP542" s="152"/>
      <c r="AQ542" s="219">
        <f>IF(AR542&gt;1,1,0)</f>
        <v>0</v>
      </c>
      <c r="AR542" s="192">
        <f>AN542+AR498</f>
        <v>0</v>
      </c>
      <c r="AS542" s="192">
        <f>AO542+AS498</f>
        <v>0</v>
      </c>
      <c r="AT542" s="248">
        <f>IF(AQ542=1,ROUND(AS542/AR542,3),0)</f>
        <v>0</v>
      </c>
    </row>
    <row r="543" spans="1:46" ht="54" customHeight="1" x14ac:dyDescent="0.4">
      <c r="A543" s="758"/>
      <c r="B543" s="548">
        <f t="shared" ref="B543" si="1579">B499</f>
        <v>0</v>
      </c>
      <c r="C543" s="549"/>
      <c r="D543" s="550"/>
      <c r="E543" s="681"/>
      <c r="F543" s="681"/>
      <c r="G543" s="681"/>
      <c r="H543" s="681"/>
      <c r="I543" s="681"/>
      <c r="J543" s="681"/>
      <c r="K543" s="681"/>
      <c r="L543" s="681"/>
      <c r="M543" s="681"/>
      <c r="N543" s="681"/>
      <c r="O543" s="681"/>
      <c r="P543" s="681"/>
      <c r="Q543" s="681"/>
      <c r="R543" s="681"/>
      <c r="S543" s="681"/>
      <c r="T543" s="681"/>
      <c r="U543" s="681"/>
      <c r="V543" s="681"/>
      <c r="W543" s="681"/>
      <c r="X543" s="681"/>
      <c r="Y543" s="681"/>
      <c r="Z543" s="681"/>
      <c r="AA543" s="681"/>
      <c r="AB543" s="681"/>
      <c r="AC543" s="681"/>
      <c r="AD543" s="681"/>
      <c r="AE543" s="681"/>
      <c r="AF543" s="681"/>
      <c r="AG543" s="272">
        <f t="shared" ref="AG543" si="1580">IF(COUNT(E543:AF543)=0,+(COUNTIF(E543:AF543,"作業"))+(COUNTIF(E543:AF543,"休日")),"")</f>
        <v>0</v>
      </c>
      <c r="AH543" s="273">
        <f t="shared" ref="AH543" si="1581">IF(COUNT(E543:AF543)=0,(COUNTIF(E543:AF543,"休日")),"")</f>
        <v>0</v>
      </c>
      <c r="AI543" s="232"/>
    </row>
    <row r="544" spans="1:46" ht="54" customHeight="1" x14ac:dyDescent="0.4">
      <c r="A544" s="758"/>
      <c r="B544" s="551"/>
      <c r="C544" s="552"/>
      <c r="D544" s="553"/>
      <c r="E544" s="681"/>
      <c r="F544" s="681"/>
      <c r="G544" s="681"/>
      <c r="H544" s="681"/>
      <c r="I544" s="681"/>
      <c r="J544" s="681"/>
      <c r="K544" s="681"/>
      <c r="L544" s="681"/>
      <c r="M544" s="681"/>
      <c r="N544" s="681"/>
      <c r="O544" s="681"/>
      <c r="P544" s="681"/>
      <c r="Q544" s="681"/>
      <c r="R544" s="681"/>
      <c r="S544" s="681"/>
      <c r="T544" s="681"/>
      <c r="U544" s="681"/>
      <c r="V544" s="681"/>
      <c r="W544" s="681"/>
      <c r="X544" s="681"/>
      <c r="Y544" s="681"/>
      <c r="Z544" s="681"/>
      <c r="AA544" s="681"/>
      <c r="AB544" s="681"/>
      <c r="AC544" s="681"/>
      <c r="AD544" s="681"/>
      <c r="AE544" s="681"/>
      <c r="AF544" s="681"/>
      <c r="AG544" s="678" t="str">
        <f t="shared" ref="AG544" si="1582">IF(AG543&lt;14,"対象外",ROUND(AH543/AG543,3))</f>
        <v>対象外</v>
      </c>
      <c r="AH544" s="679"/>
      <c r="AI544" s="232"/>
      <c r="AL544" s="219">
        <f t="shared" ref="AL544" si="1583">IF(AG544="対象外",0,1)</f>
        <v>0</v>
      </c>
      <c r="AM544" s="226">
        <f t="shared" ref="AM544" si="1584">IF(AL544=1,AG544,0)</f>
        <v>0</v>
      </c>
      <c r="AN544" s="219">
        <f t="shared" ref="AN544" si="1585">IF(AG543&gt;=14,AG543,0)</f>
        <v>0</v>
      </c>
      <c r="AO544" s="192">
        <f>IF(AN544&gt;1,AH543,0)</f>
        <v>0</v>
      </c>
      <c r="AP544" s="152"/>
      <c r="AQ544" s="219">
        <f>IF(AR544&gt;1,1,0)</f>
        <v>0</v>
      </c>
      <c r="AR544" s="192">
        <f>AN544+AR500</f>
        <v>0</v>
      </c>
      <c r="AS544" s="192">
        <f>AO544+AS500</f>
        <v>0</v>
      </c>
      <c r="AT544" s="248">
        <f>IF(AQ544=1,ROUND(AS544/AR544,3),0)</f>
        <v>0</v>
      </c>
    </row>
    <row r="545" spans="1:46" ht="54" customHeight="1" x14ac:dyDescent="0.4">
      <c r="A545" s="758"/>
      <c r="B545" s="539">
        <f>B500</f>
        <v>0</v>
      </c>
      <c r="C545" s="540"/>
      <c r="D545" s="541"/>
      <c r="E545" s="681"/>
      <c r="F545" s="681"/>
      <c r="G545" s="681"/>
      <c r="H545" s="681"/>
      <c r="I545" s="681"/>
      <c r="J545" s="681"/>
      <c r="K545" s="681"/>
      <c r="L545" s="681"/>
      <c r="M545" s="681"/>
      <c r="N545" s="681"/>
      <c r="O545" s="681"/>
      <c r="P545" s="681"/>
      <c r="Q545" s="681"/>
      <c r="R545" s="681"/>
      <c r="S545" s="681"/>
      <c r="T545" s="681"/>
      <c r="U545" s="681"/>
      <c r="V545" s="681"/>
      <c r="W545" s="681"/>
      <c r="X545" s="681"/>
      <c r="Y545" s="681"/>
      <c r="Z545" s="681"/>
      <c r="AA545" s="681"/>
      <c r="AB545" s="681"/>
      <c r="AC545" s="681"/>
      <c r="AD545" s="681"/>
      <c r="AE545" s="681"/>
      <c r="AF545" s="681"/>
      <c r="AG545" s="280">
        <f>IF(COUNT(E545:AF545)=0,+(COUNTIF(E545:AF545,"作業"))+(COUNTIF(E545:AF545,"休日")),"")</f>
        <v>0</v>
      </c>
      <c r="AH545" s="281">
        <f>IF(COUNT(E545:AF545)=0,(COUNTIF(E545:AF545,"休日")),"")</f>
        <v>0</v>
      </c>
      <c r="AI545" s="232"/>
    </row>
    <row r="546" spans="1:46" ht="54" customHeight="1" thickBot="1" x14ac:dyDescent="0.45">
      <c r="A546" s="759"/>
      <c r="B546" s="542"/>
      <c r="C546" s="543"/>
      <c r="D546" s="544"/>
      <c r="E546" s="681"/>
      <c r="F546" s="681"/>
      <c r="G546" s="681"/>
      <c r="H546" s="681"/>
      <c r="I546" s="681"/>
      <c r="J546" s="681"/>
      <c r="K546" s="681"/>
      <c r="L546" s="681"/>
      <c r="M546" s="681"/>
      <c r="N546" s="681"/>
      <c r="O546" s="681"/>
      <c r="P546" s="681"/>
      <c r="Q546" s="681"/>
      <c r="R546" s="681"/>
      <c r="S546" s="681"/>
      <c r="T546" s="681"/>
      <c r="U546" s="681"/>
      <c r="V546" s="681"/>
      <c r="W546" s="681"/>
      <c r="X546" s="681"/>
      <c r="Y546" s="681"/>
      <c r="Z546" s="681"/>
      <c r="AA546" s="681"/>
      <c r="AB546" s="681"/>
      <c r="AC546" s="681"/>
      <c r="AD546" s="681"/>
      <c r="AE546" s="681"/>
      <c r="AF546" s="681"/>
      <c r="AG546" s="683" t="str">
        <f t="shared" ref="AG546" si="1586">IF(AG545&lt;14,"対象外",ROUND(AH545/AG545,3))</f>
        <v>対象外</v>
      </c>
      <c r="AH546" s="684"/>
      <c r="AI546" s="231"/>
      <c r="AK546" s="195"/>
      <c r="AL546" s="219">
        <f t="shared" ref="AL546" si="1587">IF(AG546="対象外",0,1)</f>
        <v>0</v>
      </c>
      <c r="AM546" s="226">
        <f t="shared" ref="AM546" si="1588">IF(AL546=1,AG546,0)</f>
        <v>0</v>
      </c>
      <c r="AN546" s="219">
        <f t="shared" ref="AN546" si="1589">IF(AG545&gt;=14,AG545,0)</f>
        <v>0</v>
      </c>
      <c r="AO546" s="192">
        <f>IF(AN546&gt;1,AH545,0)</f>
        <v>0</v>
      </c>
      <c r="AP546" s="152"/>
      <c r="AQ546" s="219">
        <f>IF(AR546&gt;1,1,0)</f>
        <v>0</v>
      </c>
      <c r="AR546" s="192">
        <f>AN546+AR502</f>
        <v>0</v>
      </c>
      <c r="AS546" s="192">
        <f>AO546+AS502</f>
        <v>0</v>
      </c>
      <c r="AT546" s="248">
        <f>IF(AQ546=1,ROUND(AS546/AR546,3),0)</f>
        <v>0</v>
      </c>
    </row>
    <row r="547" spans="1:46" ht="35.25" customHeight="1" x14ac:dyDescent="0.4">
      <c r="A547" s="757" t="s">
        <v>74</v>
      </c>
      <c r="B547" s="689" t="s">
        <v>0</v>
      </c>
      <c r="C547" s="690"/>
      <c r="D547" s="691"/>
      <c r="E547" s="274">
        <f>AF503+1</f>
        <v>45902</v>
      </c>
      <c r="F547" s="274">
        <f>E547+1</f>
        <v>45903</v>
      </c>
      <c r="G547" s="274">
        <f t="shared" ref="G547:AF547" si="1590">F547+1</f>
        <v>45904</v>
      </c>
      <c r="H547" s="274">
        <f t="shared" si="1590"/>
        <v>45905</v>
      </c>
      <c r="I547" s="274">
        <f t="shared" si="1590"/>
        <v>45906</v>
      </c>
      <c r="J547" s="274">
        <f t="shared" si="1590"/>
        <v>45907</v>
      </c>
      <c r="K547" s="274">
        <f t="shared" si="1590"/>
        <v>45908</v>
      </c>
      <c r="L547" s="274">
        <f t="shared" si="1590"/>
        <v>45909</v>
      </c>
      <c r="M547" s="274">
        <f t="shared" si="1590"/>
        <v>45910</v>
      </c>
      <c r="N547" s="274">
        <f t="shared" si="1590"/>
        <v>45911</v>
      </c>
      <c r="O547" s="274">
        <f t="shared" si="1590"/>
        <v>45912</v>
      </c>
      <c r="P547" s="274">
        <f t="shared" si="1590"/>
        <v>45913</v>
      </c>
      <c r="Q547" s="274">
        <f t="shared" si="1590"/>
        <v>45914</v>
      </c>
      <c r="R547" s="274">
        <f t="shared" si="1590"/>
        <v>45915</v>
      </c>
      <c r="S547" s="274">
        <f t="shared" si="1590"/>
        <v>45916</v>
      </c>
      <c r="T547" s="274">
        <f t="shared" si="1590"/>
        <v>45917</v>
      </c>
      <c r="U547" s="274">
        <f t="shared" si="1590"/>
        <v>45918</v>
      </c>
      <c r="V547" s="274">
        <f t="shared" si="1590"/>
        <v>45919</v>
      </c>
      <c r="W547" s="274">
        <f t="shared" si="1590"/>
        <v>45920</v>
      </c>
      <c r="X547" s="274">
        <f t="shared" si="1590"/>
        <v>45921</v>
      </c>
      <c r="Y547" s="274">
        <f t="shared" si="1590"/>
        <v>45922</v>
      </c>
      <c r="Z547" s="274">
        <f t="shared" si="1590"/>
        <v>45923</v>
      </c>
      <c r="AA547" s="274">
        <f t="shared" si="1590"/>
        <v>45924</v>
      </c>
      <c r="AB547" s="274">
        <f t="shared" si="1590"/>
        <v>45925</v>
      </c>
      <c r="AC547" s="274">
        <f t="shared" si="1590"/>
        <v>45926</v>
      </c>
      <c r="AD547" s="274">
        <f t="shared" si="1590"/>
        <v>45927</v>
      </c>
      <c r="AE547" s="274">
        <f t="shared" si="1590"/>
        <v>45928</v>
      </c>
      <c r="AF547" s="274">
        <f t="shared" si="1590"/>
        <v>45929</v>
      </c>
      <c r="AG547" s="685" t="s">
        <v>11</v>
      </c>
      <c r="AH547" s="687" t="s">
        <v>125</v>
      </c>
      <c r="AI547" s="676" t="s">
        <v>154</v>
      </c>
    </row>
    <row r="548" spans="1:46" ht="35.25" customHeight="1" x14ac:dyDescent="0.4">
      <c r="A548" s="758"/>
      <c r="B548" s="692" t="s">
        <v>1</v>
      </c>
      <c r="C548" s="693"/>
      <c r="D548" s="694"/>
      <c r="E548" s="275">
        <f>AF504+1</f>
        <v>45902</v>
      </c>
      <c r="F548" s="275">
        <f>E548+1</f>
        <v>45903</v>
      </c>
      <c r="G548" s="275">
        <f t="shared" ref="G548:AF548" si="1591">F548+1</f>
        <v>45904</v>
      </c>
      <c r="H548" s="275">
        <f t="shared" si="1591"/>
        <v>45905</v>
      </c>
      <c r="I548" s="275">
        <f t="shared" si="1591"/>
        <v>45906</v>
      </c>
      <c r="J548" s="275">
        <f t="shared" si="1591"/>
        <v>45907</v>
      </c>
      <c r="K548" s="275">
        <f t="shared" si="1591"/>
        <v>45908</v>
      </c>
      <c r="L548" s="275">
        <f t="shared" si="1591"/>
        <v>45909</v>
      </c>
      <c r="M548" s="275">
        <f t="shared" si="1591"/>
        <v>45910</v>
      </c>
      <c r="N548" s="275">
        <f t="shared" si="1591"/>
        <v>45911</v>
      </c>
      <c r="O548" s="275">
        <f t="shared" si="1591"/>
        <v>45912</v>
      </c>
      <c r="P548" s="275">
        <f t="shared" si="1591"/>
        <v>45913</v>
      </c>
      <c r="Q548" s="275">
        <f t="shared" si="1591"/>
        <v>45914</v>
      </c>
      <c r="R548" s="275">
        <f t="shared" si="1591"/>
        <v>45915</v>
      </c>
      <c r="S548" s="275">
        <f t="shared" si="1591"/>
        <v>45916</v>
      </c>
      <c r="T548" s="275">
        <f t="shared" si="1591"/>
        <v>45917</v>
      </c>
      <c r="U548" s="275">
        <f t="shared" si="1591"/>
        <v>45918</v>
      </c>
      <c r="V548" s="275">
        <f t="shared" si="1591"/>
        <v>45919</v>
      </c>
      <c r="W548" s="275">
        <f t="shared" si="1591"/>
        <v>45920</v>
      </c>
      <c r="X548" s="275">
        <f t="shared" si="1591"/>
        <v>45921</v>
      </c>
      <c r="Y548" s="275">
        <f t="shared" si="1591"/>
        <v>45922</v>
      </c>
      <c r="Z548" s="275">
        <f t="shared" si="1591"/>
        <v>45923</v>
      </c>
      <c r="AA548" s="275">
        <f t="shared" si="1591"/>
        <v>45924</v>
      </c>
      <c r="AB548" s="275">
        <f t="shared" si="1591"/>
        <v>45925</v>
      </c>
      <c r="AC548" s="275">
        <f t="shared" si="1591"/>
        <v>45926</v>
      </c>
      <c r="AD548" s="275">
        <f t="shared" si="1591"/>
        <v>45927</v>
      </c>
      <c r="AE548" s="275">
        <f t="shared" si="1591"/>
        <v>45928</v>
      </c>
      <c r="AF548" s="275">
        <f t="shared" si="1591"/>
        <v>45929</v>
      </c>
      <c r="AG548" s="686"/>
      <c r="AH548" s="688"/>
      <c r="AI548" s="677"/>
    </row>
    <row r="549" spans="1:46" ht="35.25" customHeight="1" x14ac:dyDescent="0.4">
      <c r="A549" s="758"/>
      <c r="B549" s="692" t="s">
        <v>2</v>
      </c>
      <c r="C549" s="693"/>
      <c r="D549" s="694"/>
      <c r="E549" s="276">
        <f>AF505+1</f>
        <v>45902</v>
      </c>
      <c r="F549" s="276">
        <f>E548+1</f>
        <v>45903</v>
      </c>
      <c r="G549" s="276">
        <f t="shared" ref="G549:AF549" si="1592">F548+1</f>
        <v>45904</v>
      </c>
      <c r="H549" s="276">
        <f t="shared" si="1592"/>
        <v>45905</v>
      </c>
      <c r="I549" s="276">
        <f t="shared" si="1592"/>
        <v>45906</v>
      </c>
      <c r="J549" s="276">
        <f t="shared" si="1592"/>
        <v>45907</v>
      </c>
      <c r="K549" s="276">
        <f t="shared" si="1592"/>
        <v>45908</v>
      </c>
      <c r="L549" s="276">
        <f t="shared" si="1592"/>
        <v>45909</v>
      </c>
      <c r="M549" s="276">
        <f t="shared" si="1592"/>
        <v>45910</v>
      </c>
      <c r="N549" s="276">
        <f t="shared" si="1592"/>
        <v>45911</v>
      </c>
      <c r="O549" s="276">
        <f t="shared" si="1592"/>
        <v>45912</v>
      </c>
      <c r="P549" s="276">
        <f t="shared" si="1592"/>
        <v>45913</v>
      </c>
      <c r="Q549" s="276">
        <f t="shared" si="1592"/>
        <v>45914</v>
      </c>
      <c r="R549" s="276">
        <f t="shared" si="1592"/>
        <v>45915</v>
      </c>
      <c r="S549" s="276">
        <f t="shared" si="1592"/>
        <v>45916</v>
      </c>
      <c r="T549" s="276">
        <f t="shared" si="1592"/>
        <v>45917</v>
      </c>
      <c r="U549" s="276">
        <f t="shared" si="1592"/>
        <v>45918</v>
      </c>
      <c r="V549" s="276">
        <f t="shared" si="1592"/>
        <v>45919</v>
      </c>
      <c r="W549" s="276">
        <f t="shared" si="1592"/>
        <v>45920</v>
      </c>
      <c r="X549" s="276">
        <f t="shared" si="1592"/>
        <v>45921</v>
      </c>
      <c r="Y549" s="276">
        <f t="shared" si="1592"/>
        <v>45922</v>
      </c>
      <c r="Z549" s="276">
        <f t="shared" si="1592"/>
        <v>45923</v>
      </c>
      <c r="AA549" s="276">
        <f t="shared" si="1592"/>
        <v>45924</v>
      </c>
      <c r="AB549" s="276">
        <f t="shared" si="1592"/>
        <v>45925</v>
      </c>
      <c r="AC549" s="276">
        <f t="shared" si="1592"/>
        <v>45926</v>
      </c>
      <c r="AD549" s="276">
        <f t="shared" si="1592"/>
        <v>45927</v>
      </c>
      <c r="AE549" s="276">
        <f t="shared" si="1592"/>
        <v>45928</v>
      </c>
      <c r="AF549" s="276">
        <f t="shared" si="1592"/>
        <v>45929</v>
      </c>
      <c r="AG549" s="686"/>
      <c r="AH549" s="688"/>
      <c r="AI549" s="677"/>
      <c r="AJ549" s="159"/>
      <c r="AN549" s="147"/>
    </row>
    <row r="550" spans="1:46" ht="119.25" customHeight="1" x14ac:dyDescent="0.4">
      <c r="A550" s="758"/>
      <c r="B550" s="695" t="s">
        <v>160</v>
      </c>
      <c r="C550" s="696"/>
      <c r="D550" s="697"/>
      <c r="E550" s="267" t="str">
        <f>IF(E548=$S$6,"完了日","")</f>
        <v/>
      </c>
      <c r="F550" s="267" t="str">
        <f>IF(F548=$S$6,"完了日","")</f>
        <v/>
      </c>
      <c r="G550" s="267" t="str">
        <f t="shared" ref="G550:AF550" si="1593">IF(G548=$S$6,"完了日","")</f>
        <v/>
      </c>
      <c r="H550" s="267" t="str">
        <f t="shared" si="1593"/>
        <v/>
      </c>
      <c r="I550" s="267" t="str">
        <f t="shared" si="1593"/>
        <v/>
      </c>
      <c r="J550" s="267" t="str">
        <f t="shared" si="1593"/>
        <v/>
      </c>
      <c r="K550" s="267" t="str">
        <f t="shared" si="1593"/>
        <v/>
      </c>
      <c r="L550" s="267" t="str">
        <f t="shared" si="1593"/>
        <v/>
      </c>
      <c r="M550" s="267" t="str">
        <f t="shared" si="1593"/>
        <v/>
      </c>
      <c r="N550" s="267" t="str">
        <f t="shared" si="1593"/>
        <v/>
      </c>
      <c r="O550" s="267" t="str">
        <f t="shared" si="1593"/>
        <v/>
      </c>
      <c r="P550" s="267" t="str">
        <f t="shared" si="1593"/>
        <v/>
      </c>
      <c r="Q550" s="267" t="str">
        <f t="shared" si="1593"/>
        <v/>
      </c>
      <c r="R550" s="267" t="str">
        <f t="shared" si="1593"/>
        <v/>
      </c>
      <c r="S550" s="267" t="str">
        <f t="shared" si="1593"/>
        <v/>
      </c>
      <c r="T550" s="267" t="str">
        <f t="shared" si="1593"/>
        <v/>
      </c>
      <c r="U550" s="267" t="str">
        <f t="shared" si="1593"/>
        <v/>
      </c>
      <c r="V550" s="267" t="str">
        <f t="shared" si="1593"/>
        <v/>
      </c>
      <c r="W550" s="267" t="str">
        <f t="shared" si="1593"/>
        <v/>
      </c>
      <c r="X550" s="267" t="str">
        <f t="shared" si="1593"/>
        <v/>
      </c>
      <c r="Y550" s="267" t="str">
        <f t="shared" si="1593"/>
        <v/>
      </c>
      <c r="Z550" s="267" t="str">
        <f t="shared" si="1593"/>
        <v/>
      </c>
      <c r="AA550" s="267" t="str">
        <f t="shared" si="1593"/>
        <v/>
      </c>
      <c r="AB550" s="267" t="str">
        <f t="shared" si="1593"/>
        <v/>
      </c>
      <c r="AC550" s="267" t="str">
        <f t="shared" si="1593"/>
        <v/>
      </c>
      <c r="AD550" s="267" t="str">
        <f t="shared" si="1593"/>
        <v/>
      </c>
      <c r="AE550" s="267" t="str">
        <f t="shared" si="1593"/>
        <v/>
      </c>
      <c r="AF550" s="267" t="str">
        <f t="shared" si="1593"/>
        <v/>
      </c>
      <c r="AG550" s="686"/>
      <c r="AH550" s="688"/>
      <c r="AI550" s="677"/>
    </row>
    <row r="551" spans="1:46" ht="54.75" customHeight="1" x14ac:dyDescent="0.4">
      <c r="A551" s="758"/>
      <c r="B551" s="548">
        <f>B507</f>
        <v>0</v>
      </c>
      <c r="C551" s="549"/>
      <c r="D551" s="550"/>
      <c r="E551" s="681"/>
      <c r="F551" s="681"/>
      <c r="G551" s="681"/>
      <c r="H551" s="681"/>
      <c r="I551" s="681"/>
      <c r="J551" s="681"/>
      <c r="K551" s="681"/>
      <c r="L551" s="681"/>
      <c r="M551" s="681"/>
      <c r="N551" s="681"/>
      <c r="O551" s="681"/>
      <c r="P551" s="681"/>
      <c r="Q551" s="681"/>
      <c r="R551" s="681"/>
      <c r="S551" s="681"/>
      <c r="T551" s="681"/>
      <c r="U551" s="681"/>
      <c r="V551" s="681"/>
      <c r="W551" s="681"/>
      <c r="X551" s="681"/>
      <c r="Y551" s="681"/>
      <c r="Z551" s="681"/>
      <c r="AA551" s="681"/>
      <c r="AB551" s="681"/>
      <c r="AC551" s="681"/>
      <c r="AD551" s="681"/>
      <c r="AE551" s="681"/>
      <c r="AF551" s="681"/>
      <c r="AG551" s="272">
        <f>IF(COUNT(E551:AF551)=0,+(COUNTIF(E551:AF551,"作業"))+(COUNTIF(E551:AF551,"休日")),"")</f>
        <v>0</v>
      </c>
      <c r="AH551" s="273">
        <f>IF(COUNT(E551:AF551)=0,(COUNTIF(E551:AF551,"休日")),"")</f>
        <v>0</v>
      </c>
      <c r="AI551" s="555" t="str">
        <f>IF(AM551&gt;0.01,ROUND(AM551/AL551,3),"")</f>
        <v/>
      </c>
      <c r="AL551" s="147">
        <f>SUM(AL552:AL590)</f>
        <v>0</v>
      </c>
      <c r="AM551" s="228">
        <f>SUM(AM552:AM590)</f>
        <v>0</v>
      </c>
      <c r="AQ551" s="249">
        <f>SUM(AQ552:AQ590)</f>
        <v>0</v>
      </c>
      <c r="AT551" s="228">
        <f>SUM(AT552:AT590)</f>
        <v>0</v>
      </c>
    </row>
    <row r="552" spans="1:46" ht="54.75" customHeight="1" x14ac:dyDescent="0.4">
      <c r="A552" s="758"/>
      <c r="B552" s="551"/>
      <c r="C552" s="552"/>
      <c r="D552" s="553"/>
      <c r="E552" s="681"/>
      <c r="F552" s="681"/>
      <c r="G552" s="681"/>
      <c r="H552" s="681"/>
      <c r="I552" s="681"/>
      <c r="J552" s="681"/>
      <c r="K552" s="681"/>
      <c r="L552" s="681"/>
      <c r="M552" s="681"/>
      <c r="N552" s="681"/>
      <c r="O552" s="681"/>
      <c r="P552" s="681"/>
      <c r="Q552" s="681"/>
      <c r="R552" s="681"/>
      <c r="S552" s="681"/>
      <c r="T552" s="681"/>
      <c r="U552" s="681"/>
      <c r="V552" s="681"/>
      <c r="W552" s="681"/>
      <c r="X552" s="681"/>
      <c r="Y552" s="681"/>
      <c r="Z552" s="681"/>
      <c r="AA552" s="681"/>
      <c r="AB552" s="681"/>
      <c r="AC552" s="681"/>
      <c r="AD552" s="681"/>
      <c r="AE552" s="681"/>
      <c r="AF552" s="681"/>
      <c r="AG552" s="678" t="str">
        <f>IF(AG551&lt;14,"対象外",ROUND(AH551/AG551,3))</f>
        <v>対象外</v>
      </c>
      <c r="AH552" s="679"/>
      <c r="AI552" s="555"/>
      <c r="AK552" s="146"/>
      <c r="AL552" s="219">
        <f>IF(AG552="対象外",0,1)</f>
        <v>0</v>
      </c>
      <c r="AM552" s="226">
        <f>IF(AL552=1,AG552,0)</f>
        <v>0</v>
      </c>
      <c r="AN552" s="219">
        <f>IF(AG551&gt;=14,AG551,0)</f>
        <v>0</v>
      </c>
      <c r="AO552" s="192">
        <f>IF(AN552&gt;1,AH551,0)</f>
        <v>0</v>
      </c>
      <c r="AP552" s="152"/>
      <c r="AQ552" s="219">
        <f>IF(AR552&gt;1,1,0)</f>
        <v>0</v>
      </c>
      <c r="AR552" s="192">
        <f>AN552+AR508</f>
        <v>0</v>
      </c>
      <c r="AS552" s="192">
        <f>AO552+AS508</f>
        <v>0</v>
      </c>
      <c r="AT552" s="248">
        <f>IF(AQ552=1,ROUND(AS552/AR552,3),0)</f>
        <v>0</v>
      </c>
    </row>
    <row r="553" spans="1:46" ht="54.75" customHeight="1" x14ac:dyDescent="0.4">
      <c r="A553" s="758"/>
      <c r="B553" s="548">
        <f t="shared" ref="B553" si="1594">B509</f>
        <v>0</v>
      </c>
      <c r="C553" s="549"/>
      <c r="D553" s="550"/>
      <c r="E553" s="681"/>
      <c r="F553" s="681"/>
      <c r="G553" s="681"/>
      <c r="H553" s="681"/>
      <c r="I553" s="681"/>
      <c r="J553" s="681"/>
      <c r="K553" s="681"/>
      <c r="L553" s="681"/>
      <c r="M553" s="681"/>
      <c r="N553" s="681"/>
      <c r="O553" s="681"/>
      <c r="P553" s="681"/>
      <c r="Q553" s="681"/>
      <c r="R553" s="681"/>
      <c r="S553" s="681"/>
      <c r="T553" s="681"/>
      <c r="U553" s="681"/>
      <c r="V553" s="681"/>
      <c r="W553" s="681"/>
      <c r="X553" s="681"/>
      <c r="Y553" s="681"/>
      <c r="Z553" s="681"/>
      <c r="AA553" s="681"/>
      <c r="AB553" s="681"/>
      <c r="AC553" s="681"/>
      <c r="AD553" s="681"/>
      <c r="AE553" s="681"/>
      <c r="AF553" s="681"/>
      <c r="AG553" s="272">
        <f t="shared" ref="AG553" si="1595">IF(COUNT(E553:AF553)=0,+(COUNTIF(E553:AF553,"作業"))+(COUNTIF(E553:AF553,"休日")),"")</f>
        <v>0</v>
      </c>
      <c r="AH553" s="273">
        <f t="shared" ref="AH553" si="1596">IF(COUNT(E553:AF553)=0,(COUNTIF(E553:AF553,"休日")),"")</f>
        <v>0</v>
      </c>
      <c r="AI553" s="554" t="str">
        <f>IF(AI551="","",IF(AI551&gt;=0.285,"達成","未達成"))</f>
        <v/>
      </c>
    </row>
    <row r="554" spans="1:46" ht="54.75" customHeight="1" x14ac:dyDescent="0.4">
      <c r="A554" s="758"/>
      <c r="B554" s="551"/>
      <c r="C554" s="552"/>
      <c r="D554" s="553"/>
      <c r="E554" s="681"/>
      <c r="F554" s="681"/>
      <c r="G554" s="681"/>
      <c r="H554" s="681"/>
      <c r="I554" s="681"/>
      <c r="J554" s="681"/>
      <c r="K554" s="681"/>
      <c r="L554" s="681"/>
      <c r="M554" s="681"/>
      <c r="N554" s="681"/>
      <c r="O554" s="681"/>
      <c r="P554" s="681"/>
      <c r="Q554" s="681"/>
      <c r="R554" s="681"/>
      <c r="S554" s="681"/>
      <c r="T554" s="681"/>
      <c r="U554" s="681"/>
      <c r="V554" s="681"/>
      <c r="W554" s="681"/>
      <c r="X554" s="681"/>
      <c r="Y554" s="681"/>
      <c r="Z554" s="681"/>
      <c r="AA554" s="681"/>
      <c r="AB554" s="681"/>
      <c r="AC554" s="681"/>
      <c r="AD554" s="681"/>
      <c r="AE554" s="681"/>
      <c r="AF554" s="681"/>
      <c r="AG554" s="678" t="str">
        <f t="shared" ref="AG554" si="1597">IF(AG553&lt;14,"対象外",ROUND(AH553/AG553,3))</f>
        <v>対象外</v>
      </c>
      <c r="AH554" s="679"/>
      <c r="AI554" s="554"/>
      <c r="AL554" s="219">
        <f t="shared" ref="AL554" si="1598">IF(AG554="対象外",0,1)</f>
        <v>0</v>
      </c>
      <c r="AM554" s="226">
        <f t="shared" ref="AM554" si="1599">IF(AL554=1,AG554,0)</f>
        <v>0</v>
      </c>
      <c r="AN554" s="219">
        <f t="shared" ref="AN554" si="1600">IF(AG553&gt;=14,AG553,0)</f>
        <v>0</v>
      </c>
      <c r="AO554" s="192">
        <f>IF(AN554&gt;1,AH553,0)</f>
        <v>0</v>
      </c>
      <c r="AP554" s="152"/>
      <c r="AQ554" s="219">
        <f>IF(AR554&gt;1,1,0)</f>
        <v>0</v>
      </c>
      <c r="AR554" s="192">
        <f>AN554+AR510</f>
        <v>0</v>
      </c>
      <c r="AS554" s="192">
        <f>AO554+AS510</f>
        <v>0</v>
      </c>
      <c r="AT554" s="248">
        <f>IF(AQ554=1,ROUND(AS554/AR554,3),0)</f>
        <v>0</v>
      </c>
    </row>
    <row r="555" spans="1:46" ht="54.75" customHeight="1" x14ac:dyDescent="0.35">
      <c r="A555" s="758"/>
      <c r="B555" s="548">
        <f t="shared" ref="B555" si="1601">B511</f>
        <v>0</v>
      </c>
      <c r="C555" s="549"/>
      <c r="D555" s="550"/>
      <c r="E555" s="681"/>
      <c r="F555" s="681"/>
      <c r="G555" s="681"/>
      <c r="H555" s="681"/>
      <c r="I555" s="681"/>
      <c r="J555" s="681"/>
      <c r="K555" s="681"/>
      <c r="L555" s="681"/>
      <c r="M555" s="681"/>
      <c r="N555" s="681"/>
      <c r="O555" s="681"/>
      <c r="P555" s="681"/>
      <c r="Q555" s="681"/>
      <c r="R555" s="681"/>
      <c r="S555" s="681"/>
      <c r="T555" s="681"/>
      <c r="U555" s="681"/>
      <c r="V555" s="681"/>
      <c r="W555" s="681"/>
      <c r="X555" s="681"/>
      <c r="Y555" s="681"/>
      <c r="Z555" s="681"/>
      <c r="AA555" s="681"/>
      <c r="AB555" s="681"/>
      <c r="AC555" s="681"/>
      <c r="AD555" s="681"/>
      <c r="AE555" s="681"/>
      <c r="AF555" s="681"/>
      <c r="AG555" s="272">
        <f t="shared" ref="AG555" si="1602">IF(COUNT(E555:AF555)=0,+(COUNTIF(E555:AF555,"作業"))+(COUNTIF(E555:AF555,"休日")),"")</f>
        <v>0</v>
      </c>
      <c r="AH555" s="273">
        <f t="shared" ref="AH555" si="1603">IF(COUNT(E555:AF555)=0,(COUNTIF(E555:AF555,"休日")),"")</f>
        <v>0</v>
      </c>
      <c r="AI555" s="230"/>
    </row>
    <row r="556" spans="1:46" ht="54.75" customHeight="1" x14ac:dyDescent="0.35">
      <c r="A556" s="758"/>
      <c r="B556" s="551"/>
      <c r="C556" s="552"/>
      <c r="D556" s="553"/>
      <c r="E556" s="681"/>
      <c r="F556" s="681"/>
      <c r="G556" s="681"/>
      <c r="H556" s="681"/>
      <c r="I556" s="681"/>
      <c r="J556" s="681"/>
      <c r="K556" s="681"/>
      <c r="L556" s="681"/>
      <c r="M556" s="681"/>
      <c r="N556" s="681"/>
      <c r="O556" s="681"/>
      <c r="P556" s="681"/>
      <c r="Q556" s="681"/>
      <c r="R556" s="681"/>
      <c r="S556" s="681"/>
      <c r="T556" s="681"/>
      <c r="U556" s="681"/>
      <c r="V556" s="681"/>
      <c r="W556" s="681"/>
      <c r="X556" s="681"/>
      <c r="Y556" s="681"/>
      <c r="Z556" s="681"/>
      <c r="AA556" s="681"/>
      <c r="AB556" s="681"/>
      <c r="AC556" s="681"/>
      <c r="AD556" s="681"/>
      <c r="AE556" s="681"/>
      <c r="AF556" s="681"/>
      <c r="AG556" s="678" t="str">
        <f t="shared" ref="AG556" si="1604">IF(AG555&lt;14,"対象外",ROUND(AH555/AG555,3))</f>
        <v>対象外</v>
      </c>
      <c r="AH556" s="679"/>
      <c r="AI556" s="230"/>
      <c r="AL556" s="219">
        <f t="shared" ref="AL556" si="1605">IF(AG556="対象外",0,1)</f>
        <v>0</v>
      </c>
      <c r="AM556" s="226">
        <f t="shared" ref="AM556" si="1606">IF(AL556=1,AG556,0)</f>
        <v>0</v>
      </c>
      <c r="AN556" s="219">
        <f t="shared" ref="AN556" si="1607">IF(AG555&gt;=14,AG555,0)</f>
        <v>0</v>
      </c>
      <c r="AO556" s="192">
        <f>IF(AN556&gt;1,AH555,0)</f>
        <v>0</v>
      </c>
      <c r="AP556" s="152"/>
      <c r="AQ556" s="219">
        <f>IF(AR556&gt;1,1,0)</f>
        <v>0</v>
      </c>
      <c r="AR556" s="192">
        <f>AN556+AR512</f>
        <v>0</v>
      </c>
      <c r="AS556" s="192">
        <f>AO556+AS512</f>
        <v>0</v>
      </c>
      <c r="AT556" s="248">
        <f>IF(AQ556=1,ROUND(AS556/AR556,3),0)</f>
        <v>0</v>
      </c>
    </row>
    <row r="557" spans="1:46" ht="54.75" customHeight="1" x14ac:dyDescent="0.35">
      <c r="A557" s="758"/>
      <c r="B557" s="548">
        <f t="shared" ref="B557" si="1608">B513</f>
        <v>0</v>
      </c>
      <c r="C557" s="549"/>
      <c r="D557" s="550"/>
      <c r="E557" s="681"/>
      <c r="F557" s="681"/>
      <c r="G557" s="681"/>
      <c r="H557" s="681"/>
      <c r="I557" s="681"/>
      <c r="J557" s="681"/>
      <c r="K557" s="681"/>
      <c r="L557" s="681"/>
      <c r="M557" s="681"/>
      <c r="N557" s="681"/>
      <c r="O557" s="681"/>
      <c r="P557" s="681"/>
      <c r="Q557" s="681"/>
      <c r="R557" s="681"/>
      <c r="S557" s="681"/>
      <c r="T557" s="681"/>
      <c r="U557" s="681"/>
      <c r="V557" s="681"/>
      <c r="W557" s="681"/>
      <c r="X557" s="681"/>
      <c r="Y557" s="681"/>
      <c r="Z557" s="681"/>
      <c r="AA557" s="681"/>
      <c r="AB557" s="681"/>
      <c r="AC557" s="681"/>
      <c r="AD557" s="681"/>
      <c r="AE557" s="681"/>
      <c r="AF557" s="681"/>
      <c r="AG557" s="272">
        <f t="shared" ref="AG557" si="1609">IF(COUNT(E557:AF557)=0,+(COUNTIF(E557:AF557,"作業"))+(COUNTIF(E557:AF557,"休日")),"")</f>
        <v>0</v>
      </c>
      <c r="AH557" s="273">
        <f t="shared" ref="AH557" si="1610">IF(COUNT(E557:AF557)=0,(COUNTIF(E557:AF557,"休日")),"")</f>
        <v>0</v>
      </c>
      <c r="AI557" s="230"/>
    </row>
    <row r="558" spans="1:46" ht="54.75" customHeight="1" x14ac:dyDescent="0.35">
      <c r="A558" s="758"/>
      <c r="B558" s="551"/>
      <c r="C558" s="552"/>
      <c r="D558" s="553"/>
      <c r="E558" s="681"/>
      <c r="F558" s="681"/>
      <c r="G558" s="681"/>
      <c r="H558" s="681"/>
      <c r="I558" s="681"/>
      <c r="J558" s="681"/>
      <c r="K558" s="681"/>
      <c r="L558" s="681"/>
      <c r="M558" s="681"/>
      <c r="N558" s="681"/>
      <c r="O558" s="681"/>
      <c r="P558" s="681"/>
      <c r="Q558" s="681"/>
      <c r="R558" s="681"/>
      <c r="S558" s="681"/>
      <c r="T558" s="681"/>
      <c r="U558" s="681"/>
      <c r="V558" s="681"/>
      <c r="W558" s="681"/>
      <c r="X558" s="681"/>
      <c r="Y558" s="681"/>
      <c r="Z558" s="681"/>
      <c r="AA558" s="681"/>
      <c r="AB558" s="681"/>
      <c r="AC558" s="681"/>
      <c r="AD558" s="681"/>
      <c r="AE558" s="681"/>
      <c r="AF558" s="681"/>
      <c r="AG558" s="678" t="str">
        <f t="shared" ref="AG558" si="1611">IF(AG557&lt;14,"対象外",ROUND(AH557/AG557,3))</f>
        <v>対象外</v>
      </c>
      <c r="AH558" s="679"/>
      <c r="AI558" s="230"/>
      <c r="AL558" s="219">
        <f t="shared" ref="AL558" si="1612">IF(AG558="対象外",0,1)</f>
        <v>0</v>
      </c>
      <c r="AM558" s="226">
        <f t="shared" ref="AM558" si="1613">IF(AL558=1,AG558,0)</f>
        <v>0</v>
      </c>
      <c r="AN558" s="219">
        <f t="shared" ref="AN558" si="1614">IF(AG557&gt;=14,AG557,0)</f>
        <v>0</v>
      </c>
      <c r="AO558" s="192">
        <f>IF(AN558&gt;1,AH557,0)</f>
        <v>0</v>
      </c>
      <c r="AP558" s="152"/>
      <c r="AQ558" s="219">
        <f>IF(AR558&gt;1,1,0)</f>
        <v>0</v>
      </c>
      <c r="AR558" s="192">
        <f>AN558+AR514</f>
        <v>0</v>
      </c>
      <c r="AS558" s="192">
        <f>AO558+AS514</f>
        <v>0</v>
      </c>
      <c r="AT558" s="248">
        <f>IF(AQ558=1,ROUND(AS558/AR558,3),0)</f>
        <v>0</v>
      </c>
    </row>
    <row r="559" spans="1:46" ht="54.75" customHeight="1" x14ac:dyDescent="0.35">
      <c r="A559" s="758"/>
      <c r="B559" s="548">
        <f t="shared" ref="B559" si="1615">B515</f>
        <v>0</v>
      </c>
      <c r="C559" s="549"/>
      <c r="D559" s="550"/>
      <c r="E559" s="681"/>
      <c r="F559" s="681"/>
      <c r="G559" s="681"/>
      <c r="H559" s="681"/>
      <c r="I559" s="681"/>
      <c r="J559" s="681"/>
      <c r="K559" s="681"/>
      <c r="L559" s="681"/>
      <c r="M559" s="681"/>
      <c r="N559" s="681"/>
      <c r="O559" s="681"/>
      <c r="P559" s="681"/>
      <c r="Q559" s="681"/>
      <c r="R559" s="681"/>
      <c r="S559" s="681"/>
      <c r="T559" s="681"/>
      <c r="U559" s="681"/>
      <c r="V559" s="681"/>
      <c r="W559" s="681"/>
      <c r="X559" s="681"/>
      <c r="Y559" s="681"/>
      <c r="Z559" s="681"/>
      <c r="AA559" s="681"/>
      <c r="AB559" s="681"/>
      <c r="AC559" s="681"/>
      <c r="AD559" s="681"/>
      <c r="AE559" s="681"/>
      <c r="AF559" s="681"/>
      <c r="AG559" s="272">
        <f t="shared" ref="AG559" si="1616">IF(COUNT(E559:AF559)=0,+(COUNTIF(E559:AF559,"作業"))+(COUNTIF(E559:AF559,"休日")),"")</f>
        <v>0</v>
      </c>
      <c r="AH559" s="273">
        <f t="shared" ref="AH559" si="1617">IF(COUNT(E559:AF559)=0,(COUNTIF(E559:AF559,"休日")),"")</f>
        <v>0</v>
      </c>
      <c r="AI559" s="230"/>
    </row>
    <row r="560" spans="1:46" ht="54.75" customHeight="1" x14ac:dyDescent="0.35">
      <c r="A560" s="758"/>
      <c r="B560" s="551"/>
      <c r="C560" s="552"/>
      <c r="D560" s="553"/>
      <c r="E560" s="681"/>
      <c r="F560" s="681"/>
      <c r="G560" s="681"/>
      <c r="H560" s="681"/>
      <c r="I560" s="681"/>
      <c r="J560" s="681"/>
      <c r="K560" s="681"/>
      <c r="L560" s="681"/>
      <c r="M560" s="681"/>
      <c r="N560" s="681"/>
      <c r="O560" s="681"/>
      <c r="P560" s="681"/>
      <c r="Q560" s="681"/>
      <c r="R560" s="681"/>
      <c r="S560" s="681"/>
      <c r="T560" s="681"/>
      <c r="U560" s="681"/>
      <c r="V560" s="681"/>
      <c r="W560" s="681"/>
      <c r="X560" s="681"/>
      <c r="Y560" s="681"/>
      <c r="Z560" s="681"/>
      <c r="AA560" s="681"/>
      <c r="AB560" s="681"/>
      <c r="AC560" s="681"/>
      <c r="AD560" s="681"/>
      <c r="AE560" s="681"/>
      <c r="AF560" s="681"/>
      <c r="AG560" s="678" t="str">
        <f t="shared" ref="AG560" si="1618">IF(AG559&lt;14,"対象外",ROUND(AH559/AG559,3))</f>
        <v>対象外</v>
      </c>
      <c r="AH560" s="679"/>
      <c r="AI560" s="230"/>
      <c r="AL560" s="219">
        <f t="shared" ref="AL560" si="1619">IF(AG560="対象外",0,1)</f>
        <v>0</v>
      </c>
      <c r="AM560" s="226">
        <f t="shared" ref="AM560" si="1620">IF(AL560=1,AG560,0)</f>
        <v>0</v>
      </c>
      <c r="AN560" s="219">
        <f t="shared" ref="AN560" si="1621">IF(AG559&gt;=14,AG559,0)</f>
        <v>0</v>
      </c>
      <c r="AO560" s="192">
        <f>IF(AN560&gt;1,AH559,0)</f>
        <v>0</v>
      </c>
      <c r="AP560" s="152"/>
      <c r="AQ560" s="219">
        <f>IF(AR560&gt;1,1,0)</f>
        <v>0</v>
      </c>
      <c r="AR560" s="192">
        <f>AN560+AR516</f>
        <v>0</v>
      </c>
      <c r="AS560" s="192">
        <f>AO560+AS516</f>
        <v>0</v>
      </c>
      <c r="AT560" s="248">
        <f>IF(AQ560=1,ROUND(AS560/AR560,3),0)</f>
        <v>0</v>
      </c>
    </row>
    <row r="561" spans="1:46" ht="54.75" customHeight="1" x14ac:dyDescent="0.4">
      <c r="A561" s="758"/>
      <c r="B561" s="548">
        <f t="shared" ref="B561" si="1622">B517</f>
        <v>0</v>
      </c>
      <c r="C561" s="549"/>
      <c r="D561" s="550"/>
      <c r="E561" s="681"/>
      <c r="F561" s="681"/>
      <c r="G561" s="681"/>
      <c r="H561" s="681"/>
      <c r="I561" s="681"/>
      <c r="J561" s="681"/>
      <c r="K561" s="681"/>
      <c r="L561" s="681"/>
      <c r="M561" s="681"/>
      <c r="N561" s="681"/>
      <c r="O561" s="681"/>
      <c r="P561" s="681"/>
      <c r="Q561" s="681"/>
      <c r="R561" s="681"/>
      <c r="S561" s="681"/>
      <c r="T561" s="681"/>
      <c r="U561" s="681"/>
      <c r="V561" s="681"/>
      <c r="W561" s="681"/>
      <c r="X561" s="681"/>
      <c r="Y561" s="681"/>
      <c r="Z561" s="681"/>
      <c r="AA561" s="681"/>
      <c r="AB561" s="681"/>
      <c r="AC561" s="681"/>
      <c r="AD561" s="681"/>
      <c r="AE561" s="681"/>
      <c r="AF561" s="681"/>
      <c r="AG561" s="272">
        <f t="shared" ref="AG561" si="1623">IF(COUNT(E561:AF561)=0,+(COUNTIF(E561:AF561,"作業"))+(COUNTIF(E561:AF561,"休日")),"")</f>
        <v>0</v>
      </c>
      <c r="AH561" s="273">
        <f t="shared" ref="AH561" si="1624">IF(COUNT(E561:AF561)=0,(COUNTIF(E561:AF561,"休日")),"")</f>
        <v>0</v>
      </c>
      <c r="AI561" s="608"/>
    </row>
    <row r="562" spans="1:46" ht="54.75" customHeight="1" x14ac:dyDescent="0.4">
      <c r="A562" s="758"/>
      <c r="B562" s="551"/>
      <c r="C562" s="552"/>
      <c r="D562" s="553"/>
      <c r="E562" s="681"/>
      <c r="F562" s="681"/>
      <c r="G562" s="681"/>
      <c r="H562" s="681"/>
      <c r="I562" s="681"/>
      <c r="J562" s="681"/>
      <c r="K562" s="681"/>
      <c r="L562" s="681"/>
      <c r="M562" s="681"/>
      <c r="N562" s="681"/>
      <c r="O562" s="681"/>
      <c r="P562" s="681"/>
      <c r="Q562" s="681"/>
      <c r="R562" s="681"/>
      <c r="S562" s="681"/>
      <c r="T562" s="681"/>
      <c r="U562" s="681"/>
      <c r="V562" s="681"/>
      <c r="W562" s="681"/>
      <c r="X562" s="681"/>
      <c r="Y562" s="681"/>
      <c r="Z562" s="681"/>
      <c r="AA562" s="681"/>
      <c r="AB562" s="681"/>
      <c r="AC562" s="681"/>
      <c r="AD562" s="681"/>
      <c r="AE562" s="681"/>
      <c r="AF562" s="681"/>
      <c r="AG562" s="678" t="str">
        <f t="shared" ref="AG562" si="1625">IF(AG561&lt;14,"対象外",ROUND(AH561/AG561,3))</f>
        <v>対象外</v>
      </c>
      <c r="AH562" s="679"/>
      <c r="AI562" s="608"/>
      <c r="AL562" s="219">
        <f t="shared" ref="AL562" si="1626">IF(AG562="対象外",0,1)</f>
        <v>0</v>
      </c>
      <c r="AM562" s="226">
        <f t="shared" ref="AM562" si="1627">IF(AL562=1,AG562,0)</f>
        <v>0</v>
      </c>
      <c r="AN562" s="219">
        <f t="shared" ref="AN562" si="1628">IF(AG561&gt;=14,AG561,0)</f>
        <v>0</v>
      </c>
      <c r="AO562" s="192">
        <f>IF(AN562&gt;1,AH561,0)</f>
        <v>0</v>
      </c>
      <c r="AP562" s="152"/>
      <c r="AQ562" s="219">
        <f>IF(AR562&gt;1,1,0)</f>
        <v>0</v>
      </c>
      <c r="AR562" s="192">
        <f>AN562+AR518</f>
        <v>0</v>
      </c>
      <c r="AS562" s="192">
        <f>AO562+AS518</f>
        <v>0</v>
      </c>
      <c r="AT562" s="248">
        <f>IF(AQ562=1,ROUND(AS562/AR562,3),0)</f>
        <v>0</v>
      </c>
    </row>
    <row r="563" spans="1:46" ht="54.75" customHeight="1" x14ac:dyDescent="0.35">
      <c r="A563" s="758"/>
      <c r="B563" s="548">
        <f t="shared" ref="B563" si="1629">B519</f>
        <v>0</v>
      </c>
      <c r="C563" s="549"/>
      <c r="D563" s="550"/>
      <c r="E563" s="681"/>
      <c r="F563" s="681"/>
      <c r="G563" s="681"/>
      <c r="H563" s="681"/>
      <c r="I563" s="681"/>
      <c r="J563" s="681"/>
      <c r="K563" s="681"/>
      <c r="L563" s="681"/>
      <c r="M563" s="681"/>
      <c r="N563" s="681"/>
      <c r="O563" s="681"/>
      <c r="P563" s="681"/>
      <c r="Q563" s="681"/>
      <c r="R563" s="681"/>
      <c r="S563" s="681"/>
      <c r="T563" s="681"/>
      <c r="U563" s="681"/>
      <c r="V563" s="681"/>
      <c r="W563" s="681"/>
      <c r="X563" s="681"/>
      <c r="Y563" s="681"/>
      <c r="Z563" s="681"/>
      <c r="AA563" s="681"/>
      <c r="AB563" s="681"/>
      <c r="AC563" s="681"/>
      <c r="AD563" s="681"/>
      <c r="AE563" s="681"/>
      <c r="AF563" s="681"/>
      <c r="AG563" s="272">
        <f t="shared" ref="AG563" si="1630">IF(COUNT(E563:AF563)=0,+(COUNTIF(E563:AF563,"作業"))+(COUNTIF(E563:AF563,"休日")),"")</f>
        <v>0</v>
      </c>
      <c r="AH563" s="273">
        <f t="shared" ref="AH563" si="1631">IF(COUNT(E563:AF563)=0,(COUNTIF(E563:AF563,"休日")),"")</f>
        <v>0</v>
      </c>
      <c r="AI563" s="230"/>
    </row>
    <row r="564" spans="1:46" ht="54.75" customHeight="1" x14ac:dyDescent="0.35">
      <c r="A564" s="758"/>
      <c r="B564" s="551"/>
      <c r="C564" s="552"/>
      <c r="D564" s="553"/>
      <c r="E564" s="681"/>
      <c r="F564" s="681"/>
      <c r="G564" s="681"/>
      <c r="H564" s="681"/>
      <c r="I564" s="681"/>
      <c r="J564" s="681"/>
      <c r="K564" s="681"/>
      <c r="L564" s="681"/>
      <c r="M564" s="681"/>
      <c r="N564" s="681"/>
      <c r="O564" s="681"/>
      <c r="P564" s="681"/>
      <c r="Q564" s="681"/>
      <c r="R564" s="681"/>
      <c r="S564" s="681"/>
      <c r="T564" s="681"/>
      <c r="U564" s="681"/>
      <c r="V564" s="681"/>
      <c r="W564" s="681"/>
      <c r="X564" s="681"/>
      <c r="Y564" s="681"/>
      <c r="Z564" s="681"/>
      <c r="AA564" s="681"/>
      <c r="AB564" s="681"/>
      <c r="AC564" s="681"/>
      <c r="AD564" s="681"/>
      <c r="AE564" s="681"/>
      <c r="AF564" s="681"/>
      <c r="AG564" s="678" t="str">
        <f t="shared" ref="AG564" si="1632">IF(AG563&lt;14,"対象外",ROUND(AH563/AG563,3))</f>
        <v>対象外</v>
      </c>
      <c r="AH564" s="679"/>
      <c r="AI564" s="230"/>
      <c r="AL564" s="219">
        <f t="shared" ref="AL564" si="1633">IF(AG564="対象外",0,1)</f>
        <v>0</v>
      </c>
      <c r="AM564" s="226">
        <f t="shared" ref="AM564" si="1634">IF(AL564=1,AG564,0)</f>
        <v>0</v>
      </c>
      <c r="AN564" s="219">
        <f t="shared" ref="AN564" si="1635">IF(AG563&gt;=14,AG563,0)</f>
        <v>0</v>
      </c>
      <c r="AO564" s="192">
        <f>IF(AN564&gt;1,AH563,0)</f>
        <v>0</v>
      </c>
      <c r="AP564" s="152"/>
      <c r="AQ564" s="219">
        <f>IF(AR564&gt;1,1,0)</f>
        <v>0</v>
      </c>
      <c r="AR564" s="192">
        <f>AN564+AR520</f>
        <v>0</v>
      </c>
      <c r="AS564" s="192">
        <f>AO564+AS520</f>
        <v>0</v>
      </c>
      <c r="AT564" s="248">
        <f>IF(AQ564=1,ROUND(AS564/AR564,3),0)</f>
        <v>0</v>
      </c>
    </row>
    <row r="565" spans="1:46" ht="54.75" customHeight="1" x14ac:dyDescent="0.35">
      <c r="A565" s="758"/>
      <c r="B565" s="548">
        <f t="shared" ref="B565" si="1636">B521</f>
        <v>0</v>
      </c>
      <c r="C565" s="549"/>
      <c r="D565" s="550"/>
      <c r="E565" s="681"/>
      <c r="F565" s="681"/>
      <c r="G565" s="681"/>
      <c r="H565" s="681"/>
      <c r="I565" s="681"/>
      <c r="J565" s="681"/>
      <c r="K565" s="681"/>
      <c r="L565" s="681"/>
      <c r="M565" s="681"/>
      <c r="N565" s="681"/>
      <c r="O565" s="681"/>
      <c r="P565" s="681"/>
      <c r="Q565" s="681"/>
      <c r="R565" s="681"/>
      <c r="S565" s="681"/>
      <c r="T565" s="681"/>
      <c r="U565" s="681"/>
      <c r="V565" s="681"/>
      <c r="W565" s="681"/>
      <c r="X565" s="681"/>
      <c r="Y565" s="681"/>
      <c r="Z565" s="681"/>
      <c r="AA565" s="681"/>
      <c r="AB565" s="681"/>
      <c r="AC565" s="681"/>
      <c r="AD565" s="681"/>
      <c r="AE565" s="681"/>
      <c r="AF565" s="681"/>
      <c r="AG565" s="272">
        <f t="shared" ref="AG565" si="1637">IF(COUNT(E565:AF565)=0,+(COUNTIF(E565:AF565,"作業"))+(COUNTIF(E565:AF565,"休日")),"")</f>
        <v>0</v>
      </c>
      <c r="AH565" s="273">
        <f t="shared" ref="AH565" si="1638">IF(COUNT(E565:AF565)=0,(COUNTIF(E565:AF565,"休日")),"")</f>
        <v>0</v>
      </c>
      <c r="AI565" s="230"/>
    </row>
    <row r="566" spans="1:46" ht="54.75" customHeight="1" x14ac:dyDescent="0.35">
      <c r="A566" s="758"/>
      <c r="B566" s="551"/>
      <c r="C566" s="552"/>
      <c r="D566" s="553"/>
      <c r="E566" s="681"/>
      <c r="F566" s="681"/>
      <c r="G566" s="681"/>
      <c r="H566" s="681"/>
      <c r="I566" s="681"/>
      <c r="J566" s="681"/>
      <c r="K566" s="681"/>
      <c r="L566" s="681"/>
      <c r="M566" s="681"/>
      <c r="N566" s="681"/>
      <c r="O566" s="681"/>
      <c r="P566" s="681"/>
      <c r="Q566" s="681"/>
      <c r="R566" s="681"/>
      <c r="S566" s="681"/>
      <c r="T566" s="681"/>
      <c r="U566" s="681"/>
      <c r="V566" s="681"/>
      <c r="W566" s="681"/>
      <c r="X566" s="681"/>
      <c r="Y566" s="681"/>
      <c r="Z566" s="681"/>
      <c r="AA566" s="681"/>
      <c r="AB566" s="681"/>
      <c r="AC566" s="681"/>
      <c r="AD566" s="681"/>
      <c r="AE566" s="681"/>
      <c r="AF566" s="681"/>
      <c r="AG566" s="678" t="str">
        <f t="shared" ref="AG566" si="1639">IF(AG565&lt;14,"対象外",ROUND(AH565/AG565,3))</f>
        <v>対象外</v>
      </c>
      <c r="AH566" s="679"/>
      <c r="AI566" s="230"/>
      <c r="AL566" s="219">
        <f t="shared" ref="AL566" si="1640">IF(AG566="対象外",0,1)</f>
        <v>0</v>
      </c>
      <c r="AM566" s="226">
        <f t="shared" ref="AM566" si="1641">IF(AL566=1,AG566,0)</f>
        <v>0</v>
      </c>
      <c r="AN566" s="219">
        <f t="shared" ref="AN566" si="1642">IF(AG565&gt;=14,AG565,0)</f>
        <v>0</v>
      </c>
      <c r="AO566" s="192">
        <f>IF(AN566&gt;1,AH565,0)</f>
        <v>0</v>
      </c>
      <c r="AP566" s="152"/>
      <c r="AQ566" s="219">
        <f>IF(AR566&gt;1,1,0)</f>
        <v>0</v>
      </c>
      <c r="AR566" s="192">
        <f>AN566+AR522</f>
        <v>0</v>
      </c>
      <c r="AS566" s="192">
        <f>AO566+AS522</f>
        <v>0</v>
      </c>
      <c r="AT566" s="248">
        <f>IF(AQ566=1,ROUND(AS566/AR566,3),0)</f>
        <v>0</v>
      </c>
    </row>
    <row r="567" spans="1:46" ht="54.75" customHeight="1" x14ac:dyDescent="0.35">
      <c r="A567" s="758"/>
      <c r="B567" s="548">
        <f t="shared" ref="B567" si="1643">B523</f>
        <v>0</v>
      </c>
      <c r="C567" s="549"/>
      <c r="D567" s="550"/>
      <c r="E567" s="681"/>
      <c r="F567" s="681"/>
      <c r="G567" s="681"/>
      <c r="H567" s="681"/>
      <c r="I567" s="681"/>
      <c r="J567" s="681"/>
      <c r="K567" s="681"/>
      <c r="L567" s="681"/>
      <c r="M567" s="681"/>
      <c r="N567" s="681"/>
      <c r="O567" s="681"/>
      <c r="P567" s="681"/>
      <c r="Q567" s="681"/>
      <c r="R567" s="681"/>
      <c r="S567" s="681"/>
      <c r="T567" s="681"/>
      <c r="U567" s="681"/>
      <c r="V567" s="681"/>
      <c r="W567" s="681"/>
      <c r="X567" s="681"/>
      <c r="Y567" s="681"/>
      <c r="Z567" s="681"/>
      <c r="AA567" s="681"/>
      <c r="AB567" s="681"/>
      <c r="AC567" s="681"/>
      <c r="AD567" s="681"/>
      <c r="AE567" s="681"/>
      <c r="AF567" s="681"/>
      <c r="AG567" s="272">
        <f t="shared" ref="AG567" si="1644">IF(COUNT(E567:AF567)=0,+(COUNTIF(E567:AF567,"作業"))+(COUNTIF(E567:AF567,"休日")),"")</f>
        <v>0</v>
      </c>
      <c r="AH567" s="273">
        <f t="shared" ref="AH567" si="1645">IF(COUNT(E567:AF567)=0,(COUNTIF(E567:AF567,"休日")),"")</f>
        <v>0</v>
      </c>
      <c r="AI567" s="230"/>
    </row>
    <row r="568" spans="1:46" ht="54.75" customHeight="1" x14ac:dyDescent="0.35">
      <c r="A568" s="758"/>
      <c r="B568" s="551"/>
      <c r="C568" s="552"/>
      <c r="D568" s="553"/>
      <c r="E568" s="681"/>
      <c r="F568" s="681"/>
      <c r="G568" s="681"/>
      <c r="H568" s="681"/>
      <c r="I568" s="681"/>
      <c r="J568" s="681"/>
      <c r="K568" s="681"/>
      <c r="L568" s="681"/>
      <c r="M568" s="681"/>
      <c r="N568" s="681"/>
      <c r="O568" s="681"/>
      <c r="P568" s="681"/>
      <c r="Q568" s="681"/>
      <c r="R568" s="681"/>
      <c r="S568" s="681"/>
      <c r="T568" s="681"/>
      <c r="U568" s="681"/>
      <c r="V568" s="681"/>
      <c r="W568" s="681"/>
      <c r="X568" s="681"/>
      <c r="Y568" s="681"/>
      <c r="Z568" s="681"/>
      <c r="AA568" s="681"/>
      <c r="AB568" s="681"/>
      <c r="AC568" s="681"/>
      <c r="AD568" s="681"/>
      <c r="AE568" s="681"/>
      <c r="AF568" s="681"/>
      <c r="AG568" s="678" t="str">
        <f t="shared" ref="AG568" si="1646">IF(AG567&lt;14,"対象外",ROUND(AH567/AG567,3))</f>
        <v>対象外</v>
      </c>
      <c r="AH568" s="679"/>
      <c r="AI568" s="230"/>
      <c r="AL568" s="219">
        <f t="shared" ref="AL568" si="1647">IF(AG568="対象外",0,1)</f>
        <v>0</v>
      </c>
      <c r="AM568" s="226">
        <f t="shared" ref="AM568" si="1648">IF(AL568=1,AG568,0)</f>
        <v>0</v>
      </c>
      <c r="AN568" s="219">
        <f t="shared" ref="AN568" si="1649">IF(AG567&gt;=14,AG567,0)</f>
        <v>0</v>
      </c>
      <c r="AO568" s="192">
        <f>IF(AN568&gt;1,AH567,0)</f>
        <v>0</v>
      </c>
      <c r="AP568" s="152"/>
      <c r="AQ568" s="219">
        <f>IF(AR568&gt;1,1,0)</f>
        <v>0</v>
      </c>
      <c r="AR568" s="192">
        <f>AN568+AR524</f>
        <v>0</v>
      </c>
      <c r="AS568" s="192">
        <f>AO568+AS524</f>
        <v>0</v>
      </c>
      <c r="AT568" s="248">
        <f>IF(AQ568=1,ROUND(AS568/AR568,3),0)</f>
        <v>0</v>
      </c>
    </row>
    <row r="569" spans="1:46" ht="54.75" customHeight="1" x14ac:dyDescent="0.4">
      <c r="A569" s="758"/>
      <c r="B569" s="548">
        <f t="shared" ref="B569" si="1650">B525</f>
        <v>0</v>
      </c>
      <c r="C569" s="549"/>
      <c r="D569" s="550"/>
      <c r="E569" s="681"/>
      <c r="F569" s="681"/>
      <c r="G569" s="681"/>
      <c r="H569" s="681"/>
      <c r="I569" s="681"/>
      <c r="J569" s="681"/>
      <c r="K569" s="681"/>
      <c r="L569" s="681"/>
      <c r="M569" s="681"/>
      <c r="N569" s="681"/>
      <c r="O569" s="681"/>
      <c r="P569" s="681"/>
      <c r="Q569" s="681"/>
      <c r="R569" s="681"/>
      <c r="S569" s="681"/>
      <c r="T569" s="681"/>
      <c r="U569" s="681"/>
      <c r="V569" s="681"/>
      <c r="W569" s="681"/>
      <c r="X569" s="681"/>
      <c r="Y569" s="681"/>
      <c r="Z569" s="681"/>
      <c r="AA569" s="681"/>
      <c r="AB569" s="681"/>
      <c r="AC569" s="681"/>
      <c r="AD569" s="681"/>
      <c r="AE569" s="681"/>
      <c r="AF569" s="681"/>
      <c r="AG569" s="272">
        <f t="shared" ref="AG569" si="1651">IF(COUNT(E569:AF569)=0,+(COUNTIF(E569:AF569,"作業"))+(COUNTIF(E569:AF569,"休日")),"")</f>
        <v>0</v>
      </c>
      <c r="AH569" s="279">
        <f t="shared" ref="AH569" si="1652">IF(COUNT(E569:AF569)=0,(COUNTIF(E569:AF569,"休日")),"")</f>
        <v>0</v>
      </c>
      <c r="AI569" s="269"/>
    </row>
    <row r="570" spans="1:46" ht="54.75" customHeight="1" x14ac:dyDescent="0.4">
      <c r="A570" s="758"/>
      <c r="B570" s="551"/>
      <c r="C570" s="552"/>
      <c r="D570" s="553"/>
      <c r="E570" s="681"/>
      <c r="F570" s="681"/>
      <c r="G570" s="681"/>
      <c r="H570" s="681"/>
      <c r="I570" s="681"/>
      <c r="J570" s="681"/>
      <c r="K570" s="681"/>
      <c r="L570" s="681"/>
      <c r="M570" s="681"/>
      <c r="N570" s="681"/>
      <c r="O570" s="681"/>
      <c r="P570" s="681"/>
      <c r="Q570" s="681"/>
      <c r="R570" s="681"/>
      <c r="S570" s="681"/>
      <c r="T570" s="681"/>
      <c r="U570" s="681"/>
      <c r="V570" s="681"/>
      <c r="W570" s="681"/>
      <c r="X570" s="681"/>
      <c r="Y570" s="681"/>
      <c r="Z570" s="681"/>
      <c r="AA570" s="681"/>
      <c r="AB570" s="681"/>
      <c r="AC570" s="681"/>
      <c r="AD570" s="681"/>
      <c r="AE570" s="681"/>
      <c r="AF570" s="681"/>
      <c r="AG570" s="678" t="str">
        <f t="shared" ref="AG570" si="1653">IF(AG569&lt;14,"対象外",ROUND(AH569/AG569,3))</f>
        <v>対象外</v>
      </c>
      <c r="AH570" s="682"/>
      <c r="AI570" s="269"/>
      <c r="AL570" s="219">
        <f t="shared" ref="AL570" si="1654">IF(AG570="対象外",0,1)</f>
        <v>0</v>
      </c>
      <c r="AM570" s="226">
        <f t="shared" ref="AM570" si="1655">IF(AL570=1,AG570,0)</f>
        <v>0</v>
      </c>
      <c r="AN570" s="219">
        <f t="shared" ref="AN570" si="1656">IF(AG569&gt;=14,AG569,0)</f>
        <v>0</v>
      </c>
      <c r="AO570" s="192">
        <f>IF(AN570&gt;1,AH569,0)</f>
        <v>0</v>
      </c>
      <c r="AP570" s="152"/>
      <c r="AQ570" s="219">
        <f>IF(AR570&gt;1,1,0)</f>
        <v>0</v>
      </c>
      <c r="AR570" s="192">
        <f>AN570+AR526</f>
        <v>0</v>
      </c>
      <c r="AS570" s="192">
        <f>AO570+AS526</f>
        <v>0</v>
      </c>
      <c r="AT570" s="248">
        <f>IF(AQ570=1,ROUND(AS570/AR570,3),0)</f>
        <v>0</v>
      </c>
    </row>
    <row r="571" spans="1:46" ht="54.75" customHeight="1" x14ac:dyDescent="0.4">
      <c r="A571" s="758"/>
      <c r="B571" s="548">
        <f t="shared" ref="B571" si="1657">B527</f>
        <v>0</v>
      </c>
      <c r="C571" s="549"/>
      <c r="D571" s="550"/>
      <c r="E571" s="681"/>
      <c r="F571" s="681"/>
      <c r="G571" s="681"/>
      <c r="H571" s="681"/>
      <c r="I571" s="681"/>
      <c r="J571" s="681"/>
      <c r="K571" s="681"/>
      <c r="L571" s="681"/>
      <c r="M571" s="681"/>
      <c r="N571" s="681"/>
      <c r="O571" s="681"/>
      <c r="P571" s="681"/>
      <c r="Q571" s="681"/>
      <c r="R571" s="681"/>
      <c r="S571" s="681"/>
      <c r="T571" s="681"/>
      <c r="U571" s="681"/>
      <c r="V571" s="681"/>
      <c r="W571" s="681"/>
      <c r="X571" s="681"/>
      <c r="Y571" s="681"/>
      <c r="Z571" s="681"/>
      <c r="AA571" s="681"/>
      <c r="AB571" s="681"/>
      <c r="AC571" s="681"/>
      <c r="AD571" s="681"/>
      <c r="AE571" s="681"/>
      <c r="AF571" s="681"/>
      <c r="AG571" s="272">
        <f t="shared" ref="AG571" si="1658">IF(COUNT(E571:AF571)=0,+(COUNTIF(E571:AF571,"作業"))+(COUNTIF(E571:AF571,"休日")),"")</f>
        <v>0</v>
      </c>
      <c r="AH571" s="279">
        <f t="shared" ref="AH571" si="1659">IF(COUNT(E571:AF571)=0,(COUNTIF(E571:AF571,"休日")),"")</f>
        <v>0</v>
      </c>
      <c r="AI571" s="269"/>
    </row>
    <row r="572" spans="1:46" ht="54.75" customHeight="1" x14ac:dyDescent="0.4">
      <c r="A572" s="758"/>
      <c r="B572" s="551"/>
      <c r="C572" s="552"/>
      <c r="D572" s="553"/>
      <c r="E572" s="681"/>
      <c r="F572" s="681"/>
      <c r="G572" s="681"/>
      <c r="H572" s="681"/>
      <c r="I572" s="681"/>
      <c r="J572" s="681"/>
      <c r="K572" s="681"/>
      <c r="L572" s="681"/>
      <c r="M572" s="681"/>
      <c r="N572" s="681"/>
      <c r="O572" s="681"/>
      <c r="P572" s="681"/>
      <c r="Q572" s="681"/>
      <c r="R572" s="681"/>
      <c r="S572" s="681"/>
      <c r="T572" s="681"/>
      <c r="U572" s="681"/>
      <c r="V572" s="681"/>
      <c r="W572" s="681"/>
      <c r="X572" s="681"/>
      <c r="Y572" s="681"/>
      <c r="Z572" s="681"/>
      <c r="AA572" s="681"/>
      <c r="AB572" s="681"/>
      <c r="AC572" s="681"/>
      <c r="AD572" s="681"/>
      <c r="AE572" s="681"/>
      <c r="AF572" s="681"/>
      <c r="AG572" s="678" t="str">
        <f t="shared" ref="AG572" si="1660">IF(AG571&lt;14,"対象外",ROUND(AH571/AG571,3))</f>
        <v>対象外</v>
      </c>
      <c r="AH572" s="682"/>
      <c r="AI572" s="269"/>
      <c r="AL572" s="219">
        <f t="shared" ref="AL572" si="1661">IF(AG572="対象外",0,1)</f>
        <v>0</v>
      </c>
      <c r="AM572" s="226">
        <f t="shared" ref="AM572" si="1662">IF(AL572=1,AG572,0)</f>
        <v>0</v>
      </c>
      <c r="AN572" s="219">
        <f t="shared" ref="AN572" si="1663">IF(AG571&gt;=14,AG571,0)</f>
        <v>0</v>
      </c>
      <c r="AO572" s="192">
        <f>IF(AN572&gt;1,AH571,0)</f>
        <v>0</v>
      </c>
      <c r="AP572" s="152"/>
      <c r="AQ572" s="219">
        <f>IF(AR572&gt;1,1,0)</f>
        <v>0</v>
      </c>
      <c r="AR572" s="192">
        <f>AN572+AR528</f>
        <v>0</v>
      </c>
      <c r="AS572" s="192">
        <f>AO572+AS528</f>
        <v>0</v>
      </c>
      <c r="AT572" s="248">
        <f>IF(AQ572=1,ROUND(AS572/AR572,3),0)</f>
        <v>0</v>
      </c>
    </row>
    <row r="573" spans="1:46" ht="54.75" customHeight="1" x14ac:dyDescent="0.4">
      <c r="A573" s="758"/>
      <c r="B573" s="548">
        <f t="shared" ref="B573" si="1664">B529</f>
        <v>0</v>
      </c>
      <c r="C573" s="549"/>
      <c r="D573" s="550"/>
      <c r="E573" s="681"/>
      <c r="F573" s="681"/>
      <c r="G573" s="681"/>
      <c r="H573" s="681"/>
      <c r="I573" s="681"/>
      <c r="J573" s="681"/>
      <c r="K573" s="681"/>
      <c r="L573" s="681"/>
      <c r="M573" s="681"/>
      <c r="N573" s="681"/>
      <c r="O573" s="681"/>
      <c r="P573" s="681"/>
      <c r="Q573" s="681"/>
      <c r="R573" s="681"/>
      <c r="S573" s="681"/>
      <c r="T573" s="681"/>
      <c r="U573" s="681"/>
      <c r="V573" s="681"/>
      <c r="W573" s="681"/>
      <c r="X573" s="681"/>
      <c r="Y573" s="681"/>
      <c r="Z573" s="681"/>
      <c r="AA573" s="681"/>
      <c r="AB573" s="681"/>
      <c r="AC573" s="681"/>
      <c r="AD573" s="681"/>
      <c r="AE573" s="681"/>
      <c r="AF573" s="681"/>
      <c r="AG573" s="272">
        <f t="shared" ref="AG573" si="1665">IF(COUNT(E573:AF573)=0,+(COUNTIF(E573:AF573,"作業"))+(COUNTIF(E573:AF573,"休日")),"")</f>
        <v>0</v>
      </c>
      <c r="AH573" s="273">
        <f t="shared" ref="AH573" si="1666">IF(COUNT(E573:AF573)=0,(COUNTIF(E573:AF573,"休日")),"")</f>
        <v>0</v>
      </c>
      <c r="AI573" s="232"/>
    </row>
    <row r="574" spans="1:46" ht="54.75" customHeight="1" x14ac:dyDescent="0.4">
      <c r="A574" s="758"/>
      <c r="B574" s="551"/>
      <c r="C574" s="552"/>
      <c r="D574" s="553"/>
      <c r="E574" s="681"/>
      <c r="F574" s="681"/>
      <c r="G574" s="681"/>
      <c r="H574" s="681"/>
      <c r="I574" s="681"/>
      <c r="J574" s="681"/>
      <c r="K574" s="681"/>
      <c r="L574" s="681"/>
      <c r="M574" s="681"/>
      <c r="N574" s="681"/>
      <c r="O574" s="681"/>
      <c r="P574" s="681"/>
      <c r="Q574" s="681"/>
      <c r="R574" s="681"/>
      <c r="S574" s="681"/>
      <c r="T574" s="681"/>
      <c r="U574" s="681"/>
      <c r="V574" s="681"/>
      <c r="W574" s="681"/>
      <c r="X574" s="681"/>
      <c r="Y574" s="681"/>
      <c r="Z574" s="681"/>
      <c r="AA574" s="681"/>
      <c r="AB574" s="681"/>
      <c r="AC574" s="681"/>
      <c r="AD574" s="681"/>
      <c r="AE574" s="681"/>
      <c r="AF574" s="681"/>
      <c r="AG574" s="678" t="str">
        <f t="shared" ref="AG574" si="1667">IF(AG573&lt;14,"対象外",ROUND(AH573/AG573,3))</f>
        <v>対象外</v>
      </c>
      <c r="AH574" s="679"/>
      <c r="AI574" s="232"/>
      <c r="AL574" s="219">
        <f t="shared" ref="AL574" si="1668">IF(AG574="対象外",0,1)</f>
        <v>0</v>
      </c>
      <c r="AM574" s="226">
        <f t="shared" ref="AM574" si="1669">IF(AL574=1,AG574,0)</f>
        <v>0</v>
      </c>
      <c r="AN574" s="219">
        <f t="shared" ref="AN574" si="1670">IF(AG573&gt;=14,AG573,0)</f>
        <v>0</v>
      </c>
      <c r="AO574" s="192">
        <f>IF(AN574&gt;1,AH573,0)</f>
        <v>0</v>
      </c>
      <c r="AP574" s="152"/>
      <c r="AQ574" s="219">
        <f>IF(AR574&gt;1,1,0)</f>
        <v>0</v>
      </c>
      <c r="AR574" s="192">
        <f>AN574+AR530</f>
        <v>0</v>
      </c>
      <c r="AS574" s="192">
        <f>AO574+AS530</f>
        <v>0</v>
      </c>
      <c r="AT574" s="248">
        <f>IF(AQ574=1,ROUND(AS574/AR574,3),0)</f>
        <v>0</v>
      </c>
    </row>
    <row r="575" spans="1:46" ht="54.75" customHeight="1" x14ac:dyDescent="0.4">
      <c r="A575" s="758"/>
      <c r="B575" s="548">
        <f t="shared" ref="B575" si="1671">B531</f>
        <v>0</v>
      </c>
      <c r="C575" s="549"/>
      <c r="D575" s="550"/>
      <c r="E575" s="681"/>
      <c r="F575" s="681"/>
      <c r="G575" s="681"/>
      <c r="H575" s="681"/>
      <c r="I575" s="681"/>
      <c r="J575" s="681"/>
      <c r="K575" s="681"/>
      <c r="L575" s="681"/>
      <c r="M575" s="681"/>
      <c r="N575" s="681"/>
      <c r="O575" s="681"/>
      <c r="P575" s="681"/>
      <c r="Q575" s="681"/>
      <c r="R575" s="681"/>
      <c r="S575" s="681"/>
      <c r="T575" s="681"/>
      <c r="U575" s="681"/>
      <c r="V575" s="681"/>
      <c r="W575" s="681"/>
      <c r="X575" s="681"/>
      <c r="Y575" s="681"/>
      <c r="Z575" s="681"/>
      <c r="AA575" s="681"/>
      <c r="AB575" s="681"/>
      <c r="AC575" s="681"/>
      <c r="AD575" s="681"/>
      <c r="AE575" s="681"/>
      <c r="AF575" s="681"/>
      <c r="AG575" s="272">
        <f t="shared" ref="AG575" si="1672">IF(COUNT(E575:AF575)=0,+(COUNTIF(E575:AF575,"作業"))+(COUNTIF(E575:AF575,"休日")),"")</f>
        <v>0</v>
      </c>
      <c r="AH575" s="273">
        <f t="shared" ref="AH575" si="1673">IF(COUNT(E575:AF575)=0,(COUNTIF(E575:AF575,"休日")),"")</f>
        <v>0</v>
      </c>
      <c r="AI575" s="232"/>
    </row>
    <row r="576" spans="1:46" ht="54.75" customHeight="1" x14ac:dyDescent="0.4">
      <c r="A576" s="758"/>
      <c r="B576" s="551"/>
      <c r="C576" s="552"/>
      <c r="D576" s="553"/>
      <c r="E576" s="681"/>
      <c r="F576" s="681"/>
      <c r="G576" s="681"/>
      <c r="H576" s="681"/>
      <c r="I576" s="681"/>
      <c r="J576" s="681"/>
      <c r="K576" s="681"/>
      <c r="L576" s="681"/>
      <c r="M576" s="681"/>
      <c r="N576" s="681"/>
      <c r="O576" s="681"/>
      <c r="P576" s="681"/>
      <c r="Q576" s="681"/>
      <c r="R576" s="681"/>
      <c r="S576" s="681"/>
      <c r="T576" s="681"/>
      <c r="U576" s="681"/>
      <c r="V576" s="681"/>
      <c r="W576" s="681"/>
      <c r="X576" s="681"/>
      <c r="Y576" s="681"/>
      <c r="Z576" s="681"/>
      <c r="AA576" s="681"/>
      <c r="AB576" s="681"/>
      <c r="AC576" s="681"/>
      <c r="AD576" s="681"/>
      <c r="AE576" s="681"/>
      <c r="AF576" s="681"/>
      <c r="AG576" s="678" t="str">
        <f t="shared" ref="AG576" si="1674">IF(AG575&lt;14,"対象外",ROUND(AH575/AG575,3))</f>
        <v>対象外</v>
      </c>
      <c r="AH576" s="679"/>
      <c r="AI576" s="232"/>
      <c r="AL576" s="219">
        <f t="shared" ref="AL576" si="1675">IF(AG576="対象外",0,1)</f>
        <v>0</v>
      </c>
      <c r="AM576" s="226">
        <f t="shared" ref="AM576" si="1676">IF(AL576=1,AG576,0)</f>
        <v>0</v>
      </c>
      <c r="AN576" s="219">
        <f t="shared" ref="AN576" si="1677">IF(AG575&gt;=14,AG575,0)</f>
        <v>0</v>
      </c>
      <c r="AO576" s="192">
        <f>IF(AN576&gt;1,AH575,0)</f>
        <v>0</v>
      </c>
      <c r="AP576" s="152"/>
      <c r="AQ576" s="219">
        <f>IF(AR576&gt;1,1,0)</f>
        <v>0</v>
      </c>
      <c r="AR576" s="192">
        <f>AN576+AR532</f>
        <v>0</v>
      </c>
      <c r="AS576" s="192">
        <f>AO576+AS532</f>
        <v>0</v>
      </c>
      <c r="AT576" s="248">
        <f>IF(AQ576=1,ROUND(AS576/AR576,3),0)</f>
        <v>0</v>
      </c>
    </row>
    <row r="577" spans="1:46" ht="54.75" customHeight="1" x14ac:dyDescent="0.4">
      <c r="A577" s="758"/>
      <c r="B577" s="548">
        <f t="shared" ref="B577" si="1678">B533</f>
        <v>0</v>
      </c>
      <c r="C577" s="549"/>
      <c r="D577" s="550"/>
      <c r="E577" s="681"/>
      <c r="F577" s="681"/>
      <c r="G577" s="681"/>
      <c r="H577" s="681"/>
      <c r="I577" s="681"/>
      <c r="J577" s="681"/>
      <c r="K577" s="681"/>
      <c r="L577" s="681"/>
      <c r="M577" s="681"/>
      <c r="N577" s="681"/>
      <c r="O577" s="681"/>
      <c r="P577" s="681"/>
      <c r="Q577" s="681"/>
      <c r="R577" s="681"/>
      <c r="S577" s="681"/>
      <c r="T577" s="681"/>
      <c r="U577" s="681"/>
      <c r="V577" s="681"/>
      <c r="W577" s="681"/>
      <c r="X577" s="681"/>
      <c r="Y577" s="681"/>
      <c r="Z577" s="681"/>
      <c r="AA577" s="681"/>
      <c r="AB577" s="681"/>
      <c r="AC577" s="681"/>
      <c r="AD577" s="681"/>
      <c r="AE577" s="681"/>
      <c r="AF577" s="681"/>
      <c r="AG577" s="272">
        <f t="shared" ref="AG577" si="1679">IF(COUNT(E577:AF577)=0,+(COUNTIF(E577:AF577,"作業"))+(COUNTIF(E577:AF577,"休日")),"")</f>
        <v>0</v>
      </c>
      <c r="AH577" s="273">
        <f t="shared" ref="AH577" si="1680">IF(COUNT(E577:AF577)=0,(COUNTIF(E577:AF577,"休日")),"")</f>
        <v>0</v>
      </c>
      <c r="AI577" s="232"/>
    </row>
    <row r="578" spans="1:46" ht="54.75" customHeight="1" x14ac:dyDescent="0.4">
      <c r="A578" s="758"/>
      <c r="B578" s="551"/>
      <c r="C578" s="552"/>
      <c r="D578" s="553"/>
      <c r="E578" s="681"/>
      <c r="F578" s="681"/>
      <c r="G578" s="681"/>
      <c r="H578" s="681"/>
      <c r="I578" s="681"/>
      <c r="J578" s="681"/>
      <c r="K578" s="681"/>
      <c r="L578" s="681"/>
      <c r="M578" s="681"/>
      <c r="N578" s="681"/>
      <c r="O578" s="681"/>
      <c r="P578" s="681"/>
      <c r="Q578" s="681"/>
      <c r="R578" s="681"/>
      <c r="S578" s="681"/>
      <c r="T578" s="681"/>
      <c r="U578" s="681"/>
      <c r="V578" s="681"/>
      <c r="W578" s="681"/>
      <c r="X578" s="681"/>
      <c r="Y578" s="681"/>
      <c r="Z578" s="681"/>
      <c r="AA578" s="681"/>
      <c r="AB578" s="681"/>
      <c r="AC578" s="681"/>
      <c r="AD578" s="681"/>
      <c r="AE578" s="681"/>
      <c r="AF578" s="681"/>
      <c r="AG578" s="678" t="str">
        <f t="shared" ref="AG578" si="1681">IF(AG577&lt;14,"対象外",ROUND(AH577/AG577,3))</f>
        <v>対象外</v>
      </c>
      <c r="AH578" s="679"/>
      <c r="AI578" s="232"/>
      <c r="AL578" s="219">
        <f t="shared" ref="AL578" si="1682">IF(AG578="対象外",0,1)</f>
        <v>0</v>
      </c>
      <c r="AM578" s="226">
        <f t="shared" ref="AM578" si="1683">IF(AL578=1,AG578,0)</f>
        <v>0</v>
      </c>
      <c r="AN578" s="219">
        <f t="shared" ref="AN578" si="1684">IF(AG577&gt;=14,AG577,0)</f>
        <v>0</v>
      </c>
      <c r="AO578" s="192">
        <f>IF(AN578&gt;1,AH577,0)</f>
        <v>0</v>
      </c>
      <c r="AP578" s="152"/>
      <c r="AQ578" s="219">
        <f>IF(AR578&gt;1,1,0)</f>
        <v>0</v>
      </c>
      <c r="AR578" s="192">
        <f>AN578+AR534</f>
        <v>0</v>
      </c>
      <c r="AS578" s="192">
        <f>AO578+AS534</f>
        <v>0</v>
      </c>
      <c r="AT578" s="248">
        <f>IF(AQ578=1,ROUND(AS578/AR578,3),0)</f>
        <v>0</v>
      </c>
    </row>
    <row r="579" spans="1:46" ht="54.75" customHeight="1" x14ac:dyDescent="0.4">
      <c r="A579" s="758"/>
      <c r="B579" s="548">
        <f t="shared" ref="B579" si="1685">B535</f>
        <v>0</v>
      </c>
      <c r="C579" s="549"/>
      <c r="D579" s="550"/>
      <c r="E579" s="681"/>
      <c r="F579" s="681"/>
      <c r="G579" s="681"/>
      <c r="H579" s="681"/>
      <c r="I579" s="681"/>
      <c r="J579" s="681"/>
      <c r="K579" s="681"/>
      <c r="L579" s="681"/>
      <c r="M579" s="681"/>
      <c r="N579" s="681"/>
      <c r="O579" s="681"/>
      <c r="P579" s="681"/>
      <c r="Q579" s="681"/>
      <c r="R579" s="681"/>
      <c r="S579" s="681"/>
      <c r="T579" s="681"/>
      <c r="U579" s="681"/>
      <c r="V579" s="681"/>
      <c r="W579" s="681"/>
      <c r="X579" s="681"/>
      <c r="Y579" s="681"/>
      <c r="Z579" s="681"/>
      <c r="AA579" s="681"/>
      <c r="AB579" s="681"/>
      <c r="AC579" s="681"/>
      <c r="AD579" s="681"/>
      <c r="AE579" s="681"/>
      <c r="AF579" s="681"/>
      <c r="AG579" s="272">
        <f t="shared" ref="AG579" si="1686">IF(COUNT(E579:AF579)=0,+(COUNTIF(E579:AF579,"作業"))+(COUNTIF(E579:AF579,"休日")),"")</f>
        <v>0</v>
      </c>
      <c r="AH579" s="273">
        <f t="shared" ref="AH579" si="1687">IF(COUNT(E579:AF579)=0,(COUNTIF(E579:AF579,"休日")),"")</f>
        <v>0</v>
      </c>
      <c r="AI579" s="232"/>
    </row>
    <row r="580" spans="1:46" ht="54.75" customHeight="1" x14ac:dyDescent="0.4">
      <c r="A580" s="758"/>
      <c r="B580" s="551"/>
      <c r="C580" s="552"/>
      <c r="D580" s="553"/>
      <c r="E580" s="681"/>
      <c r="F580" s="681"/>
      <c r="G580" s="681"/>
      <c r="H580" s="681"/>
      <c r="I580" s="681"/>
      <c r="J580" s="681"/>
      <c r="K580" s="681"/>
      <c r="L580" s="681"/>
      <c r="M580" s="681"/>
      <c r="N580" s="681"/>
      <c r="O580" s="681"/>
      <c r="P580" s="681"/>
      <c r="Q580" s="681"/>
      <c r="R580" s="681"/>
      <c r="S580" s="681"/>
      <c r="T580" s="681"/>
      <c r="U580" s="681"/>
      <c r="V580" s="681"/>
      <c r="W580" s="681"/>
      <c r="X580" s="681"/>
      <c r="Y580" s="681"/>
      <c r="Z580" s="681"/>
      <c r="AA580" s="681"/>
      <c r="AB580" s="681"/>
      <c r="AC580" s="681"/>
      <c r="AD580" s="681"/>
      <c r="AE580" s="681"/>
      <c r="AF580" s="681"/>
      <c r="AG580" s="678" t="str">
        <f t="shared" ref="AG580" si="1688">IF(AG579&lt;14,"対象外",ROUND(AH579/AG579,3))</f>
        <v>対象外</v>
      </c>
      <c r="AH580" s="679"/>
      <c r="AI580" s="232"/>
      <c r="AL580" s="219">
        <f t="shared" ref="AL580" si="1689">IF(AG580="対象外",0,1)</f>
        <v>0</v>
      </c>
      <c r="AM580" s="226">
        <f t="shared" ref="AM580" si="1690">IF(AL580=1,AG580,0)</f>
        <v>0</v>
      </c>
      <c r="AN580" s="219">
        <f t="shared" ref="AN580" si="1691">IF(AG579&gt;=14,AG579,0)</f>
        <v>0</v>
      </c>
      <c r="AO580" s="192">
        <f>IF(AN580&gt;1,AH579,0)</f>
        <v>0</v>
      </c>
      <c r="AP580" s="152"/>
      <c r="AQ580" s="219">
        <f>IF(AR580&gt;1,1,0)</f>
        <v>0</v>
      </c>
      <c r="AR580" s="192">
        <f>AN580+AR536</f>
        <v>0</v>
      </c>
      <c r="AS580" s="192">
        <f>AO580+AS536</f>
        <v>0</v>
      </c>
      <c r="AT580" s="248">
        <f>IF(AQ580=1,ROUND(AS580/AR580,3),0)</f>
        <v>0</v>
      </c>
    </row>
    <row r="581" spans="1:46" ht="54.75" customHeight="1" x14ac:dyDescent="0.4">
      <c r="A581" s="758"/>
      <c r="B581" s="548">
        <f t="shared" ref="B581" si="1692">B537</f>
        <v>0</v>
      </c>
      <c r="C581" s="549"/>
      <c r="D581" s="550"/>
      <c r="E581" s="681"/>
      <c r="F581" s="681"/>
      <c r="G581" s="681"/>
      <c r="H581" s="681"/>
      <c r="I581" s="681"/>
      <c r="J581" s="681"/>
      <c r="K581" s="681"/>
      <c r="L581" s="681"/>
      <c r="M581" s="681"/>
      <c r="N581" s="681"/>
      <c r="O581" s="681"/>
      <c r="P581" s="681"/>
      <c r="Q581" s="681"/>
      <c r="R581" s="681"/>
      <c r="S581" s="681"/>
      <c r="T581" s="681"/>
      <c r="U581" s="681"/>
      <c r="V581" s="681"/>
      <c r="W581" s="681"/>
      <c r="X581" s="681"/>
      <c r="Y581" s="681"/>
      <c r="Z581" s="681"/>
      <c r="AA581" s="681"/>
      <c r="AB581" s="681"/>
      <c r="AC581" s="681"/>
      <c r="AD581" s="681"/>
      <c r="AE581" s="681"/>
      <c r="AF581" s="681"/>
      <c r="AG581" s="272">
        <f t="shared" ref="AG581" si="1693">IF(COUNT(E581:AF581)=0,+(COUNTIF(E581:AF581,"作業"))+(COUNTIF(E581:AF581,"休日")),"")</f>
        <v>0</v>
      </c>
      <c r="AH581" s="273">
        <f t="shared" ref="AH581" si="1694">IF(COUNT(E581:AF581)=0,(COUNTIF(E581:AF581,"休日")),"")</f>
        <v>0</v>
      </c>
      <c r="AI581" s="232"/>
    </row>
    <row r="582" spans="1:46" ht="54.75" customHeight="1" x14ac:dyDescent="0.4">
      <c r="A582" s="758"/>
      <c r="B582" s="551"/>
      <c r="C582" s="552"/>
      <c r="D582" s="553"/>
      <c r="E582" s="681"/>
      <c r="F582" s="681"/>
      <c r="G582" s="681"/>
      <c r="H582" s="681"/>
      <c r="I582" s="681"/>
      <c r="J582" s="681"/>
      <c r="K582" s="681"/>
      <c r="L582" s="681"/>
      <c r="M582" s="681"/>
      <c r="N582" s="681"/>
      <c r="O582" s="681"/>
      <c r="P582" s="681"/>
      <c r="Q582" s="681"/>
      <c r="R582" s="681"/>
      <c r="S582" s="681"/>
      <c r="T582" s="681"/>
      <c r="U582" s="681"/>
      <c r="V582" s="681"/>
      <c r="W582" s="681"/>
      <c r="X582" s="681"/>
      <c r="Y582" s="681"/>
      <c r="Z582" s="681"/>
      <c r="AA582" s="681"/>
      <c r="AB582" s="681"/>
      <c r="AC582" s="681"/>
      <c r="AD582" s="681"/>
      <c r="AE582" s="681"/>
      <c r="AF582" s="681"/>
      <c r="AG582" s="678" t="str">
        <f t="shared" ref="AG582" si="1695">IF(AG581&lt;14,"対象外",ROUND(AH581/AG581,3))</f>
        <v>対象外</v>
      </c>
      <c r="AH582" s="679"/>
      <c r="AI582" s="232"/>
      <c r="AL582" s="219">
        <f t="shared" ref="AL582" si="1696">IF(AG582="対象外",0,1)</f>
        <v>0</v>
      </c>
      <c r="AM582" s="226">
        <f t="shared" ref="AM582" si="1697">IF(AL582=1,AG582,0)</f>
        <v>0</v>
      </c>
      <c r="AN582" s="219">
        <f t="shared" ref="AN582" si="1698">IF(AG581&gt;=14,AG581,0)</f>
        <v>0</v>
      </c>
      <c r="AO582" s="192">
        <f>IF(AN582&gt;1,AH581,0)</f>
        <v>0</v>
      </c>
      <c r="AP582" s="152"/>
      <c r="AQ582" s="219">
        <f>IF(AR582&gt;1,1,0)</f>
        <v>0</v>
      </c>
      <c r="AR582" s="192">
        <f>AN582+AR538</f>
        <v>0</v>
      </c>
      <c r="AS582" s="192">
        <f>AO582+AS538</f>
        <v>0</v>
      </c>
      <c r="AT582" s="248">
        <f>IF(AQ582=1,ROUND(AS582/AR582,3),0)</f>
        <v>0</v>
      </c>
    </row>
    <row r="583" spans="1:46" ht="54.75" customHeight="1" x14ac:dyDescent="0.4">
      <c r="A583" s="758"/>
      <c r="B583" s="548">
        <f t="shared" ref="B583" si="1699">B539</f>
        <v>0</v>
      </c>
      <c r="C583" s="549"/>
      <c r="D583" s="550"/>
      <c r="E583" s="681"/>
      <c r="F583" s="681"/>
      <c r="G583" s="681"/>
      <c r="H583" s="681"/>
      <c r="I583" s="681"/>
      <c r="J583" s="681"/>
      <c r="K583" s="681"/>
      <c r="L583" s="681"/>
      <c r="M583" s="681"/>
      <c r="N583" s="681"/>
      <c r="O583" s="681"/>
      <c r="P583" s="681"/>
      <c r="Q583" s="681"/>
      <c r="R583" s="681"/>
      <c r="S583" s="681"/>
      <c r="T583" s="681"/>
      <c r="U583" s="681"/>
      <c r="V583" s="681"/>
      <c r="W583" s="681"/>
      <c r="X583" s="681"/>
      <c r="Y583" s="681"/>
      <c r="Z583" s="681"/>
      <c r="AA583" s="681"/>
      <c r="AB583" s="681"/>
      <c r="AC583" s="681"/>
      <c r="AD583" s="681"/>
      <c r="AE583" s="681"/>
      <c r="AF583" s="681"/>
      <c r="AG583" s="272">
        <f t="shared" ref="AG583" si="1700">IF(COUNT(E583:AF583)=0,+(COUNTIF(E583:AF583,"作業"))+(COUNTIF(E583:AF583,"休日")),"")</f>
        <v>0</v>
      </c>
      <c r="AH583" s="273">
        <f t="shared" ref="AH583" si="1701">IF(COUNT(E583:AF583)=0,(COUNTIF(E583:AF583,"休日")),"")</f>
        <v>0</v>
      </c>
      <c r="AI583" s="232"/>
    </row>
    <row r="584" spans="1:46" ht="54.75" customHeight="1" x14ac:dyDescent="0.4">
      <c r="A584" s="758"/>
      <c r="B584" s="551"/>
      <c r="C584" s="552"/>
      <c r="D584" s="553"/>
      <c r="E584" s="681"/>
      <c r="F584" s="681"/>
      <c r="G584" s="681"/>
      <c r="H584" s="681"/>
      <c r="I584" s="681"/>
      <c r="J584" s="681"/>
      <c r="K584" s="681"/>
      <c r="L584" s="681"/>
      <c r="M584" s="681"/>
      <c r="N584" s="681"/>
      <c r="O584" s="681"/>
      <c r="P584" s="681"/>
      <c r="Q584" s="681"/>
      <c r="R584" s="681"/>
      <c r="S584" s="681"/>
      <c r="T584" s="681"/>
      <c r="U584" s="681"/>
      <c r="V584" s="681"/>
      <c r="W584" s="681"/>
      <c r="X584" s="681"/>
      <c r="Y584" s="681"/>
      <c r="Z584" s="681"/>
      <c r="AA584" s="681"/>
      <c r="AB584" s="681"/>
      <c r="AC584" s="681"/>
      <c r="AD584" s="681"/>
      <c r="AE584" s="681"/>
      <c r="AF584" s="681"/>
      <c r="AG584" s="678" t="str">
        <f t="shared" ref="AG584" si="1702">IF(AG583&lt;14,"対象外",ROUND(AH583/AG583,3))</f>
        <v>対象外</v>
      </c>
      <c r="AH584" s="679"/>
      <c r="AI584" s="232"/>
      <c r="AL584" s="219">
        <f t="shared" ref="AL584" si="1703">IF(AG584="対象外",0,1)</f>
        <v>0</v>
      </c>
      <c r="AM584" s="226">
        <f t="shared" ref="AM584" si="1704">IF(AL584=1,AG584,0)</f>
        <v>0</v>
      </c>
      <c r="AN584" s="219">
        <f t="shared" ref="AN584" si="1705">IF(AG583&gt;=14,AG583,0)</f>
        <v>0</v>
      </c>
      <c r="AO584" s="192">
        <f>IF(AN584&gt;1,AH583,0)</f>
        <v>0</v>
      </c>
      <c r="AP584" s="152"/>
      <c r="AQ584" s="219">
        <f>IF(AR584&gt;1,1,0)</f>
        <v>0</v>
      </c>
      <c r="AR584" s="192">
        <f>AN584+AR540</f>
        <v>0</v>
      </c>
      <c r="AS584" s="192">
        <f>AO584+AS540</f>
        <v>0</v>
      </c>
      <c r="AT584" s="248">
        <f>IF(AQ584=1,ROUND(AS584/AR584,3),0)</f>
        <v>0</v>
      </c>
    </row>
    <row r="585" spans="1:46" ht="54.75" customHeight="1" x14ac:dyDescent="0.4">
      <c r="A585" s="758"/>
      <c r="B585" s="548">
        <f t="shared" ref="B585" si="1706">B541</f>
        <v>0</v>
      </c>
      <c r="C585" s="549"/>
      <c r="D585" s="550"/>
      <c r="E585" s="681"/>
      <c r="F585" s="681"/>
      <c r="G585" s="681"/>
      <c r="H585" s="681"/>
      <c r="I585" s="681"/>
      <c r="J585" s="681"/>
      <c r="K585" s="681"/>
      <c r="L585" s="681"/>
      <c r="M585" s="681"/>
      <c r="N585" s="681"/>
      <c r="O585" s="681"/>
      <c r="P585" s="681"/>
      <c r="Q585" s="681"/>
      <c r="R585" s="681"/>
      <c r="S585" s="681"/>
      <c r="T585" s="681"/>
      <c r="U585" s="681"/>
      <c r="V585" s="681"/>
      <c r="W585" s="681"/>
      <c r="X585" s="681"/>
      <c r="Y585" s="681"/>
      <c r="Z585" s="681"/>
      <c r="AA585" s="681"/>
      <c r="AB585" s="681"/>
      <c r="AC585" s="681"/>
      <c r="AD585" s="681"/>
      <c r="AE585" s="681"/>
      <c r="AF585" s="681"/>
      <c r="AG585" s="272">
        <f t="shared" ref="AG585" si="1707">IF(COUNT(E585:AF585)=0,+(COUNTIF(E585:AF585,"作業"))+(COUNTIF(E585:AF585,"休日")),"")</f>
        <v>0</v>
      </c>
      <c r="AH585" s="273">
        <f t="shared" ref="AH585" si="1708">IF(COUNT(E585:AF585)=0,(COUNTIF(E585:AF585,"休日")),"")</f>
        <v>0</v>
      </c>
      <c r="AI585" s="232"/>
    </row>
    <row r="586" spans="1:46" ht="54.75" customHeight="1" x14ac:dyDescent="0.4">
      <c r="A586" s="758"/>
      <c r="B586" s="551"/>
      <c r="C586" s="552"/>
      <c r="D586" s="553"/>
      <c r="E586" s="681"/>
      <c r="F586" s="681"/>
      <c r="G586" s="681"/>
      <c r="H586" s="681"/>
      <c r="I586" s="681"/>
      <c r="J586" s="681"/>
      <c r="K586" s="681"/>
      <c r="L586" s="681"/>
      <c r="M586" s="681"/>
      <c r="N586" s="681"/>
      <c r="O586" s="681"/>
      <c r="P586" s="681"/>
      <c r="Q586" s="681"/>
      <c r="R586" s="681"/>
      <c r="S586" s="681"/>
      <c r="T586" s="681"/>
      <c r="U586" s="681"/>
      <c r="V586" s="681"/>
      <c r="W586" s="681"/>
      <c r="X586" s="681"/>
      <c r="Y586" s="681"/>
      <c r="Z586" s="681"/>
      <c r="AA586" s="681"/>
      <c r="AB586" s="681"/>
      <c r="AC586" s="681"/>
      <c r="AD586" s="681"/>
      <c r="AE586" s="681"/>
      <c r="AF586" s="681"/>
      <c r="AG586" s="678" t="str">
        <f t="shared" ref="AG586" si="1709">IF(AG585&lt;14,"対象外",ROUND(AH585/AG585,3))</f>
        <v>対象外</v>
      </c>
      <c r="AH586" s="679"/>
      <c r="AI586" s="232"/>
      <c r="AL586" s="219">
        <f t="shared" ref="AL586" si="1710">IF(AG586="対象外",0,1)</f>
        <v>0</v>
      </c>
      <c r="AM586" s="226">
        <f t="shared" ref="AM586" si="1711">IF(AL586=1,AG586,0)</f>
        <v>0</v>
      </c>
      <c r="AN586" s="219">
        <f t="shared" ref="AN586" si="1712">IF(AG585&gt;=14,AG585,0)</f>
        <v>0</v>
      </c>
      <c r="AO586" s="192">
        <f>IF(AN586&gt;1,AH585,0)</f>
        <v>0</v>
      </c>
      <c r="AP586" s="152"/>
      <c r="AQ586" s="219">
        <f>IF(AR586&gt;1,1,0)</f>
        <v>0</v>
      </c>
      <c r="AR586" s="192">
        <f>AN586+AR542</f>
        <v>0</v>
      </c>
      <c r="AS586" s="192">
        <f>AO586+AS542</f>
        <v>0</v>
      </c>
      <c r="AT586" s="248">
        <f>IF(AQ586=1,ROUND(AS586/AR586,3),0)</f>
        <v>0</v>
      </c>
    </row>
    <row r="587" spans="1:46" ht="54.75" customHeight="1" x14ac:dyDescent="0.4">
      <c r="A587" s="758"/>
      <c r="B587" s="548">
        <f t="shared" ref="B587" si="1713">B543</f>
        <v>0</v>
      </c>
      <c r="C587" s="549"/>
      <c r="D587" s="550"/>
      <c r="E587" s="681"/>
      <c r="F587" s="681"/>
      <c r="G587" s="681"/>
      <c r="H587" s="681"/>
      <c r="I587" s="681"/>
      <c r="J587" s="681"/>
      <c r="K587" s="681"/>
      <c r="L587" s="681"/>
      <c r="M587" s="681"/>
      <c r="N587" s="681"/>
      <c r="O587" s="681"/>
      <c r="P587" s="681"/>
      <c r="Q587" s="681"/>
      <c r="R587" s="681"/>
      <c r="S587" s="681"/>
      <c r="T587" s="681"/>
      <c r="U587" s="681"/>
      <c r="V587" s="681"/>
      <c r="W587" s="681"/>
      <c r="X587" s="681"/>
      <c r="Y587" s="681"/>
      <c r="Z587" s="681"/>
      <c r="AA587" s="681"/>
      <c r="AB587" s="681"/>
      <c r="AC587" s="681"/>
      <c r="AD587" s="681"/>
      <c r="AE587" s="681"/>
      <c r="AF587" s="681"/>
      <c r="AG587" s="272">
        <f t="shared" ref="AG587" si="1714">IF(COUNT(E587:AF587)=0,+(COUNTIF(E587:AF587,"作業"))+(COUNTIF(E587:AF587,"休日")),"")</f>
        <v>0</v>
      </c>
      <c r="AH587" s="273">
        <f t="shared" ref="AH587" si="1715">IF(COUNT(E587:AF587)=0,(COUNTIF(E587:AF587,"休日")),"")</f>
        <v>0</v>
      </c>
      <c r="AI587" s="232"/>
    </row>
    <row r="588" spans="1:46" ht="54.75" customHeight="1" x14ac:dyDescent="0.4">
      <c r="A588" s="758"/>
      <c r="B588" s="551"/>
      <c r="C588" s="552"/>
      <c r="D588" s="553"/>
      <c r="E588" s="681"/>
      <c r="F588" s="681"/>
      <c r="G588" s="681"/>
      <c r="H588" s="681"/>
      <c r="I588" s="681"/>
      <c r="J588" s="681"/>
      <c r="K588" s="681"/>
      <c r="L588" s="681"/>
      <c r="M588" s="681"/>
      <c r="N588" s="681"/>
      <c r="O588" s="681"/>
      <c r="P588" s="681"/>
      <c r="Q588" s="681"/>
      <c r="R588" s="681"/>
      <c r="S588" s="681"/>
      <c r="T588" s="681"/>
      <c r="U588" s="681"/>
      <c r="V588" s="681"/>
      <c r="W588" s="681"/>
      <c r="X588" s="681"/>
      <c r="Y588" s="681"/>
      <c r="Z588" s="681"/>
      <c r="AA588" s="681"/>
      <c r="AB588" s="681"/>
      <c r="AC588" s="681"/>
      <c r="AD588" s="681"/>
      <c r="AE588" s="681"/>
      <c r="AF588" s="681"/>
      <c r="AG588" s="678" t="str">
        <f t="shared" ref="AG588" si="1716">IF(AG587&lt;14,"対象外",ROUND(AH587/AG587,3))</f>
        <v>対象外</v>
      </c>
      <c r="AH588" s="679"/>
      <c r="AI588" s="232"/>
      <c r="AL588" s="219">
        <f t="shared" ref="AL588" si="1717">IF(AG588="対象外",0,1)</f>
        <v>0</v>
      </c>
      <c r="AM588" s="226">
        <f t="shared" ref="AM588" si="1718">IF(AL588=1,AG588,0)</f>
        <v>0</v>
      </c>
      <c r="AN588" s="219">
        <f t="shared" ref="AN588" si="1719">IF(AG587&gt;=14,AG587,0)</f>
        <v>0</v>
      </c>
      <c r="AO588" s="192">
        <f>IF(AN588&gt;1,AH587,0)</f>
        <v>0</v>
      </c>
      <c r="AP588" s="152"/>
      <c r="AQ588" s="219">
        <f>IF(AR588&gt;1,1,0)</f>
        <v>0</v>
      </c>
      <c r="AR588" s="192">
        <f>AN588+AR544</f>
        <v>0</v>
      </c>
      <c r="AS588" s="192">
        <f>AO588+AS544</f>
        <v>0</v>
      </c>
      <c r="AT588" s="248">
        <f>IF(AQ588=1,ROUND(AS588/AR588,3),0)</f>
        <v>0</v>
      </c>
    </row>
    <row r="589" spans="1:46" ht="54.75" customHeight="1" x14ac:dyDescent="0.4">
      <c r="A589" s="758"/>
      <c r="B589" s="539">
        <f>B544</f>
        <v>0</v>
      </c>
      <c r="C589" s="540"/>
      <c r="D589" s="541"/>
      <c r="E589" s="681"/>
      <c r="F589" s="681"/>
      <c r="G589" s="681"/>
      <c r="H589" s="681"/>
      <c r="I589" s="681"/>
      <c r="J589" s="681"/>
      <c r="K589" s="681"/>
      <c r="L589" s="681"/>
      <c r="M589" s="681"/>
      <c r="N589" s="681"/>
      <c r="O589" s="681"/>
      <c r="P589" s="681"/>
      <c r="Q589" s="681"/>
      <c r="R589" s="681"/>
      <c r="S589" s="681"/>
      <c r="T589" s="681"/>
      <c r="U589" s="681"/>
      <c r="V589" s="681"/>
      <c r="W589" s="681"/>
      <c r="X589" s="681"/>
      <c r="Y589" s="681"/>
      <c r="Z589" s="681"/>
      <c r="AA589" s="681"/>
      <c r="AB589" s="681"/>
      <c r="AC589" s="681"/>
      <c r="AD589" s="681"/>
      <c r="AE589" s="681"/>
      <c r="AF589" s="681"/>
      <c r="AG589" s="280">
        <f>IF(COUNT(E589:AF589)=0,+(COUNTIF(E589:AF589,"作業"))+(COUNTIF(E589:AF589,"休日")),"")</f>
        <v>0</v>
      </c>
      <c r="AH589" s="281">
        <f>IF(COUNT(E589:AF589)=0,(COUNTIF(E589:AF589,"休日")),"")</f>
        <v>0</v>
      </c>
      <c r="AI589" s="232"/>
    </row>
    <row r="590" spans="1:46" ht="54.75" customHeight="1" thickBot="1" x14ac:dyDescent="0.45">
      <c r="A590" s="759"/>
      <c r="B590" s="542"/>
      <c r="C590" s="543"/>
      <c r="D590" s="544"/>
      <c r="E590" s="681"/>
      <c r="F590" s="681"/>
      <c r="G590" s="681"/>
      <c r="H590" s="681"/>
      <c r="I590" s="681"/>
      <c r="J590" s="681"/>
      <c r="K590" s="681"/>
      <c r="L590" s="681"/>
      <c r="M590" s="681"/>
      <c r="N590" s="681"/>
      <c r="O590" s="681"/>
      <c r="P590" s="681"/>
      <c r="Q590" s="681"/>
      <c r="R590" s="681"/>
      <c r="S590" s="681"/>
      <c r="T590" s="681"/>
      <c r="U590" s="681"/>
      <c r="V590" s="681"/>
      <c r="W590" s="681"/>
      <c r="X590" s="681"/>
      <c r="Y590" s="681"/>
      <c r="Z590" s="681"/>
      <c r="AA590" s="681"/>
      <c r="AB590" s="681"/>
      <c r="AC590" s="681"/>
      <c r="AD590" s="681"/>
      <c r="AE590" s="681"/>
      <c r="AF590" s="681"/>
      <c r="AG590" s="683" t="str">
        <f t="shared" ref="AG590" si="1720">IF(AG589&lt;14,"対象外",ROUND(AH589/AG589,3))</f>
        <v>対象外</v>
      </c>
      <c r="AH590" s="684"/>
      <c r="AI590" s="231"/>
      <c r="AK590" s="195"/>
      <c r="AL590" s="219">
        <f t="shared" ref="AL590" si="1721">IF(AG590="対象外",0,1)</f>
        <v>0</v>
      </c>
      <c r="AM590" s="226">
        <f t="shared" ref="AM590" si="1722">IF(AL590=1,AG590,0)</f>
        <v>0</v>
      </c>
      <c r="AN590" s="219">
        <f t="shared" ref="AN590" si="1723">IF(AG589&gt;=14,AG589,0)</f>
        <v>0</v>
      </c>
      <c r="AO590" s="192">
        <f>IF(AN590&gt;1,AH589,0)</f>
        <v>0</v>
      </c>
      <c r="AP590" s="152"/>
      <c r="AQ590" s="219">
        <f>IF(AR590&gt;1,1,0)</f>
        <v>0</v>
      </c>
      <c r="AR590" s="192">
        <f>AN590+AR546</f>
        <v>0</v>
      </c>
      <c r="AS590" s="192">
        <f>AO590+AS546</f>
        <v>0</v>
      </c>
      <c r="AT590" s="248">
        <f>IF(AQ590=1,ROUND(AS590/AR590,3),0)</f>
        <v>0</v>
      </c>
    </row>
    <row r="591" spans="1:46" ht="35.25" customHeight="1" x14ac:dyDescent="0.4">
      <c r="A591" s="757" t="s">
        <v>75</v>
      </c>
      <c r="B591" s="689" t="s">
        <v>0</v>
      </c>
      <c r="C591" s="690"/>
      <c r="D591" s="691"/>
      <c r="E591" s="274">
        <f>AF547+1</f>
        <v>45930</v>
      </c>
      <c r="F591" s="274">
        <f>E591+1</f>
        <v>45931</v>
      </c>
      <c r="G591" s="274">
        <f t="shared" ref="G591:AF591" si="1724">F591+1</f>
        <v>45932</v>
      </c>
      <c r="H591" s="274">
        <f t="shared" si="1724"/>
        <v>45933</v>
      </c>
      <c r="I591" s="274">
        <f t="shared" si="1724"/>
        <v>45934</v>
      </c>
      <c r="J591" s="274">
        <f t="shared" si="1724"/>
        <v>45935</v>
      </c>
      <c r="K591" s="274">
        <f t="shared" si="1724"/>
        <v>45936</v>
      </c>
      <c r="L591" s="274">
        <f t="shared" si="1724"/>
        <v>45937</v>
      </c>
      <c r="M591" s="274">
        <f t="shared" si="1724"/>
        <v>45938</v>
      </c>
      <c r="N591" s="274">
        <f t="shared" si="1724"/>
        <v>45939</v>
      </c>
      <c r="O591" s="274">
        <f t="shared" si="1724"/>
        <v>45940</v>
      </c>
      <c r="P591" s="274">
        <f t="shared" si="1724"/>
        <v>45941</v>
      </c>
      <c r="Q591" s="274">
        <f t="shared" si="1724"/>
        <v>45942</v>
      </c>
      <c r="R591" s="274">
        <f t="shared" si="1724"/>
        <v>45943</v>
      </c>
      <c r="S591" s="274">
        <f t="shared" si="1724"/>
        <v>45944</v>
      </c>
      <c r="T591" s="274">
        <f t="shared" si="1724"/>
        <v>45945</v>
      </c>
      <c r="U591" s="274">
        <f t="shared" si="1724"/>
        <v>45946</v>
      </c>
      <c r="V591" s="274">
        <f t="shared" si="1724"/>
        <v>45947</v>
      </c>
      <c r="W591" s="274">
        <f t="shared" si="1724"/>
        <v>45948</v>
      </c>
      <c r="X591" s="274">
        <f t="shared" si="1724"/>
        <v>45949</v>
      </c>
      <c r="Y591" s="274">
        <f t="shared" si="1724"/>
        <v>45950</v>
      </c>
      <c r="Z591" s="274">
        <f t="shared" si="1724"/>
        <v>45951</v>
      </c>
      <c r="AA591" s="274">
        <f t="shared" si="1724"/>
        <v>45952</v>
      </c>
      <c r="AB591" s="274">
        <f t="shared" si="1724"/>
        <v>45953</v>
      </c>
      <c r="AC591" s="274">
        <f t="shared" si="1724"/>
        <v>45954</v>
      </c>
      <c r="AD591" s="274">
        <f t="shared" si="1724"/>
        <v>45955</v>
      </c>
      <c r="AE591" s="274">
        <f t="shared" si="1724"/>
        <v>45956</v>
      </c>
      <c r="AF591" s="274">
        <f t="shared" si="1724"/>
        <v>45957</v>
      </c>
      <c r="AG591" s="685" t="s">
        <v>11</v>
      </c>
      <c r="AH591" s="687" t="s">
        <v>125</v>
      </c>
      <c r="AI591" s="676" t="s">
        <v>154</v>
      </c>
    </row>
    <row r="592" spans="1:46" ht="35.25" customHeight="1" x14ac:dyDescent="0.4">
      <c r="A592" s="758"/>
      <c r="B592" s="692" t="s">
        <v>1</v>
      </c>
      <c r="C592" s="693"/>
      <c r="D592" s="694"/>
      <c r="E592" s="275">
        <f>AF548+1</f>
        <v>45930</v>
      </c>
      <c r="F592" s="275">
        <f>E592+1</f>
        <v>45931</v>
      </c>
      <c r="G592" s="275">
        <f t="shared" ref="G592:AF592" si="1725">F592+1</f>
        <v>45932</v>
      </c>
      <c r="H592" s="275">
        <f t="shared" si="1725"/>
        <v>45933</v>
      </c>
      <c r="I592" s="275">
        <f t="shared" si="1725"/>
        <v>45934</v>
      </c>
      <c r="J592" s="275">
        <f t="shared" si="1725"/>
        <v>45935</v>
      </c>
      <c r="K592" s="275">
        <f t="shared" si="1725"/>
        <v>45936</v>
      </c>
      <c r="L592" s="275">
        <f t="shared" si="1725"/>
        <v>45937</v>
      </c>
      <c r="M592" s="275">
        <f t="shared" si="1725"/>
        <v>45938</v>
      </c>
      <c r="N592" s="275">
        <f t="shared" si="1725"/>
        <v>45939</v>
      </c>
      <c r="O592" s="275">
        <f t="shared" si="1725"/>
        <v>45940</v>
      </c>
      <c r="P592" s="275">
        <f t="shared" si="1725"/>
        <v>45941</v>
      </c>
      <c r="Q592" s="275">
        <f t="shared" si="1725"/>
        <v>45942</v>
      </c>
      <c r="R592" s="275">
        <f t="shared" si="1725"/>
        <v>45943</v>
      </c>
      <c r="S592" s="275">
        <f t="shared" si="1725"/>
        <v>45944</v>
      </c>
      <c r="T592" s="275">
        <f t="shared" si="1725"/>
        <v>45945</v>
      </c>
      <c r="U592" s="275">
        <f t="shared" si="1725"/>
        <v>45946</v>
      </c>
      <c r="V592" s="275">
        <f t="shared" si="1725"/>
        <v>45947</v>
      </c>
      <c r="W592" s="275">
        <f t="shared" si="1725"/>
        <v>45948</v>
      </c>
      <c r="X592" s="275">
        <f t="shared" si="1725"/>
        <v>45949</v>
      </c>
      <c r="Y592" s="275">
        <f t="shared" si="1725"/>
        <v>45950</v>
      </c>
      <c r="Z592" s="275">
        <f t="shared" si="1725"/>
        <v>45951</v>
      </c>
      <c r="AA592" s="275">
        <f t="shared" si="1725"/>
        <v>45952</v>
      </c>
      <c r="AB592" s="275">
        <f t="shared" si="1725"/>
        <v>45953</v>
      </c>
      <c r="AC592" s="275">
        <f t="shared" si="1725"/>
        <v>45954</v>
      </c>
      <c r="AD592" s="275">
        <f t="shared" si="1725"/>
        <v>45955</v>
      </c>
      <c r="AE592" s="275">
        <f t="shared" si="1725"/>
        <v>45956</v>
      </c>
      <c r="AF592" s="275">
        <f t="shared" si="1725"/>
        <v>45957</v>
      </c>
      <c r="AG592" s="686"/>
      <c r="AH592" s="688"/>
      <c r="AI592" s="677"/>
    </row>
    <row r="593" spans="1:46" ht="35.25" customHeight="1" x14ac:dyDescent="0.4">
      <c r="A593" s="758"/>
      <c r="B593" s="692" t="s">
        <v>2</v>
      </c>
      <c r="C593" s="693"/>
      <c r="D593" s="694"/>
      <c r="E593" s="276">
        <f>AF549+1</f>
        <v>45930</v>
      </c>
      <c r="F593" s="276">
        <f>E592+1</f>
        <v>45931</v>
      </c>
      <c r="G593" s="276">
        <f t="shared" ref="G593:AF593" si="1726">F592+1</f>
        <v>45932</v>
      </c>
      <c r="H593" s="276">
        <f t="shared" si="1726"/>
        <v>45933</v>
      </c>
      <c r="I593" s="276">
        <f t="shared" si="1726"/>
        <v>45934</v>
      </c>
      <c r="J593" s="276">
        <f t="shared" si="1726"/>
        <v>45935</v>
      </c>
      <c r="K593" s="276">
        <f t="shared" si="1726"/>
        <v>45936</v>
      </c>
      <c r="L593" s="276">
        <f t="shared" si="1726"/>
        <v>45937</v>
      </c>
      <c r="M593" s="276">
        <f t="shared" si="1726"/>
        <v>45938</v>
      </c>
      <c r="N593" s="276">
        <f t="shared" si="1726"/>
        <v>45939</v>
      </c>
      <c r="O593" s="276">
        <f t="shared" si="1726"/>
        <v>45940</v>
      </c>
      <c r="P593" s="276">
        <f t="shared" si="1726"/>
        <v>45941</v>
      </c>
      <c r="Q593" s="276">
        <f t="shared" si="1726"/>
        <v>45942</v>
      </c>
      <c r="R593" s="276">
        <f t="shared" si="1726"/>
        <v>45943</v>
      </c>
      <c r="S593" s="276">
        <f t="shared" si="1726"/>
        <v>45944</v>
      </c>
      <c r="T593" s="276">
        <f t="shared" si="1726"/>
        <v>45945</v>
      </c>
      <c r="U593" s="276">
        <f t="shared" si="1726"/>
        <v>45946</v>
      </c>
      <c r="V593" s="276">
        <f t="shared" si="1726"/>
        <v>45947</v>
      </c>
      <c r="W593" s="276">
        <f t="shared" si="1726"/>
        <v>45948</v>
      </c>
      <c r="X593" s="276">
        <f t="shared" si="1726"/>
        <v>45949</v>
      </c>
      <c r="Y593" s="276">
        <f t="shared" si="1726"/>
        <v>45950</v>
      </c>
      <c r="Z593" s="276">
        <f t="shared" si="1726"/>
        <v>45951</v>
      </c>
      <c r="AA593" s="276">
        <f t="shared" si="1726"/>
        <v>45952</v>
      </c>
      <c r="AB593" s="276">
        <f t="shared" si="1726"/>
        <v>45953</v>
      </c>
      <c r="AC593" s="276">
        <f t="shared" si="1726"/>
        <v>45954</v>
      </c>
      <c r="AD593" s="276">
        <f t="shared" si="1726"/>
        <v>45955</v>
      </c>
      <c r="AE593" s="276">
        <f t="shared" si="1726"/>
        <v>45956</v>
      </c>
      <c r="AF593" s="276">
        <f t="shared" si="1726"/>
        <v>45957</v>
      </c>
      <c r="AG593" s="686"/>
      <c r="AH593" s="688"/>
      <c r="AI593" s="677"/>
      <c r="AJ593" s="159"/>
      <c r="AN593" s="147"/>
    </row>
    <row r="594" spans="1:46" ht="119.25" customHeight="1" x14ac:dyDescent="0.4">
      <c r="A594" s="758"/>
      <c r="B594" s="695" t="s">
        <v>160</v>
      </c>
      <c r="C594" s="696"/>
      <c r="D594" s="697"/>
      <c r="E594" s="267" t="str">
        <f>IF(E592=$S$6,"完了日","")</f>
        <v/>
      </c>
      <c r="F594" s="267" t="str">
        <f>IF(F592=$S$6,"完了日","")</f>
        <v/>
      </c>
      <c r="G594" s="267" t="str">
        <f t="shared" ref="G594:AF594" si="1727">IF(G592=$S$6,"完了日","")</f>
        <v/>
      </c>
      <c r="H594" s="267" t="str">
        <f t="shared" si="1727"/>
        <v/>
      </c>
      <c r="I594" s="267" t="str">
        <f t="shared" si="1727"/>
        <v/>
      </c>
      <c r="J594" s="267" t="str">
        <f t="shared" si="1727"/>
        <v/>
      </c>
      <c r="K594" s="267" t="str">
        <f t="shared" si="1727"/>
        <v/>
      </c>
      <c r="L594" s="267" t="str">
        <f t="shared" si="1727"/>
        <v/>
      </c>
      <c r="M594" s="267" t="str">
        <f t="shared" si="1727"/>
        <v/>
      </c>
      <c r="N594" s="267" t="str">
        <f t="shared" si="1727"/>
        <v/>
      </c>
      <c r="O594" s="267" t="str">
        <f t="shared" si="1727"/>
        <v/>
      </c>
      <c r="P594" s="267" t="str">
        <f t="shared" si="1727"/>
        <v/>
      </c>
      <c r="Q594" s="267" t="str">
        <f t="shared" si="1727"/>
        <v/>
      </c>
      <c r="R594" s="267" t="str">
        <f t="shared" si="1727"/>
        <v/>
      </c>
      <c r="S594" s="267" t="str">
        <f t="shared" si="1727"/>
        <v/>
      </c>
      <c r="T594" s="267" t="str">
        <f t="shared" si="1727"/>
        <v/>
      </c>
      <c r="U594" s="267" t="str">
        <f t="shared" si="1727"/>
        <v/>
      </c>
      <c r="V594" s="267" t="str">
        <f t="shared" si="1727"/>
        <v/>
      </c>
      <c r="W594" s="267" t="str">
        <f t="shared" si="1727"/>
        <v/>
      </c>
      <c r="X594" s="267" t="str">
        <f t="shared" si="1727"/>
        <v/>
      </c>
      <c r="Y594" s="267" t="str">
        <f t="shared" si="1727"/>
        <v/>
      </c>
      <c r="Z594" s="267" t="str">
        <f t="shared" si="1727"/>
        <v/>
      </c>
      <c r="AA594" s="267" t="str">
        <f t="shared" si="1727"/>
        <v/>
      </c>
      <c r="AB594" s="267" t="str">
        <f t="shared" si="1727"/>
        <v/>
      </c>
      <c r="AC594" s="267" t="str">
        <f t="shared" si="1727"/>
        <v/>
      </c>
      <c r="AD594" s="267" t="str">
        <f t="shared" si="1727"/>
        <v/>
      </c>
      <c r="AE594" s="267" t="str">
        <f t="shared" si="1727"/>
        <v/>
      </c>
      <c r="AF594" s="267" t="str">
        <f t="shared" si="1727"/>
        <v/>
      </c>
      <c r="AG594" s="686"/>
      <c r="AH594" s="688"/>
      <c r="AI594" s="677"/>
    </row>
    <row r="595" spans="1:46" ht="54.75" customHeight="1" x14ac:dyDescent="0.4">
      <c r="A595" s="758"/>
      <c r="B595" s="548">
        <f>B551</f>
        <v>0</v>
      </c>
      <c r="C595" s="549"/>
      <c r="D595" s="550"/>
      <c r="E595" s="681"/>
      <c r="F595" s="681"/>
      <c r="G595" s="681"/>
      <c r="H595" s="681"/>
      <c r="I595" s="681"/>
      <c r="J595" s="681"/>
      <c r="K595" s="681"/>
      <c r="L595" s="681"/>
      <c r="M595" s="681"/>
      <c r="N595" s="681"/>
      <c r="O595" s="681"/>
      <c r="P595" s="681"/>
      <c r="Q595" s="681"/>
      <c r="R595" s="681"/>
      <c r="S595" s="681"/>
      <c r="T595" s="681"/>
      <c r="U595" s="681"/>
      <c r="V595" s="681"/>
      <c r="W595" s="681"/>
      <c r="X595" s="681"/>
      <c r="Y595" s="681"/>
      <c r="Z595" s="681"/>
      <c r="AA595" s="681"/>
      <c r="AB595" s="681"/>
      <c r="AC595" s="681"/>
      <c r="AD595" s="681"/>
      <c r="AE595" s="681"/>
      <c r="AF595" s="681"/>
      <c r="AG595" s="272">
        <f>IF(COUNT(E595:AF595)=0,+(COUNTIF(E595:AF595,"作業"))+(COUNTIF(E595:AF595,"休日")),"")</f>
        <v>0</v>
      </c>
      <c r="AH595" s="273">
        <f>IF(COUNT(E595:AF595)=0,(COUNTIF(E595:AF595,"休日")),"")</f>
        <v>0</v>
      </c>
      <c r="AI595" s="555" t="str">
        <f>IF(AM595&gt;0.01,ROUND(AM595/AL595,3),"")</f>
        <v/>
      </c>
      <c r="AL595" s="147">
        <f>SUM(AL596:AL634)</f>
        <v>0</v>
      </c>
      <c r="AM595" s="228">
        <f>SUM(AM596:AM634)</f>
        <v>0</v>
      </c>
      <c r="AQ595" s="249">
        <f>SUM(AQ596:AQ634)</f>
        <v>0</v>
      </c>
      <c r="AT595" s="228">
        <f>SUM(AT596:AT634)</f>
        <v>0</v>
      </c>
    </row>
    <row r="596" spans="1:46" ht="54.75" customHeight="1" x14ac:dyDescent="0.4">
      <c r="A596" s="758"/>
      <c r="B596" s="551"/>
      <c r="C596" s="552"/>
      <c r="D596" s="553"/>
      <c r="E596" s="681"/>
      <c r="F596" s="681"/>
      <c r="G596" s="681"/>
      <c r="H596" s="681"/>
      <c r="I596" s="681"/>
      <c r="J596" s="681"/>
      <c r="K596" s="681"/>
      <c r="L596" s="681"/>
      <c r="M596" s="681"/>
      <c r="N596" s="681"/>
      <c r="O596" s="681"/>
      <c r="P596" s="681"/>
      <c r="Q596" s="681"/>
      <c r="R596" s="681"/>
      <c r="S596" s="681"/>
      <c r="T596" s="681"/>
      <c r="U596" s="681"/>
      <c r="V596" s="681"/>
      <c r="W596" s="681"/>
      <c r="X596" s="681"/>
      <c r="Y596" s="681"/>
      <c r="Z596" s="681"/>
      <c r="AA596" s="681"/>
      <c r="AB596" s="681"/>
      <c r="AC596" s="681"/>
      <c r="AD596" s="681"/>
      <c r="AE596" s="681"/>
      <c r="AF596" s="681"/>
      <c r="AG596" s="678" t="str">
        <f>IF(AG595&lt;14,"対象外",ROUND(AH595/AG595,3))</f>
        <v>対象外</v>
      </c>
      <c r="AH596" s="679"/>
      <c r="AI596" s="555"/>
      <c r="AK596" s="146"/>
      <c r="AL596" s="219">
        <f>IF(AG596="対象外",0,1)</f>
        <v>0</v>
      </c>
      <c r="AM596" s="226">
        <f>IF(AL596=1,AG596,0)</f>
        <v>0</v>
      </c>
      <c r="AN596" s="219">
        <f>IF(AG595&gt;=14,AG595,0)</f>
        <v>0</v>
      </c>
      <c r="AO596" s="192">
        <f>IF(AN596&gt;1,AH595,0)</f>
        <v>0</v>
      </c>
      <c r="AP596" s="152"/>
      <c r="AQ596" s="219">
        <f>IF(AR596&gt;1,1,0)</f>
        <v>0</v>
      </c>
      <c r="AR596" s="192">
        <f>AN596+AR552</f>
        <v>0</v>
      </c>
      <c r="AS596" s="192">
        <f>AO596+AS552</f>
        <v>0</v>
      </c>
      <c r="AT596" s="248">
        <f>IF(AQ596=1,ROUND(AS596/AR596,3),0)</f>
        <v>0</v>
      </c>
    </row>
    <row r="597" spans="1:46" ht="54.75" customHeight="1" x14ac:dyDescent="0.4">
      <c r="A597" s="758"/>
      <c r="B597" s="548">
        <f t="shared" ref="B597" si="1728">B553</f>
        <v>0</v>
      </c>
      <c r="C597" s="549"/>
      <c r="D597" s="550"/>
      <c r="E597" s="681"/>
      <c r="F597" s="681"/>
      <c r="G597" s="681"/>
      <c r="H597" s="681"/>
      <c r="I597" s="681"/>
      <c r="J597" s="681"/>
      <c r="K597" s="681"/>
      <c r="L597" s="681"/>
      <c r="M597" s="681"/>
      <c r="N597" s="681"/>
      <c r="O597" s="681"/>
      <c r="P597" s="681"/>
      <c r="Q597" s="681"/>
      <c r="R597" s="681"/>
      <c r="S597" s="681"/>
      <c r="T597" s="681"/>
      <c r="U597" s="681"/>
      <c r="V597" s="681"/>
      <c r="W597" s="681"/>
      <c r="X597" s="681"/>
      <c r="Y597" s="681"/>
      <c r="Z597" s="681"/>
      <c r="AA597" s="681"/>
      <c r="AB597" s="681"/>
      <c r="AC597" s="681"/>
      <c r="AD597" s="681"/>
      <c r="AE597" s="681"/>
      <c r="AF597" s="681"/>
      <c r="AG597" s="272">
        <f t="shared" ref="AG597" si="1729">IF(COUNT(E597:AF597)=0,+(COUNTIF(E597:AF597,"作業"))+(COUNTIF(E597:AF597,"休日")),"")</f>
        <v>0</v>
      </c>
      <c r="AH597" s="273">
        <f t="shared" ref="AH597" si="1730">IF(COUNT(E597:AF597)=0,(COUNTIF(E597:AF597,"休日")),"")</f>
        <v>0</v>
      </c>
      <c r="AI597" s="554" t="str">
        <f>IF(AI595="","",IF(AI595&gt;=0.285,"達成","未達成"))</f>
        <v/>
      </c>
    </row>
    <row r="598" spans="1:46" ht="54.75" customHeight="1" x14ac:dyDescent="0.4">
      <c r="A598" s="758"/>
      <c r="B598" s="551"/>
      <c r="C598" s="552"/>
      <c r="D598" s="553"/>
      <c r="E598" s="681"/>
      <c r="F598" s="681"/>
      <c r="G598" s="681"/>
      <c r="H598" s="681"/>
      <c r="I598" s="681"/>
      <c r="J598" s="681"/>
      <c r="K598" s="681"/>
      <c r="L598" s="681"/>
      <c r="M598" s="681"/>
      <c r="N598" s="681"/>
      <c r="O598" s="681"/>
      <c r="P598" s="681"/>
      <c r="Q598" s="681"/>
      <c r="R598" s="681"/>
      <c r="S598" s="681"/>
      <c r="T598" s="681"/>
      <c r="U598" s="681"/>
      <c r="V598" s="681"/>
      <c r="W598" s="681"/>
      <c r="X598" s="681"/>
      <c r="Y598" s="681"/>
      <c r="Z598" s="681"/>
      <c r="AA598" s="681"/>
      <c r="AB598" s="681"/>
      <c r="AC598" s="681"/>
      <c r="AD598" s="681"/>
      <c r="AE598" s="681"/>
      <c r="AF598" s="681"/>
      <c r="AG598" s="678" t="str">
        <f t="shared" ref="AG598" si="1731">IF(AG597&lt;14,"対象外",ROUND(AH597/AG597,3))</f>
        <v>対象外</v>
      </c>
      <c r="AH598" s="679"/>
      <c r="AI598" s="554"/>
      <c r="AL598" s="219">
        <f t="shared" ref="AL598" si="1732">IF(AG598="対象外",0,1)</f>
        <v>0</v>
      </c>
      <c r="AM598" s="226">
        <f t="shared" ref="AM598" si="1733">IF(AL598=1,AG598,0)</f>
        <v>0</v>
      </c>
      <c r="AN598" s="219">
        <f t="shared" ref="AN598" si="1734">IF(AG597&gt;=14,AG597,0)</f>
        <v>0</v>
      </c>
      <c r="AO598" s="192">
        <f>IF(AN598&gt;1,AH597,0)</f>
        <v>0</v>
      </c>
      <c r="AP598" s="152"/>
      <c r="AQ598" s="219">
        <f>IF(AR598&gt;1,1,0)</f>
        <v>0</v>
      </c>
      <c r="AR598" s="192">
        <f>AN598+AR554</f>
        <v>0</v>
      </c>
      <c r="AS598" s="192">
        <f>AO598+AS554</f>
        <v>0</v>
      </c>
      <c r="AT598" s="248">
        <f>IF(AQ598=1,ROUND(AS598/AR598,3),0)</f>
        <v>0</v>
      </c>
    </row>
    <row r="599" spans="1:46" ht="54.75" customHeight="1" x14ac:dyDescent="0.35">
      <c r="A599" s="758"/>
      <c r="B599" s="548">
        <f t="shared" ref="B599" si="1735">B555</f>
        <v>0</v>
      </c>
      <c r="C599" s="549"/>
      <c r="D599" s="550"/>
      <c r="E599" s="681"/>
      <c r="F599" s="681"/>
      <c r="G599" s="681"/>
      <c r="H599" s="681"/>
      <c r="I599" s="681"/>
      <c r="J599" s="681"/>
      <c r="K599" s="681"/>
      <c r="L599" s="681"/>
      <c r="M599" s="681"/>
      <c r="N599" s="681"/>
      <c r="O599" s="681"/>
      <c r="P599" s="681"/>
      <c r="Q599" s="681"/>
      <c r="R599" s="681"/>
      <c r="S599" s="681"/>
      <c r="T599" s="681"/>
      <c r="U599" s="681"/>
      <c r="V599" s="681"/>
      <c r="W599" s="681"/>
      <c r="X599" s="681"/>
      <c r="Y599" s="681"/>
      <c r="Z599" s="681"/>
      <c r="AA599" s="681"/>
      <c r="AB599" s="681"/>
      <c r="AC599" s="681"/>
      <c r="AD599" s="681"/>
      <c r="AE599" s="681"/>
      <c r="AF599" s="681"/>
      <c r="AG599" s="272">
        <f t="shared" ref="AG599" si="1736">IF(COUNT(E599:AF599)=0,+(COUNTIF(E599:AF599,"作業"))+(COUNTIF(E599:AF599,"休日")),"")</f>
        <v>0</v>
      </c>
      <c r="AH599" s="273">
        <f t="shared" ref="AH599" si="1737">IF(COUNT(E599:AF599)=0,(COUNTIF(E599:AF599,"休日")),"")</f>
        <v>0</v>
      </c>
      <c r="AI599" s="230"/>
    </row>
    <row r="600" spans="1:46" ht="54.75" customHeight="1" x14ac:dyDescent="0.35">
      <c r="A600" s="758"/>
      <c r="B600" s="551"/>
      <c r="C600" s="552"/>
      <c r="D600" s="553"/>
      <c r="E600" s="681"/>
      <c r="F600" s="681"/>
      <c r="G600" s="681"/>
      <c r="H600" s="681"/>
      <c r="I600" s="681"/>
      <c r="J600" s="681"/>
      <c r="K600" s="681"/>
      <c r="L600" s="681"/>
      <c r="M600" s="681"/>
      <c r="N600" s="681"/>
      <c r="O600" s="681"/>
      <c r="P600" s="681"/>
      <c r="Q600" s="681"/>
      <c r="R600" s="681"/>
      <c r="S600" s="681"/>
      <c r="T600" s="681"/>
      <c r="U600" s="681"/>
      <c r="V600" s="681"/>
      <c r="W600" s="681"/>
      <c r="X600" s="681"/>
      <c r="Y600" s="681"/>
      <c r="Z600" s="681"/>
      <c r="AA600" s="681"/>
      <c r="AB600" s="681"/>
      <c r="AC600" s="681"/>
      <c r="AD600" s="681"/>
      <c r="AE600" s="681"/>
      <c r="AF600" s="681"/>
      <c r="AG600" s="678" t="str">
        <f t="shared" ref="AG600" si="1738">IF(AG599&lt;14,"対象外",ROUND(AH599/AG599,3))</f>
        <v>対象外</v>
      </c>
      <c r="AH600" s="679"/>
      <c r="AI600" s="230"/>
      <c r="AL600" s="219">
        <f t="shared" ref="AL600" si="1739">IF(AG600="対象外",0,1)</f>
        <v>0</v>
      </c>
      <c r="AM600" s="226">
        <f t="shared" ref="AM600" si="1740">IF(AL600=1,AG600,0)</f>
        <v>0</v>
      </c>
      <c r="AN600" s="219">
        <f t="shared" ref="AN600" si="1741">IF(AG599&gt;=14,AG599,0)</f>
        <v>0</v>
      </c>
      <c r="AO600" s="192">
        <f>IF(AN600&gt;1,AH599,0)</f>
        <v>0</v>
      </c>
      <c r="AP600" s="152"/>
      <c r="AQ600" s="219">
        <f>IF(AR600&gt;1,1,0)</f>
        <v>0</v>
      </c>
      <c r="AR600" s="192">
        <f>AN600+AR556</f>
        <v>0</v>
      </c>
      <c r="AS600" s="192">
        <f>AO600+AS556</f>
        <v>0</v>
      </c>
      <c r="AT600" s="248">
        <f>IF(AQ600=1,ROUND(AS600/AR600,3),0)</f>
        <v>0</v>
      </c>
    </row>
    <row r="601" spans="1:46" ht="54.75" customHeight="1" x14ac:dyDescent="0.35">
      <c r="A601" s="758"/>
      <c r="B601" s="548">
        <f t="shared" ref="B601" si="1742">B557</f>
        <v>0</v>
      </c>
      <c r="C601" s="549"/>
      <c r="D601" s="550"/>
      <c r="E601" s="681"/>
      <c r="F601" s="681"/>
      <c r="G601" s="681"/>
      <c r="H601" s="681"/>
      <c r="I601" s="681"/>
      <c r="J601" s="681"/>
      <c r="K601" s="681"/>
      <c r="L601" s="681"/>
      <c r="M601" s="681"/>
      <c r="N601" s="681"/>
      <c r="O601" s="681"/>
      <c r="P601" s="681"/>
      <c r="Q601" s="681"/>
      <c r="R601" s="681"/>
      <c r="S601" s="681"/>
      <c r="T601" s="681"/>
      <c r="U601" s="681"/>
      <c r="V601" s="681"/>
      <c r="W601" s="681"/>
      <c r="X601" s="681"/>
      <c r="Y601" s="681"/>
      <c r="Z601" s="681"/>
      <c r="AA601" s="681"/>
      <c r="AB601" s="681"/>
      <c r="AC601" s="681"/>
      <c r="AD601" s="681"/>
      <c r="AE601" s="681"/>
      <c r="AF601" s="681"/>
      <c r="AG601" s="272">
        <f t="shared" ref="AG601" si="1743">IF(COUNT(E601:AF601)=0,+(COUNTIF(E601:AF601,"作業"))+(COUNTIF(E601:AF601,"休日")),"")</f>
        <v>0</v>
      </c>
      <c r="AH601" s="273">
        <f t="shared" ref="AH601" si="1744">IF(COUNT(E601:AF601)=0,(COUNTIF(E601:AF601,"休日")),"")</f>
        <v>0</v>
      </c>
      <c r="AI601" s="230"/>
    </row>
    <row r="602" spans="1:46" ht="54.75" customHeight="1" x14ac:dyDescent="0.35">
      <c r="A602" s="758"/>
      <c r="B602" s="551"/>
      <c r="C602" s="552"/>
      <c r="D602" s="553"/>
      <c r="E602" s="681"/>
      <c r="F602" s="681"/>
      <c r="G602" s="681"/>
      <c r="H602" s="681"/>
      <c r="I602" s="681"/>
      <c r="J602" s="681"/>
      <c r="K602" s="681"/>
      <c r="L602" s="681"/>
      <c r="M602" s="681"/>
      <c r="N602" s="681"/>
      <c r="O602" s="681"/>
      <c r="P602" s="681"/>
      <c r="Q602" s="681"/>
      <c r="R602" s="681"/>
      <c r="S602" s="681"/>
      <c r="T602" s="681"/>
      <c r="U602" s="681"/>
      <c r="V602" s="681"/>
      <c r="W602" s="681"/>
      <c r="X602" s="681"/>
      <c r="Y602" s="681"/>
      <c r="Z602" s="681"/>
      <c r="AA602" s="681"/>
      <c r="AB602" s="681"/>
      <c r="AC602" s="681"/>
      <c r="AD602" s="681"/>
      <c r="AE602" s="681"/>
      <c r="AF602" s="681"/>
      <c r="AG602" s="678" t="str">
        <f t="shared" ref="AG602" si="1745">IF(AG601&lt;14,"対象外",ROUND(AH601/AG601,3))</f>
        <v>対象外</v>
      </c>
      <c r="AH602" s="679"/>
      <c r="AI602" s="230"/>
      <c r="AL602" s="219">
        <f t="shared" ref="AL602" si="1746">IF(AG602="対象外",0,1)</f>
        <v>0</v>
      </c>
      <c r="AM602" s="226">
        <f t="shared" ref="AM602" si="1747">IF(AL602=1,AG602,0)</f>
        <v>0</v>
      </c>
      <c r="AN602" s="219">
        <f t="shared" ref="AN602" si="1748">IF(AG601&gt;=14,AG601,0)</f>
        <v>0</v>
      </c>
      <c r="AO602" s="192">
        <f>IF(AN602&gt;1,AH601,0)</f>
        <v>0</v>
      </c>
      <c r="AP602" s="152"/>
      <c r="AQ602" s="219">
        <f>IF(AR602&gt;1,1,0)</f>
        <v>0</v>
      </c>
      <c r="AR602" s="192">
        <f>AN602+AR558</f>
        <v>0</v>
      </c>
      <c r="AS602" s="192">
        <f>AO602+AS558</f>
        <v>0</v>
      </c>
      <c r="AT602" s="248">
        <f>IF(AQ602=1,ROUND(AS602/AR602,3),0)</f>
        <v>0</v>
      </c>
    </row>
    <row r="603" spans="1:46" ht="54.75" customHeight="1" x14ac:dyDescent="0.35">
      <c r="A603" s="758"/>
      <c r="B603" s="548">
        <f t="shared" ref="B603" si="1749">B559</f>
        <v>0</v>
      </c>
      <c r="C603" s="549"/>
      <c r="D603" s="550"/>
      <c r="E603" s="681"/>
      <c r="F603" s="681"/>
      <c r="G603" s="681"/>
      <c r="H603" s="681"/>
      <c r="I603" s="681"/>
      <c r="J603" s="681"/>
      <c r="K603" s="681"/>
      <c r="L603" s="681"/>
      <c r="M603" s="681"/>
      <c r="N603" s="681"/>
      <c r="O603" s="681"/>
      <c r="P603" s="681"/>
      <c r="Q603" s="681"/>
      <c r="R603" s="681"/>
      <c r="S603" s="681"/>
      <c r="T603" s="681"/>
      <c r="U603" s="681"/>
      <c r="V603" s="681"/>
      <c r="W603" s="681"/>
      <c r="X603" s="681"/>
      <c r="Y603" s="681"/>
      <c r="Z603" s="681"/>
      <c r="AA603" s="681"/>
      <c r="AB603" s="681"/>
      <c r="AC603" s="681"/>
      <c r="AD603" s="681"/>
      <c r="AE603" s="681"/>
      <c r="AF603" s="681"/>
      <c r="AG603" s="272">
        <f t="shared" ref="AG603" si="1750">IF(COUNT(E603:AF603)=0,+(COUNTIF(E603:AF603,"作業"))+(COUNTIF(E603:AF603,"休日")),"")</f>
        <v>0</v>
      </c>
      <c r="AH603" s="273">
        <f t="shared" ref="AH603" si="1751">IF(COUNT(E603:AF603)=0,(COUNTIF(E603:AF603,"休日")),"")</f>
        <v>0</v>
      </c>
      <c r="AI603" s="230"/>
    </row>
    <row r="604" spans="1:46" ht="54.75" customHeight="1" x14ac:dyDescent="0.35">
      <c r="A604" s="758"/>
      <c r="B604" s="551"/>
      <c r="C604" s="552"/>
      <c r="D604" s="553"/>
      <c r="E604" s="681"/>
      <c r="F604" s="681"/>
      <c r="G604" s="681"/>
      <c r="H604" s="681"/>
      <c r="I604" s="681"/>
      <c r="J604" s="681"/>
      <c r="K604" s="681"/>
      <c r="L604" s="681"/>
      <c r="M604" s="681"/>
      <c r="N604" s="681"/>
      <c r="O604" s="681"/>
      <c r="P604" s="681"/>
      <c r="Q604" s="681"/>
      <c r="R604" s="681"/>
      <c r="S604" s="681"/>
      <c r="T604" s="681"/>
      <c r="U604" s="681"/>
      <c r="V604" s="681"/>
      <c r="W604" s="681"/>
      <c r="X604" s="681"/>
      <c r="Y604" s="681"/>
      <c r="Z604" s="681"/>
      <c r="AA604" s="681"/>
      <c r="AB604" s="681"/>
      <c r="AC604" s="681"/>
      <c r="AD604" s="681"/>
      <c r="AE604" s="681"/>
      <c r="AF604" s="681"/>
      <c r="AG604" s="678" t="str">
        <f t="shared" ref="AG604" si="1752">IF(AG603&lt;14,"対象外",ROUND(AH603/AG603,3))</f>
        <v>対象外</v>
      </c>
      <c r="AH604" s="679"/>
      <c r="AI604" s="230"/>
      <c r="AL604" s="219">
        <f t="shared" ref="AL604" si="1753">IF(AG604="対象外",0,1)</f>
        <v>0</v>
      </c>
      <c r="AM604" s="226">
        <f t="shared" ref="AM604" si="1754">IF(AL604=1,AG604,0)</f>
        <v>0</v>
      </c>
      <c r="AN604" s="219">
        <f t="shared" ref="AN604" si="1755">IF(AG603&gt;=14,AG603,0)</f>
        <v>0</v>
      </c>
      <c r="AO604" s="192">
        <f>IF(AN604&gt;1,AH603,0)</f>
        <v>0</v>
      </c>
      <c r="AP604" s="152"/>
      <c r="AQ604" s="219">
        <f>IF(AR604&gt;1,1,0)</f>
        <v>0</v>
      </c>
      <c r="AR604" s="192">
        <f>AN604+AR560</f>
        <v>0</v>
      </c>
      <c r="AS604" s="192">
        <f>AO604+AS560</f>
        <v>0</v>
      </c>
      <c r="AT604" s="248">
        <f>IF(AQ604=1,ROUND(AS604/AR604,3),0)</f>
        <v>0</v>
      </c>
    </row>
    <row r="605" spans="1:46" ht="54.75" customHeight="1" x14ac:dyDescent="0.4">
      <c r="A605" s="758"/>
      <c r="B605" s="548">
        <f t="shared" ref="B605" si="1756">B561</f>
        <v>0</v>
      </c>
      <c r="C605" s="549"/>
      <c r="D605" s="550"/>
      <c r="E605" s="681"/>
      <c r="F605" s="681"/>
      <c r="G605" s="681"/>
      <c r="H605" s="681"/>
      <c r="I605" s="681"/>
      <c r="J605" s="681"/>
      <c r="K605" s="681"/>
      <c r="L605" s="681"/>
      <c r="M605" s="681"/>
      <c r="N605" s="681"/>
      <c r="O605" s="681"/>
      <c r="P605" s="681"/>
      <c r="Q605" s="681"/>
      <c r="R605" s="681"/>
      <c r="S605" s="681"/>
      <c r="T605" s="681"/>
      <c r="U605" s="681"/>
      <c r="V605" s="681"/>
      <c r="W605" s="681"/>
      <c r="X605" s="681"/>
      <c r="Y605" s="681"/>
      <c r="Z605" s="681"/>
      <c r="AA605" s="681"/>
      <c r="AB605" s="681"/>
      <c r="AC605" s="681"/>
      <c r="AD605" s="681"/>
      <c r="AE605" s="681"/>
      <c r="AF605" s="681"/>
      <c r="AG605" s="272">
        <f t="shared" ref="AG605" si="1757">IF(COUNT(E605:AF605)=0,+(COUNTIF(E605:AF605,"作業"))+(COUNTIF(E605:AF605,"休日")),"")</f>
        <v>0</v>
      </c>
      <c r="AH605" s="273">
        <f t="shared" ref="AH605" si="1758">IF(COUNT(E605:AF605)=0,(COUNTIF(E605:AF605,"休日")),"")</f>
        <v>0</v>
      </c>
      <c r="AI605" s="608"/>
    </row>
    <row r="606" spans="1:46" ht="54.75" customHeight="1" x14ac:dyDescent="0.4">
      <c r="A606" s="758"/>
      <c r="B606" s="551"/>
      <c r="C606" s="552"/>
      <c r="D606" s="553"/>
      <c r="E606" s="681"/>
      <c r="F606" s="681"/>
      <c r="G606" s="681"/>
      <c r="H606" s="681"/>
      <c r="I606" s="681"/>
      <c r="J606" s="681"/>
      <c r="K606" s="681"/>
      <c r="L606" s="681"/>
      <c r="M606" s="681"/>
      <c r="N606" s="681"/>
      <c r="O606" s="681"/>
      <c r="P606" s="681"/>
      <c r="Q606" s="681"/>
      <c r="R606" s="681"/>
      <c r="S606" s="681"/>
      <c r="T606" s="681"/>
      <c r="U606" s="681"/>
      <c r="V606" s="681"/>
      <c r="W606" s="681"/>
      <c r="X606" s="681"/>
      <c r="Y606" s="681"/>
      <c r="Z606" s="681"/>
      <c r="AA606" s="681"/>
      <c r="AB606" s="681"/>
      <c r="AC606" s="681"/>
      <c r="AD606" s="681"/>
      <c r="AE606" s="681"/>
      <c r="AF606" s="681"/>
      <c r="AG606" s="678" t="str">
        <f t="shared" ref="AG606" si="1759">IF(AG605&lt;14,"対象外",ROUND(AH605/AG605,3))</f>
        <v>対象外</v>
      </c>
      <c r="AH606" s="679"/>
      <c r="AI606" s="608"/>
      <c r="AL606" s="219">
        <f t="shared" ref="AL606" si="1760">IF(AG606="対象外",0,1)</f>
        <v>0</v>
      </c>
      <c r="AM606" s="226">
        <f t="shared" ref="AM606" si="1761">IF(AL606=1,AG606,0)</f>
        <v>0</v>
      </c>
      <c r="AN606" s="219">
        <f t="shared" ref="AN606" si="1762">IF(AG605&gt;=14,AG605,0)</f>
        <v>0</v>
      </c>
      <c r="AO606" s="192">
        <f>IF(AN606&gt;1,AH605,0)</f>
        <v>0</v>
      </c>
      <c r="AP606" s="152"/>
      <c r="AQ606" s="219">
        <f>IF(AR606&gt;1,1,0)</f>
        <v>0</v>
      </c>
      <c r="AR606" s="192">
        <f>AN606+AR562</f>
        <v>0</v>
      </c>
      <c r="AS606" s="192">
        <f>AO606+AS562</f>
        <v>0</v>
      </c>
      <c r="AT606" s="248">
        <f>IF(AQ606=1,ROUND(AS606/AR606,3),0)</f>
        <v>0</v>
      </c>
    </row>
    <row r="607" spans="1:46" ht="54.75" customHeight="1" x14ac:dyDescent="0.35">
      <c r="A607" s="758"/>
      <c r="B607" s="548">
        <f t="shared" ref="B607" si="1763">B563</f>
        <v>0</v>
      </c>
      <c r="C607" s="549"/>
      <c r="D607" s="550"/>
      <c r="E607" s="681"/>
      <c r="F607" s="681"/>
      <c r="G607" s="681"/>
      <c r="H607" s="681"/>
      <c r="I607" s="681"/>
      <c r="J607" s="681"/>
      <c r="K607" s="681"/>
      <c r="L607" s="681"/>
      <c r="M607" s="681"/>
      <c r="N607" s="681"/>
      <c r="O607" s="681"/>
      <c r="P607" s="681"/>
      <c r="Q607" s="681"/>
      <c r="R607" s="681"/>
      <c r="S607" s="681"/>
      <c r="T607" s="681"/>
      <c r="U607" s="681"/>
      <c r="V607" s="681"/>
      <c r="W607" s="681"/>
      <c r="X607" s="681"/>
      <c r="Y607" s="681"/>
      <c r="Z607" s="681"/>
      <c r="AA607" s="681"/>
      <c r="AB607" s="681"/>
      <c r="AC607" s="681"/>
      <c r="AD607" s="681"/>
      <c r="AE607" s="681"/>
      <c r="AF607" s="681"/>
      <c r="AG607" s="272">
        <f t="shared" ref="AG607" si="1764">IF(COUNT(E607:AF607)=0,+(COUNTIF(E607:AF607,"作業"))+(COUNTIF(E607:AF607,"休日")),"")</f>
        <v>0</v>
      </c>
      <c r="AH607" s="273">
        <f t="shared" ref="AH607" si="1765">IF(COUNT(E607:AF607)=0,(COUNTIF(E607:AF607,"休日")),"")</f>
        <v>0</v>
      </c>
      <c r="AI607" s="230"/>
    </row>
    <row r="608" spans="1:46" ht="54.75" customHeight="1" x14ac:dyDescent="0.35">
      <c r="A608" s="758"/>
      <c r="B608" s="551"/>
      <c r="C608" s="552"/>
      <c r="D608" s="553"/>
      <c r="E608" s="681"/>
      <c r="F608" s="681"/>
      <c r="G608" s="681"/>
      <c r="H608" s="681"/>
      <c r="I608" s="681"/>
      <c r="J608" s="681"/>
      <c r="K608" s="681"/>
      <c r="L608" s="681"/>
      <c r="M608" s="681"/>
      <c r="N608" s="681"/>
      <c r="O608" s="681"/>
      <c r="P608" s="681"/>
      <c r="Q608" s="681"/>
      <c r="R608" s="681"/>
      <c r="S608" s="681"/>
      <c r="T608" s="681"/>
      <c r="U608" s="681"/>
      <c r="V608" s="681"/>
      <c r="W608" s="681"/>
      <c r="X608" s="681"/>
      <c r="Y608" s="681"/>
      <c r="Z608" s="681"/>
      <c r="AA608" s="681"/>
      <c r="AB608" s="681"/>
      <c r="AC608" s="681"/>
      <c r="AD608" s="681"/>
      <c r="AE608" s="681"/>
      <c r="AF608" s="681"/>
      <c r="AG608" s="678" t="str">
        <f t="shared" ref="AG608" si="1766">IF(AG607&lt;14,"対象外",ROUND(AH607/AG607,3))</f>
        <v>対象外</v>
      </c>
      <c r="AH608" s="679"/>
      <c r="AI608" s="230"/>
      <c r="AL608" s="219">
        <f t="shared" ref="AL608" si="1767">IF(AG608="対象外",0,1)</f>
        <v>0</v>
      </c>
      <c r="AM608" s="226">
        <f t="shared" ref="AM608" si="1768">IF(AL608=1,AG608,0)</f>
        <v>0</v>
      </c>
      <c r="AN608" s="219">
        <f t="shared" ref="AN608" si="1769">IF(AG607&gt;=14,AG607,0)</f>
        <v>0</v>
      </c>
      <c r="AO608" s="192">
        <f>IF(AN608&gt;1,AH607,0)</f>
        <v>0</v>
      </c>
      <c r="AP608" s="152"/>
      <c r="AQ608" s="219">
        <f>IF(AR608&gt;1,1,0)</f>
        <v>0</v>
      </c>
      <c r="AR608" s="192">
        <f>AN608+AR564</f>
        <v>0</v>
      </c>
      <c r="AS608" s="192">
        <f>AO608+AS564</f>
        <v>0</v>
      </c>
      <c r="AT608" s="248">
        <f>IF(AQ608=1,ROUND(AS608/AR608,3),0)</f>
        <v>0</v>
      </c>
    </row>
    <row r="609" spans="1:46" ht="54.75" customHeight="1" x14ac:dyDescent="0.35">
      <c r="A609" s="758"/>
      <c r="B609" s="548">
        <f t="shared" ref="B609" si="1770">B565</f>
        <v>0</v>
      </c>
      <c r="C609" s="549"/>
      <c r="D609" s="550"/>
      <c r="E609" s="681"/>
      <c r="F609" s="681"/>
      <c r="G609" s="681"/>
      <c r="H609" s="681"/>
      <c r="I609" s="681"/>
      <c r="J609" s="681"/>
      <c r="K609" s="681"/>
      <c r="L609" s="681"/>
      <c r="M609" s="681"/>
      <c r="N609" s="681"/>
      <c r="O609" s="681"/>
      <c r="P609" s="681"/>
      <c r="Q609" s="681"/>
      <c r="R609" s="681"/>
      <c r="S609" s="681"/>
      <c r="T609" s="681"/>
      <c r="U609" s="681"/>
      <c r="V609" s="681"/>
      <c r="W609" s="681"/>
      <c r="X609" s="681"/>
      <c r="Y609" s="681"/>
      <c r="Z609" s="681"/>
      <c r="AA609" s="681"/>
      <c r="AB609" s="681"/>
      <c r="AC609" s="681"/>
      <c r="AD609" s="681"/>
      <c r="AE609" s="681"/>
      <c r="AF609" s="681"/>
      <c r="AG609" s="272">
        <f t="shared" ref="AG609" si="1771">IF(COUNT(E609:AF609)=0,+(COUNTIF(E609:AF609,"作業"))+(COUNTIF(E609:AF609,"休日")),"")</f>
        <v>0</v>
      </c>
      <c r="AH609" s="273">
        <f t="shared" ref="AH609" si="1772">IF(COUNT(E609:AF609)=0,(COUNTIF(E609:AF609,"休日")),"")</f>
        <v>0</v>
      </c>
      <c r="AI609" s="230"/>
    </row>
    <row r="610" spans="1:46" ht="54.75" customHeight="1" x14ac:dyDescent="0.35">
      <c r="A610" s="758"/>
      <c r="B610" s="551"/>
      <c r="C610" s="552"/>
      <c r="D610" s="553"/>
      <c r="E610" s="681"/>
      <c r="F610" s="681"/>
      <c r="G610" s="681"/>
      <c r="H610" s="681"/>
      <c r="I610" s="681"/>
      <c r="J610" s="681"/>
      <c r="K610" s="681"/>
      <c r="L610" s="681"/>
      <c r="M610" s="681"/>
      <c r="N610" s="681"/>
      <c r="O610" s="681"/>
      <c r="P610" s="681"/>
      <c r="Q610" s="681"/>
      <c r="R610" s="681"/>
      <c r="S610" s="681"/>
      <c r="T610" s="681"/>
      <c r="U610" s="681"/>
      <c r="V610" s="681"/>
      <c r="W610" s="681"/>
      <c r="X610" s="681"/>
      <c r="Y610" s="681"/>
      <c r="Z610" s="681"/>
      <c r="AA610" s="681"/>
      <c r="AB610" s="681"/>
      <c r="AC610" s="681"/>
      <c r="AD610" s="681"/>
      <c r="AE610" s="681"/>
      <c r="AF610" s="681"/>
      <c r="AG610" s="678" t="str">
        <f t="shared" ref="AG610" si="1773">IF(AG609&lt;14,"対象外",ROUND(AH609/AG609,3))</f>
        <v>対象外</v>
      </c>
      <c r="AH610" s="679"/>
      <c r="AI610" s="230"/>
      <c r="AL610" s="219">
        <f t="shared" ref="AL610" si="1774">IF(AG610="対象外",0,1)</f>
        <v>0</v>
      </c>
      <c r="AM610" s="226">
        <f t="shared" ref="AM610" si="1775">IF(AL610=1,AG610,0)</f>
        <v>0</v>
      </c>
      <c r="AN610" s="219">
        <f t="shared" ref="AN610" si="1776">IF(AG609&gt;=14,AG609,0)</f>
        <v>0</v>
      </c>
      <c r="AO610" s="192">
        <f>IF(AN610&gt;1,AH609,0)</f>
        <v>0</v>
      </c>
      <c r="AP610" s="152"/>
      <c r="AQ610" s="219">
        <f>IF(AR610&gt;1,1,0)</f>
        <v>0</v>
      </c>
      <c r="AR610" s="192">
        <f>AN610+AR566</f>
        <v>0</v>
      </c>
      <c r="AS610" s="192">
        <f>AO610+AS566</f>
        <v>0</v>
      </c>
      <c r="AT610" s="248">
        <f>IF(AQ610=1,ROUND(AS610/AR610,3),0)</f>
        <v>0</v>
      </c>
    </row>
    <row r="611" spans="1:46" ht="54.75" customHeight="1" x14ac:dyDescent="0.35">
      <c r="A611" s="758"/>
      <c r="B611" s="548">
        <f t="shared" ref="B611" si="1777">B567</f>
        <v>0</v>
      </c>
      <c r="C611" s="549"/>
      <c r="D611" s="550"/>
      <c r="E611" s="681"/>
      <c r="F611" s="681"/>
      <c r="G611" s="681"/>
      <c r="H611" s="681"/>
      <c r="I611" s="681"/>
      <c r="J611" s="681"/>
      <c r="K611" s="681"/>
      <c r="L611" s="681"/>
      <c r="M611" s="681"/>
      <c r="N611" s="681"/>
      <c r="O611" s="681"/>
      <c r="P611" s="681"/>
      <c r="Q611" s="681"/>
      <c r="R611" s="681"/>
      <c r="S611" s="681"/>
      <c r="T611" s="681"/>
      <c r="U611" s="681"/>
      <c r="V611" s="681"/>
      <c r="W611" s="681"/>
      <c r="X611" s="681"/>
      <c r="Y611" s="681"/>
      <c r="Z611" s="681"/>
      <c r="AA611" s="681"/>
      <c r="AB611" s="681"/>
      <c r="AC611" s="681"/>
      <c r="AD611" s="681"/>
      <c r="AE611" s="681"/>
      <c r="AF611" s="681"/>
      <c r="AG611" s="272">
        <f t="shared" ref="AG611" si="1778">IF(COUNT(E611:AF611)=0,+(COUNTIF(E611:AF611,"作業"))+(COUNTIF(E611:AF611,"休日")),"")</f>
        <v>0</v>
      </c>
      <c r="AH611" s="273">
        <f t="shared" ref="AH611" si="1779">IF(COUNT(E611:AF611)=0,(COUNTIF(E611:AF611,"休日")),"")</f>
        <v>0</v>
      </c>
      <c r="AI611" s="230"/>
    </row>
    <row r="612" spans="1:46" ht="54.75" customHeight="1" x14ac:dyDescent="0.35">
      <c r="A612" s="758"/>
      <c r="B612" s="551"/>
      <c r="C612" s="552"/>
      <c r="D612" s="553"/>
      <c r="E612" s="681"/>
      <c r="F612" s="681"/>
      <c r="G612" s="681"/>
      <c r="H612" s="681"/>
      <c r="I612" s="681"/>
      <c r="J612" s="681"/>
      <c r="K612" s="681"/>
      <c r="L612" s="681"/>
      <c r="M612" s="681"/>
      <c r="N612" s="681"/>
      <c r="O612" s="681"/>
      <c r="P612" s="681"/>
      <c r="Q612" s="681"/>
      <c r="R612" s="681"/>
      <c r="S612" s="681"/>
      <c r="T612" s="681"/>
      <c r="U612" s="681"/>
      <c r="V612" s="681"/>
      <c r="W612" s="681"/>
      <c r="X612" s="681"/>
      <c r="Y612" s="681"/>
      <c r="Z612" s="681"/>
      <c r="AA612" s="681"/>
      <c r="AB612" s="681"/>
      <c r="AC612" s="681"/>
      <c r="AD612" s="681"/>
      <c r="AE612" s="681"/>
      <c r="AF612" s="681"/>
      <c r="AG612" s="678" t="str">
        <f t="shared" ref="AG612" si="1780">IF(AG611&lt;14,"対象外",ROUND(AH611/AG611,3))</f>
        <v>対象外</v>
      </c>
      <c r="AH612" s="679"/>
      <c r="AI612" s="230"/>
      <c r="AL612" s="219">
        <f t="shared" ref="AL612" si="1781">IF(AG612="対象外",0,1)</f>
        <v>0</v>
      </c>
      <c r="AM612" s="226">
        <f t="shared" ref="AM612" si="1782">IF(AL612=1,AG612,0)</f>
        <v>0</v>
      </c>
      <c r="AN612" s="219">
        <f t="shared" ref="AN612" si="1783">IF(AG611&gt;=14,AG611,0)</f>
        <v>0</v>
      </c>
      <c r="AO612" s="192">
        <f>IF(AN612&gt;1,AH611,0)</f>
        <v>0</v>
      </c>
      <c r="AP612" s="152"/>
      <c r="AQ612" s="219">
        <f>IF(AR612&gt;1,1,0)</f>
        <v>0</v>
      </c>
      <c r="AR612" s="192">
        <f>AN612+AR568</f>
        <v>0</v>
      </c>
      <c r="AS612" s="192">
        <f>AO612+AS568</f>
        <v>0</v>
      </c>
      <c r="AT612" s="248">
        <f>IF(AQ612=1,ROUND(AS612/AR612,3),0)</f>
        <v>0</v>
      </c>
    </row>
    <row r="613" spans="1:46" ht="54.75" customHeight="1" x14ac:dyDescent="0.4">
      <c r="A613" s="758"/>
      <c r="B613" s="548">
        <f t="shared" ref="B613" si="1784">B569</f>
        <v>0</v>
      </c>
      <c r="C613" s="549"/>
      <c r="D613" s="550"/>
      <c r="E613" s="681"/>
      <c r="F613" s="681"/>
      <c r="G613" s="681"/>
      <c r="H613" s="681"/>
      <c r="I613" s="681"/>
      <c r="J613" s="681"/>
      <c r="K613" s="681"/>
      <c r="L613" s="681"/>
      <c r="M613" s="681"/>
      <c r="N613" s="681"/>
      <c r="O613" s="681"/>
      <c r="P613" s="681"/>
      <c r="Q613" s="681"/>
      <c r="R613" s="681"/>
      <c r="S613" s="681"/>
      <c r="T613" s="681"/>
      <c r="U613" s="681"/>
      <c r="V613" s="681"/>
      <c r="W613" s="681"/>
      <c r="X613" s="681"/>
      <c r="Y613" s="681"/>
      <c r="Z613" s="681"/>
      <c r="AA613" s="681"/>
      <c r="AB613" s="681"/>
      <c r="AC613" s="681"/>
      <c r="AD613" s="681"/>
      <c r="AE613" s="681"/>
      <c r="AF613" s="681"/>
      <c r="AG613" s="272">
        <f t="shared" ref="AG613" si="1785">IF(COUNT(E613:AF613)=0,+(COUNTIF(E613:AF613,"作業"))+(COUNTIF(E613:AF613,"休日")),"")</f>
        <v>0</v>
      </c>
      <c r="AH613" s="279">
        <f t="shared" ref="AH613" si="1786">IF(COUNT(E613:AF613)=0,(COUNTIF(E613:AF613,"休日")),"")</f>
        <v>0</v>
      </c>
      <c r="AI613" s="269"/>
    </row>
    <row r="614" spans="1:46" ht="54.75" customHeight="1" x14ac:dyDescent="0.4">
      <c r="A614" s="758"/>
      <c r="B614" s="551"/>
      <c r="C614" s="552"/>
      <c r="D614" s="553"/>
      <c r="E614" s="681"/>
      <c r="F614" s="681"/>
      <c r="G614" s="681"/>
      <c r="H614" s="681"/>
      <c r="I614" s="681"/>
      <c r="J614" s="681"/>
      <c r="K614" s="681"/>
      <c r="L614" s="681"/>
      <c r="M614" s="681"/>
      <c r="N614" s="681"/>
      <c r="O614" s="681"/>
      <c r="P614" s="681"/>
      <c r="Q614" s="681"/>
      <c r="R614" s="681"/>
      <c r="S614" s="681"/>
      <c r="T614" s="681"/>
      <c r="U614" s="681"/>
      <c r="V614" s="681"/>
      <c r="W614" s="681"/>
      <c r="X614" s="681"/>
      <c r="Y614" s="681"/>
      <c r="Z614" s="681"/>
      <c r="AA614" s="681"/>
      <c r="AB614" s="681"/>
      <c r="AC614" s="681"/>
      <c r="AD614" s="681"/>
      <c r="AE614" s="681"/>
      <c r="AF614" s="681"/>
      <c r="AG614" s="678" t="str">
        <f t="shared" ref="AG614" si="1787">IF(AG613&lt;14,"対象外",ROUND(AH613/AG613,3))</f>
        <v>対象外</v>
      </c>
      <c r="AH614" s="682"/>
      <c r="AI614" s="269"/>
      <c r="AL614" s="219">
        <f t="shared" ref="AL614" si="1788">IF(AG614="対象外",0,1)</f>
        <v>0</v>
      </c>
      <c r="AM614" s="226">
        <f t="shared" ref="AM614" si="1789">IF(AL614=1,AG614,0)</f>
        <v>0</v>
      </c>
      <c r="AN614" s="219">
        <f t="shared" ref="AN614" si="1790">IF(AG613&gt;=14,AG613,0)</f>
        <v>0</v>
      </c>
      <c r="AO614" s="192">
        <f>IF(AN614&gt;1,AH613,0)</f>
        <v>0</v>
      </c>
      <c r="AP614" s="152"/>
      <c r="AQ614" s="219">
        <f>IF(AR614&gt;1,1,0)</f>
        <v>0</v>
      </c>
      <c r="AR614" s="192">
        <f>AN614+AR570</f>
        <v>0</v>
      </c>
      <c r="AS614" s="192">
        <f>AO614+AS570</f>
        <v>0</v>
      </c>
      <c r="AT614" s="248">
        <f>IF(AQ614=1,ROUND(AS614/AR614,3),0)</f>
        <v>0</v>
      </c>
    </row>
    <row r="615" spans="1:46" ht="54.75" customHeight="1" x14ac:dyDescent="0.4">
      <c r="A615" s="758"/>
      <c r="B615" s="548">
        <f t="shared" ref="B615" si="1791">B571</f>
        <v>0</v>
      </c>
      <c r="C615" s="549"/>
      <c r="D615" s="550"/>
      <c r="E615" s="681"/>
      <c r="F615" s="681"/>
      <c r="G615" s="681"/>
      <c r="H615" s="681"/>
      <c r="I615" s="681"/>
      <c r="J615" s="681"/>
      <c r="K615" s="681"/>
      <c r="L615" s="681"/>
      <c r="M615" s="681"/>
      <c r="N615" s="681"/>
      <c r="O615" s="681"/>
      <c r="P615" s="681"/>
      <c r="Q615" s="681"/>
      <c r="R615" s="681"/>
      <c r="S615" s="681"/>
      <c r="T615" s="681"/>
      <c r="U615" s="681"/>
      <c r="V615" s="681"/>
      <c r="W615" s="681"/>
      <c r="X615" s="681"/>
      <c r="Y615" s="681"/>
      <c r="Z615" s="681"/>
      <c r="AA615" s="681"/>
      <c r="AB615" s="681"/>
      <c r="AC615" s="681"/>
      <c r="AD615" s="681"/>
      <c r="AE615" s="681"/>
      <c r="AF615" s="681"/>
      <c r="AG615" s="272">
        <f t="shared" ref="AG615" si="1792">IF(COUNT(E615:AF615)=0,+(COUNTIF(E615:AF615,"作業"))+(COUNTIF(E615:AF615,"休日")),"")</f>
        <v>0</v>
      </c>
      <c r="AH615" s="279">
        <f t="shared" ref="AH615" si="1793">IF(COUNT(E615:AF615)=0,(COUNTIF(E615:AF615,"休日")),"")</f>
        <v>0</v>
      </c>
      <c r="AI615" s="269"/>
    </row>
    <row r="616" spans="1:46" ht="54.75" customHeight="1" x14ac:dyDescent="0.4">
      <c r="A616" s="758"/>
      <c r="B616" s="551"/>
      <c r="C616" s="552"/>
      <c r="D616" s="553"/>
      <c r="E616" s="681"/>
      <c r="F616" s="681"/>
      <c r="G616" s="681"/>
      <c r="H616" s="681"/>
      <c r="I616" s="681"/>
      <c r="J616" s="681"/>
      <c r="K616" s="681"/>
      <c r="L616" s="681"/>
      <c r="M616" s="681"/>
      <c r="N616" s="681"/>
      <c r="O616" s="681"/>
      <c r="P616" s="681"/>
      <c r="Q616" s="681"/>
      <c r="R616" s="681"/>
      <c r="S616" s="681"/>
      <c r="T616" s="681"/>
      <c r="U616" s="681"/>
      <c r="V616" s="681"/>
      <c r="W616" s="681"/>
      <c r="X616" s="681"/>
      <c r="Y616" s="681"/>
      <c r="Z616" s="681"/>
      <c r="AA616" s="681"/>
      <c r="AB616" s="681"/>
      <c r="AC616" s="681"/>
      <c r="AD616" s="681"/>
      <c r="AE616" s="681"/>
      <c r="AF616" s="681"/>
      <c r="AG616" s="678" t="str">
        <f t="shared" ref="AG616" si="1794">IF(AG615&lt;14,"対象外",ROUND(AH615/AG615,3))</f>
        <v>対象外</v>
      </c>
      <c r="AH616" s="682"/>
      <c r="AI616" s="269"/>
      <c r="AL616" s="219">
        <f t="shared" ref="AL616" si="1795">IF(AG616="対象外",0,1)</f>
        <v>0</v>
      </c>
      <c r="AM616" s="226">
        <f t="shared" ref="AM616" si="1796">IF(AL616=1,AG616,0)</f>
        <v>0</v>
      </c>
      <c r="AN616" s="219">
        <f t="shared" ref="AN616" si="1797">IF(AG615&gt;=14,AG615,0)</f>
        <v>0</v>
      </c>
      <c r="AO616" s="192">
        <f>IF(AN616&gt;1,AH615,0)</f>
        <v>0</v>
      </c>
      <c r="AP616" s="152"/>
      <c r="AQ616" s="219">
        <f>IF(AR616&gt;1,1,0)</f>
        <v>0</v>
      </c>
      <c r="AR616" s="192">
        <f>AN616+AR572</f>
        <v>0</v>
      </c>
      <c r="AS616" s="192">
        <f>AO616+AS572</f>
        <v>0</v>
      </c>
      <c r="AT616" s="248">
        <f>IF(AQ616=1,ROUND(AS616/AR616,3),0)</f>
        <v>0</v>
      </c>
    </row>
    <row r="617" spans="1:46" ht="54.75" customHeight="1" x14ac:dyDescent="0.4">
      <c r="A617" s="758"/>
      <c r="B617" s="548">
        <f t="shared" ref="B617" si="1798">B573</f>
        <v>0</v>
      </c>
      <c r="C617" s="549"/>
      <c r="D617" s="550"/>
      <c r="E617" s="681"/>
      <c r="F617" s="681"/>
      <c r="G617" s="681"/>
      <c r="H617" s="681"/>
      <c r="I617" s="681"/>
      <c r="J617" s="681"/>
      <c r="K617" s="681"/>
      <c r="L617" s="681"/>
      <c r="M617" s="681"/>
      <c r="N617" s="681"/>
      <c r="O617" s="681"/>
      <c r="P617" s="681"/>
      <c r="Q617" s="681"/>
      <c r="R617" s="681"/>
      <c r="S617" s="681"/>
      <c r="T617" s="681"/>
      <c r="U617" s="681"/>
      <c r="V617" s="681"/>
      <c r="W617" s="681"/>
      <c r="X617" s="681"/>
      <c r="Y617" s="681"/>
      <c r="Z617" s="681"/>
      <c r="AA617" s="681"/>
      <c r="AB617" s="681"/>
      <c r="AC617" s="681"/>
      <c r="AD617" s="681"/>
      <c r="AE617" s="681"/>
      <c r="AF617" s="681"/>
      <c r="AG617" s="272">
        <f t="shared" ref="AG617" si="1799">IF(COUNT(E617:AF617)=0,+(COUNTIF(E617:AF617,"作業"))+(COUNTIF(E617:AF617,"休日")),"")</f>
        <v>0</v>
      </c>
      <c r="AH617" s="273">
        <f t="shared" ref="AH617" si="1800">IF(COUNT(E617:AF617)=0,(COUNTIF(E617:AF617,"休日")),"")</f>
        <v>0</v>
      </c>
      <c r="AI617" s="232"/>
    </row>
    <row r="618" spans="1:46" ht="54.75" customHeight="1" x14ac:dyDescent="0.4">
      <c r="A618" s="758"/>
      <c r="B618" s="551"/>
      <c r="C618" s="552"/>
      <c r="D618" s="553"/>
      <c r="E618" s="681"/>
      <c r="F618" s="681"/>
      <c r="G618" s="681"/>
      <c r="H618" s="681"/>
      <c r="I618" s="681"/>
      <c r="J618" s="681"/>
      <c r="K618" s="681"/>
      <c r="L618" s="681"/>
      <c r="M618" s="681"/>
      <c r="N618" s="681"/>
      <c r="O618" s="681"/>
      <c r="P618" s="681"/>
      <c r="Q618" s="681"/>
      <c r="R618" s="681"/>
      <c r="S618" s="681"/>
      <c r="T618" s="681"/>
      <c r="U618" s="681"/>
      <c r="V618" s="681"/>
      <c r="W618" s="681"/>
      <c r="X618" s="681"/>
      <c r="Y618" s="681"/>
      <c r="Z618" s="681"/>
      <c r="AA618" s="681"/>
      <c r="AB618" s="681"/>
      <c r="AC618" s="681"/>
      <c r="AD618" s="681"/>
      <c r="AE618" s="681"/>
      <c r="AF618" s="681"/>
      <c r="AG618" s="678" t="str">
        <f t="shared" ref="AG618" si="1801">IF(AG617&lt;14,"対象外",ROUND(AH617/AG617,3))</f>
        <v>対象外</v>
      </c>
      <c r="AH618" s="679"/>
      <c r="AI618" s="232"/>
      <c r="AL618" s="219">
        <f t="shared" ref="AL618" si="1802">IF(AG618="対象外",0,1)</f>
        <v>0</v>
      </c>
      <c r="AM618" s="226">
        <f t="shared" ref="AM618" si="1803">IF(AL618=1,AG618,0)</f>
        <v>0</v>
      </c>
      <c r="AN618" s="219">
        <f t="shared" ref="AN618" si="1804">IF(AG617&gt;=14,AG617,0)</f>
        <v>0</v>
      </c>
      <c r="AO618" s="192">
        <f>IF(AN618&gt;1,AH617,0)</f>
        <v>0</v>
      </c>
      <c r="AP618" s="152"/>
      <c r="AQ618" s="219">
        <f>IF(AR618&gt;1,1,0)</f>
        <v>0</v>
      </c>
      <c r="AR618" s="192">
        <f>AN618+AR574</f>
        <v>0</v>
      </c>
      <c r="AS618" s="192">
        <f>AO618+AS574</f>
        <v>0</v>
      </c>
      <c r="AT618" s="248">
        <f>IF(AQ618=1,ROUND(AS618/AR618,3),0)</f>
        <v>0</v>
      </c>
    </row>
    <row r="619" spans="1:46" ht="54.75" customHeight="1" x14ac:dyDescent="0.4">
      <c r="A619" s="758"/>
      <c r="B619" s="548">
        <f t="shared" ref="B619" si="1805">B575</f>
        <v>0</v>
      </c>
      <c r="C619" s="549"/>
      <c r="D619" s="550"/>
      <c r="E619" s="681"/>
      <c r="F619" s="681"/>
      <c r="G619" s="681"/>
      <c r="H619" s="681"/>
      <c r="I619" s="681"/>
      <c r="J619" s="681"/>
      <c r="K619" s="681"/>
      <c r="L619" s="681"/>
      <c r="M619" s="681"/>
      <c r="N619" s="681"/>
      <c r="O619" s="681"/>
      <c r="P619" s="681"/>
      <c r="Q619" s="681"/>
      <c r="R619" s="681"/>
      <c r="S619" s="681"/>
      <c r="T619" s="681"/>
      <c r="U619" s="681"/>
      <c r="V619" s="681"/>
      <c r="W619" s="681"/>
      <c r="X619" s="681"/>
      <c r="Y619" s="681"/>
      <c r="Z619" s="681"/>
      <c r="AA619" s="681"/>
      <c r="AB619" s="681"/>
      <c r="AC619" s="681"/>
      <c r="AD619" s="681"/>
      <c r="AE619" s="681"/>
      <c r="AF619" s="681"/>
      <c r="AG619" s="272">
        <f t="shared" ref="AG619" si="1806">IF(COUNT(E619:AF619)=0,+(COUNTIF(E619:AF619,"作業"))+(COUNTIF(E619:AF619,"休日")),"")</f>
        <v>0</v>
      </c>
      <c r="AH619" s="273">
        <f t="shared" ref="AH619" si="1807">IF(COUNT(E619:AF619)=0,(COUNTIF(E619:AF619,"休日")),"")</f>
        <v>0</v>
      </c>
      <c r="AI619" s="232"/>
    </row>
    <row r="620" spans="1:46" ht="54.75" customHeight="1" x14ac:dyDescent="0.4">
      <c r="A620" s="758"/>
      <c r="B620" s="551"/>
      <c r="C620" s="552"/>
      <c r="D620" s="553"/>
      <c r="E620" s="681"/>
      <c r="F620" s="681"/>
      <c r="G620" s="681"/>
      <c r="H620" s="681"/>
      <c r="I620" s="681"/>
      <c r="J620" s="681"/>
      <c r="K620" s="681"/>
      <c r="L620" s="681"/>
      <c r="M620" s="681"/>
      <c r="N620" s="681"/>
      <c r="O620" s="681"/>
      <c r="P620" s="681"/>
      <c r="Q620" s="681"/>
      <c r="R620" s="681"/>
      <c r="S620" s="681"/>
      <c r="T620" s="681"/>
      <c r="U620" s="681"/>
      <c r="V620" s="681"/>
      <c r="W620" s="681"/>
      <c r="X620" s="681"/>
      <c r="Y620" s="681"/>
      <c r="Z620" s="681"/>
      <c r="AA620" s="681"/>
      <c r="AB620" s="681"/>
      <c r="AC620" s="681"/>
      <c r="AD620" s="681"/>
      <c r="AE620" s="681"/>
      <c r="AF620" s="681"/>
      <c r="AG620" s="678" t="str">
        <f t="shared" ref="AG620" si="1808">IF(AG619&lt;14,"対象外",ROUND(AH619/AG619,3))</f>
        <v>対象外</v>
      </c>
      <c r="AH620" s="679"/>
      <c r="AI620" s="232"/>
      <c r="AL620" s="219">
        <f t="shared" ref="AL620" si="1809">IF(AG620="対象外",0,1)</f>
        <v>0</v>
      </c>
      <c r="AM620" s="226">
        <f t="shared" ref="AM620" si="1810">IF(AL620=1,AG620,0)</f>
        <v>0</v>
      </c>
      <c r="AN620" s="219">
        <f t="shared" ref="AN620" si="1811">IF(AG619&gt;=14,AG619,0)</f>
        <v>0</v>
      </c>
      <c r="AO620" s="192">
        <f>IF(AN620&gt;1,AH619,0)</f>
        <v>0</v>
      </c>
      <c r="AP620" s="152"/>
      <c r="AQ620" s="219">
        <f>IF(AR620&gt;1,1,0)</f>
        <v>0</v>
      </c>
      <c r="AR620" s="192">
        <f>AN620+AR576</f>
        <v>0</v>
      </c>
      <c r="AS620" s="192">
        <f>AO620+AS576</f>
        <v>0</v>
      </c>
      <c r="AT620" s="248">
        <f>IF(AQ620=1,ROUND(AS620/AR620,3),0)</f>
        <v>0</v>
      </c>
    </row>
    <row r="621" spans="1:46" ht="54.75" customHeight="1" x14ac:dyDescent="0.4">
      <c r="A621" s="758"/>
      <c r="B621" s="548">
        <f t="shared" ref="B621" si="1812">B577</f>
        <v>0</v>
      </c>
      <c r="C621" s="549"/>
      <c r="D621" s="550"/>
      <c r="E621" s="681"/>
      <c r="F621" s="681"/>
      <c r="G621" s="681"/>
      <c r="H621" s="681"/>
      <c r="I621" s="681"/>
      <c r="J621" s="681"/>
      <c r="K621" s="681"/>
      <c r="L621" s="681"/>
      <c r="M621" s="681"/>
      <c r="N621" s="681"/>
      <c r="O621" s="681"/>
      <c r="P621" s="681"/>
      <c r="Q621" s="681"/>
      <c r="R621" s="681"/>
      <c r="S621" s="681"/>
      <c r="T621" s="681"/>
      <c r="U621" s="681"/>
      <c r="V621" s="681"/>
      <c r="W621" s="681"/>
      <c r="X621" s="681"/>
      <c r="Y621" s="681"/>
      <c r="Z621" s="681"/>
      <c r="AA621" s="681"/>
      <c r="AB621" s="681"/>
      <c r="AC621" s="681"/>
      <c r="AD621" s="681"/>
      <c r="AE621" s="681"/>
      <c r="AF621" s="681"/>
      <c r="AG621" s="272">
        <f t="shared" ref="AG621" si="1813">IF(COUNT(E621:AF621)=0,+(COUNTIF(E621:AF621,"作業"))+(COUNTIF(E621:AF621,"休日")),"")</f>
        <v>0</v>
      </c>
      <c r="AH621" s="273">
        <f t="shared" ref="AH621" si="1814">IF(COUNT(E621:AF621)=0,(COUNTIF(E621:AF621,"休日")),"")</f>
        <v>0</v>
      </c>
      <c r="AI621" s="232"/>
    </row>
    <row r="622" spans="1:46" ht="54.75" customHeight="1" x14ac:dyDescent="0.4">
      <c r="A622" s="758"/>
      <c r="B622" s="551"/>
      <c r="C622" s="552"/>
      <c r="D622" s="553"/>
      <c r="E622" s="681"/>
      <c r="F622" s="681"/>
      <c r="G622" s="681"/>
      <c r="H622" s="681"/>
      <c r="I622" s="681"/>
      <c r="J622" s="681"/>
      <c r="K622" s="681"/>
      <c r="L622" s="681"/>
      <c r="M622" s="681"/>
      <c r="N622" s="681"/>
      <c r="O622" s="681"/>
      <c r="P622" s="681"/>
      <c r="Q622" s="681"/>
      <c r="R622" s="681"/>
      <c r="S622" s="681"/>
      <c r="T622" s="681"/>
      <c r="U622" s="681"/>
      <c r="V622" s="681"/>
      <c r="W622" s="681"/>
      <c r="X622" s="681"/>
      <c r="Y622" s="681"/>
      <c r="Z622" s="681"/>
      <c r="AA622" s="681"/>
      <c r="AB622" s="681"/>
      <c r="AC622" s="681"/>
      <c r="AD622" s="681"/>
      <c r="AE622" s="681"/>
      <c r="AF622" s="681"/>
      <c r="AG622" s="678" t="str">
        <f t="shared" ref="AG622" si="1815">IF(AG621&lt;14,"対象外",ROUND(AH621/AG621,3))</f>
        <v>対象外</v>
      </c>
      <c r="AH622" s="679"/>
      <c r="AI622" s="232"/>
      <c r="AL622" s="219">
        <f t="shared" ref="AL622" si="1816">IF(AG622="対象外",0,1)</f>
        <v>0</v>
      </c>
      <c r="AM622" s="226">
        <f t="shared" ref="AM622" si="1817">IF(AL622=1,AG622,0)</f>
        <v>0</v>
      </c>
      <c r="AN622" s="219">
        <f t="shared" ref="AN622" si="1818">IF(AG621&gt;=14,AG621,0)</f>
        <v>0</v>
      </c>
      <c r="AO622" s="192">
        <f>IF(AN622&gt;1,AH621,0)</f>
        <v>0</v>
      </c>
      <c r="AP622" s="152"/>
      <c r="AQ622" s="219">
        <f>IF(AR622&gt;1,1,0)</f>
        <v>0</v>
      </c>
      <c r="AR622" s="192">
        <f>AN622+AR578</f>
        <v>0</v>
      </c>
      <c r="AS622" s="192">
        <f>AO622+AS578</f>
        <v>0</v>
      </c>
      <c r="AT622" s="248">
        <f>IF(AQ622=1,ROUND(AS622/AR622,3),0)</f>
        <v>0</v>
      </c>
    </row>
    <row r="623" spans="1:46" ht="54.75" customHeight="1" x14ac:dyDescent="0.4">
      <c r="A623" s="758"/>
      <c r="B623" s="548">
        <f t="shared" ref="B623" si="1819">B579</f>
        <v>0</v>
      </c>
      <c r="C623" s="549"/>
      <c r="D623" s="550"/>
      <c r="E623" s="681"/>
      <c r="F623" s="681"/>
      <c r="G623" s="681"/>
      <c r="H623" s="681"/>
      <c r="I623" s="681"/>
      <c r="J623" s="681"/>
      <c r="K623" s="681"/>
      <c r="L623" s="681"/>
      <c r="M623" s="681"/>
      <c r="N623" s="681"/>
      <c r="O623" s="681"/>
      <c r="P623" s="681"/>
      <c r="Q623" s="681"/>
      <c r="R623" s="681"/>
      <c r="S623" s="681"/>
      <c r="T623" s="681"/>
      <c r="U623" s="681"/>
      <c r="V623" s="681"/>
      <c r="W623" s="681"/>
      <c r="X623" s="681"/>
      <c r="Y623" s="681"/>
      <c r="Z623" s="681"/>
      <c r="AA623" s="681"/>
      <c r="AB623" s="681"/>
      <c r="AC623" s="681"/>
      <c r="AD623" s="681"/>
      <c r="AE623" s="681"/>
      <c r="AF623" s="681"/>
      <c r="AG623" s="272">
        <f t="shared" ref="AG623" si="1820">IF(COUNT(E623:AF623)=0,+(COUNTIF(E623:AF623,"作業"))+(COUNTIF(E623:AF623,"休日")),"")</f>
        <v>0</v>
      </c>
      <c r="AH623" s="273">
        <f t="shared" ref="AH623" si="1821">IF(COUNT(E623:AF623)=0,(COUNTIF(E623:AF623,"休日")),"")</f>
        <v>0</v>
      </c>
      <c r="AI623" s="232"/>
    </row>
    <row r="624" spans="1:46" ht="54.75" customHeight="1" x14ac:dyDescent="0.4">
      <c r="A624" s="758"/>
      <c r="B624" s="551"/>
      <c r="C624" s="552"/>
      <c r="D624" s="553"/>
      <c r="E624" s="681"/>
      <c r="F624" s="681"/>
      <c r="G624" s="681"/>
      <c r="H624" s="681"/>
      <c r="I624" s="681"/>
      <c r="J624" s="681"/>
      <c r="K624" s="681"/>
      <c r="L624" s="681"/>
      <c r="M624" s="681"/>
      <c r="N624" s="681"/>
      <c r="O624" s="681"/>
      <c r="P624" s="681"/>
      <c r="Q624" s="681"/>
      <c r="R624" s="681"/>
      <c r="S624" s="681"/>
      <c r="T624" s="681"/>
      <c r="U624" s="681"/>
      <c r="V624" s="681"/>
      <c r="W624" s="681"/>
      <c r="X624" s="681"/>
      <c r="Y624" s="681"/>
      <c r="Z624" s="681"/>
      <c r="AA624" s="681"/>
      <c r="AB624" s="681"/>
      <c r="AC624" s="681"/>
      <c r="AD624" s="681"/>
      <c r="AE624" s="681"/>
      <c r="AF624" s="681"/>
      <c r="AG624" s="678" t="str">
        <f t="shared" ref="AG624" si="1822">IF(AG623&lt;14,"対象外",ROUND(AH623/AG623,3))</f>
        <v>対象外</v>
      </c>
      <c r="AH624" s="679"/>
      <c r="AI624" s="232"/>
      <c r="AL624" s="219">
        <f t="shared" ref="AL624" si="1823">IF(AG624="対象外",0,1)</f>
        <v>0</v>
      </c>
      <c r="AM624" s="226">
        <f t="shared" ref="AM624" si="1824">IF(AL624=1,AG624,0)</f>
        <v>0</v>
      </c>
      <c r="AN624" s="219">
        <f t="shared" ref="AN624" si="1825">IF(AG623&gt;=14,AG623,0)</f>
        <v>0</v>
      </c>
      <c r="AO624" s="192">
        <f>IF(AN624&gt;1,AH623,0)</f>
        <v>0</v>
      </c>
      <c r="AP624" s="152"/>
      <c r="AQ624" s="219">
        <f>IF(AR624&gt;1,1,0)</f>
        <v>0</v>
      </c>
      <c r="AR624" s="192">
        <f>AN624+AR580</f>
        <v>0</v>
      </c>
      <c r="AS624" s="192">
        <f>AO624+AS580</f>
        <v>0</v>
      </c>
      <c r="AT624" s="248">
        <f>IF(AQ624=1,ROUND(AS624/AR624,3),0)</f>
        <v>0</v>
      </c>
    </row>
    <row r="625" spans="1:46" ht="54.75" customHeight="1" x14ac:dyDescent="0.4">
      <c r="A625" s="758"/>
      <c r="B625" s="548">
        <f t="shared" ref="B625" si="1826">B581</f>
        <v>0</v>
      </c>
      <c r="C625" s="549"/>
      <c r="D625" s="550"/>
      <c r="E625" s="681"/>
      <c r="F625" s="681"/>
      <c r="G625" s="681"/>
      <c r="H625" s="681"/>
      <c r="I625" s="681"/>
      <c r="J625" s="681"/>
      <c r="K625" s="681"/>
      <c r="L625" s="681"/>
      <c r="M625" s="681"/>
      <c r="N625" s="681"/>
      <c r="O625" s="681"/>
      <c r="P625" s="681"/>
      <c r="Q625" s="681"/>
      <c r="R625" s="681"/>
      <c r="S625" s="681"/>
      <c r="T625" s="681"/>
      <c r="U625" s="681"/>
      <c r="V625" s="681"/>
      <c r="W625" s="681"/>
      <c r="X625" s="681"/>
      <c r="Y625" s="681"/>
      <c r="Z625" s="681"/>
      <c r="AA625" s="681"/>
      <c r="AB625" s="681"/>
      <c r="AC625" s="681"/>
      <c r="AD625" s="681"/>
      <c r="AE625" s="681"/>
      <c r="AF625" s="681"/>
      <c r="AG625" s="272">
        <f t="shared" ref="AG625" si="1827">IF(COUNT(E625:AF625)=0,+(COUNTIF(E625:AF625,"作業"))+(COUNTIF(E625:AF625,"休日")),"")</f>
        <v>0</v>
      </c>
      <c r="AH625" s="273">
        <f t="shared" ref="AH625" si="1828">IF(COUNT(E625:AF625)=0,(COUNTIF(E625:AF625,"休日")),"")</f>
        <v>0</v>
      </c>
      <c r="AI625" s="232"/>
    </row>
    <row r="626" spans="1:46" ht="54.75" customHeight="1" x14ac:dyDescent="0.4">
      <c r="A626" s="758"/>
      <c r="B626" s="551"/>
      <c r="C626" s="552"/>
      <c r="D626" s="553"/>
      <c r="E626" s="681"/>
      <c r="F626" s="681"/>
      <c r="G626" s="681"/>
      <c r="H626" s="681"/>
      <c r="I626" s="681"/>
      <c r="J626" s="681"/>
      <c r="K626" s="681"/>
      <c r="L626" s="681"/>
      <c r="M626" s="681"/>
      <c r="N626" s="681"/>
      <c r="O626" s="681"/>
      <c r="P626" s="681"/>
      <c r="Q626" s="681"/>
      <c r="R626" s="681"/>
      <c r="S626" s="681"/>
      <c r="T626" s="681"/>
      <c r="U626" s="681"/>
      <c r="V626" s="681"/>
      <c r="W626" s="681"/>
      <c r="X626" s="681"/>
      <c r="Y626" s="681"/>
      <c r="Z626" s="681"/>
      <c r="AA626" s="681"/>
      <c r="AB626" s="681"/>
      <c r="AC626" s="681"/>
      <c r="AD626" s="681"/>
      <c r="AE626" s="681"/>
      <c r="AF626" s="681"/>
      <c r="AG626" s="678" t="str">
        <f t="shared" ref="AG626" si="1829">IF(AG625&lt;14,"対象外",ROUND(AH625/AG625,3))</f>
        <v>対象外</v>
      </c>
      <c r="AH626" s="679"/>
      <c r="AI626" s="232"/>
      <c r="AL626" s="219">
        <f t="shared" ref="AL626" si="1830">IF(AG626="対象外",0,1)</f>
        <v>0</v>
      </c>
      <c r="AM626" s="226">
        <f t="shared" ref="AM626" si="1831">IF(AL626=1,AG626,0)</f>
        <v>0</v>
      </c>
      <c r="AN626" s="219">
        <f t="shared" ref="AN626" si="1832">IF(AG625&gt;=14,AG625,0)</f>
        <v>0</v>
      </c>
      <c r="AO626" s="192">
        <f>IF(AN626&gt;1,AH625,0)</f>
        <v>0</v>
      </c>
      <c r="AP626" s="152"/>
      <c r="AQ626" s="219">
        <f>IF(AR626&gt;1,1,0)</f>
        <v>0</v>
      </c>
      <c r="AR626" s="192">
        <f>AN626+AR582</f>
        <v>0</v>
      </c>
      <c r="AS626" s="192">
        <f>AO626+AS582</f>
        <v>0</v>
      </c>
      <c r="AT626" s="248">
        <f>IF(AQ626=1,ROUND(AS626/AR626,3),0)</f>
        <v>0</v>
      </c>
    </row>
    <row r="627" spans="1:46" ht="54.75" customHeight="1" x14ac:dyDescent="0.4">
      <c r="A627" s="758"/>
      <c r="B627" s="548">
        <f t="shared" ref="B627" si="1833">B583</f>
        <v>0</v>
      </c>
      <c r="C627" s="549"/>
      <c r="D627" s="550"/>
      <c r="E627" s="681"/>
      <c r="F627" s="681"/>
      <c r="G627" s="681"/>
      <c r="H627" s="681"/>
      <c r="I627" s="681"/>
      <c r="J627" s="681"/>
      <c r="K627" s="681"/>
      <c r="L627" s="681"/>
      <c r="M627" s="681"/>
      <c r="N627" s="681"/>
      <c r="O627" s="681"/>
      <c r="P627" s="681"/>
      <c r="Q627" s="681"/>
      <c r="R627" s="681"/>
      <c r="S627" s="681"/>
      <c r="T627" s="681"/>
      <c r="U627" s="681"/>
      <c r="V627" s="681"/>
      <c r="W627" s="681"/>
      <c r="X627" s="681"/>
      <c r="Y627" s="681"/>
      <c r="Z627" s="681"/>
      <c r="AA627" s="681"/>
      <c r="AB627" s="681"/>
      <c r="AC627" s="681"/>
      <c r="AD627" s="681"/>
      <c r="AE627" s="681"/>
      <c r="AF627" s="681"/>
      <c r="AG627" s="272">
        <f t="shared" ref="AG627" si="1834">IF(COUNT(E627:AF627)=0,+(COUNTIF(E627:AF627,"作業"))+(COUNTIF(E627:AF627,"休日")),"")</f>
        <v>0</v>
      </c>
      <c r="AH627" s="273">
        <f t="shared" ref="AH627" si="1835">IF(COUNT(E627:AF627)=0,(COUNTIF(E627:AF627,"休日")),"")</f>
        <v>0</v>
      </c>
      <c r="AI627" s="232"/>
    </row>
    <row r="628" spans="1:46" ht="54.75" customHeight="1" x14ac:dyDescent="0.4">
      <c r="A628" s="758"/>
      <c r="B628" s="551"/>
      <c r="C628" s="552"/>
      <c r="D628" s="553"/>
      <c r="E628" s="681"/>
      <c r="F628" s="681"/>
      <c r="G628" s="681"/>
      <c r="H628" s="681"/>
      <c r="I628" s="681"/>
      <c r="J628" s="681"/>
      <c r="K628" s="681"/>
      <c r="L628" s="681"/>
      <c r="M628" s="681"/>
      <c r="N628" s="681"/>
      <c r="O628" s="681"/>
      <c r="P628" s="681"/>
      <c r="Q628" s="681"/>
      <c r="R628" s="681"/>
      <c r="S628" s="681"/>
      <c r="T628" s="681"/>
      <c r="U628" s="681"/>
      <c r="V628" s="681"/>
      <c r="W628" s="681"/>
      <c r="X628" s="681"/>
      <c r="Y628" s="681"/>
      <c r="Z628" s="681"/>
      <c r="AA628" s="681"/>
      <c r="AB628" s="681"/>
      <c r="AC628" s="681"/>
      <c r="AD628" s="681"/>
      <c r="AE628" s="681"/>
      <c r="AF628" s="681"/>
      <c r="AG628" s="678" t="str">
        <f t="shared" ref="AG628" si="1836">IF(AG627&lt;14,"対象外",ROUND(AH627/AG627,3))</f>
        <v>対象外</v>
      </c>
      <c r="AH628" s="679"/>
      <c r="AI628" s="232"/>
      <c r="AL628" s="219">
        <f t="shared" ref="AL628" si="1837">IF(AG628="対象外",0,1)</f>
        <v>0</v>
      </c>
      <c r="AM628" s="226">
        <f t="shared" ref="AM628" si="1838">IF(AL628=1,AG628,0)</f>
        <v>0</v>
      </c>
      <c r="AN628" s="219">
        <f t="shared" ref="AN628" si="1839">IF(AG627&gt;=14,AG627,0)</f>
        <v>0</v>
      </c>
      <c r="AO628" s="192">
        <f>IF(AN628&gt;1,AH627,0)</f>
        <v>0</v>
      </c>
      <c r="AP628" s="152"/>
      <c r="AQ628" s="219">
        <f>IF(AR628&gt;1,1,0)</f>
        <v>0</v>
      </c>
      <c r="AR628" s="192">
        <f>AN628+AR584</f>
        <v>0</v>
      </c>
      <c r="AS628" s="192">
        <f>AO628+AS584</f>
        <v>0</v>
      </c>
      <c r="AT628" s="248">
        <f>IF(AQ628=1,ROUND(AS628/AR628,3),0)</f>
        <v>0</v>
      </c>
    </row>
    <row r="629" spans="1:46" ht="54.75" customHeight="1" x14ac:dyDescent="0.4">
      <c r="A629" s="758"/>
      <c r="B629" s="548">
        <f t="shared" ref="B629" si="1840">B585</f>
        <v>0</v>
      </c>
      <c r="C629" s="549"/>
      <c r="D629" s="550"/>
      <c r="E629" s="681"/>
      <c r="F629" s="681"/>
      <c r="G629" s="681"/>
      <c r="H629" s="681"/>
      <c r="I629" s="681"/>
      <c r="J629" s="681"/>
      <c r="K629" s="681"/>
      <c r="L629" s="681"/>
      <c r="M629" s="681"/>
      <c r="N629" s="681"/>
      <c r="O629" s="681"/>
      <c r="P629" s="681"/>
      <c r="Q629" s="681"/>
      <c r="R629" s="681"/>
      <c r="S629" s="681"/>
      <c r="T629" s="681"/>
      <c r="U629" s="681"/>
      <c r="V629" s="681"/>
      <c r="W629" s="681"/>
      <c r="X629" s="681"/>
      <c r="Y629" s="681"/>
      <c r="Z629" s="681"/>
      <c r="AA629" s="681"/>
      <c r="AB629" s="681"/>
      <c r="AC629" s="681"/>
      <c r="AD629" s="681"/>
      <c r="AE629" s="681"/>
      <c r="AF629" s="681"/>
      <c r="AG629" s="272">
        <f t="shared" ref="AG629" si="1841">IF(COUNT(E629:AF629)=0,+(COUNTIF(E629:AF629,"作業"))+(COUNTIF(E629:AF629,"休日")),"")</f>
        <v>0</v>
      </c>
      <c r="AH629" s="273">
        <f t="shared" ref="AH629" si="1842">IF(COUNT(E629:AF629)=0,(COUNTIF(E629:AF629,"休日")),"")</f>
        <v>0</v>
      </c>
      <c r="AI629" s="232"/>
    </row>
    <row r="630" spans="1:46" ht="54.75" customHeight="1" x14ac:dyDescent="0.4">
      <c r="A630" s="758"/>
      <c r="B630" s="551"/>
      <c r="C630" s="552"/>
      <c r="D630" s="553"/>
      <c r="E630" s="681"/>
      <c r="F630" s="681"/>
      <c r="G630" s="681"/>
      <c r="H630" s="681"/>
      <c r="I630" s="681"/>
      <c r="J630" s="681"/>
      <c r="K630" s="681"/>
      <c r="L630" s="681"/>
      <c r="M630" s="681"/>
      <c r="N630" s="681"/>
      <c r="O630" s="681"/>
      <c r="P630" s="681"/>
      <c r="Q630" s="681"/>
      <c r="R630" s="681"/>
      <c r="S630" s="681"/>
      <c r="T630" s="681"/>
      <c r="U630" s="681"/>
      <c r="V630" s="681"/>
      <c r="W630" s="681"/>
      <c r="X630" s="681"/>
      <c r="Y630" s="681"/>
      <c r="Z630" s="681"/>
      <c r="AA630" s="681"/>
      <c r="AB630" s="681"/>
      <c r="AC630" s="681"/>
      <c r="AD630" s="681"/>
      <c r="AE630" s="681"/>
      <c r="AF630" s="681"/>
      <c r="AG630" s="678" t="str">
        <f t="shared" ref="AG630" si="1843">IF(AG629&lt;14,"対象外",ROUND(AH629/AG629,3))</f>
        <v>対象外</v>
      </c>
      <c r="AH630" s="679"/>
      <c r="AI630" s="232"/>
      <c r="AL630" s="219">
        <f t="shared" ref="AL630" si="1844">IF(AG630="対象外",0,1)</f>
        <v>0</v>
      </c>
      <c r="AM630" s="226">
        <f t="shared" ref="AM630" si="1845">IF(AL630=1,AG630,0)</f>
        <v>0</v>
      </c>
      <c r="AN630" s="219">
        <f t="shared" ref="AN630" si="1846">IF(AG629&gt;=14,AG629,0)</f>
        <v>0</v>
      </c>
      <c r="AO630" s="192">
        <f>IF(AN630&gt;1,AH629,0)</f>
        <v>0</v>
      </c>
      <c r="AP630" s="152"/>
      <c r="AQ630" s="219">
        <f>IF(AR630&gt;1,1,0)</f>
        <v>0</v>
      </c>
      <c r="AR630" s="192">
        <f>AN630+AR586</f>
        <v>0</v>
      </c>
      <c r="AS630" s="192">
        <f>AO630+AS586</f>
        <v>0</v>
      </c>
      <c r="AT630" s="248">
        <f>IF(AQ630=1,ROUND(AS630/AR630,3),0)</f>
        <v>0</v>
      </c>
    </row>
    <row r="631" spans="1:46" ht="54.75" customHeight="1" x14ac:dyDescent="0.4">
      <c r="A631" s="758"/>
      <c r="B631" s="548">
        <f t="shared" ref="B631" si="1847">B587</f>
        <v>0</v>
      </c>
      <c r="C631" s="549"/>
      <c r="D631" s="550"/>
      <c r="E631" s="681"/>
      <c r="F631" s="681"/>
      <c r="G631" s="681"/>
      <c r="H631" s="681"/>
      <c r="I631" s="681"/>
      <c r="J631" s="681"/>
      <c r="K631" s="681"/>
      <c r="L631" s="681"/>
      <c r="M631" s="681"/>
      <c r="N631" s="681"/>
      <c r="O631" s="681"/>
      <c r="P631" s="681"/>
      <c r="Q631" s="681"/>
      <c r="R631" s="681"/>
      <c r="S631" s="681"/>
      <c r="T631" s="681"/>
      <c r="U631" s="681"/>
      <c r="V631" s="681"/>
      <c r="W631" s="681"/>
      <c r="X631" s="681"/>
      <c r="Y631" s="681"/>
      <c r="Z631" s="681"/>
      <c r="AA631" s="681"/>
      <c r="AB631" s="681"/>
      <c r="AC631" s="681"/>
      <c r="AD631" s="681"/>
      <c r="AE631" s="681"/>
      <c r="AF631" s="681"/>
      <c r="AG631" s="272">
        <f t="shared" ref="AG631" si="1848">IF(COUNT(E631:AF631)=0,+(COUNTIF(E631:AF631,"作業"))+(COUNTIF(E631:AF631,"休日")),"")</f>
        <v>0</v>
      </c>
      <c r="AH631" s="273">
        <f t="shared" ref="AH631" si="1849">IF(COUNT(E631:AF631)=0,(COUNTIF(E631:AF631,"休日")),"")</f>
        <v>0</v>
      </c>
      <c r="AI631" s="232"/>
    </row>
    <row r="632" spans="1:46" ht="54.75" customHeight="1" x14ac:dyDescent="0.4">
      <c r="A632" s="758"/>
      <c r="B632" s="551"/>
      <c r="C632" s="552"/>
      <c r="D632" s="553"/>
      <c r="E632" s="681"/>
      <c r="F632" s="681"/>
      <c r="G632" s="681"/>
      <c r="H632" s="681"/>
      <c r="I632" s="681"/>
      <c r="J632" s="681"/>
      <c r="K632" s="681"/>
      <c r="L632" s="681"/>
      <c r="M632" s="681"/>
      <c r="N632" s="681"/>
      <c r="O632" s="681"/>
      <c r="P632" s="681"/>
      <c r="Q632" s="681"/>
      <c r="R632" s="681"/>
      <c r="S632" s="681"/>
      <c r="T632" s="681"/>
      <c r="U632" s="681"/>
      <c r="V632" s="681"/>
      <c r="W632" s="681"/>
      <c r="X632" s="681"/>
      <c r="Y632" s="681"/>
      <c r="Z632" s="681"/>
      <c r="AA632" s="681"/>
      <c r="AB632" s="681"/>
      <c r="AC632" s="681"/>
      <c r="AD632" s="681"/>
      <c r="AE632" s="681"/>
      <c r="AF632" s="681"/>
      <c r="AG632" s="678" t="str">
        <f t="shared" ref="AG632" si="1850">IF(AG631&lt;14,"対象外",ROUND(AH631/AG631,3))</f>
        <v>対象外</v>
      </c>
      <c r="AH632" s="679"/>
      <c r="AI632" s="232"/>
      <c r="AL632" s="219">
        <f t="shared" ref="AL632" si="1851">IF(AG632="対象外",0,1)</f>
        <v>0</v>
      </c>
      <c r="AM632" s="226">
        <f t="shared" ref="AM632" si="1852">IF(AL632=1,AG632,0)</f>
        <v>0</v>
      </c>
      <c r="AN632" s="219">
        <f t="shared" ref="AN632" si="1853">IF(AG631&gt;=14,AG631,0)</f>
        <v>0</v>
      </c>
      <c r="AO632" s="192">
        <f>IF(AN632&gt;1,AH631,0)</f>
        <v>0</v>
      </c>
      <c r="AP632" s="152"/>
      <c r="AQ632" s="219">
        <f>IF(AR632&gt;1,1,0)</f>
        <v>0</v>
      </c>
      <c r="AR632" s="192">
        <f>AN632+AR588</f>
        <v>0</v>
      </c>
      <c r="AS632" s="192">
        <f>AO632+AS588</f>
        <v>0</v>
      </c>
      <c r="AT632" s="248">
        <f>IF(AQ632=1,ROUND(AS632/AR632,3),0)</f>
        <v>0</v>
      </c>
    </row>
    <row r="633" spans="1:46" ht="54.75" customHeight="1" x14ac:dyDescent="0.4">
      <c r="A633" s="758"/>
      <c r="B633" s="539">
        <f>B588</f>
        <v>0</v>
      </c>
      <c r="C633" s="540"/>
      <c r="D633" s="541"/>
      <c r="E633" s="681"/>
      <c r="F633" s="681"/>
      <c r="G633" s="681"/>
      <c r="H633" s="681"/>
      <c r="I633" s="681"/>
      <c r="J633" s="681"/>
      <c r="K633" s="681"/>
      <c r="L633" s="681"/>
      <c r="M633" s="681"/>
      <c r="N633" s="681"/>
      <c r="O633" s="681"/>
      <c r="P633" s="681"/>
      <c r="Q633" s="681"/>
      <c r="R633" s="681"/>
      <c r="S633" s="681"/>
      <c r="T633" s="681"/>
      <c r="U633" s="681"/>
      <c r="V633" s="681"/>
      <c r="W633" s="681"/>
      <c r="X633" s="681"/>
      <c r="Y633" s="681"/>
      <c r="Z633" s="681"/>
      <c r="AA633" s="681"/>
      <c r="AB633" s="681"/>
      <c r="AC633" s="681"/>
      <c r="AD633" s="681"/>
      <c r="AE633" s="681"/>
      <c r="AF633" s="681"/>
      <c r="AG633" s="280">
        <f>IF(COUNT(E633:AF633)=0,+(COUNTIF(E633:AF633,"作業"))+(COUNTIF(E633:AF633,"休日")),"")</f>
        <v>0</v>
      </c>
      <c r="AH633" s="281">
        <f>IF(COUNT(E633:AF633)=0,(COUNTIF(E633:AF633,"休日")),"")</f>
        <v>0</v>
      </c>
      <c r="AI633" s="232"/>
    </row>
    <row r="634" spans="1:46" ht="54.75" customHeight="1" thickBot="1" x14ac:dyDescent="0.45">
      <c r="A634" s="759"/>
      <c r="B634" s="542"/>
      <c r="C634" s="543"/>
      <c r="D634" s="544"/>
      <c r="E634" s="681"/>
      <c r="F634" s="681"/>
      <c r="G634" s="681"/>
      <c r="H634" s="681"/>
      <c r="I634" s="681"/>
      <c r="J634" s="681"/>
      <c r="K634" s="681"/>
      <c r="L634" s="681"/>
      <c r="M634" s="681"/>
      <c r="N634" s="681"/>
      <c r="O634" s="681"/>
      <c r="P634" s="681"/>
      <c r="Q634" s="681"/>
      <c r="R634" s="681"/>
      <c r="S634" s="681"/>
      <c r="T634" s="681"/>
      <c r="U634" s="681"/>
      <c r="V634" s="681"/>
      <c r="W634" s="681"/>
      <c r="X634" s="681"/>
      <c r="Y634" s="681"/>
      <c r="Z634" s="681"/>
      <c r="AA634" s="681"/>
      <c r="AB634" s="681"/>
      <c r="AC634" s="681"/>
      <c r="AD634" s="681"/>
      <c r="AE634" s="681"/>
      <c r="AF634" s="681"/>
      <c r="AG634" s="683" t="str">
        <f t="shared" ref="AG634" si="1854">IF(AG633&lt;14,"対象外",ROUND(AH633/AG633,3))</f>
        <v>対象外</v>
      </c>
      <c r="AH634" s="684"/>
      <c r="AI634" s="231"/>
      <c r="AK634" s="195"/>
      <c r="AL634" s="219">
        <f t="shared" ref="AL634" si="1855">IF(AG634="対象外",0,1)</f>
        <v>0</v>
      </c>
      <c r="AM634" s="226">
        <f t="shared" ref="AM634" si="1856">IF(AL634=1,AG634,0)</f>
        <v>0</v>
      </c>
      <c r="AN634" s="219">
        <f t="shared" ref="AN634" si="1857">IF(AG633&gt;=14,AG633,0)</f>
        <v>0</v>
      </c>
      <c r="AO634" s="192">
        <f>IF(AN634&gt;1,AH633,0)</f>
        <v>0</v>
      </c>
      <c r="AP634" s="152"/>
      <c r="AQ634" s="219">
        <f>IF(AR634&gt;1,1,0)</f>
        <v>0</v>
      </c>
      <c r="AR634" s="192">
        <f>AN634+AR590</f>
        <v>0</v>
      </c>
      <c r="AS634" s="192">
        <f>AO634+AS590</f>
        <v>0</v>
      </c>
      <c r="AT634" s="248">
        <f>IF(AQ634=1,ROUND(AS634/AR634,3),0)</f>
        <v>0</v>
      </c>
    </row>
    <row r="635" spans="1:46" ht="35.25" customHeight="1" x14ac:dyDescent="0.4">
      <c r="A635" s="757" t="s">
        <v>76</v>
      </c>
      <c r="B635" s="689" t="s">
        <v>0</v>
      </c>
      <c r="C635" s="690"/>
      <c r="D635" s="691"/>
      <c r="E635" s="274">
        <f>AF591+1</f>
        <v>45958</v>
      </c>
      <c r="F635" s="274">
        <f>E635+1</f>
        <v>45959</v>
      </c>
      <c r="G635" s="274">
        <f t="shared" ref="G635:AF635" si="1858">F635+1</f>
        <v>45960</v>
      </c>
      <c r="H635" s="274">
        <f t="shared" si="1858"/>
        <v>45961</v>
      </c>
      <c r="I635" s="274">
        <f t="shared" si="1858"/>
        <v>45962</v>
      </c>
      <c r="J635" s="274">
        <f t="shared" si="1858"/>
        <v>45963</v>
      </c>
      <c r="K635" s="274">
        <f t="shared" si="1858"/>
        <v>45964</v>
      </c>
      <c r="L635" s="274">
        <f t="shared" si="1858"/>
        <v>45965</v>
      </c>
      <c r="M635" s="274">
        <f t="shared" si="1858"/>
        <v>45966</v>
      </c>
      <c r="N635" s="274">
        <f t="shared" si="1858"/>
        <v>45967</v>
      </c>
      <c r="O635" s="274">
        <f t="shared" si="1858"/>
        <v>45968</v>
      </c>
      <c r="P635" s="274">
        <f t="shared" si="1858"/>
        <v>45969</v>
      </c>
      <c r="Q635" s="274">
        <f t="shared" si="1858"/>
        <v>45970</v>
      </c>
      <c r="R635" s="274">
        <f t="shared" si="1858"/>
        <v>45971</v>
      </c>
      <c r="S635" s="274">
        <f t="shared" si="1858"/>
        <v>45972</v>
      </c>
      <c r="T635" s="274">
        <f t="shared" si="1858"/>
        <v>45973</v>
      </c>
      <c r="U635" s="274">
        <f t="shared" si="1858"/>
        <v>45974</v>
      </c>
      <c r="V635" s="274">
        <f t="shared" si="1858"/>
        <v>45975</v>
      </c>
      <c r="W635" s="274">
        <f t="shared" si="1858"/>
        <v>45976</v>
      </c>
      <c r="X635" s="274">
        <f t="shared" si="1858"/>
        <v>45977</v>
      </c>
      <c r="Y635" s="274">
        <f t="shared" si="1858"/>
        <v>45978</v>
      </c>
      <c r="Z635" s="274">
        <f t="shared" si="1858"/>
        <v>45979</v>
      </c>
      <c r="AA635" s="274">
        <f t="shared" si="1858"/>
        <v>45980</v>
      </c>
      <c r="AB635" s="274">
        <f t="shared" si="1858"/>
        <v>45981</v>
      </c>
      <c r="AC635" s="274">
        <f t="shared" si="1858"/>
        <v>45982</v>
      </c>
      <c r="AD635" s="274">
        <f t="shared" si="1858"/>
        <v>45983</v>
      </c>
      <c r="AE635" s="274">
        <f t="shared" si="1858"/>
        <v>45984</v>
      </c>
      <c r="AF635" s="274">
        <f t="shared" si="1858"/>
        <v>45985</v>
      </c>
      <c r="AG635" s="685" t="s">
        <v>11</v>
      </c>
      <c r="AH635" s="687" t="s">
        <v>125</v>
      </c>
      <c r="AI635" s="676" t="s">
        <v>154</v>
      </c>
    </row>
    <row r="636" spans="1:46" ht="35.25" customHeight="1" x14ac:dyDescent="0.4">
      <c r="A636" s="758"/>
      <c r="B636" s="692" t="s">
        <v>1</v>
      </c>
      <c r="C636" s="693"/>
      <c r="D636" s="694"/>
      <c r="E636" s="275">
        <f>AF592+1</f>
        <v>45958</v>
      </c>
      <c r="F636" s="275">
        <f>E636+1</f>
        <v>45959</v>
      </c>
      <c r="G636" s="275">
        <f t="shared" ref="G636:AF636" si="1859">F636+1</f>
        <v>45960</v>
      </c>
      <c r="H636" s="275">
        <f t="shared" si="1859"/>
        <v>45961</v>
      </c>
      <c r="I636" s="275">
        <f t="shared" si="1859"/>
        <v>45962</v>
      </c>
      <c r="J636" s="275">
        <f t="shared" si="1859"/>
        <v>45963</v>
      </c>
      <c r="K636" s="275">
        <f t="shared" si="1859"/>
        <v>45964</v>
      </c>
      <c r="L636" s="275">
        <f t="shared" si="1859"/>
        <v>45965</v>
      </c>
      <c r="M636" s="275">
        <f t="shared" si="1859"/>
        <v>45966</v>
      </c>
      <c r="N636" s="275">
        <f t="shared" si="1859"/>
        <v>45967</v>
      </c>
      <c r="O636" s="275">
        <f t="shared" si="1859"/>
        <v>45968</v>
      </c>
      <c r="P636" s="275">
        <f t="shared" si="1859"/>
        <v>45969</v>
      </c>
      <c r="Q636" s="275">
        <f t="shared" si="1859"/>
        <v>45970</v>
      </c>
      <c r="R636" s="275">
        <f t="shared" si="1859"/>
        <v>45971</v>
      </c>
      <c r="S636" s="275">
        <f t="shared" si="1859"/>
        <v>45972</v>
      </c>
      <c r="T636" s="275">
        <f t="shared" si="1859"/>
        <v>45973</v>
      </c>
      <c r="U636" s="275">
        <f t="shared" si="1859"/>
        <v>45974</v>
      </c>
      <c r="V636" s="275">
        <f t="shared" si="1859"/>
        <v>45975</v>
      </c>
      <c r="W636" s="275">
        <f t="shared" si="1859"/>
        <v>45976</v>
      </c>
      <c r="X636" s="275">
        <f t="shared" si="1859"/>
        <v>45977</v>
      </c>
      <c r="Y636" s="275">
        <f t="shared" si="1859"/>
        <v>45978</v>
      </c>
      <c r="Z636" s="275">
        <f t="shared" si="1859"/>
        <v>45979</v>
      </c>
      <c r="AA636" s="275">
        <f t="shared" si="1859"/>
        <v>45980</v>
      </c>
      <c r="AB636" s="275">
        <f t="shared" si="1859"/>
        <v>45981</v>
      </c>
      <c r="AC636" s="275">
        <f t="shared" si="1859"/>
        <v>45982</v>
      </c>
      <c r="AD636" s="275">
        <f t="shared" si="1859"/>
        <v>45983</v>
      </c>
      <c r="AE636" s="275">
        <f t="shared" si="1859"/>
        <v>45984</v>
      </c>
      <c r="AF636" s="275">
        <f t="shared" si="1859"/>
        <v>45985</v>
      </c>
      <c r="AG636" s="686"/>
      <c r="AH636" s="688"/>
      <c r="AI636" s="677"/>
    </row>
    <row r="637" spans="1:46" ht="35.25" customHeight="1" x14ac:dyDescent="0.4">
      <c r="A637" s="758"/>
      <c r="B637" s="692" t="s">
        <v>2</v>
      </c>
      <c r="C637" s="693"/>
      <c r="D637" s="694"/>
      <c r="E637" s="276">
        <f>AF593+1</f>
        <v>45958</v>
      </c>
      <c r="F637" s="276">
        <f>E636+1</f>
        <v>45959</v>
      </c>
      <c r="G637" s="276">
        <f t="shared" ref="G637:AF637" si="1860">F636+1</f>
        <v>45960</v>
      </c>
      <c r="H637" s="276">
        <f t="shared" si="1860"/>
        <v>45961</v>
      </c>
      <c r="I637" s="276">
        <f t="shared" si="1860"/>
        <v>45962</v>
      </c>
      <c r="J637" s="276">
        <f t="shared" si="1860"/>
        <v>45963</v>
      </c>
      <c r="K637" s="276">
        <f t="shared" si="1860"/>
        <v>45964</v>
      </c>
      <c r="L637" s="276">
        <f t="shared" si="1860"/>
        <v>45965</v>
      </c>
      <c r="M637" s="276">
        <f t="shared" si="1860"/>
        <v>45966</v>
      </c>
      <c r="N637" s="276">
        <f t="shared" si="1860"/>
        <v>45967</v>
      </c>
      <c r="O637" s="276">
        <f t="shared" si="1860"/>
        <v>45968</v>
      </c>
      <c r="P637" s="276">
        <f t="shared" si="1860"/>
        <v>45969</v>
      </c>
      <c r="Q637" s="276">
        <f t="shared" si="1860"/>
        <v>45970</v>
      </c>
      <c r="R637" s="276">
        <f t="shared" si="1860"/>
        <v>45971</v>
      </c>
      <c r="S637" s="276">
        <f t="shared" si="1860"/>
        <v>45972</v>
      </c>
      <c r="T637" s="276">
        <f t="shared" si="1860"/>
        <v>45973</v>
      </c>
      <c r="U637" s="276">
        <f t="shared" si="1860"/>
        <v>45974</v>
      </c>
      <c r="V637" s="276">
        <f t="shared" si="1860"/>
        <v>45975</v>
      </c>
      <c r="W637" s="276">
        <f t="shared" si="1860"/>
        <v>45976</v>
      </c>
      <c r="X637" s="276">
        <f t="shared" si="1860"/>
        <v>45977</v>
      </c>
      <c r="Y637" s="276">
        <f t="shared" si="1860"/>
        <v>45978</v>
      </c>
      <c r="Z637" s="276">
        <f t="shared" si="1860"/>
        <v>45979</v>
      </c>
      <c r="AA637" s="276">
        <f t="shared" si="1860"/>
        <v>45980</v>
      </c>
      <c r="AB637" s="276">
        <f t="shared" si="1860"/>
        <v>45981</v>
      </c>
      <c r="AC637" s="276">
        <f t="shared" si="1860"/>
        <v>45982</v>
      </c>
      <c r="AD637" s="276">
        <f t="shared" si="1860"/>
        <v>45983</v>
      </c>
      <c r="AE637" s="276">
        <f t="shared" si="1860"/>
        <v>45984</v>
      </c>
      <c r="AF637" s="276">
        <f t="shared" si="1860"/>
        <v>45985</v>
      </c>
      <c r="AG637" s="686"/>
      <c r="AH637" s="688"/>
      <c r="AI637" s="677"/>
      <c r="AJ637" s="159"/>
      <c r="AN637" s="147"/>
    </row>
    <row r="638" spans="1:46" ht="119.25" customHeight="1" x14ac:dyDescent="0.4">
      <c r="A638" s="758"/>
      <c r="B638" s="695" t="s">
        <v>160</v>
      </c>
      <c r="C638" s="696"/>
      <c r="D638" s="697"/>
      <c r="E638" s="267" t="str">
        <f>IF(E636=$S$6,"完了日","")</f>
        <v/>
      </c>
      <c r="F638" s="267" t="str">
        <f>IF(F636=$S$6,"完了日","")</f>
        <v/>
      </c>
      <c r="G638" s="267" t="str">
        <f t="shared" ref="G638:AF638" si="1861">IF(G636=$S$6,"完了日","")</f>
        <v/>
      </c>
      <c r="H638" s="267" t="str">
        <f t="shared" si="1861"/>
        <v/>
      </c>
      <c r="I638" s="267" t="str">
        <f t="shared" si="1861"/>
        <v/>
      </c>
      <c r="J638" s="267" t="str">
        <f t="shared" si="1861"/>
        <v/>
      </c>
      <c r="K638" s="267" t="str">
        <f t="shared" si="1861"/>
        <v/>
      </c>
      <c r="L638" s="267" t="str">
        <f t="shared" si="1861"/>
        <v/>
      </c>
      <c r="M638" s="267" t="str">
        <f t="shared" si="1861"/>
        <v/>
      </c>
      <c r="N638" s="267" t="str">
        <f t="shared" si="1861"/>
        <v/>
      </c>
      <c r="O638" s="267" t="str">
        <f t="shared" si="1861"/>
        <v/>
      </c>
      <c r="P638" s="267" t="str">
        <f t="shared" si="1861"/>
        <v/>
      </c>
      <c r="Q638" s="267" t="str">
        <f t="shared" si="1861"/>
        <v/>
      </c>
      <c r="R638" s="267" t="str">
        <f t="shared" si="1861"/>
        <v/>
      </c>
      <c r="S638" s="267" t="str">
        <f t="shared" si="1861"/>
        <v/>
      </c>
      <c r="T638" s="267" t="str">
        <f t="shared" si="1861"/>
        <v/>
      </c>
      <c r="U638" s="267" t="str">
        <f t="shared" si="1861"/>
        <v/>
      </c>
      <c r="V638" s="267" t="str">
        <f t="shared" si="1861"/>
        <v/>
      </c>
      <c r="W638" s="267" t="str">
        <f t="shared" si="1861"/>
        <v/>
      </c>
      <c r="X638" s="267" t="str">
        <f t="shared" si="1861"/>
        <v/>
      </c>
      <c r="Y638" s="267" t="str">
        <f t="shared" si="1861"/>
        <v/>
      </c>
      <c r="Z638" s="267" t="str">
        <f t="shared" si="1861"/>
        <v/>
      </c>
      <c r="AA638" s="267" t="str">
        <f t="shared" si="1861"/>
        <v/>
      </c>
      <c r="AB638" s="267" t="str">
        <f t="shared" si="1861"/>
        <v/>
      </c>
      <c r="AC638" s="267" t="str">
        <f t="shared" si="1861"/>
        <v/>
      </c>
      <c r="AD638" s="267" t="str">
        <f t="shared" si="1861"/>
        <v/>
      </c>
      <c r="AE638" s="267" t="str">
        <f t="shared" si="1861"/>
        <v/>
      </c>
      <c r="AF638" s="267" t="str">
        <f t="shared" si="1861"/>
        <v/>
      </c>
      <c r="AG638" s="686"/>
      <c r="AH638" s="688"/>
      <c r="AI638" s="677"/>
    </row>
    <row r="639" spans="1:46" ht="54.75" customHeight="1" x14ac:dyDescent="0.4">
      <c r="A639" s="758"/>
      <c r="B639" s="548">
        <f>B595</f>
        <v>0</v>
      </c>
      <c r="C639" s="549"/>
      <c r="D639" s="550"/>
      <c r="E639" s="681"/>
      <c r="F639" s="681"/>
      <c r="G639" s="681"/>
      <c r="H639" s="681"/>
      <c r="I639" s="681"/>
      <c r="J639" s="681"/>
      <c r="K639" s="681"/>
      <c r="L639" s="681"/>
      <c r="M639" s="681"/>
      <c r="N639" s="681"/>
      <c r="O639" s="681"/>
      <c r="P639" s="681"/>
      <c r="Q639" s="681"/>
      <c r="R639" s="681"/>
      <c r="S639" s="681"/>
      <c r="T639" s="681"/>
      <c r="U639" s="681"/>
      <c r="V639" s="681"/>
      <c r="W639" s="681"/>
      <c r="X639" s="681"/>
      <c r="Y639" s="681"/>
      <c r="Z639" s="681"/>
      <c r="AA639" s="681"/>
      <c r="AB639" s="681"/>
      <c r="AC639" s="681"/>
      <c r="AD639" s="681"/>
      <c r="AE639" s="681"/>
      <c r="AF639" s="681"/>
      <c r="AG639" s="272">
        <f>IF(COUNT(E639:AF639)=0,+(COUNTIF(E639:AF639,"作業"))+(COUNTIF(E639:AF639,"休日")),"")</f>
        <v>0</v>
      </c>
      <c r="AH639" s="273">
        <f>IF(COUNT(E639:AF639)=0,(COUNTIF(E639:AF639,"休日")),"")</f>
        <v>0</v>
      </c>
      <c r="AI639" s="555" t="str">
        <f>IF(AM639&gt;0.01,ROUND(AM639/AL639,3),"")</f>
        <v/>
      </c>
      <c r="AL639" s="147">
        <f>SUM(AL640:AL678)</f>
        <v>0</v>
      </c>
      <c r="AM639" s="228">
        <f>SUM(AM640:AM678)</f>
        <v>0</v>
      </c>
      <c r="AQ639" s="249">
        <f>SUM(AQ640:AQ678)</f>
        <v>0</v>
      </c>
      <c r="AT639" s="228">
        <f>SUM(AT640:AT678)</f>
        <v>0</v>
      </c>
    </row>
    <row r="640" spans="1:46" ht="54.75" customHeight="1" x14ac:dyDescent="0.4">
      <c r="A640" s="758"/>
      <c r="B640" s="551"/>
      <c r="C640" s="552"/>
      <c r="D640" s="553"/>
      <c r="E640" s="681"/>
      <c r="F640" s="681"/>
      <c r="G640" s="681"/>
      <c r="H640" s="681"/>
      <c r="I640" s="681"/>
      <c r="J640" s="681"/>
      <c r="K640" s="681"/>
      <c r="L640" s="681"/>
      <c r="M640" s="681"/>
      <c r="N640" s="681"/>
      <c r="O640" s="681"/>
      <c r="P640" s="681"/>
      <c r="Q640" s="681"/>
      <c r="R640" s="681"/>
      <c r="S640" s="681"/>
      <c r="T640" s="681"/>
      <c r="U640" s="681"/>
      <c r="V640" s="681"/>
      <c r="W640" s="681"/>
      <c r="X640" s="681"/>
      <c r="Y640" s="681"/>
      <c r="Z640" s="681"/>
      <c r="AA640" s="681"/>
      <c r="AB640" s="681"/>
      <c r="AC640" s="681"/>
      <c r="AD640" s="681"/>
      <c r="AE640" s="681"/>
      <c r="AF640" s="681"/>
      <c r="AG640" s="678" t="str">
        <f>IF(AG639&lt;14,"対象外",ROUND(AH639/AG639,3))</f>
        <v>対象外</v>
      </c>
      <c r="AH640" s="679"/>
      <c r="AI640" s="555"/>
      <c r="AK640" s="146"/>
      <c r="AL640" s="219">
        <f>IF(AG640="対象外",0,1)</f>
        <v>0</v>
      </c>
      <c r="AM640" s="226">
        <f>IF(AL640=1,AG640,0)</f>
        <v>0</v>
      </c>
      <c r="AN640" s="219">
        <f>IF(AG639&gt;=14,AG639,0)</f>
        <v>0</v>
      </c>
      <c r="AO640" s="192">
        <f>IF(AN640&gt;1,AH639,0)</f>
        <v>0</v>
      </c>
      <c r="AP640" s="152"/>
      <c r="AQ640" s="219">
        <f>IF(AR640&gt;1,1,0)</f>
        <v>0</v>
      </c>
      <c r="AR640" s="192">
        <f>AN640+AR596</f>
        <v>0</v>
      </c>
      <c r="AS640" s="192">
        <f>AO640+AS596</f>
        <v>0</v>
      </c>
      <c r="AT640" s="248">
        <f>IF(AQ640=1,ROUND(AS640/AR640,3),0)</f>
        <v>0</v>
      </c>
    </row>
    <row r="641" spans="1:46" ht="54.75" customHeight="1" x14ac:dyDescent="0.4">
      <c r="A641" s="758"/>
      <c r="B641" s="548">
        <f t="shared" ref="B641" si="1862">B597</f>
        <v>0</v>
      </c>
      <c r="C641" s="549"/>
      <c r="D641" s="550"/>
      <c r="E641" s="681"/>
      <c r="F641" s="681"/>
      <c r="G641" s="681"/>
      <c r="H641" s="681"/>
      <c r="I641" s="681"/>
      <c r="J641" s="681"/>
      <c r="K641" s="681"/>
      <c r="L641" s="681"/>
      <c r="M641" s="681"/>
      <c r="N641" s="681"/>
      <c r="O641" s="681"/>
      <c r="P641" s="681"/>
      <c r="Q641" s="681"/>
      <c r="R641" s="681"/>
      <c r="S641" s="681"/>
      <c r="T641" s="681"/>
      <c r="U641" s="681"/>
      <c r="V641" s="681"/>
      <c r="W641" s="681"/>
      <c r="X641" s="681"/>
      <c r="Y641" s="681"/>
      <c r="Z641" s="681"/>
      <c r="AA641" s="681"/>
      <c r="AB641" s="681"/>
      <c r="AC641" s="681"/>
      <c r="AD641" s="681"/>
      <c r="AE641" s="681"/>
      <c r="AF641" s="681"/>
      <c r="AG641" s="272">
        <f t="shared" ref="AG641" si="1863">IF(COUNT(E641:AF641)=0,+(COUNTIF(E641:AF641,"作業"))+(COUNTIF(E641:AF641,"休日")),"")</f>
        <v>0</v>
      </c>
      <c r="AH641" s="273">
        <f t="shared" ref="AH641" si="1864">IF(COUNT(E641:AF641)=0,(COUNTIF(E641:AF641,"休日")),"")</f>
        <v>0</v>
      </c>
      <c r="AI641" s="554" t="str">
        <f>IF(AI639="","",IF(AI639&gt;=0.285,"達成","未達成"))</f>
        <v/>
      </c>
    </row>
    <row r="642" spans="1:46" ht="54.75" customHeight="1" x14ac:dyDescent="0.4">
      <c r="A642" s="758"/>
      <c r="B642" s="551"/>
      <c r="C642" s="552"/>
      <c r="D642" s="553"/>
      <c r="E642" s="681"/>
      <c r="F642" s="681"/>
      <c r="G642" s="681"/>
      <c r="H642" s="681"/>
      <c r="I642" s="681"/>
      <c r="J642" s="681"/>
      <c r="K642" s="681"/>
      <c r="L642" s="681"/>
      <c r="M642" s="681"/>
      <c r="N642" s="681"/>
      <c r="O642" s="681"/>
      <c r="P642" s="681"/>
      <c r="Q642" s="681"/>
      <c r="R642" s="681"/>
      <c r="S642" s="681"/>
      <c r="T642" s="681"/>
      <c r="U642" s="681"/>
      <c r="V642" s="681"/>
      <c r="W642" s="681"/>
      <c r="X642" s="681"/>
      <c r="Y642" s="681"/>
      <c r="Z642" s="681"/>
      <c r="AA642" s="681"/>
      <c r="AB642" s="681"/>
      <c r="AC642" s="681"/>
      <c r="AD642" s="681"/>
      <c r="AE642" s="681"/>
      <c r="AF642" s="681"/>
      <c r="AG642" s="678" t="str">
        <f t="shared" ref="AG642" si="1865">IF(AG641&lt;14,"対象外",ROUND(AH641/AG641,3))</f>
        <v>対象外</v>
      </c>
      <c r="AH642" s="679"/>
      <c r="AI642" s="554"/>
      <c r="AL642" s="219">
        <f t="shared" ref="AL642" si="1866">IF(AG642="対象外",0,1)</f>
        <v>0</v>
      </c>
      <c r="AM642" s="226">
        <f t="shared" ref="AM642" si="1867">IF(AL642=1,AG642,0)</f>
        <v>0</v>
      </c>
      <c r="AN642" s="219">
        <f t="shared" ref="AN642" si="1868">IF(AG641&gt;=14,AG641,0)</f>
        <v>0</v>
      </c>
      <c r="AO642" s="192">
        <f>IF(AN642&gt;1,AH641,0)</f>
        <v>0</v>
      </c>
      <c r="AP642" s="152"/>
      <c r="AQ642" s="219">
        <f>IF(AR642&gt;1,1,0)</f>
        <v>0</v>
      </c>
      <c r="AR642" s="192">
        <f>AN642+AR598</f>
        <v>0</v>
      </c>
      <c r="AS642" s="192">
        <f>AO642+AS598</f>
        <v>0</v>
      </c>
      <c r="AT642" s="248">
        <f>IF(AQ642=1,ROUND(AS642/AR642,3),0)</f>
        <v>0</v>
      </c>
    </row>
    <row r="643" spans="1:46" ht="54.75" customHeight="1" x14ac:dyDescent="0.35">
      <c r="A643" s="758"/>
      <c r="B643" s="548">
        <f t="shared" ref="B643" si="1869">B599</f>
        <v>0</v>
      </c>
      <c r="C643" s="549"/>
      <c r="D643" s="550"/>
      <c r="E643" s="681"/>
      <c r="F643" s="681"/>
      <c r="G643" s="681"/>
      <c r="H643" s="681"/>
      <c r="I643" s="681"/>
      <c r="J643" s="681"/>
      <c r="K643" s="681"/>
      <c r="L643" s="681"/>
      <c r="M643" s="681"/>
      <c r="N643" s="681"/>
      <c r="O643" s="681"/>
      <c r="P643" s="681"/>
      <c r="Q643" s="681"/>
      <c r="R643" s="681"/>
      <c r="S643" s="681"/>
      <c r="T643" s="681"/>
      <c r="U643" s="681"/>
      <c r="V643" s="681"/>
      <c r="W643" s="681"/>
      <c r="X643" s="681"/>
      <c r="Y643" s="681"/>
      <c r="Z643" s="681"/>
      <c r="AA643" s="681"/>
      <c r="AB643" s="681"/>
      <c r="AC643" s="681"/>
      <c r="AD643" s="681"/>
      <c r="AE643" s="681"/>
      <c r="AF643" s="681"/>
      <c r="AG643" s="272">
        <f t="shared" ref="AG643" si="1870">IF(COUNT(E643:AF643)=0,+(COUNTIF(E643:AF643,"作業"))+(COUNTIF(E643:AF643,"休日")),"")</f>
        <v>0</v>
      </c>
      <c r="AH643" s="273">
        <f t="shared" ref="AH643" si="1871">IF(COUNT(E643:AF643)=0,(COUNTIF(E643:AF643,"休日")),"")</f>
        <v>0</v>
      </c>
      <c r="AI643" s="230"/>
    </row>
    <row r="644" spans="1:46" ht="54.75" customHeight="1" x14ac:dyDescent="0.35">
      <c r="A644" s="758"/>
      <c r="B644" s="551"/>
      <c r="C644" s="552"/>
      <c r="D644" s="553"/>
      <c r="E644" s="681"/>
      <c r="F644" s="681"/>
      <c r="G644" s="681"/>
      <c r="H644" s="681"/>
      <c r="I644" s="681"/>
      <c r="J644" s="681"/>
      <c r="K644" s="681"/>
      <c r="L644" s="681"/>
      <c r="M644" s="681"/>
      <c r="N644" s="681"/>
      <c r="O644" s="681"/>
      <c r="P644" s="681"/>
      <c r="Q644" s="681"/>
      <c r="R644" s="681"/>
      <c r="S644" s="681"/>
      <c r="T644" s="681"/>
      <c r="U644" s="681"/>
      <c r="V644" s="681"/>
      <c r="W644" s="681"/>
      <c r="X644" s="681"/>
      <c r="Y644" s="681"/>
      <c r="Z644" s="681"/>
      <c r="AA644" s="681"/>
      <c r="AB644" s="681"/>
      <c r="AC644" s="681"/>
      <c r="AD644" s="681"/>
      <c r="AE644" s="681"/>
      <c r="AF644" s="681"/>
      <c r="AG644" s="678" t="str">
        <f t="shared" ref="AG644" si="1872">IF(AG643&lt;14,"対象外",ROUND(AH643/AG643,3))</f>
        <v>対象外</v>
      </c>
      <c r="AH644" s="679"/>
      <c r="AI644" s="230"/>
      <c r="AL644" s="219">
        <f t="shared" ref="AL644" si="1873">IF(AG644="対象外",0,1)</f>
        <v>0</v>
      </c>
      <c r="AM644" s="226">
        <f t="shared" ref="AM644" si="1874">IF(AL644=1,AG644,0)</f>
        <v>0</v>
      </c>
      <c r="AN644" s="219">
        <f t="shared" ref="AN644" si="1875">IF(AG643&gt;=14,AG643,0)</f>
        <v>0</v>
      </c>
      <c r="AO644" s="192">
        <f>IF(AN644&gt;1,AH643,0)</f>
        <v>0</v>
      </c>
      <c r="AP644" s="152"/>
      <c r="AQ644" s="219">
        <f>IF(AR644&gt;1,1,0)</f>
        <v>0</v>
      </c>
      <c r="AR644" s="192">
        <f>AN644+AR600</f>
        <v>0</v>
      </c>
      <c r="AS644" s="192">
        <f>AO644+AS600</f>
        <v>0</v>
      </c>
      <c r="AT644" s="248">
        <f>IF(AQ644=1,ROUND(AS644/AR644,3),0)</f>
        <v>0</v>
      </c>
    </row>
    <row r="645" spans="1:46" ht="54.75" customHeight="1" x14ac:dyDescent="0.35">
      <c r="A645" s="758"/>
      <c r="B645" s="548">
        <f t="shared" ref="B645" si="1876">B601</f>
        <v>0</v>
      </c>
      <c r="C645" s="549"/>
      <c r="D645" s="550"/>
      <c r="E645" s="681"/>
      <c r="F645" s="681"/>
      <c r="G645" s="681"/>
      <c r="H645" s="681"/>
      <c r="I645" s="681"/>
      <c r="J645" s="681"/>
      <c r="K645" s="681"/>
      <c r="L645" s="681"/>
      <c r="M645" s="681"/>
      <c r="N645" s="681"/>
      <c r="O645" s="681"/>
      <c r="P645" s="681"/>
      <c r="Q645" s="681"/>
      <c r="R645" s="681"/>
      <c r="S645" s="681"/>
      <c r="T645" s="681"/>
      <c r="U645" s="681"/>
      <c r="V645" s="681"/>
      <c r="W645" s="681"/>
      <c r="X645" s="681"/>
      <c r="Y645" s="681"/>
      <c r="Z645" s="681"/>
      <c r="AA645" s="681"/>
      <c r="AB645" s="681"/>
      <c r="AC645" s="681"/>
      <c r="AD645" s="681"/>
      <c r="AE645" s="681"/>
      <c r="AF645" s="681"/>
      <c r="AG645" s="272">
        <f t="shared" ref="AG645" si="1877">IF(COUNT(E645:AF645)=0,+(COUNTIF(E645:AF645,"作業"))+(COUNTIF(E645:AF645,"休日")),"")</f>
        <v>0</v>
      </c>
      <c r="AH645" s="273">
        <f t="shared" ref="AH645" si="1878">IF(COUNT(E645:AF645)=0,(COUNTIF(E645:AF645,"休日")),"")</f>
        <v>0</v>
      </c>
      <c r="AI645" s="230"/>
    </row>
    <row r="646" spans="1:46" ht="54.75" customHeight="1" x14ac:dyDescent="0.35">
      <c r="A646" s="758"/>
      <c r="B646" s="551"/>
      <c r="C646" s="552"/>
      <c r="D646" s="553"/>
      <c r="E646" s="681"/>
      <c r="F646" s="681"/>
      <c r="G646" s="681"/>
      <c r="H646" s="681"/>
      <c r="I646" s="681"/>
      <c r="J646" s="681"/>
      <c r="K646" s="681"/>
      <c r="L646" s="681"/>
      <c r="M646" s="681"/>
      <c r="N646" s="681"/>
      <c r="O646" s="681"/>
      <c r="P646" s="681"/>
      <c r="Q646" s="681"/>
      <c r="R646" s="681"/>
      <c r="S646" s="681"/>
      <c r="T646" s="681"/>
      <c r="U646" s="681"/>
      <c r="V646" s="681"/>
      <c r="W646" s="681"/>
      <c r="X646" s="681"/>
      <c r="Y646" s="681"/>
      <c r="Z646" s="681"/>
      <c r="AA646" s="681"/>
      <c r="AB646" s="681"/>
      <c r="AC646" s="681"/>
      <c r="AD646" s="681"/>
      <c r="AE646" s="681"/>
      <c r="AF646" s="681"/>
      <c r="AG646" s="678" t="str">
        <f t="shared" ref="AG646" si="1879">IF(AG645&lt;14,"対象外",ROUND(AH645/AG645,3))</f>
        <v>対象外</v>
      </c>
      <c r="AH646" s="679"/>
      <c r="AI646" s="230"/>
      <c r="AL646" s="219">
        <f t="shared" ref="AL646" si="1880">IF(AG646="対象外",0,1)</f>
        <v>0</v>
      </c>
      <c r="AM646" s="226">
        <f t="shared" ref="AM646" si="1881">IF(AL646=1,AG646,0)</f>
        <v>0</v>
      </c>
      <c r="AN646" s="219">
        <f t="shared" ref="AN646" si="1882">IF(AG645&gt;=14,AG645,0)</f>
        <v>0</v>
      </c>
      <c r="AO646" s="192">
        <f>IF(AN646&gt;1,AH645,0)</f>
        <v>0</v>
      </c>
      <c r="AP646" s="152"/>
      <c r="AQ646" s="219">
        <f>IF(AR646&gt;1,1,0)</f>
        <v>0</v>
      </c>
      <c r="AR646" s="192">
        <f>AN646+AR602</f>
        <v>0</v>
      </c>
      <c r="AS646" s="192">
        <f>AO646+AS602</f>
        <v>0</v>
      </c>
      <c r="AT646" s="248">
        <f>IF(AQ646=1,ROUND(AS646/AR646,3),0)</f>
        <v>0</v>
      </c>
    </row>
    <row r="647" spans="1:46" ht="54.75" customHeight="1" x14ac:dyDescent="0.35">
      <c r="A647" s="758"/>
      <c r="B647" s="548">
        <f t="shared" ref="B647" si="1883">B603</f>
        <v>0</v>
      </c>
      <c r="C647" s="549"/>
      <c r="D647" s="550"/>
      <c r="E647" s="681"/>
      <c r="F647" s="681"/>
      <c r="G647" s="681"/>
      <c r="H647" s="681"/>
      <c r="I647" s="681"/>
      <c r="J647" s="681"/>
      <c r="K647" s="681"/>
      <c r="L647" s="681"/>
      <c r="M647" s="681"/>
      <c r="N647" s="681"/>
      <c r="O647" s="681"/>
      <c r="P647" s="681"/>
      <c r="Q647" s="681"/>
      <c r="R647" s="681"/>
      <c r="S647" s="681"/>
      <c r="T647" s="681"/>
      <c r="U647" s="681"/>
      <c r="V647" s="681"/>
      <c r="W647" s="681"/>
      <c r="X647" s="681"/>
      <c r="Y647" s="681"/>
      <c r="Z647" s="681"/>
      <c r="AA647" s="681"/>
      <c r="AB647" s="681"/>
      <c r="AC647" s="681"/>
      <c r="AD647" s="681"/>
      <c r="AE647" s="681"/>
      <c r="AF647" s="681"/>
      <c r="AG647" s="272">
        <f t="shared" ref="AG647" si="1884">IF(COUNT(E647:AF647)=0,+(COUNTIF(E647:AF647,"作業"))+(COUNTIF(E647:AF647,"休日")),"")</f>
        <v>0</v>
      </c>
      <c r="AH647" s="273">
        <f t="shared" ref="AH647" si="1885">IF(COUNT(E647:AF647)=0,(COUNTIF(E647:AF647,"休日")),"")</f>
        <v>0</v>
      </c>
      <c r="AI647" s="230"/>
    </row>
    <row r="648" spans="1:46" ht="54.75" customHeight="1" x14ac:dyDescent="0.35">
      <c r="A648" s="758"/>
      <c r="B648" s="551"/>
      <c r="C648" s="552"/>
      <c r="D648" s="553"/>
      <c r="E648" s="681"/>
      <c r="F648" s="681"/>
      <c r="G648" s="681"/>
      <c r="H648" s="681"/>
      <c r="I648" s="681"/>
      <c r="J648" s="681"/>
      <c r="K648" s="681"/>
      <c r="L648" s="681"/>
      <c r="M648" s="681"/>
      <c r="N648" s="681"/>
      <c r="O648" s="681"/>
      <c r="P648" s="681"/>
      <c r="Q648" s="681"/>
      <c r="R648" s="681"/>
      <c r="S648" s="681"/>
      <c r="T648" s="681"/>
      <c r="U648" s="681"/>
      <c r="V648" s="681"/>
      <c r="W648" s="681"/>
      <c r="X648" s="681"/>
      <c r="Y648" s="681"/>
      <c r="Z648" s="681"/>
      <c r="AA648" s="681"/>
      <c r="AB648" s="681"/>
      <c r="AC648" s="681"/>
      <c r="AD648" s="681"/>
      <c r="AE648" s="681"/>
      <c r="AF648" s="681"/>
      <c r="AG648" s="678" t="str">
        <f t="shared" ref="AG648" si="1886">IF(AG647&lt;14,"対象外",ROUND(AH647/AG647,3))</f>
        <v>対象外</v>
      </c>
      <c r="AH648" s="679"/>
      <c r="AI648" s="230"/>
      <c r="AL648" s="219">
        <f t="shared" ref="AL648" si="1887">IF(AG648="対象外",0,1)</f>
        <v>0</v>
      </c>
      <c r="AM648" s="226">
        <f t="shared" ref="AM648" si="1888">IF(AL648=1,AG648,0)</f>
        <v>0</v>
      </c>
      <c r="AN648" s="219">
        <f t="shared" ref="AN648" si="1889">IF(AG647&gt;=14,AG647,0)</f>
        <v>0</v>
      </c>
      <c r="AO648" s="192">
        <f>IF(AN648&gt;1,AH647,0)</f>
        <v>0</v>
      </c>
      <c r="AP648" s="152"/>
      <c r="AQ648" s="219">
        <f>IF(AR648&gt;1,1,0)</f>
        <v>0</v>
      </c>
      <c r="AR648" s="192">
        <f>AN648+AR604</f>
        <v>0</v>
      </c>
      <c r="AS648" s="192">
        <f>AO648+AS604</f>
        <v>0</v>
      </c>
      <c r="AT648" s="248">
        <f>IF(AQ648=1,ROUND(AS648/AR648,3),0)</f>
        <v>0</v>
      </c>
    </row>
    <row r="649" spans="1:46" ht="54.75" customHeight="1" x14ac:dyDescent="0.4">
      <c r="A649" s="758"/>
      <c r="B649" s="548">
        <f t="shared" ref="B649" si="1890">B605</f>
        <v>0</v>
      </c>
      <c r="C649" s="549"/>
      <c r="D649" s="550"/>
      <c r="E649" s="681"/>
      <c r="F649" s="681"/>
      <c r="G649" s="681"/>
      <c r="H649" s="681"/>
      <c r="I649" s="681"/>
      <c r="J649" s="681"/>
      <c r="K649" s="681"/>
      <c r="L649" s="681"/>
      <c r="M649" s="681"/>
      <c r="N649" s="681"/>
      <c r="O649" s="681"/>
      <c r="P649" s="681"/>
      <c r="Q649" s="681"/>
      <c r="R649" s="681"/>
      <c r="S649" s="681"/>
      <c r="T649" s="681"/>
      <c r="U649" s="681"/>
      <c r="V649" s="681"/>
      <c r="W649" s="681"/>
      <c r="X649" s="681"/>
      <c r="Y649" s="681"/>
      <c r="Z649" s="681"/>
      <c r="AA649" s="681"/>
      <c r="AB649" s="681"/>
      <c r="AC649" s="681"/>
      <c r="AD649" s="681"/>
      <c r="AE649" s="681"/>
      <c r="AF649" s="681"/>
      <c r="AG649" s="272">
        <f t="shared" ref="AG649" si="1891">IF(COUNT(E649:AF649)=0,+(COUNTIF(E649:AF649,"作業"))+(COUNTIF(E649:AF649,"休日")),"")</f>
        <v>0</v>
      </c>
      <c r="AH649" s="273">
        <f t="shared" ref="AH649" si="1892">IF(COUNT(E649:AF649)=0,(COUNTIF(E649:AF649,"休日")),"")</f>
        <v>0</v>
      </c>
      <c r="AI649" s="608"/>
    </row>
    <row r="650" spans="1:46" ht="54.75" customHeight="1" x14ac:dyDescent="0.4">
      <c r="A650" s="758"/>
      <c r="B650" s="551"/>
      <c r="C650" s="552"/>
      <c r="D650" s="553"/>
      <c r="E650" s="681"/>
      <c r="F650" s="681"/>
      <c r="G650" s="681"/>
      <c r="H650" s="681"/>
      <c r="I650" s="681"/>
      <c r="J650" s="681"/>
      <c r="K650" s="681"/>
      <c r="L650" s="681"/>
      <c r="M650" s="681"/>
      <c r="N650" s="681"/>
      <c r="O650" s="681"/>
      <c r="P650" s="681"/>
      <c r="Q650" s="681"/>
      <c r="R650" s="681"/>
      <c r="S650" s="681"/>
      <c r="T650" s="681"/>
      <c r="U650" s="681"/>
      <c r="V650" s="681"/>
      <c r="W650" s="681"/>
      <c r="X650" s="681"/>
      <c r="Y650" s="681"/>
      <c r="Z650" s="681"/>
      <c r="AA650" s="681"/>
      <c r="AB650" s="681"/>
      <c r="AC650" s="681"/>
      <c r="AD650" s="681"/>
      <c r="AE650" s="681"/>
      <c r="AF650" s="681"/>
      <c r="AG650" s="678" t="str">
        <f t="shared" ref="AG650" si="1893">IF(AG649&lt;14,"対象外",ROUND(AH649/AG649,3))</f>
        <v>対象外</v>
      </c>
      <c r="AH650" s="679"/>
      <c r="AI650" s="608"/>
      <c r="AL650" s="219">
        <f t="shared" ref="AL650" si="1894">IF(AG650="対象外",0,1)</f>
        <v>0</v>
      </c>
      <c r="AM650" s="226">
        <f t="shared" ref="AM650" si="1895">IF(AL650=1,AG650,0)</f>
        <v>0</v>
      </c>
      <c r="AN650" s="219">
        <f t="shared" ref="AN650" si="1896">IF(AG649&gt;=14,AG649,0)</f>
        <v>0</v>
      </c>
      <c r="AO650" s="192">
        <f>IF(AN650&gt;1,AH649,0)</f>
        <v>0</v>
      </c>
      <c r="AP650" s="152"/>
      <c r="AQ650" s="219">
        <f>IF(AR650&gt;1,1,0)</f>
        <v>0</v>
      </c>
      <c r="AR650" s="192">
        <f>AN650+AR606</f>
        <v>0</v>
      </c>
      <c r="AS650" s="192">
        <f>AO650+AS606</f>
        <v>0</v>
      </c>
      <c r="AT650" s="248">
        <f>IF(AQ650=1,ROUND(AS650/AR650,3),0)</f>
        <v>0</v>
      </c>
    </row>
    <row r="651" spans="1:46" ht="54.75" customHeight="1" x14ac:dyDescent="0.35">
      <c r="A651" s="758"/>
      <c r="B651" s="548">
        <f t="shared" ref="B651" si="1897">B607</f>
        <v>0</v>
      </c>
      <c r="C651" s="549"/>
      <c r="D651" s="550"/>
      <c r="E651" s="681"/>
      <c r="F651" s="681"/>
      <c r="G651" s="681"/>
      <c r="H651" s="681"/>
      <c r="I651" s="681"/>
      <c r="J651" s="681"/>
      <c r="K651" s="681"/>
      <c r="L651" s="681"/>
      <c r="M651" s="681"/>
      <c r="N651" s="681"/>
      <c r="O651" s="681"/>
      <c r="P651" s="681"/>
      <c r="Q651" s="681"/>
      <c r="R651" s="681"/>
      <c r="S651" s="681"/>
      <c r="T651" s="681"/>
      <c r="U651" s="681"/>
      <c r="V651" s="681"/>
      <c r="W651" s="681"/>
      <c r="X651" s="681"/>
      <c r="Y651" s="681"/>
      <c r="Z651" s="681"/>
      <c r="AA651" s="681"/>
      <c r="AB651" s="681"/>
      <c r="AC651" s="681"/>
      <c r="AD651" s="681"/>
      <c r="AE651" s="681"/>
      <c r="AF651" s="681"/>
      <c r="AG651" s="272">
        <f t="shared" ref="AG651" si="1898">IF(COUNT(E651:AF651)=0,+(COUNTIF(E651:AF651,"作業"))+(COUNTIF(E651:AF651,"休日")),"")</f>
        <v>0</v>
      </c>
      <c r="AH651" s="273">
        <f t="shared" ref="AH651" si="1899">IF(COUNT(E651:AF651)=0,(COUNTIF(E651:AF651,"休日")),"")</f>
        <v>0</v>
      </c>
      <c r="AI651" s="230"/>
    </row>
    <row r="652" spans="1:46" ht="54.75" customHeight="1" x14ac:dyDescent="0.35">
      <c r="A652" s="758"/>
      <c r="B652" s="551"/>
      <c r="C652" s="552"/>
      <c r="D652" s="553"/>
      <c r="E652" s="681"/>
      <c r="F652" s="681"/>
      <c r="G652" s="681"/>
      <c r="H652" s="681"/>
      <c r="I652" s="681"/>
      <c r="J652" s="681"/>
      <c r="K652" s="681"/>
      <c r="L652" s="681"/>
      <c r="M652" s="681"/>
      <c r="N652" s="681"/>
      <c r="O652" s="681"/>
      <c r="P652" s="681"/>
      <c r="Q652" s="681"/>
      <c r="R652" s="681"/>
      <c r="S652" s="681"/>
      <c r="T652" s="681"/>
      <c r="U652" s="681"/>
      <c r="V652" s="681"/>
      <c r="W652" s="681"/>
      <c r="X652" s="681"/>
      <c r="Y652" s="681"/>
      <c r="Z652" s="681"/>
      <c r="AA652" s="681"/>
      <c r="AB652" s="681"/>
      <c r="AC652" s="681"/>
      <c r="AD652" s="681"/>
      <c r="AE652" s="681"/>
      <c r="AF652" s="681"/>
      <c r="AG652" s="678" t="str">
        <f t="shared" ref="AG652" si="1900">IF(AG651&lt;14,"対象外",ROUND(AH651/AG651,3))</f>
        <v>対象外</v>
      </c>
      <c r="AH652" s="679"/>
      <c r="AI652" s="230"/>
      <c r="AL652" s="219">
        <f t="shared" ref="AL652" si="1901">IF(AG652="対象外",0,1)</f>
        <v>0</v>
      </c>
      <c r="AM652" s="226">
        <f t="shared" ref="AM652" si="1902">IF(AL652=1,AG652,0)</f>
        <v>0</v>
      </c>
      <c r="AN652" s="219">
        <f t="shared" ref="AN652" si="1903">IF(AG651&gt;=14,AG651,0)</f>
        <v>0</v>
      </c>
      <c r="AO652" s="192">
        <f>IF(AN652&gt;1,AH651,0)</f>
        <v>0</v>
      </c>
      <c r="AP652" s="152"/>
      <c r="AQ652" s="219">
        <f>IF(AR652&gt;1,1,0)</f>
        <v>0</v>
      </c>
      <c r="AR652" s="192">
        <f>AN652+AR608</f>
        <v>0</v>
      </c>
      <c r="AS652" s="192">
        <f>AO652+AS608</f>
        <v>0</v>
      </c>
      <c r="AT652" s="248">
        <f>IF(AQ652=1,ROUND(AS652/AR652,3),0)</f>
        <v>0</v>
      </c>
    </row>
    <row r="653" spans="1:46" ht="54.75" customHeight="1" x14ac:dyDescent="0.35">
      <c r="A653" s="758"/>
      <c r="B653" s="548">
        <f t="shared" ref="B653" si="1904">B609</f>
        <v>0</v>
      </c>
      <c r="C653" s="549"/>
      <c r="D653" s="550"/>
      <c r="E653" s="681"/>
      <c r="F653" s="681"/>
      <c r="G653" s="681"/>
      <c r="H653" s="681"/>
      <c r="I653" s="681"/>
      <c r="J653" s="681"/>
      <c r="K653" s="681"/>
      <c r="L653" s="681"/>
      <c r="M653" s="681"/>
      <c r="N653" s="681"/>
      <c r="O653" s="681"/>
      <c r="P653" s="681"/>
      <c r="Q653" s="681"/>
      <c r="R653" s="681"/>
      <c r="S653" s="681"/>
      <c r="T653" s="681"/>
      <c r="U653" s="681"/>
      <c r="V653" s="681"/>
      <c r="W653" s="681"/>
      <c r="X653" s="681"/>
      <c r="Y653" s="681"/>
      <c r="Z653" s="681"/>
      <c r="AA653" s="681"/>
      <c r="AB653" s="681"/>
      <c r="AC653" s="681"/>
      <c r="AD653" s="681"/>
      <c r="AE653" s="681"/>
      <c r="AF653" s="681"/>
      <c r="AG653" s="272">
        <f t="shared" ref="AG653" si="1905">IF(COUNT(E653:AF653)=0,+(COUNTIF(E653:AF653,"作業"))+(COUNTIF(E653:AF653,"休日")),"")</f>
        <v>0</v>
      </c>
      <c r="AH653" s="273">
        <f t="shared" ref="AH653" si="1906">IF(COUNT(E653:AF653)=0,(COUNTIF(E653:AF653,"休日")),"")</f>
        <v>0</v>
      </c>
      <c r="AI653" s="230"/>
    </row>
    <row r="654" spans="1:46" ht="54.75" customHeight="1" x14ac:dyDescent="0.35">
      <c r="A654" s="758"/>
      <c r="B654" s="551"/>
      <c r="C654" s="552"/>
      <c r="D654" s="553"/>
      <c r="E654" s="681"/>
      <c r="F654" s="681"/>
      <c r="G654" s="681"/>
      <c r="H654" s="681"/>
      <c r="I654" s="681"/>
      <c r="J654" s="681"/>
      <c r="K654" s="681"/>
      <c r="L654" s="681"/>
      <c r="M654" s="681"/>
      <c r="N654" s="681"/>
      <c r="O654" s="681"/>
      <c r="P654" s="681"/>
      <c r="Q654" s="681"/>
      <c r="R654" s="681"/>
      <c r="S654" s="681"/>
      <c r="T654" s="681"/>
      <c r="U654" s="681"/>
      <c r="V654" s="681"/>
      <c r="W654" s="681"/>
      <c r="X654" s="681"/>
      <c r="Y654" s="681"/>
      <c r="Z654" s="681"/>
      <c r="AA654" s="681"/>
      <c r="AB654" s="681"/>
      <c r="AC654" s="681"/>
      <c r="AD654" s="681"/>
      <c r="AE654" s="681"/>
      <c r="AF654" s="681"/>
      <c r="AG654" s="678" t="str">
        <f t="shared" ref="AG654" si="1907">IF(AG653&lt;14,"対象外",ROUND(AH653/AG653,3))</f>
        <v>対象外</v>
      </c>
      <c r="AH654" s="679"/>
      <c r="AI654" s="230"/>
      <c r="AL654" s="219">
        <f t="shared" ref="AL654" si="1908">IF(AG654="対象外",0,1)</f>
        <v>0</v>
      </c>
      <c r="AM654" s="226">
        <f t="shared" ref="AM654" si="1909">IF(AL654=1,AG654,0)</f>
        <v>0</v>
      </c>
      <c r="AN654" s="219">
        <f t="shared" ref="AN654" si="1910">IF(AG653&gt;=14,AG653,0)</f>
        <v>0</v>
      </c>
      <c r="AO654" s="192">
        <f>IF(AN654&gt;1,AH653,0)</f>
        <v>0</v>
      </c>
      <c r="AP654" s="152"/>
      <c r="AQ654" s="219">
        <f>IF(AR654&gt;1,1,0)</f>
        <v>0</v>
      </c>
      <c r="AR654" s="192">
        <f>AN654+AR610</f>
        <v>0</v>
      </c>
      <c r="AS654" s="192">
        <f>AO654+AS610</f>
        <v>0</v>
      </c>
      <c r="AT654" s="248">
        <f>IF(AQ654=1,ROUND(AS654/AR654,3),0)</f>
        <v>0</v>
      </c>
    </row>
    <row r="655" spans="1:46" ht="54.75" customHeight="1" x14ac:dyDescent="0.35">
      <c r="A655" s="758"/>
      <c r="B655" s="548">
        <f t="shared" ref="B655" si="1911">B611</f>
        <v>0</v>
      </c>
      <c r="C655" s="549"/>
      <c r="D655" s="550"/>
      <c r="E655" s="681"/>
      <c r="F655" s="681"/>
      <c r="G655" s="681"/>
      <c r="H655" s="681"/>
      <c r="I655" s="681"/>
      <c r="J655" s="681"/>
      <c r="K655" s="681"/>
      <c r="L655" s="681"/>
      <c r="M655" s="681"/>
      <c r="N655" s="681"/>
      <c r="O655" s="681"/>
      <c r="P655" s="681"/>
      <c r="Q655" s="681"/>
      <c r="R655" s="681"/>
      <c r="S655" s="681"/>
      <c r="T655" s="681"/>
      <c r="U655" s="681"/>
      <c r="V655" s="681"/>
      <c r="W655" s="681"/>
      <c r="X655" s="681"/>
      <c r="Y655" s="681"/>
      <c r="Z655" s="681"/>
      <c r="AA655" s="681"/>
      <c r="AB655" s="681"/>
      <c r="AC655" s="681"/>
      <c r="AD655" s="681"/>
      <c r="AE655" s="681"/>
      <c r="AF655" s="681"/>
      <c r="AG655" s="272">
        <f t="shared" ref="AG655" si="1912">IF(COUNT(E655:AF655)=0,+(COUNTIF(E655:AF655,"作業"))+(COUNTIF(E655:AF655,"休日")),"")</f>
        <v>0</v>
      </c>
      <c r="AH655" s="273">
        <f t="shared" ref="AH655" si="1913">IF(COUNT(E655:AF655)=0,(COUNTIF(E655:AF655,"休日")),"")</f>
        <v>0</v>
      </c>
      <c r="AI655" s="230"/>
    </row>
    <row r="656" spans="1:46" ht="54.75" customHeight="1" x14ac:dyDescent="0.35">
      <c r="A656" s="758"/>
      <c r="B656" s="551"/>
      <c r="C656" s="552"/>
      <c r="D656" s="553"/>
      <c r="E656" s="681"/>
      <c r="F656" s="681"/>
      <c r="G656" s="681"/>
      <c r="H656" s="681"/>
      <c r="I656" s="681"/>
      <c r="J656" s="681"/>
      <c r="K656" s="681"/>
      <c r="L656" s="681"/>
      <c r="M656" s="681"/>
      <c r="N656" s="681"/>
      <c r="O656" s="681"/>
      <c r="P656" s="681"/>
      <c r="Q656" s="681"/>
      <c r="R656" s="681"/>
      <c r="S656" s="681"/>
      <c r="T656" s="681"/>
      <c r="U656" s="681"/>
      <c r="V656" s="681"/>
      <c r="W656" s="681"/>
      <c r="X656" s="681"/>
      <c r="Y656" s="681"/>
      <c r="Z656" s="681"/>
      <c r="AA656" s="681"/>
      <c r="AB656" s="681"/>
      <c r="AC656" s="681"/>
      <c r="AD656" s="681"/>
      <c r="AE656" s="681"/>
      <c r="AF656" s="681"/>
      <c r="AG656" s="678" t="str">
        <f t="shared" ref="AG656" si="1914">IF(AG655&lt;14,"対象外",ROUND(AH655/AG655,3))</f>
        <v>対象外</v>
      </c>
      <c r="AH656" s="679"/>
      <c r="AI656" s="230"/>
      <c r="AL656" s="219">
        <f t="shared" ref="AL656" si="1915">IF(AG656="対象外",0,1)</f>
        <v>0</v>
      </c>
      <c r="AM656" s="226">
        <f t="shared" ref="AM656" si="1916">IF(AL656=1,AG656,0)</f>
        <v>0</v>
      </c>
      <c r="AN656" s="219">
        <f t="shared" ref="AN656" si="1917">IF(AG655&gt;=14,AG655,0)</f>
        <v>0</v>
      </c>
      <c r="AO656" s="192">
        <f>IF(AN656&gt;1,AH655,0)</f>
        <v>0</v>
      </c>
      <c r="AP656" s="152"/>
      <c r="AQ656" s="219">
        <f>IF(AR656&gt;1,1,0)</f>
        <v>0</v>
      </c>
      <c r="AR656" s="192">
        <f>AN656+AR612</f>
        <v>0</v>
      </c>
      <c r="AS656" s="192">
        <f>AO656+AS612</f>
        <v>0</v>
      </c>
      <c r="AT656" s="248">
        <f>IF(AQ656=1,ROUND(AS656/AR656,3),0)</f>
        <v>0</v>
      </c>
    </row>
    <row r="657" spans="1:46" ht="54.75" customHeight="1" x14ac:dyDescent="0.4">
      <c r="A657" s="758"/>
      <c r="B657" s="548">
        <f t="shared" ref="B657" si="1918">B613</f>
        <v>0</v>
      </c>
      <c r="C657" s="549"/>
      <c r="D657" s="550"/>
      <c r="E657" s="681"/>
      <c r="F657" s="681"/>
      <c r="G657" s="681"/>
      <c r="H657" s="681"/>
      <c r="I657" s="681"/>
      <c r="J657" s="681"/>
      <c r="K657" s="681"/>
      <c r="L657" s="681"/>
      <c r="M657" s="681"/>
      <c r="N657" s="681"/>
      <c r="O657" s="681"/>
      <c r="P657" s="681"/>
      <c r="Q657" s="681"/>
      <c r="R657" s="681"/>
      <c r="S657" s="681"/>
      <c r="T657" s="681"/>
      <c r="U657" s="681"/>
      <c r="V657" s="681"/>
      <c r="W657" s="681"/>
      <c r="X657" s="681"/>
      <c r="Y657" s="681"/>
      <c r="Z657" s="681"/>
      <c r="AA657" s="681"/>
      <c r="AB657" s="681"/>
      <c r="AC657" s="681"/>
      <c r="AD657" s="681"/>
      <c r="AE657" s="681"/>
      <c r="AF657" s="681"/>
      <c r="AG657" s="272">
        <f t="shared" ref="AG657" si="1919">IF(COUNT(E657:AF657)=0,+(COUNTIF(E657:AF657,"作業"))+(COUNTIF(E657:AF657,"休日")),"")</f>
        <v>0</v>
      </c>
      <c r="AH657" s="279">
        <f t="shared" ref="AH657" si="1920">IF(COUNT(E657:AF657)=0,(COUNTIF(E657:AF657,"休日")),"")</f>
        <v>0</v>
      </c>
      <c r="AI657" s="269"/>
    </row>
    <row r="658" spans="1:46" ht="54.75" customHeight="1" x14ac:dyDescent="0.4">
      <c r="A658" s="758"/>
      <c r="B658" s="551"/>
      <c r="C658" s="552"/>
      <c r="D658" s="553"/>
      <c r="E658" s="681"/>
      <c r="F658" s="681"/>
      <c r="G658" s="681"/>
      <c r="H658" s="681"/>
      <c r="I658" s="681"/>
      <c r="J658" s="681"/>
      <c r="K658" s="681"/>
      <c r="L658" s="681"/>
      <c r="M658" s="681"/>
      <c r="N658" s="681"/>
      <c r="O658" s="681"/>
      <c r="P658" s="681"/>
      <c r="Q658" s="681"/>
      <c r="R658" s="681"/>
      <c r="S658" s="681"/>
      <c r="T658" s="681"/>
      <c r="U658" s="681"/>
      <c r="V658" s="681"/>
      <c r="W658" s="681"/>
      <c r="X658" s="681"/>
      <c r="Y658" s="681"/>
      <c r="Z658" s="681"/>
      <c r="AA658" s="681"/>
      <c r="AB658" s="681"/>
      <c r="AC658" s="681"/>
      <c r="AD658" s="681"/>
      <c r="AE658" s="681"/>
      <c r="AF658" s="681"/>
      <c r="AG658" s="678" t="str">
        <f t="shared" ref="AG658" si="1921">IF(AG657&lt;14,"対象外",ROUND(AH657/AG657,3))</f>
        <v>対象外</v>
      </c>
      <c r="AH658" s="682"/>
      <c r="AI658" s="269"/>
      <c r="AL658" s="219">
        <f t="shared" ref="AL658" si="1922">IF(AG658="対象外",0,1)</f>
        <v>0</v>
      </c>
      <c r="AM658" s="226">
        <f t="shared" ref="AM658" si="1923">IF(AL658=1,AG658,0)</f>
        <v>0</v>
      </c>
      <c r="AN658" s="219">
        <f t="shared" ref="AN658" si="1924">IF(AG657&gt;=14,AG657,0)</f>
        <v>0</v>
      </c>
      <c r="AO658" s="192">
        <f>IF(AN658&gt;1,AH657,0)</f>
        <v>0</v>
      </c>
      <c r="AP658" s="152"/>
      <c r="AQ658" s="219">
        <f>IF(AR658&gt;1,1,0)</f>
        <v>0</v>
      </c>
      <c r="AR658" s="192">
        <f>AN658+AR614</f>
        <v>0</v>
      </c>
      <c r="AS658" s="192">
        <f>AO658+AS614</f>
        <v>0</v>
      </c>
      <c r="AT658" s="248">
        <f>IF(AQ658=1,ROUND(AS658/AR658,3),0)</f>
        <v>0</v>
      </c>
    </row>
    <row r="659" spans="1:46" ht="54.75" customHeight="1" x14ac:dyDescent="0.4">
      <c r="A659" s="758"/>
      <c r="B659" s="548">
        <f t="shared" ref="B659" si="1925">B615</f>
        <v>0</v>
      </c>
      <c r="C659" s="549"/>
      <c r="D659" s="550"/>
      <c r="E659" s="681"/>
      <c r="F659" s="681"/>
      <c r="G659" s="681"/>
      <c r="H659" s="681"/>
      <c r="I659" s="681"/>
      <c r="J659" s="681"/>
      <c r="K659" s="681"/>
      <c r="L659" s="681"/>
      <c r="M659" s="681"/>
      <c r="N659" s="681"/>
      <c r="O659" s="681"/>
      <c r="P659" s="681"/>
      <c r="Q659" s="681"/>
      <c r="R659" s="681"/>
      <c r="S659" s="681"/>
      <c r="T659" s="681"/>
      <c r="U659" s="681"/>
      <c r="V659" s="681"/>
      <c r="W659" s="681"/>
      <c r="X659" s="681"/>
      <c r="Y659" s="681"/>
      <c r="Z659" s="681"/>
      <c r="AA659" s="681"/>
      <c r="AB659" s="681"/>
      <c r="AC659" s="681"/>
      <c r="AD659" s="681"/>
      <c r="AE659" s="681"/>
      <c r="AF659" s="681"/>
      <c r="AG659" s="272">
        <f t="shared" ref="AG659" si="1926">IF(COUNT(E659:AF659)=0,+(COUNTIF(E659:AF659,"作業"))+(COUNTIF(E659:AF659,"休日")),"")</f>
        <v>0</v>
      </c>
      <c r="AH659" s="279">
        <f t="shared" ref="AH659" si="1927">IF(COUNT(E659:AF659)=0,(COUNTIF(E659:AF659,"休日")),"")</f>
        <v>0</v>
      </c>
      <c r="AI659" s="269"/>
    </row>
    <row r="660" spans="1:46" ht="54.75" customHeight="1" x14ac:dyDescent="0.4">
      <c r="A660" s="758"/>
      <c r="B660" s="551"/>
      <c r="C660" s="552"/>
      <c r="D660" s="553"/>
      <c r="E660" s="681"/>
      <c r="F660" s="681"/>
      <c r="G660" s="681"/>
      <c r="H660" s="681"/>
      <c r="I660" s="681"/>
      <c r="J660" s="681"/>
      <c r="K660" s="681"/>
      <c r="L660" s="681"/>
      <c r="M660" s="681"/>
      <c r="N660" s="681"/>
      <c r="O660" s="681"/>
      <c r="P660" s="681"/>
      <c r="Q660" s="681"/>
      <c r="R660" s="681"/>
      <c r="S660" s="681"/>
      <c r="T660" s="681"/>
      <c r="U660" s="681"/>
      <c r="V660" s="681"/>
      <c r="W660" s="681"/>
      <c r="X660" s="681"/>
      <c r="Y660" s="681"/>
      <c r="Z660" s="681"/>
      <c r="AA660" s="681"/>
      <c r="AB660" s="681"/>
      <c r="AC660" s="681"/>
      <c r="AD660" s="681"/>
      <c r="AE660" s="681"/>
      <c r="AF660" s="681"/>
      <c r="AG660" s="678" t="str">
        <f t="shared" ref="AG660" si="1928">IF(AG659&lt;14,"対象外",ROUND(AH659/AG659,3))</f>
        <v>対象外</v>
      </c>
      <c r="AH660" s="682"/>
      <c r="AI660" s="269"/>
      <c r="AL660" s="219">
        <f t="shared" ref="AL660" si="1929">IF(AG660="対象外",0,1)</f>
        <v>0</v>
      </c>
      <c r="AM660" s="226">
        <f t="shared" ref="AM660" si="1930">IF(AL660=1,AG660,0)</f>
        <v>0</v>
      </c>
      <c r="AN660" s="219">
        <f t="shared" ref="AN660" si="1931">IF(AG659&gt;=14,AG659,0)</f>
        <v>0</v>
      </c>
      <c r="AO660" s="192">
        <f>IF(AN660&gt;1,AH659,0)</f>
        <v>0</v>
      </c>
      <c r="AP660" s="152"/>
      <c r="AQ660" s="219">
        <f>IF(AR660&gt;1,1,0)</f>
        <v>0</v>
      </c>
      <c r="AR660" s="192">
        <f>AN660+AR616</f>
        <v>0</v>
      </c>
      <c r="AS660" s="192">
        <f>AO660+AS616</f>
        <v>0</v>
      </c>
      <c r="AT660" s="248">
        <f>IF(AQ660=1,ROUND(AS660/AR660,3),0)</f>
        <v>0</v>
      </c>
    </row>
    <row r="661" spans="1:46" ht="54.75" customHeight="1" x14ac:dyDescent="0.4">
      <c r="A661" s="758"/>
      <c r="B661" s="548">
        <f t="shared" ref="B661" si="1932">B617</f>
        <v>0</v>
      </c>
      <c r="C661" s="549"/>
      <c r="D661" s="550"/>
      <c r="E661" s="681"/>
      <c r="F661" s="681"/>
      <c r="G661" s="681"/>
      <c r="H661" s="681"/>
      <c r="I661" s="681"/>
      <c r="J661" s="681"/>
      <c r="K661" s="681"/>
      <c r="L661" s="681"/>
      <c r="M661" s="681"/>
      <c r="N661" s="681"/>
      <c r="O661" s="681"/>
      <c r="P661" s="681"/>
      <c r="Q661" s="681"/>
      <c r="R661" s="681"/>
      <c r="S661" s="681"/>
      <c r="T661" s="681"/>
      <c r="U661" s="681"/>
      <c r="V661" s="681"/>
      <c r="W661" s="681"/>
      <c r="X661" s="681"/>
      <c r="Y661" s="681"/>
      <c r="Z661" s="681"/>
      <c r="AA661" s="681"/>
      <c r="AB661" s="681"/>
      <c r="AC661" s="681"/>
      <c r="AD661" s="681"/>
      <c r="AE661" s="681"/>
      <c r="AF661" s="681"/>
      <c r="AG661" s="272">
        <f t="shared" ref="AG661" si="1933">IF(COUNT(E661:AF661)=0,+(COUNTIF(E661:AF661,"作業"))+(COUNTIF(E661:AF661,"休日")),"")</f>
        <v>0</v>
      </c>
      <c r="AH661" s="273">
        <f t="shared" ref="AH661" si="1934">IF(COUNT(E661:AF661)=0,(COUNTIF(E661:AF661,"休日")),"")</f>
        <v>0</v>
      </c>
      <c r="AI661" s="232"/>
    </row>
    <row r="662" spans="1:46" ht="54.75" customHeight="1" x14ac:dyDescent="0.4">
      <c r="A662" s="758"/>
      <c r="B662" s="551"/>
      <c r="C662" s="552"/>
      <c r="D662" s="553"/>
      <c r="E662" s="681"/>
      <c r="F662" s="681"/>
      <c r="G662" s="681"/>
      <c r="H662" s="681"/>
      <c r="I662" s="681"/>
      <c r="J662" s="681"/>
      <c r="K662" s="681"/>
      <c r="L662" s="681"/>
      <c r="M662" s="681"/>
      <c r="N662" s="681"/>
      <c r="O662" s="681"/>
      <c r="P662" s="681"/>
      <c r="Q662" s="681"/>
      <c r="R662" s="681"/>
      <c r="S662" s="681"/>
      <c r="T662" s="681"/>
      <c r="U662" s="681"/>
      <c r="V662" s="681"/>
      <c r="W662" s="681"/>
      <c r="X662" s="681"/>
      <c r="Y662" s="681"/>
      <c r="Z662" s="681"/>
      <c r="AA662" s="681"/>
      <c r="AB662" s="681"/>
      <c r="AC662" s="681"/>
      <c r="AD662" s="681"/>
      <c r="AE662" s="681"/>
      <c r="AF662" s="681"/>
      <c r="AG662" s="678" t="str">
        <f t="shared" ref="AG662" si="1935">IF(AG661&lt;14,"対象外",ROUND(AH661/AG661,3))</f>
        <v>対象外</v>
      </c>
      <c r="AH662" s="679"/>
      <c r="AI662" s="232"/>
      <c r="AL662" s="219">
        <f t="shared" ref="AL662" si="1936">IF(AG662="対象外",0,1)</f>
        <v>0</v>
      </c>
      <c r="AM662" s="226">
        <f t="shared" ref="AM662" si="1937">IF(AL662=1,AG662,0)</f>
        <v>0</v>
      </c>
      <c r="AN662" s="219">
        <f t="shared" ref="AN662" si="1938">IF(AG661&gt;=14,AG661,0)</f>
        <v>0</v>
      </c>
      <c r="AO662" s="192">
        <f>IF(AN662&gt;1,AH661,0)</f>
        <v>0</v>
      </c>
      <c r="AP662" s="152"/>
      <c r="AQ662" s="219">
        <f>IF(AR662&gt;1,1,0)</f>
        <v>0</v>
      </c>
      <c r="AR662" s="192">
        <f>AN662+AR618</f>
        <v>0</v>
      </c>
      <c r="AS662" s="192">
        <f>AO662+AS618</f>
        <v>0</v>
      </c>
      <c r="AT662" s="248">
        <f>IF(AQ662=1,ROUND(AS662/AR662,3),0)</f>
        <v>0</v>
      </c>
    </row>
    <row r="663" spans="1:46" ht="54.75" customHeight="1" x14ac:dyDescent="0.4">
      <c r="A663" s="758"/>
      <c r="B663" s="548">
        <f t="shared" ref="B663" si="1939">B619</f>
        <v>0</v>
      </c>
      <c r="C663" s="549"/>
      <c r="D663" s="550"/>
      <c r="E663" s="681"/>
      <c r="F663" s="681"/>
      <c r="G663" s="681"/>
      <c r="H663" s="681"/>
      <c r="I663" s="681"/>
      <c r="J663" s="681"/>
      <c r="K663" s="681"/>
      <c r="L663" s="681"/>
      <c r="M663" s="681"/>
      <c r="N663" s="681"/>
      <c r="O663" s="681"/>
      <c r="P663" s="681"/>
      <c r="Q663" s="681"/>
      <c r="R663" s="681"/>
      <c r="S663" s="681"/>
      <c r="T663" s="681"/>
      <c r="U663" s="681"/>
      <c r="V663" s="681"/>
      <c r="W663" s="681"/>
      <c r="X663" s="681"/>
      <c r="Y663" s="681"/>
      <c r="Z663" s="681"/>
      <c r="AA663" s="681"/>
      <c r="AB663" s="681"/>
      <c r="AC663" s="681"/>
      <c r="AD663" s="681"/>
      <c r="AE663" s="681"/>
      <c r="AF663" s="681"/>
      <c r="AG663" s="272">
        <f t="shared" ref="AG663" si="1940">IF(COUNT(E663:AF663)=0,+(COUNTIF(E663:AF663,"作業"))+(COUNTIF(E663:AF663,"休日")),"")</f>
        <v>0</v>
      </c>
      <c r="AH663" s="273">
        <f t="shared" ref="AH663" si="1941">IF(COUNT(E663:AF663)=0,(COUNTIF(E663:AF663,"休日")),"")</f>
        <v>0</v>
      </c>
      <c r="AI663" s="232"/>
    </row>
    <row r="664" spans="1:46" ht="54.75" customHeight="1" x14ac:dyDescent="0.4">
      <c r="A664" s="758"/>
      <c r="B664" s="551"/>
      <c r="C664" s="552"/>
      <c r="D664" s="553"/>
      <c r="E664" s="681"/>
      <c r="F664" s="681"/>
      <c r="G664" s="681"/>
      <c r="H664" s="681"/>
      <c r="I664" s="681"/>
      <c r="J664" s="681"/>
      <c r="K664" s="681"/>
      <c r="L664" s="681"/>
      <c r="M664" s="681"/>
      <c r="N664" s="681"/>
      <c r="O664" s="681"/>
      <c r="P664" s="681"/>
      <c r="Q664" s="681"/>
      <c r="R664" s="681"/>
      <c r="S664" s="681"/>
      <c r="T664" s="681"/>
      <c r="U664" s="681"/>
      <c r="V664" s="681"/>
      <c r="W664" s="681"/>
      <c r="X664" s="681"/>
      <c r="Y664" s="681"/>
      <c r="Z664" s="681"/>
      <c r="AA664" s="681"/>
      <c r="AB664" s="681"/>
      <c r="AC664" s="681"/>
      <c r="AD664" s="681"/>
      <c r="AE664" s="681"/>
      <c r="AF664" s="681"/>
      <c r="AG664" s="678" t="str">
        <f t="shared" ref="AG664" si="1942">IF(AG663&lt;14,"対象外",ROUND(AH663/AG663,3))</f>
        <v>対象外</v>
      </c>
      <c r="AH664" s="679"/>
      <c r="AI664" s="232"/>
      <c r="AL664" s="219">
        <f t="shared" ref="AL664" si="1943">IF(AG664="対象外",0,1)</f>
        <v>0</v>
      </c>
      <c r="AM664" s="226">
        <f t="shared" ref="AM664" si="1944">IF(AL664=1,AG664,0)</f>
        <v>0</v>
      </c>
      <c r="AN664" s="219">
        <f t="shared" ref="AN664" si="1945">IF(AG663&gt;=14,AG663,0)</f>
        <v>0</v>
      </c>
      <c r="AO664" s="192">
        <f>IF(AN664&gt;1,AH663,0)</f>
        <v>0</v>
      </c>
      <c r="AP664" s="152"/>
      <c r="AQ664" s="219">
        <f>IF(AR664&gt;1,1,0)</f>
        <v>0</v>
      </c>
      <c r="AR664" s="192">
        <f>AN664+AR620</f>
        <v>0</v>
      </c>
      <c r="AS664" s="192">
        <f>AO664+AS620</f>
        <v>0</v>
      </c>
      <c r="AT664" s="248">
        <f>IF(AQ664=1,ROUND(AS664/AR664,3),0)</f>
        <v>0</v>
      </c>
    </row>
    <row r="665" spans="1:46" ht="54.75" customHeight="1" x14ac:dyDescent="0.4">
      <c r="A665" s="758"/>
      <c r="B665" s="548">
        <f t="shared" ref="B665" si="1946">B621</f>
        <v>0</v>
      </c>
      <c r="C665" s="549"/>
      <c r="D665" s="550"/>
      <c r="E665" s="681"/>
      <c r="F665" s="681"/>
      <c r="G665" s="681"/>
      <c r="H665" s="681"/>
      <c r="I665" s="681"/>
      <c r="J665" s="681"/>
      <c r="K665" s="681"/>
      <c r="L665" s="681"/>
      <c r="M665" s="681"/>
      <c r="N665" s="681"/>
      <c r="O665" s="681"/>
      <c r="P665" s="681"/>
      <c r="Q665" s="681"/>
      <c r="R665" s="681"/>
      <c r="S665" s="681"/>
      <c r="T665" s="681"/>
      <c r="U665" s="681"/>
      <c r="V665" s="681"/>
      <c r="W665" s="681"/>
      <c r="X665" s="681"/>
      <c r="Y665" s="681"/>
      <c r="Z665" s="681"/>
      <c r="AA665" s="681"/>
      <c r="AB665" s="681"/>
      <c r="AC665" s="681"/>
      <c r="AD665" s="681"/>
      <c r="AE665" s="681"/>
      <c r="AF665" s="681"/>
      <c r="AG665" s="272">
        <f t="shared" ref="AG665" si="1947">IF(COUNT(E665:AF665)=0,+(COUNTIF(E665:AF665,"作業"))+(COUNTIF(E665:AF665,"休日")),"")</f>
        <v>0</v>
      </c>
      <c r="AH665" s="273">
        <f t="shared" ref="AH665" si="1948">IF(COUNT(E665:AF665)=0,(COUNTIF(E665:AF665,"休日")),"")</f>
        <v>0</v>
      </c>
      <c r="AI665" s="232"/>
    </row>
    <row r="666" spans="1:46" ht="54.75" customHeight="1" x14ac:dyDescent="0.4">
      <c r="A666" s="758"/>
      <c r="B666" s="551"/>
      <c r="C666" s="552"/>
      <c r="D666" s="553"/>
      <c r="E666" s="681"/>
      <c r="F666" s="681"/>
      <c r="G666" s="681"/>
      <c r="H666" s="681"/>
      <c r="I666" s="681"/>
      <c r="J666" s="681"/>
      <c r="K666" s="681"/>
      <c r="L666" s="681"/>
      <c r="M666" s="681"/>
      <c r="N666" s="681"/>
      <c r="O666" s="681"/>
      <c r="P666" s="681"/>
      <c r="Q666" s="681"/>
      <c r="R666" s="681"/>
      <c r="S666" s="681"/>
      <c r="T666" s="681"/>
      <c r="U666" s="681"/>
      <c r="V666" s="681"/>
      <c r="W666" s="681"/>
      <c r="X666" s="681"/>
      <c r="Y666" s="681"/>
      <c r="Z666" s="681"/>
      <c r="AA666" s="681"/>
      <c r="AB666" s="681"/>
      <c r="AC666" s="681"/>
      <c r="AD666" s="681"/>
      <c r="AE666" s="681"/>
      <c r="AF666" s="681"/>
      <c r="AG666" s="678" t="str">
        <f t="shared" ref="AG666" si="1949">IF(AG665&lt;14,"対象外",ROUND(AH665/AG665,3))</f>
        <v>対象外</v>
      </c>
      <c r="AH666" s="679"/>
      <c r="AI666" s="232"/>
      <c r="AL666" s="219">
        <f t="shared" ref="AL666" si="1950">IF(AG666="対象外",0,1)</f>
        <v>0</v>
      </c>
      <c r="AM666" s="226">
        <f t="shared" ref="AM666" si="1951">IF(AL666=1,AG666,0)</f>
        <v>0</v>
      </c>
      <c r="AN666" s="219">
        <f t="shared" ref="AN666" si="1952">IF(AG665&gt;=14,AG665,0)</f>
        <v>0</v>
      </c>
      <c r="AO666" s="192">
        <f>IF(AN666&gt;1,AH665,0)</f>
        <v>0</v>
      </c>
      <c r="AP666" s="152"/>
      <c r="AQ666" s="219">
        <f>IF(AR666&gt;1,1,0)</f>
        <v>0</v>
      </c>
      <c r="AR666" s="192">
        <f>AN666+AR622</f>
        <v>0</v>
      </c>
      <c r="AS666" s="192">
        <f>AO666+AS622</f>
        <v>0</v>
      </c>
      <c r="AT666" s="248">
        <f>IF(AQ666=1,ROUND(AS666/AR666,3),0)</f>
        <v>0</v>
      </c>
    </row>
    <row r="667" spans="1:46" ht="54.75" customHeight="1" x14ac:dyDescent="0.4">
      <c r="A667" s="758"/>
      <c r="B667" s="548">
        <f t="shared" ref="B667" si="1953">B623</f>
        <v>0</v>
      </c>
      <c r="C667" s="549"/>
      <c r="D667" s="550"/>
      <c r="E667" s="681"/>
      <c r="F667" s="681"/>
      <c r="G667" s="681"/>
      <c r="H667" s="681"/>
      <c r="I667" s="681"/>
      <c r="J667" s="681"/>
      <c r="K667" s="681"/>
      <c r="L667" s="681"/>
      <c r="M667" s="681"/>
      <c r="N667" s="681"/>
      <c r="O667" s="681"/>
      <c r="P667" s="681"/>
      <c r="Q667" s="681"/>
      <c r="R667" s="681"/>
      <c r="S667" s="681"/>
      <c r="T667" s="681"/>
      <c r="U667" s="681"/>
      <c r="V667" s="681"/>
      <c r="W667" s="681"/>
      <c r="X667" s="681"/>
      <c r="Y667" s="681"/>
      <c r="Z667" s="681"/>
      <c r="AA667" s="681"/>
      <c r="AB667" s="681"/>
      <c r="AC667" s="681"/>
      <c r="AD667" s="681"/>
      <c r="AE667" s="681"/>
      <c r="AF667" s="681"/>
      <c r="AG667" s="272">
        <f t="shared" ref="AG667" si="1954">IF(COUNT(E667:AF667)=0,+(COUNTIF(E667:AF667,"作業"))+(COUNTIF(E667:AF667,"休日")),"")</f>
        <v>0</v>
      </c>
      <c r="AH667" s="273">
        <f t="shared" ref="AH667" si="1955">IF(COUNT(E667:AF667)=0,(COUNTIF(E667:AF667,"休日")),"")</f>
        <v>0</v>
      </c>
      <c r="AI667" s="232"/>
    </row>
    <row r="668" spans="1:46" ht="54.75" customHeight="1" x14ac:dyDescent="0.4">
      <c r="A668" s="758"/>
      <c r="B668" s="551"/>
      <c r="C668" s="552"/>
      <c r="D668" s="553"/>
      <c r="E668" s="681"/>
      <c r="F668" s="681"/>
      <c r="G668" s="681"/>
      <c r="H668" s="681"/>
      <c r="I668" s="681"/>
      <c r="J668" s="681"/>
      <c r="K668" s="681"/>
      <c r="L668" s="681"/>
      <c r="M668" s="681"/>
      <c r="N668" s="681"/>
      <c r="O668" s="681"/>
      <c r="P668" s="681"/>
      <c r="Q668" s="681"/>
      <c r="R668" s="681"/>
      <c r="S668" s="681"/>
      <c r="T668" s="681"/>
      <c r="U668" s="681"/>
      <c r="V668" s="681"/>
      <c r="W668" s="681"/>
      <c r="X668" s="681"/>
      <c r="Y668" s="681"/>
      <c r="Z668" s="681"/>
      <c r="AA668" s="681"/>
      <c r="AB668" s="681"/>
      <c r="AC668" s="681"/>
      <c r="AD668" s="681"/>
      <c r="AE668" s="681"/>
      <c r="AF668" s="681"/>
      <c r="AG668" s="678" t="str">
        <f t="shared" ref="AG668" si="1956">IF(AG667&lt;14,"対象外",ROUND(AH667/AG667,3))</f>
        <v>対象外</v>
      </c>
      <c r="AH668" s="679"/>
      <c r="AI668" s="232"/>
      <c r="AL668" s="219">
        <f t="shared" ref="AL668" si="1957">IF(AG668="対象外",0,1)</f>
        <v>0</v>
      </c>
      <c r="AM668" s="226">
        <f t="shared" ref="AM668" si="1958">IF(AL668=1,AG668,0)</f>
        <v>0</v>
      </c>
      <c r="AN668" s="219">
        <f t="shared" ref="AN668" si="1959">IF(AG667&gt;=14,AG667,0)</f>
        <v>0</v>
      </c>
      <c r="AO668" s="192">
        <f>IF(AN668&gt;1,AH667,0)</f>
        <v>0</v>
      </c>
      <c r="AP668" s="152"/>
      <c r="AQ668" s="219">
        <f>IF(AR668&gt;1,1,0)</f>
        <v>0</v>
      </c>
      <c r="AR668" s="192">
        <f>AN668+AR624</f>
        <v>0</v>
      </c>
      <c r="AS668" s="192">
        <f>AO668+AS624</f>
        <v>0</v>
      </c>
      <c r="AT668" s="248">
        <f>IF(AQ668=1,ROUND(AS668/AR668,3),0)</f>
        <v>0</v>
      </c>
    </row>
    <row r="669" spans="1:46" ht="54.75" customHeight="1" x14ac:dyDescent="0.4">
      <c r="A669" s="758"/>
      <c r="B669" s="548">
        <f t="shared" ref="B669" si="1960">B625</f>
        <v>0</v>
      </c>
      <c r="C669" s="549"/>
      <c r="D669" s="550"/>
      <c r="E669" s="681"/>
      <c r="F669" s="681"/>
      <c r="G669" s="681"/>
      <c r="H669" s="681"/>
      <c r="I669" s="681"/>
      <c r="J669" s="681"/>
      <c r="K669" s="681"/>
      <c r="L669" s="681"/>
      <c r="M669" s="681"/>
      <c r="N669" s="681"/>
      <c r="O669" s="681"/>
      <c r="P669" s="681"/>
      <c r="Q669" s="681"/>
      <c r="R669" s="681"/>
      <c r="S669" s="681"/>
      <c r="T669" s="681"/>
      <c r="U669" s="681"/>
      <c r="V669" s="681"/>
      <c r="W669" s="681"/>
      <c r="X669" s="681"/>
      <c r="Y669" s="681"/>
      <c r="Z669" s="681"/>
      <c r="AA669" s="681"/>
      <c r="AB669" s="681"/>
      <c r="AC669" s="681"/>
      <c r="AD669" s="681"/>
      <c r="AE669" s="681"/>
      <c r="AF669" s="681"/>
      <c r="AG669" s="272">
        <f t="shared" ref="AG669" si="1961">IF(COUNT(E669:AF669)=0,+(COUNTIF(E669:AF669,"作業"))+(COUNTIF(E669:AF669,"休日")),"")</f>
        <v>0</v>
      </c>
      <c r="AH669" s="273">
        <f t="shared" ref="AH669" si="1962">IF(COUNT(E669:AF669)=0,(COUNTIF(E669:AF669,"休日")),"")</f>
        <v>0</v>
      </c>
      <c r="AI669" s="232"/>
    </row>
    <row r="670" spans="1:46" ht="54.75" customHeight="1" x14ac:dyDescent="0.4">
      <c r="A670" s="758"/>
      <c r="B670" s="551"/>
      <c r="C670" s="552"/>
      <c r="D670" s="553"/>
      <c r="E670" s="681"/>
      <c r="F670" s="681"/>
      <c r="G670" s="681"/>
      <c r="H670" s="681"/>
      <c r="I670" s="681"/>
      <c r="J670" s="681"/>
      <c r="K670" s="681"/>
      <c r="L670" s="681"/>
      <c r="M670" s="681"/>
      <c r="N670" s="681"/>
      <c r="O670" s="681"/>
      <c r="P670" s="681"/>
      <c r="Q670" s="681"/>
      <c r="R670" s="681"/>
      <c r="S670" s="681"/>
      <c r="T670" s="681"/>
      <c r="U670" s="681"/>
      <c r="V670" s="681"/>
      <c r="W670" s="681"/>
      <c r="X670" s="681"/>
      <c r="Y670" s="681"/>
      <c r="Z670" s="681"/>
      <c r="AA670" s="681"/>
      <c r="AB670" s="681"/>
      <c r="AC670" s="681"/>
      <c r="AD670" s="681"/>
      <c r="AE670" s="681"/>
      <c r="AF670" s="681"/>
      <c r="AG670" s="678" t="str">
        <f t="shared" ref="AG670" si="1963">IF(AG669&lt;14,"対象外",ROUND(AH669/AG669,3))</f>
        <v>対象外</v>
      </c>
      <c r="AH670" s="679"/>
      <c r="AI670" s="232"/>
      <c r="AL670" s="219">
        <f t="shared" ref="AL670" si="1964">IF(AG670="対象外",0,1)</f>
        <v>0</v>
      </c>
      <c r="AM670" s="226">
        <f t="shared" ref="AM670" si="1965">IF(AL670=1,AG670,0)</f>
        <v>0</v>
      </c>
      <c r="AN670" s="219">
        <f t="shared" ref="AN670" si="1966">IF(AG669&gt;=14,AG669,0)</f>
        <v>0</v>
      </c>
      <c r="AO670" s="192">
        <f>IF(AN670&gt;1,AH669,0)</f>
        <v>0</v>
      </c>
      <c r="AP670" s="152"/>
      <c r="AQ670" s="219">
        <f>IF(AR670&gt;1,1,0)</f>
        <v>0</v>
      </c>
      <c r="AR670" s="192">
        <f>AN670+AR626</f>
        <v>0</v>
      </c>
      <c r="AS670" s="192">
        <f>AO670+AS626</f>
        <v>0</v>
      </c>
      <c r="AT670" s="248">
        <f>IF(AQ670=1,ROUND(AS670/AR670,3),0)</f>
        <v>0</v>
      </c>
    </row>
    <row r="671" spans="1:46" ht="54.75" customHeight="1" x14ac:dyDescent="0.4">
      <c r="A671" s="758"/>
      <c r="B671" s="548">
        <f t="shared" ref="B671" si="1967">B627</f>
        <v>0</v>
      </c>
      <c r="C671" s="549"/>
      <c r="D671" s="550"/>
      <c r="E671" s="681"/>
      <c r="F671" s="681"/>
      <c r="G671" s="681"/>
      <c r="H671" s="681"/>
      <c r="I671" s="681"/>
      <c r="J671" s="681"/>
      <c r="K671" s="681"/>
      <c r="L671" s="681"/>
      <c r="M671" s="681"/>
      <c r="N671" s="681"/>
      <c r="O671" s="681"/>
      <c r="P671" s="681"/>
      <c r="Q671" s="681"/>
      <c r="R671" s="681"/>
      <c r="S671" s="681"/>
      <c r="T671" s="681"/>
      <c r="U671" s="681"/>
      <c r="V671" s="681"/>
      <c r="W671" s="681"/>
      <c r="X671" s="681"/>
      <c r="Y671" s="681"/>
      <c r="Z671" s="681"/>
      <c r="AA671" s="681"/>
      <c r="AB671" s="681"/>
      <c r="AC671" s="681"/>
      <c r="AD671" s="681"/>
      <c r="AE671" s="681"/>
      <c r="AF671" s="681"/>
      <c r="AG671" s="272">
        <f t="shared" ref="AG671" si="1968">IF(COUNT(E671:AF671)=0,+(COUNTIF(E671:AF671,"作業"))+(COUNTIF(E671:AF671,"休日")),"")</f>
        <v>0</v>
      </c>
      <c r="AH671" s="273">
        <f t="shared" ref="AH671" si="1969">IF(COUNT(E671:AF671)=0,(COUNTIF(E671:AF671,"休日")),"")</f>
        <v>0</v>
      </c>
      <c r="AI671" s="232"/>
    </row>
    <row r="672" spans="1:46" ht="54.75" customHeight="1" x14ac:dyDescent="0.4">
      <c r="A672" s="758"/>
      <c r="B672" s="551"/>
      <c r="C672" s="552"/>
      <c r="D672" s="553"/>
      <c r="E672" s="681"/>
      <c r="F672" s="681"/>
      <c r="G672" s="681"/>
      <c r="H672" s="681"/>
      <c r="I672" s="681"/>
      <c r="J672" s="681"/>
      <c r="K672" s="681"/>
      <c r="L672" s="681"/>
      <c r="M672" s="681"/>
      <c r="N672" s="681"/>
      <c r="O672" s="681"/>
      <c r="P672" s="681"/>
      <c r="Q672" s="681"/>
      <c r="R672" s="681"/>
      <c r="S672" s="681"/>
      <c r="T672" s="681"/>
      <c r="U672" s="681"/>
      <c r="V672" s="681"/>
      <c r="W672" s="681"/>
      <c r="X672" s="681"/>
      <c r="Y672" s="681"/>
      <c r="Z672" s="681"/>
      <c r="AA672" s="681"/>
      <c r="AB672" s="681"/>
      <c r="AC672" s="681"/>
      <c r="AD672" s="681"/>
      <c r="AE672" s="681"/>
      <c r="AF672" s="681"/>
      <c r="AG672" s="678" t="str">
        <f t="shared" ref="AG672" si="1970">IF(AG671&lt;14,"対象外",ROUND(AH671/AG671,3))</f>
        <v>対象外</v>
      </c>
      <c r="AH672" s="679"/>
      <c r="AI672" s="232"/>
      <c r="AL672" s="219">
        <f t="shared" ref="AL672" si="1971">IF(AG672="対象外",0,1)</f>
        <v>0</v>
      </c>
      <c r="AM672" s="226">
        <f t="shared" ref="AM672" si="1972">IF(AL672=1,AG672,0)</f>
        <v>0</v>
      </c>
      <c r="AN672" s="219">
        <f t="shared" ref="AN672" si="1973">IF(AG671&gt;=14,AG671,0)</f>
        <v>0</v>
      </c>
      <c r="AO672" s="192">
        <f>IF(AN672&gt;1,AH671,0)</f>
        <v>0</v>
      </c>
      <c r="AP672" s="152"/>
      <c r="AQ672" s="219">
        <f>IF(AR672&gt;1,1,0)</f>
        <v>0</v>
      </c>
      <c r="AR672" s="192">
        <f>AN672+AR628</f>
        <v>0</v>
      </c>
      <c r="AS672" s="192">
        <f>AO672+AS628</f>
        <v>0</v>
      </c>
      <c r="AT672" s="248">
        <f>IF(AQ672=1,ROUND(AS672/AR672,3),0)</f>
        <v>0</v>
      </c>
    </row>
    <row r="673" spans="1:46" ht="54.75" customHeight="1" x14ac:dyDescent="0.4">
      <c r="A673" s="758"/>
      <c r="B673" s="548">
        <f t="shared" ref="B673" si="1974">B629</f>
        <v>0</v>
      </c>
      <c r="C673" s="549"/>
      <c r="D673" s="550"/>
      <c r="E673" s="681"/>
      <c r="F673" s="681"/>
      <c r="G673" s="681"/>
      <c r="H673" s="681"/>
      <c r="I673" s="681"/>
      <c r="J673" s="681"/>
      <c r="K673" s="681"/>
      <c r="L673" s="681"/>
      <c r="M673" s="681"/>
      <c r="N673" s="681"/>
      <c r="O673" s="681"/>
      <c r="P673" s="681"/>
      <c r="Q673" s="681"/>
      <c r="R673" s="681"/>
      <c r="S673" s="681"/>
      <c r="T673" s="681"/>
      <c r="U673" s="681"/>
      <c r="V673" s="681"/>
      <c r="W673" s="681"/>
      <c r="X673" s="681"/>
      <c r="Y673" s="681"/>
      <c r="Z673" s="681"/>
      <c r="AA673" s="681"/>
      <c r="AB673" s="681"/>
      <c r="AC673" s="681"/>
      <c r="AD673" s="681"/>
      <c r="AE673" s="681"/>
      <c r="AF673" s="681"/>
      <c r="AG673" s="272">
        <f t="shared" ref="AG673" si="1975">IF(COUNT(E673:AF673)=0,+(COUNTIF(E673:AF673,"作業"))+(COUNTIF(E673:AF673,"休日")),"")</f>
        <v>0</v>
      </c>
      <c r="AH673" s="273">
        <f t="shared" ref="AH673" si="1976">IF(COUNT(E673:AF673)=0,(COUNTIF(E673:AF673,"休日")),"")</f>
        <v>0</v>
      </c>
      <c r="AI673" s="232"/>
    </row>
    <row r="674" spans="1:46" ht="54.75" customHeight="1" x14ac:dyDescent="0.4">
      <c r="A674" s="758"/>
      <c r="B674" s="551"/>
      <c r="C674" s="552"/>
      <c r="D674" s="553"/>
      <c r="E674" s="681"/>
      <c r="F674" s="681"/>
      <c r="G674" s="681"/>
      <c r="H674" s="681"/>
      <c r="I674" s="681"/>
      <c r="J674" s="681"/>
      <c r="K674" s="681"/>
      <c r="L674" s="681"/>
      <c r="M674" s="681"/>
      <c r="N674" s="681"/>
      <c r="O674" s="681"/>
      <c r="P674" s="681"/>
      <c r="Q674" s="681"/>
      <c r="R674" s="681"/>
      <c r="S674" s="681"/>
      <c r="T674" s="681"/>
      <c r="U674" s="681"/>
      <c r="V674" s="681"/>
      <c r="W674" s="681"/>
      <c r="X674" s="681"/>
      <c r="Y674" s="681"/>
      <c r="Z674" s="681"/>
      <c r="AA674" s="681"/>
      <c r="AB674" s="681"/>
      <c r="AC674" s="681"/>
      <c r="AD674" s="681"/>
      <c r="AE674" s="681"/>
      <c r="AF674" s="681"/>
      <c r="AG674" s="678" t="str">
        <f t="shared" ref="AG674" si="1977">IF(AG673&lt;14,"対象外",ROUND(AH673/AG673,3))</f>
        <v>対象外</v>
      </c>
      <c r="AH674" s="679"/>
      <c r="AI674" s="232"/>
      <c r="AL674" s="219">
        <f t="shared" ref="AL674" si="1978">IF(AG674="対象外",0,1)</f>
        <v>0</v>
      </c>
      <c r="AM674" s="226">
        <f t="shared" ref="AM674" si="1979">IF(AL674=1,AG674,0)</f>
        <v>0</v>
      </c>
      <c r="AN674" s="219">
        <f t="shared" ref="AN674" si="1980">IF(AG673&gt;=14,AG673,0)</f>
        <v>0</v>
      </c>
      <c r="AO674" s="192">
        <f>IF(AN674&gt;1,AH673,0)</f>
        <v>0</v>
      </c>
      <c r="AP674" s="152"/>
      <c r="AQ674" s="219">
        <f>IF(AR674&gt;1,1,0)</f>
        <v>0</v>
      </c>
      <c r="AR674" s="192">
        <f>AN674+AR630</f>
        <v>0</v>
      </c>
      <c r="AS674" s="192">
        <f>AO674+AS630</f>
        <v>0</v>
      </c>
      <c r="AT674" s="248">
        <f>IF(AQ674=1,ROUND(AS674/AR674,3),0)</f>
        <v>0</v>
      </c>
    </row>
    <row r="675" spans="1:46" ht="54.75" customHeight="1" x14ac:dyDescent="0.4">
      <c r="A675" s="758"/>
      <c r="B675" s="548">
        <f t="shared" ref="B675" si="1981">B631</f>
        <v>0</v>
      </c>
      <c r="C675" s="549"/>
      <c r="D675" s="550"/>
      <c r="E675" s="681"/>
      <c r="F675" s="681"/>
      <c r="G675" s="681"/>
      <c r="H675" s="681"/>
      <c r="I675" s="681"/>
      <c r="J675" s="681"/>
      <c r="K675" s="681"/>
      <c r="L675" s="681"/>
      <c r="M675" s="681"/>
      <c r="N675" s="681"/>
      <c r="O675" s="681"/>
      <c r="P675" s="681"/>
      <c r="Q675" s="681"/>
      <c r="R675" s="681"/>
      <c r="S675" s="681"/>
      <c r="T675" s="681"/>
      <c r="U675" s="681"/>
      <c r="V675" s="681"/>
      <c r="W675" s="681"/>
      <c r="X675" s="681"/>
      <c r="Y675" s="681"/>
      <c r="Z675" s="681"/>
      <c r="AA675" s="681"/>
      <c r="AB675" s="681"/>
      <c r="AC675" s="681"/>
      <c r="AD675" s="681"/>
      <c r="AE675" s="681"/>
      <c r="AF675" s="681"/>
      <c r="AG675" s="272">
        <f t="shared" ref="AG675" si="1982">IF(COUNT(E675:AF675)=0,+(COUNTIF(E675:AF675,"作業"))+(COUNTIF(E675:AF675,"休日")),"")</f>
        <v>0</v>
      </c>
      <c r="AH675" s="273">
        <f t="shared" ref="AH675" si="1983">IF(COUNT(E675:AF675)=0,(COUNTIF(E675:AF675,"休日")),"")</f>
        <v>0</v>
      </c>
      <c r="AI675" s="232"/>
    </row>
    <row r="676" spans="1:46" ht="54.75" customHeight="1" x14ac:dyDescent="0.4">
      <c r="A676" s="758"/>
      <c r="B676" s="551"/>
      <c r="C676" s="552"/>
      <c r="D676" s="553"/>
      <c r="E676" s="681"/>
      <c r="F676" s="681"/>
      <c r="G676" s="681"/>
      <c r="H676" s="681"/>
      <c r="I676" s="681"/>
      <c r="J676" s="681"/>
      <c r="K676" s="681"/>
      <c r="L676" s="681"/>
      <c r="M676" s="681"/>
      <c r="N676" s="681"/>
      <c r="O676" s="681"/>
      <c r="P676" s="681"/>
      <c r="Q676" s="681"/>
      <c r="R676" s="681"/>
      <c r="S676" s="681"/>
      <c r="T676" s="681"/>
      <c r="U676" s="681"/>
      <c r="V676" s="681"/>
      <c r="W676" s="681"/>
      <c r="X676" s="681"/>
      <c r="Y676" s="681"/>
      <c r="Z676" s="681"/>
      <c r="AA676" s="681"/>
      <c r="AB676" s="681"/>
      <c r="AC676" s="681"/>
      <c r="AD676" s="681"/>
      <c r="AE676" s="681"/>
      <c r="AF676" s="681"/>
      <c r="AG676" s="678" t="str">
        <f t="shared" ref="AG676" si="1984">IF(AG675&lt;14,"対象外",ROUND(AH675/AG675,3))</f>
        <v>対象外</v>
      </c>
      <c r="AH676" s="679"/>
      <c r="AI676" s="232"/>
      <c r="AL676" s="219">
        <f t="shared" ref="AL676" si="1985">IF(AG676="対象外",0,1)</f>
        <v>0</v>
      </c>
      <c r="AM676" s="226">
        <f t="shared" ref="AM676" si="1986">IF(AL676=1,AG676,0)</f>
        <v>0</v>
      </c>
      <c r="AN676" s="219">
        <f t="shared" ref="AN676" si="1987">IF(AG675&gt;=14,AG675,0)</f>
        <v>0</v>
      </c>
      <c r="AO676" s="192">
        <f>IF(AN676&gt;1,AH675,0)</f>
        <v>0</v>
      </c>
      <c r="AP676" s="152"/>
      <c r="AQ676" s="219">
        <f>IF(AR676&gt;1,1,0)</f>
        <v>0</v>
      </c>
      <c r="AR676" s="192">
        <f>AN676+AR632</f>
        <v>0</v>
      </c>
      <c r="AS676" s="192">
        <f>AO676+AS632</f>
        <v>0</v>
      </c>
      <c r="AT676" s="248">
        <f>IF(AQ676=1,ROUND(AS676/AR676,3),0)</f>
        <v>0</v>
      </c>
    </row>
    <row r="677" spans="1:46" ht="54.75" customHeight="1" collapsed="1" x14ac:dyDescent="0.4">
      <c r="A677" s="758"/>
      <c r="B677" s="539">
        <f>B632</f>
        <v>0</v>
      </c>
      <c r="C677" s="540"/>
      <c r="D677" s="541"/>
      <c r="E677" s="681"/>
      <c r="F677" s="681"/>
      <c r="G677" s="681"/>
      <c r="H677" s="681"/>
      <c r="I677" s="681"/>
      <c r="J677" s="681"/>
      <c r="K677" s="681"/>
      <c r="L677" s="681"/>
      <c r="M677" s="681"/>
      <c r="N677" s="681"/>
      <c r="O677" s="681"/>
      <c r="P677" s="681"/>
      <c r="Q677" s="681"/>
      <c r="R677" s="681"/>
      <c r="S677" s="681"/>
      <c r="T677" s="681"/>
      <c r="U677" s="681"/>
      <c r="V677" s="681"/>
      <c r="W677" s="681"/>
      <c r="X677" s="681"/>
      <c r="Y677" s="681"/>
      <c r="Z677" s="681"/>
      <c r="AA677" s="681"/>
      <c r="AB677" s="681"/>
      <c r="AC677" s="681"/>
      <c r="AD677" s="681"/>
      <c r="AE677" s="681"/>
      <c r="AF677" s="681"/>
      <c r="AG677" s="280">
        <f>IF(COUNT(E677:AF677)=0,+(COUNTIF(E677:AF677,"作業"))+(COUNTIF(E677:AF677,"休日")),"")</f>
        <v>0</v>
      </c>
      <c r="AH677" s="281">
        <f>IF(COUNT(E677:AF677)=0,(COUNTIF(E677:AF677,"休日")),"")</f>
        <v>0</v>
      </c>
      <c r="AI677" s="232"/>
    </row>
    <row r="678" spans="1:46" ht="54.75" customHeight="1" thickBot="1" x14ac:dyDescent="0.45">
      <c r="A678" s="759"/>
      <c r="B678" s="542"/>
      <c r="C678" s="543"/>
      <c r="D678" s="544"/>
      <c r="E678" s="681"/>
      <c r="F678" s="681"/>
      <c r="G678" s="681"/>
      <c r="H678" s="681"/>
      <c r="I678" s="681"/>
      <c r="J678" s="681"/>
      <c r="K678" s="681"/>
      <c r="L678" s="681"/>
      <c r="M678" s="681"/>
      <c r="N678" s="681"/>
      <c r="O678" s="681"/>
      <c r="P678" s="681"/>
      <c r="Q678" s="681"/>
      <c r="R678" s="681"/>
      <c r="S678" s="681"/>
      <c r="T678" s="681"/>
      <c r="U678" s="681"/>
      <c r="V678" s="681"/>
      <c r="W678" s="681"/>
      <c r="X678" s="681"/>
      <c r="Y678" s="681"/>
      <c r="Z678" s="681"/>
      <c r="AA678" s="681"/>
      <c r="AB678" s="681"/>
      <c r="AC678" s="681"/>
      <c r="AD678" s="681"/>
      <c r="AE678" s="681"/>
      <c r="AF678" s="681"/>
      <c r="AG678" s="683" t="str">
        <f t="shared" ref="AG678" si="1988">IF(AG677&lt;14,"対象外",ROUND(AH677/AG677,3))</f>
        <v>対象外</v>
      </c>
      <c r="AH678" s="684"/>
      <c r="AI678" s="231"/>
      <c r="AK678" s="195"/>
      <c r="AL678" s="219">
        <f t="shared" ref="AL678" si="1989">IF(AG678="対象外",0,1)</f>
        <v>0</v>
      </c>
      <c r="AM678" s="226">
        <f t="shared" ref="AM678" si="1990">IF(AL678=1,AG678,0)</f>
        <v>0</v>
      </c>
      <c r="AN678" s="219">
        <f t="shared" ref="AN678" si="1991">IF(AG677&gt;=14,AG677,0)</f>
        <v>0</v>
      </c>
      <c r="AO678" s="192">
        <f>IF(AN678&gt;1,AH677,0)</f>
        <v>0</v>
      </c>
      <c r="AP678" s="152"/>
      <c r="AQ678" s="219">
        <f>IF(AR678&gt;1,1,0)</f>
        <v>0</v>
      </c>
      <c r="AR678" s="192">
        <f>AN678+AR634</f>
        <v>0</v>
      </c>
      <c r="AS678" s="192">
        <f>AO678+AS634</f>
        <v>0</v>
      </c>
      <c r="AT678" s="248">
        <f>IF(AQ678=1,ROUND(AS678/AR678,3),0)</f>
        <v>0</v>
      </c>
    </row>
    <row r="679" spans="1:46" ht="35.25" customHeight="1" x14ac:dyDescent="0.4">
      <c r="A679" s="757" t="s">
        <v>77</v>
      </c>
      <c r="B679" s="689" t="s">
        <v>0</v>
      </c>
      <c r="C679" s="690"/>
      <c r="D679" s="691"/>
      <c r="E679" s="274">
        <f>AF635+1</f>
        <v>45986</v>
      </c>
      <c r="F679" s="274">
        <f>E679+1</f>
        <v>45987</v>
      </c>
      <c r="G679" s="274">
        <f t="shared" ref="G679:AF679" si="1992">F679+1</f>
        <v>45988</v>
      </c>
      <c r="H679" s="274">
        <f t="shared" si="1992"/>
        <v>45989</v>
      </c>
      <c r="I679" s="274">
        <f t="shared" si="1992"/>
        <v>45990</v>
      </c>
      <c r="J679" s="274">
        <f t="shared" si="1992"/>
        <v>45991</v>
      </c>
      <c r="K679" s="274">
        <f t="shared" si="1992"/>
        <v>45992</v>
      </c>
      <c r="L679" s="274">
        <f t="shared" si="1992"/>
        <v>45993</v>
      </c>
      <c r="M679" s="274">
        <f t="shared" si="1992"/>
        <v>45994</v>
      </c>
      <c r="N679" s="274">
        <f t="shared" si="1992"/>
        <v>45995</v>
      </c>
      <c r="O679" s="274">
        <f t="shared" si="1992"/>
        <v>45996</v>
      </c>
      <c r="P679" s="274">
        <f t="shared" si="1992"/>
        <v>45997</v>
      </c>
      <c r="Q679" s="274">
        <f t="shared" si="1992"/>
        <v>45998</v>
      </c>
      <c r="R679" s="274">
        <f t="shared" si="1992"/>
        <v>45999</v>
      </c>
      <c r="S679" s="274">
        <f t="shared" si="1992"/>
        <v>46000</v>
      </c>
      <c r="T679" s="274">
        <f t="shared" si="1992"/>
        <v>46001</v>
      </c>
      <c r="U679" s="274">
        <f t="shared" si="1992"/>
        <v>46002</v>
      </c>
      <c r="V679" s="274">
        <f t="shared" si="1992"/>
        <v>46003</v>
      </c>
      <c r="W679" s="274">
        <f t="shared" si="1992"/>
        <v>46004</v>
      </c>
      <c r="X679" s="274">
        <f t="shared" si="1992"/>
        <v>46005</v>
      </c>
      <c r="Y679" s="274">
        <f t="shared" si="1992"/>
        <v>46006</v>
      </c>
      <c r="Z679" s="274">
        <f t="shared" si="1992"/>
        <v>46007</v>
      </c>
      <c r="AA679" s="274">
        <f t="shared" si="1992"/>
        <v>46008</v>
      </c>
      <c r="AB679" s="274">
        <f t="shared" si="1992"/>
        <v>46009</v>
      </c>
      <c r="AC679" s="274">
        <f t="shared" si="1992"/>
        <v>46010</v>
      </c>
      <c r="AD679" s="274">
        <f t="shared" si="1992"/>
        <v>46011</v>
      </c>
      <c r="AE679" s="274">
        <f t="shared" si="1992"/>
        <v>46012</v>
      </c>
      <c r="AF679" s="274">
        <f t="shared" si="1992"/>
        <v>46013</v>
      </c>
      <c r="AG679" s="685" t="s">
        <v>11</v>
      </c>
      <c r="AH679" s="687" t="s">
        <v>125</v>
      </c>
      <c r="AI679" s="676" t="s">
        <v>154</v>
      </c>
    </row>
    <row r="680" spans="1:46" ht="35.25" customHeight="1" x14ac:dyDescent="0.4">
      <c r="A680" s="758"/>
      <c r="B680" s="692" t="s">
        <v>1</v>
      </c>
      <c r="C680" s="693"/>
      <c r="D680" s="694"/>
      <c r="E680" s="275">
        <f>AF636+1</f>
        <v>45986</v>
      </c>
      <c r="F680" s="275">
        <f>E680+1</f>
        <v>45987</v>
      </c>
      <c r="G680" s="275">
        <f t="shared" ref="G680:AF680" si="1993">F680+1</f>
        <v>45988</v>
      </c>
      <c r="H680" s="275">
        <f t="shared" si="1993"/>
        <v>45989</v>
      </c>
      <c r="I680" s="275">
        <f t="shared" si="1993"/>
        <v>45990</v>
      </c>
      <c r="J680" s="275">
        <f t="shared" si="1993"/>
        <v>45991</v>
      </c>
      <c r="K680" s="275">
        <f t="shared" si="1993"/>
        <v>45992</v>
      </c>
      <c r="L680" s="275">
        <f t="shared" si="1993"/>
        <v>45993</v>
      </c>
      <c r="M680" s="275">
        <f t="shared" si="1993"/>
        <v>45994</v>
      </c>
      <c r="N680" s="275">
        <f t="shared" si="1993"/>
        <v>45995</v>
      </c>
      <c r="O680" s="275">
        <f t="shared" si="1993"/>
        <v>45996</v>
      </c>
      <c r="P680" s="275">
        <f t="shared" si="1993"/>
        <v>45997</v>
      </c>
      <c r="Q680" s="275">
        <f t="shared" si="1993"/>
        <v>45998</v>
      </c>
      <c r="R680" s="275">
        <f t="shared" si="1993"/>
        <v>45999</v>
      </c>
      <c r="S680" s="275">
        <f t="shared" si="1993"/>
        <v>46000</v>
      </c>
      <c r="T680" s="275">
        <f t="shared" si="1993"/>
        <v>46001</v>
      </c>
      <c r="U680" s="275">
        <f t="shared" si="1993"/>
        <v>46002</v>
      </c>
      <c r="V680" s="275">
        <f t="shared" si="1993"/>
        <v>46003</v>
      </c>
      <c r="W680" s="275">
        <f t="shared" si="1993"/>
        <v>46004</v>
      </c>
      <c r="X680" s="275">
        <f t="shared" si="1993"/>
        <v>46005</v>
      </c>
      <c r="Y680" s="275">
        <f t="shared" si="1993"/>
        <v>46006</v>
      </c>
      <c r="Z680" s="275">
        <f t="shared" si="1993"/>
        <v>46007</v>
      </c>
      <c r="AA680" s="275">
        <f t="shared" si="1993"/>
        <v>46008</v>
      </c>
      <c r="AB680" s="275">
        <f t="shared" si="1993"/>
        <v>46009</v>
      </c>
      <c r="AC680" s="275">
        <f t="shared" si="1993"/>
        <v>46010</v>
      </c>
      <c r="AD680" s="275">
        <f t="shared" si="1993"/>
        <v>46011</v>
      </c>
      <c r="AE680" s="275">
        <f t="shared" si="1993"/>
        <v>46012</v>
      </c>
      <c r="AF680" s="275">
        <f t="shared" si="1993"/>
        <v>46013</v>
      </c>
      <c r="AG680" s="686"/>
      <c r="AH680" s="688"/>
      <c r="AI680" s="677"/>
    </row>
    <row r="681" spans="1:46" ht="35.25" customHeight="1" x14ac:dyDescent="0.4">
      <c r="A681" s="758"/>
      <c r="B681" s="692" t="s">
        <v>2</v>
      </c>
      <c r="C681" s="693"/>
      <c r="D681" s="694"/>
      <c r="E681" s="276">
        <f>AF637+1</f>
        <v>45986</v>
      </c>
      <c r="F681" s="276">
        <f>E680+1</f>
        <v>45987</v>
      </c>
      <c r="G681" s="276">
        <f t="shared" ref="G681:AF681" si="1994">F680+1</f>
        <v>45988</v>
      </c>
      <c r="H681" s="276">
        <f t="shared" si="1994"/>
        <v>45989</v>
      </c>
      <c r="I681" s="276">
        <f t="shared" si="1994"/>
        <v>45990</v>
      </c>
      <c r="J681" s="276">
        <f t="shared" si="1994"/>
        <v>45991</v>
      </c>
      <c r="K681" s="276">
        <f t="shared" si="1994"/>
        <v>45992</v>
      </c>
      <c r="L681" s="276">
        <f t="shared" si="1994"/>
        <v>45993</v>
      </c>
      <c r="M681" s="276">
        <f t="shared" si="1994"/>
        <v>45994</v>
      </c>
      <c r="N681" s="276">
        <f t="shared" si="1994"/>
        <v>45995</v>
      </c>
      <c r="O681" s="276">
        <f t="shared" si="1994"/>
        <v>45996</v>
      </c>
      <c r="P681" s="276">
        <f t="shared" si="1994"/>
        <v>45997</v>
      </c>
      <c r="Q681" s="276">
        <f t="shared" si="1994"/>
        <v>45998</v>
      </c>
      <c r="R681" s="276">
        <f t="shared" si="1994"/>
        <v>45999</v>
      </c>
      <c r="S681" s="276">
        <f t="shared" si="1994"/>
        <v>46000</v>
      </c>
      <c r="T681" s="276">
        <f t="shared" si="1994"/>
        <v>46001</v>
      </c>
      <c r="U681" s="276">
        <f t="shared" si="1994"/>
        <v>46002</v>
      </c>
      <c r="V681" s="276">
        <f t="shared" si="1994"/>
        <v>46003</v>
      </c>
      <c r="W681" s="276">
        <f t="shared" si="1994"/>
        <v>46004</v>
      </c>
      <c r="X681" s="276">
        <f t="shared" si="1994"/>
        <v>46005</v>
      </c>
      <c r="Y681" s="276">
        <f t="shared" si="1994"/>
        <v>46006</v>
      </c>
      <c r="Z681" s="276">
        <f t="shared" si="1994"/>
        <v>46007</v>
      </c>
      <c r="AA681" s="276">
        <f t="shared" si="1994"/>
        <v>46008</v>
      </c>
      <c r="AB681" s="276">
        <f t="shared" si="1994"/>
        <v>46009</v>
      </c>
      <c r="AC681" s="276">
        <f t="shared" si="1994"/>
        <v>46010</v>
      </c>
      <c r="AD681" s="276">
        <f t="shared" si="1994"/>
        <v>46011</v>
      </c>
      <c r="AE681" s="276">
        <f t="shared" si="1994"/>
        <v>46012</v>
      </c>
      <c r="AF681" s="276">
        <f t="shared" si="1994"/>
        <v>46013</v>
      </c>
      <c r="AG681" s="686"/>
      <c r="AH681" s="688"/>
      <c r="AI681" s="677"/>
      <c r="AJ681" s="159"/>
      <c r="AN681" s="147"/>
    </row>
    <row r="682" spans="1:46" ht="120" customHeight="1" x14ac:dyDescent="0.4">
      <c r="A682" s="758"/>
      <c r="B682" s="695" t="s">
        <v>160</v>
      </c>
      <c r="C682" s="696"/>
      <c r="D682" s="697"/>
      <c r="E682" s="267" t="str">
        <f>IF(E680=$S$6,"完了日","")</f>
        <v/>
      </c>
      <c r="F682" s="267" t="str">
        <f>IF(F680=$S$6,"完了日","")</f>
        <v/>
      </c>
      <c r="G682" s="267" t="str">
        <f t="shared" ref="G682:AF682" si="1995">IF(G680=$S$6,"完了日","")</f>
        <v/>
      </c>
      <c r="H682" s="267" t="str">
        <f t="shared" si="1995"/>
        <v/>
      </c>
      <c r="I682" s="267" t="str">
        <f t="shared" si="1995"/>
        <v/>
      </c>
      <c r="J682" s="267" t="str">
        <f t="shared" si="1995"/>
        <v/>
      </c>
      <c r="K682" s="267" t="str">
        <f t="shared" si="1995"/>
        <v/>
      </c>
      <c r="L682" s="267" t="str">
        <f t="shared" si="1995"/>
        <v/>
      </c>
      <c r="M682" s="267" t="str">
        <f t="shared" si="1995"/>
        <v/>
      </c>
      <c r="N682" s="267" t="str">
        <f t="shared" si="1995"/>
        <v/>
      </c>
      <c r="O682" s="267" t="str">
        <f t="shared" si="1995"/>
        <v/>
      </c>
      <c r="P682" s="267" t="str">
        <f t="shared" si="1995"/>
        <v/>
      </c>
      <c r="Q682" s="267" t="str">
        <f t="shared" si="1995"/>
        <v/>
      </c>
      <c r="R682" s="267" t="str">
        <f t="shared" si="1995"/>
        <v/>
      </c>
      <c r="S682" s="267" t="str">
        <f t="shared" si="1995"/>
        <v/>
      </c>
      <c r="T682" s="267" t="str">
        <f t="shared" si="1995"/>
        <v/>
      </c>
      <c r="U682" s="267" t="str">
        <f t="shared" si="1995"/>
        <v/>
      </c>
      <c r="V682" s="267" t="str">
        <f t="shared" si="1995"/>
        <v/>
      </c>
      <c r="W682" s="267" t="str">
        <f t="shared" si="1995"/>
        <v/>
      </c>
      <c r="X682" s="267" t="str">
        <f t="shared" si="1995"/>
        <v/>
      </c>
      <c r="Y682" s="267" t="str">
        <f t="shared" si="1995"/>
        <v/>
      </c>
      <c r="Z682" s="267" t="str">
        <f t="shared" si="1995"/>
        <v/>
      </c>
      <c r="AA682" s="267" t="str">
        <f t="shared" si="1995"/>
        <v/>
      </c>
      <c r="AB682" s="267" t="str">
        <f t="shared" si="1995"/>
        <v/>
      </c>
      <c r="AC682" s="267" t="str">
        <f t="shared" si="1995"/>
        <v/>
      </c>
      <c r="AD682" s="267" t="str">
        <f t="shared" si="1995"/>
        <v/>
      </c>
      <c r="AE682" s="267" t="str">
        <f t="shared" si="1995"/>
        <v/>
      </c>
      <c r="AF682" s="267" t="str">
        <f t="shared" si="1995"/>
        <v/>
      </c>
      <c r="AG682" s="686"/>
      <c r="AH682" s="688"/>
      <c r="AI682" s="677"/>
    </row>
    <row r="683" spans="1:46" ht="54.75" customHeight="1" x14ac:dyDescent="0.4">
      <c r="A683" s="758"/>
      <c r="B683" s="548">
        <f>B639</f>
        <v>0</v>
      </c>
      <c r="C683" s="549"/>
      <c r="D683" s="550"/>
      <c r="E683" s="681"/>
      <c r="F683" s="681"/>
      <c r="G683" s="681"/>
      <c r="H683" s="681"/>
      <c r="I683" s="681"/>
      <c r="J683" s="681"/>
      <c r="K683" s="681"/>
      <c r="L683" s="681"/>
      <c r="M683" s="681"/>
      <c r="N683" s="681"/>
      <c r="O683" s="681"/>
      <c r="P683" s="681"/>
      <c r="Q683" s="681"/>
      <c r="R683" s="681"/>
      <c r="S683" s="681"/>
      <c r="T683" s="681"/>
      <c r="U683" s="681"/>
      <c r="V683" s="681"/>
      <c r="W683" s="681"/>
      <c r="X683" s="681"/>
      <c r="Y683" s="681"/>
      <c r="Z683" s="681"/>
      <c r="AA683" s="681"/>
      <c r="AB683" s="681"/>
      <c r="AC683" s="681"/>
      <c r="AD683" s="681"/>
      <c r="AE683" s="681"/>
      <c r="AF683" s="681"/>
      <c r="AG683" s="272">
        <f>IF(COUNT(E683:AF683)=0,+(COUNTIF(E683:AF683,"作業"))+(COUNTIF(E683:AF683,"休日")),"")</f>
        <v>0</v>
      </c>
      <c r="AH683" s="273">
        <f>IF(COUNT(E683:AF683)=0,(COUNTIF(E683:AF683,"休日")),"")</f>
        <v>0</v>
      </c>
      <c r="AI683" s="555" t="str">
        <f>IF(AM683&gt;0.01,ROUND(AM683/AL683,3),"")</f>
        <v/>
      </c>
      <c r="AL683" s="147">
        <f>SUM(AL684:AL722)</f>
        <v>0</v>
      </c>
      <c r="AM683" s="228">
        <f>SUM(AM684:AM722)</f>
        <v>0</v>
      </c>
      <c r="AQ683" s="249">
        <f>SUM(AQ684:AQ722)</f>
        <v>0</v>
      </c>
      <c r="AT683" s="228">
        <f>SUM(AT684:AT722)</f>
        <v>0</v>
      </c>
    </row>
    <row r="684" spans="1:46" ht="54.75" customHeight="1" x14ac:dyDescent="0.4">
      <c r="A684" s="758"/>
      <c r="B684" s="551"/>
      <c r="C684" s="552"/>
      <c r="D684" s="553"/>
      <c r="E684" s="681"/>
      <c r="F684" s="681"/>
      <c r="G684" s="681"/>
      <c r="H684" s="681"/>
      <c r="I684" s="681"/>
      <c r="J684" s="681"/>
      <c r="K684" s="681"/>
      <c r="L684" s="681"/>
      <c r="M684" s="681"/>
      <c r="N684" s="681"/>
      <c r="O684" s="681"/>
      <c r="P684" s="681"/>
      <c r="Q684" s="681"/>
      <c r="R684" s="681"/>
      <c r="S684" s="681"/>
      <c r="T684" s="681"/>
      <c r="U684" s="681"/>
      <c r="V684" s="681"/>
      <c r="W684" s="681"/>
      <c r="X684" s="681"/>
      <c r="Y684" s="681"/>
      <c r="Z684" s="681"/>
      <c r="AA684" s="681"/>
      <c r="AB684" s="681"/>
      <c r="AC684" s="681"/>
      <c r="AD684" s="681"/>
      <c r="AE684" s="681"/>
      <c r="AF684" s="681"/>
      <c r="AG684" s="678" t="str">
        <f>IF(AG683&lt;14,"対象外",ROUND(AH683/AG683,3))</f>
        <v>対象外</v>
      </c>
      <c r="AH684" s="679"/>
      <c r="AI684" s="555"/>
      <c r="AK684" s="146"/>
      <c r="AL684" s="219">
        <f>IF(AG684="対象外",0,1)</f>
        <v>0</v>
      </c>
      <c r="AM684" s="226">
        <f>IF(AL684=1,AG684,0)</f>
        <v>0</v>
      </c>
      <c r="AN684" s="219">
        <f>IF(AG683&gt;=14,AG683,0)</f>
        <v>0</v>
      </c>
      <c r="AO684" s="192">
        <f>IF(AN684&gt;1,AH683,0)</f>
        <v>0</v>
      </c>
      <c r="AP684" s="152"/>
      <c r="AQ684" s="219">
        <f>IF(AR684&gt;1,1,0)</f>
        <v>0</v>
      </c>
      <c r="AR684" s="192">
        <f>AN684+AR640</f>
        <v>0</v>
      </c>
      <c r="AS684" s="192">
        <f>AO684+AS640</f>
        <v>0</v>
      </c>
      <c r="AT684" s="248">
        <f>IF(AQ684=1,ROUND(AS684/AR684,3),0)</f>
        <v>0</v>
      </c>
    </row>
    <row r="685" spans="1:46" ht="54.75" customHeight="1" x14ac:dyDescent="0.4">
      <c r="A685" s="758"/>
      <c r="B685" s="548">
        <f t="shared" ref="B685" si="1996">B641</f>
        <v>0</v>
      </c>
      <c r="C685" s="549"/>
      <c r="D685" s="550"/>
      <c r="E685" s="681"/>
      <c r="F685" s="681"/>
      <c r="G685" s="681"/>
      <c r="H685" s="681"/>
      <c r="I685" s="681"/>
      <c r="J685" s="681"/>
      <c r="K685" s="681"/>
      <c r="L685" s="681"/>
      <c r="M685" s="681"/>
      <c r="N685" s="681"/>
      <c r="O685" s="681"/>
      <c r="P685" s="681"/>
      <c r="Q685" s="681"/>
      <c r="R685" s="681"/>
      <c r="S685" s="681"/>
      <c r="T685" s="681"/>
      <c r="U685" s="681"/>
      <c r="V685" s="681"/>
      <c r="W685" s="681"/>
      <c r="X685" s="681"/>
      <c r="Y685" s="681"/>
      <c r="Z685" s="681"/>
      <c r="AA685" s="681"/>
      <c r="AB685" s="681"/>
      <c r="AC685" s="681"/>
      <c r="AD685" s="681"/>
      <c r="AE685" s="681"/>
      <c r="AF685" s="681"/>
      <c r="AG685" s="272">
        <f t="shared" ref="AG685" si="1997">IF(COUNT(E685:AF685)=0,+(COUNTIF(E685:AF685,"作業"))+(COUNTIF(E685:AF685,"休日")),"")</f>
        <v>0</v>
      </c>
      <c r="AH685" s="273">
        <f t="shared" ref="AH685" si="1998">IF(COUNT(E685:AF685)=0,(COUNTIF(E685:AF685,"休日")),"")</f>
        <v>0</v>
      </c>
      <c r="AI685" s="554" t="str">
        <f>IF(AI683="","",IF(AI683&gt;=0.285,"達成","未達成"))</f>
        <v/>
      </c>
    </row>
    <row r="686" spans="1:46" ht="54.75" customHeight="1" x14ac:dyDescent="0.4">
      <c r="A686" s="758"/>
      <c r="B686" s="551"/>
      <c r="C686" s="552"/>
      <c r="D686" s="553"/>
      <c r="E686" s="681"/>
      <c r="F686" s="681"/>
      <c r="G686" s="681"/>
      <c r="H686" s="681"/>
      <c r="I686" s="681"/>
      <c r="J686" s="681"/>
      <c r="K686" s="681"/>
      <c r="L686" s="681"/>
      <c r="M686" s="681"/>
      <c r="N686" s="681"/>
      <c r="O686" s="681"/>
      <c r="P686" s="681"/>
      <c r="Q686" s="681"/>
      <c r="R686" s="681"/>
      <c r="S686" s="681"/>
      <c r="T686" s="681"/>
      <c r="U686" s="681"/>
      <c r="V686" s="681"/>
      <c r="W686" s="681"/>
      <c r="X686" s="681"/>
      <c r="Y686" s="681"/>
      <c r="Z686" s="681"/>
      <c r="AA686" s="681"/>
      <c r="AB686" s="681"/>
      <c r="AC686" s="681"/>
      <c r="AD686" s="681"/>
      <c r="AE686" s="681"/>
      <c r="AF686" s="681"/>
      <c r="AG686" s="678" t="str">
        <f t="shared" ref="AG686" si="1999">IF(AG685&lt;14,"対象外",ROUND(AH685/AG685,3))</f>
        <v>対象外</v>
      </c>
      <c r="AH686" s="679"/>
      <c r="AI686" s="554"/>
      <c r="AL686" s="219">
        <f t="shared" ref="AL686" si="2000">IF(AG686="対象外",0,1)</f>
        <v>0</v>
      </c>
      <c r="AM686" s="226">
        <f t="shared" ref="AM686" si="2001">IF(AL686=1,AG686,0)</f>
        <v>0</v>
      </c>
      <c r="AN686" s="219">
        <f t="shared" ref="AN686" si="2002">IF(AG685&gt;=14,AG685,0)</f>
        <v>0</v>
      </c>
      <c r="AO686" s="192">
        <f>IF(AN686&gt;1,AH685,0)</f>
        <v>0</v>
      </c>
      <c r="AP686" s="152"/>
      <c r="AQ686" s="219">
        <f>IF(AR686&gt;1,1,0)</f>
        <v>0</v>
      </c>
      <c r="AR686" s="192">
        <f>AN686+AR642</f>
        <v>0</v>
      </c>
      <c r="AS686" s="192">
        <f>AO686+AS642</f>
        <v>0</v>
      </c>
      <c r="AT686" s="248">
        <f>IF(AQ686=1,ROUND(AS686/AR686,3),0)</f>
        <v>0</v>
      </c>
    </row>
    <row r="687" spans="1:46" ht="54.75" customHeight="1" x14ac:dyDescent="0.35">
      <c r="A687" s="758"/>
      <c r="B687" s="548">
        <f t="shared" ref="B687" si="2003">B643</f>
        <v>0</v>
      </c>
      <c r="C687" s="549"/>
      <c r="D687" s="550"/>
      <c r="E687" s="681"/>
      <c r="F687" s="681"/>
      <c r="G687" s="681"/>
      <c r="H687" s="681"/>
      <c r="I687" s="681"/>
      <c r="J687" s="681"/>
      <c r="K687" s="681"/>
      <c r="L687" s="681"/>
      <c r="M687" s="681"/>
      <c r="N687" s="681"/>
      <c r="O687" s="681"/>
      <c r="P687" s="681"/>
      <c r="Q687" s="681"/>
      <c r="R687" s="681"/>
      <c r="S687" s="681"/>
      <c r="T687" s="681"/>
      <c r="U687" s="681"/>
      <c r="V687" s="681"/>
      <c r="W687" s="681"/>
      <c r="X687" s="681"/>
      <c r="Y687" s="681"/>
      <c r="Z687" s="681"/>
      <c r="AA687" s="681"/>
      <c r="AB687" s="681"/>
      <c r="AC687" s="681"/>
      <c r="AD687" s="681"/>
      <c r="AE687" s="681"/>
      <c r="AF687" s="681"/>
      <c r="AG687" s="272">
        <f t="shared" ref="AG687" si="2004">IF(COUNT(E687:AF687)=0,+(COUNTIF(E687:AF687,"作業"))+(COUNTIF(E687:AF687,"休日")),"")</f>
        <v>0</v>
      </c>
      <c r="AH687" s="273">
        <f t="shared" ref="AH687" si="2005">IF(COUNT(E687:AF687)=0,(COUNTIF(E687:AF687,"休日")),"")</f>
        <v>0</v>
      </c>
      <c r="AI687" s="230"/>
    </row>
    <row r="688" spans="1:46" ht="54.75" customHeight="1" x14ac:dyDescent="0.35">
      <c r="A688" s="758"/>
      <c r="B688" s="551"/>
      <c r="C688" s="552"/>
      <c r="D688" s="553"/>
      <c r="E688" s="681"/>
      <c r="F688" s="681"/>
      <c r="G688" s="681"/>
      <c r="H688" s="681"/>
      <c r="I688" s="681"/>
      <c r="J688" s="681"/>
      <c r="K688" s="681"/>
      <c r="L688" s="681"/>
      <c r="M688" s="681"/>
      <c r="N688" s="681"/>
      <c r="O688" s="681"/>
      <c r="P688" s="681"/>
      <c r="Q688" s="681"/>
      <c r="R688" s="681"/>
      <c r="S688" s="681"/>
      <c r="T688" s="681"/>
      <c r="U688" s="681"/>
      <c r="V688" s="681"/>
      <c r="W688" s="681"/>
      <c r="X688" s="681"/>
      <c r="Y688" s="681"/>
      <c r="Z688" s="681"/>
      <c r="AA688" s="681"/>
      <c r="AB688" s="681"/>
      <c r="AC688" s="681"/>
      <c r="AD688" s="681"/>
      <c r="AE688" s="681"/>
      <c r="AF688" s="681"/>
      <c r="AG688" s="678" t="str">
        <f t="shared" ref="AG688" si="2006">IF(AG687&lt;14,"対象外",ROUND(AH687/AG687,3))</f>
        <v>対象外</v>
      </c>
      <c r="AH688" s="679"/>
      <c r="AI688" s="230"/>
      <c r="AL688" s="219">
        <f t="shared" ref="AL688" si="2007">IF(AG688="対象外",0,1)</f>
        <v>0</v>
      </c>
      <c r="AM688" s="226">
        <f t="shared" ref="AM688" si="2008">IF(AL688=1,AG688,0)</f>
        <v>0</v>
      </c>
      <c r="AN688" s="219">
        <f t="shared" ref="AN688" si="2009">IF(AG687&gt;=14,AG687,0)</f>
        <v>0</v>
      </c>
      <c r="AO688" s="192">
        <f>IF(AN688&gt;1,AH687,0)</f>
        <v>0</v>
      </c>
      <c r="AP688" s="152"/>
      <c r="AQ688" s="219">
        <f>IF(AR688&gt;1,1,0)</f>
        <v>0</v>
      </c>
      <c r="AR688" s="192">
        <f>AN688+AR644</f>
        <v>0</v>
      </c>
      <c r="AS688" s="192">
        <f>AO688+AS644</f>
        <v>0</v>
      </c>
      <c r="AT688" s="248">
        <f>IF(AQ688=1,ROUND(AS688/AR688,3),0)</f>
        <v>0</v>
      </c>
    </row>
    <row r="689" spans="1:46" ht="54.75" customHeight="1" x14ac:dyDescent="0.35">
      <c r="A689" s="758"/>
      <c r="B689" s="548">
        <f t="shared" ref="B689" si="2010">B645</f>
        <v>0</v>
      </c>
      <c r="C689" s="549"/>
      <c r="D689" s="550"/>
      <c r="E689" s="681"/>
      <c r="F689" s="681"/>
      <c r="G689" s="681"/>
      <c r="H689" s="681"/>
      <c r="I689" s="681"/>
      <c r="J689" s="681"/>
      <c r="K689" s="681"/>
      <c r="L689" s="681"/>
      <c r="M689" s="681"/>
      <c r="N689" s="681"/>
      <c r="O689" s="681"/>
      <c r="P689" s="681"/>
      <c r="Q689" s="681"/>
      <c r="R689" s="681"/>
      <c r="S689" s="681"/>
      <c r="T689" s="681"/>
      <c r="U689" s="681"/>
      <c r="V689" s="681"/>
      <c r="W689" s="681"/>
      <c r="X689" s="681"/>
      <c r="Y689" s="681"/>
      <c r="Z689" s="681"/>
      <c r="AA689" s="681"/>
      <c r="AB689" s="681"/>
      <c r="AC689" s="681"/>
      <c r="AD689" s="681"/>
      <c r="AE689" s="681"/>
      <c r="AF689" s="681"/>
      <c r="AG689" s="272">
        <f t="shared" ref="AG689" si="2011">IF(COUNT(E689:AF689)=0,+(COUNTIF(E689:AF689,"作業"))+(COUNTIF(E689:AF689,"休日")),"")</f>
        <v>0</v>
      </c>
      <c r="AH689" s="273">
        <f t="shared" ref="AH689" si="2012">IF(COUNT(E689:AF689)=0,(COUNTIF(E689:AF689,"休日")),"")</f>
        <v>0</v>
      </c>
      <c r="AI689" s="230"/>
    </row>
    <row r="690" spans="1:46" ht="54.75" customHeight="1" x14ac:dyDescent="0.35">
      <c r="A690" s="758"/>
      <c r="B690" s="551"/>
      <c r="C690" s="552"/>
      <c r="D690" s="553"/>
      <c r="E690" s="681"/>
      <c r="F690" s="681"/>
      <c r="G690" s="681"/>
      <c r="H690" s="681"/>
      <c r="I690" s="681"/>
      <c r="J690" s="681"/>
      <c r="K690" s="681"/>
      <c r="L690" s="681"/>
      <c r="M690" s="681"/>
      <c r="N690" s="681"/>
      <c r="O690" s="681"/>
      <c r="P690" s="681"/>
      <c r="Q690" s="681"/>
      <c r="R690" s="681"/>
      <c r="S690" s="681"/>
      <c r="T690" s="681"/>
      <c r="U690" s="681"/>
      <c r="V690" s="681"/>
      <c r="W690" s="681"/>
      <c r="X690" s="681"/>
      <c r="Y690" s="681"/>
      <c r="Z690" s="681"/>
      <c r="AA690" s="681"/>
      <c r="AB690" s="681"/>
      <c r="AC690" s="681"/>
      <c r="AD690" s="681"/>
      <c r="AE690" s="681"/>
      <c r="AF690" s="681"/>
      <c r="AG690" s="678" t="str">
        <f t="shared" ref="AG690" si="2013">IF(AG689&lt;14,"対象外",ROUND(AH689/AG689,3))</f>
        <v>対象外</v>
      </c>
      <c r="AH690" s="679"/>
      <c r="AI690" s="230"/>
      <c r="AL690" s="219">
        <f t="shared" ref="AL690" si="2014">IF(AG690="対象外",0,1)</f>
        <v>0</v>
      </c>
      <c r="AM690" s="226">
        <f t="shared" ref="AM690" si="2015">IF(AL690=1,AG690,0)</f>
        <v>0</v>
      </c>
      <c r="AN690" s="219">
        <f t="shared" ref="AN690" si="2016">IF(AG689&gt;=14,AG689,0)</f>
        <v>0</v>
      </c>
      <c r="AO690" s="192">
        <f>IF(AN690&gt;1,AH689,0)</f>
        <v>0</v>
      </c>
      <c r="AP690" s="152"/>
      <c r="AQ690" s="219">
        <f>IF(AR690&gt;1,1,0)</f>
        <v>0</v>
      </c>
      <c r="AR690" s="192">
        <f>AN690+AR646</f>
        <v>0</v>
      </c>
      <c r="AS690" s="192">
        <f>AO690+AS646</f>
        <v>0</v>
      </c>
      <c r="AT690" s="248">
        <f>IF(AQ690=1,ROUND(AS690/AR690,3),0)</f>
        <v>0</v>
      </c>
    </row>
    <row r="691" spans="1:46" ht="54.75" customHeight="1" x14ac:dyDescent="0.35">
      <c r="A691" s="758"/>
      <c r="B691" s="548">
        <f t="shared" ref="B691" si="2017">B647</f>
        <v>0</v>
      </c>
      <c r="C691" s="549"/>
      <c r="D691" s="550"/>
      <c r="E691" s="681"/>
      <c r="F691" s="681"/>
      <c r="G691" s="681"/>
      <c r="H691" s="681"/>
      <c r="I691" s="681"/>
      <c r="J691" s="681"/>
      <c r="K691" s="681"/>
      <c r="L691" s="681"/>
      <c r="M691" s="681"/>
      <c r="N691" s="681"/>
      <c r="O691" s="681"/>
      <c r="P691" s="681"/>
      <c r="Q691" s="681"/>
      <c r="R691" s="681"/>
      <c r="S691" s="681"/>
      <c r="T691" s="681"/>
      <c r="U691" s="681"/>
      <c r="V691" s="681"/>
      <c r="W691" s="681"/>
      <c r="X691" s="681"/>
      <c r="Y691" s="681"/>
      <c r="Z691" s="681"/>
      <c r="AA691" s="681"/>
      <c r="AB691" s="681"/>
      <c r="AC691" s="681"/>
      <c r="AD691" s="681"/>
      <c r="AE691" s="681"/>
      <c r="AF691" s="681"/>
      <c r="AG691" s="272">
        <f t="shared" ref="AG691" si="2018">IF(COUNT(E691:AF691)=0,+(COUNTIF(E691:AF691,"作業"))+(COUNTIF(E691:AF691,"休日")),"")</f>
        <v>0</v>
      </c>
      <c r="AH691" s="273">
        <f t="shared" ref="AH691" si="2019">IF(COUNT(E691:AF691)=0,(COUNTIF(E691:AF691,"休日")),"")</f>
        <v>0</v>
      </c>
      <c r="AI691" s="230"/>
    </row>
    <row r="692" spans="1:46" ht="54.75" customHeight="1" x14ac:dyDescent="0.35">
      <c r="A692" s="758"/>
      <c r="B692" s="551"/>
      <c r="C692" s="552"/>
      <c r="D692" s="553"/>
      <c r="E692" s="681"/>
      <c r="F692" s="681"/>
      <c r="G692" s="681"/>
      <c r="H692" s="681"/>
      <c r="I692" s="681"/>
      <c r="J692" s="681"/>
      <c r="K692" s="681"/>
      <c r="L692" s="681"/>
      <c r="M692" s="681"/>
      <c r="N692" s="681"/>
      <c r="O692" s="681"/>
      <c r="P692" s="681"/>
      <c r="Q692" s="681"/>
      <c r="R692" s="681"/>
      <c r="S692" s="681"/>
      <c r="T692" s="681"/>
      <c r="U692" s="681"/>
      <c r="V692" s="681"/>
      <c r="W692" s="681"/>
      <c r="X692" s="681"/>
      <c r="Y692" s="681"/>
      <c r="Z692" s="681"/>
      <c r="AA692" s="681"/>
      <c r="AB692" s="681"/>
      <c r="AC692" s="681"/>
      <c r="AD692" s="681"/>
      <c r="AE692" s="681"/>
      <c r="AF692" s="681"/>
      <c r="AG692" s="678" t="str">
        <f t="shared" ref="AG692" si="2020">IF(AG691&lt;14,"対象外",ROUND(AH691/AG691,3))</f>
        <v>対象外</v>
      </c>
      <c r="AH692" s="679"/>
      <c r="AI692" s="230"/>
      <c r="AL692" s="219">
        <f t="shared" ref="AL692" si="2021">IF(AG692="対象外",0,1)</f>
        <v>0</v>
      </c>
      <c r="AM692" s="226">
        <f t="shared" ref="AM692" si="2022">IF(AL692=1,AG692,0)</f>
        <v>0</v>
      </c>
      <c r="AN692" s="219">
        <f t="shared" ref="AN692" si="2023">IF(AG691&gt;=14,AG691,0)</f>
        <v>0</v>
      </c>
      <c r="AO692" s="192">
        <f>IF(AN692&gt;1,AH691,0)</f>
        <v>0</v>
      </c>
      <c r="AP692" s="152"/>
      <c r="AQ692" s="219">
        <f>IF(AR692&gt;1,1,0)</f>
        <v>0</v>
      </c>
      <c r="AR692" s="192">
        <f>AN692+AR648</f>
        <v>0</v>
      </c>
      <c r="AS692" s="192">
        <f>AO692+AS648</f>
        <v>0</v>
      </c>
      <c r="AT692" s="248">
        <f>IF(AQ692=1,ROUND(AS692/AR692,3),0)</f>
        <v>0</v>
      </c>
    </row>
    <row r="693" spans="1:46" ht="54.75" customHeight="1" x14ac:dyDescent="0.4">
      <c r="A693" s="758"/>
      <c r="B693" s="548">
        <f t="shared" ref="B693" si="2024">B649</f>
        <v>0</v>
      </c>
      <c r="C693" s="549"/>
      <c r="D693" s="550"/>
      <c r="E693" s="681"/>
      <c r="F693" s="681"/>
      <c r="G693" s="681"/>
      <c r="H693" s="681"/>
      <c r="I693" s="681"/>
      <c r="J693" s="681"/>
      <c r="K693" s="681"/>
      <c r="L693" s="681"/>
      <c r="M693" s="681"/>
      <c r="N693" s="681"/>
      <c r="O693" s="681"/>
      <c r="P693" s="681"/>
      <c r="Q693" s="681"/>
      <c r="R693" s="681"/>
      <c r="S693" s="681"/>
      <c r="T693" s="681"/>
      <c r="U693" s="681"/>
      <c r="V693" s="681"/>
      <c r="W693" s="681"/>
      <c r="X693" s="681"/>
      <c r="Y693" s="681"/>
      <c r="Z693" s="681"/>
      <c r="AA693" s="681"/>
      <c r="AB693" s="681"/>
      <c r="AC693" s="681"/>
      <c r="AD693" s="681"/>
      <c r="AE693" s="681"/>
      <c r="AF693" s="681"/>
      <c r="AG693" s="272">
        <f t="shared" ref="AG693" si="2025">IF(COUNT(E693:AF693)=0,+(COUNTIF(E693:AF693,"作業"))+(COUNTIF(E693:AF693,"休日")),"")</f>
        <v>0</v>
      </c>
      <c r="AH693" s="273">
        <f t="shared" ref="AH693" si="2026">IF(COUNT(E693:AF693)=0,(COUNTIF(E693:AF693,"休日")),"")</f>
        <v>0</v>
      </c>
      <c r="AI693" s="608"/>
    </row>
    <row r="694" spans="1:46" ht="54.75" customHeight="1" x14ac:dyDescent="0.4">
      <c r="A694" s="758"/>
      <c r="B694" s="551"/>
      <c r="C694" s="552"/>
      <c r="D694" s="553"/>
      <c r="E694" s="681"/>
      <c r="F694" s="681"/>
      <c r="G694" s="681"/>
      <c r="H694" s="681"/>
      <c r="I694" s="681"/>
      <c r="J694" s="681"/>
      <c r="K694" s="681"/>
      <c r="L694" s="681"/>
      <c r="M694" s="681"/>
      <c r="N694" s="681"/>
      <c r="O694" s="681"/>
      <c r="P694" s="681"/>
      <c r="Q694" s="681"/>
      <c r="R694" s="681"/>
      <c r="S694" s="681"/>
      <c r="T694" s="681"/>
      <c r="U694" s="681"/>
      <c r="V694" s="681"/>
      <c r="W694" s="681"/>
      <c r="X694" s="681"/>
      <c r="Y694" s="681"/>
      <c r="Z694" s="681"/>
      <c r="AA694" s="681"/>
      <c r="AB694" s="681"/>
      <c r="AC694" s="681"/>
      <c r="AD694" s="681"/>
      <c r="AE694" s="681"/>
      <c r="AF694" s="681"/>
      <c r="AG694" s="678" t="str">
        <f t="shared" ref="AG694" si="2027">IF(AG693&lt;14,"対象外",ROUND(AH693/AG693,3))</f>
        <v>対象外</v>
      </c>
      <c r="AH694" s="679"/>
      <c r="AI694" s="608"/>
      <c r="AL694" s="219">
        <f t="shared" ref="AL694" si="2028">IF(AG694="対象外",0,1)</f>
        <v>0</v>
      </c>
      <c r="AM694" s="226">
        <f t="shared" ref="AM694" si="2029">IF(AL694=1,AG694,0)</f>
        <v>0</v>
      </c>
      <c r="AN694" s="219">
        <f t="shared" ref="AN694" si="2030">IF(AG693&gt;=14,AG693,0)</f>
        <v>0</v>
      </c>
      <c r="AO694" s="192">
        <f>IF(AN694&gt;1,AH693,0)</f>
        <v>0</v>
      </c>
      <c r="AP694" s="152"/>
      <c r="AQ694" s="219">
        <f>IF(AR694&gt;1,1,0)</f>
        <v>0</v>
      </c>
      <c r="AR694" s="192">
        <f>AN694+AR650</f>
        <v>0</v>
      </c>
      <c r="AS694" s="192">
        <f>AO694+AS650</f>
        <v>0</v>
      </c>
      <c r="AT694" s="248">
        <f>IF(AQ694=1,ROUND(AS694/AR694,3),0)</f>
        <v>0</v>
      </c>
    </row>
    <row r="695" spans="1:46" ht="54.75" customHeight="1" x14ac:dyDescent="0.35">
      <c r="A695" s="758"/>
      <c r="B695" s="548">
        <f t="shared" ref="B695" si="2031">B651</f>
        <v>0</v>
      </c>
      <c r="C695" s="549"/>
      <c r="D695" s="550"/>
      <c r="E695" s="681"/>
      <c r="F695" s="681"/>
      <c r="G695" s="681"/>
      <c r="H695" s="681"/>
      <c r="I695" s="681"/>
      <c r="J695" s="681"/>
      <c r="K695" s="681"/>
      <c r="L695" s="681"/>
      <c r="M695" s="681"/>
      <c r="N695" s="681"/>
      <c r="O695" s="681"/>
      <c r="P695" s="681"/>
      <c r="Q695" s="681"/>
      <c r="R695" s="681"/>
      <c r="S695" s="681"/>
      <c r="T695" s="681"/>
      <c r="U695" s="681"/>
      <c r="V695" s="681"/>
      <c r="W695" s="681"/>
      <c r="X695" s="681"/>
      <c r="Y695" s="681"/>
      <c r="Z695" s="681"/>
      <c r="AA695" s="681"/>
      <c r="AB695" s="681"/>
      <c r="AC695" s="681"/>
      <c r="AD695" s="681"/>
      <c r="AE695" s="681"/>
      <c r="AF695" s="681"/>
      <c r="AG695" s="272">
        <f t="shared" ref="AG695" si="2032">IF(COUNT(E695:AF695)=0,+(COUNTIF(E695:AF695,"作業"))+(COUNTIF(E695:AF695,"休日")),"")</f>
        <v>0</v>
      </c>
      <c r="AH695" s="273">
        <f t="shared" ref="AH695" si="2033">IF(COUNT(E695:AF695)=0,(COUNTIF(E695:AF695,"休日")),"")</f>
        <v>0</v>
      </c>
      <c r="AI695" s="230"/>
    </row>
    <row r="696" spans="1:46" ht="54.75" customHeight="1" x14ac:dyDescent="0.35">
      <c r="A696" s="758"/>
      <c r="B696" s="551"/>
      <c r="C696" s="552"/>
      <c r="D696" s="553"/>
      <c r="E696" s="681"/>
      <c r="F696" s="681"/>
      <c r="G696" s="681"/>
      <c r="H696" s="681"/>
      <c r="I696" s="681"/>
      <c r="J696" s="681"/>
      <c r="K696" s="681"/>
      <c r="L696" s="681"/>
      <c r="M696" s="681"/>
      <c r="N696" s="681"/>
      <c r="O696" s="681"/>
      <c r="P696" s="681"/>
      <c r="Q696" s="681"/>
      <c r="R696" s="681"/>
      <c r="S696" s="681"/>
      <c r="T696" s="681"/>
      <c r="U696" s="681"/>
      <c r="V696" s="681"/>
      <c r="W696" s="681"/>
      <c r="X696" s="681"/>
      <c r="Y696" s="681"/>
      <c r="Z696" s="681"/>
      <c r="AA696" s="681"/>
      <c r="AB696" s="681"/>
      <c r="AC696" s="681"/>
      <c r="AD696" s="681"/>
      <c r="AE696" s="681"/>
      <c r="AF696" s="681"/>
      <c r="AG696" s="678" t="str">
        <f t="shared" ref="AG696" si="2034">IF(AG695&lt;14,"対象外",ROUND(AH695/AG695,3))</f>
        <v>対象外</v>
      </c>
      <c r="AH696" s="679"/>
      <c r="AI696" s="230"/>
      <c r="AL696" s="219">
        <f t="shared" ref="AL696" si="2035">IF(AG696="対象外",0,1)</f>
        <v>0</v>
      </c>
      <c r="AM696" s="226">
        <f t="shared" ref="AM696" si="2036">IF(AL696=1,AG696,0)</f>
        <v>0</v>
      </c>
      <c r="AN696" s="219">
        <f t="shared" ref="AN696" si="2037">IF(AG695&gt;=14,AG695,0)</f>
        <v>0</v>
      </c>
      <c r="AO696" s="192">
        <f>IF(AN696&gt;1,AH695,0)</f>
        <v>0</v>
      </c>
      <c r="AP696" s="152"/>
      <c r="AQ696" s="219">
        <f>IF(AR696&gt;1,1,0)</f>
        <v>0</v>
      </c>
      <c r="AR696" s="192">
        <f>AN696+AR652</f>
        <v>0</v>
      </c>
      <c r="AS696" s="192">
        <f>AO696+AS652</f>
        <v>0</v>
      </c>
      <c r="AT696" s="248">
        <f>IF(AQ696=1,ROUND(AS696/AR696,3),0)</f>
        <v>0</v>
      </c>
    </row>
    <row r="697" spans="1:46" ht="54.75" customHeight="1" x14ac:dyDescent="0.35">
      <c r="A697" s="758"/>
      <c r="B697" s="548">
        <f t="shared" ref="B697" si="2038">B653</f>
        <v>0</v>
      </c>
      <c r="C697" s="549"/>
      <c r="D697" s="550"/>
      <c r="E697" s="681"/>
      <c r="F697" s="681"/>
      <c r="G697" s="681"/>
      <c r="H697" s="681"/>
      <c r="I697" s="681"/>
      <c r="J697" s="681"/>
      <c r="K697" s="681"/>
      <c r="L697" s="681"/>
      <c r="M697" s="681"/>
      <c r="N697" s="681"/>
      <c r="O697" s="681"/>
      <c r="P697" s="681"/>
      <c r="Q697" s="681"/>
      <c r="R697" s="681"/>
      <c r="S697" s="681"/>
      <c r="T697" s="681"/>
      <c r="U697" s="681"/>
      <c r="V697" s="681"/>
      <c r="W697" s="681"/>
      <c r="X697" s="681"/>
      <c r="Y697" s="681"/>
      <c r="Z697" s="681"/>
      <c r="AA697" s="681"/>
      <c r="AB697" s="681"/>
      <c r="AC697" s="681"/>
      <c r="AD697" s="681"/>
      <c r="AE697" s="681"/>
      <c r="AF697" s="681"/>
      <c r="AG697" s="272">
        <f t="shared" ref="AG697" si="2039">IF(COUNT(E697:AF697)=0,+(COUNTIF(E697:AF697,"作業"))+(COUNTIF(E697:AF697,"休日")),"")</f>
        <v>0</v>
      </c>
      <c r="AH697" s="273">
        <f t="shared" ref="AH697" si="2040">IF(COUNT(E697:AF697)=0,(COUNTIF(E697:AF697,"休日")),"")</f>
        <v>0</v>
      </c>
      <c r="AI697" s="230"/>
    </row>
    <row r="698" spans="1:46" ht="54.75" customHeight="1" x14ac:dyDescent="0.35">
      <c r="A698" s="758"/>
      <c r="B698" s="551"/>
      <c r="C698" s="552"/>
      <c r="D698" s="553"/>
      <c r="E698" s="681"/>
      <c r="F698" s="681"/>
      <c r="G698" s="681"/>
      <c r="H698" s="681"/>
      <c r="I698" s="681"/>
      <c r="J698" s="681"/>
      <c r="K698" s="681"/>
      <c r="L698" s="681"/>
      <c r="M698" s="681"/>
      <c r="N698" s="681"/>
      <c r="O698" s="681"/>
      <c r="P698" s="681"/>
      <c r="Q698" s="681"/>
      <c r="R698" s="681"/>
      <c r="S698" s="681"/>
      <c r="T698" s="681"/>
      <c r="U698" s="681"/>
      <c r="V698" s="681"/>
      <c r="W698" s="681"/>
      <c r="X698" s="681"/>
      <c r="Y698" s="681"/>
      <c r="Z698" s="681"/>
      <c r="AA698" s="681"/>
      <c r="AB698" s="681"/>
      <c r="AC698" s="681"/>
      <c r="AD698" s="681"/>
      <c r="AE698" s="681"/>
      <c r="AF698" s="681"/>
      <c r="AG698" s="678" t="str">
        <f t="shared" ref="AG698" si="2041">IF(AG697&lt;14,"対象外",ROUND(AH697/AG697,3))</f>
        <v>対象外</v>
      </c>
      <c r="AH698" s="679"/>
      <c r="AI698" s="230"/>
      <c r="AL698" s="219">
        <f t="shared" ref="AL698" si="2042">IF(AG698="対象外",0,1)</f>
        <v>0</v>
      </c>
      <c r="AM698" s="226">
        <f t="shared" ref="AM698" si="2043">IF(AL698=1,AG698,0)</f>
        <v>0</v>
      </c>
      <c r="AN698" s="219">
        <f t="shared" ref="AN698" si="2044">IF(AG697&gt;=14,AG697,0)</f>
        <v>0</v>
      </c>
      <c r="AO698" s="192">
        <f>IF(AN698&gt;1,AH697,0)</f>
        <v>0</v>
      </c>
      <c r="AP698" s="152"/>
      <c r="AQ698" s="219">
        <f>IF(AR698&gt;1,1,0)</f>
        <v>0</v>
      </c>
      <c r="AR698" s="192">
        <f>AN698+AR654</f>
        <v>0</v>
      </c>
      <c r="AS698" s="192">
        <f>AO698+AS654</f>
        <v>0</v>
      </c>
      <c r="AT698" s="248">
        <f>IF(AQ698=1,ROUND(AS698/AR698,3),0)</f>
        <v>0</v>
      </c>
    </row>
    <row r="699" spans="1:46" ht="54.75" customHeight="1" x14ac:dyDescent="0.35">
      <c r="A699" s="758"/>
      <c r="B699" s="548">
        <f t="shared" ref="B699" si="2045">B655</f>
        <v>0</v>
      </c>
      <c r="C699" s="549"/>
      <c r="D699" s="550"/>
      <c r="E699" s="681"/>
      <c r="F699" s="681"/>
      <c r="G699" s="681"/>
      <c r="H699" s="681"/>
      <c r="I699" s="681"/>
      <c r="J699" s="681"/>
      <c r="K699" s="681"/>
      <c r="L699" s="681"/>
      <c r="M699" s="681"/>
      <c r="N699" s="681"/>
      <c r="O699" s="681"/>
      <c r="P699" s="681"/>
      <c r="Q699" s="681"/>
      <c r="R699" s="681"/>
      <c r="S699" s="681"/>
      <c r="T699" s="681"/>
      <c r="U699" s="681"/>
      <c r="V699" s="681"/>
      <c r="W699" s="681"/>
      <c r="X699" s="681"/>
      <c r="Y699" s="681"/>
      <c r="Z699" s="681"/>
      <c r="AA699" s="681"/>
      <c r="AB699" s="681"/>
      <c r="AC699" s="681"/>
      <c r="AD699" s="681"/>
      <c r="AE699" s="681"/>
      <c r="AF699" s="681"/>
      <c r="AG699" s="272">
        <f t="shared" ref="AG699" si="2046">IF(COUNT(E699:AF699)=0,+(COUNTIF(E699:AF699,"作業"))+(COUNTIF(E699:AF699,"休日")),"")</f>
        <v>0</v>
      </c>
      <c r="AH699" s="273">
        <f t="shared" ref="AH699" si="2047">IF(COUNT(E699:AF699)=0,(COUNTIF(E699:AF699,"休日")),"")</f>
        <v>0</v>
      </c>
      <c r="AI699" s="230"/>
    </row>
    <row r="700" spans="1:46" ht="54.75" customHeight="1" x14ac:dyDescent="0.35">
      <c r="A700" s="758"/>
      <c r="B700" s="551"/>
      <c r="C700" s="552"/>
      <c r="D700" s="553"/>
      <c r="E700" s="681"/>
      <c r="F700" s="681"/>
      <c r="G700" s="681"/>
      <c r="H700" s="681"/>
      <c r="I700" s="681"/>
      <c r="J700" s="681"/>
      <c r="K700" s="681"/>
      <c r="L700" s="681"/>
      <c r="M700" s="681"/>
      <c r="N700" s="681"/>
      <c r="O700" s="681"/>
      <c r="P700" s="681"/>
      <c r="Q700" s="681"/>
      <c r="R700" s="681"/>
      <c r="S700" s="681"/>
      <c r="T700" s="681"/>
      <c r="U700" s="681"/>
      <c r="V700" s="681"/>
      <c r="W700" s="681"/>
      <c r="X700" s="681"/>
      <c r="Y700" s="681"/>
      <c r="Z700" s="681"/>
      <c r="AA700" s="681"/>
      <c r="AB700" s="681"/>
      <c r="AC700" s="681"/>
      <c r="AD700" s="681"/>
      <c r="AE700" s="681"/>
      <c r="AF700" s="681"/>
      <c r="AG700" s="678" t="str">
        <f t="shared" ref="AG700" si="2048">IF(AG699&lt;14,"対象外",ROUND(AH699/AG699,3))</f>
        <v>対象外</v>
      </c>
      <c r="AH700" s="679"/>
      <c r="AI700" s="230"/>
      <c r="AL700" s="219">
        <f t="shared" ref="AL700" si="2049">IF(AG700="対象外",0,1)</f>
        <v>0</v>
      </c>
      <c r="AM700" s="226">
        <f t="shared" ref="AM700" si="2050">IF(AL700=1,AG700,0)</f>
        <v>0</v>
      </c>
      <c r="AN700" s="219">
        <f t="shared" ref="AN700" si="2051">IF(AG699&gt;=14,AG699,0)</f>
        <v>0</v>
      </c>
      <c r="AO700" s="192">
        <f>IF(AN700&gt;1,AH699,0)</f>
        <v>0</v>
      </c>
      <c r="AP700" s="152"/>
      <c r="AQ700" s="219">
        <f>IF(AR700&gt;1,1,0)</f>
        <v>0</v>
      </c>
      <c r="AR700" s="192">
        <f>AN700+AR656</f>
        <v>0</v>
      </c>
      <c r="AS700" s="192">
        <f>AO700+AS656</f>
        <v>0</v>
      </c>
      <c r="AT700" s="248">
        <f>IF(AQ700=1,ROUND(AS700/AR700,3),0)</f>
        <v>0</v>
      </c>
    </row>
    <row r="701" spans="1:46" ht="54.75" customHeight="1" x14ac:dyDescent="0.4">
      <c r="A701" s="758"/>
      <c r="B701" s="548">
        <f t="shared" ref="B701" si="2052">B657</f>
        <v>0</v>
      </c>
      <c r="C701" s="549"/>
      <c r="D701" s="550"/>
      <c r="E701" s="681"/>
      <c r="F701" s="681"/>
      <c r="G701" s="681"/>
      <c r="H701" s="681"/>
      <c r="I701" s="681"/>
      <c r="J701" s="681"/>
      <c r="K701" s="681"/>
      <c r="L701" s="681"/>
      <c r="M701" s="681"/>
      <c r="N701" s="681"/>
      <c r="O701" s="681"/>
      <c r="P701" s="681"/>
      <c r="Q701" s="681"/>
      <c r="R701" s="681"/>
      <c r="S701" s="681"/>
      <c r="T701" s="681"/>
      <c r="U701" s="681"/>
      <c r="V701" s="681"/>
      <c r="W701" s="681"/>
      <c r="X701" s="681"/>
      <c r="Y701" s="681"/>
      <c r="Z701" s="681"/>
      <c r="AA701" s="681"/>
      <c r="AB701" s="681"/>
      <c r="AC701" s="681"/>
      <c r="AD701" s="681"/>
      <c r="AE701" s="681"/>
      <c r="AF701" s="681"/>
      <c r="AG701" s="272">
        <f t="shared" ref="AG701" si="2053">IF(COUNT(E701:AF701)=0,+(COUNTIF(E701:AF701,"作業"))+(COUNTIF(E701:AF701,"休日")),"")</f>
        <v>0</v>
      </c>
      <c r="AH701" s="279">
        <f t="shared" ref="AH701" si="2054">IF(COUNT(E701:AF701)=0,(COUNTIF(E701:AF701,"休日")),"")</f>
        <v>0</v>
      </c>
      <c r="AI701" s="269"/>
    </row>
    <row r="702" spans="1:46" ht="54.75" customHeight="1" x14ac:dyDescent="0.4">
      <c r="A702" s="758"/>
      <c r="B702" s="551"/>
      <c r="C702" s="552"/>
      <c r="D702" s="553"/>
      <c r="E702" s="681"/>
      <c r="F702" s="681"/>
      <c r="G702" s="681"/>
      <c r="H702" s="681"/>
      <c r="I702" s="681"/>
      <c r="J702" s="681"/>
      <c r="K702" s="681"/>
      <c r="L702" s="681"/>
      <c r="M702" s="681"/>
      <c r="N702" s="681"/>
      <c r="O702" s="681"/>
      <c r="P702" s="681"/>
      <c r="Q702" s="681"/>
      <c r="R702" s="681"/>
      <c r="S702" s="681"/>
      <c r="T702" s="681"/>
      <c r="U702" s="681"/>
      <c r="V702" s="681"/>
      <c r="W702" s="681"/>
      <c r="X702" s="681"/>
      <c r="Y702" s="681"/>
      <c r="Z702" s="681"/>
      <c r="AA702" s="681"/>
      <c r="AB702" s="681"/>
      <c r="AC702" s="681"/>
      <c r="AD702" s="681"/>
      <c r="AE702" s="681"/>
      <c r="AF702" s="681"/>
      <c r="AG702" s="678" t="str">
        <f t="shared" ref="AG702" si="2055">IF(AG701&lt;14,"対象外",ROUND(AH701/AG701,3))</f>
        <v>対象外</v>
      </c>
      <c r="AH702" s="682"/>
      <c r="AI702" s="269"/>
      <c r="AL702" s="219">
        <f t="shared" ref="AL702" si="2056">IF(AG702="対象外",0,1)</f>
        <v>0</v>
      </c>
      <c r="AM702" s="226">
        <f t="shared" ref="AM702" si="2057">IF(AL702=1,AG702,0)</f>
        <v>0</v>
      </c>
      <c r="AN702" s="219">
        <f t="shared" ref="AN702" si="2058">IF(AG701&gt;=14,AG701,0)</f>
        <v>0</v>
      </c>
      <c r="AO702" s="192">
        <f>IF(AN702&gt;1,AH701,0)</f>
        <v>0</v>
      </c>
      <c r="AP702" s="152"/>
      <c r="AQ702" s="219">
        <f>IF(AR702&gt;1,1,0)</f>
        <v>0</v>
      </c>
      <c r="AR702" s="192">
        <f>AN702+AR658</f>
        <v>0</v>
      </c>
      <c r="AS702" s="192">
        <f>AO702+AS658</f>
        <v>0</v>
      </c>
      <c r="AT702" s="248">
        <f>IF(AQ702=1,ROUND(AS702/AR702,3),0)</f>
        <v>0</v>
      </c>
    </row>
    <row r="703" spans="1:46" ht="54.75" customHeight="1" x14ac:dyDescent="0.4">
      <c r="A703" s="758"/>
      <c r="B703" s="548">
        <f t="shared" ref="B703" si="2059">B659</f>
        <v>0</v>
      </c>
      <c r="C703" s="549"/>
      <c r="D703" s="550"/>
      <c r="E703" s="681"/>
      <c r="F703" s="681"/>
      <c r="G703" s="681"/>
      <c r="H703" s="681"/>
      <c r="I703" s="681"/>
      <c r="J703" s="681"/>
      <c r="K703" s="681"/>
      <c r="L703" s="681"/>
      <c r="M703" s="681"/>
      <c r="N703" s="681"/>
      <c r="O703" s="681"/>
      <c r="P703" s="681"/>
      <c r="Q703" s="681"/>
      <c r="R703" s="681"/>
      <c r="S703" s="681"/>
      <c r="T703" s="681"/>
      <c r="U703" s="681"/>
      <c r="V703" s="681"/>
      <c r="W703" s="681"/>
      <c r="X703" s="681"/>
      <c r="Y703" s="681"/>
      <c r="Z703" s="681"/>
      <c r="AA703" s="681"/>
      <c r="AB703" s="681"/>
      <c r="AC703" s="681"/>
      <c r="AD703" s="681"/>
      <c r="AE703" s="681"/>
      <c r="AF703" s="681"/>
      <c r="AG703" s="272">
        <f t="shared" ref="AG703" si="2060">IF(COUNT(E703:AF703)=0,+(COUNTIF(E703:AF703,"作業"))+(COUNTIF(E703:AF703,"休日")),"")</f>
        <v>0</v>
      </c>
      <c r="AH703" s="279">
        <f t="shared" ref="AH703" si="2061">IF(COUNT(E703:AF703)=0,(COUNTIF(E703:AF703,"休日")),"")</f>
        <v>0</v>
      </c>
      <c r="AI703" s="269"/>
    </row>
    <row r="704" spans="1:46" ht="54.75" customHeight="1" x14ac:dyDescent="0.4">
      <c r="A704" s="758"/>
      <c r="B704" s="551"/>
      <c r="C704" s="552"/>
      <c r="D704" s="553"/>
      <c r="E704" s="681"/>
      <c r="F704" s="681"/>
      <c r="G704" s="681"/>
      <c r="H704" s="681"/>
      <c r="I704" s="681"/>
      <c r="J704" s="681"/>
      <c r="K704" s="681"/>
      <c r="L704" s="681"/>
      <c r="M704" s="681"/>
      <c r="N704" s="681"/>
      <c r="O704" s="681"/>
      <c r="P704" s="681"/>
      <c r="Q704" s="681"/>
      <c r="R704" s="681"/>
      <c r="S704" s="681"/>
      <c r="T704" s="681"/>
      <c r="U704" s="681"/>
      <c r="V704" s="681"/>
      <c r="W704" s="681"/>
      <c r="X704" s="681"/>
      <c r="Y704" s="681"/>
      <c r="Z704" s="681"/>
      <c r="AA704" s="681"/>
      <c r="AB704" s="681"/>
      <c r="AC704" s="681"/>
      <c r="AD704" s="681"/>
      <c r="AE704" s="681"/>
      <c r="AF704" s="681"/>
      <c r="AG704" s="678" t="str">
        <f t="shared" ref="AG704" si="2062">IF(AG703&lt;14,"対象外",ROUND(AH703/AG703,3))</f>
        <v>対象外</v>
      </c>
      <c r="AH704" s="682"/>
      <c r="AI704" s="269"/>
      <c r="AL704" s="219">
        <f t="shared" ref="AL704" si="2063">IF(AG704="対象外",0,1)</f>
        <v>0</v>
      </c>
      <c r="AM704" s="226">
        <f t="shared" ref="AM704" si="2064">IF(AL704=1,AG704,0)</f>
        <v>0</v>
      </c>
      <c r="AN704" s="219">
        <f t="shared" ref="AN704" si="2065">IF(AG703&gt;=14,AG703,0)</f>
        <v>0</v>
      </c>
      <c r="AO704" s="192">
        <f>IF(AN704&gt;1,AH703,0)</f>
        <v>0</v>
      </c>
      <c r="AP704" s="152"/>
      <c r="AQ704" s="219">
        <f>IF(AR704&gt;1,1,0)</f>
        <v>0</v>
      </c>
      <c r="AR704" s="192">
        <f>AN704+AR660</f>
        <v>0</v>
      </c>
      <c r="AS704" s="192">
        <f>AO704+AS660</f>
        <v>0</v>
      </c>
      <c r="AT704" s="248">
        <f>IF(AQ704=1,ROUND(AS704/AR704,3),0)</f>
        <v>0</v>
      </c>
    </row>
    <row r="705" spans="1:46" ht="54.75" customHeight="1" x14ac:dyDescent="0.4">
      <c r="A705" s="758"/>
      <c r="B705" s="548">
        <f t="shared" ref="B705" si="2066">B661</f>
        <v>0</v>
      </c>
      <c r="C705" s="549"/>
      <c r="D705" s="550"/>
      <c r="E705" s="681"/>
      <c r="F705" s="681"/>
      <c r="G705" s="681"/>
      <c r="H705" s="681"/>
      <c r="I705" s="681"/>
      <c r="J705" s="681"/>
      <c r="K705" s="681"/>
      <c r="L705" s="681"/>
      <c r="M705" s="681"/>
      <c r="N705" s="681"/>
      <c r="O705" s="681"/>
      <c r="P705" s="681"/>
      <c r="Q705" s="681"/>
      <c r="R705" s="681"/>
      <c r="S705" s="681"/>
      <c r="T705" s="681"/>
      <c r="U705" s="681"/>
      <c r="V705" s="681"/>
      <c r="W705" s="681"/>
      <c r="X705" s="681"/>
      <c r="Y705" s="681"/>
      <c r="Z705" s="681"/>
      <c r="AA705" s="681"/>
      <c r="AB705" s="681"/>
      <c r="AC705" s="681"/>
      <c r="AD705" s="681"/>
      <c r="AE705" s="681"/>
      <c r="AF705" s="681"/>
      <c r="AG705" s="272">
        <f t="shared" ref="AG705" si="2067">IF(COUNT(E705:AF705)=0,+(COUNTIF(E705:AF705,"作業"))+(COUNTIF(E705:AF705,"休日")),"")</f>
        <v>0</v>
      </c>
      <c r="AH705" s="273">
        <f t="shared" ref="AH705" si="2068">IF(COUNT(E705:AF705)=0,(COUNTIF(E705:AF705,"休日")),"")</f>
        <v>0</v>
      </c>
      <c r="AI705" s="232"/>
    </row>
    <row r="706" spans="1:46" ht="54.75" customHeight="1" x14ac:dyDescent="0.4">
      <c r="A706" s="758"/>
      <c r="B706" s="551"/>
      <c r="C706" s="552"/>
      <c r="D706" s="553"/>
      <c r="E706" s="681"/>
      <c r="F706" s="681"/>
      <c r="G706" s="681"/>
      <c r="H706" s="681"/>
      <c r="I706" s="681"/>
      <c r="J706" s="681"/>
      <c r="K706" s="681"/>
      <c r="L706" s="681"/>
      <c r="M706" s="681"/>
      <c r="N706" s="681"/>
      <c r="O706" s="681"/>
      <c r="P706" s="681"/>
      <c r="Q706" s="681"/>
      <c r="R706" s="681"/>
      <c r="S706" s="681"/>
      <c r="T706" s="681"/>
      <c r="U706" s="681"/>
      <c r="V706" s="681"/>
      <c r="W706" s="681"/>
      <c r="X706" s="681"/>
      <c r="Y706" s="681"/>
      <c r="Z706" s="681"/>
      <c r="AA706" s="681"/>
      <c r="AB706" s="681"/>
      <c r="AC706" s="681"/>
      <c r="AD706" s="681"/>
      <c r="AE706" s="681"/>
      <c r="AF706" s="681"/>
      <c r="AG706" s="678" t="str">
        <f t="shared" ref="AG706" si="2069">IF(AG705&lt;14,"対象外",ROUND(AH705/AG705,3))</f>
        <v>対象外</v>
      </c>
      <c r="AH706" s="679"/>
      <c r="AI706" s="232"/>
      <c r="AL706" s="219">
        <f t="shared" ref="AL706" si="2070">IF(AG706="対象外",0,1)</f>
        <v>0</v>
      </c>
      <c r="AM706" s="226">
        <f t="shared" ref="AM706" si="2071">IF(AL706=1,AG706,0)</f>
        <v>0</v>
      </c>
      <c r="AN706" s="219">
        <f t="shared" ref="AN706" si="2072">IF(AG705&gt;=14,AG705,0)</f>
        <v>0</v>
      </c>
      <c r="AO706" s="192">
        <f>IF(AN706&gt;1,AH705,0)</f>
        <v>0</v>
      </c>
      <c r="AP706" s="152"/>
      <c r="AQ706" s="219">
        <f>IF(AR706&gt;1,1,0)</f>
        <v>0</v>
      </c>
      <c r="AR706" s="192">
        <f>AN706+AR662</f>
        <v>0</v>
      </c>
      <c r="AS706" s="192">
        <f>AO706+AS662</f>
        <v>0</v>
      </c>
      <c r="AT706" s="248">
        <f>IF(AQ706=1,ROUND(AS706/AR706,3),0)</f>
        <v>0</v>
      </c>
    </row>
    <row r="707" spans="1:46" ht="54.75" customHeight="1" x14ac:dyDescent="0.4">
      <c r="A707" s="758"/>
      <c r="B707" s="548">
        <f t="shared" ref="B707" si="2073">B663</f>
        <v>0</v>
      </c>
      <c r="C707" s="549"/>
      <c r="D707" s="550"/>
      <c r="E707" s="681"/>
      <c r="F707" s="681"/>
      <c r="G707" s="681"/>
      <c r="H707" s="681"/>
      <c r="I707" s="681"/>
      <c r="J707" s="681"/>
      <c r="K707" s="681"/>
      <c r="L707" s="681"/>
      <c r="M707" s="681"/>
      <c r="N707" s="681"/>
      <c r="O707" s="681"/>
      <c r="P707" s="681"/>
      <c r="Q707" s="681"/>
      <c r="R707" s="681"/>
      <c r="S707" s="681"/>
      <c r="T707" s="681"/>
      <c r="U707" s="681"/>
      <c r="V707" s="681"/>
      <c r="W707" s="681"/>
      <c r="X707" s="681"/>
      <c r="Y707" s="681"/>
      <c r="Z707" s="681"/>
      <c r="AA707" s="681"/>
      <c r="AB707" s="681"/>
      <c r="AC707" s="681"/>
      <c r="AD707" s="681"/>
      <c r="AE707" s="681"/>
      <c r="AF707" s="681"/>
      <c r="AG707" s="272">
        <f t="shared" ref="AG707" si="2074">IF(COUNT(E707:AF707)=0,+(COUNTIF(E707:AF707,"作業"))+(COUNTIF(E707:AF707,"休日")),"")</f>
        <v>0</v>
      </c>
      <c r="AH707" s="273">
        <f t="shared" ref="AH707" si="2075">IF(COUNT(E707:AF707)=0,(COUNTIF(E707:AF707,"休日")),"")</f>
        <v>0</v>
      </c>
      <c r="AI707" s="232"/>
    </row>
    <row r="708" spans="1:46" ht="54.75" customHeight="1" x14ac:dyDescent="0.4">
      <c r="A708" s="758"/>
      <c r="B708" s="551"/>
      <c r="C708" s="552"/>
      <c r="D708" s="553"/>
      <c r="E708" s="681"/>
      <c r="F708" s="681"/>
      <c r="G708" s="681"/>
      <c r="H708" s="681"/>
      <c r="I708" s="681"/>
      <c r="J708" s="681"/>
      <c r="K708" s="681"/>
      <c r="L708" s="681"/>
      <c r="M708" s="681"/>
      <c r="N708" s="681"/>
      <c r="O708" s="681"/>
      <c r="P708" s="681"/>
      <c r="Q708" s="681"/>
      <c r="R708" s="681"/>
      <c r="S708" s="681"/>
      <c r="T708" s="681"/>
      <c r="U708" s="681"/>
      <c r="V708" s="681"/>
      <c r="W708" s="681"/>
      <c r="X708" s="681"/>
      <c r="Y708" s="681"/>
      <c r="Z708" s="681"/>
      <c r="AA708" s="681"/>
      <c r="AB708" s="681"/>
      <c r="AC708" s="681"/>
      <c r="AD708" s="681"/>
      <c r="AE708" s="681"/>
      <c r="AF708" s="681"/>
      <c r="AG708" s="678" t="str">
        <f t="shared" ref="AG708" si="2076">IF(AG707&lt;14,"対象外",ROUND(AH707/AG707,3))</f>
        <v>対象外</v>
      </c>
      <c r="AH708" s="679"/>
      <c r="AI708" s="232"/>
      <c r="AL708" s="219">
        <f t="shared" ref="AL708" si="2077">IF(AG708="対象外",0,1)</f>
        <v>0</v>
      </c>
      <c r="AM708" s="226">
        <f t="shared" ref="AM708" si="2078">IF(AL708=1,AG708,0)</f>
        <v>0</v>
      </c>
      <c r="AN708" s="219">
        <f t="shared" ref="AN708" si="2079">IF(AG707&gt;=14,AG707,0)</f>
        <v>0</v>
      </c>
      <c r="AO708" s="192">
        <f>IF(AN708&gt;1,AH707,0)</f>
        <v>0</v>
      </c>
      <c r="AP708" s="152"/>
      <c r="AQ708" s="219">
        <f>IF(AR708&gt;1,1,0)</f>
        <v>0</v>
      </c>
      <c r="AR708" s="192">
        <f>AN708+AR664</f>
        <v>0</v>
      </c>
      <c r="AS708" s="192">
        <f>AO708+AS664</f>
        <v>0</v>
      </c>
      <c r="AT708" s="248">
        <f>IF(AQ708=1,ROUND(AS708/AR708,3),0)</f>
        <v>0</v>
      </c>
    </row>
    <row r="709" spans="1:46" ht="54.75" customHeight="1" x14ac:dyDescent="0.4">
      <c r="A709" s="758"/>
      <c r="B709" s="548">
        <f t="shared" ref="B709" si="2080">B665</f>
        <v>0</v>
      </c>
      <c r="C709" s="549"/>
      <c r="D709" s="550"/>
      <c r="E709" s="681"/>
      <c r="F709" s="681"/>
      <c r="G709" s="681"/>
      <c r="H709" s="681"/>
      <c r="I709" s="681"/>
      <c r="J709" s="681"/>
      <c r="K709" s="681"/>
      <c r="L709" s="681"/>
      <c r="M709" s="681"/>
      <c r="N709" s="681"/>
      <c r="O709" s="681"/>
      <c r="P709" s="681"/>
      <c r="Q709" s="681"/>
      <c r="R709" s="681"/>
      <c r="S709" s="681"/>
      <c r="T709" s="681"/>
      <c r="U709" s="681"/>
      <c r="V709" s="681"/>
      <c r="W709" s="681"/>
      <c r="X709" s="681"/>
      <c r="Y709" s="681"/>
      <c r="Z709" s="681"/>
      <c r="AA709" s="681"/>
      <c r="AB709" s="681"/>
      <c r="AC709" s="681"/>
      <c r="AD709" s="681"/>
      <c r="AE709" s="681"/>
      <c r="AF709" s="681"/>
      <c r="AG709" s="272">
        <f t="shared" ref="AG709" si="2081">IF(COUNT(E709:AF709)=0,+(COUNTIF(E709:AF709,"作業"))+(COUNTIF(E709:AF709,"休日")),"")</f>
        <v>0</v>
      </c>
      <c r="AH709" s="273">
        <f t="shared" ref="AH709" si="2082">IF(COUNT(E709:AF709)=0,(COUNTIF(E709:AF709,"休日")),"")</f>
        <v>0</v>
      </c>
      <c r="AI709" s="232"/>
    </row>
    <row r="710" spans="1:46" ht="54.75" customHeight="1" x14ac:dyDescent="0.4">
      <c r="A710" s="758"/>
      <c r="B710" s="551"/>
      <c r="C710" s="552"/>
      <c r="D710" s="553"/>
      <c r="E710" s="681"/>
      <c r="F710" s="681"/>
      <c r="G710" s="681"/>
      <c r="H710" s="681"/>
      <c r="I710" s="681"/>
      <c r="J710" s="681"/>
      <c r="K710" s="681"/>
      <c r="L710" s="681"/>
      <c r="M710" s="681"/>
      <c r="N710" s="681"/>
      <c r="O710" s="681"/>
      <c r="P710" s="681"/>
      <c r="Q710" s="681"/>
      <c r="R710" s="681"/>
      <c r="S710" s="681"/>
      <c r="T710" s="681"/>
      <c r="U710" s="681"/>
      <c r="V710" s="681"/>
      <c r="W710" s="681"/>
      <c r="X710" s="681"/>
      <c r="Y710" s="681"/>
      <c r="Z710" s="681"/>
      <c r="AA710" s="681"/>
      <c r="AB710" s="681"/>
      <c r="AC710" s="681"/>
      <c r="AD710" s="681"/>
      <c r="AE710" s="681"/>
      <c r="AF710" s="681"/>
      <c r="AG710" s="678" t="str">
        <f t="shared" ref="AG710" si="2083">IF(AG709&lt;14,"対象外",ROUND(AH709/AG709,3))</f>
        <v>対象外</v>
      </c>
      <c r="AH710" s="679"/>
      <c r="AI710" s="232"/>
      <c r="AL710" s="219">
        <f t="shared" ref="AL710" si="2084">IF(AG710="対象外",0,1)</f>
        <v>0</v>
      </c>
      <c r="AM710" s="226">
        <f t="shared" ref="AM710" si="2085">IF(AL710=1,AG710,0)</f>
        <v>0</v>
      </c>
      <c r="AN710" s="219">
        <f t="shared" ref="AN710" si="2086">IF(AG709&gt;=14,AG709,0)</f>
        <v>0</v>
      </c>
      <c r="AO710" s="192">
        <f>IF(AN710&gt;1,AH709,0)</f>
        <v>0</v>
      </c>
      <c r="AP710" s="152"/>
      <c r="AQ710" s="219">
        <f>IF(AR710&gt;1,1,0)</f>
        <v>0</v>
      </c>
      <c r="AR710" s="192">
        <f>AN710+AR666</f>
        <v>0</v>
      </c>
      <c r="AS710" s="192">
        <f>AO710+AS666</f>
        <v>0</v>
      </c>
      <c r="AT710" s="248">
        <f>IF(AQ710=1,ROUND(AS710/AR710,3),0)</f>
        <v>0</v>
      </c>
    </row>
    <row r="711" spans="1:46" ht="54.75" customHeight="1" x14ac:dyDescent="0.4">
      <c r="A711" s="758"/>
      <c r="B711" s="548">
        <f t="shared" ref="B711" si="2087">B667</f>
        <v>0</v>
      </c>
      <c r="C711" s="549"/>
      <c r="D711" s="550"/>
      <c r="E711" s="681"/>
      <c r="F711" s="681"/>
      <c r="G711" s="681"/>
      <c r="H711" s="681"/>
      <c r="I711" s="681"/>
      <c r="J711" s="681"/>
      <c r="K711" s="681"/>
      <c r="L711" s="681"/>
      <c r="M711" s="681"/>
      <c r="N711" s="681"/>
      <c r="O711" s="681"/>
      <c r="P711" s="681"/>
      <c r="Q711" s="681"/>
      <c r="R711" s="681"/>
      <c r="S711" s="681"/>
      <c r="T711" s="681"/>
      <c r="U711" s="681"/>
      <c r="V711" s="681"/>
      <c r="W711" s="681"/>
      <c r="X711" s="681"/>
      <c r="Y711" s="681"/>
      <c r="Z711" s="681"/>
      <c r="AA711" s="681"/>
      <c r="AB711" s="681"/>
      <c r="AC711" s="681"/>
      <c r="AD711" s="681"/>
      <c r="AE711" s="681"/>
      <c r="AF711" s="681"/>
      <c r="AG711" s="272">
        <f t="shared" ref="AG711" si="2088">IF(COUNT(E711:AF711)=0,+(COUNTIF(E711:AF711,"作業"))+(COUNTIF(E711:AF711,"休日")),"")</f>
        <v>0</v>
      </c>
      <c r="AH711" s="273">
        <f t="shared" ref="AH711" si="2089">IF(COUNT(E711:AF711)=0,(COUNTIF(E711:AF711,"休日")),"")</f>
        <v>0</v>
      </c>
      <c r="AI711" s="232"/>
    </row>
    <row r="712" spans="1:46" ht="54.75" customHeight="1" x14ac:dyDescent="0.4">
      <c r="A712" s="758"/>
      <c r="B712" s="551"/>
      <c r="C712" s="552"/>
      <c r="D712" s="553"/>
      <c r="E712" s="681"/>
      <c r="F712" s="681"/>
      <c r="G712" s="681"/>
      <c r="H712" s="681"/>
      <c r="I712" s="681"/>
      <c r="J712" s="681"/>
      <c r="K712" s="681"/>
      <c r="L712" s="681"/>
      <c r="M712" s="681"/>
      <c r="N712" s="681"/>
      <c r="O712" s="681"/>
      <c r="P712" s="681"/>
      <c r="Q712" s="681"/>
      <c r="R712" s="681"/>
      <c r="S712" s="681"/>
      <c r="T712" s="681"/>
      <c r="U712" s="681"/>
      <c r="V712" s="681"/>
      <c r="W712" s="681"/>
      <c r="X712" s="681"/>
      <c r="Y712" s="681"/>
      <c r="Z712" s="681"/>
      <c r="AA712" s="681"/>
      <c r="AB712" s="681"/>
      <c r="AC712" s="681"/>
      <c r="AD712" s="681"/>
      <c r="AE712" s="681"/>
      <c r="AF712" s="681"/>
      <c r="AG712" s="678" t="str">
        <f t="shared" ref="AG712" si="2090">IF(AG711&lt;14,"対象外",ROUND(AH711/AG711,3))</f>
        <v>対象外</v>
      </c>
      <c r="AH712" s="679"/>
      <c r="AI712" s="232"/>
      <c r="AL712" s="219">
        <f t="shared" ref="AL712" si="2091">IF(AG712="対象外",0,1)</f>
        <v>0</v>
      </c>
      <c r="AM712" s="226">
        <f t="shared" ref="AM712" si="2092">IF(AL712=1,AG712,0)</f>
        <v>0</v>
      </c>
      <c r="AN712" s="219">
        <f t="shared" ref="AN712" si="2093">IF(AG711&gt;=14,AG711,0)</f>
        <v>0</v>
      </c>
      <c r="AO712" s="192">
        <f>IF(AN712&gt;1,AH711,0)</f>
        <v>0</v>
      </c>
      <c r="AP712" s="152"/>
      <c r="AQ712" s="219">
        <f>IF(AR712&gt;1,1,0)</f>
        <v>0</v>
      </c>
      <c r="AR712" s="192">
        <f>AN712+AR668</f>
        <v>0</v>
      </c>
      <c r="AS712" s="192">
        <f>AO712+AS668</f>
        <v>0</v>
      </c>
      <c r="AT712" s="248">
        <f>IF(AQ712=1,ROUND(AS712/AR712,3),0)</f>
        <v>0</v>
      </c>
    </row>
    <row r="713" spans="1:46" ht="54.75" customHeight="1" x14ac:dyDescent="0.4">
      <c r="A713" s="758"/>
      <c r="B713" s="548">
        <f t="shared" ref="B713" si="2094">B669</f>
        <v>0</v>
      </c>
      <c r="C713" s="549"/>
      <c r="D713" s="550"/>
      <c r="E713" s="681"/>
      <c r="F713" s="681"/>
      <c r="G713" s="681"/>
      <c r="H713" s="681"/>
      <c r="I713" s="681"/>
      <c r="J713" s="681"/>
      <c r="K713" s="681"/>
      <c r="L713" s="681"/>
      <c r="M713" s="681"/>
      <c r="N713" s="681"/>
      <c r="O713" s="681"/>
      <c r="P713" s="681"/>
      <c r="Q713" s="681"/>
      <c r="R713" s="681"/>
      <c r="S713" s="681"/>
      <c r="T713" s="681"/>
      <c r="U713" s="681"/>
      <c r="V713" s="681"/>
      <c r="W713" s="681"/>
      <c r="X713" s="681"/>
      <c r="Y713" s="681"/>
      <c r="Z713" s="681"/>
      <c r="AA713" s="681"/>
      <c r="AB713" s="681"/>
      <c r="AC713" s="681"/>
      <c r="AD713" s="681"/>
      <c r="AE713" s="681"/>
      <c r="AF713" s="681"/>
      <c r="AG713" s="272">
        <f t="shared" ref="AG713" si="2095">IF(COUNT(E713:AF713)=0,+(COUNTIF(E713:AF713,"作業"))+(COUNTIF(E713:AF713,"休日")),"")</f>
        <v>0</v>
      </c>
      <c r="AH713" s="273">
        <f t="shared" ref="AH713" si="2096">IF(COUNT(E713:AF713)=0,(COUNTIF(E713:AF713,"休日")),"")</f>
        <v>0</v>
      </c>
      <c r="AI713" s="232"/>
    </row>
    <row r="714" spans="1:46" ht="54.75" customHeight="1" x14ac:dyDescent="0.4">
      <c r="A714" s="758"/>
      <c r="B714" s="551"/>
      <c r="C714" s="552"/>
      <c r="D714" s="553"/>
      <c r="E714" s="681"/>
      <c r="F714" s="681"/>
      <c r="G714" s="681"/>
      <c r="H714" s="681"/>
      <c r="I714" s="681"/>
      <c r="J714" s="681"/>
      <c r="K714" s="681"/>
      <c r="L714" s="681"/>
      <c r="M714" s="681"/>
      <c r="N714" s="681"/>
      <c r="O714" s="681"/>
      <c r="P714" s="681"/>
      <c r="Q714" s="681"/>
      <c r="R714" s="681"/>
      <c r="S714" s="681"/>
      <c r="T714" s="681"/>
      <c r="U714" s="681"/>
      <c r="V714" s="681"/>
      <c r="W714" s="681"/>
      <c r="X714" s="681"/>
      <c r="Y714" s="681"/>
      <c r="Z714" s="681"/>
      <c r="AA714" s="681"/>
      <c r="AB714" s="681"/>
      <c r="AC714" s="681"/>
      <c r="AD714" s="681"/>
      <c r="AE714" s="681"/>
      <c r="AF714" s="681"/>
      <c r="AG714" s="678" t="str">
        <f t="shared" ref="AG714" si="2097">IF(AG713&lt;14,"対象外",ROUND(AH713/AG713,3))</f>
        <v>対象外</v>
      </c>
      <c r="AH714" s="679"/>
      <c r="AI714" s="232"/>
      <c r="AL714" s="219">
        <f t="shared" ref="AL714" si="2098">IF(AG714="対象外",0,1)</f>
        <v>0</v>
      </c>
      <c r="AM714" s="226">
        <f t="shared" ref="AM714" si="2099">IF(AL714=1,AG714,0)</f>
        <v>0</v>
      </c>
      <c r="AN714" s="219">
        <f t="shared" ref="AN714" si="2100">IF(AG713&gt;=14,AG713,0)</f>
        <v>0</v>
      </c>
      <c r="AO714" s="192">
        <f>IF(AN714&gt;1,AH713,0)</f>
        <v>0</v>
      </c>
      <c r="AP714" s="152"/>
      <c r="AQ714" s="219">
        <f>IF(AR714&gt;1,1,0)</f>
        <v>0</v>
      </c>
      <c r="AR714" s="192">
        <f>AN714+AR670</f>
        <v>0</v>
      </c>
      <c r="AS714" s="192">
        <f>AO714+AS670</f>
        <v>0</v>
      </c>
      <c r="AT714" s="248">
        <f>IF(AQ714=1,ROUND(AS714/AR714,3),0)</f>
        <v>0</v>
      </c>
    </row>
    <row r="715" spans="1:46" ht="54.75" customHeight="1" x14ac:dyDescent="0.4">
      <c r="A715" s="758"/>
      <c r="B715" s="548">
        <f t="shared" ref="B715" si="2101">B671</f>
        <v>0</v>
      </c>
      <c r="C715" s="549"/>
      <c r="D715" s="550"/>
      <c r="E715" s="681"/>
      <c r="F715" s="681"/>
      <c r="G715" s="681"/>
      <c r="H715" s="681"/>
      <c r="I715" s="681"/>
      <c r="J715" s="681"/>
      <c r="K715" s="681"/>
      <c r="L715" s="681"/>
      <c r="M715" s="681"/>
      <c r="N715" s="681"/>
      <c r="O715" s="681"/>
      <c r="P715" s="681"/>
      <c r="Q715" s="681"/>
      <c r="R715" s="681"/>
      <c r="S715" s="681"/>
      <c r="T715" s="681"/>
      <c r="U715" s="681"/>
      <c r="V715" s="681"/>
      <c r="W715" s="681"/>
      <c r="X715" s="681"/>
      <c r="Y715" s="681"/>
      <c r="Z715" s="681"/>
      <c r="AA715" s="681"/>
      <c r="AB715" s="681"/>
      <c r="AC715" s="681"/>
      <c r="AD715" s="681"/>
      <c r="AE715" s="681"/>
      <c r="AF715" s="681"/>
      <c r="AG715" s="272">
        <f t="shared" ref="AG715" si="2102">IF(COUNT(E715:AF715)=0,+(COUNTIF(E715:AF715,"作業"))+(COUNTIF(E715:AF715,"休日")),"")</f>
        <v>0</v>
      </c>
      <c r="AH715" s="273">
        <f t="shared" ref="AH715" si="2103">IF(COUNT(E715:AF715)=0,(COUNTIF(E715:AF715,"休日")),"")</f>
        <v>0</v>
      </c>
      <c r="AI715" s="232"/>
    </row>
    <row r="716" spans="1:46" ht="54.75" customHeight="1" x14ac:dyDescent="0.4">
      <c r="A716" s="758"/>
      <c r="B716" s="551"/>
      <c r="C716" s="552"/>
      <c r="D716" s="553"/>
      <c r="E716" s="681"/>
      <c r="F716" s="681"/>
      <c r="G716" s="681"/>
      <c r="H716" s="681"/>
      <c r="I716" s="681"/>
      <c r="J716" s="681"/>
      <c r="K716" s="681"/>
      <c r="L716" s="681"/>
      <c r="M716" s="681"/>
      <c r="N716" s="681"/>
      <c r="O716" s="681"/>
      <c r="P716" s="681"/>
      <c r="Q716" s="681"/>
      <c r="R716" s="681"/>
      <c r="S716" s="681"/>
      <c r="T716" s="681"/>
      <c r="U716" s="681"/>
      <c r="V716" s="681"/>
      <c r="W716" s="681"/>
      <c r="X716" s="681"/>
      <c r="Y716" s="681"/>
      <c r="Z716" s="681"/>
      <c r="AA716" s="681"/>
      <c r="AB716" s="681"/>
      <c r="AC716" s="681"/>
      <c r="AD716" s="681"/>
      <c r="AE716" s="681"/>
      <c r="AF716" s="681"/>
      <c r="AG716" s="678" t="str">
        <f t="shared" ref="AG716" si="2104">IF(AG715&lt;14,"対象外",ROUND(AH715/AG715,3))</f>
        <v>対象外</v>
      </c>
      <c r="AH716" s="679"/>
      <c r="AI716" s="232"/>
      <c r="AL716" s="219">
        <f t="shared" ref="AL716" si="2105">IF(AG716="対象外",0,1)</f>
        <v>0</v>
      </c>
      <c r="AM716" s="226">
        <f t="shared" ref="AM716" si="2106">IF(AL716=1,AG716,0)</f>
        <v>0</v>
      </c>
      <c r="AN716" s="219">
        <f t="shared" ref="AN716" si="2107">IF(AG715&gt;=14,AG715,0)</f>
        <v>0</v>
      </c>
      <c r="AO716" s="192">
        <f>IF(AN716&gt;1,AH715,0)</f>
        <v>0</v>
      </c>
      <c r="AP716" s="152"/>
      <c r="AQ716" s="219">
        <f>IF(AR716&gt;1,1,0)</f>
        <v>0</v>
      </c>
      <c r="AR716" s="192">
        <f>AN716+AR672</f>
        <v>0</v>
      </c>
      <c r="AS716" s="192">
        <f>AO716+AS672</f>
        <v>0</v>
      </c>
      <c r="AT716" s="248">
        <f>IF(AQ716=1,ROUND(AS716/AR716,3),0)</f>
        <v>0</v>
      </c>
    </row>
    <row r="717" spans="1:46" ht="54.75" customHeight="1" x14ac:dyDescent="0.4">
      <c r="A717" s="758"/>
      <c r="B717" s="548">
        <f t="shared" ref="B717" si="2108">B673</f>
        <v>0</v>
      </c>
      <c r="C717" s="549"/>
      <c r="D717" s="550"/>
      <c r="E717" s="681"/>
      <c r="F717" s="681"/>
      <c r="G717" s="681"/>
      <c r="H717" s="681"/>
      <c r="I717" s="681"/>
      <c r="J717" s="681"/>
      <c r="K717" s="681"/>
      <c r="L717" s="681"/>
      <c r="M717" s="681"/>
      <c r="N717" s="681"/>
      <c r="O717" s="681"/>
      <c r="P717" s="681"/>
      <c r="Q717" s="681"/>
      <c r="R717" s="681"/>
      <c r="S717" s="681"/>
      <c r="T717" s="681"/>
      <c r="U717" s="681"/>
      <c r="V717" s="681"/>
      <c r="W717" s="681"/>
      <c r="X717" s="681"/>
      <c r="Y717" s="681"/>
      <c r="Z717" s="681"/>
      <c r="AA717" s="681"/>
      <c r="AB717" s="681"/>
      <c r="AC717" s="681"/>
      <c r="AD717" s="681"/>
      <c r="AE717" s="681"/>
      <c r="AF717" s="681"/>
      <c r="AG717" s="272">
        <f t="shared" ref="AG717" si="2109">IF(COUNT(E717:AF717)=0,+(COUNTIF(E717:AF717,"作業"))+(COUNTIF(E717:AF717,"休日")),"")</f>
        <v>0</v>
      </c>
      <c r="AH717" s="273">
        <f t="shared" ref="AH717" si="2110">IF(COUNT(E717:AF717)=0,(COUNTIF(E717:AF717,"休日")),"")</f>
        <v>0</v>
      </c>
      <c r="AI717" s="232"/>
    </row>
    <row r="718" spans="1:46" ht="54.75" customHeight="1" x14ac:dyDescent="0.4">
      <c r="A718" s="758"/>
      <c r="B718" s="551"/>
      <c r="C718" s="552"/>
      <c r="D718" s="553"/>
      <c r="E718" s="681"/>
      <c r="F718" s="681"/>
      <c r="G718" s="681"/>
      <c r="H718" s="681"/>
      <c r="I718" s="681"/>
      <c r="J718" s="681"/>
      <c r="K718" s="681"/>
      <c r="L718" s="681"/>
      <c r="M718" s="681"/>
      <c r="N718" s="681"/>
      <c r="O718" s="681"/>
      <c r="P718" s="681"/>
      <c r="Q718" s="681"/>
      <c r="R718" s="681"/>
      <c r="S718" s="681"/>
      <c r="T718" s="681"/>
      <c r="U718" s="681"/>
      <c r="V718" s="681"/>
      <c r="W718" s="681"/>
      <c r="X718" s="681"/>
      <c r="Y718" s="681"/>
      <c r="Z718" s="681"/>
      <c r="AA718" s="681"/>
      <c r="AB718" s="681"/>
      <c r="AC718" s="681"/>
      <c r="AD718" s="681"/>
      <c r="AE718" s="681"/>
      <c r="AF718" s="681"/>
      <c r="AG718" s="678" t="str">
        <f t="shared" ref="AG718" si="2111">IF(AG717&lt;14,"対象外",ROUND(AH717/AG717,3))</f>
        <v>対象外</v>
      </c>
      <c r="AH718" s="679"/>
      <c r="AI718" s="232"/>
      <c r="AL718" s="219">
        <f t="shared" ref="AL718" si="2112">IF(AG718="対象外",0,1)</f>
        <v>0</v>
      </c>
      <c r="AM718" s="226">
        <f t="shared" ref="AM718" si="2113">IF(AL718=1,AG718,0)</f>
        <v>0</v>
      </c>
      <c r="AN718" s="219">
        <f t="shared" ref="AN718" si="2114">IF(AG717&gt;=14,AG717,0)</f>
        <v>0</v>
      </c>
      <c r="AO718" s="192">
        <f>IF(AN718&gt;1,AH717,0)</f>
        <v>0</v>
      </c>
      <c r="AP718" s="152"/>
      <c r="AQ718" s="219">
        <f>IF(AR718&gt;1,1,0)</f>
        <v>0</v>
      </c>
      <c r="AR718" s="192">
        <f>AN718+AR674</f>
        <v>0</v>
      </c>
      <c r="AS718" s="192">
        <f>AO718+AS674</f>
        <v>0</v>
      </c>
      <c r="AT718" s="248">
        <f>IF(AQ718=1,ROUND(AS718/AR718,3),0)</f>
        <v>0</v>
      </c>
    </row>
    <row r="719" spans="1:46" ht="54.75" customHeight="1" x14ac:dyDescent="0.4">
      <c r="A719" s="758"/>
      <c r="B719" s="548">
        <f t="shared" ref="B719" si="2115">B675</f>
        <v>0</v>
      </c>
      <c r="C719" s="549"/>
      <c r="D719" s="550"/>
      <c r="E719" s="681"/>
      <c r="F719" s="681"/>
      <c r="G719" s="681"/>
      <c r="H719" s="681"/>
      <c r="I719" s="681"/>
      <c r="J719" s="681"/>
      <c r="K719" s="681"/>
      <c r="L719" s="681"/>
      <c r="M719" s="681"/>
      <c r="N719" s="681"/>
      <c r="O719" s="681"/>
      <c r="P719" s="681"/>
      <c r="Q719" s="681"/>
      <c r="R719" s="681"/>
      <c r="S719" s="681"/>
      <c r="T719" s="681"/>
      <c r="U719" s="681"/>
      <c r="V719" s="681"/>
      <c r="W719" s="681"/>
      <c r="X719" s="681"/>
      <c r="Y719" s="681"/>
      <c r="Z719" s="681"/>
      <c r="AA719" s="681"/>
      <c r="AB719" s="681"/>
      <c r="AC719" s="681"/>
      <c r="AD719" s="681"/>
      <c r="AE719" s="681"/>
      <c r="AF719" s="681"/>
      <c r="AG719" s="272">
        <f t="shared" ref="AG719" si="2116">IF(COUNT(E719:AF719)=0,+(COUNTIF(E719:AF719,"作業"))+(COUNTIF(E719:AF719,"休日")),"")</f>
        <v>0</v>
      </c>
      <c r="AH719" s="273">
        <f t="shared" ref="AH719" si="2117">IF(COUNT(E719:AF719)=0,(COUNTIF(E719:AF719,"休日")),"")</f>
        <v>0</v>
      </c>
      <c r="AI719" s="232"/>
    </row>
    <row r="720" spans="1:46" ht="54.75" customHeight="1" x14ac:dyDescent="0.4">
      <c r="A720" s="758"/>
      <c r="B720" s="551"/>
      <c r="C720" s="552"/>
      <c r="D720" s="553"/>
      <c r="E720" s="681"/>
      <c r="F720" s="681"/>
      <c r="G720" s="681"/>
      <c r="H720" s="681"/>
      <c r="I720" s="681"/>
      <c r="J720" s="681"/>
      <c r="K720" s="681"/>
      <c r="L720" s="681"/>
      <c r="M720" s="681"/>
      <c r="N720" s="681"/>
      <c r="O720" s="681"/>
      <c r="P720" s="681"/>
      <c r="Q720" s="681"/>
      <c r="R720" s="681"/>
      <c r="S720" s="681"/>
      <c r="T720" s="681"/>
      <c r="U720" s="681"/>
      <c r="V720" s="681"/>
      <c r="W720" s="681"/>
      <c r="X720" s="681"/>
      <c r="Y720" s="681"/>
      <c r="Z720" s="681"/>
      <c r="AA720" s="681"/>
      <c r="AB720" s="681"/>
      <c r="AC720" s="681"/>
      <c r="AD720" s="681"/>
      <c r="AE720" s="681"/>
      <c r="AF720" s="681"/>
      <c r="AG720" s="678" t="str">
        <f t="shared" ref="AG720" si="2118">IF(AG719&lt;14,"対象外",ROUND(AH719/AG719,3))</f>
        <v>対象外</v>
      </c>
      <c r="AH720" s="679"/>
      <c r="AI720" s="232"/>
      <c r="AL720" s="219">
        <f t="shared" ref="AL720" si="2119">IF(AG720="対象外",0,1)</f>
        <v>0</v>
      </c>
      <c r="AM720" s="226">
        <f t="shared" ref="AM720" si="2120">IF(AL720=1,AG720,0)</f>
        <v>0</v>
      </c>
      <c r="AN720" s="219">
        <f t="shared" ref="AN720" si="2121">IF(AG719&gt;=14,AG719,0)</f>
        <v>0</v>
      </c>
      <c r="AO720" s="192">
        <f>IF(AN720&gt;1,AH719,0)</f>
        <v>0</v>
      </c>
      <c r="AP720" s="152"/>
      <c r="AQ720" s="219">
        <f>IF(AR720&gt;1,1,0)</f>
        <v>0</v>
      </c>
      <c r="AR720" s="192">
        <f>AN720+AR676</f>
        <v>0</v>
      </c>
      <c r="AS720" s="192">
        <f>AO720+AS676</f>
        <v>0</v>
      </c>
      <c r="AT720" s="248">
        <f>IF(AQ720=1,ROUND(AS720/AR720,3),0)</f>
        <v>0</v>
      </c>
    </row>
    <row r="721" spans="1:46" ht="54.75" customHeight="1" x14ac:dyDescent="0.4">
      <c r="A721" s="758"/>
      <c r="B721" s="539">
        <f>B676</f>
        <v>0</v>
      </c>
      <c r="C721" s="540"/>
      <c r="D721" s="541"/>
      <c r="E721" s="681"/>
      <c r="F721" s="681"/>
      <c r="G721" s="681"/>
      <c r="H721" s="681"/>
      <c r="I721" s="681"/>
      <c r="J721" s="681"/>
      <c r="K721" s="681"/>
      <c r="L721" s="681"/>
      <c r="M721" s="681"/>
      <c r="N721" s="681"/>
      <c r="O721" s="681"/>
      <c r="P721" s="681"/>
      <c r="Q721" s="681"/>
      <c r="R721" s="681"/>
      <c r="S721" s="681"/>
      <c r="T721" s="681"/>
      <c r="U721" s="681"/>
      <c r="V721" s="681"/>
      <c r="W721" s="681"/>
      <c r="X721" s="681"/>
      <c r="Y721" s="681"/>
      <c r="Z721" s="681"/>
      <c r="AA721" s="681"/>
      <c r="AB721" s="681"/>
      <c r="AC721" s="681"/>
      <c r="AD721" s="681"/>
      <c r="AE721" s="681"/>
      <c r="AF721" s="681"/>
      <c r="AG721" s="280">
        <f>IF(COUNT(E721:AF721)=0,+(COUNTIF(E721:AF721,"作業"))+(COUNTIF(E721:AF721,"休日")),"")</f>
        <v>0</v>
      </c>
      <c r="AH721" s="281">
        <f>IF(COUNT(E721:AF721)=0,(COUNTIF(E721:AF721,"休日")),"")</f>
        <v>0</v>
      </c>
      <c r="AI721" s="232"/>
    </row>
    <row r="722" spans="1:46" ht="54.75" customHeight="1" thickBot="1" x14ac:dyDescent="0.45">
      <c r="A722" s="759"/>
      <c r="B722" s="542"/>
      <c r="C722" s="543"/>
      <c r="D722" s="544"/>
      <c r="E722" s="681"/>
      <c r="F722" s="681"/>
      <c r="G722" s="681"/>
      <c r="H722" s="681"/>
      <c r="I722" s="681"/>
      <c r="J722" s="681"/>
      <c r="K722" s="681"/>
      <c r="L722" s="681"/>
      <c r="M722" s="681"/>
      <c r="N722" s="681"/>
      <c r="O722" s="681"/>
      <c r="P722" s="681"/>
      <c r="Q722" s="681"/>
      <c r="R722" s="681"/>
      <c r="S722" s="681"/>
      <c r="T722" s="681"/>
      <c r="U722" s="681"/>
      <c r="V722" s="681"/>
      <c r="W722" s="681"/>
      <c r="X722" s="681"/>
      <c r="Y722" s="681"/>
      <c r="Z722" s="681"/>
      <c r="AA722" s="681"/>
      <c r="AB722" s="681"/>
      <c r="AC722" s="681"/>
      <c r="AD722" s="681"/>
      <c r="AE722" s="681"/>
      <c r="AF722" s="681"/>
      <c r="AG722" s="683" t="str">
        <f t="shared" ref="AG722" si="2122">IF(AG721&lt;14,"対象外",ROUND(AH721/AG721,3))</f>
        <v>対象外</v>
      </c>
      <c r="AH722" s="684"/>
      <c r="AI722" s="231"/>
      <c r="AK722" s="195"/>
      <c r="AL722" s="219">
        <f t="shared" ref="AL722" si="2123">IF(AG722="対象外",0,1)</f>
        <v>0</v>
      </c>
      <c r="AM722" s="226">
        <f t="shared" ref="AM722" si="2124">IF(AL722=1,AG722,0)</f>
        <v>0</v>
      </c>
      <c r="AN722" s="219">
        <f t="shared" ref="AN722" si="2125">IF(AG721&gt;=14,AG721,0)</f>
        <v>0</v>
      </c>
      <c r="AO722" s="192">
        <f>IF(AN722&gt;1,AH721,0)</f>
        <v>0</v>
      </c>
      <c r="AP722" s="152"/>
      <c r="AQ722" s="219">
        <f>IF(AR722&gt;1,1,0)</f>
        <v>0</v>
      </c>
      <c r="AR722" s="192">
        <f>AN722+AR678</f>
        <v>0</v>
      </c>
      <c r="AS722" s="192">
        <f>AO722+AS678</f>
        <v>0</v>
      </c>
      <c r="AT722" s="248">
        <f>IF(AQ722=1,ROUND(AS722/AR722,3),0)</f>
        <v>0</v>
      </c>
    </row>
    <row r="723" spans="1:46" ht="35.25" customHeight="1" x14ac:dyDescent="0.4">
      <c r="A723" s="757" t="s">
        <v>78</v>
      </c>
      <c r="B723" s="689" t="s">
        <v>0</v>
      </c>
      <c r="C723" s="690"/>
      <c r="D723" s="691"/>
      <c r="E723" s="274">
        <f>AF679+1</f>
        <v>46014</v>
      </c>
      <c r="F723" s="274">
        <f>E723+1</f>
        <v>46015</v>
      </c>
      <c r="G723" s="274">
        <f t="shared" ref="G723:AF723" si="2126">F723+1</f>
        <v>46016</v>
      </c>
      <c r="H723" s="274">
        <f t="shared" si="2126"/>
        <v>46017</v>
      </c>
      <c r="I723" s="274">
        <f t="shared" si="2126"/>
        <v>46018</v>
      </c>
      <c r="J723" s="274">
        <f t="shared" si="2126"/>
        <v>46019</v>
      </c>
      <c r="K723" s="274">
        <f t="shared" si="2126"/>
        <v>46020</v>
      </c>
      <c r="L723" s="274">
        <f t="shared" si="2126"/>
        <v>46021</v>
      </c>
      <c r="M723" s="274">
        <f t="shared" si="2126"/>
        <v>46022</v>
      </c>
      <c r="N723" s="274">
        <f t="shared" si="2126"/>
        <v>46023</v>
      </c>
      <c r="O723" s="274">
        <f t="shared" si="2126"/>
        <v>46024</v>
      </c>
      <c r="P723" s="274">
        <f t="shared" si="2126"/>
        <v>46025</v>
      </c>
      <c r="Q723" s="274">
        <f t="shared" si="2126"/>
        <v>46026</v>
      </c>
      <c r="R723" s="274">
        <f t="shared" si="2126"/>
        <v>46027</v>
      </c>
      <c r="S723" s="274">
        <f t="shared" si="2126"/>
        <v>46028</v>
      </c>
      <c r="T723" s="274">
        <f t="shared" si="2126"/>
        <v>46029</v>
      </c>
      <c r="U723" s="274">
        <f t="shared" si="2126"/>
        <v>46030</v>
      </c>
      <c r="V723" s="274">
        <f t="shared" si="2126"/>
        <v>46031</v>
      </c>
      <c r="W723" s="274">
        <f t="shared" si="2126"/>
        <v>46032</v>
      </c>
      <c r="X723" s="274">
        <f t="shared" si="2126"/>
        <v>46033</v>
      </c>
      <c r="Y723" s="274">
        <f t="shared" si="2126"/>
        <v>46034</v>
      </c>
      <c r="Z723" s="274">
        <f t="shared" si="2126"/>
        <v>46035</v>
      </c>
      <c r="AA723" s="274">
        <f t="shared" si="2126"/>
        <v>46036</v>
      </c>
      <c r="AB723" s="274">
        <f t="shared" si="2126"/>
        <v>46037</v>
      </c>
      <c r="AC723" s="274">
        <f t="shared" si="2126"/>
        <v>46038</v>
      </c>
      <c r="AD723" s="274">
        <f t="shared" si="2126"/>
        <v>46039</v>
      </c>
      <c r="AE723" s="274">
        <f t="shared" si="2126"/>
        <v>46040</v>
      </c>
      <c r="AF723" s="274">
        <f t="shared" si="2126"/>
        <v>46041</v>
      </c>
      <c r="AG723" s="685" t="s">
        <v>11</v>
      </c>
      <c r="AH723" s="687" t="s">
        <v>125</v>
      </c>
      <c r="AI723" s="676" t="s">
        <v>154</v>
      </c>
    </row>
    <row r="724" spans="1:46" ht="35.25" customHeight="1" x14ac:dyDescent="0.4">
      <c r="A724" s="758"/>
      <c r="B724" s="692" t="s">
        <v>1</v>
      </c>
      <c r="C724" s="693"/>
      <c r="D724" s="694"/>
      <c r="E724" s="275">
        <f>AF680+1</f>
        <v>46014</v>
      </c>
      <c r="F724" s="275">
        <f>E724+1</f>
        <v>46015</v>
      </c>
      <c r="G724" s="275">
        <f t="shared" ref="G724:AF724" si="2127">F724+1</f>
        <v>46016</v>
      </c>
      <c r="H724" s="275">
        <f t="shared" si="2127"/>
        <v>46017</v>
      </c>
      <c r="I724" s="275">
        <f t="shared" si="2127"/>
        <v>46018</v>
      </c>
      <c r="J724" s="275">
        <f t="shared" si="2127"/>
        <v>46019</v>
      </c>
      <c r="K724" s="275">
        <f t="shared" si="2127"/>
        <v>46020</v>
      </c>
      <c r="L724" s="275">
        <f t="shared" si="2127"/>
        <v>46021</v>
      </c>
      <c r="M724" s="275">
        <f t="shared" si="2127"/>
        <v>46022</v>
      </c>
      <c r="N724" s="275">
        <f t="shared" si="2127"/>
        <v>46023</v>
      </c>
      <c r="O724" s="275">
        <f t="shared" si="2127"/>
        <v>46024</v>
      </c>
      <c r="P724" s="275">
        <f t="shared" si="2127"/>
        <v>46025</v>
      </c>
      <c r="Q724" s="275">
        <f t="shared" si="2127"/>
        <v>46026</v>
      </c>
      <c r="R724" s="275">
        <f t="shared" si="2127"/>
        <v>46027</v>
      </c>
      <c r="S724" s="275">
        <f t="shared" si="2127"/>
        <v>46028</v>
      </c>
      <c r="T724" s="275">
        <f t="shared" si="2127"/>
        <v>46029</v>
      </c>
      <c r="U724" s="275">
        <f t="shared" si="2127"/>
        <v>46030</v>
      </c>
      <c r="V724" s="275">
        <f t="shared" si="2127"/>
        <v>46031</v>
      </c>
      <c r="W724" s="275">
        <f t="shared" si="2127"/>
        <v>46032</v>
      </c>
      <c r="X724" s="275">
        <f t="shared" si="2127"/>
        <v>46033</v>
      </c>
      <c r="Y724" s="275">
        <f t="shared" si="2127"/>
        <v>46034</v>
      </c>
      <c r="Z724" s="275">
        <f t="shared" si="2127"/>
        <v>46035</v>
      </c>
      <c r="AA724" s="275">
        <f t="shared" si="2127"/>
        <v>46036</v>
      </c>
      <c r="AB724" s="275">
        <f t="shared" si="2127"/>
        <v>46037</v>
      </c>
      <c r="AC724" s="275">
        <f t="shared" si="2127"/>
        <v>46038</v>
      </c>
      <c r="AD724" s="275">
        <f t="shared" si="2127"/>
        <v>46039</v>
      </c>
      <c r="AE724" s="275">
        <f t="shared" si="2127"/>
        <v>46040</v>
      </c>
      <c r="AF724" s="275">
        <f t="shared" si="2127"/>
        <v>46041</v>
      </c>
      <c r="AG724" s="686"/>
      <c r="AH724" s="688"/>
      <c r="AI724" s="677"/>
    </row>
    <row r="725" spans="1:46" ht="35.25" customHeight="1" x14ac:dyDescent="0.4">
      <c r="A725" s="758"/>
      <c r="B725" s="692" t="s">
        <v>2</v>
      </c>
      <c r="C725" s="693"/>
      <c r="D725" s="694"/>
      <c r="E725" s="276">
        <f>AF681+1</f>
        <v>46014</v>
      </c>
      <c r="F725" s="276">
        <f>E724+1</f>
        <v>46015</v>
      </c>
      <c r="G725" s="276">
        <f t="shared" ref="G725:AF725" si="2128">F724+1</f>
        <v>46016</v>
      </c>
      <c r="H725" s="276">
        <f t="shared" si="2128"/>
        <v>46017</v>
      </c>
      <c r="I725" s="276">
        <f t="shared" si="2128"/>
        <v>46018</v>
      </c>
      <c r="J725" s="276">
        <f t="shared" si="2128"/>
        <v>46019</v>
      </c>
      <c r="K725" s="276">
        <f t="shared" si="2128"/>
        <v>46020</v>
      </c>
      <c r="L725" s="276">
        <f t="shared" si="2128"/>
        <v>46021</v>
      </c>
      <c r="M725" s="276">
        <f t="shared" si="2128"/>
        <v>46022</v>
      </c>
      <c r="N725" s="276">
        <f t="shared" si="2128"/>
        <v>46023</v>
      </c>
      <c r="O725" s="276">
        <f t="shared" si="2128"/>
        <v>46024</v>
      </c>
      <c r="P725" s="276">
        <f t="shared" si="2128"/>
        <v>46025</v>
      </c>
      <c r="Q725" s="276">
        <f t="shared" si="2128"/>
        <v>46026</v>
      </c>
      <c r="R725" s="276">
        <f t="shared" si="2128"/>
        <v>46027</v>
      </c>
      <c r="S725" s="276">
        <f t="shared" si="2128"/>
        <v>46028</v>
      </c>
      <c r="T725" s="276">
        <f t="shared" si="2128"/>
        <v>46029</v>
      </c>
      <c r="U725" s="276">
        <f t="shared" si="2128"/>
        <v>46030</v>
      </c>
      <c r="V725" s="276">
        <f t="shared" si="2128"/>
        <v>46031</v>
      </c>
      <c r="W725" s="276">
        <f t="shared" si="2128"/>
        <v>46032</v>
      </c>
      <c r="X725" s="276">
        <f t="shared" si="2128"/>
        <v>46033</v>
      </c>
      <c r="Y725" s="276">
        <f t="shared" si="2128"/>
        <v>46034</v>
      </c>
      <c r="Z725" s="276">
        <f t="shared" si="2128"/>
        <v>46035</v>
      </c>
      <c r="AA725" s="276">
        <f t="shared" si="2128"/>
        <v>46036</v>
      </c>
      <c r="AB725" s="276">
        <f t="shared" si="2128"/>
        <v>46037</v>
      </c>
      <c r="AC725" s="276">
        <f t="shared" si="2128"/>
        <v>46038</v>
      </c>
      <c r="AD725" s="276">
        <f t="shared" si="2128"/>
        <v>46039</v>
      </c>
      <c r="AE725" s="276">
        <f t="shared" si="2128"/>
        <v>46040</v>
      </c>
      <c r="AF725" s="276">
        <f t="shared" si="2128"/>
        <v>46041</v>
      </c>
      <c r="AG725" s="686"/>
      <c r="AH725" s="688"/>
      <c r="AI725" s="677"/>
      <c r="AJ725" s="159"/>
      <c r="AN725" s="147"/>
    </row>
    <row r="726" spans="1:46" ht="119.25" customHeight="1" x14ac:dyDescent="0.4">
      <c r="A726" s="758"/>
      <c r="B726" s="695" t="s">
        <v>160</v>
      </c>
      <c r="C726" s="696"/>
      <c r="D726" s="697"/>
      <c r="E726" s="267" t="str">
        <f>IF(E724=$S$6,"完了日","")</f>
        <v/>
      </c>
      <c r="F726" s="267" t="str">
        <f>IF(F724=$S$6,"完了日","")</f>
        <v/>
      </c>
      <c r="G726" s="267" t="str">
        <f t="shared" ref="G726:AF726" si="2129">IF(G724=$S$6,"完了日","")</f>
        <v/>
      </c>
      <c r="H726" s="267" t="str">
        <f t="shared" si="2129"/>
        <v/>
      </c>
      <c r="I726" s="267" t="str">
        <f t="shared" si="2129"/>
        <v/>
      </c>
      <c r="J726" s="267" t="str">
        <f t="shared" si="2129"/>
        <v/>
      </c>
      <c r="K726" s="267" t="str">
        <f t="shared" si="2129"/>
        <v/>
      </c>
      <c r="L726" s="267" t="str">
        <f t="shared" si="2129"/>
        <v/>
      </c>
      <c r="M726" s="267" t="str">
        <f t="shared" si="2129"/>
        <v/>
      </c>
      <c r="N726" s="267" t="str">
        <f t="shared" si="2129"/>
        <v/>
      </c>
      <c r="O726" s="267" t="str">
        <f t="shared" si="2129"/>
        <v/>
      </c>
      <c r="P726" s="267" t="str">
        <f t="shared" si="2129"/>
        <v/>
      </c>
      <c r="Q726" s="267" t="str">
        <f t="shared" si="2129"/>
        <v/>
      </c>
      <c r="R726" s="267" t="str">
        <f t="shared" si="2129"/>
        <v/>
      </c>
      <c r="S726" s="267" t="str">
        <f t="shared" si="2129"/>
        <v/>
      </c>
      <c r="T726" s="267" t="str">
        <f t="shared" si="2129"/>
        <v/>
      </c>
      <c r="U726" s="267" t="str">
        <f t="shared" si="2129"/>
        <v/>
      </c>
      <c r="V726" s="267" t="str">
        <f t="shared" si="2129"/>
        <v/>
      </c>
      <c r="W726" s="267" t="str">
        <f t="shared" si="2129"/>
        <v/>
      </c>
      <c r="X726" s="267" t="str">
        <f t="shared" si="2129"/>
        <v/>
      </c>
      <c r="Y726" s="267" t="str">
        <f t="shared" si="2129"/>
        <v/>
      </c>
      <c r="Z726" s="267" t="str">
        <f t="shared" si="2129"/>
        <v/>
      </c>
      <c r="AA726" s="267" t="str">
        <f t="shared" si="2129"/>
        <v/>
      </c>
      <c r="AB726" s="267" t="str">
        <f t="shared" si="2129"/>
        <v/>
      </c>
      <c r="AC726" s="267" t="str">
        <f t="shared" si="2129"/>
        <v/>
      </c>
      <c r="AD726" s="267" t="str">
        <f t="shared" si="2129"/>
        <v/>
      </c>
      <c r="AE726" s="267" t="str">
        <f t="shared" si="2129"/>
        <v/>
      </c>
      <c r="AF726" s="267" t="str">
        <f t="shared" si="2129"/>
        <v/>
      </c>
      <c r="AG726" s="686"/>
      <c r="AH726" s="688"/>
      <c r="AI726" s="677"/>
    </row>
    <row r="727" spans="1:46" ht="54.75" customHeight="1" x14ac:dyDescent="0.4">
      <c r="A727" s="758"/>
      <c r="B727" s="548">
        <f>B683</f>
        <v>0</v>
      </c>
      <c r="C727" s="549"/>
      <c r="D727" s="550"/>
      <c r="E727" s="681"/>
      <c r="F727" s="681"/>
      <c r="G727" s="681"/>
      <c r="H727" s="681"/>
      <c r="I727" s="681"/>
      <c r="J727" s="681"/>
      <c r="K727" s="681"/>
      <c r="L727" s="681"/>
      <c r="M727" s="681"/>
      <c r="N727" s="681"/>
      <c r="O727" s="681"/>
      <c r="P727" s="681"/>
      <c r="Q727" s="681"/>
      <c r="R727" s="681"/>
      <c r="S727" s="681"/>
      <c r="T727" s="681"/>
      <c r="U727" s="681"/>
      <c r="V727" s="681"/>
      <c r="W727" s="681"/>
      <c r="X727" s="681"/>
      <c r="Y727" s="681"/>
      <c r="Z727" s="681"/>
      <c r="AA727" s="681"/>
      <c r="AB727" s="681"/>
      <c r="AC727" s="681"/>
      <c r="AD727" s="681"/>
      <c r="AE727" s="681"/>
      <c r="AF727" s="681"/>
      <c r="AG727" s="272">
        <f>IF(COUNT(E727:AF727)=0,+(COUNTIF(E727:AF727,"作業"))+(COUNTIF(E727:AF727,"休日")),"")</f>
        <v>0</v>
      </c>
      <c r="AH727" s="273">
        <f>IF(COUNT(E727:AF727)=0,(COUNTIF(E727:AF727,"休日")),"")</f>
        <v>0</v>
      </c>
      <c r="AI727" s="555" t="str">
        <f>IF(AM727&gt;0.01,ROUND(AM727/AL727,3),"")</f>
        <v/>
      </c>
      <c r="AL727" s="147">
        <f>SUM(AL728:AL766)</f>
        <v>0</v>
      </c>
      <c r="AM727" s="228">
        <f>SUM(AM728:AM766)</f>
        <v>0</v>
      </c>
      <c r="AQ727" s="249">
        <f>SUM(AQ728:AQ766)</f>
        <v>0</v>
      </c>
      <c r="AT727" s="228">
        <f>SUM(AT728:AT766)</f>
        <v>0</v>
      </c>
    </row>
    <row r="728" spans="1:46" ht="54.75" customHeight="1" x14ac:dyDescent="0.4">
      <c r="A728" s="758"/>
      <c r="B728" s="551"/>
      <c r="C728" s="552"/>
      <c r="D728" s="553"/>
      <c r="E728" s="681"/>
      <c r="F728" s="681"/>
      <c r="G728" s="681"/>
      <c r="H728" s="681"/>
      <c r="I728" s="681"/>
      <c r="J728" s="681"/>
      <c r="K728" s="681"/>
      <c r="L728" s="681"/>
      <c r="M728" s="681"/>
      <c r="N728" s="681"/>
      <c r="O728" s="681"/>
      <c r="P728" s="681"/>
      <c r="Q728" s="681"/>
      <c r="R728" s="681"/>
      <c r="S728" s="681"/>
      <c r="T728" s="681"/>
      <c r="U728" s="681"/>
      <c r="V728" s="681"/>
      <c r="W728" s="681"/>
      <c r="X728" s="681"/>
      <c r="Y728" s="681"/>
      <c r="Z728" s="681"/>
      <c r="AA728" s="681"/>
      <c r="AB728" s="681"/>
      <c r="AC728" s="681"/>
      <c r="AD728" s="681"/>
      <c r="AE728" s="681"/>
      <c r="AF728" s="681"/>
      <c r="AG728" s="678" t="str">
        <f>IF(AG727&lt;14,"対象外",ROUND(AH727/AG727,3))</f>
        <v>対象外</v>
      </c>
      <c r="AH728" s="679"/>
      <c r="AI728" s="555"/>
      <c r="AK728" s="146"/>
      <c r="AL728" s="219">
        <f>IF(AG728="対象外",0,1)</f>
        <v>0</v>
      </c>
      <c r="AM728" s="226">
        <f>IF(AL728=1,AG728,0)</f>
        <v>0</v>
      </c>
      <c r="AN728" s="219">
        <f>IF(AG727&gt;=14,AG727,0)</f>
        <v>0</v>
      </c>
      <c r="AO728" s="192">
        <f>IF(AN728&gt;1,AH727,0)</f>
        <v>0</v>
      </c>
      <c r="AP728" s="152"/>
      <c r="AQ728" s="219">
        <f>IF(AR728&gt;1,1,0)</f>
        <v>0</v>
      </c>
      <c r="AR728" s="192">
        <f>AN728+AR684</f>
        <v>0</v>
      </c>
      <c r="AS728" s="192">
        <f>AO728+AS684</f>
        <v>0</v>
      </c>
      <c r="AT728" s="248">
        <f>IF(AQ728=1,ROUND(AS728/AR728,3),0)</f>
        <v>0</v>
      </c>
    </row>
    <row r="729" spans="1:46" ht="54.75" customHeight="1" x14ac:dyDescent="0.4">
      <c r="A729" s="758"/>
      <c r="B729" s="548">
        <f t="shared" ref="B729" si="2130">B685</f>
        <v>0</v>
      </c>
      <c r="C729" s="549"/>
      <c r="D729" s="550"/>
      <c r="E729" s="681"/>
      <c r="F729" s="681"/>
      <c r="G729" s="681"/>
      <c r="H729" s="681"/>
      <c r="I729" s="681"/>
      <c r="J729" s="681"/>
      <c r="K729" s="681"/>
      <c r="L729" s="681"/>
      <c r="M729" s="681"/>
      <c r="N729" s="681"/>
      <c r="O729" s="681"/>
      <c r="P729" s="681"/>
      <c r="Q729" s="681"/>
      <c r="R729" s="681"/>
      <c r="S729" s="681"/>
      <c r="T729" s="681"/>
      <c r="U729" s="681"/>
      <c r="V729" s="681"/>
      <c r="W729" s="681"/>
      <c r="X729" s="681"/>
      <c r="Y729" s="681"/>
      <c r="Z729" s="681"/>
      <c r="AA729" s="681"/>
      <c r="AB729" s="681"/>
      <c r="AC729" s="681"/>
      <c r="AD729" s="681"/>
      <c r="AE729" s="681"/>
      <c r="AF729" s="681"/>
      <c r="AG729" s="272">
        <f t="shared" ref="AG729" si="2131">IF(COUNT(E729:AF729)=0,+(COUNTIF(E729:AF729,"作業"))+(COUNTIF(E729:AF729,"休日")),"")</f>
        <v>0</v>
      </c>
      <c r="AH729" s="273">
        <f t="shared" ref="AH729" si="2132">IF(COUNT(E729:AF729)=0,(COUNTIF(E729:AF729,"休日")),"")</f>
        <v>0</v>
      </c>
      <c r="AI729" s="554" t="str">
        <f>IF(AI727="","",IF(AI727&gt;=0.285,"達成","未達成"))</f>
        <v/>
      </c>
    </row>
    <row r="730" spans="1:46" ht="54.75" customHeight="1" x14ac:dyDescent="0.4">
      <c r="A730" s="758"/>
      <c r="B730" s="551"/>
      <c r="C730" s="552"/>
      <c r="D730" s="553"/>
      <c r="E730" s="681"/>
      <c r="F730" s="681"/>
      <c r="G730" s="681"/>
      <c r="H730" s="681"/>
      <c r="I730" s="681"/>
      <c r="J730" s="681"/>
      <c r="K730" s="681"/>
      <c r="L730" s="681"/>
      <c r="M730" s="681"/>
      <c r="N730" s="681"/>
      <c r="O730" s="681"/>
      <c r="P730" s="681"/>
      <c r="Q730" s="681"/>
      <c r="R730" s="681"/>
      <c r="S730" s="681"/>
      <c r="T730" s="681"/>
      <c r="U730" s="681"/>
      <c r="V730" s="681"/>
      <c r="W730" s="681"/>
      <c r="X730" s="681"/>
      <c r="Y730" s="681"/>
      <c r="Z730" s="681"/>
      <c r="AA730" s="681"/>
      <c r="AB730" s="681"/>
      <c r="AC730" s="681"/>
      <c r="AD730" s="681"/>
      <c r="AE730" s="681"/>
      <c r="AF730" s="681"/>
      <c r="AG730" s="678" t="str">
        <f t="shared" ref="AG730" si="2133">IF(AG729&lt;14,"対象外",ROUND(AH729/AG729,3))</f>
        <v>対象外</v>
      </c>
      <c r="AH730" s="679"/>
      <c r="AI730" s="554"/>
      <c r="AL730" s="219">
        <f t="shared" ref="AL730" si="2134">IF(AG730="対象外",0,1)</f>
        <v>0</v>
      </c>
      <c r="AM730" s="226">
        <f t="shared" ref="AM730" si="2135">IF(AL730=1,AG730,0)</f>
        <v>0</v>
      </c>
      <c r="AN730" s="219">
        <f t="shared" ref="AN730" si="2136">IF(AG729&gt;=14,AG729,0)</f>
        <v>0</v>
      </c>
      <c r="AO730" s="192">
        <f>IF(AN730&gt;1,AH729,0)</f>
        <v>0</v>
      </c>
      <c r="AP730" s="152"/>
      <c r="AQ730" s="219">
        <f>IF(AR730&gt;1,1,0)</f>
        <v>0</v>
      </c>
      <c r="AR730" s="192">
        <f>AN730+AR686</f>
        <v>0</v>
      </c>
      <c r="AS730" s="192">
        <f>AO730+AS686</f>
        <v>0</v>
      </c>
      <c r="AT730" s="248">
        <f>IF(AQ730=1,ROUND(AS730/AR730,3),0)</f>
        <v>0</v>
      </c>
    </row>
    <row r="731" spans="1:46" ht="54.75" customHeight="1" x14ac:dyDescent="0.35">
      <c r="A731" s="758"/>
      <c r="B731" s="548">
        <f t="shared" ref="B731" si="2137">B687</f>
        <v>0</v>
      </c>
      <c r="C731" s="549"/>
      <c r="D731" s="550"/>
      <c r="E731" s="681"/>
      <c r="F731" s="681"/>
      <c r="G731" s="681"/>
      <c r="H731" s="681"/>
      <c r="I731" s="681"/>
      <c r="J731" s="681"/>
      <c r="K731" s="681"/>
      <c r="L731" s="681"/>
      <c r="M731" s="681"/>
      <c r="N731" s="681"/>
      <c r="O731" s="681"/>
      <c r="P731" s="681"/>
      <c r="Q731" s="681"/>
      <c r="R731" s="681"/>
      <c r="S731" s="681"/>
      <c r="T731" s="681"/>
      <c r="U731" s="681"/>
      <c r="V731" s="681"/>
      <c r="W731" s="681"/>
      <c r="X731" s="681"/>
      <c r="Y731" s="681"/>
      <c r="Z731" s="681"/>
      <c r="AA731" s="681"/>
      <c r="AB731" s="681"/>
      <c r="AC731" s="681"/>
      <c r="AD731" s="681"/>
      <c r="AE731" s="681"/>
      <c r="AF731" s="681"/>
      <c r="AG731" s="272">
        <f t="shared" ref="AG731" si="2138">IF(COUNT(E731:AF731)=0,+(COUNTIF(E731:AF731,"作業"))+(COUNTIF(E731:AF731,"休日")),"")</f>
        <v>0</v>
      </c>
      <c r="AH731" s="273">
        <f t="shared" ref="AH731" si="2139">IF(COUNT(E731:AF731)=0,(COUNTIF(E731:AF731,"休日")),"")</f>
        <v>0</v>
      </c>
      <c r="AI731" s="230"/>
    </row>
    <row r="732" spans="1:46" ht="54.75" customHeight="1" x14ac:dyDescent="0.35">
      <c r="A732" s="758"/>
      <c r="B732" s="551"/>
      <c r="C732" s="552"/>
      <c r="D732" s="553"/>
      <c r="E732" s="681"/>
      <c r="F732" s="681"/>
      <c r="G732" s="681"/>
      <c r="H732" s="681"/>
      <c r="I732" s="681"/>
      <c r="J732" s="681"/>
      <c r="K732" s="681"/>
      <c r="L732" s="681"/>
      <c r="M732" s="681"/>
      <c r="N732" s="681"/>
      <c r="O732" s="681"/>
      <c r="P732" s="681"/>
      <c r="Q732" s="681"/>
      <c r="R732" s="681"/>
      <c r="S732" s="681"/>
      <c r="T732" s="681"/>
      <c r="U732" s="681"/>
      <c r="V732" s="681"/>
      <c r="W732" s="681"/>
      <c r="X732" s="681"/>
      <c r="Y732" s="681"/>
      <c r="Z732" s="681"/>
      <c r="AA732" s="681"/>
      <c r="AB732" s="681"/>
      <c r="AC732" s="681"/>
      <c r="AD732" s="681"/>
      <c r="AE732" s="681"/>
      <c r="AF732" s="681"/>
      <c r="AG732" s="678" t="str">
        <f t="shared" ref="AG732" si="2140">IF(AG731&lt;14,"対象外",ROUND(AH731/AG731,3))</f>
        <v>対象外</v>
      </c>
      <c r="AH732" s="679"/>
      <c r="AI732" s="230"/>
      <c r="AL732" s="219">
        <f t="shared" ref="AL732" si="2141">IF(AG732="対象外",0,1)</f>
        <v>0</v>
      </c>
      <c r="AM732" s="226">
        <f t="shared" ref="AM732" si="2142">IF(AL732=1,AG732,0)</f>
        <v>0</v>
      </c>
      <c r="AN732" s="219">
        <f t="shared" ref="AN732" si="2143">IF(AG731&gt;=14,AG731,0)</f>
        <v>0</v>
      </c>
      <c r="AO732" s="192">
        <f>IF(AN732&gt;1,AH731,0)</f>
        <v>0</v>
      </c>
      <c r="AP732" s="152"/>
      <c r="AQ732" s="219">
        <f>IF(AR732&gt;1,1,0)</f>
        <v>0</v>
      </c>
      <c r="AR732" s="192">
        <f>AN732+AR688</f>
        <v>0</v>
      </c>
      <c r="AS732" s="192">
        <f>AO732+AS688</f>
        <v>0</v>
      </c>
      <c r="AT732" s="248">
        <f>IF(AQ732=1,ROUND(AS732/AR732,3),0)</f>
        <v>0</v>
      </c>
    </row>
    <row r="733" spans="1:46" ht="54.75" customHeight="1" x14ac:dyDescent="0.35">
      <c r="A733" s="758"/>
      <c r="B733" s="548">
        <f t="shared" ref="B733" si="2144">B689</f>
        <v>0</v>
      </c>
      <c r="C733" s="549"/>
      <c r="D733" s="550"/>
      <c r="E733" s="681"/>
      <c r="F733" s="681"/>
      <c r="G733" s="681"/>
      <c r="H733" s="681"/>
      <c r="I733" s="681"/>
      <c r="J733" s="681"/>
      <c r="K733" s="681"/>
      <c r="L733" s="681"/>
      <c r="M733" s="681"/>
      <c r="N733" s="681"/>
      <c r="O733" s="681"/>
      <c r="P733" s="681"/>
      <c r="Q733" s="681"/>
      <c r="R733" s="681"/>
      <c r="S733" s="681"/>
      <c r="T733" s="681"/>
      <c r="U733" s="681"/>
      <c r="V733" s="681"/>
      <c r="W733" s="681"/>
      <c r="X733" s="681"/>
      <c r="Y733" s="681"/>
      <c r="Z733" s="681"/>
      <c r="AA733" s="681"/>
      <c r="AB733" s="681"/>
      <c r="AC733" s="681"/>
      <c r="AD733" s="681"/>
      <c r="AE733" s="681"/>
      <c r="AF733" s="681"/>
      <c r="AG733" s="272">
        <f t="shared" ref="AG733" si="2145">IF(COUNT(E733:AF733)=0,+(COUNTIF(E733:AF733,"作業"))+(COUNTIF(E733:AF733,"休日")),"")</f>
        <v>0</v>
      </c>
      <c r="AH733" s="273">
        <f t="shared" ref="AH733" si="2146">IF(COUNT(E733:AF733)=0,(COUNTIF(E733:AF733,"休日")),"")</f>
        <v>0</v>
      </c>
      <c r="AI733" s="230"/>
    </row>
    <row r="734" spans="1:46" ht="54.75" customHeight="1" x14ac:dyDescent="0.35">
      <c r="A734" s="758"/>
      <c r="B734" s="551"/>
      <c r="C734" s="552"/>
      <c r="D734" s="553"/>
      <c r="E734" s="681"/>
      <c r="F734" s="681"/>
      <c r="G734" s="681"/>
      <c r="H734" s="681"/>
      <c r="I734" s="681"/>
      <c r="J734" s="681"/>
      <c r="K734" s="681"/>
      <c r="L734" s="681"/>
      <c r="M734" s="681"/>
      <c r="N734" s="681"/>
      <c r="O734" s="681"/>
      <c r="P734" s="681"/>
      <c r="Q734" s="681"/>
      <c r="R734" s="681"/>
      <c r="S734" s="681"/>
      <c r="T734" s="681"/>
      <c r="U734" s="681"/>
      <c r="V734" s="681"/>
      <c r="W734" s="681"/>
      <c r="X734" s="681"/>
      <c r="Y734" s="681"/>
      <c r="Z734" s="681"/>
      <c r="AA734" s="681"/>
      <c r="AB734" s="681"/>
      <c r="AC734" s="681"/>
      <c r="AD734" s="681"/>
      <c r="AE734" s="681"/>
      <c r="AF734" s="681"/>
      <c r="AG734" s="678" t="str">
        <f t="shared" ref="AG734" si="2147">IF(AG733&lt;14,"対象外",ROUND(AH733/AG733,3))</f>
        <v>対象外</v>
      </c>
      <c r="AH734" s="679"/>
      <c r="AI734" s="230"/>
      <c r="AL734" s="219">
        <f t="shared" ref="AL734" si="2148">IF(AG734="対象外",0,1)</f>
        <v>0</v>
      </c>
      <c r="AM734" s="226">
        <f t="shared" ref="AM734" si="2149">IF(AL734=1,AG734,0)</f>
        <v>0</v>
      </c>
      <c r="AN734" s="219">
        <f t="shared" ref="AN734" si="2150">IF(AG733&gt;=14,AG733,0)</f>
        <v>0</v>
      </c>
      <c r="AO734" s="192">
        <f>IF(AN734&gt;1,AH733,0)</f>
        <v>0</v>
      </c>
      <c r="AP734" s="152"/>
      <c r="AQ734" s="219">
        <f>IF(AR734&gt;1,1,0)</f>
        <v>0</v>
      </c>
      <c r="AR734" s="192">
        <f>AN734+AR690</f>
        <v>0</v>
      </c>
      <c r="AS734" s="192">
        <f>AO734+AS690</f>
        <v>0</v>
      </c>
      <c r="AT734" s="248">
        <f>IF(AQ734=1,ROUND(AS734/AR734,3),0)</f>
        <v>0</v>
      </c>
    </row>
    <row r="735" spans="1:46" ht="54.75" customHeight="1" x14ac:dyDescent="0.35">
      <c r="A735" s="758"/>
      <c r="B735" s="548">
        <f t="shared" ref="B735" si="2151">B691</f>
        <v>0</v>
      </c>
      <c r="C735" s="549"/>
      <c r="D735" s="550"/>
      <c r="E735" s="681"/>
      <c r="F735" s="681"/>
      <c r="G735" s="681"/>
      <c r="H735" s="681"/>
      <c r="I735" s="681"/>
      <c r="J735" s="681"/>
      <c r="K735" s="681"/>
      <c r="L735" s="681"/>
      <c r="M735" s="681"/>
      <c r="N735" s="681"/>
      <c r="O735" s="681"/>
      <c r="P735" s="681"/>
      <c r="Q735" s="681"/>
      <c r="R735" s="681"/>
      <c r="S735" s="681"/>
      <c r="T735" s="681"/>
      <c r="U735" s="681"/>
      <c r="V735" s="681"/>
      <c r="W735" s="681"/>
      <c r="X735" s="681"/>
      <c r="Y735" s="681"/>
      <c r="Z735" s="681"/>
      <c r="AA735" s="681"/>
      <c r="AB735" s="681"/>
      <c r="AC735" s="681"/>
      <c r="AD735" s="681"/>
      <c r="AE735" s="681"/>
      <c r="AF735" s="681"/>
      <c r="AG735" s="272">
        <f t="shared" ref="AG735" si="2152">IF(COUNT(E735:AF735)=0,+(COUNTIF(E735:AF735,"作業"))+(COUNTIF(E735:AF735,"休日")),"")</f>
        <v>0</v>
      </c>
      <c r="AH735" s="273">
        <f t="shared" ref="AH735" si="2153">IF(COUNT(E735:AF735)=0,(COUNTIF(E735:AF735,"休日")),"")</f>
        <v>0</v>
      </c>
      <c r="AI735" s="230"/>
    </row>
    <row r="736" spans="1:46" ht="54.75" customHeight="1" x14ac:dyDescent="0.35">
      <c r="A736" s="758"/>
      <c r="B736" s="551"/>
      <c r="C736" s="552"/>
      <c r="D736" s="553"/>
      <c r="E736" s="681"/>
      <c r="F736" s="681"/>
      <c r="G736" s="681"/>
      <c r="H736" s="681"/>
      <c r="I736" s="681"/>
      <c r="J736" s="681"/>
      <c r="K736" s="681"/>
      <c r="L736" s="681"/>
      <c r="M736" s="681"/>
      <c r="N736" s="681"/>
      <c r="O736" s="681"/>
      <c r="P736" s="681"/>
      <c r="Q736" s="681"/>
      <c r="R736" s="681"/>
      <c r="S736" s="681"/>
      <c r="T736" s="681"/>
      <c r="U736" s="681"/>
      <c r="V736" s="681"/>
      <c r="W736" s="681"/>
      <c r="X736" s="681"/>
      <c r="Y736" s="681"/>
      <c r="Z736" s="681"/>
      <c r="AA736" s="681"/>
      <c r="AB736" s="681"/>
      <c r="AC736" s="681"/>
      <c r="AD736" s="681"/>
      <c r="AE736" s="681"/>
      <c r="AF736" s="681"/>
      <c r="AG736" s="678" t="str">
        <f t="shared" ref="AG736" si="2154">IF(AG735&lt;14,"対象外",ROUND(AH735/AG735,3))</f>
        <v>対象外</v>
      </c>
      <c r="AH736" s="679"/>
      <c r="AI736" s="230"/>
      <c r="AL736" s="219">
        <f t="shared" ref="AL736" si="2155">IF(AG736="対象外",0,1)</f>
        <v>0</v>
      </c>
      <c r="AM736" s="226">
        <f t="shared" ref="AM736" si="2156">IF(AL736=1,AG736,0)</f>
        <v>0</v>
      </c>
      <c r="AN736" s="219">
        <f t="shared" ref="AN736" si="2157">IF(AG735&gt;=14,AG735,0)</f>
        <v>0</v>
      </c>
      <c r="AO736" s="192">
        <f>IF(AN736&gt;1,AH735,0)</f>
        <v>0</v>
      </c>
      <c r="AP736" s="152"/>
      <c r="AQ736" s="219">
        <f>IF(AR736&gt;1,1,0)</f>
        <v>0</v>
      </c>
      <c r="AR736" s="192">
        <f>AN736+AR692</f>
        <v>0</v>
      </c>
      <c r="AS736" s="192">
        <f>AO736+AS692</f>
        <v>0</v>
      </c>
      <c r="AT736" s="248">
        <f>IF(AQ736=1,ROUND(AS736/AR736,3),0)</f>
        <v>0</v>
      </c>
    </row>
    <row r="737" spans="1:46" ht="54.75" customHeight="1" x14ac:dyDescent="0.4">
      <c r="A737" s="758"/>
      <c r="B737" s="548">
        <f t="shared" ref="B737" si="2158">B693</f>
        <v>0</v>
      </c>
      <c r="C737" s="549"/>
      <c r="D737" s="550"/>
      <c r="E737" s="681"/>
      <c r="F737" s="681"/>
      <c r="G737" s="681"/>
      <c r="H737" s="681"/>
      <c r="I737" s="681"/>
      <c r="J737" s="681"/>
      <c r="K737" s="681"/>
      <c r="L737" s="681"/>
      <c r="M737" s="681"/>
      <c r="N737" s="681"/>
      <c r="O737" s="681"/>
      <c r="P737" s="681"/>
      <c r="Q737" s="681"/>
      <c r="R737" s="681"/>
      <c r="S737" s="681"/>
      <c r="T737" s="681"/>
      <c r="U737" s="681"/>
      <c r="V737" s="681"/>
      <c r="W737" s="681"/>
      <c r="X737" s="681"/>
      <c r="Y737" s="681"/>
      <c r="Z737" s="681"/>
      <c r="AA737" s="681"/>
      <c r="AB737" s="681"/>
      <c r="AC737" s="681"/>
      <c r="AD737" s="681"/>
      <c r="AE737" s="681"/>
      <c r="AF737" s="681"/>
      <c r="AG737" s="272">
        <f t="shared" ref="AG737" si="2159">IF(COUNT(E737:AF737)=0,+(COUNTIF(E737:AF737,"作業"))+(COUNTIF(E737:AF737,"休日")),"")</f>
        <v>0</v>
      </c>
      <c r="AH737" s="273">
        <f t="shared" ref="AH737" si="2160">IF(COUNT(E737:AF737)=0,(COUNTIF(E737:AF737,"休日")),"")</f>
        <v>0</v>
      </c>
      <c r="AI737" s="608"/>
    </row>
    <row r="738" spans="1:46" ht="54.75" customHeight="1" x14ac:dyDescent="0.4">
      <c r="A738" s="758"/>
      <c r="B738" s="551"/>
      <c r="C738" s="552"/>
      <c r="D738" s="553"/>
      <c r="E738" s="681"/>
      <c r="F738" s="681"/>
      <c r="G738" s="681"/>
      <c r="H738" s="681"/>
      <c r="I738" s="681"/>
      <c r="J738" s="681"/>
      <c r="K738" s="681"/>
      <c r="L738" s="681"/>
      <c r="M738" s="681"/>
      <c r="N738" s="681"/>
      <c r="O738" s="681"/>
      <c r="P738" s="681"/>
      <c r="Q738" s="681"/>
      <c r="R738" s="681"/>
      <c r="S738" s="681"/>
      <c r="T738" s="681"/>
      <c r="U738" s="681"/>
      <c r="V738" s="681"/>
      <c r="W738" s="681"/>
      <c r="X738" s="681"/>
      <c r="Y738" s="681"/>
      <c r="Z738" s="681"/>
      <c r="AA738" s="681"/>
      <c r="AB738" s="681"/>
      <c r="AC738" s="681"/>
      <c r="AD738" s="681"/>
      <c r="AE738" s="681"/>
      <c r="AF738" s="681"/>
      <c r="AG738" s="678" t="str">
        <f t="shared" ref="AG738" si="2161">IF(AG737&lt;14,"対象外",ROUND(AH737/AG737,3))</f>
        <v>対象外</v>
      </c>
      <c r="AH738" s="679"/>
      <c r="AI738" s="608"/>
      <c r="AL738" s="219">
        <f t="shared" ref="AL738" si="2162">IF(AG738="対象外",0,1)</f>
        <v>0</v>
      </c>
      <c r="AM738" s="226">
        <f t="shared" ref="AM738" si="2163">IF(AL738=1,AG738,0)</f>
        <v>0</v>
      </c>
      <c r="AN738" s="219">
        <f t="shared" ref="AN738" si="2164">IF(AG737&gt;=14,AG737,0)</f>
        <v>0</v>
      </c>
      <c r="AO738" s="192">
        <f>IF(AN738&gt;1,AH737,0)</f>
        <v>0</v>
      </c>
      <c r="AP738" s="152"/>
      <c r="AQ738" s="219">
        <f>IF(AR738&gt;1,1,0)</f>
        <v>0</v>
      </c>
      <c r="AR738" s="192">
        <f>AN738+AR694</f>
        <v>0</v>
      </c>
      <c r="AS738" s="192">
        <f>AO738+AS694</f>
        <v>0</v>
      </c>
      <c r="AT738" s="248">
        <f>IF(AQ738=1,ROUND(AS738/AR738,3),0)</f>
        <v>0</v>
      </c>
    </row>
    <row r="739" spans="1:46" ht="54.75" customHeight="1" x14ac:dyDescent="0.35">
      <c r="A739" s="758"/>
      <c r="B739" s="548">
        <f t="shared" ref="B739" si="2165">B695</f>
        <v>0</v>
      </c>
      <c r="C739" s="549"/>
      <c r="D739" s="550"/>
      <c r="E739" s="681"/>
      <c r="F739" s="681"/>
      <c r="G739" s="681"/>
      <c r="H739" s="681"/>
      <c r="I739" s="681"/>
      <c r="J739" s="681"/>
      <c r="K739" s="681"/>
      <c r="L739" s="681"/>
      <c r="M739" s="681"/>
      <c r="N739" s="681"/>
      <c r="O739" s="681"/>
      <c r="P739" s="681"/>
      <c r="Q739" s="681"/>
      <c r="R739" s="681"/>
      <c r="S739" s="681"/>
      <c r="T739" s="681"/>
      <c r="U739" s="681"/>
      <c r="V739" s="681"/>
      <c r="W739" s="681"/>
      <c r="X739" s="681"/>
      <c r="Y739" s="681"/>
      <c r="Z739" s="681"/>
      <c r="AA739" s="681"/>
      <c r="AB739" s="681"/>
      <c r="AC739" s="681"/>
      <c r="AD739" s="681"/>
      <c r="AE739" s="681"/>
      <c r="AF739" s="681"/>
      <c r="AG739" s="272">
        <f t="shared" ref="AG739" si="2166">IF(COUNT(E739:AF739)=0,+(COUNTIF(E739:AF739,"作業"))+(COUNTIF(E739:AF739,"休日")),"")</f>
        <v>0</v>
      </c>
      <c r="AH739" s="273">
        <f t="shared" ref="AH739" si="2167">IF(COUNT(E739:AF739)=0,(COUNTIF(E739:AF739,"休日")),"")</f>
        <v>0</v>
      </c>
      <c r="AI739" s="230"/>
    </row>
    <row r="740" spans="1:46" ht="54.75" customHeight="1" x14ac:dyDescent="0.35">
      <c r="A740" s="758"/>
      <c r="B740" s="551"/>
      <c r="C740" s="552"/>
      <c r="D740" s="553"/>
      <c r="E740" s="681"/>
      <c r="F740" s="681"/>
      <c r="G740" s="681"/>
      <c r="H740" s="681"/>
      <c r="I740" s="681"/>
      <c r="J740" s="681"/>
      <c r="K740" s="681"/>
      <c r="L740" s="681"/>
      <c r="M740" s="681"/>
      <c r="N740" s="681"/>
      <c r="O740" s="681"/>
      <c r="P740" s="681"/>
      <c r="Q740" s="681"/>
      <c r="R740" s="681"/>
      <c r="S740" s="681"/>
      <c r="T740" s="681"/>
      <c r="U740" s="681"/>
      <c r="V740" s="681"/>
      <c r="W740" s="681"/>
      <c r="X740" s="681"/>
      <c r="Y740" s="681"/>
      <c r="Z740" s="681"/>
      <c r="AA740" s="681"/>
      <c r="AB740" s="681"/>
      <c r="AC740" s="681"/>
      <c r="AD740" s="681"/>
      <c r="AE740" s="681"/>
      <c r="AF740" s="681"/>
      <c r="AG740" s="678" t="str">
        <f t="shared" ref="AG740" si="2168">IF(AG739&lt;14,"対象外",ROUND(AH739/AG739,3))</f>
        <v>対象外</v>
      </c>
      <c r="AH740" s="679"/>
      <c r="AI740" s="230"/>
      <c r="AL740" s="219">
        <f t="shared" ref="AL740" si="2169">IF(AG740="対象外",0,1)</f>
        <v>0</v>
      </c>
      <c r="AM740" s="226">
        <f t="shared" ref="AM740" si="2170">IF(AL740=1,AG740,0)</f>
        <v>0</v>
      </c>
      <c r="AN740" s="219">
        <f t="shared" ref="AN740" si="2171">IF(AG739&gt;=14,AG739,0)</f>
        <v>0</v>
      </c>
      <c r="AO740" s="192">
        <f>IF(AN740&gt;1,AH739,0)</f>
        <v>0</v>
      </c>
      <c r="AP740" s="152"/>
      <c r="AQ740" s="219">
        <f>IF(AR740&gt;1,1,0)</f>
        <v>0</v>
      </c>
      <c r="AR740" s="192">
        <f>AN740+AR696</f>
        <v>0</v>
      </c>
      <c r="AS740" s="192">
        <f>AO740+AS696</f>
        <v>0</v>
      </c>
      <c r="AT740" s="248">
        <f>IF(AQ740=1,ROUND(AS740/AR740,3),0)</f>
        <v>0</v>
      </c>
    </row>
    <row r="741" spans="1:46" ht="54.75" customHeight="1" x14ac:dyDescent="0.35">
      <c r="A741" s="758"/>
      <c r="B741" s="548">
        <f t="shared" ref="B741" si="2172">B697</f>
        <v>0</v>
      </c>
      <c r="C741" s="549"/>
      <c r="D741" s="550"/>
      <c r="E741" s="681"/>
      <c r="F741" s="681"/>
      <c r="G741" s="681"/>
      <c r="H741" s="681"/>
      <c r="I741" s="681"/>
      <c r="J741" s="681"/>
      <c r="K741" s="681"/>
      <c r="L741" s="681"/>
      <c r="M741" s="681"/>
      <c r="N741" s="681"/>
      <c r="O741" s="681"/>
      <c r="P741" s="681"/>
      <c r="Q741" s="681"/>
      <c r="R741" s="681"/>
      <c r="S741" s="681"/>
      <c r="T741" s="681"/>
      <c r="U741" s="681"/>
      <c r="V741" s="681"/>
      <c r="W741" s="681"/>
      <c r="X741" s="681"/>
      <c r="Y741" s="681"/>
      <c r="Z741" s="681"/>
      <c r="AA741" s="681"/>
      <c r="AB741" s="681"/>
      <c r="AC741" s="681"/>
      <c r="AD741" s="681"/>
      <c r="AE741" s="681"/>
      <c r="AF741" s="681"/>
      <c r="AG741" s="272">
        <f t="shared" ref="AG741" si="2173">IF(COUNT(E741:AF741)=0,+(COUNTIF(E741:AF741,"作業"))+(COUNTIF(E741:AF741,"休日")),"")</f>
        <v>0</v>
      </c>
      <c r="AH741" s="273">
        <f t="shared" ref="AH741" si="2174">IF(COUNT(E741:AF741)=0,(COUNTIF(E741:AF741,"休日")),"")</f>
        <v>0</v>
      </c>
      <c r="AI741" s="230"/>
    </row>
    <row r="742" spans="1:46" ht="54.75" customHeight="1" x14ac:dyDescent="0.35">
      <c r="A742" s="758"/>
      <c r="B742" s="551"/>
      <c r="C742" s="552"/>
      <c r="D742" s="553"/>
      <c r="E742" s="681"/>
      <c r="F742" s="681"/>
      <c r="G742" s="681"/>
      <c r="H742" s="681"/>
      <c r="I742" s="681"/>
      <c r="J742" s="681"/>
      <c r="K742" s="681"/>
      <c r="L742" s="681"/>
      <c r="M742" s="681"/>
      <c r="N742" s="681"/>
      <c r="O742" s="681"/>
      <c r="P742" s="681"/>
      <c r="Q742" s="681"/>
      <c r="R742" s="681"/>
      <c r="S742" s="681"/>
      <c r="T742" s="681"/>
      <c r="U742" s="681"/>
      <c r="V742" s="681"/>
      <c r="W742" s="681"/>
      <c r="X742" s="681"/>
      <c r="Y742" s="681"/>
      <c r="Z742" s="681"/>
      <c r="AA742" s="681"/>
      <c r="AB742" s="681"/>
      <c r="AC742" s="681"/>
      <c r="AD742" s="681"/>
      <c r="AE742" s="681"/>
      <c r="AF742" s="681"/>
      <c r="AG742" s="678" t="str">
        <f t="shared" ref="AG742" si="2175">IF(AG741&lt;14,"対象外",ROUND(AH741/AG741,3))</f>
        <v>対象外</v>
      </c>
      <c r="AH742" s="679"/>
      <c r="AI742" s="230"/>
      <c r="AL742" s="219">
        <f t="shared" ref="AL742" si="2176">IF(AG742="対象外",0,1)</f>
        <v>0</v>
      </c>
      <c r="AM742" s="226">
        <f t="shared" ref="AM742" si="2177">IF(AL742=1,AG742,0)</f>
        <v>0</v>
      </c>
      <c r="AN742" s="219">
        <f t="shared" ref="AN742" si="2178">IF(AG741&gt;=14,AG741,0)</f>
        <v>0</v>
      </c>
      <c r="AO742" s="192">
        <f>IF(AN742&gt;1,AH741,0)</f>
        <v>0</v>
      </c>
      <c r="AP742" s="152"/>
      <c r="AQ742" s="219">
        <f>IF(AR742&gt;1,1,0)</f>
        <v>0</v>
      </c>
      <c r="AR742" s="192">
        <f>AN742+AR698</f>
        <v>0</v>
      </c>
      <c r="AS742" s="192">
        <f>AO742+AS698</f>
        <v>0</v>
      </c>
      <c r="AT742" s="248">
        <f>IF(AQ742=1,ROUND(AS742/AR742,3),0)</f>
        <v>0</v>
      </c>
    </row>
    <row r="743" spans="1:46" ht="54.75" customHeight="1" x14ac:dyDescent="0.35">
      <c r="A743" s="758"/>
      <c r="B743" s="548">
        <f t="shared" ref="B743" si="2179">B699</f>
        <v>0</v>
      </c>
      <c r="C743" s="549"/>
      <c r="D743" s="550"/>
      <c r="E743" s="681"/>
      <c r="F743" s="681"/>
      <c r="G743" s="681"/>
      <c r="H743" s="681"/>
      <c r="I743" s="681"/>
      <c r="J743" s="681"/>
      <c r="K743" s="681"/>
      <c r="L743" s="681"/>
      <c r="M743" s="681"/>
      <c r="N743" s="681"/>
      <c r="O743" s="681"/>
      <c r="P743" s="681"/>
      <c r="Q743" s="681"/>
      <c r="R743" s="681"/>
      <c r="S743" s="681"/>
      <c r="T743" s="681"/>
      <c r="U743" s="681"/>
      <c r="V743" s="681"/>
      <c r="W743" s="681"/>
      <c r="X743" s="681"/>
      <c r="Y743" s="681"/>
      <c r="Z743" s="681"/>
      <c r="AA743" s="681"/>
      <c r="AB743" s="681"/>
      <c r="AC743" s="681"/>
      <c r="AD743" s="681"/>
      <c r="AE743" s="681"/>
      <c r="AF743" s="681"/>
      <c r="AG743" s="272">
        <f t="shared" ref="AG743" si="2180">IF(COUNT(E743:AF743)=0,+(COUNTIF(E743:AF743,"作業"))+(COUNTIF(E743:AF743,"休日")),"")</f>
        <v>0</v>
      </c>
      <c r="AH743" s="273">
        <f t="shared" ref="AH743" si="2181">IF(COUNT(E743:AF743)=0,(COUNTIF(E743:AF743,"休日")),"")</f>
        <v>0</v>
      </c>
      <c r="AI743" s="230"/>
    </row>
    <row r="744" spans="1:46" ht="54.75" customHeight="1" x14ac:dyDescent="0.35">
      <c r="A744" s="758"/>
      <c r="B744" s="551"/>
      <c r="C744" s="552"/>
      <c r="D744" s="553"/>
      <c r="E744" s="681"/>
      <c r="F744" s="681"/>
      <c r="G744" s="681"/>
      <c r="H744" s="681"/>
      <c r="I744" s="681"/>
      <c r="J744" s="681"/>
      <c r="K744" s="681"/>
      <c r="L744" s="681"/>
      <c r="M744" s="681"/>
      <c r="N744" s="681"/>
      <c r="O744" s="681"/>
      <c r="P744" s="681"/>
      <c r="Q744" s="681"/>
      <c r="R744" s="681"/>
      <c r="S744" s="681"/>
      <c r="T744" s="681"/>
      <c r="U744" s="681"/>
      <c r="V744" s="681"/>
      <c r="W744" s="681"/>
      <c r="X744" s="681"/>
      <c r="Y744" s="681"/>
      <c r="Z744" s="681"/>
      <c r="AA744" s="681"/>
      <c r="AB744" s="681"/>
      <c r="AC744" s="681"/>
      <c r="AD744" s="681"/>
      <c r="AE744" s="681"/>
      <c r="AF744" s="681"/>
      <c r="AG744" s="678" t="str">
        <f t="shared" ref="AG744" si="2182">IF(AG743&lt;14,"対象外",ROUND(AH743/AG743,3))</f>
        <v>対象外</v>
      </c>
      <c r="AH744" s="679"/>
      <c r="AI744" s="230"/>
      <c r="AL744" s="219">
        <f t="shared" ref="AL744" si="2183">IF(AG744="対象外",0,1)</f>
        <v>0</v>
      </c>
      <c r="AM744" s="226">
        <f t="shared" ref="AM744" si="2184">IF(AL744=1,AG744,0)</f>
        <v>0</v>
      </c>
      <c r="AN744" s="219">
        <f t="shared" ref="AN744" si="2185">IF(AG743&gt;=14,AG743,0)</f>
        <v>0</v>
      </c>
      <c r="AO744" s="192">
        <f>IF(AN744&gt;1,AH743,0)</f>
        <v>0</v>
      </c>
      <c r="AP744" s="152"/>
      <c r="AQ744" s="219">
        <f>IF(AR744&gt;1,1,0)</f>
        <v>0</v>
      </c>
      <c r="AR744" s="192">
        <f>AN744+AR700</f>
        <v>0</v>
      </c>
      <c r="AS744" s="192">
        <f>AO744+AS700</f>
        <v>0</v>
      </c>
      <c r="AT744" s="248">
        <f>IF(AQ744=1,ROUND(AS744/AR744,3),0)</f>
        <v>0</v>
      </c>
    </row>
    <row r="745" spans="1:46" ht="54.75" customHeight="1" x14ac:dyDescent="0.4">
      <c r="A745" s="758"/>
      <c r="B745" s="548">
        <f t="shared" ref="B745" si="2186">B701</f>
        <v>0</v>
      </c>
      <c r="C745" s="549"/>
      <c r="D745" s="550"/>
      <c r="E745" s="681"/>
      <c r="F745" s="681"/>
      <c r="G745" s="681"/>
      <c r="H745" s="681"/>
      <c r="I745" s="681"/>
      <c r="J745" s="681"/>
      <c r="K745" s="681"/>
      <c r="L745" s="681"/>
      <c r="M745" s="681"/>
      <c r="N745" s="681"/>
      <c r="O745" s="681"/>
      <c r="P745" s="681"/>
      <c r="Q745" s="681"/>
      <c r="R745" s="681"/>
      <c r="S745" s="681"/>
      <c r="T745" s="681"/>
      <c r="U745" s="681"/>
      <c r="V745" s="681"/>
      <c r="W745" s="681"/>
      <c r="X745" s="681"/>
      <c r="Y745" s="681"/>
      <c r="Z745" s="681"/>
      <c r="AA745" s="681"/>
      <c r="AB745" s="681"/>
      <c r="AC745" s="681"/>
      <c r="AD745" s="681"/>
      <c r="AE745" s="681"/>
      <c r="AF745" s="681"/>
      <c r="AG745" s="272">
        <f t="shared" ref="AG745" si="2187">IF(COUNT(E745:AF745)=0,+(COUNTIF(E745:AF745,"作業"))+(COUNTIF(E745:AF745,"休日")),"")</f>
        <v>0</v>
      </c>
      <c r="AH745" s="279">
        <f t="shared" ref="AH745" si="2188">IF(COUNT(E745:AF745)=0,(COUNTIF(E745:AF745,"休日")),"")</f>
        <v>0</v>
      </c>
      <c r="AI745" s="269"/>
    </row>
    <row r="746" spans="1:46" ht="54.75" customHeight="1" x14ac:dyDescent="0.4">
      <c r="A746" s="758"/>
      <c r="B746" s="551"/>
      <c r="C746" s="552"/>
      <c r="D746" s="553"/>
      <c r="E746" s="681"/>
      <c r="F746" s="681"/>
      <c r="G746" s="681"/>
      <c r="H746" s="681"/>
      <c r="I746" s="681"/>
      <c r="J746" s="681"/>
      <c r="K746" s="681"/>
      <c r="L746" s="681"/>
      <c r="M746" s="681"/>
      <c r="N746" s="681"/>
      <c r="O746" s="681"/>
      <c r="P746" s="681"/>
      <c r="Q746" s="681"/>
      <c r="R746" s="681"/>
      <c r="S746" s="681"/>
      <c r="T746" s="681"/>
      <c r="U746" s="681"/>
      <c r="V746" s="681"/>
      <c r="W746" s="681"/>
      <c r="X746" s="681"/>
      <c r="Y746" s="681"/>
      <c r="Z746" s="681"/>
      <c r="AA746" s="681"/>
      <c r="AB746" s="681"/>
      <c r="AC746" s="681"/>
      <c r="AD746" s="681"/>
      <c r="AE746" s="681"/>
      <c r="AF746" s="681"/>
      <c r="AG746" s="678" t="str">
        <f t="shared" ref="AG746" si="2189">IF(AG745&lt;14,"対象外",ROUND(AH745/AG745,3))</f>
        <v>対象外</v>
      </c>
      <c r="AH746" s="682"/>
      <c r="AI746" s="269"/>
      <c r="AL746" s="219">
        <f t="shared" ref="AL746" si="2190">IF(AG746="対象外",0,1)</f>
        <v>0</v>
      </c>
      <c r="AM746" s="226">
        <f t="shared" ref="AM746" si="2191">IF(AL746=1,AG746,0)</f>
        <v>0</v>
      </c>
      <c r="AN746" s="219">
        <f t="shared" ref="AN746" si="2192">IF(AG745&gt;=14,AG745,0)</f>
        <v>0</v>
      </c>
      <c r="AO746" s="192">
        <f>IF(AN746&gt;1,AH745,0)</f>
        <v>0</v>
      </c>
      <c r="AP746" s="152"/>
      <c r="AQ746" s="219">
        <f>IF(AR746&gt;1,1,0)</f>
        <v>0</v>
      </c>
      <c r="AR746" s="192">
        <f>AN746+AR702</f>
        <v>0</v>
      </c>
      <c r="AS746" s="192">
        <f>AO746+AS702</f>
        <v>0</v>
      </c>
      <c r="AT746" s="248">
        <f>IF(AQ746=1,ROUND(AS746/AR746,3),0)</f>
        <v>0</v>
      </c>
    </row>
    <row r="747" spans="1:46" ht="54.75" customHeight="1" x14ac:dyDescent="0.4">
      <c r="A747" s="758"/>
      <c r="B747" s="548">
        <f t="shared" ref="B747" si="2193">B703</f>
        <v>0</v>
      </c>
      <c r="C747" s="549"/>
      <c r="D747" s="550"/>
      <c r="E747" s="681"/>
      <c r="F747" s="681"/>
      <c r="G747" s="681"/>
      <c r="H747" s="681"/>
      <c r="I747" s="681"/>
      <c r="J747" s="681"/>
      <c r="K747" s="681"/>
      <c r="L747" s="681"/>
      <c r="M747" s="681"/>
      <c r="N747" s="681"/>
      <c r="O747" s="681"/>
      <c r="P747" s="681"/>
      <c r="Q747" s="681"/>
      <c r="R747" s="681"/>
      <c r="S747" s="681"/>
      <c r="T747" s="681"/>
      <c r="U747" s="681"/>
      <c r="V747" s="681"/>
      <c r="W747" s="681"/>
      <c r="X747" s="681"/>
      <c r="Y747" s="681"/>
      <c r="Z747" s="681"/>
      <c r="AA747" s="681"/>
      <c r="AB747" s="681"/>
      <c r="AC747" s="681"/>
      <c r="AD747" s="681"/>
      <c r="AE747" s="681"/>
      <c r="AF747" s="681"/>
      <c r="AG747" s="272">
        <f t="shared" ref="AG747" si="2194">IF(COUNT(E747:AF747)=0,+(COUNTIF(E747:AF747,"作業"))+(COUNTIF(E747:AF747,"休日")),"")</f>
        <v>0</v>
      </c>
      <c r="AH747" s="279">
        <f t="shared" ref="AH747" si="2195">IF(COUNT(E747:AF747)=0,(COUNTIF(E747:AF747,"休日")),"")</f>
        <v>0</v>
      </c>
      <c r="AI747" s="269"/>
    </row>
    <row r="748" spans="1:46" ht="54.75" customHeight="1" x14ac:dyDescent="0.4">
      <c r="A748" s="758"/>
      <c r="B748" s="551"/>
      <c r="C748" s="552"/>
      <c r="D748" s="553"/>
      <c r="E748" s="681"/>
      <c r="F748" s="681"/>
      <c r="G748" s="681"/>
      <c r="H748" s="681"/>
      <c r="I748" s="681"/>
      <c r="J748" s="681"/>
      <c r="K748" s="681"/>
      <c r="L748" s="681"/>
      <c r="M748" s="681"/>
      <c r="N748" s="681"/>
      <c r="O748" s="681"/>
      <c r="P748" s="681"/>
      <c r="Q748" s="681"/>
      <c r="R748" s="681"/>
      <c r="S748" s="681"/>
      <c r="T748" s="681"/>
      <c r="U748" s="681"/>
      <c r="V748" s="681"/>
      <c r="W748" s="681"/>
      <c r="X748" s="681"/>
      <c r="Y748" s="681"/>
      <c r="Z748" s="681"/>
      <c r="AA748" s="681"/>
      <c r="AB748" s="681"/>
      <c r="AC748" s="681"/>
      <c r="AD748" s="681"/>
      <c r="AE748" s="681"/>
      <c r="AF748" s="681"/>
      <c r="AG748" s="678" t="str">
        <f t="shared" ref="AG748" si="2196">IF(AG747&lt;14,"対象外",ROUND(AH747/AG747,3))</f>
        <v>対象外</v>
      </c>
      <c r="AH748" s="682"/>
      <c r="AI748" s="269"/>
      <c r="AL748" s="219">
        <f t="shared" ref="AL748" si="2197">IF(AG748="対象外",0,1)</f>
        <v>0</v>
      </c>
      <c r="AM748" s="226">
        <f t="shared" ref="AM748" si="2198">IF(AL748=1,AG748,0)</f>
        <v>0</v>
      </c>
      <c r="AN748" s="219">
        <f t="shared" ref="AN748" si="2199">IF(AG747&gt;=14,AG747,0)</f>
        <v>0</v>
      </c>
      <c r="AO748" s="192">
        <f>IF(AN748&gt;1,AH747,0)</f>
        <v>0</v>
      </c>
      <c r="AP748" s="152"/>
      <c r="AQ748" s="219">
        <f>IF(AR748&gt;1,1,0)</f>
        <v>0</v>
      </c>
      <c r="AR748" s="192">
        <f>AN748+AR704</f>
        <v>0</v>
      </c>
      <c r="AS748" s="192">
        <f>AO748+AS704</f>
        <v>0</v>
      </c>
      <c r="AT748" s="248">
        <f>IF(AQ748=1,ROUND(AS748/AR748,3),0)</f>
        <v>0</v>
      </c>
    </row>
    <row r="749" spans="1:46" ht="54.75" customHeight="1" x14ac:dyDescent="0.4">
      <c r="A749" s="758"/>
      <c r="B749" s="548">
        <f t="shared" ref="B749" si="2200">B705</f>
        <v>0</v>
      </c>
      <c r="C749" s="549"/>
      <c r="D749" s="550"/>
      <c r="E749" s="681"/>
      <c r="F749" s="681"/>
      <c r="G749" s="681"/>
      <c r="H749" s="681"/>
      <c r="I749" s="681"/>
      <c r="J749" s="681"/>
      <c r="K749" s="681"/>
      <c r="L749" s="681"/>
      <c r="M749" s="681"/>
      <c r="N749" s="681"/>
      <c r="O749" s="681"/>
      <c r="P749" s="681"/>
      <c r="Q749" s="681"/>
      <c r="R749" s="681"/>
      <c r="S749" s="681"/>
      <c r="T749" s="681"/>
      <c r="U749" s="681"/>
      <c r="V749" s="681"/>
      <c r="W749" s="681"/>
      <c r="X749" s="681"/>
      <c r="Y749" s="681"/>
      <c r="Z749" s="681"/>
      <c r="AA749" s="681"/>
      <c r="AB749" s="681"/>
      <c r="AC749" s="681"/>
      <c r="AD749" s="681"/>
      <c r="AE749" s="681"/>
      <c r="AF749" s="681"/>
      <c r="AG749" s="272">
        <f t="shared" ref="AG749" si="2201">IF(COUNT(E749:AF749)=0,+(COUNTIF(E749:AF749,"作業"))+(COUNTIF(E749:AF749,"休日")),"")</f>
        <v>0</v>
      </c>
      <c r="AH749" s="273">
        <f t="shared" ref="AH749" si="2202">IF(COUNT(E749:AF749)=0,(COUNTIF(E749:AF749,"休日")),"")</f>
        <v>0</v>
      </c>
      <c r="AI749" s="232"/>
    </row>
    <row r="750" spans="1:46" ht="54.75" customHeight="1" x14ac:dyDescent="0.4">
      <c r="A750" s="758"/>
      <c r="B750" s="551"/>
      <c r="C750" s="552"/>
      <c r="D750" s="553"/>
      <c r="E750" s="681"/>
      <c r="F750" s="681"/>
      <c r="G750" s="681"/>
      <c r="H750" s="681"/>
      <c r="I750" s="681"/>
      <c r="J750" s="681"/>
      <c r="K750" s="681"/>
      <c r="L750" s="681"/>
      <c r="M750" s="681"/>
      <c r="N750" s="681"/>
      <c r="O750" s="681"/>
      <c r="P750" s="681"/>
      <c r="Q750" s="681"/>
      <c r="R750" s="681"/>
      <c r="S750" s="681"/>
      <c r="T750" s="681"/>
      <c r="U750" s="681"/>
      <c r="V750" s="681"/>
      <c r="W750" s="681"/>
      <c r="X750" s="681"/>
      <c r="Y750" s="681"/>
      <c r="Z750" s="681"/>
      <c r="AA750" s="681"/>
      <c r="AB750" s="681"/>
      <c r="AC750" s="681"/>
      <c r="AD750" s="681"/>
      <c r="AE750" s="681"/>
      <c r="AF750" s="681"/>
      <c r="AG750" s="678" t="str">
        <f t="shared" ref="AG750" si="2203">IF(AG749&lt;14,"対象外",ROUND(AH749/AG749,3))</f>
        <v>対象外</v>
      </c>
      <c r="AH750" s="679"/>
      <c r="AI750" s="232"/>
      <c r="AL750" s="219">
        <f t="shared" ref="AL750" si="2204">IF(AG750="対象外",0,1)</f>
        <v>0</v>
      </c>
      <c r="AM750" s="226">
        <f t="shared" ref="AM750" si="2205">IF(AL750=1,AG750,0)</f>
        <v>0</v>
      </c>
      <c r="AN750" s="219">
        <f t="shared" ref="AN750" si="2206">IF(AG749&gt;=14,AG749,0)</f>
        <v>0</v>
      </c>
      <c r="AO750" s="192">
        <f>IF(AN750&gt;1,AH749,0)</f>
        <v>0</v>
      </c>
      <c r="AP750" s="152"/>
      <c r="AQ750" s="219">
        <f>IF(AR750&gt;1,1,0)</f>
        <v>0</v>
      </c>
      <c r="AR750" s="192">
        <f>AN750+AR706</f>
        <v>0</v>
      </c>
      <c r="AS750" s="192">
        <f>AO750+AS706</f>
        <v>0</v>
      </c>
      <c r="AT750" s="248">
        <f>IF(AQ750=1,ROUND(AS750/AR750,3),0)</f>
        <v>0</v>
      </c>
    </row>
    <row r="751" spans="1:46" ht="54.75" customHeight="1" x14ac:dyDescent="0.4">
      <c r="A751" s="758"/>
      <c r="B751" s="548">
        <f t="shared" ref="B751" si="2207">B707</f>
        <v>0</v>
      </c>
      <c r="C751" s="549"/>
      <c r="D751" s="550"/>
      <c r="E751" s="681"/>
      <c r="F751" s="681"/>
      <c r="G751" s="681"/>
      <c r="H751" s="681"/>
      <c r="I751" s="681"/>
      <c r="J751" s="681"/>
      <c r="K751" s="681"/>
      <c r="L751" s="681"/>
      <c r="M751" s="681"/>
      <c r="N751" s="681"/>
      <c r="O751" s="681"/>
      <c r="P751" s="681"/>
      <c r="Q751" s="681"/>
      <c r="R751" s="681"/>
      <c r="S751" s="681"/>
      <c r="T751" s="681"/>
      <c r="U751" s="681"/>
      <c r="V751" s="681"/>
      <c r="W751" s="681"/>
      <c r="X751" s="681"/>
      <c r="Y751" s="681"/>
      <c r="Z751" s="681"/>
      <c r="AA751" s="681"/>
      <c r="AB751" s="681"/>
      <c r="AC751" s="681"/>
      <c r="AD751" s="681"/>
      <c r="AE751" s="681"/>
      <c r="AF751" s="681"/>
      <c r="AG751" s="272">
        <f t="shared" ref="AG751" si="2208">IF(COUNT(E751:AF751)=0,+(COUNTIF(E751:AF751,"作業"))+(COUNTIF(E751:AF751,"休日")),"")</f>
        <v>0</v>
      </c>
      <c r="AH751" s="273">
        <f t="shared" ref="AH751" si="2209">IF(COUNT(E751:AF751)=0,(COUNTIF(E751:AF751,"休日")),"")</f>
        <v>0</v>
      </c>
      <c r="AI751" s="232"/>
    </row>
    <row r="752" spans="1:46" ht="54.75" customHeight="1" x14ac:dyDescent="0.4">
      <c r="A752" s="758"/>
      <c r="B752" s="551"/>
      <c r="C752" s="552"/>
      <c r="D752" s="553"/>
      <c r="E752" s="681"/>
      <c r="F752" s="681"/>
      <c r="G752" s="681"/>
      <c r="H752" s="681"/>
      <c r="I752" s="681"/>
      <c r="J752" s="681"/>
      <c r="K752" s="681"/>
      <c r="L752" s="681"/>
      <c r="M752" s="681"/>
      <c r="N752" s="681"/>
      <c r="O752" s="681"/>
      <c r="P752" s="681"/>
      <c r="Q752" s="681"/>
      <c r="R752" s="681"/>
      <c r="S752" s="681"/>
      <c r="T752" s="681"/>
      <c r="U752" s="681"/>
      <c r="V752" s="681"/>
      <c r="W752" s="681"/>
      <c r="X752" s="681"/>
      <c r="Y752" s="681"/>
      <c r="Z752" s="681"/>
      <c r="AA752" s="681"/>
      <c r="AB752" s="681"/>
      <c r="AC752" s="681"/>
      <c r="AD752" s="681"/>
      <c r="AE752" s="681"/>
      <c r="AF752" s="681"/>
      <c r="AG752" s="678" t="str">
        <f t="shared" ref="AG752" si="2210">IF(AG751&lt;14,"対象外",ROUND(AH751/AG751,3))</f>
        <v>対象外</v>
      </c>
      <c r="AH752" s="679"/>
      <c r="AI752" s="232"/>
      <c r="AL752" s="219">
        <f t="shared" ref="AL752" si="2211">IF(AG752="対象外",0,1)</f>
        <v>0</v>
      </c>
      <c r="AM752" s="226">
        <f t="shared" ref="AM752" si="2212">IF(AL752=1,AG752,0)</f>
        <v>0</v>
      </c>
      <c r="AN752" s="219">
        <f t="shared" ref="AN752" si="2213">IF(AG751&gt;=14,AG751,0)</f>
        <v>0</v>
      </c>
      <c r="AO752" s="192">
        <f>IF(AN752&gt;1,AH751,0)</f>
        <v>0</v>
      </c>
      <c r="AP752" s="152"/>
      <c r="AQ752" s="219">
        <f>IF(AR752&gt;1,1,0)</f>
        <v>0</v>
      </c>
      <c r="AR752" s="192">
        <f>AN752+AR708</f>
        <v>0</v>
      </c>
      <c r="AS752" s="192">
        <f>AO752+AS708</f>
        <v>0</v>
      </c>
      <c r="AT752" s="248">
        <f>IF(AQ752=1,ROUND(AS752/AR752,3),0)</f>
        <v>0</v>
      </c>
    </row>
    <row r="753" spans="1:46" ht="54.75" customHeight="1" x14ac:dyDescent="0.4">
      <c r="A753" s="758"/>
      <c r="B753" s="548">
        <f t="shared" ref="B753" si="2214">B709</f>
        <v>0</v>
      </c>
      <c r="C753" s="549"/>
      <c r="D753" s="550"/>
      <c r="E753" s="681"/>
      <c r="F753" s="681"/>
      <c r="G753" s="681"/>
      <c r="H753" s="681"/>
      <c r="I753" s="681"/>
      <c r="J753" s="681"/>
      <c r="K753" s="681"/>
      <c r="L753" s="681"/>
      <c r="M753" s="681"/>
      <c r="N753" s="681"/>
      <c r="O753" s="681"/>
      <c r="P753" s="681"/>
      <c r="Q753" s="681"/>
      <c r="R753" s="681"/>
      <c r="S753" s="681"/>
      <c r="T753" s="681"/>
      <c r="U753" s="681"/>
      <c r="V753" s="681"/>
      <c r="W753" s="681"/>
      <c r="X753" s="681"/>
      <c r="Y753" s="681"/>
      <c r="Z753" s="681"/>
      <c r="AA753" s="681"/>
      <c r="AB753" s="681"/>
      <c r="AC753" s="681"/>
      <c r="AD753" s="681"/>
      <c r="AE753" s="681"/>
      <c r="AF753" s="681"/>
      <c r="AG753" s="272">
        <f t="shared" ref="AG753" si="2215">IF(COUNT(E753:AF753)=0,+(COUNTIF(E753:AF753,"作業"))+(COUNTIF(E753:AF753,"休日")),"")</f>
        <v>0</v>
      </c>
      <c r="AH753" s="273">
        <f t="shared" ref="AH753" si="2216">IF(COUNT(E753:AF753)=0,(COUNTIF(E753:AF753,"休日")),"")</f>
        <v>0</v>
      </c>
      <c r="AI753" s="232"/>
    </row>
    <row r="754" spans="1:46" ht="54.75" customHeight="1" x14ac:dyDescent="0.4">
      <c r="A754" s="758"/>
      <c r="B754" s="551"/>
      <c r="C754" s="552"/>
      <c r="D754" s="553"/>
      <c r="E754" s="681"/>
      <c r="F754" s="681"/>
      <c r="G754" s="681"/>
      <c r="H754" s="681"/>
      <c r="I754" s="681"/>
      <c r="J754" s="681"/>
      <c r="K754" s="681"/>
      <c r="L754" s="681"/>
      <c r="M754" s="681"/>
      <c r="N754" s="681"/>
      <c r="O754" s="681"/>
      <c r="P754" s="681"/>
      <c r="Q754" s="681"/>
      <c r="R754" s="681"/>
      <c r="S754" s="681"/>
      <c r="T754" s="681"/>
      <c r="U754" s="681"/>
      <c r="V754" s="681"/>
      <c r="W754" s="681"/>
      <c r="X754" s="681"/>
      <c r="Y754" s="681"/>
      <c r="Z754" s="681"/>
      <c r="AA754" s="681"/>
      <c r="AB754" s="681"/>
      <c r="AC754" s="681"/>
      <c r="AD754" s="681"/>
      <c r="AE754" s="681"/>
      <c r="AF754" s="681"/>
      <c r="AG754" s="678" t="str">
        <f t="shared" ref="AG754" si="2217">IF(AG753&lt;14,"対象外",ROUND(AH753/AG753,3))</f>
        <v>対象外</v>
      </c>
      <c r="AH754" s="679"/>
      <c r="AI754" s="232"/>
      <c r="AL754" s="219">
        <f t="shared" ref="AL754" si="2218">IF(AG754="対象外",0,1)</f>
        <v>0</v>
      </c>
      <c r="AM754" s="226">
        <f t="shared" ref="AM754" si="2219">IF(AL754=1,AG754,0)</f>
        <v>0</v>
      </c>
      <c r="AN754" s="219">
        <f t="shared" ref="AN754" si="2220">IF(AG753&gt;=14,AG753,0)</f>
        <v>0</v>
      </c>
      <c r="AO754" s="192">
        <f>IF(AN754&gt;1,AH753,0)</f>
        <v>0</v>
      </c>
      <c r="AP754" s="152"/>
      <c r="AQ754" s="219">
        <f>IF(AR754&gt;1,1,0)</f>
        <v>0</v>
      </c>
      <c r="AR754" s="192">
        <f>AN754+AR710</f>
        <v>0</v>
      </c>
      <c r="AS754" s="192">
        <f>AO754+AS710</f>
        <v>0</v>
      </c>
      <c r="AT754" s="248">
        <f>IF(AQ754=1,ROUND(AS754/AR754,3),0)</f>
        <v>0</v>
      </c>
    </row>
    <row r="755" spans="1:46" ht="54.75" customHeight="1" x14ac:dyDescent="0.4">
      <c r="A755" s="758"/>
      <c r="B755" s="548">
        <f t="shared" ref="B755" si="2221">B711</f>
        <v>0</v>
      </c>
      <c r="C755" s="549"/>
      <c r="D755" s="550"/>
      <c r="E755" s="681"/>
      <c r="F755" s="681"/>
      <c r="G755" s="681"/>
      <c r="H755" s="681"/>
      <c r="I755" s="681"/>
      <c r="J755" s="681"/>
      <c r="K755" s="681"/>
      <c r="L755" s="681"/>
      <c r="M755" s="681"/>
      <c r="N755" s="681"/>
      <c r="O755" s="681"/>
      <c r="P755" s="681"/>
      <c r="Q755" s="681"/>
      <c r="R755" s="681"/>
      <c r="S755" s="681"/>
      <c r="T755" s="681"/>
      <c r="U755" s="681"/>
      <c r="V755" s="681"/>
      <c r="W755" s="681"/>
      <c r="X755" s="681"/>
      <c r="Y755" s="681"/>
      <c r="Z755" s="681"/>
      <c r="AA755" s="681"/>
      <c r="AB755" s="681"/>
      <c r="AC755" s="681"/>
      <c r="AD755" s="681"/>
      <c r="AE755" s="681"/>
      <c r="AF755" s="681"/>
      <c r="AG755" s="272">
        <f t="shared" ref="AG755" si="2222">IF(COUNT(E755:AF755)=0,+(COUNTIF(E755:AF755,"作業"))+(COUNTIF(E755:AF755,"休日")),"")</f>
        <v>0</v>
      </c>
      <c r="AH755" s="273">
        <f t="shared" ref="AH755" si="2223">IF(COUNT(E755:AF755)=0,(COUNTIF(E755:AF755,"休日")),"")</f>
        <v>0</v>
      </c>
      <c r="AI755" s="232"/>
    </row>
    <row r="756" spans="1:46" ht="54.75" customHeight="1" x14ac:dyDescent="0.4">
      <c r="A756" s="758"/>
      <c r="B756" s="551"/>
      <c r="C756" s="552"/>
      <c r="D756" s="553"/>
      <c r="E756" s="681"/>
      <c r="F756" s="681"/>
      <c r="G756" s="681"/>
      <c r="H756" s="681"/>
      <c r="I756" s="681"/>
      <c r="J756" s="681"/>
      <c r="K756" s="681"/>
      <c r="L756" s="681"/>
      <c r="M756" s="681"/>
      <c r="N756" s="681"/>
      <c r="O756" s="681"/>
      <c r="P756" s="681"/>
      <c r="Q756" s="681"/>
      <c r="R756" s="681"/>
      <c r="S756" s="681"/>
      <c r="T756" s="681"/>
      <c r="U756" s="681"/>
      <c r="V756" s="681"/>
      <c r="W756" s="681"/>
      <c r="X756" s="681"/>
      <c r="Y756" s="681"/>
      <c r="Z756" s="681"/>
      <c r="AA756" s="681"/>
      <c r="AB756" s="681"/>
      <c r="AC756" s="681"/>
      <c r="AD756" s="681"/>
      <c r="AE756" s="681"/>
      <c r="AF756" s="681"/>
      <c r="AG756" s="678" t="str">
        <f t="shared" ref="AG756" si="2224">IF(AG755&lt;14,"対象外",ROUND(AH755/AG755,3))</f>
        <v>対象外</v>
      </c>
      <c r="AH756" s="679"/>
      <c r="AI756" s="232"/>
      <c r="AL756" s="219">
        <f t="shared" ref="AL756" si="2225">IF(AG756="対象外",0,1)</f>
        <v>0</v>
      </c>
      <c r="AM756" s="226">
        <f t="shared" ref="AM756" si="2226">IF(AL756=1,AG756,0)</f>
        <v>0</v>
      </c>
      <c r="AN756" s="219">
        <f t="shared" ref="AN756" si="2227">IF(AG755&gt;=14,AG755,0)</f>
        <v>0</v>
      </c>
      <c r="AO756" s="192">
        <f>IF(AN756&gt;1,AH755,0)</f>
        <v>0</v>
      </c>
      <c r="AP756" s="152"/>
      <c r="AQ756" s="219">
        <f>IF(AR756&gt;1,1,0)</f>
        <v>0</v>
      </c>
      <c r="AR756" s="192">
        <f>AN756+AR712</f>
        <v>0</v>
      </c>
      <c r="AS756" s="192">
        <f>AO756+AS712</f>
        <v>0</v>
      </c>
      <c r="AT756" s="248">
        <f>IF(AQ756=1,ROUND(AS756/AR756,3),0)</f>
        <v>0</v>
      </c>
    </row>
    <row r="757" spans="1:46" ht="54.75" customHeight="1" x14ac:dyDescent="0.4">
      <c r="A757" s="758"/>
      <c r="B757" s="548">
        <f t="shared" ref="B757" si="2228">B713</f>
        <v>0</v>
      </c>
      <c r="C757" s="549"/>
      <c r="D757" s="550"/>
      <c r="E757" s="681"/>
      <c r="F757" s="681"/>
      <c r="G757" s="681"/>
      <c r="H757" s="681"/>
      <c r="I757" s="681"/>
      <c r="J757" s="681"/>
      <c r="K757" s="681"/>
      <c r="L757" s="681"/>
      <c r="M757" s="681"/>
      <c r="N757" s="681"/>
      <c r="O757" s="681"/>
      <c r="P757" s="681"/>
      <c r="Q757" s="681"/>
      <c r="R757" s="681"/>
      <c r="S757" s="681"/>
      <c r="T757" s="681"/>
      <c r="U757" s="681"/>
      <c r="V757" s="681"/>
      <c r="W757" s="681"/>
      <c r="X757" s="681"/>
      <c r="Y757" s="681"/>
      <c r="Z757" s="681"/>
      <c r="AA757" s="681"/>
      <c r="AB757" s="681"/>
      <c r="AC757" s="681"/>
      <c r="AD757" s="681"/>
      <c r="AE757" s="681"/>
      <c r="AF757" s="681"/>
      <c r="AG757" s="272">
        <f t="shared" ref="AG757" si="2229">IF(COUNT(E757:AF757)=0,+(COUNTIF(E757:AF757,"作業"))+(COUNTIF(E757:AF757,"休日")),"")</f>
        <v>0</v>
      </c>
      <c r="AH757" s="273">
        <f t="shared" ref="AH757" si="2230">IF(COUNT(E757:AF757)=0,(COUNTIF(E757:AF757,"休日")),"")</f>
        <v>0</v>
      </c>
      <c r="AI757" s="232"/>
    </row>
    <row r="758" spans="1:46" ht="54.75" customHeight="1" x14ac:dyDescent="0.4">
      <c r="A758" s="758"/>
      <c r="B758" s="551"/>
      <c r="C758" s="552"/>
      <c r="D758" s="553"/>
      <c r="E758" s="681"/>
      <c r="F758" s="681"/>
      <c r="G758" s="681"/>
      <c r="H758" s="681"/>
      <c r="I758" s="681"/>
      <c r="J758" s="681"/>
      <c r="K758" s="681"/>
      <c r="L758" s="681"/>
      <c r="M758" s="681"/>
      <c r="N758" s="681"/>
      <c r="O758" s="681"/>
      <c r="P758" s="681"/>
      <c r="Q758" s="681"/>
      <c r="R758" s="681"/>
      <c r="S758" s="681"/>
      <c r="T758" s="681"/>
      <c r="U758" s="681"/>
      <c r="V758" s="681"/>
      <c r="W758" s="681"/>
      <c r="X758" s="681"/>
      <c r="Y758" s="681"/>
      <c r="Z758" s="681"/>
      <c r="AA758" s="681"/>
      <c r="AB758" s="681"/>
      <c r="AC758" s="681"/>
      <c r="AD758" s="681"/>
      <c r="AE758" s="681"/>
      <c r="AF758" s="681"/>
      <c r="AG758" s="678" t="str">
        <f t="shared" ref="AG758" si="2231">IF(AG757&lt;14,"対象外",ROUND(AH757/AG757,3))</f>
        <v>対象外</v>
      </c>
      <c r="AH758" s="679"/>
      <c r="AI758" s="232"/>
      <c r="AL758" s="219">
        <f t="shared" ref="AL758" si="2232">IF(AG758="対象外",0,1)</f>
        <v>0</v>
      </c>
      <c r="AM758" s="226">
        <f t="shared" ref="AM758" si="2233">IF(AL758=1,AG758,0)</f>
        <v>0</v>
      </c>
      <c r="AN758" s="219">
        <f t="shared" ref="AN758" si="2234">IF(AG757&gt;=14,AG757,0)</f>
        <v>0</v>
      </c>
      <c r="AO758" s="192">
        <f>IF(AN758&gt;1,AH757,0)</f>
        <v>0</v>
      </c>
      <c r="AP758" s="152"/>
      <c r="AQ758" s="219">
        <f>IF(AR758&gt;1,1,0)</f>
        <v>0</v>
      </c>
      <c r="AR758" s="192">
        <f>AN758+AR714</f>
        <v>0</v>
      </c>
      <c r="AS758" s="192">
        <f>AO758+AS714</f>
        <v>0</v>
      </c>
      <c r="AT758" s="248">
        <f>IF(AQ758=1,ROUND(AS758/AR758,3),0)</f>
        <v>0</v>
      </c>
    </row>
    <row r="759" spans="1:46" ht="54.75" customHeight="1" x14ac:dyDescent="0.4">
      <c r="A759" s="758"/>
      <c r="B759" s="548">
        <f t="shared" ref="B759" si="2235">B715</f>
        <v>0</v>
      </c>
      <c r="C759" s="549"/>
      <c r="D759" s="550"/>
      <c r="E759" s="681"/>
      <c r="F759" s="681"/>
      <c r="G759" s="681"/>
      <c r="H759" s="681"/>
      <c r="I759" s="681"/>
      <c r="J759" s="681"/>
      <c r="K759" s="681"/>
      <c r="L759" s="681"/>
      <c r="M759" s="681"/>
      <c r="N759" s="681"/>
      <c r="O759" s="681"/>
      <c r="P759" s="681"/>
      <c r="Q759" s="681"/>
      <c r="R759" s="681"/>
      <c r="S759" s="681"/>
      <c r="T759" s="681"/>
      <c r="U759" s="681"/>
      <c r="V759" s="681"/>
      <c r="W759" s="681"/>
      <c r="X759" s="681"/>
      <c r="Y759" s="681"/>
      <c r="Z759" s="681"/>
      <c r="AA759" s="681"/>
      <c r="AB759" s="681"/>
      <c r="AC759" s="681"/>
      <c r="AD759" s="681"/>
      <c r="AE759" s="681"/>
      <c r="AF759" s="681"/>
      <c r="AG759" s="272">
        <f t="shared" ref="AG759" si="2236">IF(COUNT(E759:AF759)=0,+(COUNTIF(E759:AF759,"作業"))+(COUNTIF(E759:AF759,"休日")),"")</f>
        <v>0</v>
      </c>
      <c r="AH759" s="273">
        <f t="shared" ref="AH759" si="2237">IF(COUNT(E759:AF759)=0,(COUNTIF(E759:AF759,"休日")),"")</f>
        <v>0</v>
      </c>
      <c r="AI759" s="232"/>
    </row>
    <row r="760" spans="1:46" ht="54.75" customHeight="1" x14ac:dyDescent="0.4">
      <c r="A760" s="758"/>
      <c r="B760" s="551"/>
      <c r="C760" s="552"/>
      <c r="D760" s="553"/>
      <c r="E760" s="681"/>
      <c r="F760" s="681"/>
      <c r="G760" s="681"/>
      <c r="H760" s="681"/>
      <c r="I760" s="681"/>
      <c r="J760" s="681"/>
      <c r="K760" s="681"/>
      <c r="L760" s="681"/>
      <c r="M760" s="681"/>
      <c r="N760" s="681"/>
      <c r="O760" s="681"/>
      <c r="P760" s="681"/>
      <c r="Q760" s="681"/>
      <c r="R760" s="681"/>
      <c r="S760" s="681"/>
      <c r="T760" s="681"/>
      <c r="U760" s="681"/>
      <c r="V760" s="681"/>
      <c r="W760" s="681"/>
      <c r="X760" s="681"/>
      <c r="Y760" s="681"/>
      <c r="Z760" s="681"/>
      <c r="AA760" s="681"/>
      <c r="AB760" s="681"/>
      <c r="AC760" s="681"/>
      <c r="AD760" s="681"/>
      <c r="AE760" s="681"/>
      <c r="AF760" s="681"/>
      <c r="AG760" s="678" t="str">
        <f t="shared" ref="AG760" si="2238">IF(AG759&lt;14,"対象外",ROUND(AH759/AG759,3))</f>
        <v>対象外</v>
      </c>
      <c r="AH760" s="679"/>
      <c r="AI760" s="232"/>
      <c r="AL760" s="219">
        <f t="shared" ref="AL760" si="2239">IF(AG760="対象外",0,1)</f>
        <v>0</v>
      </c>
      <c r="AM760" s="226">
        <f t="shared" ref="AM760" si="2240">IF(AL760=1,AG760,0)</f>
        <v>0</v>
      </c>
      <c r="AN760" s="219">
        <f t="shared" ref="AN760" si="2241">IF(AG759&gt;=14,AG759,0)</f>
        <v>0</v>
      </c>
      <c r="AO760" s="192">
        <f>IF(AN760&gt;1,AH759,0)</f>
        <v>0</v>
      </c>
      <c r="AP760" s="152"/>
      <c r="AQ760" s="219">
        <f>IF(AR760&gt;1,1,0)</f>
        <v>0</v>
      </c>
      <c r="AR760" s="192">
        <f>AN760+AR716</f>
        <v>0</v>
      </c>
      <c r="AS760" s="192">
        <f>AO760+AS716</f>
        <v>0</v>
      </c>
      <c r="AT760" s="248">
        <f>IF(AQ760=1,ROUND(AS760/AR760,3),0)</f>
        <v>0</v>
      </c>
    </row>
    <row r="761" spans="1:46" ht="54.75" customHeight="1" x14ac:dyDescent="0.4">
      <c r="A761" s="758"/>
      <c r="B761" s="548">
        <f t="shared" ref="B761" si="2242">B717</f>
        <v>0</v>
      </c>
      <c r="C761" s="549"/>
      <c r="D761" s="550"/>
      <c r="E761" s="681"/>
      <c r="F761" s="681"/>
      <c r="G761" s="681"/>
      <c r="H761" s="681"/>
      <c r="I761" s="681"/>
      <c r="J761" s="681"/>
      <c r="K761" s="681"/>
      <c r="L761" s="681"/>
      <c r="M761" s="681"/>
      <c r="N761" s="681"/>
      <c r="O761" s="681"/>
      <c r="P761" s="681"/>
      <c r="Q761" s="681"/>
      <c r="R761" s="681"/>
      <c r="S761" s="681"/>
      <c r="T761" s="681"/>
      <c r="U761" s="681"/>
      <c r="V761" s="681"/>
      <c r="W761" s="681"/>
      <c r="X761" s="681"/>
      <c r="Y761" s="681"/>
      <c r="Z761" s="681"/>
      <c r="AA761" s="681"/>
      <c r="AB761" s="681"/>
      <c r="AC761" s="681"/>
      <c r="AD761" s="681"/>
      <c r="AE761" s="681"/>
      <c r="AF761" s="681"/>
      <c r="AG761" s="272">
        <f t="shared" ref="AG761" si="2243">IF(COUNT(E761:AF761)=0,+(COUNTIF(E761:AF761,"作業"))+(COUNTIF(E761:AF761,"休日")),"")</f>
        <v>0</v>
      </c>
      <c r="AH761" s="273">
        <f t="shared" ref="AH761" si="2244">IF(COUNT(E761:AF761)=0,(COUNTIF(E761:AF761,"休日")),"")</f>
        <v>0</v>
      </c>
      <c r="AI761" s="232"/>
    </row>
    <row r="762" spans="1:46" ht="54.75" customHeight="1" x14ac:dyDescent="0.4">
      <c r="A762" s="758"/>
      <c r="B762" s="551"/>
      <c r="C762" s="552"/>
      <c r="D762" s="553"/>
      <c r="E762" s="681"/>
      <c r="F762" s="681"/>
      <c r="G762" s="681"/>
      <c r="H762" s="681"/>
      <c r="I762" s="681"/>
      <c r="J762" s="681"/>
      <c r="K762" s="681"/>
      <c r="L762" s="681"/>
      <c r="M762" s="681"/>
      <c r="N762" s="681"/>
      <c r="O762" s="681"/>
      <c r="P762" s="681"/>
      <c r="Q762" s="681"/>
      <c r="R762" s="681"/>
      <c r="S762" s="681"/>
      <c r="T762" s="681"/>
      <c r="U762" s="681"/>
      <c r="V762" s="681"/>
      <c r="W762" s="681"/>
      <c r="X762" s="681"/>
      <c r="Y762" s="681"/>
      <c r="Z762" s="681"/>
      <c r="AA762" s="681"/>
      <c r="AB762" s="681"/>
      <c r="AC762" s="681"/>
      <c r="AD762" s="681"/>
      <c r="AE762" s="681"/>
      <c r="AF762" s="681"/>
      <c r="AG762" s="678" t="str">
        <f t="shared" ref="AG762" si="2245">IF(AG761&lt;14,"対象外",ROUND(AH761/AG761,3))</f>
        <v>対象外</v>
      </c>
      <c r="AH762" s="679"/>
      <c r="AI762" s="232"/>
      <c r="AL762" s="219">
        <f t="shared" ref="AL762" si="2246">IF(AG762="対象外",0,1)</f>
        <v>0</v>
      </c>
      <c r="AM762" s="226">
        <f t="shared" ref="AM762" si="2247">IF(AL762=1,AG762,0)</f>
        <v>0</v>
      </c>
      <c r="AN762" s="219">
        <f t="shared" ref="AN762" si="2248">IF(AG761&gt;=14,AG761,0)</f>
        <v>0</v>
      </c>
      <c r="AO762" s="192">
        <f>IF(AN762&gt;1,AH761,0)</f>
        <v>0</v>
      </c>
      <c r="AP762" s="152"/>
      <c r="AQ762" s="219">
        <f>IF(AR762&gt;1,1,0)</f>
        <v>0</v>
      </c>
      <c r="AR762" s="192">
        <f>AN762+AR718</f>
        <v>0</v>
      </c>
      <c r="AS762" s="192">
        <f>AO762+AS718</f>
        <v>0</v>
      </c>
      <c r="AT762" s="248">
        <f>IF(AQ762=1,ROUND(AS762/AR762,3),0)</f>
        <v>0</v>
      </c>
    </row>
    <row r="763" spans="1:46" ht="54.75" customHeight="1" x14ac:dyDescent="0.4">
      <c r="A763" s="758"/>
      <c r="B763" s="548">
        <f t="shared" ref="B763" si="2249">B719</f>
        <v>0</v>
      </c>
      <c r="C763" s="549"/>
      <c r="D763" s="550"/>
      <c r="E763" s="681"/>
      <c r="F763" s="681"/>
      <c r="G763" s="681"/>
      <c r="H763" s="681"/>
      <c r="I763" s="681"/>
      <c r="J763" s="681"/>
      <c r="K763" s="681"/>
      <c r="L763" s="681"/>
      <c r="M763" s="681"/>
      <c r="N763" s="681"/>
      <c r="O763" s="681"/>
      <c r="P763" s="681"/>
      <c r="Q763" s="681"/>
      <c r="R763" s="681"/>
      <c r="S763" s="681"/>
      <c r="T763" s="681"/>
      <c r="U763" s="681"/>
      <c r="V763" s="681"/>
      <c r="W763" s="681"/>
      <c r="X763" s="681"/>
      <c r="Y763" s="681"/>
      <c r="Z763" s="681"/>
      <c r="AA763" s="681"/>
      <c r="AB763" s="681"/>
      <c r="AC763" s="681"/>
      <c r="AD763" s="681"/>
      <c r="AE763" s="681"/>
      <c r="AF763" s="681"/>
      <c r="AG763" s="272">
        <f t="shared" ref="AG763" si="2250">IF(COUNT(E763:AF763)=0,+(COUNTIF(E763:AF763,"作業"))+(COUNTIF(E763:AF763,"休日")),"")</f>
        <v>0</v>
      </c>
      <c r="AH763" s="273">
        <f t="shared" ref="AH763" si="2251">IF(COUNT(E763:AF763)=0,(COUNTIF(E763:AF763,"休日")),"")</f>
        <v>0</v>
      </c>
      <c r="AI763" s="232"/>
    </row>
    <row r="764" spans="1:46" ht="54.75" customHeight="1" x14ac:dyDescent="0.4">
      <c r="A764" s="758"/>
      <c r="B764" s="551"/>
      <c r="C764" s="552"/>
      <c r="D764" s="553"/>
      <c r="E764" s="681"/>
      <c r="F764" s="681"/>
      <c r="G764" s="681"/>
      <c r="H764" s="681"/>
      <c r="I764" s="681"/>
      <c r="J764" s="681"/>
      <c r="K764" s="681"/>
      <c r="L764" s="681"/>
      <c r="M764" s="681"/>
      <c r="N764" s="681"/>
      <c r="O764" s="681"/>
      <c r="P764" s="681"/>
      <c r="Q764" s="681"/>
      <c r="R764" s="681"/>
      <c r="S764" s="681"/>
      <c r="T764" s="681"/>
      <c r="U764" s="681"/>
      <c r="V764" s="681"/>
      <c r="W764" s="681"/>
      <c r="X764" s="681"/>
      <c r="Y764" s="681"/>
      <c r="Z764" s="681"/>
      <c r="AA764" s="681"/>
      <c r="AB764" s="681"/>
      <c r="AC764" s="681"/>
      <c r="AD764" s="681"/>
      <c r="AE764" s="681"/>
      <c r="AF764" s="681"/>
      <c r="AG764" s="678" t="str">
        <f t="shared" ref="AG764" si="2252">IF(AG763&lt;14,"対象外",ROUND(AH763/AG763,3))</f>
        <v>対象外</v>
      </c>
      <c r="AH764" s="679"/>
      <c r="AI764" s="232"/>
      <c r="AL764" s="219">
        <f t="shared" ref="AL764" si="2253">IF(AG764="対象外",0,1)</f>
        <v>0</v>
      </c>
      <c r="AM764" s="226">
        <f t="shared" ref="AM764" si="2254">IF(AL764=1,AG764,0)</f>
        <v>0</v>
      </c>
      <c r="AN764" s="219">
        <f t="shared" ref="AN764" si="2255">IF(AG763&gt;=14,AG763,0)</f>
        <v>0</v>
      </c>
      <c r="AO764" s="192">
        <f>IF(AN764&gt;1,AH763,0)</f>
        <v>0</v>
      </c>
      <c r="AP764" s="152"/>
      <c r="AQ764" s="219">
        <f>IF(AR764&gt;1,1,0)</f>
        <v>0</v>
      </c>
      <c r="AR764" s="192">
        <f>AN764+AR720</f>
        <v>0</v>
      </c>
      <c r="AS764" s="192">
        <f>AO764+AS720</f>
        <v>0</v>
      </c>
      <c r="AT764" s="248">
        <f>IF(AQ764=1,ROUND(AS764/AR764,3),0)</f>
        <v>0</v>
      </c>
    </row>
    <row r="765" spans="1:46" ht="54.75" customHeight="1" x14ac:dyDescent="0.4">
      <c r="A765" s="758"/>
      <c r="B765" s="539">
        <f>B720</f>
        <v>0</v>
      </c>
      <c r="C765" s="540"/>
      <c r="D765" s="541"/>
      <c r="E765" s="681"/>
      <c r="F765" s="681"/>
      <c r="G765" s="681"/>
      <c r="H765" s="681"/>
      <c r="I765" s="681"/>
      <c r="J765" s="681"/>
      <c r="K765" s="681"/>
      <c r="L765" s="681"/>
      <c r="M765" s="681"/>
      <c r="N765" s="681"/>
      <c r="O765" s="681"/>
      <c r="P765" s="681"/>
      <c r="Q765" s="681"/>
      <c r="R765" s="681"/>
      <c r="S765" s="681"/>
      <c r="T765" s="681"/>
      <c r="U765" s="681"/>
      <c r="V765" s="681"/>
      <c r="W765" s="681"/>
      <c r="X765" s="681"/>
      <c r="Y765" s="681"/>
      <c r="Z765" s="681"/>
      <c r="AA765" s="681"/>
      <c r="AB765" s="681"/>
      <c r="AC765" s="681"/>
      <c r="AD765" s="681"/>
      <c r="AE765" s="681"/>
      <c r="AF765" s="681"/>
      <c r="AG765" s="280">
        <f>IF(COUNT(E765:AF765)=0,+(COUNTIF(E765:AF765,"作業"))+(COUNTIF(E765:AF765,"休日")),"")</f>
        <v>0</v>
      </c>
      <c r="AH765" s="281">
        <f>IF(COUNT(E765:AF765)=0,(COUNTIF(E765:AF765,"休日")),"")</f>
        <v>0</v>
      </c>
      <c r="AI765" s="232"/>
    </row>
    <row r="766" spans="1:46" ht="54.75" customHeight="1" thickBot="1" x14ac:dyDescent="0.45">
      <c r="A766" s="759"/>
      <c r="B766" s="542"/>
      <c r="C766" s="543"/>
      <c r="D766" s="544"/>
      <c r="E766" s="681"/>
      <c r="F766" s="681"/>
      <c r="G766" s="681"/>
      <c r="H766" s="681"/>
      <c r="I766" s="681"/>
      <c r="J766" s="681"/>
      <c r="K766" s="681"/>
      <c r="L766" s="681"/>
      <c r="M766" s="681"/>
      <c r="N766" s="681"/>
      <c r="O766" s="681"/>
      <c r="P766" s="681"/>
      <c r="Q766" s="681"/>
      <c r="R766" s="681"/>
      <c r="S766" s="681"/>
      <c r="T766" s="681"/>
      <c r="U766" s="681"/>
      <c r="V766" s="681"/>
      <c r="W766" s="681"/>
      <c r="X766" s="681"/>
      <c r="Y766" s="681"/>
      <c r="Z766" s="681"/>
      <c r="AA766" s="681"/>
      <c r="AB766" s="681"/>
      <c r="AC766" s="681"/>
      <c r="AD766" s="681"/>
      <c r="AE766" s="681"/>
      <c r="AF766" s="681"/>
      <c r="AG766" s="683" t="str">
        <f t="shared" ref="AG766" si="2256">IF(AG765&lt;14,"対象外",ROUND(AH765/AG765,3))</f>
        <v>対象外</v>
      </c>
      <c r="AH766" s="684"/>
      <c r="AI766" s="231"/>
      <c r="AK766" s="195"/>
      <c r="AL766" s="219">
        <f t="shared" ref="AL766" si="2257">IF(AG766="対象外",0,1)</f>
        <v>0</v>
      </c>
      <c r="AM766" s="226">
        <f t="shared" ref="AM766" si="2258">IF(AL766=1,AG766,0)</f>
        <v>0</v>
      </c>
      <c r="AN766" s="219">
        <f t="shared" ref="AN766" si="2259">IF(AG765&gt;=14,AG765,0)</f>
        <v>0</v>
      </c>
      <c r="AO766" s="192">
        <f>IF(AN766&gt;1,AH765,0)</f>
        <v>0</v>
      </c>
      <c r="AP766" s="152"/>
      <c r="AQ766" s="219">
        <f>IF(AR766&gt;1,1,0)</f>
        <v>0</v>
      </c>
      <c r="AR766" s="192">
        <f>AN766+AR722</f>
        <v>0</v>
      </c>
      <c r="AS766" s="192">
        <f>AO766+AS722</f>
        <v>0</v>
      </c>
      <c r="AT766" s="248">
        <f>IF(AQ766=1,ROUND(AS766/AR766,3),0)</f>
        <v>0</v>
      </c>
    </row>
    <row r="767" spans="1:46" ht="35.25" customHeight="1" x14ac:dyDescent="0.4">
      <c r="A767" s="757" t="s">
        <v>79</v>
      </c>
      <c r="B767" s="689" t="s">
        <v>0</v>
      </c>
      <c r="C767" s="690"/>
      <c r="D767" s="691"/>
      <c r="E767" s="274">
        <f>AF723+1</f>
        <v>46042</v>
      </c>
      <c r="F767" s="274">
        <f>E767+1</f>
        <v>46043</v>
      </c>
      <c r="G767" s="274">
        <f t="shared" ref="G767:AF767" si="2260">F767+1</f>
        <v>46044</v>
      </c>
      <c r="H767" s="274">
        <f t="shared" si="2260"/>
        <v>46045</v>
      </c>
      <c r="I767" s="274">
        <f t="shared" si="2260"/>
        <v>46046</v>
      </c>
      <c r="J767" s="274">
        <f t="shared" si="2260"/>
        <v>46047</v>
      </c>
      <c r="K767" s="274">
        <f t="shared" si="2260"/>
        <v>46048</v>
      </c>
      <c r="L767" s="274">
        <f t="shared" si="2260"/>
        <v>46049</v>
      </c>
      <c r="M767" s="274">
        <f t="shared" si="2260"/>
        <v>46050</v>
      </c>
      <c r="N767" s="274">
        <f t="shared" si="2260"/>
        <v>46051</v>
      </c>
      <c r="O767" s="274">
        <f t="shared" si="2260"/>
        <v>46052</v>
      </c>
      <c r="P767" s="274">
        <f t="shared" si="2260"/>
        <v>46053</v>
      </c>
      <c r="Q767" s="274">
        <f t="shared" si="2260"/>
        <v>46054</v>
      </c>
      <c r="R767" s="274">
        <f t="shared" si="2260"/>
        <v>46055</v>
      </c>
      <c r="S767" s="274">
        <f t="shared" si="2260"/>
        <v>46056</v>
      </c>
      <c r="T767" s="274">
        <f t="shared" si="2260"/>
        <v>46057</v>
      </c>
      <c r="U767" s="274">
        <f t="shared" si="2260"/>
        <v>46058</v>
      </c>
      <c r="V767" s="274">
        <f t="shared" si="2260"/>
        <v>46059</v>
      </c>
      <c r="W767" s="274">
        <f t="shared" si="2260"/>
        <v>46060</v>
      </c>
      <c r="X767" s="274">
        <f t="shared" si="2260"/>
        <v>46061</v>
      </c>
      <c r="Y767" s="274">
        <f t="shared" si="2260"/>
        <v>46062</v>
      </c>
      <c r="Z767" s="274">
        <f t="shared" si="2260"/>
        <v>46063</v>
      </c>
      <c r="AA767" s="274">
        <f t="shared" si="2260"/>
        <v>46064</v>
      </c>
      <c r="AB767" s="274">
        <f t="shared" si="2260"/>
        <v>46065</v>
      </c>
      <c r="AC767" s="274">
        <f t="shared" si="2260"/>
        <v>46066</v>
      </c>
      <c r="AD767" s="274">
        <f t="shared" si="2260"/>
        <v>46067</v>
      </c>
      <c r="AE767" s="274">
        <f t="shared" si="2260"/>
        <v>46068</v>
      </c>
      <c r="AF767" s="274">
        <f t="shared" si="2260"/>
        <v>46069</v>
      </c>
      <c r="AG767" s="685" t="s">
        <v>11</v>
      </c>
      <c r="AH767" s="687" t="s">
        <v>125</v>
      </c>
      <c r="AI767" s="676" t="s">
        <v>154</v>
      </c>
    </row>
    <row r="768" spans="1:46" ht="35.25" customHeight="1" x14ac:dyDescent="0.4">
      <c r="A768" s="758"/>
      <c r="B768" s="692" t="s">
        <v>1</v>
      </c>
      <c r="C768" s="693"/>
      <c r="D768" s="694"/>
      <c r="E768" s="275">
        <f>AF724+1</f>
        <v>46042</v>
      </c>
      <c r="F768" s="275">
        <f>E768+1</f>
        <v>46043</v>
      </c>
      <c r="G768" s="275">
        <f t="shared" ref="G768:AF768" si="2261">F768+1</f>
        <v>46044</v>
      </c>
      <c r="H768" s="275">
        <f t="shared" si="2261"/>
        <v>46045</v>
      </c>
      <c r="I768" s="275">
        <f t="shared" si="2261"/>
        <v>46046</v>
      </c>
      <c r="J768" s="275">
        <f t="shared" si="2261"/>
        <v>46047</v>
      </c>
      <c r="K768" s="275">
        <f t="shared" si="2261"/>
        <v>46048</v>
      </c>
      <c r="L768" s="275">
        <f t="shared" si="2261"/>
        <v>46049</v>
      </c>
      <c r="M768" s="275">
        <f t="shared" si="2261"/>
        <v>46050</v>
      </c>
      <c r="N768" s="275">
        <f t="shared" si="2261"/>
        <v>46051</v>
      </c>
      <c r="O768" s="275">
        <f t="shared" si="2261"/>
        <v>46052</v>
      </c>
      <c r="P768" s="275">
        <f t="shared" si="2261"/>
        <v>46053</v>
      </c>
      <c r="Q768" s="275">
        <f t="shared" si="2261"/>
        <v>46054</v>
      </c>
      <c r="R768" s="275">
        <f t="shared" si="2261"/>
        <v>46055</v>
      </c>
      <c r="S768" s="275">
        <f t="shared" si="2261"/>
        <v>46056</v>
      </c>
      <c r="T768" s="275">
        <f t="shared" si="2261"/>
        <v>46057</v>
      </c>
      <c r="U768" s="275">
        <f t="shared" si="2261"/>
        <v>46058</v>
      </c>
      <c r="V768" s="275">
        <f t="shared" si="2261"/>
        <v>46059</v>
      </c>
      <c r="W768" s="275">
        <f t="shared" si="2261"/>
        <v>46060</v>
      </c>
      <c r="X768" s="275">
        <f t="shared" si="2261"/>
        <v>46061</v>
      </c>
      <c r="Y768" s="275">
        <f t="shared" si="2261"/>
        <v>46062</v>
      </c>
      <c r="Z768" s="275">
        <f t="shared" si="2261"/>
        <v>46063</v>
      </c>
      <c r="AA768" s="275">
        <f t="shared" si="2261"/>
        <v>46064</v>
      </c>
      <c r="AB768" s="275">
        <f t="shared" si="2261"/>
        <v>46065</v>
      </c>
      <c r="AC768" s="275">
        <f t="shared" si="2261"/>
        <v>46066</v>
      </c>
      <c r="AD768" s="275">
        <f t="shared" si="2261"/>
        <v>46067</v>
      </c>
      <c r="AE768" s="275">
        <f t="shared" si="2261"/>
        <v>46068</v>
      </c>
      <c r="AF768" s="275">
        <f t="shared" si="2261"/>
        <v>46069</v>
      </c>
      <c r="AG768" s="686"/>
      <c r="AH768" s="688"/>
      <c r="AI768" s="677"/>
    </row>
    <row r="769" spans="1:46" ht="35.25" customHeight="1" x14ac:dyDescent="0.4">
      <c r="A769" s="758"/>
      <c r="B769" s="692" t="s">
        <v>2</v>
      </c>
      <c r="C769" s="693"/>
      <c r="D769" s="694"/>
      <c r="E769" s="276">
        <f>AF725+1</f>
        <v>46042</v>
      </c>
      <c r="F769" s="276">
        <f>E768+1</f>
        <v>46043</v>
      </c>
      <c r="G769" s="276">
        <f t="shared" ref="G769:AF769" si="2262">F768+1</f>
        <v>46044</v>
      </c>
      <c r="H769" s="276">
        <f t="shared" si="2262"/>
        <v>46045</v>
      </c>
      <c r="I769" s="276">
        <f t="shared" si="2262"/>
        <v>46046</v>
      </c>
      <c r="J769" s="276">
        <f t="shared" si="2262"/>
        <v>46047</v>
      </c>
      <c r="K769" s="276">
        <f t="shared" si="2262"/>
        <v>46048</v>
      </c>
      <c r="L769" s="276">
        <f t="shared" si="2262"/>
        <v>46049</v>
      </c>
      <c r="M769" s="276">
        <f t="shared" si="2262"/>
        <v>46050</v>
      </c>
      <c r="N769" s="276">
        <f t="shared" si="2262"/>
        <v>46051</v>
      </c>
      <c r="O769" s="276">
        <f t="shared" si="2262"/>
        <v>46052</v>
      </c>
      <c r="P769" s="276">
        <f t="shared" si="2262"/>
        <v>46053</v>
      </c>
      <c r="Q769" s="276">
        <f t="shared" si="2262"/>
        <v>46054</v>
      </c>
      <c r="R769" s="276">
        <f t="shared" si="2262"/>
        <v>46055</v>
      </c>
      <c r="S769" s="276">
        <f t="shared" si="2262"/>
        <v>46056</v>
      </c>
      <c r="T769" s="276">
        <f t="shared" si="2262"/>
        <v>46057</v>
      </c>
      <c r="U769" s="276">
        <f t="shared" si="2262"/>
        <v>46058</v>
      </c>
      <c r="V769" s="276">
        <f t="shared" si="2262"/>
        <v>46059</v>
      </c>
      <c r="W769" s="276">
        <f t="shared" si="2262"/>
        <v>46060</v>
      </c>
      <c r="X769" s="276">
        <f t="shared" si="2262"/>
        <v>46061</v>
      </c>
      <c r="Y769" s="276">
        <f t="shared" si="2262"/>
        <v>46062</v>
      </c>
      <c r="Z769" s="276">
        <f t="shared" si="2262"/>
        <v>46063</v>
      </c>
      <c r="AA769" s="276">
        <f t="shared" si="2262"/>
        <v>46064</v>
      </c>
      <c r="AB769" s="276">
        <f t="shared" si="2262"/>
        <v>46065</v>
      </c>
      <c r="AC769" s="276">
        <f t="shared" si="2262"/>
        <v>46066</v>
      </c>
      <c r="AD769" s="276">
        <f t="shared" si="2262"/>
        <v>46067</v>
      </c>
      <c r="AE769" s="276">
        <f t="shared" si="2262"/>
        <v>46068</v>
      </c>
      <c r="AF769" s="276">
        <f t="shared" si="2262"/>
        <v>46069</v>
      </c>
      <c r="AG769" s="686"/>
      <c r="AH769" s="688"/>
      <c r="AI769" s="677"/>
      <c r="AJ769" s="159"/>
      <c r="AN769" s="147"/>
    </row>
    <row r="770" spans="1:46" ht="119.25" customHeight="1" x14ac:dyDescent="0.4">
      <c r="A770" s="758"/>
      <c r="B770" s="695" t="s">
        <v>160</v>
      </c>
      <c r="C770" s="696"/>
      <c r="D770" s="697"/>
      <c r="E770" s="267" t="str">
        <f>IF(E768=$S$6,"完了日","")</f>
        <v/>
      </c>
      <c r="F770" s="267" t="str">
        <f>IF(F768=$S$6,"完了日","")</f>
        <v/>
      </c>
      <c r="G770" s="267" t="str">
        <f t="shared" ref="G770:AF770" si="2263">IF(G768=$S$6,"完了日","")</f>
        <v/>
      </c>
      <c r="H770" s="267" t="str">
        <f t="shared" si="2263"/>
        <v/>
      </c>
      <c r="I770" s="267" t="str">
        <f t="shared" si="2263"/>
        <v/>
      </c>
      <c r="J770" s="267" t="str">
        <f t="shared" si="2263"/>
        <v/>
      </c>
      <c r="K770" s="267" t="str">
        <f t="shared" si="2263"/>
        <v/>
      </c>
      <c r="L770" s="267" t="str">
        <f t="shared" si="2263"/>
        <v/>
      </c>
      <c r="M770" s="267" t="str">
        <f t="shared" si="2263"/>
        <v/>
      </c>
      <c r="N770" s="267" t="str">
        <f t="shared" si="2263"/>
        <v/>
      </c>
      <c r="O770" s="267" t="str">
        <f t="shared" si="2263"/>
        <v/>
      </c>
      <c r="P770" s="267" t="str">
        <f t="shared" si="2263"/>
        <v/>
      </c>
      <c r="Q770" s="267" t="str">
        <f t="shared" si="2263"/>
        <v/>
      </c>
      <c r="R770" s="267" t="str">
        <f t="shared" si="2263"/>
        <v/>
      </c>
      <c r="S770" s="267" t="str">
        <f t="shared" si="2263"/>
        <v/>
      </c>
      <c r="T770" s="267" t="str">
        <f t="shared" si="2263"/>
        <v/>
      </c>
      <c r="U770" s="267" t="str">
        <f t="shared" si="2263"/>
        <v/>
      </c>
      <c r="V770" s="267" t="str">
        <f t="shared" si="2263"/>
        <v/>
      </c>
      <c r="W770" s="267" t="str">
        <f t="shared" si="2263"/>
        <v/>
      </c>
      <c r="X770" s="267" t="str">
        <f t="shared" si="2263"/>
        <v/>
      </c>
      <c r="Y770" s="267" t="str">
        <f t="shared" si="2263"/>
        <v/>
      </c>
      <c r="Z770" s="267" t="str">
        <f t="shared" si="2263"/>
        <v/>
      </c>
      <c r="AA770" s="267" t="str">
        <f t="shared" si="2263"/>
        <v/>
      </c>
      <c r="AB770" s="267" t="str">
        <f t="shared" si="2263"/>
        <v/>
      </c>
      <c r="AC770" s="267" t="str">
        <f t="shared" si="2263"/>
        <v/>
      </c>
      <c r="AD770" s="267" t="str">
        <f t="shared" si="2263"/>
        <v/>
      </c>
      <c r="AE770" s="267" t="str">
        <f t="shared" si="2263"/>
        <v/>
      </c>
      <c r="AF770" s="267" t="str">
        <f t="shared" si="2263"/>
        <v/>
      </c>
      <c r="AG770" s="686"/>
      <c r="AH770" s="688"/>
      <c r="AI770" s="677"/>
    </row>
    <row r="771" spans="1:46" ht="54.75" customHeight="1" x14ac:dyDescent="0.4">
      <c r="A771" s="758"/>
      <c r="B771" s="548">
        <f>B727</f>
        <v>0</v>
      </c>
      <c r="C771" s="549"/>
      <c r="D771" s="550"/>
      <c r="E771" s="681"/>
      <c r="F771" s="681"/>
      <c r="G771" s="681"/>
      <c r="H771" s="681"/>
      <c r="I771" s="681"/>
      <c r="J771" s="681"/>
      <c r="K771" s="681"/>
      <c r="L771" s="681"/>
      <c r="M771" s="681"/>
      <c r="N771" s="681"/>
      <c r="O771" s="681"/>
      <c r="P771" s="681"/>
      <c r="Q771" s="681"/>
      <c r="R771" s="681"/>
      <c r="S771" s="681"/>
      <c r="T771" s="681"/>
      <c r="U771" s="681"/>
      <c r="V771" s="681"/>
      <c r="W771" s="681"/>
      <c r="X771" s="681"/>
      <c r="Y771" s="681"/>
      <c r="Z771" s="681"/>
      <c r="AA771" s="681"/>
      <c r="AB771" s="681"/>
      <c r="AC771" s="681"/>
      <c r="AD771" s="681"/>
      <c r="AE771" s="681"/>
      <c r="AF771" s="681"/>
      <c r="AG771" s="272">
        <f>IF(COUNT(E771:AF771)=0,+(COUNTIF(E771:AF771,"作業"))+(COUNTIF(E771:AF771,"休日")),"")</f>
        <v>0</v>
      </c>
      <c r="AH771" s="273">
        <f>IF(COUNT(E771:AF771)=0,(COUNTIF(E771:AF771,"休日")),"")</f>
        <v>0</v>
      </c>
      <c r="AI771" s="555" t="str">
        <f>IF(AM771&gt;0.01,ROUND(AM771/AL771,3),"")</f>
        <v/>
      </c>
      <c r="AL771" s="147">
        <f>SUM(AL772:AL810)</f>
        <v>0</v>
      </c>
      <c r="AM771" s="228">
        <f>SUM(AM772:AM810)</f>
        <v>0</v>
      </c>
      <c r="AQ771" s="249">
        <f>SUM(AQ772:AQ810)</f>
        <v>0</v>
      </c>
      <c r="AT771" s="228">
        <f>SUM(AT772:AT810)</f>
        <v>0</v>
      </c>
    </row>
    <row r="772" spans="1:46" ht="54.75" customHeight="1" x14ac:dyDescent="0.4">
      <c r="A772" s="758"/>
      <c r="B772" s="551"/>
      <c r="C772" s="552"/>
      <c r="D772" s="553"/>
      <c r="E772" s="681"/>
      <c r="F772" s="681"/>
      <c r="G772" s="681"/>
      <c r="H772" s="681"/>
      <c r="I772" s="681"/>
      <c r="J772" s="681"/>
      <c r="K772" s="681"/>
      <c r="L772" s="681"/>
      <c r="M772" s="681"/>
      <c r="N772" s="681"/>
      <c r="O772" s="681"/>
      <c r="P772" s="681"/>
      <c r="Q772" s="681"/>
      <c r="R772" s="681"/>
      <c r="S772" s="681"/>
      <c r="T772" s="681"/>
      <c r="U772" s="681"/>
      <c r="V772" s="681"/>
      <c r="W772" s="681"/>
      <c r="X772" s="681"/>
      <c r="Y772" s="681"/>
      <c r="Z772" s="681"/>
      <c r="AA772" s="681"/>
      <c r="AB772" s="681"/>
      <c r="AC772" s="681"/>
      <c r="AD772" s="681"/>
      <c r="AE772" s="681"/>
      <c r="AF772" s="681"/>
      <c r="AG772" s="678" t="str">
        <f>IF(AG771&lt;14,"対象外",ROUND(AH771/AG771,3))</f>
        <v>対象外</v>
      </c>
      <c r="AH772" s="679"/>
      <c r="AI772" s="555"/>
      <c r="AK772" s="146"/>
      <c r="AL772" s="219">
        <f>IF(AG772="対象外",0,1)</f>
        <v>0</v>
      </c>
      <c r="AM772" s="226">
        <f>IF(AL772=1,AG772,0)</f>
        <v>0</v>
      </c>
      <c r="AN772" s="219">
        <f>IF(AG771&gt;=14,AG771,0)</f>
        <v>0</v>
      </c>
      <c r="AO772" s="192">
        <f>IF(AN772&gt;1,AH771,0)</f>
        <v>0</v>
      </c>
      <c r="AP772" s="152"/>
      <c r="AQ772" s="219">
        <f>IF(AR772&gt;1,1,0)</f>
        <v>0</v>
      </c>
      <c r="AR772" s="192">
        <f>AN772+AR728</f>
        <v>0</v>
      </c>
      <c r="AS772" s="192">
        <f>AO772+AS728</f>
        <v>0</v>
      </c>
      <c r="AT772" s="248">
        <f>IF(AQ772=1,ROUND(AS772/AR772,3),0)</f>
        <v>0</v>
      </c>
    </row>
    <row r="773" spans="1:46" ht="54.75" customHeight="1" x14ac:dyDescent="0.4">
      <c r="A773" s="758"/>
      <c r="B773" s="548">
        <f t="shared" ref="B773" si="2264">B729</f>
        <v>0</v>
      </c>
      <c r="C773" s="549"/>
      <c r="D773" s="550"/>
      <c r="E773" s="681"/>
      <c r="F773" s="681"/>
      <c r="G773" s="681"/>
      <c r="H773" s="681"/>
      <c r="I773" s="681"/>
      <c r="J773" s="681"/>
      <c r="K773" s="681"/>
      <c r="L773" s="681"/>
      <c r="M773" s="681"/>
      <c r="N773" s="681"/>
      <c r="O773" s="681"/>
      <c r="P773" s="681"/>
      <c r="Q773" s="681"/>
      <c r="R773" s="681"/>
      <c r="S773" s="681"/>
      <c r="T773" s="681"/>
      <c r="U773" s="681"/>
      <c r="V773" s="681"/>
      <c r="W773" s="681"/>
      <c r="X773" s="681"/>
      <c r="Y773" s="681"/>
      <c r="Z773" s="681"/>
      <c r="AA773" s="681"/>
      <c r="AB773" s="681"/>
      <c r="AC773" s="681"/>
      <c r="AD773" s="681"/>
      <c r="AE773" s="681"/>
      <c r="AF773" s="681"/>
      <c r="AG773" s="272">
        <f t="shared" ref="AG773" si="2265">IF(COUNT(E773:AF773)=0,+(COUNTIF(E773:AF773,"作業"))+(COUNTIF(E773:AF773,"休日")),"")</f>
        <v>0</v>
      </c>
      <c r="AH773" s="273">
        <f t="shared" ref="AH773" si="2266">IF(COUNT(E773:AF773)=0,(COUNTIF(E773:AF773,"休日")),"")</f>
        <v>0</v>
      </c>
      <c r="AI773" s="554" t="str">
        <f>IF(AI771="","",IF(AI771&gt;=0.285,"達成","未達成"))</f>
        <v/>
      </c>
    </row>
    <row r="774" spans="1:46" ht="54.75" customHeight="1" x14ac:dyDescent="0.4">
      <c r="A774" s="758"/>
      <c r="B774" s="551"/>
      <c r="C774" s="552"/>
      <c r="D774" s="553"/>
      <c r="E774" s="681"/>
      <c r="F774" s="681"/>
      <c r="G774" s="681"/>
      <c r="H774" s="681"/>
      <c r="I774" s="681"/>
      <c r="J774" s="681"/>
      <c r="K774" s="681"/>
      <c r="L774" s="681"/>
      <c r="M774" s="681"/>
      <c r="N774" s="681"/>
      <c r="O774" s="681"/>
      <c r="P774" s="681"/>
      <c r="Q774" s="681"/>
      <c r="R774" s="681"/>
      <c r="S774" s="681"/>
      <c r="T774" s="681"/>
      <c r="U774" s="681"/>
      <c r="V774" s="681"/>
      <c r="W774" s="681"/>
      <c r="X774" s="681"/>
      <c r="Y774" s="681"/>
      <c r="Z774" s="681"/>
      <c r="AA774" s="681"/>
      <c r="AB774" s="681"/>
      <c r="AC774" s="681"/>
      <c r="AD774" s="681"/>
      <c r="AE774" s="681"/>
      <c r="AF774" s="681"/>
      <c r="AG774" s="678" t="str">
        <f t="shared" ref="AG774" si="2267">IF(AG773&lt;14,"対象外",ROUND(AH773/AG773,3))</f>
        <v>対象外</v>
      </c>
      <c r="AH774" s="679"/>
      <c r="AI774" s="554"/>
      <c r="AL774" s="219">
        <f t="shared" ref="AL774" si="2268">IF(AG774="対象外",0,1)</f>
        <v>0</v>
      </c>
      <c r="AM774" s="226">
        <f t="shared" ref="AM774" si="2269">IF(AL774=1,AG774,0)</f>
        <v>0</v>
      </c>
      <c r="AN774" s="219">
        <f t="shared" ref="AN774" si="2270">IF(AG773&gt;=14,AG773,0)</f>
        <v>0</v>
      </c>
      <c r="AO774" s="192">
        <f>IF(AN774&gt;1,AH773,0)</f>
        <v>0</v>
      </c>
      <c r="AP774" s="152"/>
      <c r="AQ774" s="219">
        <f>IF(AR774&gt;1,1,0)</f>
        <v>0</v>
      </c>
      <c r="AR774" s="192">
        <f>AN774+AR730</f>
        <v>0</v>
      </c>
      <c r="AS774" s="192">
        <f>AO774+AS730</f>
        <v>0</v>
      </c>
      <c r="AT774" s="248">
        <f>IF(AQ774=1,ROUND(AS774/AR774,3),0)</f>
        <v>0</v>
      </c>
    </row>
    <row r="775" spans="1:46" ht="54.75" customHeight="1" x14ac:dyDescent="0.35">
      <c r="A775" s="758"/>
      <c r="B775" s="548">
        <f t="shared" ref="B775" si="2271">B731</f>
        <v>0</v>
      </c>
      <c r="C775" s="549"/>
      <c r="D775" s="550"/>
      <c r="E775" s="681"/>
      <c r="F775" s="681"/>
      <c r="G775" s="681"/>
      <c r="H775" s="681"/>
      <c r="I775" s="681"/>
      <c r="J775" s="681"/>
      <c r="K775" s="681"/>
      <c r="L775" s="681"/>
      <c r="M775" s="681"/>
      <c r="N775" s="681"/>
      <c r="O775" s="681"/>
      <c r="P775" s="681"/>
      <c r="Q775" s="681"/>
      <c r="R775" s="681"/>
      <c r="S775" s="681"/>
      <c r="T775" s="681"/>
      <c r="U775" s="681"/>
      <c r="V775" s="681"/>
      <c r="W775" s="681"/>
      <c r="X775" s="681"/>
      <c r="Y775" s="681"/>
      <c r="Z775" s="681"/>
      <c r="AA775" s="681"/>
      <c r="AB775" s="681"/>
      <c r="AC775" s="681"/>
      <c r="AD775" s="681"/>
      <c r="AE775" s="681"/>
      <c r="AF775" s="681"/>
      <c r="AG775" s="272">
        <f t="shared" ref="AG775" si="2272">IF(COUNT(E775:AF775)=0,+(COUNTIF(E775:AF775,"作業"))+(COUNTIF(E775:AF775,"休日")),"")</f>
        <v>0</v>
      </c>
      <c r="AH775" s="273">
        <f t="shared" ref="AH775" si="2273">IF(COUNT(E775:AF775)=0,(COUNTIF(E775:AF775,"休日")),"")</f>
        <v>0</v>
      </c>
      <c r="AI775" s="230"/>
    </row>
    <row r="776" spans="1:46" ht="54.75" customHeight="1" x14ac:dyDescent="0.35">
      <c r="A776" s="758"/>
      <c r="B776" s="551"/>
      <c r="C776" s="552"/>
      <c r="D776" s="553"/>
      <c r="E776" s="681"/>
      <c r="F776" s="681"/>
      <c r="G776" s="681"/>
      <c r="H776" s="681"/>
      <c r="I776" s="681"/>
      <c r="J776" s="681"/>
      <c r="K776" s="681"/>
      <c r="L776" s="681"/>
      <c r="M776" s="681"/>
      <c r="N776" s="681"/>
      <c r="O776" s="681"/>
      <c r="P776" s="681"/>
      <c r="Q776" s="681"/>
      <c r="R776" s="681"/>
      <c r="S776" s="681"/>
      <c r="T776" s="681"/>
      <c r="U776" s="681"/>
      <c r="V776" s="681"/>
      <c r="W776" s="681"/>
      <c r="X776" s="681"/>
      <c r="Y776" s="681"/>
      <c r="Z776" s="681"/>
      <c r="AA776" s="681"/>
      <c r="AB776" s="681"/>
      <c r="AC776" s="681"/>
      <c r="AD776" s="681"/>
      <c r="AE776" s="681"/>
      <c r="AF776" s="681"/>
      <c r="AG776" s="678" t="str">
        <f t="shared" ref="AG776" si="2274">IF(AG775&lt;14,"対象外",ROUND(AH775/AG775,3))</f>
        <v>対象外</v>
      </c>
      <c r="AH776" s="679"/>
      <c r="AI776" s="230"/>
      <c r="AL776" s="219">
        <f t="shared" ref="AL776" si="2275">IF(AG776="対象外",0,1)</f>
        <v>0</v>
      </c>
      <c r="AM776" s="226">
        <f t="shared" ref="AM776" si="2276">IF(AL776=1,AG776,0)</f>
        <v>0</v>
      </c>
      <c r="AN776" s="219">
        <f t="shared" ref="AN776" si="2277">IF(AG775&gt;=14,AG775,0)</f>
        <v>0</v>
      </c>
      <c r="AO776" s="192">
        <f>IF(AN776&gt;1,AH775,0)</f>
        <v>0</v>
      </c>
      <c r="AP776" s="152"/>
      <c r="AQ776" s="219">
        <f>IF(AR776&gt;1,1,0)</f>
        <v>0</v>
      </c>
      <c r="AR776" s="192">
        <f>AN776+AR732</f>
        <v>0</v>
      </c>
      <c r="AS776" s="192">
        <f>AO776+AS732</f>
        <v>0</v>
      </c>
      <c r="AT776" s="248">
        <f>IF(AQ776=1,ROUND(AS776/AR776,3),0)</f>
        <v>0</v>
      </c>
    </row>
    <row r="777" spans="1:46" ht="54.75" customHeight="1" x14ac:dyDescent="0.35">
      <c r="A777" s="758"/>
      <c r="B777" s="548">
        <f t="shared" ref="B777" si="2278">B733</f>
        <v>0</v>
      </c>
      <c r="C777" s="549"/>
      <c r="D777" s="550"/>
      <c r="E777" s="681"/>
      <c r="F777" s="681"/>
      <c r="G777" s="681"/>
      <c r="H777" s="681"/>
      <c r="I777" s="681"/>
      <c r="J777" s="681"/>
      <c r="K777" s="681"/>
      <c r="L777" s="681"/>
      <c r="M777" s="681"/>
      <c r="N777" s="681"/>
      <c r="O777" s="681"/>
      <c r="P777" s="681"/>
      <c r="Q777" s="681"/>
      <c r="R777" s="681"/>
      <c r="S777" s="681"/>
      <c r="T777" s="681"/>
      <c r="U777" s="681"/>
      <c r="V777" s="681"/>
      <c r="W777" s="681"/>
      <c r="X777" s="681"/>
      <c r="Y777" s="681"/>
      <c r="Z777" s="681"/>
      <c r="AA777" s="681"/>
      <c r="AB777" s="681"/>
      <c r="AC777" s="681"/>
      <c r="AD777" s="681"/>
      <c r="AE777" s="681"/>
      <c r="AF777" s="681"/>
      <c r="AG777" s="272">
        <f t="shared" ref="AG777" si="2279">IF(COUNT(E777:AF777)=0,+(COUNTIF(E777:AF777,"作業"))+(COUNTIF(E777:AF777,"休日")),"")</f>
        <v>0</v>
      </c>
      <c r="AH777" s="273">
        <f t="shared" ref="AH777" si="2280">IF(COUNT(E777:AF777)=0,(COUNTIF(E777:AF777,"休日")),"")</f>
        <v>0</v>
      </c>
      <c r="AI777" s="230"/>
    </row>
    <row r="778" spans="1:46" ht="54.75" customHeight="1" x14ac:dyDescent="0.35">
      <c r="A778" s="758"/>
      <c r="B778" s="551"/>
      <c r="C778" s="552"/>
      <c r="D778" s="553"/>
      <c r="E778" s="681"/>
      <c r="F778" s="681"/>
      <c r="G778" s="681"/>
      <c r="H778" s="681"/>
      <c r="I778" s="681"/>
      <c r="J778" s="681"/>
      <c r="K778" s="681"/>
      <c r="L778" s="681"/>
      <c r="M778" s="681"/>
      <c r="N778" s="681"/>
      <c r="O778" s="681"/>
      <c r="P778" s="681"/>
      <c r="Q778" s="681"/>
      <c r="R778" s="681"/>
      <c r="S778" s="681"/>
      <c r="T778" s="681"/>
      <c r="U778" s="681"/>
      <c r="V778" s="681"/>
      <c r="W778" s="681"/>
      <c r="X778" s="681"/>
      <c r="Y778" s="681"/>
      <c r="Z778" s="681"/>
      <c r="AA778" s="681"/>
      <c r="AB778" s="681"/>
      <c r="AC778" s="681"/>
      <c r="AD778" s="681"/>
      <c r="AE778" s="681"/>
      <c r="AF778" s="681"/>
      <c r="AG778" s="678" t="str">
        <f t="shared" ref="AG778" si="2281">IF(AG777&lt;14,"対象外",ROUND(AH777/AG777,3))</f>
        <v>対象外</v>
      </c>
      <c r="AH778" s="679"/>
      <c r="AI778" s="230"/>
      <c r="AL778" s="219">
        <f t="shared" ref="AL778" si="2282">IF(AG778="対象外",0,1)</f>
        <v>0</v>
      </c>
      <c r="AM778" s="226">
        <f t="shared" ref="AM778" si="2283">IF(AL778=1,AG778,0)</f>
        <v>0</v>
      </c>
      <c r="AN778" s="219">
        <f t="shared" ref="AN778" si="2284">IF(AG777&gt;=14,AG777,0)</f>
        <v>0</v>
      </c>
      <c r="AO778" s="192">
        <f>IF(AN778&gt;1,AH777,0)</f>
        <v>0</v>
      </c>
      <c r="AP778" s="152"/>
      <c r="AQ778" s="219">
        <f>IF(AR778&gt;1,1,0)</f>
        <v>0</v>
      </c>
      <c r="AR778" s="192">
        <f>AN778+AR734</f>
        <v>0</v>
      </c>
      <c r="AS778" s="192">
        <f>AO778+AS734</f>
        <v>0</v>
      </c>
      <c r="AT778" s="248">
        <f>IF(AQ778=1,ROUND(AS778/AR778,3),0)</f>
        <v>0</v>
      </c>
    </row>
    <row r="779" spans="1:46" ht="54.75" customHeight="1" x14ac:dyDescent="0.35">
      <c r="A779" s="758"/>
      <c r="B779" s="548">
        <f t="shared" ref="B779" si="2285">B735</f>
        <v>0</v>
      </c>
      <c r="C779" s="549"/>
      <c r="D779" s="550"/>
      <c r="E779" s="681"/>
      <c r="F779" s="681"/>
      <c r="G779" s="681"/>
      <c r="H779" s="681"/>
      <c r="I779" s="681"/>
      <c r="J779" s="681"/>
      <c r="K779" s="681"/>
      <c r="L779" s="681"/>
      <c r="M779" s="681"/>
      <c r="N779" s="681"/>
      <c r="O779" s="681"/>
      <c r="P779" s="681"/>
      <c r="Q779" s="681"/>
      <c r="R779" s="681"/>
      <c r="S779" s="681"/>
      <c r="T779" s="681"/>
      <c r="U779" s="681"/>
      <c r="V779" s="681"/>
      <c r="W779" s="681"/>
      <c r="X779" s="681"/>
      <c r="Y779" s="681"/>
      <c r="Z779" s="681"/>
      <c r="AA779" s="681"/>
      <c r="AB779" s="681"/>
      <c r="AC779" s="681"/>
      <c r="AD779" s="681"/>
      <c r="AE779" s="681"/>
      <c r="AF779" s="681"/>
      <c r="AG779" s="272">
        <f t="shared" ref="AG779" si="2286">IF(COUNT(E779:AF779)=0,+(COUNTIF(E779:AF779,"作業"))+(COUNTIF(E779:AF779,"休日")),"")</f>
        <v>0</v>
      </c>
      <c r="AH779" s="273">
        <f t="shared" ref="AH779" si="2287">IF(COUNT(E779:AF779)=0,(COUNTIF(E779:AF779,"休日")),"")</f>
        <v>0</v>
      </c>
      <c r="AI779" s="230"/>
    </row>
    <row r="780" spans="1:46" ht="54.75" customHeight="1" x14ac:dyDescent="0.35">
      <c r="A780" s="758"/>
      <c r="B780" s="551"/>
      <c r="C780" s="552"/>
      <c r="D780" s="553"/>
      <c r="E780" s="681"/>
      <c r="F780" s="681"/>
      <c r="G780" s="681"/>
      <c r="H780" s="681"/>
      <c r="I780" s="681"/>
      <c r="J780" s="681"/>
      <c r="K780" s="681"/>
      <c r="L780" s="681"/>
      <c r="M780" s="681"/>
      <c r="N780" s="681"/>
      <c r="O780" s="681"/>
      <c r="P780" s="681"/>
      <c r="Q780" s="681"/>
      <c r="R780" s="681"/>
      <c r="S780" s="681"/>
      <c r="T780" s="681"/>
      <c r="U780" s="681"/>
      <c r="V780" s="681"/>
      <c r="W780" s="681"/>
      <c r="X780" s="681"/>
      <c r="Y780" s="681"/>
      <c r="Z780" s="681"/>
      <c r="AA780" s="681"/>
      <c r="AB780" s="681"/>
      <c r="AC780" s="681"/>
      <c r="AD780" s="681"/>
      <c r="AE780" s="681"/>
      <c r="AF780" s="681"/>
      <c r="AG780" s="678" t="str">
        <f t="shared" ref="AG780" si="2288">IF(AG779&lt;14,"対象外",ROUND(AH779/AG779,3))</f>
        <v>対象外</v>
      </c>
      <c r="AH780" s="679"/>
      <c r="AI780" s="230"/>
      <c r="AL780" s="219">
        <f t="shared" ref="AL780" si="2289">IF(AG780="対象外",0,1)</f>
        <v>0</v>
      </c>
      <c r="AM780" s="226">
        <f t="shared" ref="AM780" si="2290">IF(AL780=1,AG780,0)</f>
        <v>0</v>
      </c>
      <c r="AN780" s="219">
        <f t="shared" ref="AN780" si="2291">IF(AG779&gt;=14,AG779,0)</f>
        <v>0</v>
      </c>
      <c r="AO780" s="192">
        <f>IF(AN780&gt;1,AH779,0)</f>
        <v>0</v>
      </c>
      <c r="AP780" s="152"/>
      <c r="AQ780" s="219">
        <f>IF(AR780&gt;1,1,0)</f>
        <v>0</v>
      </c>
      <c r="AR780" s="192">
        <f>AN780+AR736</f>
        <v>0</v>
      </c>
      <c r="AS780" s="192">
        <f>AO780+AS736</f>
        <v>0</v>
      </c>
      <c r="AT780" s="248">
        <f>IF(AQ780=1,ROUND(AS780/AR780,3),0)</f>
        <v>0</v>
      </c>
    </row>
    <row r="781" spans="1:46" ht="54.75" customHeight="1" x14ac:dyDescent="0.4">
      <c r="A781" s="758"/>
      <c r="B781" s="548">
        <f t="shared" ref="B781" si="2292">B737</f>
        <v>0</v>
      </c>
      <c r="C781" s="549"/>
      <c r="D781" s="550"/>
      <c r="E781" s="681"/>
      <c r="F781" s="681"/>
      <c r="G781" s="681"/>
      <c r="H781" s="681"/>
      <c r="I781" s="681"/>
      <c r="J781" s="681"/>
      <c r="K781" s="681"/>
      <c r="L781" s="681"/>
      <c r="M781" s="681"/>
      <c r="N781" s="681"/>
      <c r="O781" s="681"/>
      <c r="P781" s="681"/>
      <c r="Q781" s="681"/>
      <c r="R781" s="681"/>
      <c r="S781" s="681"/>
      <c r="T781" s="681"/>
      <c r="U781" s="681"/>
      <c r="V781" s="681"/>
      <c r="W781" s="681"/>
      <c r="X781" s="681"/>
      <c r="Y781" s="681"/>
      <c r="Z781" s="681"/>
      <c r="AA781" s="681"/>
      <c r="AB781" s="681"/>
      <c r="AC781" s="681"/>
      <c r="AD781" s="681"/>
      <c r="AE781" s="681"/>
      <c r="AF781" s="681"/>
      <c r="AG781" s="272">
        <f t="shared" ref="AG781" si="2293">IF(COUNT(E781:AF781)=0,+(COUNTIF(E781:AF781,"作業"))+(COUNTIF(E781:AF781,"休日")),"")</f>
        <v>0</v>
      </c>
      <c r="AH781" s="273">
        <f t="shared" ref="AH781" si="2294">IF(COUNT(E781:AF781)=0,(COUNTIF(E781:AF781,"休日")),"")</f>
        <v>0</v>
      </c>
      <c r="AI781" s="608"/>
    </row>
    <row r="782" spans="1:46" ht="54.75" customHeight="1" x14ac:dyDescent="0.4">
      <c r="A782" s="758"/>
      <c r="B782" s="551"/>
      <c r="C782" s="552"/>
      <c r="D782" s="553"/>
      <c r="E782" s="681"/>
      <c r="F782" s="681"/>
      <c r="G782" s="681"/>
      <c r="H782" s="681"/>
      <c r="I782" s="681"/>
      <c r="J782" s="681"/>
      <c r="K782" s="681"/>
      <c r="L782" s="681"/>
      <c r="M782" s="681"/>
      <c r="N782" s="681"/>
      <c r="O782" s="681"/>
      <c r="P782" s="681"/>
      <c r="Q782" s="681"/>
      <c r="R782" s="681"/>
      <c r="S782" s="681"/>
      <c r="T782" s="681"/>
      <c r="U782" s="681"/>
      <c r="V782" s="681"/>
      <c r="W782" s="681"/>
      <c r="X782" s="681"/>
      <c r="Y782" s="681"/>
      <c r="Z782" s="681"/>
      <c r="AA782" s="681"/>
      <c r="AB782" s="681"/>
      <c r="AC782" s="681"/>
      <c r="AD782" s="681"/>
      <c r="AE782" s="681"/>
      <c r="AF782" s="681"/>
      <c r="AG782" s="678" t="str">
        <f t="shared" ref="AG782" si="2295">IF(AG781&lt;14,"対象外",ROUND(AH781/AG781,3))</f>
        <v>対象外</v>
      </c>
      <c r="AH782" s="679"/>
      <c r="AI782" s="608"/>
      <c r="AL782" s="219">
        <f t="shared" ref="AL782" si="2296">IF(AG782="対象外",0,1)</f>
        <v>0</v>
      </c>
      <c r="AM782" s="226">
        <f t="shared" ref="AM782" si="2297">IF(AL782=1,AG782,0)</f>
        <v>0</v>
      </c>
      <c r="AN782" s="219">
        <f t="shared" ref="AN782" si="2298">IF(AG781&gt;=14,AG781,0)</f>
        <v>0</v>
      </c>
      <c r="AO782" s="192">
        <f>IF(AN782&gt;1,AH781,0)</f>
        <v>0</v>
      </c>
      <c r="AP782" s="152"/>
      <c r="AQ782" s="219">
        <f>IF(AR782&gt;1,1,0)</f>
        <v>0</v>
      </c>
      <c r="AR782" s="192">
        <f>AN782+AR738</f>
        <v>0</v>
      </c>
      <c r="AS782" s="192">
        <f>AO782+AS738</f>
        <v>0</v>
      </c>
      <c r="AT782" s="248">
        <f>IF(AQ782=1,ROUND(AS782/AR782,3),0)</f>
        <v>0</v>
      </c>
    </row>
    <row r="783" spans="1:46" ht="54.75" customHeight="1" x14ac:dyDescent="0.35">
      <c r="A783" s="758"/>
      <c r="B783" s="548">
        <f t="shared" ref="B783" si="2299">B739</f>
        <v>0</v>
      </c>
      <c r="C783" s="549"/>
      <c r="D783" s="550"/>
      <c r="E783" s="681"/>
      <c r="F783" s="681"/>
      <c r="G783" s="681"/>
      <c r="H783" s="681"/>
      <c r="I783" s="681"/>
      <c r="J783" s="681"/>
      <c r="K783" s="681"/>
      <c r="L783" s="681"/>
      <c r="M783" s="681"/>
      <c r="N783" s="681"/>
      <c r="O783" s="681"/>
      <c r="P783" s="681"/>
      <c r="Q783" s="681"/>
      <c r="R783" s="681"/>
      <c r="S783" s="681"/>
      <c r="T783" s="681"/>
      <c r="U783" s="681"/>
      <c r="V783" s="681"/>
      <c r="W783" s="681"/>
      <c r="X783" s="681"/>
      <c r="Y783" s="681"/>
      <c r="Z783" s="681"/>
      <c r="AA783" s="681"/>
      <c r="AB783" s="681"/>
      <c r="AC783" s="681"/>
      <c r="AD783" s="681"/>
      <c r="AE783" s="681"/>
      <c r="AF783" s="681"/>
      <c r="AG783" s="272">
        <f t="shared" ref="AG783" si="2300">IF(COUNT(E783:AF783)=0,+(COUNTIF(E783:AF783,"作業"))+(COUNTIF(E783:AF783,"休日")),"")</f>
        <v>0</v>
      </c>
      <c r="AH783" s="273">
        <f t="shared" ref="AH783" si="2301">IF(COUNT(E783:AF783)=0,(COUNTIF(E783:AF783,"休日")),"")</f>
        <v>0</v>
      </c>
      <c r="AI783" s="230"/>
    </row>
    <row r="784" spans="1:46" ht="54.75" customHeight="1" x14ac:dyDescent="0.35">
      <c r="A784" s="758"/>
      <c r="B784" s="551"/>
      <c r="C784" s="552"/>
      <c r="D784" s="553"/>
      <c r="E784" s="681"/>
      <c r="F784" s="681"/>
      <c r="G784" s="681"/>
      <c r="H784" s="681"/>
      <c r="I784" s="681"/>
      <c r="J784" s="681"/>
      <c r="K784" s="681"/>
      <c r="L784" s="681"/>
      <c r="M784" s="681"/>
      <c r="N784" s="681"/>
      <c r="O784" s="681"/>
      <c r="P784" s="681"/>
      <c r="Q784" s="681"/>
      <c r="R784" s="681"/>
      <c r="S784" s="681"/>
      <c r="T784" s="681"/>
      <c r="U784" s="681"/>
      <c r="V784" s="681"/>
      <c r="W784" s="681"/>
      <c r="X784" s="681"/>
      <c r="Y784" s="681"/>
      <c r="Z784" s="681"/>
      <c r="AA784" s="681"/>
      <c r="AB784" s="681"/>
      <c r="AC784" s="681"/>
      <c r="AD784" s="681"/>
      <c r="AE784" s="681"/>
      <c r="AF784" s="681"/>
      <c r="AG784" s="678" t="str">
        <f t="shared" ref="AG784" si="2302">IF(AG783&lt;14,"対象外",ROUND(AH783/AG783,3))</f>
        <v>対象外</v>
      </c>
      <c r="AH784" s="679"/>
      <c r="AI784" s="230"/>
      <c r="AL784" s="219">
        <f t="shared" ref="AL784" si="2303">IF(AG784="対象外",0,1)</f>
        <v>0</v>
      </c>
      <c r="AM784" s="226">
        <f t="shared" ref="AM784" si="2304">IF(AL784=1,AG784,0)</f>
        <v>0</v>
      </c>
      <c r="AN784" s="219">
        <f t="shared" ref="AN784" si="2305">IF(AG783&gt;=14,AG783,0)</f>
        <v>0</v>
      </c>
      <c r="AO784" s="192">
        <f>IF(AN784&gt;1,AH783,0)</f>
        <v>0</v>
      </c>
      <c r="AP784" s="152"/>
      <c r="AQ784" s="219">
        <f>IF(AR784&gt;1,1,0)</f>
        <v>0</v>
      </c>
      <c r="AR784" s="192">
        <f>AN784+AR740</f>
        <v>0</v>
      </c>
      <c r="AS784" s="192">
        <f>AO784+AS740</f>
        <v>0</v>
      </c>
      <c r="AT784" s="248">
        <f>IF(AQ784=1,ROUND(AS784/AR784,3),0)</f>
        <v>0</v>
      </c>
    </row>
    <row r="785" spans="1:46" ht="54.75" customHeight="1" x14ac:dyDescent="0.35">
      <c r="A785" s="758"/>
      <c r="B785" s="548">
        <f t="shared" ref="B785" si="2306">B741</f>
        <v>0</v>
      </c>
      <c r="C785" s="549"/>
      <c r="D785" s="550"/>
      <c r="E785" s="681"/>
      <c r="F785" s="681"/>
      <c r="G785" s="681"/>
      <c r="H785" s="681"/>
      <c r="I785" s="681"/>
      <c r="J785" s="681"/>
      <c r="K785" s="681"/>
      <c r="L785" s="681"/>
      <c r="M785" s="681"/>
      <c r="N785" s="681"/>
      <c r="O785" s="681"/>
      <c r="P785" s="681"/>
      <c r="Q785" s="681"/>
      <c r="R785" s="681"/>
      <c r="S785" s="681"/>
      <c r="T785" s="681"/>
      <c r="U785" s="681"/>
      <c r="V785" s="681"/>
      <c r="W785" s="681"/>
      <c r="X785" s="681"/>
      <c r="Y785" s="681"/>
      <c r="Z785" s="681"/>
      <c r="AA785" s="681"/>
      <c r="AB785" s="681"/>
      <c r="AC785" s="681"/>
      <c r="AD785" s="681"/>
      <c r="AE785" s="681"/>
      <c r="AF785" s="681"/>
      <c r="AG785" s="272">
        <f t="shared" ref="AG785" si="2307">IF(COUNT(E785:AF785)=0,+(COUNTIF(E785:AF785,"作業"))+(COUNTIF(E785:AF785,"休日")),"")</f>
        <v>0</v>
      </c>
      <c r="AH785" s="273">
        <f t="shared" ref="AH785" si="2308">IF(COUNT(E785:AF785)=0,(COUNTIF(E785:AF785,"休日")),"")</f>
        <v>0</v>
      </c>
      <c r="AI785" s="230"/>
    </row>
    <row r="786" spans="1:46" ht="54.75" customHeight="1" x14ac:dyDescent="0.35">
      <c r="A786" s="758"/>
      <c r="B786" s="551"/>
      <c r="C786" s="552"/>
      <c r="D786" s="553"/>
      <c r="E786" s="681"/>
      <c r="F786" s="681"/>
      <c r="G786" s="681"/>
      <c r="H786" s="681"/>
      <c r="I786" s="681"/>
      <c r="J786" s="681"/>
      <c r="K786" s="681"/>
      <c r="L786" s="681"/>
      <c r="M786" s="681"/>
      <c r="N786" s="681"/>
      <c r="O786" s="681"/>
      <c r="P786" s="681"/>
      <c r="Q786" s="681"/>
      <c r="R786" s="681"/>
      <c r="S786" s="681"/>
      <c r="T786" s="681"/>
      <c r="U786" s="681"/>
      <c r="V786" s="681"/>
      <c r="W786" s="681"/>
      <c r="X786" s="681"/>
      <c r="Y786" s="681"/>
      <c r="Z786" s="681"/>
      <c r="AA786" s="681"/>
      <c r="AB786" s="681"/>
      <c r="AC786" s="681"/>
      <c r="AD786" s="681"/>
      <c r="AE786" s="681"/>
      <c r="AF786" s="681"/>
      <c r="AG786" s="678" t="str">
        <f t="shared" ref="AG786" si="2309">IF(AG785&lt;14,"対象外",ROUND(AH785/AG785,3))</f>
        <v>対象外</v>
      </c>
      <c r="AH786" s="679"/>
      <c r="AI786" s="230"/>
      <c r="AL786" s="219">
        <f t="shared" ref="AL786" si="2310">IF(AG786="対象外",0,1)</f>
        <v>0</v>
      </c>
      <c r="AM786" s="226">
        <f t="shared" ref="AM786" si="2311">IF(AL786=1,AG786,0)</f>
        <v>0</v>
      </c>
      <c r="AN786" s="219">
        <f t="shared" ref="AN786" si="2312">IF(AG785&gt;=14,AG785,0)</f>
        <v>0</v>
      </c>
      <c r="AO786" s="192">
        <f>IF(AN786&gt;1,AH785,0)</f>
        <v>0</v>
      </c>
      <c r="AP786" s="152"/>
      <c r="AQ786" s="219">
        <f>IF(AR786&gt;1,1,0)</f>
        <v>0</v>
      </c>
      <c r="AR786" s="192">
        <f>AN786+AR742</f>
        <v>0</v>
      </c>
      <c r="AS786" s="192">
        <f>AO786+AS742</f>
        <v>0</v>
      </c>
      <c r="AT786" s="248">
        <f>IF(AQ786=1,ROUND(AS786/AR786,3),0)</f>
        <v>0</v>
      </c>
    </row>
    <row r="787" spans="1:46" ht="54.75" customHeight="1" x14ac:dyDescent="0.35">
      <c r="A787" s="758"/>
      <c r="B787" s="548">
        <f t="shared" ref="B787" si="2313">B743</f>
        <v>0</v>
      </c>
      <c r="C787" s="549"/>
      <c r="D787" s="550"/>
      <c r="E787" s="681"/>
      <c r="F787" s="681"/>
      <c r="G787" s="681"/>
      <c r="H787" s="681"/>
      <c r="I787" s="681"/>
      <c r="J787" s="681"/>
      <c r="K787" s="681"/>
      <c r="L787" s="681"/>
      <c r="M787" s="681"/>
      <c r="N787" s="681"/>
      <c r="O787" s="681"/>
      <c r="P787" s="681"/>
      <c r="Q787" s="681"/>
      <c r="R787" s="681"/>
      <c r="S787" s="681"/>
      <c r="T787" s="681"/>
      <c r="U787" s="681"/>
      <c r="V787" s="681"/>
      <c r="W787" s="681"/>
      <c r="X787" s="681"/>
      <c r="Y787" s="681"/>
      <c r="Z787" s="681"/>
      <c r="AA787" s="681"/>
      <c r="AB787" s="681"/>
      <c r="AC787" s="681"/>
      <c r="AD787" s="681"/>
      <c r="AE787" s="681"/>
      <c r="AF787" s="681"/>
      <c r="AG787" s="272">
        <f t="shared" ref="AG787" si="2314">IF(COUNT(E787:AF787)=0,+(COUNTIF(E787:AF787,"作業"))+(COUNTIF(E787:AF787,"休日")),"")</f>
        <v>0</v>
      </c>
      <c r="AH787" s="273">
        <f t="shared" ref="AH787" si="2315">IF(COUNT(E787:AF787)=0,(COUNTIF(E787:AF787,"休日")),"")</f>
        <v>0</v>
      </c>
      <c r="AI787" s="230"/>
    </row>
    <row r="788" spans="1:46" ht="54.75" customHeight="1" x14ac:dyDescent="0.35">
      <c r="A788" s="758"/>
      <c r="B788" s="551"/>
      <c r="C788" s="552"/>
      <c r="D788" s="553"/>
      <c r="E788" s="681"/>
      <c r="F788" s="681"/>
      <c r="G788" s="681"/>
      <c r="H788" s="681"/>
      <c r="I788" s="681"/>
      <c r="J788" s="681"/>
      <c r="K788" s="681"/>
      <c r="L788" s="681"/>
      <c r="M788" s="681"/>
      <c r="N788" s="681"/>
      <c r="O788" s="681"/>
      <c r="P788" s="681"/>
      <c r="Q788" s="681"/>
      <c r="R788" s="681"/>
      <c r="S788" s="681"/>
      <c r="T788" s="681"/>
      <c r="U788" s="681"/>
      <c r="V788" s="681"/>
      <c r="W788" s="681"/>
      <c r="X788" s="681"/>
      <c r="Y788" s="681"/>
      <c r="Z788" s="681"/>
      <c r="AA788" s="681"/>
      <c r="AB788" s="681"/>
      <c r="AC788" s="681"/>
      <c r="AD788" s="681"/>
      <c r="AE788" s="681"/>
      <c r="AF788" s="681"/>
      <c r="AG788" s="678" t="str">
        <f t="shared" ref="AG788" si="2316">IF(AG787&lt;14,"対象外",ROUND(AH787/AG787,3))</f>
        <v>対象外</v>
      </c>
      <c r="AH788" s="679"/>
      <c r="AI788" s="230"/>
      <c r="AL788" s="219">
        <f t="shared" ref="AL788" si="2317">IF(AG788="対象外",0,1)</f>
        <v>0</v>
      </c>
      <c r="AM788" s="226">
        <f t="shared" ref="AM788" si="2318">IF(AL788=1,AG788,0)</f>
        <v>0</v>
      </c>
      <c r="AN788" s="219">
        <f t="shared" ref="AN788" si="2319">IF(AG787&gt;=14,AG787,0)</f>
        <v>0</v>
      </c>
      <c r="AO788" s="192">
        <f>IF(AN788&gt;1,AH787,0)</f>
        <v>0</v>
      </c>
      <c r="AP788" s="152"/>
      <c r="AQ788" s="219">
        <f>IF(AR788&gt;1,1,0)</f>
        <v>0</v>
      </c>
      <c r="AR788" s="192">
        <f>AN788+AR744</f>
        <v>0</v>
      </c>
      <c r="AS788" s="192">
        <f>AO788+AS744</f>
        <v>0</v>
      </c>
      <c r="AT788" s="248">
        <f>IF(AQ788=1,ROUND(AS788/AR788,3),0)</f>
        <v>0</v>
      </c>
    </row>
    <row r="789" spans="1:46" ht="54.75" customHeight="1" x14ac:dyDescent="0.4">
      <c r="A789" s="758"/>
      <c r="B789" s="548">
        <f t="shared" ref="B789" si="2320">B745</f>
        <v>0</v>
      </c>
      <c r="C789" s="549"/>
      <c r="D789" s="550"/>
      <c r="E789" s="681"/>
      <c r="F789" s="681"/>
      <c r="G789" s="681"/>
      <c r="H789" s="681"/>
      <c r="I789" s="681"/>
      <c r="J789" s="681"/>
      <c r="K789" s="681"/>
      <c r="L789" s="681"/>
      <c r="M789" s="681"/>
      <c r="N789" s="681"/>
      <c r="O789" s="681"/>
      <c r="P789" s="681"/>
      <c r="Q789" s="681"/>
      <c r="R789" s="681"/>
      <c r="S789" s="681"/>
      <c r="T789" s="681"/>
      <c r="U789" s="681"/>
      <c r="V789" s="681"/>
      <c r="W789" s="681"/>
      <c r="X789" s="681"/>
      <c r="Y789" s="681"/>
      <c r="Z789" s="681"/>
      <c r="AA789" s="681"/>
      <c r="AB789" s="681"/>
      <c r="AC789" s="681"/>
      <c r="AD789" s="681"/>
      <c r="AE789" s="681"/>
      <c r="AF789" s="681"/>
      <c r="AG789" s="272">
        <f t="shared" ref="AG789" si="2321">IF(COUNT(E789:AF789)=0,+(COUNTIF(E789:AF789,"作業"))+(COUNTIF(E789:AF789,"休日")),"")</f>
        <v>0</v>
      </c>
      <c r="AH789" s="279">
        <f t="shared" ref="AH789" si="2322">IF(COUNT(E789:AF789)=0,(COUNTIF(E789:AF789,"休日")),"")</f>
        <v>0</v>
      </c>
      <c r="AI789" s="269"/>
    </row>
    <row r="790" spans="1:46" ht="54.75" customHeight="1" x14ac:dyDescent="0.4">
      <c r="A790" s="758"/>
      <c r="B790" s="551"/>
      <c r="C790" s="552"/>
      <c r="D790" s="553"/>
      <c r="E790" s="681"/>
      <c r="F790" s="681"/>
      <c r="G790" s="681"/>
      <c r="H790" s="681"/>
      <c r="I790" s="681"/>
      <c r="J790" s="681"/>
      <c r="K790" s="681"/>
      <c r="L790" s="681"/>
      <c r="M790" s="681"/>
      <c r="N790" s="681"/>
      <c r="O790" s="681"/>
      <c r="P790" s="681"/>
      <c r="Q790" s="681"/>
      <c r="R790" s="681"/>
      <c r="S790" s="681"/>
      <c r="T790" s="681"/>
      <c r="U790" s="681"/>
      <c r="V790" s="681"/>
      <c r="W790" s="681"/>
      <c r="X790" s="681"/>
      <c r="Y790" s="681"/>
      <c r="Z790" s="681"/>
      <c r="AA790" s="681"/>
      <c r="AB790" s="681"/>
      <c r="AC790" s="681"/>
      <c r="AD790" s="681"/>
      <c r="AE790" s="681"/>
      <c r="AF790" s="681"/>
      <c r="AG790" s="678" t="str">
        <f t="shared" ref="AG790" si="2323">IF(AG789&lt;14,"対象外",ROUND(AH789/AG789,3))</f>
        <v>対象外</v>
      </c>
      <c r="AH790" s="682"/>
      <c r="AI790" s="269"/>
      <c r="AL790" s="219">
        <f t="shared" ref="AL790" si="2324">IF(AG790="対象外",0,1)</f>
        <v>0</v>
      </c>
      <c r="AM790" s="226">
        <f t="shared" ref="AM790" si="2325">IF(AL790=1,AG790,0)</f>
        <v>0</v>
      </c>
      <c r="AN790" s="219">
        <f t="shared" ref="AN790" si="2326">IF(AG789&gt;=14,AG789,0)</f>
        <v>0</v>
      </c>
      <c r="AO790" s="192">
        <f>IF(AN790&gt;1,AH789,0)</f>
        <v>0</v>
      </c>
      <c r="AP790" s="152"/>
      <c r="AQ790" s="219">
        <f>IF(AR790&gt;1,1,0)</f>
        <v>0</v>
      </c>
      <c r="AR790" s="192">
        <f>AN790+AR746</f>
        <v>0</v>
      </c>
      <c r="AS790" s="192">
        <f>AO790+AS746</f>
        <v>0</v>
      </c>
      <c r="AT790" s="248">
        <f>IF(AQ790=1,ROUND(AS790/AR790,3),0)</f>
        <v>0</v>
      </c>
    </row>
    <row r="791" spans="1:46" ht="54.75" customHeight="1" x14ac:dyDescent="0.4">
      <c r="A791" s="758"/>
      <c r="B791" s="548">
        <f t="shared" ref="B791" si="2327">B747</f>
        <v>0</v>
      </c>
      <c r="C791" s="549"/>
      <c r="D791" s="550"/>
      <c r="E791" s="681"/>
      <c r="F791" s="681"/>
      <c r="G791" s="681"/>
      <c r="H791" s="681"/>
      <c r="I791" s="681"/>
      <c r="J791" s="681"/>
      <c r="K791" s="681"/>
      <c r="L791" s="681"/>
      <c r="M791" s="681"/>
      <c r="N791" s="681"/>
      <c r="O791" s="681"/>
      <c r="P791" s="681"/>
      <c r="Q791" s="681"/>
      <c r="R791" s="681"/>
      <c r="S791" s="681"/>
      <c r="T791" s="681"/>
      <c r="U791" s="681"/>
      <c r="V791" s="681"/>
      <c r="W791" s="681"/>
      <c r="X791" s="681"/>
      <c r="Y791" s="681"/>
      <c r="Z791" s="681"/>
      <c r="AA791" s="681"/>
      <c r="AB791" s="681"/>
      <c r="AC791" s="681"/>
      <c r="AD791" s="681"/>
      <c r="AE791" s="681"/>
      <c r="AF791" s="681"/>
      <c r="AG791" s="272">
        <f t="shared" ref="AG791" si="2328">IF(COUNT(E791:AF791)=0,+(COUNTIF(E791:AF791,"作業"))+(COUNTIF(E791:AF791,"休日")),"")</f>
        <v>0</v>
      </c>
      <c r="AH791" s="279">
        <f t="shared" ref="AH791" si="2329">IF(COUNT(E791:AF791)=0,(COUNTIF(E791:AF791,"休日")),"")</f>
        <v>0</v>
      </c>
      <c r="AI791" s="269"/>
    </row>
    <row r="792" spans="1:46" ht="54.75" customHeight="1" x14ac:dyDescent="0.4">
      <c r="A792" s="758"/>
      <c r="B792" s="551"/>
      <c r="C792" s="552"/>
      <c r="D792" s="553"/>
      <c r="E792" s="681"/>
      <c r="F792" s="681"/>
      <c r="G792" s="681"/>
      <c r="H792" s="681"/>
      <c r="I792" s="681"/>
      <c r="J792" s="681"/>
      <c r="K792" s="681"/>
      <c r="L792" s="681"/>
      <c r="M792" s="681"/>
      <c r="N792" s="681"/>
      <c r="O792" s="681"/>
      <c r="P792" s="681"/>
      <c r="Q792" s="681"/>
      <c r="R792" s="681"/>
      <c r="S792" s="681"/>
      <c r="T792" s="681"/>
      <c r="U792" s="681"/>
      <c r="V792" s="681"/>
      <c r="W792" s="681"/>
      <c r="X792" s="681"/>
      <c r="Y792" s="681"/>
      <c r="Z792" s="681"/>
      <c r="AA792" s="681"/>
      <c r="AB792" s="681"/>
      <c r="AC792" s="681"/>
      <c r="AD792" s="681"/>
      <c r="AE792" s="681"/>
      <c r="AF792" s="681"/>
      <c r="AG792" s="678" t="str">
        <f t="shared" ref="AG792" si="2330">IF(AG791&lt;14,"対象外",ROUND(AH791/AG791,3))</f>
        <v>対象外</v>
      </c>
      <c r="AH792" s="682"/>
      <c r="AI792" s="269"/>
      <c r="AL792" s="219">
        <f t="shared" ref="AL792" si="2331">IF(AG792="対象外",0,1)</f>
        <v>0</v>
      </c>
      <c r="AM792" s="226">
        <f t="shared" ref="AM792" si="2332">IF(AL792=1,AG792,0)</f>
        <v>0</v>
      </c>
      <c r="AN792" s="219">
        <f t="shared" ref="AN792" si="2333">IF(AG791&gt;=14,AG791,0)</f>
        <v>0</v>
      </c>
      <c r="AO792" s="192">
        <f>IF(AN792&gt;1,AH791,0)</f>
        <v>0</v>
      </c>
      <c r="AP792" s="152"/>
      <c r="AQ792" s="219">
        <f>IF(AR792&gt;1,1,0)</f>
        <v>0</v>
      </c>
      <c r="AR792" s="192">
        <f>AN792+AR748</f>
        <v>0</v>
      </c>
      <c r="AS792" s="192">
        <f>AO792+AS748</f>
        <v>0</v>
      </c>
      <c r="AT792" s="248">
        <f>IF(AQ792=1,ROUND(AS792/AR792,3),0)</f>
        <v>0</v>
      </c>
    </row>
    <row r="793" spans="1:46" ht="54.75" customHeight="1" x14ac:dyDescent="0.4">
      <c r="A793" s="758"/>
      <c r="B793" s="548">
        <f t="shared" ref="B793" si="2334">B749</f>
        <v>0</v>
      </c>
      <c r="C793" s="549"/>
      <c r="D793" s="550"/>
      <c r="E793" s="681"/>
      <c r="F793" s="681"/>
      <c r="G793" s="681"/>
      <c r="H793" s="681"/>
      <c r="I793" s="681"/>
      <c r="J793" s="681"/>
      <c r="K793" s="681"/>
      <c r="L793" s="681"/>
      <c r="M793" s="681"/>
      <c r="N793" s="681"/>
      <c r="O793" s="681"/>
      <c r="P793" s="681"/>
      <c r="Q793" s="681"/>
      <c r="R793" s="681"/>
      <c r="S793" s="681"/>
      <c r="T793" s="681"/>
      <c r="U793" s="681"/>
      <c r="V793" s="681"/>
      <c r="W793" s="681"/>
      <c r="X793" s="681"/>
      <c r="Y793" s="681"/>
      <c r="Z793" s="681"/>
      <c r="AA793" s="681"/>
      <c r="AB793" s="681"/>
      <c r="AC793" s="681"/>
      <c r="AD793" s="681"/>
      <c r="AE793" s="681"/>
      <c r="AF793" s="681"/>
      <c r="AG793" s="272">
        <f t="shared" ref="AG793" si="2335">IF(COUNT(E793:AF793)=0,+(COUNTIF(E793:AF793,"作業"))+(COUNTIF(E793:AF793,"休日")),"")</f>
        <v>0</v>
      </c>
      <c r="AH793" s="273">
        <f t="shared" ref="AH793" si="2336">IF(COUNT(E793:AF793)=0,(COUNTIF(E793:AF793,"休日")),"")</f>
        <v>0</v>
      </c>
      <c r="AI793" s="232"/>
    </row>
    <row r="794" spans="1:46" ht="54.75" customHeight="1" x14ac:dyDescent="0.4">
      <c r="A794" s="758"/>
      <c r="B794" s="551"/>
      <c r="C794" s="552"/>
      <c r="D794" s="553"/>
      <c r="E794" s="681"/>
      <c r="F794" s="681"/>
      <c r="G794" s="681"/>
      <c r="H794" s="681"/>
      <c r="I794" s="681"/>
      <c r="J794" s="681"/>
      <c r="K794" s="681"/>
      <c r="L794" s="681"/>
      <c r="M794" s="681"/>
      <c r="N794" s="681"/>
      <c r="O794" s="681"/>
      <c r="P794" s="681"/>
      <c r="Q794" s="681"/>
      <c r="R794" s="681"/>
      <c r="S794" s="681"/>
      <c r="T794" s="681"/>
      <c r="U794" s="681"/>
      <c r="V794" s="681"/>
      <c r="W794" s="681"/>
      <c r="X794" s="681"/>
      <c r="Y794" s="681"/>
      <c r="Z794" s="681"/>
      <c r="AA794" s="681"/>
      <c r="AB794" s="681"/>
      <c r="AC794" s="681"/>
      <c r="AD794" s="681"/>
      <c r="AE794" s="681"/>
      <c r="AF794" s="681"/>
      <c r="AG794" s="678" t="str">
        <f t="shared" ref="AG794" si="2337">IF(AG793&lt;14,"対象外",ROUND(AH793/AG793,3))</f>
        <v>対象外</v>
      </c>
      <c r="AH794" s="679"/>
      <c r="AI794" s="232"/>
      <c r="AL794" s="219">
        <f t="shared" ref="AL794" si="2338">IF(AG794="対象外",0,1)</f>
        <v>0</v>
      </c>
      <c r="AM794" s="226">
        <f t="shared" ref="AM794" si="2339">IF(AL794=1,AG794,0)</f>
        <v>0</v>
      </c>
      <c r="AN794" s="219">
        <f t="shared" ref="AN794" si="2340">IF(AG793&gt;=14,AG793,0)</f>
        <v>0</v>
      </c>
      <c r="AO794" s="192">
        <f>IF(AN794&gt;1,AH793,0)</f>
        <v>0</v>
      </c>
      <c r="AP794" s="152"/>
      <c r="AQ794" s="219">
        <f>IF(AR794&gt;1,1,0)</f>
        <v>0</v>
      </c>
      <c r="AR794" s="192">
        <f>AN794+AR750</f>
        <v>0</v>
      </c>
      <c r="AS794" s="192">
        <f>AO794+AS750</f>
        <v>0</v>
      </c>
      <c r="AT794" s="248">
        <f>IF(AQ794=1,ROUND(AS794/AR794,3),0)</f>
        <v>0</v>
      </c>
    </row>
    <row r="795" spans="1:46" ht="54.75" customHeight="1" x14ac:dyDescent="0.4">
      <c r="A795" s="758"/>
      <c r="B795" s="548">
        <f t="shared" ref="B795" si="2341">B751</f>
        <v>0</v>
      </c>
      <c r="C795" s="549"/>
      <c r="D795" s="550"/>
      <c r="E795" s="681"/>
      <c r="F795" s="681"/>
      <c r="G795" s="681"/>
      <c r="H795" s="681"/>
      <c r="I795" s="681"/>
      <c r="J795" s="681"/>
      <c r="K795" s="681"/>
      <c r="L795" s="681"/>
      <c r="M795" s="681"/>
      <c r="N795" s="681"/>
      <c r="O795" s="681"/>
      <c r="P795" s="681"/>
      <c r="Q795" s="681"/>
      <c r="R795" s="681"/>
      <c r="S795" s="681"/>
      <c r="T795" s="681"/>
      <c r="U795" s="681"/>
      <c r="V795" s="681"/>
      <c r="W795" s="681"/>
      <c r="X795" s="681"/>
      <c r="Y795" s="681"/>
      <c r="Z795" s="681"/>
      <c r="AA795" s="681"/>
      <c r="AB795" s="681"/>
      <c r="AC795" s="681"/>
      <c r="AD795" s="681"/>
      <c r="AE795" s="681"/>
      <c r="AF795" s="681"/>
      <c r="AG795" s="272">
        <f t="shared" ref="AG795" si="2342">IF(COUNT(E795:AF795)=0,+(COUNTIF(E795:AF795,"作業"))+(COUNTIF(E795:AF795,"休日")),"")</f>
        <v>0</v>
      </c>
      <c r="AH795" s="273">
        <f t="shared" ref="AH795" si="2343">IF(COUNT(E795:AF795)=0,(COUNTIF(E795:AF795,"休日")),"")</f>
        <v>0</v>
      </c>
      <c r="AI795" s="232"/>
    </row>
    <row r="796" spans="1:46" ht="54.75" customHeight="1" x14ac:dyDescent="0.4">
      <c r="A796" s="758"/>
      <c r="B796" s="551"/>
      <c r="C796" s="552"/>
      <c r="D796" s="553"/>
      <c r="E796" s="681"/>
      <c r="F796" s="681"/>
      <c r="G796" s="681"/>
      <c r="H796" s="681"/>
      <c r="I796" s="681"/>
      <c r="J796" s="681"/>
      <c r="K796" s="681"/>
      <c r="L796" s="681"/>
      <c r="M796" s="681"/>
      <c r="N796" s="681"/>
      <c r="O796" s="681"/>
      <c r="P796" s="681"/>
      <c r="Q796" s="681"/>
      <c r="R796" s="681"/>
      <c r="S796" s="681"/>
      <c r="T796" s="681"/>
      <c r="U796" s="681"/>
      <c r="V796" s="681"/>
      <c r="W796" s="681"/>
      <c r="X796" s="681"/>
      <c r="Y796" s="681"/>
      <c r="Z796" s="681"/>
      <c r="AA796" s="681"/>
      <c r="AB796" s="681"/>
      <c r="AC796" s="681"/>
      <c r="AD796" s="681"/>
      <c r="AE796" s="681"/>
      <c r="AF796" s="681"/>
      <c r="AG796" s="678" t="str">
        <f t="shared" ref="AG796" si="2344">IF(AG795&lt;14,"対象外",ROUND(AH795/AG795,3))</f>
        <v>対象外</v>
      </c>
      <c r="AH796" s="679"/>
      <c r="AI796" s="232"/>
      <c r="AL796" s="219">
        <f t="shared" ref="AL796" si="2345">IF(AG796="対象外",0,1)</f>
        <v>0</v>
      </c>
      <c r="AM796" s="226">
        <f t="shared" ref="AM796" si="2346">IF(AL796=1,AG796,0)</f>
        <v>0</v>
      </c>
      <c r="AN796" s="219">
        <f t="shared" ref="AN796" si="2347">IF(AG795&gt;=14,AG795,0)</f>
        <v>0</v>
      </c>
      <c r="AO796" s="192">
        <f>IF(AN796&gt;1,AH795,0)</f>
        <v>0</v>
      </c>
      <c r="AP796" s="152"/>
      <c r="AQ796" s="219">
        <f>IF(AR796&gt;1,1,0)</f>
        <v>0</v>
      </c>
      <c r="AR796" s="192">
        <f>AN796+AR752</f>
        <v>0</v>
      </c>
      <c r="AS796" s="192">
        <f>AO796+AS752</f>
        <v>0</v>
      </c>
      <c r="AT796" s="248">
        <f>IF(AQ796=1,ROUND(AS796/AR796,3),0)</f>
        <v>0</v>
      </c>
    </row>
    <row r="797" spans="1:46" ht="54.75" customHeight="1" x14ac:dyDescent="0.4">
      <c r="A797" s="758"/>
      <c r="B797" s="548">
        <f t="shared" ref="B797" si="2348">B753</f>
        <v>0</v>
      </c>
      <c r="C797" s="549"/>
      <c r="D797" s="550"/>
      <c r="E797" s="681"/>
      <c r="F797" s="681"/>
      <c r="G797" s="681"/>
      <c r="H797" s="681"/>
      <c r="I797" s="681"/>
      <c r="J797" s="681"/>
      <c r="K797" s="681"/>
      <c r="L797" s="681"/>
      <c r="M797" s="681"/>
      <c r="N797" s="681"/>
      <c r="O797" s="681"/>
      <c r="P797" s="681"/>
      <c r="Q797" s="681"/>
      <c r="R797" s="681"/>
      <c r="S797" s="681"/>
      <c r="T797" s="681"/>
      <c r="U797" s="681"/>
      <c r="V797" s="681"/>
      <c r="W797" s="681"/>
      <c r="X797" s="681"/>
      <c r="Y797" s="681"/>
      <c r="Z797" s="681"/>
      <c r="AA797" s="681"/>
      <c r="AB797" s="681"/>
      <c r="AC797" s="681"/>
      <c r="AD797" s="681"/>
      <c r="AE797" s="681"/>
      <c r="AF797" s="681"/>
      <c r="AG797" s="272">
        <f t="shared" ref="AG797" si="2349">IF(COUNT(E797:AF797)=0,+(COUNTIF(E797:AF797,"作業"))+(COUNTIF(E797:AF797,"休日")),"")</f>
        <v>0</v>
      </c>
      <c r="AH797" s="273">
        <f t="shared" ref="AH797" si="2350">IF(COUNT(E797:AF797)=0,(COUNTIF(E797:AF797,"休日")),"")</f>
        <v>0</v>
      </c>
      <c r="AI797" s="232"/>
    </row>
    <row r="798" spans="1:46" ht="54.75" customHeight="1" x14ac:dyDescent="0.4">
      <c r="A798" s="758"/>
      <c r="B798" s="551"/>
      <c r="C798" s="552"/>
      <c r="D798" s="553"/>
      <c r="E798" s="681"/>
      <c r="F798" s="681"/>
      <c r="G798" s="681"/>
      <c r="H798" s="681"/>
      <c r="I798" s="681"/>
      <c r="J798" s="681"/>
      <c r="K798" s="681"/>
      <c r="L798" s="681"/>
      <c r="M798" s="681"/>
      <c r="N798" s="681"/>
      <c r="O798" s="681"/>
      <c r="P798" s="681"/>
      <c r="Q798" s="681"/>
      <c r="R798" s="681"/>
      <c r="S798" s="681"/>
      <c r="T798" s="681"/>
      <c r="U798" s="681"/>
      <c r="V798" s="681"/>
      <c r="W798" s="681"/>
      <c r="X798" s="681"/>
      <c r="Y798" s="681"/>
      <c r="Z798" s="681"/>
      <c r="AA798" s="681"/>
      <c r="AB798" s="681"/>
      <c r="AC798" s="681"/>
      <c r="AD798" s="681"/>
      <c r="AE798" s="681"/>
      <c r="AF798" s="681"/>
      <c r="AG798" s="678" t="str">
        <f t="shared" ref="AG798" si="2351">IF(AG797&lt;14,"対象外",ROUND(AH797/AG797,3))</f>
        <v>対象外</v>
      </c>
      <c r="AH798" s="679"/>
      <c r="AI798" s="232"/>
      <c r="AL798" s="219">
        <f t="shared" ref="AL798" si="2352">IF(AG798="対象外",0,1)</f>
        <v>0</v>
      </c>
      <c r="AM798" s="226">
        <f t="shared" ref="AM798" si="2353">IF(AL798=1,AG798,0)</f>
        <v>0</v>
      </c>
      <c r="AN798" s="219">
        <f t="shared" ref="AN798" si="2354">IF(AG797&gt;=14,AG797,0)</f>
        <v>0</v>
      </c>
      <c r="AO798" s="192">
        <f>IF(AN798&gt;1,AH797,0)</f>
        <v>0</v>
      </c>
      <c r="AP798" s="152"/>
      <c r="AQ798" s="219">
        <f>IF(AR798&gt;1,1,0)</f>
        <v>0</v>
      </c>
      <c r="AR798" s="192">
        <f>AN798+AR754</f>
        <v>0</v>
      </c>
      <c r="AS798" s="192">
        <f>AO798+AS754</f>
        <v>0</v>
      </c>
      <c r="AT798" s="248">
        <f>IF(AQ798=1,ROUND(AS798/AR798,3),0)</f>
        <v>0</v>
      </c>
    </row>
    <row r="799" spans="1:46" ht="54.75" customHeight="1" x14ac:dyDescent="0.4">
      <c r="A799" s="758"/>
      <c r="B799" s="548">
        <f t="shared" ref="B799" si="2355">B755</f>
        <v>0</v>
      </c>
      <c r="C799" s="549"/>
      <c r="D799" s="550"/>
      <c r="E799" s="681"/>
      <c r="F799" s="681"/>
      <c r="G799" s="681"/>
      <c r="H799" s="681"/>
      <c r="I799" s="681"/>
      <c r="J799" s="681"/>
      <c r="K799" s="681"/>
      <c r="L799" s="681"/>
      <c r="M799" s="681"/>
      <c r="N799" s="681"/>
      <c r="O799" s="681"/>
      <c r="P799" s="681"/>
      <c r="Q799" s="681"/>
      <c r="R799" s="681"/>
      <c r="S799" s="681"/>
      <c r="T799" s="681"/>
      <c r="U799" s="681"/>
      <c r="V799" s="681"/>
      <c r="W799" s="681"/>
      <c r="X799" s="681"/>
      <c r="Y799" s="681"/>
      <c r="Z799" s="681"/>
      <c r="AA799" s="681"/>
      <c r="AB799" s="681"/>
      <c r="AC799" s="681"/>
      <c r="AD799" s="681"/>
      <c r="AE799" s="681"/>
      <c r="AF799" s="681"/>
      <c r="AG799" s="272">
        <f t="shared" ref="AG799" si="2356">IF(COUNT(E799:AF799)=0,+(COUNTIF(E799:AF799,"作業"))+(COUNTIF(E799:AF799,"休日")),"")</f>
        <v>0</v>
      </c>
      <c r="AH799" s="273">
        <f t="shared" ref="AH799" si="2357">IF(COUNT(E799:AF799)=0,(COUNTIF(E799:AF799,"休日")),"")</f>
        <v>0</v>
      </c>
      <c r="AI799" s="232"/>
    </row>
    <row r="800" spans="1:46" ht="54.75" customHeight="1" x14ac:dyDescent="0.4">
      <c r="A800" s="758"/>
      <c r="B800" s="551"/>
      <c r="C800" s="552"/>
      <c r="D800" s="553"/>
      <c r="E800" s="681"/>
      <c r="F800" s="681"/>
      <c r="G800" s="681"/>
      <c r="H800" s="681"/>
      <c r="I800" s="681"/>
      <c r="J800" s="681"/>
      <c r="K800" s="681"/>
      <c r="L800" s="681"/>
      <c r="M800" s="681"/>
      <c r="N800" s="681"/>
      <c r="O800" s="681"/>
      <c r="P800" s="681"/>
      <c r="Q800" s="681"/>
      <c r="R800" s="681"/>
      <c r="S800" s="681"/>
      <c r="T800" s="681"/>
      <c r="U800" s="681"/>
      <c r="V800" s="681"/>
      <c r="W800" s="681"/>
      <c r="X800" s="681"/>
      <c r="Y800" s="681"/>
      <c r="Z800" s="681"/>
      <c r="AA800" s="681"/>
      <c r="AB800" s="681"/>
      <c r="AC800" s="681"/>
      <c r="AD800" s="681"/>
      <c r="AE800" s="681"/>
      <c r="AF800" s="681"/>
      <c r="AG800" s="678" t="str">
        <f t="shared" ref="AG800" si="2358">IF(AG799&lt;14,"対象外",ROUND(AH799/AG799,3))</f>
        <v>対象外</v>
      </c>
      <c r="AH800" s="679"/>
      <c r="AI800" s="232"/>
      <c r="AL800" s="219">
        <f t="shared" ref="AL800" si="2359">IF(AG800="対象外",0,1)</f>
        <v>0</v>
      </c>
      <c r="AM800" s="226">
        <f t="shared" ref="AM800" si="2360">IF(AL800=1,AG800,0)</f>
        <v>0</v>
      </c>
      <c r="AN800" s="219">
        <f t="shared" ref="AN800" si="2361">IF(AG799&gt;=14,AG799,0)</f>
        <v>0</v>
      </c>
      <c r="AO800" s="192">
        <f>IF(AN800&gt;1,AH799,0)</f>
        <v>0</v>
      </c>
      <c r="AP800" s="152"/>
      <c r="AQ800" s="219">
        <f>IF(AR800&gt;1,1,0)</f>
        <v>0</v>
      </c>
      <c r="AR800" s="192">
        <f>AN800+AR756</f>
        <v>0</v>
      </c>
      <c r="AS800" s="192">
        <f>AO800+AS756</f>
        <v>0</v>
      </c>
      <c r="AT800" s="248">
        <f>IF(AQ800=1,ROUND(AS800/AR800,3),0)</f>
        <v>0</v>
      </c>
    </row>
    <row r="801" spans="1:46" ht="54.75" customHeight="1" x14ac:dyDescent="0.4">
      <c r="A801" s="758"/>
      <c r="B801" s="548">
        <f t="shared" ref="B801" si="2362">B757</f>
        <v>0</v>
      </c>
      <c r="C801" s="549"/>
      <c r="D801" s="550"/>
      <c r="E801" s="681"/>
      <c r="F801" s="681"/>
      <c r="G801" s="681"/>
      <c r="H801" s="681"/>
      <c r="I801" s="681"/>
      <c r="J801" s="681"/>
      <c r="K801" s="681"/>
      <c r="L801" s="681"/>
      <c r="M801" s="681"/>
      <c r="N801" s="681"/>
      <c r="O801" s="681"/>
      <c r="P801" s="681"/>
      <c r="Q801" s="681"/>
      <c r="R801" s="681"/>
      <c r="S801" s="681"/>
      <c r="T801" s="681"/>
      <c r="U801" s="681"/>
      <c r="V801" s="681"/>
      <c r="W801" s="681"/>
      <c r="X801" s="681"/>
      <c r="Y801" s="681"/>
      <c r="Z801" s="681"/>
      <c r="AA801" s="681"/>
      <c r="AB801" s="681"/>
      <c r="AC801" s="681"/>
      <c r="AD801" s="681"/>
      <c r="AE801" s="681"/>
      <c r="AF801" s="681"/>
      <c r="AG801" s="272">
        <f t="shared" ref="AG801" si="2363">IF(COUNT(E801:AF801)=0,+(COUNTIF(E801:AF801,"作業"))+(COUNTIF(E801:AF801,"休日")),"")</f>
        <v>0</v>
      </c>
      <c r="AH801" s="273">
        <f t="shared" ref="AH801" si="2364">IF(COUNT(E801:AF801)=0,(COUNTIF(E801:AF801,"休日")),"")</f>
        <v>0</v>
      </c>
      <c r="AI801" s="232"/>
    </row>
    <row r="802" spans="1:46" ht="54.75" customHeight="1" x14ac:dyDescent="0.4">
      <c r="A802" s="758"/>
      <c r="B802" s="551"/>
      <c r="C802" s="552"/>
      <c r="D802" s="553"/>
      <c r="E802" s="681"/>
      <c r="F802" s="681"/>
      <c r="G802" s="681"/>
      <c r="H802" s="681"/>
      <c r="I802" s="681"/>
      <c r="J802" s="681"/>
      <c r="K802" s="681"/>
      <c r="L802" s="681"/>
      <c r="M802" s="681"/>
      <c r="N802" s="681"/>
      <c r="O802" s="681"/>
      <c r="P802" s="681"/>
      <c r="Q802" s="681"/>
      <c r="R802" s="681"/>
      <c r="S802" s="681"/>
      <c r="T802" s="681"/>
      <c r="U802" s="681"/>
      <c r="V802" s="681"/>
      <c r="W802" s="681"/>
      <c r="X802" s="681"/>
      <c r="Y802" s="681"/>
      <c r="Z802" s="681"/>
      <c r="AA802" s="681"/>
      <c r="AB802" s="681"/>
      <c r="AC802" s="681"/>
      <c r="AD802" s="681"/>
      <c r="AE802" s="681"/>
      <c r="AF802" s="681"/>
      <c r="AG802" s="678" t="str">
        <f t="shared" ref="AG802" si="2365">IF(AG801&lt;14,"対象外",ROUND(AH801/AG801,3))</f>
        <v>対象外</v>
      </c>
      <c r="AH802" s="679"/>
      <c r="AI802" s="232"/>
      <c r="AL802" s="219">
        <f t="shared" ref="AL802" si="2366">IF(AG802="対象外",0,1)</f>
        <v>0</v>
      </c>
      <c r="AM802" s="226">
        <f t="shared" ref="AM802" si="2367">IF(AL802=1,AG802,0)</f>
        <v>0</v>
      </c>
      <c r="AN802" s="219">
        <f t="shared" ref="AN802" si="2368">IF(AG801&gt;=14,AG801,0)</f>
        <v>0</v>
      </c>
      <c r="AO802" s="192">
        <f>IF(AN802&gt;1,AH801,0)</f>
        <v>0</v>
      </c>
      <c r="AP802" s="152"/>
      <c r="AQ802" s="219">
        <f>IF(AR802&gt;1,1,0)</f>
        <v>0</v>
      </c>
      <c r="AR802" s="192">
        <f>AN802+AR758</f>
        <v>0</v>
      </c>
      <c r="AS802" s="192">
        <f>AO802+AS758</f>
        <v>0</v>
      </c>
      <c r="AT802" s="248">
        <f>IF(AQ802=1,ROUND(AS802/AR802,3),0)</f>
        <v>0</v>
      </c>
    </row>
    <row r="803" spans="1:46" ht="54.75" customHeight="1" x14ac:dyDescent="0.4">
      <c r="A803" s="758"/>
      <c r="B803" s="548">
        <f t="shared" ref="B803" si="2369">B759</f>
        <v>0</v>
      </c>
      <c r="C803" s="549"/>
      <c r="D803" s="550"/>
      <c r="E803" s="681"/>
      <c r="F803" s="681"/>
      <c r="G803" s="681"/>
      <c r="H803" s="681"/>
      <c r="I803" s="681"/>
      <c r="J803" s="681"/>
      <c r="K803" s="681"/>
      <c r="L803" s="681"/>
      <c r="M803" s="681"/>
      <c r="N803" s="681"/>
      <c r="O803" s="681"/>
      <c r="P803" s="681"/>
      <c r="Q803" s="681"/>
      <c r="R803" s="681"/>
      <c r="S803" s="681"/>
      <c r="T803" s="681"/>
      <c r="U803" s="681"/>
      <c r="V803" s="681"/>
      <c r="W803" s="681"/>
      <c r="X803" s="681"/>
      <c r="Y803" s="681"/>
      <c r="Z803" s="681"/>
      <c r="AA803" s="681"/>
      <c r="AB803" s="681"/>
      <c r="AC803" s="681"/>
      <c r="AD803" s="681"/>
      <c r="AE803" s="681"/>
      <c r="AF803" s="681"/>
      <c r="AG803" s="272">
        <f t="shared" ref="AG803" si="2370">IF(COUNT(E803:AF803)=0,+(COUNTIF(E803:AF803,"作業"))+(COUNTIF(E803:AF803,"休日")),"")</f>
        <v>0</v>
      </c>
      <c r="AH803" s="273">
        <f t="shared" ref="AH803" si="2371">IF(COUNT(E803:AF803)=0,(COUNTIF(E803:AF803,"休日")),"")</f>
        <v>0</v>
      </c>
      <c r="AI803" s="232"/>
    </row>
    <row r="804" spans="1:46" ht="54.75" customHeight="1" x14ac:dyDescent="0.4">
      <c r="A804" s="758"/>
      <c r="B804" s="551"/>
      <c r="C804" s="552"/>
      <c r="D804" s="553"/>
      <c r="E804" s="681"/>
      <c r="F804" s="681"/>
      <c r="G804" s="681"/>
      <c r="H804" s="681"/>
      <c r="I804" s="681"/>
      <c r="J804" s="681"/>
      <c r="K804" s="681"/>
      <c r="L804" s="681"/>
      <c r="M804" s="681"/>
      <c r="N804" s="681"/>
      <c r="O804" s="681"/>
      <c r="P804" s="681"/>
      <c r="Q804" s="681"/>
      <c r="R804" s="681"/>
      <c r="S804" s="681"/>
      <c r="T804" s="681"/>
      <c r="U804" s="681"/>
      <c r="V804" s="681"/>
      <c r="W804" s="681"/>
      <c r="X804" s="681"/>
      <c r="Y804" s="681"/>
      <c r="Z804" s="681"/>
      <c r="AA804" s="681"/>
      <c r="AB804" s="681"/>
      <c r="AC804" s="681"/>
      <c r="AD804" s="681"/>
      <c r="AE804" s="681"/>
      <c r="AF804" s="681"/>
      <c r="AG804" s="678" t="str">
        <f t="shared" ref="AG804" si="2372">IF(AG803&lt;14,"対象外",ROUND(AH803/AG803,3))</f>
        <v>対象外</v>
      </c>
      <c r="AH804" s="679"/>
      <c r="AI804" s="232"/>
      <c r="AL804" s="219">
        <f t="shared" ref="AL804" si="2373">IF(AG804="対象外",0,1)</f>
        <v>0</v>
      </c>
      <c r="AM804" s="226">
        <f t="shared" ref="AM804" si="2374">IF(AL804=1,AG804,0)</f>
        <v>0</v>
      </c>
      <c r="AN804" s="219">
        <f t="shared" ref="AN804" si="2375">IF(AG803&gt;=14,AG803,0)</f>
        <v>0</v>
      </c>
      <c r="AO804" s="192">
        <f>IF(AN804&gt;1,AH803,0)</f>
        <v>0</v>
      </c>
      <c r="AP804" s="152"/>
      <c r="AQ804" s="219">
        <f>IF(AR804&gt;1,1,0)</f>
        <v>0</v>
      </c>
      <c r="AR804" s="192">
        <f>AN804+AR760</f>
        <v>0</v>
      </c>
      <c r="AS804" s="192">
        <f>AO804+AS760</f>
        <v>0</v>
      </c>
      <c r="AT804" s="248">
        <f>IF(AQ804=1,ROUND(AS804/AR804,3),0)</f>
        <v>0</v>
      </c>
    </row>
    <row r="805" spans="1:46" ht="54.75" customHeight="1" x14ac:dyDescent="0.4">
      <c r="A805" s="758"/>
      <c r="B805" s="548">
        <f t="shared" ref="B805" si="2376">B761</f>
        <v>0</v>
      </c>
      <c r="C805" s="549"/>
      <c r="D805" s="550"/>
      <c r="E805" s="681"/>
      <c r="F805" s="681"/>
      <c r="G805" s="681"/>
      <c r="H805" s="681"/>
      <c r="I805" s="681"/>
      <c r="J805" s="681"/>
      <c r="K805" s="681"/>
      <c r="L805" s="681"/>
      <c r="M805" s="681"/>
      <c r="N805" s="681"/>
      <c r="O805" s="681"/>
      <c r="P805" s="681"/>
      <c r="Q805" s="681"/>
      <c r="R805" s="681"/>
      <c r="S805" s="681"/>
      <c r="T805" s="681"/>
      <c r="U805" s="681"/>
      <c r="V805" s="681"/>
      <c r="W805" s="681"/>
      <c r="X805" s="681"/>
      <c r="Y805" s="681"/>
      <c r="Z805" s="681"/>
      <c r="AA805" s="681"/>
      <c r="AB805" s="681"/>
      <c r="AC805" s="681"/>
      <c r="AD805" s="681"/>
      <c r="AE805" s="681"/>
      <c r="AF805" s="681"/>
      <c r="AG805" s="272">
        <f t="shared" ref="AG805" si="2377">IF(COUNT(E805:AF805)=0,+(COUNTIF(E805:AF805,"作業"))+(COUNTIF(E805:AF805,"休日")),"")</f>
        <v>0</v>
      </c>
      <c r="AH805" s="273">
        <f t="shared" ref="AH805" si="2378">IF(COUNT(E805:AF805)=0,(COUNTIF(E805:AF805,"休日")),"")</f>
        <v>0</v>
      </c>
      <c r="AI805" s="232"/>
    </row>
    <row r="806" spans="1:46" ht="54.75" customHeight="1" x14ac:dyDescent="0.4">
      <c r="A806" s="758"/>
      <c r="B806" s="551"/>
      <c r="C806" s="552"/>
      <c r="D806" s="553"/>
      <c r="E806" s="681"/>
      <c r="F806" s="681"/>
      <c r="G806" s="681"/>
      <c r="H806" s="681"/>
      <c r="I806" s="681"/>
      <c r="J806" s="681"/>
      <c r="K806" s="681"/>
      <c r="L806" s="681"/>
      <c r="M806" s="681"/>
      <c r="N806" s="681"/>
      <c r="O806" s="681"/>
      <c r="P806" s="681"/>
      <c r="Q806" s="681"/>
      <c r="R806" s="681"/>
      <c r="S806" s="681"/>
      <c r="T806" s="681"/>
      <c r="U806" s="681"/>
      <c r="V806" s="681"/>
      <c r="W806" s="681"/>
      <c r="X806" s="681"/>
      <c r="Y806" s="681"/>
      <c r="Z806" s="681"/>
      <c r="AA806" s="681"/>
      <c r="AB806" s="681"/>
      <c r="AC806" s="681"/>
      <c r="AD806" s="681"/>
      <c r="AE806" s="681"/>
      <c r="AF806" s="681"/>
      <c r="AG806" s="678" t="str">
        <f t="shared" ref="AG806" si="2379">IF(AG805&lt;14,"対象外",ROUND(AH805/AG805,3))</f>
        <v>対象外</v>
      </c>
      <c r="AH806" s="679"/>
      <c r="AI806" s="232"/>
      <c r="AL806" s="219">
        <f t="shared" ref="AL806" si="2380">IF(AG806="対象外",0,1)</f>
        <v>0</v>
      </c>
      <c r="AM806" s="226">
        <f t="shared" ref="AM806" si="2381">IF(AL806=1,AG806,0)</f>
        <v>0</v>
      </c>
      <c r="AN806" s="219">
        <f t="shared" ref="AN806" si="2382">IF(AG805&gt;=14,AG805,0)</f>
        <v>0</v>
      </c>
      <c r="AO806" s="192">
        <f>IF(AN806&gt;1,AH805,0)</f>
        <v>0</v>
      </c>
      <c r="AP806" s="152"/>
      <c r="AQ806" s="219">
        <f>IF(AR806&gt;1,1,0)</f>
        <v>0</v>
      </c>
      <c r="AR806" s="192">
        <f>AN806+AR762</f>
        <v>0</v>
      </c>
      <c r="AS806" s="192">
        <f>AO806+AS762</f>
        <v>0</v>
      </c>
      <c r="AT806" s="248">
        <f>IF(AQ806=1,ROUND(AS806/AR806,3),0)</f>
        <v>0</v>
      </c>
    </row>
    <row r="807" spans="1:46" ht="54.75" customHeight="1" x14ac:dyDescent="0.4">
      <c r="A807" s="758"/>
      <c r="B807" s="548">
        <f t="shared" ref="B807" si="2383">B763</f>
        <v>0</v>
      </c>
      <c r="C807" s="549"/>
      <c r="D807" s="550"/>
      <c r="E807" s="681"/>
      <c r="F807" s="681"/>
      <c r="G807" s="681"/>
      <c r="H807" s="681"/>
      <c r="I807" s="681"/>
      <c r="J807" s="681"/>
      <c r="K807" s="681"/>
      <c r="L807" s="681"/>
      <c r="M807" s="681"/>
      <c r="N807" s="681"/>
      <c r="O807" s="681"/>
      <c r="P807" s="681"/>
      <c r="Q807" s="681"/>
      <c r="R807" s="681"/>
      <c r="S807" s="681"/>
      <c r="T807" s="681"/>
      <c r="U807" s="681"/>
      <c r="V807" s="681"/>
      <c r="W807" s="681"/>
      <c r="X807" s="681"/>
      <c r="Y807" s="681"/>
      <c r="Z807" s="681"/>
      <c r="AA807" s="681"/>
      <c r="AB807" s="681"/>
      <c r="AC807" s="681"/>
      <c r="AD807" s="681"/>
      <c r="AE807" s="681"/>
      <c r="AF807" s="681"/>
      <c r="AG807" s="272">
        <f t="shared" ref="AG807" si="2384">IF(COUNT(E807:AF807)=0,+(COUNTIF(E807:AF807,"作業"))+(COUNTIF(E807:AF807,"休日")),"")</f>
        <v>0</v>
      </c>
      <c r="AH807" s="273">
        <f t="shared" ref="AH807" si="2385">IF(COUNT(E807:AF807)=0,(COUNTIF(E807:AF807,"休日")),"")</f>
        <v>0</v>
      </c>
      <c r="AI807" s="232"/>
    </row>
    <row r="808" spans="1:46" ht="54.75" customHeight="1" x14ac:dyDescent="0.4">
      <c r="A808" s="758"/>
      <c r="B808" s="551"/>
      <c r="C808" s="552"/>
      <c r="D808" s="553"/>
      <c r="E808" s="681"/>
      <c r="F808" s="681"/>
      <c r="G808" s="681"/>
      <c r="H808" s="681"/>
      <c r="I808" s="681"/>
      <c r="J808" s="681"/>
      <c r="K808" s="681"/>
      <c r="L808" s="681"/>
      <c r="M808" s="681"/>
      <c r="N808" s="681"/>
      <c r="O808" s="681"/>
      <c r="P808" s="681"/>
      <c r="Q808" s="681"/>
      <c r="R808" s="681"/>
      <c r="S808" s="681"/>
      <c r="T808" s="681"/>
      <c r="U808" s="681"/>
      <c r="V808" s="681"/>
      <c r="W808" s="681"/>
      <c r="X808" s="681"/>
      <c r="Y808" s="681"/>
      <c r="Z808" s="681"/>
      <c r="AA808" s="681"/>
      <c r="AB808" s="681"/>
      <c r="AC808" s="681"/>
      <c r="AD808" s="681"/>
      <c r="AE808" s="681"/>
      <c r="AF808" s="681"/>
      <c r="AG808" s="678" t="str">
        <f t="shared" ref="AG808" si="2386">IF(AG807&lt;14,"対象外",ROUND(AH807/AG807,3))</f>
        <v>対象外</v>
      </c>
      <c r="AH808" s="679"/>
      <c r="AI808" s="232"/>
      <c r="AL808" s="219">
        <f t="shared" ref="AL808" si="2387">IF(AG808="対象外",0,1)</f>
        <v>0</v>
      </c>
      <c r="AM808" s="226">
        <f t="shared" ref="AM808" si="2388">IF(AL808=1,AG808,0)</f>
        <v>0</v>
      </c>
      <c r="AN808" s="219">
        <f t="shared" ref="AN808" si="2389">IF(AG807&gt;=14,AG807,0)</f>
        <v>0</v>
      </c>
      <c r="AO808" s="192">
        <f>IF(AN808&gt;1,AH807,0)</f>
        <v>0</v>
      </c>
      <c r="AP808" s="152"/>
      <c r="AQ808" s="219">
        <f>IF(AR808&gt;1,1,0)</f>
        <v>0</v>
      </c>
      <c r="AR808" s="192">
        <f>AN808+AR764</f>
        <v>0</v>
      </c>
      <c r="AS808" s="192">
        <f>AO808+AS764</f>
        <v>0</v>
      </c>
      <c r="AT808" s="248">
        <f>IF(AQ808=1,ROUND(AS808/AR808,3),0)</f>
        <v>0</v>
      </c>
    </row>
    <row r="809" spans="1:46" ht="54.75" customHeight="1" x14ac:dyDescent="0.4">
      <c r="A809" s="758"/>
      <c r="B809" s="539">
        <f>B764</f>
        <v>0</v>
      </c>
      <c r="C809" s="540"/>
      <c r="D809" s="541"/>
      <c r="E809" s="681"/>
      <c r="F809" s="681"/>
      <c r="G809" s="681"/>
      <c r="H809" s="681"/>
      <c r="I809" s="681"/>
      <c r="J809" s="681"/>
      <c r="K809" s="681"/>
      <c r="L809" s="681"/>
      <c r="M809" s="681"/>
      <c r="N809" s="681"/>
      <c r="O809" s="681"/>
      <c r="P809" s="681"/>
      <c r="Q809" s="681"/>
      <c r="R809" s="681"/>
      <c r="S809" s="681"/>
      <c r="T809" s="681"/>
      <c r="U809" s="681"/>
      <c r="V809" s="681"/>
      <c r="W809" s="681"/>
      <c r="X809" s="681"/>
      <c r="Y809" s="681"/>
      <c r="Z809" s="681"/>
      <c r="AA809" s="681"/>
      <c r="AB809" s="681"/>
      <c r="AC809" s="681"/>
      <c r="AD809" s="681"/>
      <c r="AE809" s="681"/>
      <c r="AF809" s="681"/>
      <c r="AG809" s="280">
        <f>IF(COUNT(E809:AF809)=0,+(COUNTIF(E809:AF809,"作業"))+(COUNTIF(E809:AF809,"休日")),"")</f>
        <v>0</v>
      </c>
      <c r="AH809" s="281">
        <f>IF(COUNT(E809:AF809)=0,(COUNTIF(E809:AF809,"休日")),"")</f>
        <v>0</v>
      </c>
      <c r="AI809" s="232"/>
    </row>
    <row r="810" spans="1:46" ht="54.75" customHeight="1" thickBot="1" x14ac:dyDescent="0.45">
      <c r="A810" s="759"/>
      <c r="B810" s="542"/>
      <c r="C810" s="543"/>
      <c r="D810" s="544"/>
      <c r="E810" s="681"/>
      <c r="F810" s="681"/>
      <c r="G810" s="681"/>
      <c r="H810" s="681"/>
      <c r="I810" s="681"/>
      <c r="J810" s="681"/>
      <c r="K810" s="681"/>
      <c r="L810" s="681"/>
      <c r="M810" s="681"/>
      <c r="N810" s="681"/>
      <c r="O810" s="681"/>
      <c r="P810" s="681"/>
      <c r="Q810" s="681"/>
      <c r="R810" s="681"/>
      <c r="S810" s="681"/>
      <c r="T810" s="681"/>
      <c r="U810" s="681"/>
      <c r="V810" s="681"/>
      <c r="W810" s="681"/>
      <c r="X810" s="681"/>
      <c r="Y810" s="681"/>
      <c r="Z810" s="681"/>
      <c r="AA810" s="681"/>
      <c r="AB810" s="681"/>
      <c r="AC810" s="681"/>
      <c r="AD810" s="681"/>
      <c r="AE810" s="681"/>
      <c r="AF810" s="681"/>
      <c r="AG810" s="683" t="str">
        <f t="shared" ref="AG810" si="2390">IF(AG809&lt;14,"対象外",ROUND(AH809/AG809,3))</f>
        <v>対象外</v>
      </c>
      <c r="AH810" s="684"/>
      <c r="AI810" s="231"/>
      <c r="AK810" s="195"/>
      <c r="AL810" s="219">
        <f t="shared" ref="AL810" si="2391">IF(AG810="対象外",0,1)</f>
        <v>0</v>
      </c>
      <c r="AM810" s="226">
        <f t="shared" ref="AM810" si="2392">IF(AL810=1,AG810,0)</f>
        <v>0</v>
      </c>
      <c r="AN810" s="219">
        <f t="shared" ref="AN810" si="2393">IF(AG809&gt;=14,AG809,0)</f>
        <v>0</v>
      </c>
      <c r="AO810" s="192">
        <f>IF(AN810&gt;1,AH809,0)</f>
        <v>0</v>
      </c>
      <c r="AP810" s="152"/>
      <c r="AQ810" s="219">
        <f>IF(AR810&gt;1,1,0)</f>
        <v>0</v>
      </c>
      <c r="AR810" s="192">
        <f>AN810+AR766</f>
        <v>0</v>
      </c>
      <c r="AS810" s="192">
        <f>AO810+AS766</f>
        <v>0</v>
      </c>
      <c r="AT810" s="248">
        <f>IF(AQ810=1,ROUND(AS810/AR810,3),0)</f>
        <v>0</v>
      </c>
    </row>
    <row r="811" spans="1:46" ht="35.25" customHeight="1" x14ac:dyDescent="0.4">
      <c r="A811" s="757" t="s">
        <v>80</v>
      </c>
      <c r="B811" s="689" t="s">
        <v>0</v>
      </c>
      <c r="C811" s="690"/>
      <c r="D811" s="691"/>
      <c r="E811" s="274">
        <f>AF767+1</f>
        <v>46070</v>
      </c>
      <c r="F811" s="274">
        <f>E811+1</f>
        <v>46071</v>
      </c>
      <c r="G811" s="274">
        <f t="shared" ref="G811:AF811" si="2394">F811+1</f>
        <v>46072</v>
      </c>
      <c r="H811" s="274">
        <f t="shared" si="2394"/>
        <v>46073</v>
      </c>
      <c r="I811" s="274">
        <f t="shared" si="2394"/>
        <v>46074</v>
      </c>
      <c r="J811" s="274">
        <f t="shared" si="2394"/>
        <v>46075</v>
      </c>
      <c r="K811" s="274">
        <f t="shared" si="2394"/>
        <v>46076</v>
      </c>
      <c r="L811" s="274">
        <f t="shared" si="2394"/>
        <v>46077</v>
      </c>
      <c r="M811" s="274">
        <f t="shared" si="2394"/>
        <v>46078</v>
      </c>
      <c r="N811" s="274">
        <f t="shared" si="2394"/>
        <v>46079</v>
      </c>
      <c r="O811" s="274">
        <f t="shared" si="2394"/>
        <v>46080</v>
      </c>
      <c r="P811" s="274">
        <f t="shared" si="2394"/>
        <v>46081</v>
      </c>
      <c r="Q811" s="274">
        <f t="shared" si="2394"/>
        <v>46082</v>
      </c>
      <c r="R811" s="274">
        <f t="shared" si="2394"/>
        <v>46083</v>
      </c>
      <c r="S811" s="274">
        <f t="shared" si="2394"/>
        <v>46084</v>
      </c>
      <c r="T811" s="274">
        <f t="shared" si="2394"/>
        <v>46085</v>
      </c>
      <c r="U811" s="274">
        <f t="shared" si="2394"/>
        <v>46086</v>
      </c>
      <c r="V811" s="274">
        <f t="shared" si="2394"/>
        <v>46087</v>
      </c>
      <c r="W811" s="274">
        <f t="shared" si="2394"/>
        <v>46088</v>
      </c>
      <c r="X811" s="274">
        <f t="shared" si="2394"/>
        <v>46089</v>
      </c>
      <c r="Y811" s="274">
        <f t="shared" si="2394"/>
        <v>46090</v>
      </c>
      <c r="Z811" s="274">
        <f t="shared" si="2394"/>
        <v>46091</v>
      </c>
      <c r="AA811" s="274">
        <f t="shared" si="2394"/>
        <v>46092</v>
      </c>
      <c r="AB811" s="274">
        <f t="shared" si="2394"/>
        <v>46093</v>
      </c>
      <c r="AC811" s="274">
        <f t="shared" si="2394"/>
        <v>46094</v>
      </c>
      <c r="AD811" s="274">
        <f t="shared" si="2394"/>
        <v>46095</v>
      </c>
      <c r="AE811" s="274">
        <f t="shared" si="2394"/>
        <v>46096</v>
      </c>
      <c r="AF811" s="274">
        <f t="shared" si="2394"/>
        <v>46097</v>
      </c>
      <c r="AG811" s="685" t="s">
        <v>11</v>
      </c>
      <c r="AH811" s="687" t="s">
        <v>125</v>
      </c>
      <c r="AI811" s="676" t="s">
        <v>154</v>
      </c>
    </row>
    <row r="812" spans="1:46" ht="35.25" customHeight="1" x14ac:dyDescent="0.4">
      <c r="A812" s="758"/>
      <c r="B812" s="692" t="s">
        <v>1</v>
      </c>
      <c r="C812" s="693"/>
      <c r="D812" s="694"/>
      <c r="E812" s="275">
        <f>AF768+1</f>
        <v>46070</v>
      </c>
      <c r="F812" s="275">
        <f>E812+1</f>
        <v>46071</v>
      </c>
      <c r="G812" s="275">
        <f t="shared" ref="G812:AF812" si="2395">F812+1</f>
        <v>46072</v>
      </c>
      <c r="H812" s="275">
        <f t="shared" si="2395"/>
        <v>46073</v>
      </c>
      <c r="I812" s="275">
        <f t="shared" si="2395"/>
        <v>46074</v>
      </c>
      <c r="J812" s="275">
        <f t="shared" si="2395"/>
        <v>46075</v>
      </c>
      <c r="K812" s="275">
        <f t="shared" si="2395"/>
        <v>46076</v>
      </c>
      <c r="L812" s="275">
        <f t="shared" si="2395"/>
        <v>46077</v>
      </c>
      <c r="M812" s="275">
        <f t="shared" si="2395"/>
        <v>46078</v>
      </c>
      <c r="N812" s="275">
        <f t="shared" si="2395"/>
        <v>46079</v>
      </c>
      <c r="O812" s="275">
        <f t="shared" si="2395"/>
        <v>46080</v>
      </c>
      <c r="P812" s="275">
        <f t="shared" si="2395"/>
        <v>46081</v>
      </c>
      <c r="Q812" s="275">
        <f t="shared" si="2395"/>
        <v>46082</v>
      </c>
      <c r="R812" s="275">
        <f t="shared" si="2395"/>
        <v>46083</v>
      </c>
      <c r="S812" s="275">
        <f t="shared" si="2395"/>
        <v>46084</v>
      </c>
      <c r="T812" s="275">
        <f t="shared" si="2395"/>
        <v>46085</v>
      </c>
      <c r="U812" s="275">
        <f t="shared" si="2395"/>
        <v>46086</v>
      </c>
      <c r="V812" s="275">
        <f t="shared" si="2395"/>
        <v>46087</v>
      </c>
      <c r="W812" s="275">
        <f t="shared" si="2395"/>
        <v>46088</v>
      </c>
      <c r="X812" s="275">
        <f t="shared" si="2395"/>
        <v>46089</v>
      </c>
      <c r="Y812" s="275">
        <f t="shared" si="2395"/>
        <v>46090</v>
      </c>
      <c r="Z812" s="275">
        <f t="shared" si="2395"/>
        <v>46091</v>
      </c>
      <c r="AA812" s="275">
        <f t="shared" si="2395"/>
        <v>46092</v>
      </c>
      <c r="AB812" s="275">
        <f t="shared" si="2395"/>
        <v>46093</v>
      </c>
      <c r="AC812" s="275">
        <f t="shared" si="2395"/>
        <v>46094</v>
      </c>
      <c r="AD812" s="275">
        <f t="shared" si="2395"/>
        <v>46095</v>
      </c>
      <c r="AE812" s="275">
        <f t="shared" si="2395"/>
        <v>46096</v>
      </c>
      <c r="AF812" s="275">
        <f t="shared" si="2395"/>
        <v>46097</v>
      </c>
      <c r="AG812" s="686"/>
      <c r="AH812" s="688"/>
      <c r="AI812" s="677"/>
    </row>
    <row r="813" spans="1:46" ht="35.25" customHeight="1" x14ac:dyDescent="0.4">
      <c r="A813" s="758"/>
      <c r="B813" s="692" t="s">
        <v>2</v>
      </c>
      <c r="C813" s="693"/>
      <c r="D813" s="694"/>
      <c r="E813" s="276">
        <f>AF769+1</f>
        <v>46070</v>
      </c>
      <c r="F813" s="276">
        <f>E812+1</f>
        <v>46071</v>
      </c>
      <c r="G813" s="276">
        <f t="shared" ref="G813:AF813" si="2396">F812+1</f>
        <v>46072</v>
      </c>
      <c r="H813" s="276">
        <f t="shared" si="2396"/>
        <v>46073</v>
      </c>
      <c r="I813" s="276">
        <f t="shared" si="2396"/>
        <v>46074</v>
      </c>
      <c r="J813" s="276">
        <f t="shared" si="2396"/>
        <v>46075</v>
      </c>
      <c r="K813" s="276">
        <f t="shared" si="2396"/>
        <v>46076</v>
      </c>
      <c r="L813" s="276">
        <f t="shared" si="2396"/>
        <v>46077</v>
      </c>
      <c r="M813" s="276">
        <f t="shared" si="2396"/>
        <v>46078</v>
      </c>
      <c r="N813" s="276">
        <f t="shared" si="2396"/>
        <v>46079</v>
      </c>
      <c r="O813" s="276">
        <f t="shared" si="2396"/>
        <v>46080</v>
      </c>
      <c r="P813" s="276">
        <f t="shared" si="2396"/>
        <v>46081</v>
      </c>
      <c r="Q813" s="276">
        <f t="shared" si="2396"/>
        <v>46082</v>
      </c>
      <c r="R813" s="276">
        <f t="shared" si="2396"/>
        <v>46083</v>
      </c>
      <c r="S813" s="276">
        <f t="shared" si="2396"/>
        <v>46084</v>
      </c>
      <c r="T813" s="276">
        <f t="shared" si="2396"/>
        <v>46085</v>
      </c>
      <c r="U813" s="276">
        <f t="shared" si="2396"/>
        <v>46086</v>
      </c>
      <c r="V813" s="276">
        <f t="shared" si="2396"/>
        <v>46087</v>
      </c>
      <c r="W813" s="276">
        <f t="shared" si="2396"/>
        <v>46088</v>
      </c>
      <c r="X813" s="276">
        <f t="shared" si="2396"/>
        <v>46089</v>
      </c>
      <c r="Y813" s="276">
        <f t="shared" si="2396"/>
        <v>46090</v>
      </c>
      <c r="Z813" s="276">
        <f t="shared" si="2396"/>
        <v>46091</v>
      </c>
      <c r="AA813" s="276">
        <f t="shared" si="2396"/>
        <v>46092</v>
      </c>
      <c r="AB813" s="276">
        <f t="shared" si="2396"/>
        <v>46093</v>
      </c>
      <c r="AC813" s="276">
        <f t="shared" si="2396"/>
        <v>46094</v>
      </c>
      <c r="AD813" s="276">
        <f t="shared" si="2396"/>
        <v>46095</v>
      </c>
      <c r="AE813" s="276">
        <f t="shared" si="2396"/>
        <v>46096</v>
      </c>
      <c r="AF813" s="276">
        <f t="shared" si="2396"/>
        <v>46097</v>
      </c>
      <c r="AG813" s="686"/>
      <c r="AH813" s="688"/>
      <c r="AI813" s="677"/>
      <c r="AJ813" s="159"/>
      <c r="AN813" s="147"/>
    </row>
    <row r="814" spans="1:46" ht="119.25" customHeight="1" x14ac:dyDescent="0.4">
      <c r="A814" s="758"/>
      <c r="B814" s="695" t="s">
        <v>160</v>
      </c>
      <c r="C814" s="696"/>
      <c r="D814" s="697"/>
      <c r="E814" s="267" t="str">
        <f>IF(E812=$S$6,"完了日","")</f>
        <v/>
      </c>
      <c r="F814" s="267" t="str">
        <f>IF(F812=$S$6,"完了日","")</f>
        <v/>
      </c>
      <c r="G814" s="267" t="str">
        <f t="shared" ref="G814:AF814" si="2397">IF(G812=$S$6,"完了日","")</f>
        <v/>
      </c>
      <c r="H814" s="267" t="str">
        <f t="shared" si="2397"/>
        <v/>
      </c>
      <c r="I814" s="267" t="str">
        <f t="shared" si="2397"/>
        <v/>
      </c>
      <c r="J814" s="267" t="str">
        <f t="shared" si="2397"/>
        <v/>
      </c>
      <c r="K814" s="267" t="str">
        <f t="shared" si="2397"/>
        <v/>
      </c>
      <c r="L814" s="267" t="str">
        <f t="shared" si="2397"/>
        <v/>
      </c>
      <c r="M814" s="267" t="str">
        <f t="shared" si="2397"/>
        <v/>
      </c>
      <c r="N814" s="267" t="str">
        <f t="shared" si="2397"/>
        <v/>
      </c>
      <c r="O814" s="267" t="str">
        <f t="shared" si="2397"/>
        <v/>
      </c>
      <c r="P814" s="267" t="str">
        <f t="shared" si="2397"/>
        <v/>
      </c>
      <c r="Q814" s="267" t="str">
        <f t="shared" si="2397"/>
        <v/>
      </c>
      <c r="R814" s="267" t="str">
        <f t="shared" si="2397"/>
        <v/>
      </c>
      <c r="S814" s="267" t="str">
        <f t="shared" si="2397"/>
        <v/>
      </c>
      <c r="T814" s="267" t="str">
        <f t="shared" si="2397"/>
        <v/>
      </c>
      <c r="U814" s="267" t="str">
        <f t="shared" si="2397"/>
        <v/>
      </c>
      <c r="V814" s="267" t="str">
        <f t="shared" si="2397"/>
        <v/>
      </c>
      <c r="W814" s="267" t="str">
        <f t="shared" si="2397"/>
        <v/>
      </c>
      <c r="X814" s="267" t="str">
        <f t="shared" si="2397"/>
        <v/>
      </c>
      <c r="Y814" s="267" t="str">
        <f t="shared" si="2397"/>
        <v/>
      </c>
      <c r="Z814" s="267" t="str">
        <f t="shared" si="2397"/>
        <v/>
      </c>
      <c r="AA814" s="267" t="str">
        <f t="shared" si="2397"/>
        <v/>
      </c>
      <c r="AB814" s="267" t="str">
        <f t="shared" si="2397"/>
        <v/>
      </c>
      <c r="AC814" s="267" t="str">
        <f t="shared" si="2397"/>
        <v/>
      </c>
      <c r="AD814" s="267" t="str">
        <f t="shared" si="2397"/>
        <v/>
      </c>
      <c r="AE814" s="267" t="str">
        <f t="shared" si="2397"/>
        <v/>
      </c>
      <c r="AF814" s="267" t="str">
        <f t="shared" si="2397"/>
        <v/>
      </c>
      <c r="AG814" s="686"/>
      <c r="AH814" s="688"/>
      <c r="AI814" s="677"/>
    </row>
    <row r="815" spans="1:46" ht="54.75" customHeight="1" x14ac:dyDescent="0.4">
      <c r="A815" s="758"/>
      <c r="B815" s="548">
        <f>B771</f>
        <v>0</v>
      </c>
      <c r="C815" s="549"/>
      <c r="D815" s="550"/>
      <c r="E815" s="681"/>
      <c r="F815" s="681"/>
      <c r="G815" s="681"/>
      <c r="H815" s="681"/>
      <c r="I815" s="681"/>
      <c r="J815" s="681"/>
      <c r="K815" s="681"/>
      <c r="L815" s="681"/>
      <c r="M815" s="681"/>
      <c r="N815" s="681"/>
      <c r="O815" s="681"/>
      <c r="P815" s="681"/>
      <c r="Q815" s="681"/>
      <c r="R815" s="681"/>
      <c r="S815" s="681"/>
      <c r="T815" s="681"/>
      <c r="U815" s="681"/>
      <c r="V815" s="681"/>
      <c r="W815" s="681"/>
      <c r="X815" s="681"/>
      <c r="Y815" s="681"/>
      <c r="Z815" s="681"/>
      <c r="AA815" s="681"/>
      <c r="AB815" s="681"/>
      <c r="AC815" s="681"/>
      <c r="AD815" s="681"/>
      <c r="AE815" s="681"/>
      <c r="AF815" s="681"/>
      <c r="AG815" s="272">
        <f>IF(COUNT(E815:AF815)=0,+(COUNTIF(E815:AF815,"作業"))+(COUNTIF(E815:AF815,"休日")),"")</f>
        <v>0</v>
      </c>
      <c r="AH815" s="273">
        <f>IF(COUNT(E815:AF815)=0,(COUNTIF(E815:AF815,"休日")),"")</f>
        <v>0</v>
      </c>
      <c r="AI815" s="555" t="str">
        <f>IF(AM815&gt;0.01,ROUND(AM815/AL815,3),"")</f>
        <v/>
      </c>
      <c r="AL815" s="147">
        <f>SUM(AL816:AL854)</f>
        <v>0</v>
      </c>
      <c r="AM815" s="228">
        <f>SUM(AM816:AM854)</f>
        <v>0</v>
      </c>
      <c r="AQ815" s="249">
        <f>SUM(AQ816:AQ854)</f>
        <v>0</v>
      </c>
      <c r="AT815" s="228">
        <f>SUM(AT816:AT854)</f>
        <v>0</v>
      </c>
    </row>
    <row r="816" spans="1:46" ht="54.75" customHeight="1" x14ac:dyDescent="0.4">
      <c r="A816" s="758"/>
      <c r="B816" s="551"/>
      <c r="C816" s="552"/>
      <c r="D816" s="553"/>
      <c r="E816" s="681"/>
      <c r="F816" s="681"/>
      <c r="G816" s="681"/>
      <c r="H816" s="681"/>
      <c r="I816" s="681"/>
      <c r="J816" s="681"/>
      <c r="K816" s="681"/>
      <c r="L816" s="681"/>
      <c r="M816" s="681"/>
      <c r="N816" s="681"/>
      <c r="O816" s="681"/>
      <c r="P816" s="681"/>
      <c r="Q816" s="681"/>
      <c r="R816" s="681"/>
      <c r="S816" s="681"/>
      <c r="T816" s="681"/>
      <c r="U816" s="681"/>
      <c r="V816" s="681"/>
      <c r="W816" s="681"/>
      <c r="X816" s="681"/>
      <c r="Y816" s="681"/>
      <c r="Z816" s="681"/>
      <c r="AA816" s="681"/>
      <c r="AB816" s="681"/>
      <c r="AC816" s="681"/>
      <c r="AD816" s="681"/>
      <c r="AE816" s="681"/>
      <c r="AF816" s="681"/>
      <c r="AG816" s="678" t="str">
        <f>IF(AG815&lt;14,"対象外",ROUND(AH815/AG815,3))</f>
        <v>対象外</v>
      </c>
      <c r="AH816" s="679"/>
      <c r="AI816" s="555"/>
      <c r="AK816" s="146"/>
      <c r="AL816" s="219">
        <f>IF(AG816="対象外",0,1)</f>
        <v>0</v>
      </c>
      <c r="AM816" s="226">
        <f>IF(AL816=1,AG816,0)</f>
        <v>0</v>
      </c>
      <c r="AN816" s="219">
        <f>IF(AG815&gt;=14,AG815,0)</f>
        <v>0</v>
      </c>
      <c r="AO816" s="192">
        <f>IF(AN816&gt;1,AH815,0)</f>
        <v>0</v>
      </c>
      <c r="AP816" s="152"/>
      <c r="AQ816" s="219">
        <f>IF(AR816&gt;1,1,0)</f>
        <v>0</v>
      </c>
      <c r="AR816" s="192">
        <f>AN816+AR772</f>
        <v>0</v>
      </c>
      <c r="AS816" s="192">
        <f>AO816+AS772</f>
        <v>0</v>
      </c>
      <c r="AT816" s="248">
        <f>IF(AQ816=1,ROUND(AS816/AR816,3),0)</f>
        <v>0</v>
      </c>
    </row>
    <row r="817" spans="1:46" ht="54.75" customHeight="1" x14ac:dyDescent="0.4">
      <c r="A817" s="758"/>
      <c r="B817" s="548">
        <f t="shared" ref="B817" si="2398">B773</f>
        <v>0</v>
      </c>
      <c r="C817" s="549"/>
      <c r="D817" s="550"/>
      <c r="E817" s="681"/>
      <c r="F817" s="681"/>
      <c r="G817" s="681"/>
      <c r="H817" s="681"/>
      <c r="I817" s="681"/>
      <c r="J817" s="681"/>
      <c r="K817" s="681"/>
      <c r="L817" s="681"/>
      <c r="M817" s="681"/>
      <c r="N817" s="681"/>
      <c r="O817" s="681"/>
      <c r="P817" s="681"/>
      <c r="Q817" s="681"/>
      <c r="R817" s="681"/>
      <c r="S817" s="681"/>
      <c r="T817" s="681"/>
      <c r="U817" s="681"/>
      <c r="V817" s="681"/>
      <c r="W817" s="681"/>
      <c r="X817" s="681"/>
      <c r="Y817" s="681"/>
      <c r="Z817" s="681"/>
      <c r="AA817" s="681"/>
      <c r="AB817" s="681"/>
      <c r="AC817" s="681"/>
      <c r="AD817" s="681"/>
      <c r="AE817" s="681"/>
      <c r="AF817" s="681"/>
      <c r="AG817" s="272">
        <f t="shared" ref="AG817" si="2399">IF(COUNT(E817:AF817)=0,+(COUNTIF(E817:AF817,"作業"))+(COUNTIF(E817:AF817,"休日")),"")</f>
        <v>0</v>
      </c>
      <c r="AH817" s="273">
        <f t="shared" ref="AH817" si="2400">IF(COUNT(E817:AF817)=0,(COUNTIF(E817:AF817,"休日")),"")</f>
        <v>0</v>
      </c>
      <c r="AI817" s="554" t="str">
        <f>IF(AI815="","",IF(AI815&gt;=0.285,"達成","未達成"))</f>
        <v/>
      </c>
    </row>
    <row r="818" spans="1:46" ht="54.75" customHeight="1" x14ac:dyDescent="0.4">
      <c r="A818" s="758"/>
      <c r="B818" s="551"/>
      <c r="C818" s="552"/>
      <c r="D818" s="553"/>
      <c r="E818" s="681"/>
      <c r="F818" s="681"/>
      <c r="G818" s="681"/>
      <c r="H818" s="681"/>
      <c r="I818" s="681"/>
      <c r="J818" s="681"/>
      <c r="K818" s="681"/>
      <c r="L818" s="681"/>
      <c r="M818" s="681"/>
      <c r="N818" s="681"/>
      <c r="O818" s="681"/>
      <c r="P818" s="681"/>
      <c r="Q818" s="681"/>
      <c r="R818" s="681"/>
      <c r="S818" s="681"/>
      <c r="T818" s="681"/>
      <c r="U818" s="681"/>
      <c r="V818" s="681"/>
      <c r="W818" s="681"/>
      <c r="X818" s="681"/>
      <c r="Y818" s="681"/>
      <c r="Z818" s="681"/>
      <c r="AA818" s="681"/>
      <c r="AB818" s="681"/>
      <c r="AC818" s="681"/>
      <c r="AD818" s="681"/>
      <c r="AE818" s="681"/>
      <c r="AF818" s="681"/>
      <c r="AG818" s="678" t="str">
        <f t="shared" ref="AG818" si="2401">IF(AG817&lt;14,"対象外",ROUND(AH817/AG817,3))</f>
        <v>対象外</v>
      </c>
      <c r="AH818" s="679"/>
      <c r="AI818" s="554"/>
      <c r="AL818" s="219">
        <f t="shared" ref="AL818" si="2402">IF(AG818="対象外",0,1)</f>
        <v>0</v>
      </c>
      <c r="AM818" s="226">
        <f t="shared" ref="AM818" si="2403">IF(AL818=1,AG818,0)</f>
        <v>0</v>
      </c>
      <c r="AN818" s="219">
        <f t="shared" ref="AN818" si="2404">IF(AG817&gt;=14,AG817,0)</f>
        <v>0</v>
      </c>
      <c r="AO818" s="192">
        <f>IF(AN818&gt;1,AH817,0)</f>
        <v>0</v>
      </c>
      <c r="AP818" s="152"/>
      <c r="AQ818" s="219">
        <f>IF(AR818&gt;1,1,0)</f>
        <v>0</v>
      </c>
      <c r="AR818" s="192">
        <f>AN818+AR774</f>
        <v>0</v>
      </c>
      <c r="AS818" s="192">
        <f>AO818+AS774</f>
        <v>0</v>
      </c>
      <c r="AT818" s="248">
        <f>IF(AQ818=1,ROUND(AS818/AR818,3),0)</f>
        <v>0</v>
      </c>
    </row>
    <row r="819" spans="1:46" ht="54.75" customHeight="1" x14ac:dyDescent="0.35">
      <c r="A819" s="758"/>
      <c r="B819" s="548">
        <f t="shared" ref="B819" si="2405">B775</f>
        <v>0</v>
      </c>
      <c r="C819" s="549"/>
      <c r="D819" s="550"/>
      <c r="E819" s="681"/>
      <c r="F819" s="681"/>
      <c r="G819" s="681"/>
      <c r="H819" s="681"/>
      <c r="I819" s="681"/>
      <c r="J819" s="681"/>
      <c r="K819" s="681"/>
      <c r="L819" s="681"/>
      <c r="M819" s="681"/>
      <c r="N819" s="681"/>
      <c r="O819" s="681"/>
      <c r="P819" s="681"/>
      <c r="Q819" s="681"/>
      <c r="R819" s="681"/>
      <c r="S819" s="681"/>
      <c r="T819" s="681"/>
      <c r="U819" s="681"/>
      <c r="V819" s="681"/>
      <c r="W819" s="681"/>
      <c r="X819" s="681"/>
      <c r="Y819" s="681"/>
      <c r="Z819" s="681"/>
      <c r="AA819" s="681"/>
      <c r="AB819" s="681"/>
      <c r="AC819" s="681"/>
      <c r="AD819" s="681"/>
      <c r="AE819" s="681"/>
      <c r="AF819" s="681"/>
      <c r="AG819" s="272">
        <f t="shared" ref="AG819" si="2406">IF(COUNT(E819:AF819)=0,+(COUNTIF(E819:AF819,"作業"))+(COUNTIF(E819:AF819,"休日")),"")</f>
        <v>0</v>
      </c>
      <c r="AH819" s="273">
        <f t="shared" ref="AH819" si="2407">IF(COUNT(E819:AF819)=0,(COUNTIF(E819:AF819,"休日")),"")</f>
        <v>0</v>
      </c>
      <c r="AI819" s="230"/>
    </row>
    <row r="820" spans="1:46" ht="54.75" customHeight="1" x14ac:dyDescent="0.35">
      <c r="A820" s="758"/>
      <c r="B820" s="551"/>
      <c r="C820" s="552"/>
      <c r="D820" s="553"/>
      <c r="E820" s="681"/>
      <c r="F820" s="681"/>
      <c r="G820" s="681"/>
      <c r="H820" s="681"/>
      <c r="I820" s="681"/>
      <c r="J820" s="681"/>
      <c r="K820" s="681"/>
      <c r="L820" s="681"/>
      <c r="M820" s="681"/>
      <c r="N820" s="681"/>
      <c r="O820" s="681"/>
      <c r="P820" s="681"/>
      <c r="Q820" s="681"/>
      <c r="R820" s="681"/>
      <c r="S820" s="681"/>
      <c r="T820" s="681"/>
      <c r="U820" s="681"/>
      <c r="V820" s="681"/>
      <c r="W820" s="681"/>
      <c r="X820" s="681"/>
      <c r="Y820" s="681"/>
      <c r="Z820" s="681"/>
      <c r="AA820" s="681"/>
      <c r="AB820" s="681"/>
      <c r="AC820" s="681"/>
      <c r="AD820" s="681"/>
      <c r="AE820" s="681"/>
      <c r="AF820" s="681"/>
      <c r="AG820" s="678" t="str">
        <f t="shared" ref="AG820" si="2408">IF(AG819&lt;14,"対象外",ROUND(AH819/AG819,3))</f>
        <v>対象外</v>
      </c>
      <c r="AH820" s="679"/>
      <c r="AI820" s="230"/>
      <c r="AL820" s="219">
        <f t="shared" ref="AL820" si="2409">IF(AG820="対象外",0,1)</f>
        <v>0</v>
      </c>
      <c r="AM820" s="226">
        <f t="shared" ref="AM820" si="2410">IF(AL820=1,AG820,0)</f>
        <v>0</v>
      </c>
      <c r="AN820" s="219">
        <f t="shared" ref="AN820" si="2411">IF(AG819&gt;=14,AG819,0)</f>
        <v>0</v>
      </c>
      <c r="AO820" s="192">
        <f>IF(AN820&gt;1,AH819,0)</f>
        <v>0</v>
      </c>
      <c r="AP820" s="152"/>
      <c r="AQ820" s="219">
        <f>IF(AR820&gt;1,1,0)</f>
        <v>0</v>
      </c>
      <c r="AR820" s="192">
        <f>AN820+AR776</f>
        <v>0</v>
      </c>
      <c r="AS820" s="192">
        <f>AO820+AS776</f>
        <v>0</v>
      </c>
      <c r="AT820" s="248">
        <f>IF(AQ820=1,ROUND(AS820/AR820,3),0)</f>
        <v>0</v>
      </c>
    </row>
    <row r="821" spans="1:46" ht="54.75" customHeight="1" x14ac:dyDescent="0.35">
      <c r="A821" s="758"/>
      <c r="B821" s="548">
        <f t="shared" ref="B821" si="2412">B777</f>
        <v>0</v>
      </c>
      <c r="C821" s="549"/>
      <c r="D821" s="550"/>
      <c r="E821" s="681"/>
      <c r="F821" s="681"/>
      <c r="G821" s="681"/>
      <c r="H821" s="681"/>
      <c r="I821" s="681"/>
      <c r="J821" s="681"/>
      <c r="K821" s="681"/>
      <c r="L821" s="681"/>
      <c r="M821" s="681"/>
      <c r="N821" s="681"/>
      <c r="O821" s="681"/>
      <c r="P821" s="681"/>
      <c r="Q821" s="681"/>
      <c r="R821" s="681"/>
      <c r="S821" s="681"/>
      <c r="T821" s="681"/>
      <c r="U821" s="681"/>
      <c r="V821" s="681"/>
      <c r="W821" s="681"/>
      <c r="X821" s="681"/>
      <c r="Y821" s="681"/>
      <c r="Z821" s="681"/>
      <c r="AA821" s="681"/>
      <c r="AB821" s="681"/>
      <c r="AC821" s="681"/>
      <c r="AD821" s="681"/>
      <c r="AE821" s="681"/>
      <c r="AF821" s="681"/>
      <c r="AG821" s="272">
        <f t="shared" ref="AG821" si="2413">IF(COUNT(E821:AF821)=0,+(COUNTIF(E821:AF821,"作業"))+(COUNTIF(E821:AF821,"休日")),"")</f>
        <v>0</v>
      </c>
      <c r="AH821" s="273">
        <f t="shared" ref="AH821" si="2414">IF(COUNT(E821:AF821)=0,(COUNTIF(E821:AF821,"休日")),"")</f>
        <v>0</v>
      </c>
      <c r="AI821" s="230"/>
    </row>
    <row r="822" spans="1:46" ht="54.75" customHeight="1" x14ac:dyDescent="0.35">
      <c r="A822" s="758"/>
      <c r="B822" s="551"/>
      <c r="C822" s="552"/>
      <c r="D822" s="553"/>
      <c r="E822" s="681"/>
      <c r="F822" s="681"/>
      <c r="G822" s="681"/>
      <c r="H822" s="681"/>
      <c r="I822" s="681"/>
      <c r="J822" s="681"/>
      <c r="K822" s="681"/>
      <c r="L822" s="681"/>
      <c r="M822" s="681"/>
      <c r="N822" s="681"/>
      <c r="O822" s="681"/>
      <c r="P822" s="681"/>
      <c r="Q822" s="681"/>
      <c r="R822" s="681"/>
      <c r="S822" s="681"/>
      <c r="T822" s="681"/>
      <c r="U822" s="681"/>
      <c r="V822" s="681"/>
      <c r="W822" s="681"/>
      <c r="X822" s="681"/>
      <c r="Y822" s="681"/>
      <c r="Z822" s="681"/>
      <c r="AA822" s="681"/>
      <c r="AB822" s="681"/>
      <c r="AC822" s="681"/>
      <c r="AD822" s="681"/>
      <c r="AE822" s="681"/>
      <c r="AF822" s="681"/>
      <c r="AG822" s="678" t="str">
        <f t="shared" ref="AG822" si="2415">IF(AG821&lt;14,"対象外",ROUND(AH821/AG821,3))</f>
        <v>対象外</v>
      </c>
      <c r="AH822" s="679"/>
      <c r="AI822" s="230"/>
      <c r="AL822" s="219">
        <f t="shared" ref="AL822" si="2416">IF(AG822="対象外",0,1)</f>
        <v>0</v>
      </c>
      <c r="AM822" s="226">
        <f t="shared" ref="AM822" si="2417">IF(AL822=1,AG822,0)</f>
        <v>0</v>
      </c>
      <c r="AN822" s="219">
        <f t="shared" ref="AN822" si="2418">IF(AG821&gt;=14,AG821,0)</f>
        <v>0</v>
      </c>
      <c r="AO822" s="192">
        <f>IF(AN822&gt;1,AH821,0)</f>
        <v>0</v>
      </c>
      <c r="AP822" s="152"/>
      <c r="AQ822" s="219">
        <f>IF(AR822&gt;1,1,0)</f>
        <v>0</v>
      </c>
      <c r="AR822" s="192">
        <f>AN822+AR778</f>
        <v>0</v>
      </c>
      <c r="AS822" s="192">
        <f>AO822+AS778</f>
        <v>0</v>
      </c>
      <c r="AT822" s="248">
        <f>IF(AQ822=1,ROUND(AS822/AR822,3),0)</f>
        <v>0</v>
      </c>
    </row>
    <row r="823" spans="1:46" ht="54.75" customHeight="1" x14ac:dyDescent="0.35">
      <c r="A823" s="758"/>
      <c r="B823" s="548">
        <f t="shared" ref="B823" si="2419">B779</f>
        <v>0</v>
      </c>
      <c r="C823" s="549"/>
      <c r="D823" s="550"/>
      <c r="E823" s="681"/>
      <c r="F823" s="681"/>
      <c r="G823" s="681"/>
      <c r="H823" s="681"/>
      <c r="I823" s="681"/>
      <c r="J823" s="681"/>
      <c r="K823" s="681"/>
      <c r="L823" s="681"/>
      <c r="M823" s="681"/>
      <c r="N823" s="681"/>
      <c r="O823" s="681"/>
      <c r="P823" s="681"/>
      <c r="Q823" s="681"/>
      <c r="R823" s="681"/>
      <c r="S823" s="681"/>
      <c r="T823" s="681"/>
      <c r="U823" s="681"/>
      <c r="V823" s="681"/>
      <c r="W823" s="681"/>
      <c r="X823" s="681"/>
      <c r="Y823" s="681"/>
      <c r="Z823" s="681"/>
      <c r="AA823" s="681"/>
      <c r="AB823" s="681"/>
      <c r="AC823" s="681"/>
      <c r="AD823" s="681"/>
      <c r="AE823" s="681"/>
      <c r="AF823" s="681"/>
      <c r="AG823" s="272">
        <f t="shared" ref="AG823" si="2420">IF(COUNT(E823:AF823)=0,+(COUNTIF(E823:AF823,"作業"))+(COUNTIF(E823:AF823,"休日")),"")</f>
        <v>0</v>
      </c>
      <c r="AH823" s="273">
        <f t="shared" ref="AH823" si="2421">IF(COUNT(E823:AF823)=0,(COUNTIF(E823:AF823,"休日")),"")</f>
        <v>0</v>
      </c>
      <c r="AI823" s="230"/>
    </row>
    <row r="824" spans="1:46" ht="54.75" customHeight="1" x14ac:dyDescent="0.35">
      <c r="A824" s="758"/>
      <c r="B824" s="551"/>
      <c r="C824" s="552"/>
      <c r="D824" s="553"/>
      <c r="E824" s="681"/>
      <c r="F824" s="681"/>
      <c r="G824" s="681"/>
      <c r="H824" s="681"/>
      <c r="I824" s="681"/>
      <c r="J824" s="681"/>
      <c r="K824" s="681"/>
      <c r="L824" s="681"/>
      <c r="M824" s="681"/>
      <c r="N824" s="681"/>
      <c r="O824" s="681"/>
      <c r="P824" s="681"/>
      <c r="Q824" s="681"/>
      <c r="R824" s="681"/>
      <c r="S824" s="681"/>
      <c r="T824" s="681"/>
      <c r="U824" s="681"/>
      <c r="V824" s="681"/>
      <c r="W824" s="681"/>
      <c r="X824" s="681"/>
      <c r="Y824" s="681"/>
      <c r="Z824" s="681"/>
      <c r="AA824" s="681"/>
      <c r="AB824" s="681"/>
      <c r="AC824" s="681"/>
      <c r="AD824" s="681"/>
      <c r="AE824" s="681"/>
      <c r="AF824" s="681"/>
      <c r="AG824" s="678" t="str">
        <f t="shared" ref="AG824" si="2422">IF(AG823&lt;14,"対象外",ROUND(AH823/AG823,3))</f>
        <v>対象外</v>
      </c>
      <c r="AH824" s="679"/>
      <c r="AI824" s="230"/>
      <c r="AL824" s="219">
        <f t="shared" ref="AL824" si="2423">IF(AG824="対象外",0,1)</f>
        <v>0</v>
      </c>
      <c r="AM824" s="226">
        <f t="shared" ref="AM824" si="2424">IF(AL824=1,AG824,0)</f>
        <v>0</v>
      </c>
      <c r="AN824" s="219">
        <f t="shared" ref="AN824" si="2425">IF(AG823&gt;=14,AG823,0)</f>
        <v>0</v>
      </c>
      <c r="AO824" s="192">
        <f>IF(AN824&gt;1,AH823,0)</f>
        <v>0</v>
      </c>
      <c r="AP824" s="152"/>
      <c r="AQ824" s="219">
        <f>IF(AR824&gt;1,1,0)</f>
        <v>0</v>
      </c>
      <c r="AR824" s="192">
        <f>AN824+AR780</f>
        <v>0</v>
      </c>
      <c r="AS824" s="192">
        <f>AO824+AS780</f>
        <v>0</v>
      </c>
      <c r="AT824" s="248">
        <f>IF(AQ824=1,ROUND(AS824/AR824,3),0)</f>
        <v>0</v>
      </c>
    </row>
    <row r="825" spans="1:46" ht="54.75" customHeight="1" x14ac:dyDescent="0.4">
      <c r="A825" s="758"/>
      <c r="B825" s="548">
        <f t="shared" ref="B825" si="2426">B781</f>
        <v>0</v>
      </c>
      <c r="C825" s="549"/>
      <c r="D825" s="550"/>
      <c r="E825" s="681"/>
      <c r="F825" s="681"/>
      <c r="G825" s="681"/>
      <c r="H825" s="681"/>
      <c r="I825" s="681"/>
      <c r="J825" s="681"/>
      <c r="K825" s="681"/>
      <c r="L825" s="681"/>
      <c r="M825" s="681"/>
      <c r="N825" s="681"/>
      <c r="O825" s="681"/>
      <c r="P825" s="681"/>
      <c r="Q825" s="681"/>
      <c r="R825" s="681"/>
      <c r="S825" s="681"/>
      <c r="T825" s="681"/>
      <c r="U825" s="681"/>
      <c r="V825" s="681"/>
      <c r="W825" s="681"/>
      <c r="X825" s="681"/>
      <c r="Y825" s="681"/>
      <c r="Z825" s="681"/>
      <c r="AA825" s="681"/>
      <c r="AB825" s="681"/>
      <c r="AC825" s="681"/>
      <c r="AD825" s="681"/>
      <c r="AE825" s="681"/>
      <c r="AF825" s="681"/>
      <c r="AG825" s="272">
        <f t="shared" ref="AG825" si="2427">IF(COUNT(E825:AF825)=0,+(COUNTIF(E825:AF825,"作業"))+(COUNTIF(E825:AF825,"休日")),"")</f>
        <v>0</v>
      </c>
      <c r="AH825" s="273">
        <f t="shared" ref="AH825" si="2428">IF(COUNT(E825:AF825)=0,(COUNTIF(E825:AF825,"休日")),"")</f>
        <v>0</v>
      </c>
      <c r="AI825" s="608"/>
    </row>
    <row r="826" spans="1:46" ht="54.75" customHeight="1" x14ac:dyDescent="0.4">
      <c r="A826" s="758"/>
      <c r="B826" s="551"/>
      <c r="C826" s="552"/>
      <c r="D826" s="553"/>
      <c r="E826" s="681"/>
      <c r="F826" s="681"/>
      <c r="G826" s="681"/>
      <c r="H826" s="681"/>
      <c r="I826" s="681"/>
      <c r="J826" s="681"/>
      <c r="K826" s="681"/>
      <c r="L826" s="681"/>
      <c r="M826" s="681"/>
      <c r="N826" s="681"/>
      <c r="O826" s="681"/>
      <c r="P826" s="681"/>
      <c r="Q826" s="681"/>
      <c r="R826" s="681"/>
      <c r="S826" s="681"/>
      <c r="T826" s="681"/>
      <c r="U826" s="681"/>
      <c r="V826" s="681"/>
      <c r="W826" s="681"/>
      <c r="X826" s="681"/>
      <c r="Y826" s="681"/>
      <c r="Z826" s="681"/>
      <c r="AA826" s="681"/>
      <c r="AB826" s="681"/>
      <c r="AC826" s="681"/>
      <c r="AD826" s="681"/>
      <c r="AE826" s="681"/>
      <c r="AF826" s="681"/>
      <c r="AG826" s="678" t="str">
        <f t="shared" ref="AG826" si="2429">IF(AG825&lt;14,"対象外",ROUND(AH825/AG825,3))</f>
        <v>対象外</v>
      </c>
      <c r="AH826" s="679"/>
      <c r="AI826" s="608"/>
      <c r="AL826" s="219">
        <f t="shared" ref="AL826" si="2430">IF(AG826="対象外",0,1)</f>
        <v>0</v>
      </c>
      <c r="AM826" s="226">
        <f t="shared" ref="AM826" si="2431">IF(AL826=1,AG826,0)</f>
        <v>0</v>
      </c>
      <c r="AN826" s="219">
        <f t="shared" ref="AN826" si="2432">IF(AG825&gt;=14,AG825,0)</f>
        <v>0</v>
      </c>
      <c r="AO826" s="192">
        <f>IF(AN826&gt;1,AH825,0)</f>
        <v>0</v>
      </c>
      <c r="AP826" s="152"/>
      <c r="AQ826" s="219">
        <f>IF(AR826&gt;1,1,0)</f>
        <v>0</v>
      </c>
      <c r="AR826" s="192">
        <f>AN826+AR782</f>
        <v>0</v>
      </c>
      <c r="AS826" s="192">
        <f>AO826+AS782</f>
        <v>0</v>
      </c>
      <c r="AT826" s="248">
        <f>IF(AQ826=1,ROUND(AS826/AR826,3),0)</f>
        <v>0</v>
      </c>
    </row>
    <row r="827" spans="1:46" ht="54.75" customHeight="1" x14ac:dyDescent="0.35">
      <c r="A827" s="758"/>
      <c r="B827" s="548">
        <f t="shared" ref="B827" si="2433">B783</f>
        <v>0</v>
      </c>
      <c r="C827" s="549"/>
      <c r="D827" s="550"/>
      <c r="E827" s="681"/>
      <c r="F827" s="681"/>
      <c r="G827" s="681"/>
      <c r="H827" s="681"/>
      <c r="I827" s="681"/>
      <c r="J827" s="681"/>
      <c r="K827" s="681"/>
      <c r="L827" s="681"/>
      <c r="M827" s="681"/>
      <c r="N827" s="681"/>
      <c r="O827" s="681"/>
      <c r="P827" s="681"/>
      <c r="Q827" s="681"/>
      <c r="R827" s="681"/>
      <c r="S827" s="681"/>
      <c r="T827" s="681"/>
      <c r="U827" s="681"/>
      <c r="V827" s="681"/>
      <c r="W827" s="681"/>
      <c r="X827" s="681"/>
      <c r="Y827" s="681"/>
      <c r="Z827" s="681"/>
      <c r="AA827" s="681"/>
      <c r="AB827" s="681"/>
      <c r="AC827" s="681"/>
      <c r="AD827" s="681"/>
      <c r="AE827" s="681"/>
      <c r="AF827" s="681"/>
      <c r="AG827" s="272">
        <f t="shared" ref="AG827" si="2434">IF(COUNT(E827:AF827)=0,+(COUNTIF(E827:AF827,"作業"))+(COUNTIF(E827:AF827,"休日")),"")</f>
        <v>0</v>
      </c>
      <c r="AH827" s="273">
        <f t="shared" ref="AH827" si="2435">IF(COUNT(E827:AF827)=0,(COUNTIF(E827:AF827,"休日")),"")</f>
        <v>0</v>
      </c>
      <c r="AI827" s="230"/>
    </row>
    <row r="828" spans="1:46" ht="54.75" customHeight="1" x14ac:dyDescent="0.35">
      <c r="A828" s="758"/>
      <c r="B828" s="551"/>
      <c r="C828" s="552"/>
      <c r="D828" s="553"/>
      <c r="E828" s="681"/>
      <c r="F828" s="681"/>
      <c r="G828" s="681"/>
      <c r="H828" s="681"/>
      <c r="I828" s="681"/>
      <c r="J828" s="681"/>
      <c r="K828" s="681"/>
      <c r="L828" s="681"/>
      <c r="M828" s="681"/>
      <c r="N828" s="681"/>
      <c r="O828" s="681"/>
      <c r="P828" s="681"/>
      <c r="Q828" s="681"/>
      <c r="R828" s="681"/>
      <c r="S828" s="681"/>
      <c r="T828" s="681"/>
      <c r="U828" s="681"/>
      <c r="V828" s="681"/>
      <c r="W828" s="681"/>
      <c r="X828" s="681"/>
      <c r="Y828" s="681"/>
      <c r="Z828" s="681"/>
      <c r="AA828" s="681"/>
      <c r="AB828" s="681"/>
      <c r="AC828" s="681"/>
      <c r="AD828" s="681"/>
      <c r="AE828" s="681"/>
      <c r="AF828" s="681"/>
      <c r="AG828" s="678" t="str">
        <f t="shared" ref="AG828" si="2436">IF(AG827&lt;14,"対象外",ROUND(AH827/AG827,3))</f>
        <v>対象外</v>
      </c>
      <c r="AH828" s="679"/>
      <c r="AI828" s="230"/>
      <c r="AL828" s="219">
        <f t="shared" ref="AL828" si="2437">IF(AG828="対象外",0,1)</f>
        <v>0</v>
      </c>
      <c r="AM828" s="226">
        <f t="shared" ref="AM828" si="2438">IF(AL828=1,AG828,0)</f>
        <v>0</v>
      </c>
      <c r="AN828" s="219">
        <f t="shared" ref="AN828" si="2439">IF(AG827&gt;=14,AG827,0)</f>
        <v>0</v>
      </c>
      <c r="AO828" s="192">
        <f>IF(AN828&gt;1,AH827,0)</f>
        <v>0</v>
      </c>
      <c r="AP828" s="152"/>
      <c r="AQ828" s="219">
        <f>IF(AR828&gt;1,1,0)</f>
        <v>0</v>
      </c>
      <c r="AR828" s="192">
        <f>AN828+AR784</f>
        <v>0</v>
      </c>
      <c r="AS828" s="192">
        <f>AO828+AS784</f>
        <v>0</v>
      </c>
      <c r="AT828" s="248">
        <f>IF(AQ828=1,ROUND(AS828/AR828,3),0)</f>
        <v>0</v>
      </c>
    </row>
    <row r="829" spans="1:46" ht="54.75" customHeight="1" x14ac:dyDescent="0.35">
      <c r="A829" s="758"/>
      <c r="B829" s="548">
        <f t="shared" ref="B829" si="2440">B785</f>
        <v>0</v>
      </c>
      <c r="C829" s="549"/>
      <c r="D829" s="550"/>
      <c r="E829" s="681"/>
      <c r="F829" s="681"/>
      <c r="G829" s="681"/>
      <c r="H829" s="681"/>
      <c r="I829" s="681"/>
      <c r="J829" s="681"/>
      <c r="K829" s="681"/>
      <c r="L829" s="681"/>
      <c r="M829" s="681"/>
      <c r="N829" s="681"/>
      <c r="O829" s="681"/>
      <c r="P829" s="681"/>
      <c r="Q829" s="681"/>
      <c r="R829" s="681"/>
      <c r="S829" s="681"/>
      <c r="T829" s="681"/>
      <c r="U829" s="681"/>
      <c r="V829" s="681"/>
      <c r="W829" s="681"/>
      <c r="X829" s="681"/>
      <c r="Y829" s="681"/>
      <c r="Z829" s="681"/>
      <c r="AA829" s="681"/>
      <c r="AB829" s="681"/>
      <c r="AC829" s="681"/>
      <c r="AD829" s="681"/>
      <c r="AE829" s="681"/>
      <c r="AF829" s="681"/>
      <c r="AG829" s="272">
        <f t="shared" ref="AG829" si="2441">IF(COUNT(E829:AF829)=0,+(COUNTIF(E829:AF829,"作業"))+(COUNTIF(E829:AF829,"休日")),"")</f>
        <v>0</v>
      </c>
      <c r="AH829" s="273">
        <f t="shared" ref="AH829" si="2442">IF(COUNT(E829:AF829)=0,(COUNTIF(E829:AF829,"休日")),"")</f>
        <v>0</v>
      </c>
      <c r="AI829" s="230"/>
    </row>
    <row r="830" spans="1:46" ht="54.75" customHeight="1" x14ac:dyDescent="0.35">
      <c r="A830" s="758"/>
      <c r="B830" s="551"/>
      <c r="C830" s="552"/>
      <c r="D830" s="553"/>
      <c r="E830" s="681"/>
      <c r="F830" s="681"/>
      <c r="G830" s="681"/>
      <c r="H830" s="681"/>
      <c r="I830" s="681"/>
      <c r="J830" s="681"/>
      <c r="K830" s="681"/>
      <c r="L830" s="681"/>
      <c r="M830" s="681"/>
      <c r="N830" s="681"/>
      <c r="O830" s="681"/>
      <c r="P830" s="681"/>
      <c r="Q830" s="681"/>
      <c r="R830" s="681"/>
      <c r="S830" s="681"/>
      <c r="T830" s="681"/>
      <c r="U830" s="681"/>
      <c r="V830" s="681"/>
      <c r="W830" s="681"/>
      <c r="X830" s="681"/>
      <c r="Y830" s="681"/>
      <c r="Z830" s="681"/>
      <c r="AA830" s="681"/>
      <c r="AB830" s="681"/>
      <c r="AC830" s="681"/>
      <c r="AD830" s="681"/>
      <c r="AE830" s="681"/>
      <c r="AF830" s="681"/>
      <c r="AG830" s="678" t="str">
        <f t="shared" ref="AG830" si="2443">IF(AG829&lt;14,"対象外",ROUND(AH829/AG829,3))</f>
        <v>対象外</v>
      </c>
      <c r="AH830" s="679"/>
      <c r="AI830" s="230"/>
      <c r="AL830" s="219">
        <f t="shared" ref="AL830" si="2444">IF(AG830="対象外",0,1)</f>
        <v>0</v>
      </c>
      <c r="AM830" s="226">
        <f t="shared" ref="AM830" si="2445">IF(AL830=1,AG830,0)</f>
        <v>0</v>
      </c>
      <c r="AN830" s="219">
        <f t="shared" ref="AN830" si="2446">IF(AG829&gt;=14,AG829,0)</f>
        <v>0</v>
      </c>
      <c r="AO830" s="192">
        <f>IF(AN830&gt;1,AH829,0)</f>
        <v>0</v>
      </c>
      <c r="AP830" s="152"/>
      <c r="AQ830" s="219">
        <f>IF(AR830&gt;1,1,0)</f>
        <v>0</v>
      </c>
      <c r="AR830" s="192">
        <f>AN830+AR786</f>
        <v>0</v>
      </c>
      <c r="AS830" s="192">
        <f>AO830+AS786</f>
        <v>0</v>
      </c>
      <c r="AT830" s="248">
        <f>IF(AQ830=1,ROUND(AS830/AR830,3),0)</f>
        <v>0</v>
      </c>
    </row>
    <row r="831" spans="1:46" ht="54.75" customHeight="1" x14ac:dyDescent="0.35">
      <c r="A831" s="758"/>
      <c r="B831" s="548">
        <f t="shared" ref="B831" si="2447">B787</f>
        <v>0</v>
      </c>
      <c r="C831" s="549"/>
      <c r="D831" s="550"/>
      <c r="E831" s="681"/>
      <c r="F831" s="681"/>
      <c r="G831" s="681"/>
      <c r="H831" s="681"/>
      <c r="I831" s="681"/>
      <c r="J831" s="681"/>
      <c r="K831" s="681"/>
      <c r="L831" s="681"/>
      <c r="M831" s="681"/>
      <c r="N831" s="681"/>
      <c r="O831" s="681"/>
      <c r="P831" s="681"/>
      <c r="Q831" s="681"/>
      <c r="R831" s="681"/>
      <c r="S831" s="681"/>
      <c r="T831" s="681"/>
      <c r="U831" s="681"/>
      <c r="V831" s="681"/>
      <c r="W831" s="681"/>
      <c r="X831" s="681"/>
      <c r="Y831" s="681"/>
      <c r="Z831" s="681"/>
      <c r="AA831" s="681"/>
      <c r="AB831" s="681"/>
      <c r="AC831" s="681"/>
      <c r="AD831" s="681"/>
      <c r="AE831" s="681"/>
      <c r="AF831" s="681"/>
      <c r="AG831" s="272">
        <f t="shared" ref="AG831" si="2448">IF(COUNT(E831:AF831)=0,+(COUNTIF(E831:AF831,"作業"))+(COUNTIF(E831:AF831,"休日")),"")</f>
        <v>0</v>
      </c>
      <c r="AH831" s="273">
        <f t="shared" ref="AH831" si="2449">IF(COUNT(E831:AF831)=0,(COUNTIF(E831:AF831,"休日")),"")</f>
        <v>0</v>
      </c>
      <c r="AI831" s="230"/>
    </row>
    <row r="832" spans="1:46" ht="54.75" customHeight="1" x14ac:dyDescent="0.35">
      <c r="A832" s="758"/>
      <c r="B832" s="551"/>
      <c r="C832" s="552"/>
      <c r="D832" s="553"/>
      <c r="E832" s="681"/>
      <c r="F832" s="681"/>
      <c r="G832" s="681"/>
      <c r="H832" s="681"/>
      <c r="I832" s="681"/>
      <c r="J832" s="681"/>
      <c r="K832" s="681"/>
      <c r="L832" s="681"/>
      <c r="M832" s="681"/>
      <c r="N832" s="681"/>
      <c r="O832" s="681"/>
      <c r="P832" s="681"/>
      <c r="Q832" s="681"/>
      <c r="R832" s="681"/>
      <c r="S832" s="681"/>
      <c r="T832" s="681"/>
      <c r="U832" s="681"/>
      <c r="V832" s="681"/>
      <c r="W832" s="681"/>
      <c r="X832" s="681"/>
      <c r="Y832" s="681"/>
      <c r="Z832" s="681"/>
      <c r="AA832" s="681"/>
      <c r="AB832" s="681"/>
      <c r="AC832" s="681"/>
      <c r="AD832" s="681"/>
      <c r="AE832" s="681"/>
      <c r="AF832" s="681"/>
      <c r="AG832" s="678" t="str">
        <f t="shared" ref="AG832" si="2450">IF(AG831&lt;14,"対象外",ROUND(AH831/AG831,3))</f>
        <v>対象外</v>
      </c>
      <c r="AH832" s="679"/>
      <c r="AI832" s="230"/>
      <c r="AL832" s="219">
        <f t="shared" ref="AL832" si="2451">IF(AG832="対象外",0,1)</f>
        <v>0</v>
      </c>
      <c r="AM832" s="226">
        <f t="shared" ref="AM832" si="2452">IF(AL832=1,AG832,0)</f>
        <v>0</v>
      </c>
      <c r="AN832" s="219">
        <f t="shared" ref="AN832" si="2453">IF(AG831&gt;=14,AG831,0)</f>
        <v>0</v>
      </c>
      <c r="AO832" s="192">
        <f>IF(AN832&gt;1,AH831,0)</f>
        <v>0</v>
      </c>
      <c r="AP832" s="152"/>
      <c r="AQ832" s="219">
        <f>IF(AR832&gt;1,1,0)</f>
        <v>0</v>
      </c>
      <c r="AR832" s="192">
        <f>AN832+AR788</f>
        <v>0</v>
      </c>
      <c r="AS832" s="192">
        <f>AO832+AS788</f>
        <v>0</v>
      </c>
      <c r="AT832" s="248">
        <f>IF(AQ832=1,ROUND(AS832/AR832,3),0)</f>
        <v>0</v>
      </c>
    </row>
    <row r="833" spans="1:46" ht="54.75" customHeight="1" x14ac:dyDescent="0.4">
      <c r="A833" s="758"/>
      <c r="B833" s="548">
        <f t="shared" ref="B833" si="2454">B789</f>
        <v>0</v>
      </c>
      <c r="C833" s="549"/>
      <c r="D833" s="550"/>
      <c r="E833" s="681"/>
      <c r="F833" s="681"/>
      <c r="G833" s="681"/>
      <c r="H833" s="681"/>
      <c r="I833" s="681"/>
      <c r="J833" s="681"/>
      <c r="K833" s="681"/>
      <c r="L833" s="681"/>
      <c r="M833" s="681"/>
      <c r="N833" s="681"/>
      <c r="O833" s="681"/>
      <c r="P833" s="681"/>
      <c r="Q833" s="681"/>
      <c r="R833" s="681"/>
      <c r="S833" s="681"/>
      <c r="T833" s="681"/>
      <c r="U833" s="681"/>
      <c r="V833" s="681"/>
      <c r="W833" s="681"/>
      <c r="X833" s="681"/>
      <c r="Y833" s="681"/>
      <c r="Z833" s="681"/>
      <c r="AA833" s="681"/>
      <c r="AB833" s="681"/>
      <c r="AC833" s="681"/>
      <c r="AD833" s="681"/>
      <c r="AE833" s="681"/>
      <c r="AF833" s="681"/>
      <c r="AG833" s="272">
        <f t="shared" ref="AG833" si="2455">IF(COUNT(E833:AF833)=0,+(COUNTIF(E833:AF833,"作業"))+(COUNTIF(E833:AF833,"休日")),"")</f>
        <v>0</v>
      </c>
      <c r="AH833" s="279">
        <f t="shared" ref="AH833" si="2456">IF(COUNT(E833:AF833)=0,(COUNTIF(E833:AF833,"休日")),"")</f>
        <v>0</v>
      </c>
      <c r="AI833" s="269"/>
    </row>
    <row r="834" spans="1:46" ht="54.75" customHeight="1" x14ac:dyDescent="0.4">
      <c r="A834" s="758"/>
      <c r="B834" s="551"/>
      <c r="C834" s="552"/>
      <c r="D834" s="553"/>
      <c r="E834" s="681"/>
      <c r="F834" s="681"/>
      <c r="G834" s="681"/>
      <c r="H834" s="681"/>
      <c r="I834" s="681"/>
      <c r="J834" s="681"/>
      <c r="K834" s="681"/>
      <c r="L834" s="681"/>
      <c r="M834" s="681"/>
      <c r="N834" s="681"/>
      <c r="O834" s="681"/>
      <c r="P834" s="681"/>
      <c r="Q834" s="681"/>
      <c r="R834" s="681"/>
      <c r="S834" s="681"/>
      <c r="T834" s="681"/>
      <c r="U834" s="681"/>
      <c r="V834" s="681"/>
      <c r="W834" s="681"/>
      <c r="X834" s="681"/>
      <c r="Y834" s="681"/>
      <c r="Z834" s="681"/>
      <c r="AA834" s="681"/>
      <c r="AB834" s="681"/>
      <c r="AC834" s="681"/>
      <c r="AD834" s="681"/>
      <c r="AE834" s="681"/>
      <c r="AF834" s="681"/>
      <c r="AG834" s="678" t="str">
        <f t="shared" ref="AG834" si="2457">IF(AG833&lt;14,"対象外",ROUND(AH833/AG833,3))</f>
        <v>対象外</v>
      </c>
      <c r="AH834" s="682"/>
      <c r="AI834" s="269"/>
      <c r="AL834" s="219">
        <f t="shared" ref="AL834" si="2458">IF(AG834="対象外",0,1)</f>
        <v>0</v>
      </c>
      <c r="AM834" s="226">
        <f t="shared" ref="AM834" si="2459">IF(AL834=1,AG834,0)</f>
        <v>0</v>
      </c>
      <c r="AN834" s="219">
        <f t="shared" ref="AN834" si="2460">IF(AG833&gt;=14,AG833,0)</f>
        <v>0</v>
      </c>
      <c r="AO834" s="192">
        <f>IF(AN834&gt;1,AH833,0)</f>
        <v>0</v>
      </c>
      <c r="AP834" s="152"/>
      <c r="AQ834" s="219">
        <f>IF(AR834&gt;1,1,0)</f>
        <v>0</v>
      </c>
      <c r="AR834" s="192">
        <f>AN834+AR790</f>
        <v>0</v>
      </c>
      <c r="AS834" s="192">
        <f>AO834+AS790</f>
        <v>0</v>
      </c>
      <c r="AT834" s="248">
        <f>IF(AQ834=1,ROUND(AS834/AR834,3),0)</f>
        <v>0</v>
      </c>
    </row>
    <row r="835" spans="1:46" ht="54.75" customHeight="1" x14ac:dyDescent="0.4">
      <c r="A835" s="758"/>
      <c r="B835" s="548">
        <f t="shared" ref="B835" si="2461">B791</f>
        <v>0</v>
      </c>
      <c r="C835" s="549"/>
      <c r="D835" s="550"/>
      <c r="E835" s="681"/>
      <c r="F835" s="681"/>
      <c r="G835" s="681"/>
      <c r="H835" s="681"/>
      <c r="I835" s="681"/>
      <c r="J835" s="681"/>
      <c r="K835" s="681"/>
      <c r="L835" s="681"/>
      <c r="M835" s="681"/>
      <c r="N835" s="681"/>
      <c r="O835" s="681"/>
      <c r="P835" s="681"/>
      <c r="Q835" s="681"/>
      <c r="R835" s="681"/>
      <c r="S835" s="681"/>
      <c r="T835" s="681"/>
      <c r="U835" s="681"/>
      <c r="V835" s="681"/>
      <c r="W835" s="681"/>
      <c r="X835" s="681"/>
      <c r="Y835" s="681"/>
      <c r="Z835" s="681"/>
      <c r="AA835" s="681"/>
      <c r="AB835" s="681"/>
      <c r="AC835" s="681"/>
      <c r="AD835" s="681"/>
      <c r="AE835" s="681"/>
      <c r="AF835" s="681"/>
      <c r="AG835" s="272">
        <f t="shared" ref="AG835" si="2462">IF(COUNT(E835:AF835)=0,+(COUNTIF(E835:AF835,"作業"))+(COUNTIF(E835:AF835,"休日")),"")</f>
        <v>0</v>
      </c>
      <c r="AH835" s="279">
        <f t="shared" ref="AH835" si="2463">IF(COUNT(E835:AF835)=0,(COUNTIF(E835:AF835,"休日")),"")</f>
        <v>0</v>
      </c>
      <c r="AI835" s="269"/>
    </row>
    <row r="836" spans="1:46" ht="54.75" customHeight="1" x14ac:dyDescent="0.4">
      <c r="A836" s="758"/>
      <c r="B836" s="551"/>
      <c r="C836" s="552"/>
      <c r="D836" s="553"/>
      <c r="E836" s="681"/>
      <c r="F836" s="681"/>
      <c r="G836" s="681"/>
      <c r="H836" s="681"/>
      <c r="I836" s="681"/>
      <c r="J836" s="681"/>
      <c r="K836" s="681"/>
      <c r="L836" s="681"/>
      <c r="M836" s="681"/>
      <c r="N836" s="681"/>
      <c r="O836" s="681"/>
      <c r="P836" s="681"/>
      <c r="Q836" s="681"/>
      <c r="R836" s="681"/>
      <c r="S836" s="681"/>
      <c r="T836" s="681"/>
      <c r="U836" s="681"/>
      <c r="V836" s="681"/>
      <c r="W836" s="681"/>
      <c r="X836" s="681"/>
      <c r="Y836" s="681"/>
      <c r="Z836" s="681"/>
      <c r="AA836" s="681"/>
      <c r="AB836" s="681"/>
      <c r="AC836" s="681"/>
      <c r="AD836" s="681"/>
      <c r="AE836" s="681"/>
      <c r="AF836" s="681"/>
      <c r="AG836" s="678" t="str">
        <f t="shared" ref="AG836" si="2464">IF(AG835&lt;14,"対象外",ROUND(AH835/AG835,3))</f>
        <v>対象外</v>
      </c>
      <c r="AH836" s="682"/>
      <c r="AI836" s="269"/>
      <c r="AL836" s="219">
        <f t="shared" ref="AL836" si="2465">IF(AG836="対象外",0,1)</f>
        <v>0</v>
      </c>
      <c r="AM836" s="226">
        <f t="shared" ref="AM836" si="2466">IF(AL836=1,AG836,0)</f>
        <v>0</v>
      </c>
      <c r="AN836" s="219">
        <f t="shared" ref="AN836" si="2467">IF(AG835&gt;=14,AG835,0)</f>
        <v>0</v>
      </c>
      <c r="AO836" s="192">
        <f>IF(AN836&gt;1,AH835,0)</f>
        <v>0</v>
      </c>
      <c r="AP836" s="152"/>
      <c r="AQ836" s="219">
        <f>IF(AR836&gt;1,1,0)</f>
        <v>0</v>
      </c>
      <c r="AR836" s="192">
        <f>AN836+AR792</f>
        <v>0</v>
      </c>
      <c r="AS836" s="192">
        <f>AO836+AS792</f>
        <v>0</v>
      </c>
      <c r="AT836" s="248">
        <f>IF(AQ836=1,ROUND(AS836/AR836,3),0)</f>
        <v>0</v>
      </c>
    </row>
    <row r="837" spans="1:46" ht="54.75" customHeight="1" x14ac:dyDescent="0.4">
      <c r="A837" s="758"/>
      <c r="B837" s="548">
        <f t="shared" ref="B837" si="2468">B793</f>
        <v>0</v>
      </c>
      <c r="C837" s="549"/>
      <c r="D837" s="550"/>
      <c r="E837" s="681"/>
      <c r="F837" s="681"/>
      <c r="G837" s="681"/>
      <c r="H837" s="681"/>
      <c r="I837" s="681"/>
      <c r="J837" s="681"/>
      <c r="K837" s="681"/>
      <c r="L837" s="681"/>
      <c r="M837" s="681"/>
      <c r="N837" s="681"/>
      <c r="O837" s="681"/>
      <c r="P837" s="681"/>
      <c r="Q837" s="681"/>
      <c r="R837" s="681"/>
      <c r="S837" s="681"/>
      <c r="T837" s="681"/>
      <c r="U837" s="681"/>
      <c r="V837" s="681"/>
      <c r="W837" s="681"/>
      <c r="X837" s="681"/>
      <c r="Y837" s="681"/>
      <c r="Z837" s="681"/>
      <c r="AA837" s="681"/>
      <c r="AB837" s="681"/>
      <c r="AC837" s="681"/>
      <c r="AD837" s="681"/>
      <c r="AE837" s="681"/>
      <c r="AF837" s="681"/>
      <c r="AG837" s="272">
        <f t="shared" ref="AG837" si="2469">IF(COUNT(E837:AF837)=0,+(COUNTIF(E837:AF837,"作業"))+(COUNTIF(E837:AF837,"休日")),"")</f>
        <v>0</v>
      </c>
      <c r="AH837" s="273">
        <f t="shared" ref="AH837" si="2470">IF(COUNT(E837:AF837)=0,(COUNTIF(E837:AF837,"休日")),"")</f>
        <v>0</v>
      </c>
      <c r="AI837" s="232"/>
    </row>
    <row r="838" spans="1:46" ht="54.75" customHeight="1" x14ac:dyDescent="0.4">
      <c r="A838" s="758"/>
      <c r="B838" s="551"/>
      <c r="C838" s="552"/>
      <c r="D838" s="553"/>
      <c r="E838" s="681"/>
      <c r="F838" s="681"/>
      <c r="G838" s="681"/>
      <c r="H838" s="681"/>
      <c r="I838" s="681"/>
      <c r="J838" s="681"/>
      <c r="K838" s="681"/>
      <c r="L838" s="681"/>
      <c r="M838" s="681"/>
      <c r="N838" s="681"/>
      <c r="O838" s="681"/>
      <c r="P838" s="681"/>
      <c r="Q838" s="681"/>
      <c r="R838" s="681"/>
      <c r="S838" s="681"/>
      <c r="T838" s="681"/>
      <c r="U838" s="681"/>
      <c r="V838" s="681"/>
      <c r="W838" s="681"/>
      <c r="X838" s="681"/>
      <c r="Y838" s="681"/>
      <c r="Z838" s="681"/>
      <c r="AA838" s="681"/>
      <c r="AB838" s="681"/>
      <c r="AC838" s="681"/>
      <c r="AD838" s="681"/>
      <c r="AE838" s="681"/>
      <c r="AF838" s="681"/>
      <c r="AG838" s="678" t="str">
        <f t="shared" ref="AG838" si="2471">IF(AG837&lt;14,"対象外",ROUND(AH837/AG837,3))</f>
        <v>対象外</v>
      </c>
      <c r="AH838" s="679"/>
      <c r="AI838" s="232"/>
      <c r="AL838" s="219">
        <f t="shared" ref="AL838" si="2472">IF(AG838="対象外",0,1)</f>
        <v>0</v>
      </c>
      <c r="AM838" s="226">
        <f t="shared" ref="AM838" si="2473">IF(AL838=1,AG838,0)</f>
        <v>0</v>
      </c>
      <c r="AN838" s="219">
        <f t="shared" ref="AN838" si="2474">IF(AG837&gt;=14,AG837,0)</f>
        <v>0</v>
      </c>
      <c r="AO838" s="192">
        <f>IF(AN838&gt;1,AH837,0)</f>
        <v>0</v>
      </c>
      <c r="AP838" s="152"/>
      <c r="AQ838" s="219">
        <f>IF(AR838&gt;1,1,0)</f>
        <v>0</v>
      </c>
      <c r="AR838" s="192">
        <f>AN838+AR794</f>
        <v>0</v>
      </c>
      <c r="AS838" s="192">
        <f>AO838+AS794</f>
        <v>0</v>
      </c>
      <c r="AT838" s="248">
        <f>IF(AQ838=1,ROUND(AS838/AR838,3),0)</f>
        <v>0</v>
      </c>
    </row>
    <row r="839" spans="1:46" ht="54.75" customHeight="1" x14ac:dyDescent="0.4">
      <c r="A839" s="758"/>
      <c r="B839" s="548">
        <f t="shared" ref="B839" si="2475">B795</f>
        <v>0</v>
      </c>
      <c r="C839" s="549"/>
      <c r="D839" s="550"/>
      <c r="E839" s="681"/>
      <c r="F839" s="681"/>
      <c r="G839" s="681"/>
      <c r="H839" s="681"/>
      <c r="I839" s="681"/>
      <c r="J839" s="681"/>
      <c r="K839" s="681"/>
      <c r="L839" s="681"/>
      <c r="M839" s="681"/>
      <c r="N839" s="681"/>
      <c r="O839" s="681"/>
      <c r="P839" s="681"/>
      <c r="Q839" s="681"/>
      <c r="R839" s="681"/>
      <c r="S839" s="681"/>
      <c r="T839" s="681"/>
      <c r="U839" s="681"/>
      <c r="V839" s="681"/>
      <c r="W839" s="681"/>
      <c r="X839" s="681"/>
      <c r="Y839" s="681"/>
      <c r="Z839" s="681"/>
      <c r="AA839" s="681"/>
      <c r="AB839" s="681"/>
      <c r="AC839" s="681"/>
      <c r="AD839" s="681"/>
      <c r="AE839" s="681"/>
      <c r="AF839" s="681"/>
      <c r="AG839" s="272">
        <f t="shared" ref="AG839" si="2476">IF(COUNT(E839:AF839)=0,+(COUNTIF(E839:AF839,"作業"))+(COUNTIF(E839:AF839,"休日")),"")</f>
        <v>0</v>
      </c>
      <c r="AH839" s="273">
        <f t="shared" ref="AH839" si="2477">IF(COUNT(E839:AF839)=0,(COUNTIF(E839:AF839,"休日")),"")</f>
        <v>0</v>
      </c>
      <c r="AI839" s="232"/>
    </row>
    <row r="840" spans="1:46" ht="54.75" customHeight="1" x14ac:dyDescent="0.4">
      <c r="A840" s="758"/>
      <c r="B840" s="551"/>
      <c r="C840" s="552"/>
      <c r="D840" s="553"/>
      <c r="E840" s="681"/>
      <c r="F840" s="681"/>
      <c r="G840" s="681"/>
      <c r="H840" s="681"/>
      <c r="I840" s="681"/>
      <c r="J840" s="681"/>
      <c r="K840" s="681"/>
      <c r="L840" s="681"/>
      <c r="M840" s="681"/>
      <c r="N840" s="681"/>
      <c r="O840" s="681"/>
      <c r="P840" s="681"/>
      <c r="Q840" s="681"/>
      <c r="R840" s="681"/>
      <c r="S840" s="681"/>
      <c r="T840" s="681"/>
      <c r="U840" s="681"/>
      <c r="V840" s="681"/>
      <c r="W840" s="681"/>
      <c r="X840" s="681"/>
      <c r="Y840" s="681"/>
      <c r="Z840" s="681"/>
      <c r="AA840" s="681"/>
      <c r="AB840" s="681"/>
      <c r="AC840" s="681"/>
      <c r="AD840" s="681"/>
      <c r="AE840" s="681"/>
      <c r="AF840" s="681"/>
      <c r="AG840" s="678" t="str">
        <f t="shared" ref="AG840" si="2478">IF(AG839&lt;14,"対象外",ROUND(AH839/AG839,3))</f>
        <v>対象外</v>
      </c>
      <c r="AH840" s="679"/>
      <c r="AI840" s="232"/>
      <c r="AL840" s="219">
        <f t="shared" ref="AL840" si="2479">IF(AG840="対象外",0,1)</f>
        <v>0</v>
      </c>
      <c r="AM840" s="226">
        <f t="shared" ref="AM840" si="2480">IF(AL840=1,AG840,0)</f>
        <v>0</v>
      </c>
      <c r="AN840" s="219">
        <f t="shared" ref="AN840" si="2481">IF(AG839&gt;=14,AG839,0)</f>
        <v>0</v>
      </c>
      <c r="AO840" s="192">
        <f>IF(AN840&gt;1,AH839,0)</f>
        <v>0</v>
      </c>
      <c r="AP840" s="152"/>
      <c r="AQ840" s="219">
        <f>IF(AR840&gt;1,1,0)</f>
        <v>0</v>
      </c>
      <c r="AR840" s="192">
        <f>AN840+AR796</f>
        <v>0</v>
      </c>
      <c r="AS840" s="192">
        <f>AO840+AS796</f>
        <v>0</v>
      </c>
      <c r="AT840" s="248">
        <f>IF(AQ840=1,ROUND(AS840/AR840,3),0)</f>
        <v>0</v>
      </c>
    </row>
    <row r="841" spans="1:46" ht="54.75" customHeight="1" x14ac:dyDescent="0.4">
      <c r="A841" s="758"/>
      <c r="B841" s="548">
        <f t="shared" ref="B841" si="2482">B797</f>
        <v>0</v>
      </c>
      <c r="C841" s="549"/>
      <c r="D841" s="550"/>
      <c r="E841" s="681"/>
      <c r="F841" s="681"/>
      <c r="G841" s="681"/>
      <c r="H841" s="681"/>
      <c r="I841" s="681"/>
      <c r="J841" s="681"/>
      <c r="K841" s="681"/>
      <c r="L841" s="681"/>
      <c r="M841" s="681"/>
      <c r="N841" s="681"/>
      <c r="O841" s="681"/>
      <c r="P841" s="681"/>
      <c r="Q841" s="681"/>
      <c r="R841" s="681"/>
      <c r="S841" s="681"/>
      <c r="T841" s="681"/>
      <c r="U841" s="681"/>
      <c r="V841" s="681"/>
      <c r="W841" s="681"/>
      <c r="X841" s="681"/>
      <c r="Y841" s="681"/>
      <c r="Z841" s="681"/>
      <c r="AA841" s="681"/>
      <c r="AB841" s="681"/>
      <c r="AC841" s="681"/>
      <c r="AD841" s="681"/>
      <c r="AE841" s="681"/>
      <c r="AF841" s="681"/>
      <c r="AG841" s="272">
        <f t="shared" ref="AG841" si="2483">IF(COUNT(E841:AF841)=0,+(COUNTIF(E841:AF841,"作業"))+(COUNTIF(E841:AF841,"休日")),"")</f>
        <v>0</v>
      </c>
      <c r="AH841" s="273">
        <f t="shared" ref="AH841" si="2484">IF(COUNT(E841:AF841)=0,(COUNTIF(E841:AF841,"休日")),"")</f>
        <v>0</v>
      </c>
      <c r="AI841" s="232"/>
    </row>
    <row r="842" spans="1:46" ht="54.75" customHeight="1" x14ac:dyDescent="0.4">
      <c r="A842" s="758"/>
      <c r="B842" s="551"/>
      <c r="C842" s="552"/>
      <c r="D842" s="553"/>
      <c r="E842" s="681"/>
      <c r="F842" s="681"/>
      <c r="G842" s="681"/>
      <c r="H842" s="681"/>
      <c r="I842" s="681"/>
      <c r="J842" s="681"/>
      <c r="K842" s="681"/>
      <c r="L842" s="681"/>
      <c r="M842" s="681"/>
      <c r="N842" s="681"/>
      <c r="O842" s="681"/>
      <c r="P842" s="681"/>
      <c r="Q842" s="681"/>
      <c r="R842" s="681"/>
      <c r="S842" s="681"/>
      <c r="T842" s="681"/>
      <c r="U842" s="681"/>
      <c r="V842" s="681"/>
      <c r="W842" s="681"/>
      <c r="X842" s="681"/>
      <c r="Y842" s="681"/>
      <c r="Z842" s="681"/>
      <c r="AA842" s="681"/>
      <c r="AB842" s="681"/>
      <c r="AC842" s="681"/>
      <c r="AD842" s="681"/>
      <c r="AE842" s="681"/>
      <c r="AF842" s="681"/>
      <c r="AG842" s="678" t="str">
        <f t="shared" ref="AG842" si="2485">IF(AG841&lt;14,"対象外",ROUND(AH841/AG841,3))</f>
        <v>対象外</v>
      </c>
      <c r="AH842" s="679"/>
      <c r="AI842" s="232"/>
      <c r="AL842" s="219">
        <f t="shared" ref="AL842" si="2486">IF(AG842="対象外",0,1)</f>
        <v>0</v>
      </c>
      <c r="AM842" s="226">
        <f t="shared" ref="AM842" si="2487">IF(AL842=1,AG842,0)</f>
        <v>0</v>
      </c>
      <c r="AN842" s="219">
        <f t="shared" ref="AN842" si="2488">IF(AG841&gt;=14,AG841,0)</f>
        <v>0</v>
      </c>
      <c r="AO842" s="192">
        <f>IF(AN842&gt;1,AH841,0)</f>
        <v>0</v>
      </c>
      <c r="AP842" s="152"/>
      <c r="AQ842" s="219">
        <f>IF(AR842&gt;1,1,0)</f>
        <v>0</v>
      </c>
      <c r="AR842" s="192">
        <f>AN842+AR798</f>
        <v>0</v>
      </c>
      <c r="AS842" s="192">
        <f>AO842+AS798</f>
        <v>0</v>
      </c>
      <c r="AT842" s="248">
        <f>IF(AQ842=1,ROUND(AS842/AR842,3),0)</f>
        <v>0</v>
      </c>
    </row>
    <row r="843" spans="1:46" ht="54.75" customHeight="1" x14ac:dyDescent="0.4">
      <c r="A843" s="758"/>
      <c r="B843" s="548">
        <f t="shared" ref="B843" si="2489">B799</f>
        <v>0</v>
      </c>
      <c r="C843" s="549"/>
      <c r="D843" s="550"/>
      <c r="E843" s="681"/>
      <c r="F843" s="681"/>
      <c r="G843" s="681"/>
      <c r="H843" s="681"/>
      <c r="I843" s="681"/>
      <c r="J843" s="681"/>
      <c r="K843" s="681"/>
      <c r="L843" s="681"/>
      <c r="M843" s="681"/>
      <c r="N843" s="681"/>
      <c r="O843" s="681"/>
      <c r="P843" s="681"/>
      <c r="Q843" s="681"/>
      <c r="R843" s="681"/>
      <c r="S843" s="681"/>
      <c r="T843" s="681"/>
      <c r="U843" s="681"/>
      <c r="V843" s="681"/>
      <c r="W843" s="681"/>
      <c r="X843" s="681"/>
      <c r="Y843" s="681"/>
      <c r="Z843" s="681"/>
      <c r="AA843" s="681"/>
      <c r="AB843" s="681"/>
      <c r="AC843" s="681"/>
      <c r="AD843" s="681"/>
      <c r="AE843" s="681"/>
      <c r="AF843" s="681"/>
      <c r="AG843" s="272">
        <f t="shared" ref="AG843" si="2490">IF(COUNT(E843:AF843)=0,+(COUNTIF(E843:AF843,"作業"))+(COUNTIF(E843:AF843,"休日")),"")</f>
        <v>0</v>
      </c>
      <c r="AH843" s="273">
        <f t="shared" ref="AH843" si="2491">IF(COUNT(E843:AF843)=0,(COUNTIF(E843:AF843,"休日")),"")</f>
        <v>0</v>
      </c>
      <c r="AI843" s="232"/>
    </row>
    <row r="844" spans="1:46" ht="54.75" customHeight="1" x14ac:dyDescent="0.4">
      <c r="A844" s="758"/>
      <c r="B844" s="551"/>
      <c r="C844" s="552"/>
      <c r="D844" s="553"/>
      <c r="E844" s="681"/>
      <c r="F844" s="681"/>
      <c r="G844" s="681"/>
      <c r="H844" s="681"/>
      <c r="I844" s="681"/>
      <c r="J844" s="681"/>
      <c r="K844" s="681"/>
      <c r="L844" s="681"/>
      <c r="M844" s="681"/>
      <c r="N844" s="681"/>
      <c r="O844" s="681"/>
      <c r="P844" s="681"/>
      <c r="Q844" s="681"/>
      <c r="R844" s="681"/>
      <c r="S844" s="681"/>
      <c r="T844" s="681"/>
      <c r="U844" s="681"/>
      <c r="V844" s="681"/>
      <c r="W844" s="681"/>
      <c r="X844" s="681"/>
      <c r="Y844" s="681"/>
      <c r="Z844" s="681"/>
      <c r="AA844" s="681"/>
      <c r="AB844" s="681"/>
      <c r="AC844" s="681"/>
      <c r="AD844" s="681"/>
      <c r="AE844" s="681"/>
      <c r="AF844" s="681"/>
      <c r="AG844" s="678" t="str">
        <f t="shared" ref="AG844" si="2492">IF(AG843&lt;14,"対象外",ROUND(AH843/AG843,3))</f>
        <v>対象外</v>
      </c>
      <c r="AH844" s="679"/>
      <c r="AI844" s="232"/>
      <c r="AL844" s="219">
        <f t="shared" ref="AL844" si="2493">IF(AG844="対象外",0,1)</f>
        <v>0</v>
      </c>
      <c r="AM844" s="226">
        <f t="shared" ref="AM844" si="2494">IF(AL844=1,AG844,0)</f>
        <v>0</v>
      </c>
      <c r="AN844" s="219">
        <f t="shared" ref="AN844" si="2495">IF(AG843&gt;=14,AG843,0)</f>
        <v>0</v>
      </c>
      <c r="AO844" s="192">
        <f>IF(AN844&gt;1,AH843,0)</f>
        <v>0</v>
      </c>
      <c r="AP844" s="152"/>
      <c r="AQ844" s="219">
        <f>IF(AR844&gt;1,1,0)</f>
        <v>0</v>
      </c>
      <c r="AR844" s="192">
        <f>AN844+AR800</f>
        <v>0</v>
      </c>
      <c r="AS844" s="192">
        <f>AO844+AS800</f>
        <v>0</v>
      </c>
      <c r="AT844" s="248">
        <f>IF(AQ844=1,ROUND(AS844/AR844,3),0)</f>
        <v>0</v>
      </c>
    </row>
    <row r="845" spans="1:46" ht="54.75" customHeight="1" x14ac:dyDescent="0.4">
      <c r="A845" s="758"/>
      <c r="B845" s="548">
        <f t="shared" ref="B845" si="2496">B801</f>
        <v>0</v>
      </c>
      <c r="C845" s="549"/>
      <c r="D845" s="550"/>
      <c r="E845" s="681"/>
      <c r="F845" s="681"/>
      <c r="G845" s="681"/>
      <c r="H845" s="681"/>
      <c r="I845" s="681"/>
      <c r="J845" s="681"/>
      <c r="K845" s="681"/>
      <c r="L845" s="681"/>
      <c r="M845" s="681"/>
      <c r="N845" s="681"/>
      <c r="O845" s="681"/>
      <c r="P845" s="681"/>
      <c r="Q845" s="681"/>
      <c r="R845" s="681"/>
      <c r="S845" s="681"/>
      <c r="T845" s="681"/>
      <c r="U845" s="681"/>
      <c r="V845" s="681"/>
      <c r="W845" s="681"/>
      <c r="X845" s="681"/>
      <c r="Y845" s="681"/>
      <c r="Z845" s="681"/>
      <c r="AA845" s="681"/>
      <c r="AB845" s="681"/>
      <c r="AC845" s="681"/>
      <c r="AD845" s="681"/>
      <c r="AE845" s="681"/>
      <c r="AF845" s="681"/>
      <c r="AG845" s="272">
        <f t="shared" ref="AG845" si="2497">IF(COUNT(E845:AF845)=0,+(COUNTIF(E845:AF845,"作業"))+(COUNTIF(E845:AF845,"休日")),"")</f>
        <v>0</v>
      </c>
      <c r="AH845" s="273">
        <f t="shared" ref="AH845" si="2498">IF(COUNT(E845:AF845)=0,(COUNTIF(E845:AF845,"休日")),"")</f>
        <v>0</v>
      </c>
      <c r="AI845" s="232"/>
    </row>
    <row r="846" spans="1:46" ht="54.75" customHeight="1" x14ac:dyDescent="0.4">
      <c r="A846" s="758"/>
      <c r="B846" s="551"/>
      <c r="C846" s="552"/>
      <c r="D846" s="553"/>
      <c r="E846" s="681"/>
      <c r="F846" s="681"/>
      <c r="G846" s="681"/>
      <c r="H846" s="681"/>
      <c r="I846" s="681"/>
      <c r="J846" s="681"/>
      <c r="K846" s="681"/>
      <c r="L846" s="681"/>
      <c r="M846" s="681"/>
      <c r="N846" s="681"/>
      <c r="O846" s="681"/>
      <c r="P846" s="681"/>
      <c r="Q846" s="681"/>
      <c r="R846" s="681"/>
      <c r="S846" s="681"/>
      <c r="T846" s="681"/>
      <c r="U846" s="681"/>
      <c r="V846" s="681"/>
      <c r="W846" s="681"/>
      <c r="X846" s="681"/>
      <c r="Y846" s="681"/>
      <c r="Z846" s="681"/>
      <c r="AA846" s="681"/>
      <c r="AB846" s="681"/>
      <c r="AC846" s="681"/>
      <c r="AD846" s="681"/>
      <c r="AE846" s="681"/>
      <c r="AF846" s="681"/>
      <c r="AG846" s="678" t="str">
        <f t="shared" ref="AG846" si="2499">IF(AG845&lt;14,"対象外",ROUND(AH845/AG845,3))</f>
        <v>対象外</v>
      </c>
      <c r="AH846" s="679"/>
      <c r="AI846" s="232"/>
      <c r="AL846" s="219">
        <f t="shared" ref="AL846" si="2500">IF(AG846="対象外",0,1)</f>
        <v>0</v>
      </c>
      <c r="AM846" s="226">
        <f t="shared" ref="AM846" si="2501">IF(AL846=1,AG846,0)</f>
        <v>0</v>
      </c>
      <c r="AN846" s="219">
        <f t="shared" ref="AN846" si="2502">IF(AG845&gt;=14,AG845,0)</f>
        <v>0</v>
      </c>
      <c r="AO846" s="192">
        <f>IF(AN846&gt;1,AH845,0)</f>
        <v>0</v>
      </c>
      <c r="AP846" s="152"/>
      <c r="AQ846" s="219">
        <f>IF(AR846&gt;1,1,0)</f>
        <v>0</v>
      </c>
      <c r="AR846" s="192">
        <f>AN846+AR802</f>
        <v>0</v>
      </c>
      <c r="AS846" s="192">
        <f>AO846+AS802</f>
        <v>0</v>
      </c>
      <c r="AT846" s="248">
        <f>IF(AQ846=1,ROUND(AS846/AR846,3),0)</f>
        <v>0</v>
      </c>
    </row>
    <row r="847" spans="1:46" ht="54.75" customHeight="1" x14ac:dyDescent="0.4">
      <c r="A847" s="758"/>
      <c r="B847" s="548">
        <f t="shared" ref="B847" si="2503">B803</f>
        <v>0</v>
      </c>
      <c r="C847" s="549"/>
      <c r="D847" s="550"/>
      <c r="E847" s="681"/>
      <c r="F847" s="681"/>
      <c r="G847" s="681"/>
      <c r="H847" s="681"/>
      <c r="I847" s="681"/>
      <c r="J847" s="681"/>
      <c r="K847" s="681"/>
      <c r="L847" s="681"/>
      <c r="M847" s="681"/>
      <c r="N847" s="681"/>
      <c r="O847" s="681"/>
      <c r="P847" s="681"/>
      <c r="Q847" s="681"/>
      <c r="R847" s="681"/>
      <c r="S847" s="681"/>
      <c r="T847" s="681"/>
      <c r="U847" s="681"/>
      <c r="V847" s="681"/>
      <c r="W847" s="681"/>
      <c r="X847" s="681"/>
      <c r="Y847" s="681"/>
      <c r="Z847" s="681"/>
      <c r="AA847" s="681"/>
      <c r="AB847" s="681"/>
      <c r="AC847" s="681"/>
      <c r="AD847" s="681"/>
      <c r="AE847" s="681"/>
      <c r="AF847" s="681"/>
      <c r="AG847" s="272">
        <f t="shared" ref="AG847" si="2504">IF(COUNT(E847:AF847)=0,+(COUNTIF(E847:AF847,"作業"))+(COUNTIF(E847:AF847,"休日")),"")</f>
        <v>0</v>
      </c>
      <c r="AH847" s="273">
        <f t="shared" ref="AH847" si="2505">IF(COUNT(E847:AF847)=0,(COUNTIF(E847:AF847,"休日")),"")</f>
        <v>0</v>
      </c>
      <c r="AI847" s="232"/>
    </row>
    <row r="848" spans="1:46" ht="54.75" customHeight="1" x14ac:dyDescent="0.4">
      <c r="A848" s="758"/>
      <c r="B848" s="551"/>
      <c r="C848" s="552"/>
      <c r="D848" s="553"/>
      <c r="E848" s="681"/>
      <c r="F848" s="681"/>
      <c r="G848" s="681"/>
      <c r="H848" s="681"/>
      <c r="I848" s="681"/>
      <c r="J848" s="681"/>
      <c r="K848" s="681"/>
      <c r="L848" s="681"/>
      <c r="M848" s="681"/>
      <c r="N848" s="681"/>
      <c r="O848" s="681"/>
      <c r="P848" s="681"/>
      <c r="Q848" s="681"/>
      <c r="R848" s="681"/>
      <c r="S848" s="681"/>
      <c r="T848" s="681"/>
      <c r="U848" s="681"/>
      <c r="V848" s="681"/>
      <c r="W848" s="681"/>
      <c r="X848" s="681"/>
      <c r="Y848" s="681"/>
      <c r="Z848" s="681"/>
      <c r="AA848" s="681"/>
      <c r="AB848" s="681"/>
      <c r="AC848" s="681"/>
      <c r="AD848" s="681"/>
      <c r="AE848" s="681"/>
      <c r="AF848" s="681"/>
      <c r="AG848" s="678" t="str">
        <f t="shared" ref="AG848" si="2506">IF(AG847&lt;14,"対象外",ROUND(AH847/AG847,3))</f>
        <v>対象外</v>
      </c>
      <c r="AH848" s="679"/>
      <c r="AI848" s="232"/>
      <c r="AL848" s="219">
        <f t="shared" ref="AL848" si="2507">IF(AG848="対象外",0,1)</f>
        <v>0</v>
      </c>
      <c r="AM848" s="226">
        <f t="shared" ref="AM848" si="2508">IF(AL848=1,AG848,0)</f>
        <v>0</v>
      </c>
      <c r="AN848" s="219">
        <f t="shared" ref="AN848" si="2509">IF(AG847&gt;=14,AG847,0)</f>
        <v>0</v>
      </c>
      <c r="AO848" s="192">
        <f>IF(AN848&gt;1,AH847,0)</f>
        <v>0</v>
      </c>
      <c r="AP848" s="152"/>
      <c r="AQ848" s="219">
        <f>IF(AR848&gt;1,1,0)</f>
        <v>0</v>
      </c>
      <c r="AR848" s="192">
        <f>AN848+AR804</f>
        <v>0</v>
      </c>
      <c r="AS848" s="192">
        <f>AO848+AS804</f>
        <v>0</v>
      </c>
      <c r="AT848" s="248">
        <f>IF(AQ848=1,ROUND(AS848/AR848,3),0)</f>
        <v>0</v>
      </c>
    </row>
    <row r="849" spans="1:46" ht="54.75" customHeight="1" x14ac:dyDescent="0.4">
      <c r="A849" s="758"/>
      <c r="B849" s="548">
        <f t="shared" ref="B849" si="2510">B805</f>
        <v>0</v>
      </c>
      <c r="C849" s="549"/>
      <c r="D849" s="550"/>
      <c r="E849" s="681"/>
      <c r="F849" s="681"/>
      <c r="G849" s="681"/>
      <c r="H849" s="681"/>
      <c r="I849" s="681"/>
      <c r="J849" s="681"/>
      <c r="K849" s="681"/>
      <c r="L849" s="681"/>
      <c r="M849" s="681"/>
      <c r="N849" s="681"/>
      <c r="O849" s="681"/>
      <c r="P849" s="681"/>
      <c r="Q849" s="681"/>
      <c r="R849" s="681"/>
      <c r="S849" s="681"/>
      <c r="T849" s="681"/>
      <c r="U849" s="681"/>
      <c r="V849" s="681"/>
      <c r="W849" s="681"/>
      <c r="X849" s="681"/>
      <c r="Y849" s="681"/>
      <c r="Z849" s="681"/>
      <c r="AA849" s="681"/>
      <c r="AB849" s="681"/>
      <c r="AC849" s="681"/>
      <c r="AD849" s="681"/>
      <c r="AE849" s="681"/>
      <c r="AF849" s="681"/>
      <c r="AG849" s="272">
        <f t="shared" ref="AG849" si="2511">IF(COUNT(E849:AF849)=0,+(COUNTIF(E849:AF849,"作業"))+(COUNTIF(E849:AF849,"休日")),"")</f>
        <v>0</v>
      </c>
      <c r="AH849" s="273">
        <f t="shared" ref="AH849" si="2512">IF(COUNT(E849:AF849)=0,(COUNTIF(E849:AF849,"休日")),"")</f>
        <v>0</v>
      </c>
      <c r="AI849" s="232"/>
    </row>
    <row r="850" spans="1:46" ht="54.75" customHeight="1" x14ac:dyDescent="0.4">
      <c r="A850" s="758"/>
      <c r="B850" s="551"/>
      <c r="C850" s="552"/>
      <c r="D850" s="553"/>
      <c r="E850" s="681"/>
      <c r="F850" s="681"/>
      <c r="G850" s="681"/>
      <c r="H850" s="681"/>
      <c r="I850" s="681"/>
      <c r="J850" s="681"/>
      <c r="K850" s="681"/>
      <c r="L850" s="681"/>
      <c r="M850" s="681"/>
      <c r="N850" s="681"/>
      <c r="O850" s="681"/>
      <c r="P850" s="681"/>
      <c r="Q850" s="681"/>
      <c r="R850" s="681"/>
      <c r="S850" s="681"/>
      <c r="T850" s="681"/>
      <c r="U850" s="681"/>
      <c r="V850" s="681"/>
      <c r="W850" s="681"/>
      <c r="X850" s="681"/>
      <c r="Y850" s="681"/>
      <c r="Z850" s="681"/>
      <c r="AA850" s="681"/>
      <c r="AB850" s="681"/>
      <c r="AC850" s="681"/>
      <c r="AD850" s="681"/>
      <c r="AE850" s="681"/>
      <c r="AF850" s="681"/>
      <c r="AG850" s="678" t="str">
        <f t="shared" ref="AG850" si="2513">IF(AG849&lt;14,"対象外",ROUND(AH849/AG849,3))</f>
        <v>対象外</v>
      </c>
      <c r="AH850" s="679"/>
      <c r="AI850" s="232"/>
      <c r="AL850" s="219">
        <f t="shared" ref="AL850" si="2514">IF(AG850="対象外",0,1)</f>
        <v>0</v>
      </c>
      <c r="AM850" s="226">
        <f t="shared" ref="AM850" si="2515">IF(AL850=1,AG850,0)</f>
        <v>0</v>
      </c>
      <c r="AN850" s="219">
        <f t="shared" ref="AN850" si="2516">IF(AG849&gt;=14,AG849,0)</f>
        <v>0</v>
      </c>
      <c r="AO850" s="192">
        <f>IF(AN850&gt;1,AH849,0)</f>
        <v>0</v>
      </c>
      <c r="AP850" s="152"/>
      <c r="AQ850" s="219">
        <f>IF(AR850&gt;1,1,0)</f>
        <v>0</v>
      </c>
      <c r="AR850" s="192">
        <f>AN850+AR806</f>
        <v>0</v>
      </c>
      <c r="AS850" s="192">
        <f>AO850+AS806</f>
        <v>0</v>
      </c>
      <c r="AT850" s="248">
        <f>IF(AQ850=1,ROUND(AS850/AR850,3),0)</f>
        <v>0</v>
      </c>
    </row>
    <row r="851" spans="1:46" ht="54.75" customHeight="1" x14ac:dyDescent="0.4">
      <c r="A851" s="758"/>
      <c r="B851" s="548">
        <f t="shared" ref="B851" si="2517">B807</f>
        <v>0</v>
      </c>
      <c r="C851" s="549"/>
      <c r="D851" s="550"/>
      <c r="E851" s="681"/>
      <c r="F851" s="681"/>
      <c r="G851" s="681"/>
      <c r="H851" s="681"/>
      <c r="I851" s="681"/>
      <c r="J851" s="681"/>
      <c r="K851" s="681"/>
      <c r="L851" s="681"/>
      <c r="M851" s="681"/>
      <c r="N851" s="681"/>
      <c r="O851" s="681"/>
      <c r="P851" s="681"/>
      <c r="Q851" s="681"/>
      <c r="R851" s="681"/>
      <c r="S851" s="681"/>
      <c r="T851" s="681"/>
      <c r="U851" s="681"/>
      <c r="V851" s="681"/>
      <c r="W851" s="681"/>
      <c r="X851" s="681"/>
      <c r="Y851" s="681"/>
      <c r="Z851" s="681"/>
      <c r="AA851" s="681"/>
      <c r="AB851" s="681"/>
      <c r="AC851" s="681"/>
      <c r="AD851" s="681"/>
      <c r="AE851" s="681"/>
      <c r="AF851" s="681"/>
      <c r="AG851" s="272">
        <f t="shared" ref="AG851" si="2518">IF(COUNT(E851:AF851)=0,+(COUNTIF(E851:AF851,"作業"))+(COUNTIF(E851:AF851,"休日")),"")</f>
        <v>0</v>
      </c>
      <c r="AH851" s="273">
        <f t="shared" ref="AH851" si="2519">IF(COUNT(E851:AF851)=0,(COUNTIF(E851:AF851,"休日")),"")</f>
        <v>0</v>
      </c>
      <c r="AI851" s="232"/>
    </row>
    <row r="852" spans="1:46" ht="54.75" customHeight="1" x14ac:dyDescent="0.4">
      <c r="A852" s="758"/>
      <c r="B852" s="551"/>
      <c r="C852" s="552"/>
      <c r="D852" s="553"/>
      <c r="E852" s="681"/>
      <c r="F852" s="681"/>
      <c r="G852" s="681"/>
      <c r="H852" s="681"/>
      <c r="I852" s="681"/>
      <c r="J852" s="681"/>
      <c r="K852" s="681"/>
      <c r="L852" s="681"/>
      <c r="M852" s="681"/>
      <c r="N852" s="681"/>
      <c r="O852" s="681"/>
      <c r="P852" s="681"/>
      <c r="Q852" s="681"/>
      <c r="R852" s="681"/>
      <c r="S852" s="681"/>
      <c r="T852" s="681"/>
      <c r="U852" s="681"/>
      <c r="V852" s="681"/>
      <c r="W852" s="681"/>
      <c r="X852" s="681"/>
      <c r="Y852" s="681"/>
      <c r="Z852" s="681"/>
      <c r="AA852" s="681"/>
      <c r="AB852" s="681"/>
      <c r="AC852" s="681"/>
      <c r="AD852" s="681"/>
      <c r="AE852" s="681"/>
      <c r="AF852" s="681"/>
      <c r="AG852" s="678" t="str">
        <f t="shared" ref="AG852" si="2520">IF(AG851&lt;14,"対象外",ROUND(AH851/AG851,3))</f>
        <v>対象外</v>
      </c>
      <c r="AH852" s="679"/>
      <c r="AI852" s="232"/>
      <c r="AL852" s="219">
        <f t="shared" ref="AL852" si="2521">IF(AG852="対象外",0,1)</f>
        <v>0</v>
      </c>
      <c r="AM852" s="226">
        <f t="shared" ref="AM852" si="2522">IF(AL852=1,AG852,0)</f>
        <v>0</v>
      </c>
      <c r="AN852" s="219">
        <f t="shared" ref="AN852" si="2523">IF(AG851&gt;=14,AG851,0)</f>
        <v>0</v>
      </c>
      <c r="AO852" s="192">
        <f>IF(AN852&gt;1,AH851,0)</f>
        <v>0</v>
      </c>
      <c r="AP852" s="152"/>
      <c r="AQ852" s="219">
        <f>IF(AR852&gt;1,1,0)</f>
        <v>0</v>
      </c>
      <c r="AR852" s="192">
        <f>AN852+AR808</f>
        <v>0</v>
      </c>
      <c r="AS852" s="192">
        <f>AO852+AS808</f>
        <v>0</v>
      </c>
      <c r="AT852" s="248">
        <f>IF(AQ852=1,ROUND(AS852/AR852,3),0)</f>
        <v>0</v>
      </c>
    </row>
    <row r="853" spans="1:46" ht="54.75" customHeight="1" x14ac:dyDescent="0.4">
      <c r="A853" s="758"/>
      <c r="B853" s="539">
        <f>B808</f>
        <v>0</v>
      </c>
      <c r="C853" s="540"/>
      <c r="D853" s="541"/>
      <c r="E853" s="681"/>
      <c r="F853" s="681"/>
      <c r="G853" s="681"/>
      <c r="H853" s="681"/>
      <c r="I853" s="681"/>
      <c r="J853" s="681"/>
      <c r="K853" s="681"/>
      <c r="L853" s="681"/>
      <c r="M853" s="681"/>
      <c r="N853" s="681"/>
      <c r="O853" s="681"/>
      <c r="P853" s="681"/>
      <c r="Q853" s="681"/>
      <c r="R853" s="681"/>
      <c r="S853" s="681"/>
      <c r="T853" s="681"/>
      <c r="U853" s="681"/>
      <c r="V853" s="681"/>
      <c r="W853" s="681"/>
      <c r="X853" s="681"/>
      <c r="Y853" s="681"/>
      <c r="Z853" s="681"/>
      <c r="AA853" s="681"/>
      <c r="AB853" s="681"/>
      <c r="AC853" s="681"/>
      <c r="AD853" s="681"/>
      <c r="AE853" s="681"/>
      <c r="AF853" s="681"/>
      <c r="AG853" s="280">
        <f>IF(COUNT(E853:AF853)=0,+(COUNTIF(E853:AF853,"作業"))+(COUNTIF(E853:AF853,"休日")),"")</f>
        <v>0</v>
      </c>
      <c r="AH853" s="281">
        <f>IF(COUNT(E853:AF853)=0,(COUNTIF(E853:AF853,"休日")),"")</f>
        <v>0</v>
      </c>
      <c r="AI853" s="232"/>
    </row>
    <row r="854" spans="1:46" ht="54.75" customHeight="1" thickBot="1" x14ac:dyDescent="0.45">
      <c r="A854" s="759"/>
      <c r="B854" s="542"/>
      <c r="C854" s="543"/>
      <c r="D854" s="544"/>
      <c r="E854" s="681"/>
      <c r="F854" s="681"/>
      <c r="G854" s="681"/>
      <c r="H854" s="681"/>
      <c r="I854" s="681"/>
      <c r="J854" s="681"/>
      <c r="K854" s="681"/>
      <c r="L854" s="681"/>
      <c r="M854" s="681"/>
      <c r="N854" s="681"/>
      <c r="O854" s="681"/>
      <c r="P854" s="681"/>
      <c r="Q854" s="681"/>
      <c r="R854" s="681"/>
      <c r="S854" s="681"/>
      <c r="T854" s="681"/>
      <c r="U854" s="681"/>
      <c r="V854" s="681"/>
      <c r="W854" s="681"/>
      <c r="X854" s="681"/>
      <c r="Y854" s="681"/>
      <c r="Z854" s="681"/>
      <c r="AA854" s="681"/>
      <c r="AB854" s="681"/>
      <c r="AC854" s="681"/>
      <c r="AD854" s="681"/>
      <c r="AE854" s="681"/>
      <c r="AF854" s="681"/>
      <c r="AG854" s="683" t="str">
        <f t="shared" ref="AG854" si="2524">IF(AG853&lt;14,"対象外",ROUND(AH853/AG853,3))</f>
        <v>対象外</v>
      </c>
      <c r="AH854" s="684"/>
      <c r="AI854" s="231"/>
      <c r="AK854" s="195"/>
      <c r="AL854" s="219">
        <f t="shared" ref="AL854" si="2525">IF(AG854="対象外",0,1)</f>
        <v>0</v>
      </c>
      <c r="AM854" s="226">
        <f t="shared" ref="AM854" si="2526">IF(AL854=1,AG854,0)</f>
        <v>0</v>
      </c>
      <c r="AN854" s="219">
        <f t="shared" ref="AN854" si="2527">IF(AG853&gt;=14,AG853,0)</f>
        <v>0</v>
      </c>
      <c r="AO854" s="192">
        <f>IF(AN854&gt;1,AH853,0)</f>
        <v>0</v>
      </c>
      <c r="AP854" s="152"/>
      <c r="AQ854" s="219">
        <f>IF(AR854&gt;1,1,0)</f>
        <v>0</v>
      </c>
      <c r="AR854" s="192">
        <f>AN854+AR810</f>
        <v>0</v>
      </c>
      <c r="AS854" s="192">
        <f>AO854+AS810</f>
        <v>0</v>
      </c>
      <c r="AT854" s="248">
        <f>IF(AQ854=1,ROUND(AS854/AR854,3),0)</f>
        <v>0</v>
      </c>
    </row>
    <row r="855" spans="1:46" ht="35.25" customHeight="1" x14ac:dyDescent="0.4">
      <c r="A855" s="757" t="s">
        <v>81</v>
      </c>
      <c r="B855" s="689" t="s">
        <v>0</v>
      </c>
      <c r="C855" s="690"/>
      <c r="D855" s="691"/>
      <c r="E855" s="274">
        <f>AF811+1</f>
        <v>46098</v>
      </c>
      <c r="F855" s="274">
        <f>E855+1</f>
        <v>46099</v>
      </c>
      <c r="G855" s="274">
        <f t="shared" ref="G855:AF855" si="2528">F855+1</f>
        <v>46100</v>
      </c>
      <c r="H855" s="274">
        <f t="shared" si="2528"/>
        <v>46101</v>
      </c>
      <c r="I855" s="274">
        <f t="shared" si="2528"/>
        <v>46102</v>
      </c>
      <c r="J855" s="274">
        <f t="shared" si="2528"/>
        <v>46103</v>
      </c>
      <c r="K855" s="274">
        <f t="shared" si="2528"/>
        <v>46104</v>
      </c>
      <c r="L855" s="274">
        <f t="shared" si="2528"/>
        <v>46105</v>
      </c>
      <c r="M855" s="274">
        <f t="shared" si="2528"/>
        <v>46106</v>
      </c>
      <c r="N855" s="274">
        <f t="shared" si="2528"/>
        <v>46107</v>
      </c>
      <c r="O855" s="274">
        <f t="shared" si="2528"/>
        <v>46108</v>
      </c>
      <c r="P855" s="274">
        <f t="shared" si="2528"/>
        <v>46109</v>
      </c>
      <c r="Q855" s="274">
        <f t="shared" si="2528"/>
        <v>46110</v>
      </c>
      <c r="R855" s="274">
        <f t="shared" si="2528"/>
        <v>46111</v>
      </c>
      <c r="S855" s="274">
        <f t="shared" si="2528"/>
        <v>46112</v>
      </c>
      <c r="T855" s="274">
        <f t="shared" si="2528"/>
        <v>46113</v>
      </c>
      <c r="U855" s="274">
        <f t="shared" si="2528"/>
        <v>46114</v>
      </c>
      <c r="V855" s="274">
        <f t="shared" si="2528"/>
        <v>46115</v>
      </c>
      <c r="W855" s="274">
        <f t="shared" si="2528"/>
        <v>46116</v>
      </c>
      <c r="X855" s="274">
        <f t="shared" si="2528"/>
        <v>46117</v>
      </c>
      <c r="Y855" s="274">
        <f t="shared" si="2528"/>
        <v>46118</v>
      </c>
      <c r="Z855" s="274">
        <f t="shared" si="2528"/>
        <v>46119</v>
      </c>
      <c r="AA855" s="274">
        <f t="shared" si="2528"/>
        <v>46120</v>
      </c>
      <c r="AB855" s="274">
        <f t="shared" si="2528"/>
        <v>46121</v>
      </c>
      <c r="AC855" s="274">
        <f t="shared" si="2528"/>
        <v>46122</v>
      </c>
      <c r="AD855" s="274">
        <f t="shared" si="2528"/>
        <v>46123</v>
      </c>
      <c r="AE855" s="274">
        <f t="shared" si="2528"/>
        <v>46124</v>
      </c>
      <c r="AF855" s="274">
        <f t="shared" si="2528"/>
        <v>46125</v>
      </c>
      <c r="AG855" s="685" t="s">
        <v>11</v>
      </c>
      <c r="AH855" s="687" t="s">
        <v>125</v>
      </c>
      <c r="AI855" s="676" t="s">
        <v>154</v>
      </c>
    </row>
    <row r="856" spans="1:46" ht="35.25" customHeight="1" x14ac:dyDescent="0.4">
      <c r="A856" s="758"/>
      <c r="B856" s="692" t="s">
        <v>1</v>
      </c>
      <c r="C856" s="693"/>
      <c r="D856" s="694"/>
      <c r="E856" s="275">
        <f>AF812+1</f>
        <v>46098</v>
      </c>
      <c r="F856" s="275">
        <f>E856+1</f>
        <v>46099</v>
      </c>
      <c r="G856" s="275">
        <f t="shared" ref="G856:AF856" si="2529">F856+1</f>
        <v>46100</v>
      </c>
      <c r="H856" s="275">
        <f t="shared" si="2529"/>
        <v>46101</v>
      </c>
      <c r="I856" s="275">
        <f t="shared" si="2529"/>
        <v>46102</v>
      </c>
      <c r="J856" s="275">
        <f t="shared" si="2529"/>
        <v>46103</v>
      </c>
      <c r="K856" s="275">
        <f t="shared" si="2529"/>
        <v>46104</v>
      </c>
      <c r="L856" s="275">
        <f t="shared" si="2529"/>
        <v>46105</v>
      </c>
      <c r="M856" s="275">
        <f t="shared" si="2529"/>
        <v>46106</v>
      </c>
      <c r="N856" s="275">
        <f t="shared" si="2529"/>
        <v>46107</v>
      </c>
      <c r="O856" s="275">
        <f t="shared" si="2529"/>
        <v>46108</v>
      </c>
      <c r="P856" s="275">
        <f t="shared" si="2529"/>
        <v>46109</v>
      </c>
      <c r="Q856" s="275">
        <f t="shared" si="2529"/>
        <v>46110</v>
      </c>
      <c r="R856" s="275">
        <f t="shared" si="2529"/>
        <v>46111</v>
      </c>
      <c r="S856" s="275">
        <f t="shared" si="2529"/>
        <v>46112</v>
      </c>
      <c r="T856" s="275">
        <f t="shared" si="2529"/>
        <v>46113</v>
      </c>
      <c r="U856" s="275">
        <f t="shared" si="2529"/>
        <v>46114</v>
      </c>
      <c r="V856" s="275">
        <f t="shared" si="2529"/>
        <v>46115</v>
      </c>
      <c r="W856" s="275">
        <f t="shared" si="2529"/>
        <v>46116</v>
      </c>
      <c r="X856" s="275">
        <f t="shared" si="2529"/>
        <v>46117</v>
      </c>
      <c r="Y856" s="275">
        <f t="shared" si="2529"/>
        <v>46118</v>
      </c>
      <c r="Z856" s="275">
        <f t="shared" si="2529"/>
        <v>46119</v>
      </c>
      <c r="AA856" s="275">
        <f t="shared" si="2529"/>
        <v>46120</v>
      </c>
      <c r="AB856" s="275">
        <f t="shared" si="2529"/>
        <v>46121</v>
      </c>
      <c r="AC856" s="275">
        <f t="shared" si="2529"/>
        <v>46122</v>
      </c>
      <c r="AD856" s="275">
        <f t="shared" si="2529"/>
        <v>46123</v>
      </c>
      <c r="AE856" s="275">
        <f t="shared" si="2529"/>
        <v>46124</v>
      </c>
      <c r="AF856" s="275">
        <f t="shared" si="2529"/>
        <v>46125</v>
      </c>
      <c r="AG856" s="686"/>
      <c r="AH856" s="688"/>
      <c r="AI856" s="677"/>
    </row>
    <row r="857" spans="1:46" ht="35.25" customHeight="1" x14ac:dyDescent="0.4">
      <c r="A857" s="758"/>
      <c r="B857" s="692" t="s">
        <v>2</v>
      </c>
      <c r="C857" s="693"/>
      <c r="D857" s="694"/>
      <c r="E857" s="276">
        <f>AF813+1</f>
        <v>46098</v>
      </c>
      <c r="F857" s="276">
        <f>E856+1</f>
        <v>46099</v>
      </c>
      <c r="G857" s="276">
        <f t="shared" ref="G857:AF857" si="2530">F856+1</f>
        <v>46100</v>
      </c>
      <c r="H857" s="276">
        <f t="shared" si="2530"/>
        <v>46101</v>
      </c>
      <c r="I857" s="276">
        <f t="shared" si="2530"/>
        <v>46102</v>
      </c>
      <c r="J857" s="276">
        <f t="shared" si="2530"/>
        <v>46103</v>
      </c>
      <c r="K857" s="276">
        <f t="shared" si="2530"/>
        <v>46104</v>
      </c>
      <c r="L857" s="276">
        <f t="shared" si="2530"/>
        <v>46105</v>
      </c>
      <c r="M857" s="276">
        <f t="shared" si="2530"/>
        <v>46106</v>
      </c>
      <c r="N857" s="276">
        <f t="shared" si="2530"/>
        <v>46107</v>
      </c>
      <c r="O857" s="276">
        <f t="shared" si="2530"/>
        <v>46108</v>
      </c>
      <c r="P857" s="276">
        <f t="shared" si="2530"/>
        <v>46109</v>
      </c>
      <c r="Q857" s="276">
        <f t="shared" si="2530"/>
        <v>46110</v>
      </c>
      <c r="R857" s="276">
        <f t="shared" si="2530"/>
        <v>46111</v>
      </c>
      <c r="S857" s="276">
        <f t="shared" si="2530"/>
        <v>46112</v>
      </c>
      <c r="T857" s="276">
        <f t="shared" si="2530"/>
        <v>46113</v>
      </c>
      <c r="U857" s="276">
        <f t="shared" si="2530"/>
        <v>46114</v>
      </c>
      <c r="V857" s="276">
        <f t="shared" si="2530"/>
        <v>46115</v>
      </c>
      <c r="W857" s="276">
        <f t="shared" si="2530"/>
        <v>46116</v>
      </c>
      <c r="X857" s="276">
        <f t="shared" si="2530"/>
        <v>46117</v>
      </c>
      <c r="Y857" s="276">
        <f t="shared" si="2530"/>
        <v>46118</v>
      </c>
      <c r="Z857" s="276">
        <f t="shared" si="2530"/>
        <v>46119</v>
      </c>
      <c r="AA857" s="276">
        <f t="shared" si="2530"/>
        <v>46120</v>
      </c>
      <c r="AB857" s="276">
        <f t="shared" si="2530"/>
        <v>46121</v>
      </c>
      <c r="AC857" s="276">
        <f t="shared" si="2530"/>
        <v>46122</v>
      </c>
      <c r="AD857" s="276">
        <f t="shared" si="2530"/>
        <v>46123</v>
      </c>
      <c r="AE857" s="276">
        <f t="shared" si="2530"/>
        <v>46124</v>
      </c>
      <c r="AF857" s="276">
        <f t="shared" si="2530"/>
        <v>46125</v>
      </c>
      <c r="AG857" s="686"/>
      <c r="AH857" s="688"/>
      <c r="AI857" s="677"/>
      <c r="AJ857" s="159"/>
      <c r="AN857" s="147"/>
    </row>
    <row r="858" spans="1:46" ht="120" customHeight="1" x14ac:dyDescent="0.4">
      <c r="A858" s="758"/>
      <c r="B858" s="695" t="s">
        <v>160</v>
      </c>
      <c r="C858" s="696"/>
      <c r="D858" s="697"/>
      <c r="E858" s="267" t="str">
        <f>IF(E856=$S$6,"完了日","")</f>
        <v/>
      </c>
      <c r="F858" s="267" t="str">
        <f>IF(F856=$S$6,"完了日","")</f>
        <v/>
      </c>
      <c r="G858" s="267" t="str">
        <f t="shared" ref="G858:AF858" si="2531">IF(G856=$S$6,"完了日","")</f>
        <v/>
      </c>
      <c r="H858" s="267" t="str">
        <f t="shared" si="2531"/>
        <v/>
      </c>
      <c r="I858" s="267" t="str">
        <f t="shared" si="2531"/>
        <v/>
      </c>
      <c r="J858" s="267" t="str">
        <f t="shared" si="2531"/>
        <v/>
      </c>
      <c r="K858" s="267" t="str">
        <f t="shared" si="2531"/>
        <v/>
      </c>
      <c r="L858" s="267" t="str">
        <f t="shared" si="2531"/>
        <v/>
      </c>
      <c r="M858" s="267" t="str">
        <f t="shared" si="2531"/>
        <v/>
      </c>
      <c r="N858" s="267" t="str">
        <f t="shared" si="2531"/>
        <v/>
      </c>
      <c r="O858" s="267" t="str">
        <f t="shared" si="2531"/>
        <v/>
      </c>
      <c r="P858" s="267" t="str">
        <f t="shared" si="2531"/>
        <v/>
      </c>
      <c r="Q858" s="267" t="str">
        <f t="shared" si="2531"/>
        <v/>
      </c>
      <c r="R858" s="267" t="str">
        <f t="shared" si="2531"/>
        <v/>
      </c>
      <c r="S858" s="267" t="str">
        <f t="shared" si="2531"/>
        <v/>
      </c>
      <c r="T858" s="267" t="str">
        <f t="shared" si="2531"/>
        <v/>
      </c>
      <c r="U858" s="267" t="str">
        <f t="shared" si="2531"/>
        <v/>
      </c>
      <c r="V858" s="267" t="str">
        <f t="shared" si="2531"/>
        <v/>
      </c>
      <c r="W858" s="267" t="str">
        <f t="shared" si="2531"/>
        <v/>
      </c>
      <c r="X858" s="267" t="str">
        <f t="shared" si="2531"/>
        <v/>
      </c>
      <c r="Y858" s="267" t="str">
        <f t="shared" si="2531"/>
        <v/>
      </c>
      <c r="Z858" s="267" t="str">
        <f t="shared" si="2531"/>
        <v/>
      </c>
      <c r="AA858" s="267" t="str">
        <f t="shared" si="2531"/>
        <v/>
      </c>
      <c r="AB858" s="267" t="str">
        <f t="shared" si="2531"/>
        <v/>
      </c>
      <c r="AC858" s="267" t="str">
        <f t="shared" si="2531"/>
        <v/>
      </c>
      <c r="AD858" s="267" t="str">
        <f t="shared" si="2531"/>
        <v/>
      </c>
      <c r="AE858" s="267" t="str">
        <f t="shared" si="2531"/>
        <v/>
      </c>
      <c r="AF858" s="267" t="str">
        <f t="shared" si="2531"/>
        <v/>
      </c>
      <c r="AG858" s="686"/>
      <c r="AH858" s="688"/>
      <c r="AI858" s="677"/>
    </row>
    <row r="859" spans="1:46" ht="54.75" customHeight="1" x14ac:dyDescent="0.4">
      <c r="A859" s="758"/>
      <c r="B859" s="548">
        <f>B815</f>
        <v>0</v>
      </c>
      <c r="C859" s="549"/>
      <c r="D859" s="550"/>
      <c r="E859" s="681"/>
      <c r="F859" s="681"/>
      <c r="G859" s="681"/>
      <c r="H859" s="681"/>
      <c r="I859" s="681"/>
      <c r="J859" s="681"/>
      <c r="K859" s="681"/>
      <c r="L859" s="681"/>
      <c r="M859" s="681"/>
      <c r="N859" s="681"/>
      <c r="O859" s="681"/>
      <c r="P859" s="681"/>
      <c r="Q859" s="681"/>
      <c r="R859" s="681"/>
      <c r="S859" s="681"/>
      <c r="T859" s="681"/>
      <c r="U859" s="681"/>
      <c r="V859" s="681"/>
      <c r="W859" s="681"/>
      <c r="X859" s="681"/>
      <c r="Y859" s="681"/>
      <c r="Z859" s="681"/>
      <c r="AA859" s="681"/>
      <c r="AB859" s="681"/>
      <c r="AC859" s="681"/>
      <c r="AD859" s="681"/>
      <c r="AE859" s="681"/>
      <c r="AF859" s="681"/>
      <c r="AG859" s="272">
        <f>IF(COUNT(E859:AF859)=0,+(COUNTIF(E859:AF859,"作業"))+(COUNTIF(E859:AF859,"休日")),"")</f>
        <v>0</v>
      </c>
      <c r="AH859" s="273">
        <f>IF(COUNT(E859:AF859)=0,(COUNTIF(E859:AF859,"休日")),"")</f>
        <v>0</v>
      </c>
      <c r="AI859" s="555" t="str">
        <f>IF(AM859&gt;0.01,ROUND(AM859/AL859,3),"")</f>
        <v/>
      </c>
      <c r="AL859" s="147">
        <f>SUM(AL860:AL898)</f>
        <v>0</v>
      </c>
      <c r="AM859" s="228">
        <f>SUM(AM860:AM898)</f>
        <v>0</v>
      </c>
      <c r="AQ859" s="249">
        <f>SUM(AQ860:AQ898)</f>
        <v>0</v>
      </c>
      <c r="AT859" s="228">
        <f>SUM(AT860:AT898)</f>
        <v>0</v>
      </c>
    </row>
    <row r="860" spans="1:46" ht="54.75" customHeight="1" x14ac:dyDescent="0.4">
      <c r="A860" s="758"/>
      <c r="B860" s="551"/>
      <c r="C860" s="552"/>
      <c r="D860" s="553"/>
      <c r="E860" s="681"/>
      <c r="F860" s="681"/>
      <c r="G860" s="681"/>
      <c r="H860" s="681"/>
      <c r="I860" s="681"/>
      <c r="J860" s="681"/>
      <c r="K860" s="681"/>
      <c r="L860" s="681"/>
      <c r="M860" s="681"/>
      <c r="N860" s="681"/>
      <c r="O860" s="681"/>
      <c r="P860" s="681"/>
      <c r="Q860" s="681"/>
      <c r="R860" s="681"/>
      <c r="S860" s="681"/>
      <c r="T860" s="681"/>
      <c r="U860" s="681"/>
      <c r="V860" s="681"/>
      <c r="W860" s="681"/>
      <c r="X860" s="681"/>
      <c r="Y860" s="681"/>
      <c r="Z860" s="681"/>
      <c r="AA860" s="681"/>
      <c r="AB860" s="681"/>
      <c r="AC860" s="681"/>
      <c r="AD860" s="681"/>
      <c r="AE860" s="681"/>
      <c r="AF860" s="681"/>
      <c r="AG860" s="678" t="str">
        <f>IF(AG859&lt;14,"対象外",ROUND(AH859/AG859,3))</f>
        <v>対象外</v>
      </c>
      <c r="AH860" s="679"/>
      <c r="AI860" s="555"/>
      <c r="AK860" s="146"/>
      <c r="AL860" s="219">
        <f>IF(AG860="対象外",0,1)</f>
        <v>0</v>
      </c>
      <c r="AM860" s="226">
        <f>IF(AL860=1,AG860,0)</f>
        <v>0</v>
      </c>
      <c r="AN860" s="219">
        <f>IF(AG859&gt;=14,AG859,0)</f>
        <v>0</v>
      </c>
      <c r="AO860" s="192">
        <f>IF(AN860&gt;1,AH859,0)</f>
        <v>0</v>
      </c>
      <c r="AP860" s="152"/>
      <c r="AQ860" s="219">
        <f>IF(AR860&gt;1,1,0)</f>
        <v>0</v>
      </c>
      <c r="AR860" s="192">
        <f>AN860+AR816</f>
        <v>0</v>
      </c>
      <c r="AS860" s="192">
        <f>AO860+AS816</f>
        <v>0</v>
      </c>
      <c r="AT860" s="248">
        <f>IF(AQ860=1,ROUND(AS860/AR860,3),0)</f>
        <v>0</v>
      </c>
    </row>
    <row r="861" spans="1:46" ht="54.75" customHeight="1" x14ac:dyDescent="0.4">
      <c r="A861" s="758"/>
      <c r="B861" s="548">
        <f t="shared" ref="B861" si="2532">B817</f>
        <v>0</v>
      </c>
      <c r="C861" s="549"/>
      <c r="D861" s="550"/>
      <c r="E861" s="681"/>
      <c r="F861" s="681"/>
      <c r="G861" s="681"/>
      <c r="H861" s="681"/>
      <c r="I861" s="681"/>
      <c r="J861" s="681"/>
      <c r="K861" s="681"/>
      <c r="L861" s="681"/>
      <c r="M861" s="681"/>
      <c r="N861" s="681"/>
      <c r="O861" s="681"/>
      <c r="P861" s="681"/>
      <c r="Q861" s="681"/>
      <c r="R861" s="681"/>
      <c r="S861" s="681"/>
      <c r="T861" s="681"/>
      <c r="U861" s="681"/>
      <c r="V861" s="681"/>
      <c r="W861" s="681"/>
      <c r="X861" s="681"/>
      <c r="Y861" s="681"/>
      <c r="Z861" s="681"/>
      <c r="AA861" s="681"/>
      <c r="AB861" s="681"/>
      <c r="AC861" s="681"/>
      <c r="AD861" s="681"/>
      <c r="AE861" s="681"/>
      <c r="AF861" s="681"/>
      <c r="AG861" s="272">
        <f t="shared" ref="AG861" si="2533">IF(COUNT(E861:AF861)=0,+(COUNTIF(E861:AF861,"作業"))+(COUNTIF(E861:AF861,"休日")),"")</f>
        <v>0</v>
      </c>
      <c r="AH861" s="273">
        <f t="shared" ref="AH861" si="2534">IF(COUNT(E861:AF861)=0,(COUNTIF(E861:AF861,"休日")),"")</f>
        <v>0</v>
      </c>
      <c r="AI861" s="554" t="str">
        <f>IF(AI859="","",IF(AI859&gt;=0.285,"達成","未達成"))</f>
        <v/>
      </c>
    </row>
    <row r="862" spans="1:46" ht="54.75" customHeight="1" x14ac:dyDescent="0.4">
      <c r="A862" s="758"/>
      <c r="B862" s="551"/>
      <c r="C862" s="552"/>
      <c r="D862" s="553"/>
      <c r="E862" s="681"/>
      <c r="F862" s="681"/>
      <c r="G862" s="681"/>
      <c r="H862" s="681"/>
      <c r="I862" s="681"/>
      <c r="J862" s="681"/>
      <c r="K862" s="681"/>
      <c r="L862" s="681"/>
      <c r="M862" s="681"/>
      <c r="N862" s="681"/>
      <c r="O862" s="681"/>
      <c r="P862" s="681"/>
      <c r="Q862" s="681"/>
      <c r="R862" s="681"/>
      <c r="S862" s="681"/>
      <c r="T862" s="681"/>
      <c r="U862" s="681"/>
      <c r="V862" s="681"/>
      <c r="W862" s="681"/>
      <c r="X862" s="681"/>
      <c r="Y862" s="681"/>
      <c r="Z862" s="681"/>
      <c r="AA862" s="681"/>
      <c r="AB862" s="681"/>
      <c r="AC862" s="681"/>
      <c r="AD862" s="681"/>
      <c r="AE862" s="681"/>
      <c r="AF862" s="681"/>
      <c r="AG862" s="678" t="str">
        <f t="shared" ref="AG862" si="2535">IF(AG861&lt;14,"対象外",ROUND(AH861/AG861,3))</f>
        <v>対象外</v>
      </c>
      <c r="AH862" s="679"/>
      <c r="AI862" s="554"/>
      <c r="AL862" s="219">
        <f t="shared" ref="AL862" si="2536">IF(AG862="対象外",0,1)</f>
        <v>0</v>
      </c>
      <c r="AM862" s="226">
        <f t="shared" ref="AM862" si="2537">IF(AL862=1,AG862,0)</f>
        <v>0</v>
      </c>
      <c r="AN862" s="219">
        <f t="shared" ref="AN862" si="2538">IF(AG861&gt;=14,AG861,0)</f>
        <v>0</v>
      </c>
      <c r="AO862" s="192">
        <f>IF(AN862&gt;1,AH861,0)</f>
        <v>0</v>
      </c>
      <c r="AP862" s="152"/>
      <c r="AQ862" s="219">
        <f>IF(AR862&gt;1,1,0)</f>
        <v>0</v>
      </c>
      <c r="AR862" s="192">
        <f>AN862+AR818</f>
        <v>0</v>
      </c>
      <c r="AS862" s="192">
        <f>AO862+AS818</f>
        <v>0</v>
      </c>
      <c r="AT862" s="248">
        <f>IF(AQ862=1,ROUND(AS862/AR862,3),0)</f>
        <v>0</v>
      </c>
    </row>
    <row r="863" spans="1:46" ht="54.75" customHeight="1" x14ac:dyDescent="0.35">
      <c r="A863" s="758"/>
      <c r="B863" s="548">
        <f t="shared" ref="B863" si="2539">B819</f>
        <v>0</v>
      </c>
      <c r="C863" s="549"/>
      <c r="D863" s="550"/>
      <c r="E863" s="681"/>
      <c r="F863" s="681"/>
      <c r="G863" s="681"/>
      <c r="H863" s="681"/>
      <c r="I863" s="681"/>
      <c r="J863" s="681"/>
      <c r="K863" s="681"/>
      <c r="L863" s="681"/>
      <c r="M863" s="681"/>
      <c r="N863" s="681"/>
      <c r="O863" s="681"/>
      <c r="P863" s="681"/>
      <c r="Q863" s="681"/>
      <c r="R863" s="681"/>
      <c r="S863" s="681"/>
      <c r="T863" s="681"/>
      <c r="U863" s="681"/>
      <c r="V863" s="681"/>
      <c r="W863" s="681"/>
      <c r="X863" s="681"/>
      <c r="Y863" s="681"/>
      <c r="Z863" s="681"/>
      <c r="AA863" s="681"/>
      <c r="AB863" s="681"/>
      <c r="AC863" s="681"/>
      <c r="AD863" s="681"/>
      <c r="AE863" s="681"/>
      <c r="AF863" s="681"/>
      <c r="AG863" s="272">
        <f t="shared" ref="AG863" si="2540">IF(COUNT(E863:AF863)=0,+(COUNTIF(E863:AF863,"作業"))+(COUNTIF(E863:AF863,"休日")),"")</f>
        <v>0</v>
      </c>
      <c r="AH863" s="273">
        <f t="shared" ref="AH863" si="2541">IF(COUNT(E863:AF863)=0,(COUNTIF(E863:AF863,"休日")),"")</f>
        <v>0</v>
      </c>
      <c r="AI863" s="230"/>
    </row>
    <row r="864" spans="1:46" ht="54.75" customHeight="1" x14ac:dyDescent="0.35">
      <c r="A864" s="758"/>
      <c r="B864" s="551"/>
      <c r="C864" s="552"/>
      <c r="D864" s="553"/>
      <c r="E864" s="681"/>
      <c r="F864" s="681"/>
      <c r="G864" s="681"/>
      <c r="H864" s="681"/>
      <c r="I864" s="681"/>
      <c r="J864" s="681"/>
      <c r="K864" s="681"/>
      <c r="L864" s="681"/>
      <c r="M864" s="681"/>
      <c r="N864" s="681"/>
      <c r="O864" s="681"/>
      <c r="P864" s="681"/>
      <c r="Q864" s="681"/>
      <c r="R864" s="681"/>
      <c r="S864" s="681"/>
      <c r="T864" s="681"/>
      <c r="U864" s="681"/>
      <c r="V864" s="681"/>
      <c r="W864" s="681"/>
      <c r="X864" s="681"/>
      <c r="Y864" s="681"/>
      <c r="Z864" s="681"/>
      <c r="AA864" s="681"/>
      <c r="AB864" s="681"/>
      <c r="AC864" s="681"/>
      <c r="AD864" s="681"/>
      <c r="AE864" s="681"/>
      <c r="AF864" s="681"/>
      <c r="AG864" s="678" t="str">
        <f t="shared" ref="AG864" si="2542">IF(AG863&lt;14,"対象外",ROUND(AH863/AG863,3))</f>
        <v>対象外</v>
      </c>
      <c r="AH864" s="679"/>
      <c r="AI864" s="230"/>
      <c r="AL864" s="219">
        <f t="shared" ref="AL864" si="2543">IF(AG864="対象外",0,1)</f>
        <v>0</v>
      </c>
      <c r="AM864" s="226">
        <f t="shared" ref="AM864" si="2544">IF(AL864=1,AG864,0)</f>
        <v>0</v>
      </c>
      <c r="AN864" s="219">
        <f t="shared" ref="AN864" si="2545">IF(AG863&gt;=14,AG863,0)</f>
        <v>0</v>
      </c>
      <c r="AO864" s="192">
        <f>IF(AN864&gt;1,AH863,0)</f>
        <v>0</v>
      </c>
      <c r="AP864" s="152"/>
      <c r="AQ864" s="219">
        <f>IF(AR864&gt;1,1,0)</f>
        <v>0</v>
      </c>
      <c r="AR864" s="192">
        <f>AN864+AR820</f>
        <v>0</v>
      </c>
      <c r="AS864" s="192">
        <f>AO864+AS820</f>
        <v>0</v>
      </c>
      <c r="AT864" s="248">
        <f>IF(AQ864=1,ROUND(AS864/AR864,3),0)</f>
        <v>0</v>
      </c>
    </row>
    <row r="865" spans="1:46" ht="54.75" customHeight="1" x14ac:dyDescent="0.35">
      <c r="A865" s="758"/>
      <c r="B865" s="548">
        <f t="shared" ref="B865" si="2546">B821</f>
        <v>0</v>
      </c>
      <c r="C865" s="549"/>
      <c r="D865" s="550"/>
      <c r="E865" s="681"/>
      <c r="F865" s="681"/>
      <c r="G865" s="681"/>
      <c r="H865" s="681"/>
      <c r="I865" s="681"/>
      <c r="J865" s="681"/>
      <c r="K865" s="681"/>
      <c r="L865" s="681"/>
      <c r="M865" s="681"/>
      <c r="N865" s="681"/>
      <c r="O865" s="681"/>
      <c r="P865" s="681"/>
      <c r="Q865" s="681"/>
      <c r="R865" s="681"/>
      <c r="S865" s="681"/>
      <c r="T865" s="681"/>
      <c r="U865" s="681"/>
      <c r="V865" s="681"/>
      <c r="W865" s="681"/>
      <c r="X865" s="681"/>
      <c r="Y865" s="681"/>
      <c r="Z865" s="681"/>
      <c r="AA865" s="681"/>
      <c r="AB865" s="681"/>
      <c r="AC865" s="681"/>
      <c r="AD865" s="681"/>
      <c r="AE865" s="681"/>
      <c r="AF865" s="681"/>
      <c r="AG865" s="272">
        <f t="shared" ref="AG865" si="2547">IF(COUNT(E865:AF865)=0,+(COUNTIF(E865:AF865,"作業"))+(COUNTIF(E865:AF865,"休日")),"")</f>
        <v>0</v>
      </c>
      <c r="AH865" s="273">
        <f t="shared" ref="AH865" si="2548">IF(COUNT(E865:AF865)=0,(COUNTIF(E865:AF865,"休日")),"")</f>
        <v>0</v>
      </c>
      <c r="AI865" s="230"/>
    </row>
    <row r="866" spans="1:46" ht="54.75" customHeight="1" x14ac:dyDescent="0.35">
      <c r="A866" s="758"/>
      <c r="B866" s="551"/>
      <c r="C866" s="552"/>
      <c r="D866" s="553"/>
      <c r="E866" s="681"/>
      <c r="F866" s="681"/>
      <c r="G866" s="681"/>
      <c r="H866" s="681"/>
      <c r="I866" s="681"/>
      <c r="J866" s="681"/>
      <c r="K866" s="681"/>
      <c r="L866" s="681"/>
      <c r="M866" s="681"/>
      <c r="N866" s="681"/>
      <c r="O866" s="681"/>
      <c r="P866" s="681"/>
      <c r="Q866" s="681"/>
      <c r="R866" s="681"/>
      <c r="S866" s="681"/>
      <c r="T866" s="681"/>
      <c r="U866" s="681"/>
      <c r="V866" s="681"/>
      <c r="W866" s="681"/>
      <c r="X866" s="681"/>
      <c r="Y866" s="681"/>
      <c r="Z866" s="681"/>
      <c r="AA866" s="681"/>
      <c r="AB866" s="681"/>
      <c r="AC866" s="681"/>
      <c r="AD866" s="681"/>
      <c r="AE866" s="681"/>
      <c r="AF866" s="681"/>
      <c r="AG866" s="678" t="str">
        <f t="shared" ref="AG866" si="2549">IF(AG865&lt;14,"対象外",ROUND(AH865/AG865,3))</f>
        <v>対象外</v>
      </c>
      <c r="AH866" s="679"/>
      <c r="AI866" s="230"/>
      <c r="AL866" s="219">
        <f t="shared" ref="AL866" si="2550">IF(AG866="対象外",0,1)</f>
        <v>0</v>
      </c>
      <c r="AM866" s="226">
        <f t="shared" ref="AM866" si="2551">IF(AL866=1,AG866,0)</f>
        <v>0</v>
      </c>
      <c r="AN866" s="219">
        <f t="shared" ref="AN866" si="2552">IF(AG865&gt;=14,AG865,0)</f>
        <v>0</v>
      </c>
      <c r="AO866" s="192">
        <f>IF(AN866&gt;1,AH865,0)</f>
        <v>0</v>
      </c>
      <c r="AP866" s="152"/>
      <c r="AQ866" s="219">
        <f>IF(AR866&gt;1,1,0)</f>
        <v>0</v>
      </c>
      <c r="AR866" s="192">
        <f>AN866+AR822</f>
        <v>0</v>
      </c>
      <c r="AS866" s="192">
        <f>AO866+AS822</f>
        <v>0</v>
      </c>
      <c r="AT866" s="248">
        <f>IF(AQ866=1,ROUND(AS866/AR866,3),0)</f>
        <v>0</v>
      </c>
    </row>
    <row r="867" spans="1:46" ht="54.75" customHeight="1" x14ac:dyDescent="0.35">
      <c r="A867" s="758"/>
      <c r="B867" s="548">
        <f t="shared" ref="B867" si="2553">B823</f>
        <v>0</v>
      </c>
      <c r="C867" s="549"/>
      <c r="D867" s="550"/>
      <c r="E867" s="681"/>
      <c r="F867" s="681"/>
      <c r="G867" s="681"/>
      <c r="H867" s="681"/>
      <c r="I867" s="681"/>
      <c r="J867" s="681"/>
      <c r="K867" s="681"/>
      <c r="L867" s="681"/>
      <c r="M867" s="681"/>
      <c r="N867" s="681"/>
      <c r="O867" s="681"/>
      <c r="P867" s="681"/>
      <c r="Q867" s="681"/>
      <c r="R867" s="681"/>
      <c r="S867" s="681"/>
      <c r="T867" s="681"/>
      <c r="U867" s="681"/>
      <c r="V867" s="681"/>
      <c r="W867" s="681"/>
      <c r="X867" s="681"/>
      <c r="Y867" s="681"/>
      <c r="Z867" s="681"/>
      <c r="AA867" s="681"/>
      <c r="AB867" s="681"/>
      <c r="AC867" s="681"/>
      <c r="AD867" s="681"/>
      <c r="AE867" s="681"/>
      <c r="AF867" s="681"/>
      <c r="AG867" s="272">
        <f t="shared" ref="AG867" si="2554">IF(COUNT(E867:AF867)=0,+(COUNTIF(E867:AF867,"作業"))+(COUNTIF(E867:AF867,"休日")),"")</f>
        <v>0</v>
      </c>
      <c r="AH867" s="273">
        <f t="shared" ref="AH867" si="2555">IF(COUNT(E867:AF867)=0,(COUNTIF(E867:AF867,"休日")),"")</f>
        <v>0</v>
      </c>
      <c r="AI867" s="230"/>
    </row>
    <row r="868" spans="1:46" ht="54.75" customHeight="1" x14ac:dyDescent="0.35">
      <c r="A868" s="758"/>
      <c r="B868" s="551"/>
      <c r="C868" s="552"/>
      <c r="D868" s="553"/>
      <c r="E868" s="681"/>
      <c r="F868" s="681"/>
      <c r="G868" s="681"/>
      <c r="H868" s="681"/>
      <c r="I868" s="681"/>
      <c r="J868" s="681"/>
      <c r="K868" s="681"/>
      <c r="L868" s="681"/>
      <c r="M868" s="681"/>
      <c r="N868" s="681"/>
      <c r="O868" s="681"/>
      <c r="P868" s="681"/>
      <c r="Q868" s="681"/>
      <c r="R868" s="681"/>
      <c r="S868" s="681"/>
      <c r="T868" s="681"/>
      <c r="U868" s="681"/>
      <c r="V868" s="681"/>
      <c r="W868" s="681"/>
      <c r="X868" s="681"/>
      <c r="Y868" s="681"/>
      <c r="Z868" s="681"/>
      <c r="AA868" s="681"/>
      <c r="AB868" s="681"/>
      <c r="AC868" s="681"/>
      <c r="AD868" s="681"/>
      <c r="AE868" s="681"/>
      <c r="AF868" s="681"/>
      <c r="AG868" s="678" t="str">
        <f t="shared" ref="AG868" si="2556">IF(AG867&lt;14,"対象外",ROUND(AH867/AG867,3))</f>
        <v>対象外</v>
      </c>
      <c r="AH868" s="679"/>
      <c r="AI868" s="230"/>
      <c r="AL868" s="219">
        <f t="shared" ref="AL868" si="2557">IF(AG868="対象外",0,1)</f>
        <v>0</v>
      </c>
      <c r="AM868" s="226">
        <f t="shared" ref="AM868" si="2558">IF(AL868=1,AG868,0)</f>
        <v>0</v>
      </c>
      <c r="AN868" s="219">
        <f t="shared" ref="AN868" si="2559">IF(AG867&gt;=14,AG867,0)</f>
        <v>0</v>
      </c>
      <c r="AO868" s="192">
        <f>IF(AN868&gt;1,AH867,0)</f>
        <v>0</v>
      </c>
      <c r="AP868" s="152"/>
      <c r="AQ868" s="219">
        <f>IF(AR868&gt;1,1,0)</f>
        <v>0</v>
      </c>
      <c r="AR868" s="192">
        <f>AN868+AR824</f>
        <v>0</v>
      </c>
      <c r="AS868" s="192">
        <f>AO868+AS824</f>
        <v>0</v>
      </c>
      <c r="AT868" s="248">
        <f>IF(AQ868=1,ROUND(AS868/AR868,3),0)</f>
        <v>0</v>
      </c>
    </row>
    <row r="869" spans="1:46" ht="54.75" customHeight="1" x14ac:dyDescent="0.4">
      <c r="A869" s="758"/>
      <c r="B869" s="548">
        <f t="shared" ref="B869" si="2560">B825</f>
        <v>0</v>
      </c>
      <c r="C869" s="549"/>
      <c r="D869" s="550"/>
      <c r="E869" s="681"/>
      <c r="F869" s="681"/>
      <c r="G869" s="681"/>
      <c r="H869" s="681"/>
      <c r="I869" s="681"/>
      <c r="J869" s="681"/>
      <c r="K869" s="681"/>
      <c r="L869" s="681"/>
      <c r="M869" s="681"/>
      <c r="N869" s="681"/>
      <c r="O869" s="681"/>
      <c r="P869" s="681"/>
      <c r="Q869" s="681"/>
      <c r="R869" s="681"/>
      <c r="S869" s="681"/>
      <c r="T869" s="681"/>
      <c r="U869" s="681"/>
      <c r="V869" s="681"/>
      <c r="W869" s="681"/>
      <c r="X869" s="681"/>
      <c r="Y869" s="681"/>
      <c r="Z869" s="681"/>
      <c r="AA869" s="681"/>
      <c r="AB869" s="681"/>
      <c r="AC869" s="681"/>
      <c r="AD869" s="681"/>
      <c r="AE869" s="681"/>
      <c r="AF869" s="681"/>
      <c r="AG869" s="272">
        <f t="shared" ref="AG869" si="2561">IF(COUNT(E869:AF869)=0,+(COUNTIF(E869:AF869,"作業"))+(COUNTIF(E869:AF869,"休日")),"")</f>
        <v>0</v>
      </c>
      <c r="AH869" s="273">
        <f t="shared" ref="AH869" si="2562">IF(COUNT(E869:AF869)=0,(COUNTIF(E869:AF869,"休日")),"")</f>
        <v>0</v>
      </c>
      <c r="AI869" s="608"/>
    </row>
    <row r="870" spans="1:46" ht="54.75" customHeight="1" x14ac:dyDescent="0.4">
      <c r="A870" s="758"/>
      <c r="B870" s="551"/>
      <c r="C870" s="552"/>
      <c r="D870" s="553"/>
      <c r="E870" s="681"/>
      <c r="F870" s="681"/>
      <c r="G870" s="681"/>
      <c r="H870" s="681"/>
      <c r="I870" s="681"/>
      <c r="J870" s="681"/>
      <c r="K870" s="681"/>
      <c r="L870" s="681"/>
      <c r="M870" s="681"/>
      <c r="N870" s="681"/>
      <c r="O870" s="681"/>
      <c r="P870" s="681"/>
      <c r="Q870" s="681"/>
      <c r="R870" s="681"/>
      <c r="S870" s="681"/>
      <c r="T870" s="681"/>
      <c r="U870" s="681"/>
      <c r="V870" s="681"/>
      <c r="W870" s="681"/>
      <c r="X870" s="681"/>
      <c r="Y870" s="681"/>
      <c r="Z870" s="681"/>
      <c r="AA870" s="681"/>
      <c r="AB870" s="681"/>
      <c r="AC870" s="681"/>
      <c r="AD870" s="681"/>
      <c r="AE870" s="681"/>
      <c r="AF870" s="681"/>
      <c r="AG870" s="678" t="str">
        <f t="shared" ref="AG870" si="2563">IF(AG869&lt;14,"対象外",ROUND(AH869/AG869,3))</f>
        <v>対象外</v>
      </c>
      <c r="AH870" s="679"/>
      <c r="AI870" s="608"/>
      <c r="AL870" s="219">
        <f t="shared" ref="AL870" si="2564">IF(AG870="対象外",0,1)</f>
        <v>0</v>
      </c>
      <c r="AM870" s="226">
        <f t="shared" ref="AM870" si="2565">IF(AL870=1,AG870,0)</f>
        <v>0</v>
      </c>
      <c r="AN870" s="219">
        <f t="shared" ref="AN870" si="2566">IF(AG869&gt;=14,AG869,0)</f>
        <v>0</v>
      </c>
      <c r="AO870" s="192">
        <f>IF(AN870&gt;1,AH869,0)</f>
        <v>0</v>
      </c>
      <c r="AP870" s="152"/>
      <c r="AQ870" s="219">
        <f>IF(AR870&gt;1,1,0)</f>
        <v>0</v>
      </c>
      <c r="AR870" s="192">
        <f>AN870+AR826</f>
        <v>0</v>
      </c>
      <c r="AS870" s="192">
        <f>AO870+AS826</f>
        <v>0</v>
      </c>
      <c r="AT870" s="248">
        <f>IF(AQ870=1,ROUND(AS870/AR870,3),0)</f>
        <v>0</v>
      </c>
    </row>
    <row r="871" spans="1:46" ht="54.75" customHeight="1" x14ac:dyDescent="0.35">
      <c r="A871" s="758"/>
      <c r="B871" s="548">
        <f t="shared" ref="B871" si="2567">B827</f>
        <v>0</v>
      </c>
      <c r="C871" s="549"/>
      <c r="D871" s="550"/>
      <c r="E871" s="681"/>
      <c r="F871" s="681"/>
      <c r="G871" s="681"/>
      <c r="H871" s="681"/>
      <c r="I871" s="681"/>
      <c r="J871" s="681"/>
      <c r="K871" s="681"/>
      <c r="L871" s="681"/>
      <c r="M871" s="681"/>
      <c r="N871" s="681"/>
      <c r="O871" s="681"/>
      <c r="P871" s="681"/>
      <c r="Q871" s="681"/>
      <c r="R871" s="681"/>
      <c r="S871" s="681"/>
      <c r="T871" s="681"/>
      <c r="U871" s="681"/>
      <c r="V871" s="681"/>
      <c r="W871" s="681"/>
      <c r="X871" s="681"/>
      <c r="Y871" s="681"/>
      <c r="Z871" s="681"/>
      <c r="AA871" s="681"/>
      <c r="AB871" s="681"/>
      <c r="AC871" s="681"/>
      <c r="AD871" s="681"/>
      <c r="AE871" s="681"/>
      <c r="AF871" s="681"/>
      <c r="AG871" s="272">
        <f t="shared" ref="AG871" si="2568">IF(COUNT(E871:AF871)=0,+(COUNTIF(E871:AF871,"作業"))+(COUNTIF(E871:AF871,"休日")),"")</f>
        <v>0</v>
      </c>
      <c r="AH871" s="273">
        <f t="shared" ref="AH871" si="2569">IF(COUNT(E871:AF871)=0,(COUNTIF(E871:AF871,"休日")),"")</f>
        <v>0</v>
      </c>
      <c r="AI871" s="230"/>
    </row>
    <row r="872" spans="1:46" ht="54.75" customHeight="1" x14ac:dyDescent="0.35">
      <c r="A872" s="758"/>
      <c r="B872" s="551"/>
      <c r="C872" s="552"/>
      <c r="D872" s="553"/>
      <c r="E872" s="681"/>
      <c r="F872" s="681"/>
      <c r="G872" s="681"/>
      <c r="H872" s="681"/>
      <c r="I872" s="681"/>
      <c r="J872" s="681"/>
      <c r="K872" s="681"/>
      <c r="L872" s="681"/>
      <c r="M872" s="681"/>
      <c r="N872" s="681"/>
      <c r="O872" s="681"/>
      <c r="P872" s="681"/>
      <c r="Q872" s="681"/>
      <c r="R872" s="681"/>
      <c r="S872" s="681"/>
      <c r="T872" s="681"/>
      <c r="U872" s="681"/>
      <c r="V872" s="681"/>
      <c r="W872" s="681"/>
      <c r="X872" s="681"/>
      <c r="Y872" s="681"/>
      <c r="Z872" s="681"/>
      <c r="AA872" s="681"/>
      <c r="AB872" s="681"/>
      <c r="AC872" s="681"/>
      <c r="AD872" s="681"/>
      <c r="AE872" s="681"/>
      <c r="AF872" s="681"/>
      <c r="AG872" s="678" t="str">
        <f t="shared" ref="AG872" si="2570">IF(AG871&lt;14,"対象外",ROUND(AH871/AG871,3))</f>
        <v>対象外</v>
      </c>
      <c r="AH872" s="679"/>
      <c r="AI872" s="230"/>
      <c r="AL872" s="219">
        <f t="shared" ref="AL872" si="2571">IF(AG872="対象外",0,1)</f>
        <v>0</v>
      </c>
      <c r="AM872" s="226">
        <f t="shared" ref="AM872" si="2572">IF(AL872=1,AG872,0)</f>
        <v>0</v>
      </c>
      <c r="AN872" s="219">
        <f t="shared" ref="AN872" si="2573">IF(AG871&gt;=14,AG871,0)</f>
        <v>0</v>
      </c>
      <c r="AO872" s="192">
        <f>IF(AN872&gt;1,AH871,0)</f>
        <v>0</v>
      </c>
      <c r="AP872" s="152"/>
      <c r="AQ872" s="219">
        <f>IF(AR872&gt;1,1,0)</f>
        <v>0</v>
      </c>
      <c r="AR872" s="192">
        <f>AN872+AR828</f>
        <v>0</v>
      </c>
      <c r="AS872" s="192">
        <f>AO872+AS828</f>
        <v>0</v>
      </c>
      <c r="AT872" s="248">
        <f>IF(AQ872=1,ROUND(AS872/AR872,3),0)</f>
        <v>0</v>
      </c>
    </row>
    <row r="873" spans="1:46" ht="54.75" customHeight="1" x14ac:dyDescent="0.35">
      <c r="A873" s="758"/>
      <c r="B873" s="548">
        <f t="shared" ref="B873" si="2574">B829</f>
        <v>0</v>
      </c>
      <c r="C873" s="549"/>
      <c r="D873" s="550"/>
      <c r="E873" s="681"/>
      <c r="F873" s="681"/>
      <c r="G873" s="681"/>
      <c r="H873" s="681"/>
      <c r="I873" s="681"/>
      <c r="J873" s="681"/>
      <c r="K873" s="681"/>
      <c r="L873" s="681"/>
      <c r="M873" s="681"/>
      <c r="N873" s="681"/>
      <c r="O873" s="681"/>
      <c r="P873" s="681"/>
      <c r="Q873" s="681"/>
      <c r="R873" s="681"/>
      <c r="S873" s="681"/>
      <c r="T873" s="681"/>
      <c r="U873" s="681"/>
      <c r="V873" s="681"/>
      <c r="W873" s="681"/>
      <c r="X873" s="681"/>
      <c r="Y873" s="681"/>
      <c r="Z873" s="681"/>
      <c r="AA873" s="681"/>
      <c r="AB873" s="681"/>
      <c r="AC873" s="681"/>
      <c r="AD873" s="681"/>
      <c r="AE873" s="681"/>
      <c r="AF873" s="681"/>
      <c r="AG873" s="272">
        <f t="shared" ref="AG873" si="2575">IF(COUNT(E873:AF873)=0,+(COUNTIF(E873:AF873,"作業"))+(COUNTIF(E873:AF873,"休日")),"")</f>
        <v>0</v>
      </c>
      <c r="AH873" s="273">
        <f t="shared" ref="AH873" si="2576">IF(COUNT(E873:AF873)=0,(COUNTIF(E873:AF873,"休日")),"")</f>
        <v>0</v>
      </c>
      <c r="AI873" s="230"/>
    </row>
    <row r="874" spans="1:46" ht="54.75" customHeight="1" x14ac:dyDescent="0.35">
      <c r="A874" s="758"/>
      <c r="B874" s="551"/>
      <c r="C874" s="552"/>
      <c r="D874" s="553"/>
      <c r="E874" s="681"/>
      <c r="F874" s="681"/>
      <c r="G874" s="681"/>
      <c r="H874" s="681"/>
      <c r="I874" s="681"/>
      <c r="J874" s="681"/>
      <c r="K874" s="681"/>
      <c r="L874" s="681"/>
      <c r="M874" s="681"/>
      <c r="N874" s="681"/>
      <c r="O874" s="681"/>
      <c r="P874" s="681"/>
      <c r="Q874" s="681"/>
      <c r="R874" s="681"/>
      <c r="S874" s="681"/>
      <c r="T874" s="681"/>
      <c r="U874" s="681"/>
      <c r="V874" s="681"/>
      <c r="W874" s="681"/>
      <c r="X874" s="681"/>
      <c r="Y874" s="681"/>
      <c r="Z874" s="681"/>
      <c r="AA874" s="681"/>
      <c r="AB874" s="681"/>
      <c r="AC874" s="681"/>
      <c r="AD874" s="681"/>
      <c r="AE874" s="681"/>
      <c r="AF874" s="681"/>
      <c r="AG874" s="678" t="str">
        <f t="shared" ref="AG874" si="2577">IF(AG873&lt;14,"対象外",ROUND(AH873/AG873,3))</f>
        <v>対象外</v>
      </c>
      <c r="AH874" s="679"/>
      <c r="AI874" s="230"/>
      <c r="AL874" s="219">
        <f t="shared" ref="AL874" si="2578">IF(AG874="対象外",0,1)</f>
        <v>0</v>
      </c>
      <c r="AM874" s="226">
        <f t="shared" ref="AM874" si="2579">IF(AL874=1,AG874,0)</f>
        <v>0</v>
      </c>
      <c r="AN874" s="219">
        <f t="shared" ref="AN874" si="2580">IF(AG873&gt;=14,AG873,0)</f>
        <v>0</v>
      </c>
      <c r="AO874" s="192">
        <f>IF(AN874&gt;1,AH873,0)</f>
        <v>0</v>
      </c>
      <c r="AP874" s="152"/>
      <c r="AQ874" s="219">
        <f>IF(AR874&gt;1,1,0)</f>
        <v>0</v>
      </c>
      <c r="AR874" s="192">
        <f>AN874+AR830</f>
        <v>0</v>
      </c>
      <c r="AS874" s="192">
        <f>AO874+AS830</f>
        <v>0</v>
      </c>
      <c r="AT874" s="248">
        <f>IF(AQ874=1,ROUND(AS874/AR874,3),0)</f>
        <v>0</v>
      </c>
    </row>
    <row r="875" spans="1:46" ht="54.75" customHeight="1" x14ac:dyDescent="0.35">
      <c r="A875" s="758"/>
      <c r="B875" s="548">
        <f t="shared" ref="B875" si="2581">B831</f>
        <v>0</v>
      </c>
      <c r="C875" s="549"/>
      <c r="D875" s="550"/>
      <c r="E875" s="681"/>
      <c r="F875" s="681"/>
      <c r="G875" s="681"/>
      <c r="H875" s="681"/>
      <c r="I875" s="681"/>
      <c r="J875" s="681"/>
      <c r="K875" s="681"/>
      <c r="L875" s="681"/>
      <c r="M875" s="681"/>
      <c r="N875" s="681"/>
      <c r="O875" s="681"/>
      <c r="P875" s="681"/>
      <c r="Q875" s="681"/>
      <c r="R875" s="681"/>
      <c r="S875" s="681"/>
      <c r="T875" s="681"/>
      <c r="U875" s="681"/>
      <c r="V875" s="681"/>
      <c r="W875" s="681"/>
      <c r="X875" s="681"/>
      <c r="Y875" s="681"/>
      <c r="Z875" s="681"/>
      <c r="AA875" s="681"/>
      <c r="AB875" s="681"/>
      <c r="AC875" s="681"/>
      <c r="AD875" s="681"/>
      <c r="AE875" s="681"/>
      <c r="AF875" s="681"/>
      <c r="AG875" s="272">
        <f t="shared" ref="AG875" si="2582">IF(COUNT(E875:AF875)=0,+(COUNTIF(E875:AF875,"作業"))+(COUNTIF(E875:AF875,"休日")),"")</f>
        <v>0</v>
      </c>
      <c r="AH875" s="273">
        <f t="shared" ref="AH875" si="2583">IF(COUNT(E875:AF875)=0,(COUNTIF(E875:AF875,"休日")),"")</f>
        <v>0</v>
      </c>
      <c r="AI875" s="230"/>
    </row>
    <row r="876" spans="1:46" ht="54.75" customHeight="1" x14ac:dyDescent="0.35">
      <c r="A876" s="758"/>
      <c r="B876" s="551"/>
      <c r="C876" s="552"/>
      <c r="D876" s="553"/>
      <c r="E876" s="681"/>
      <c r="F876" s="681"/>
      <c r="G876" s="681"/>
      <c r="H876" s="681"/>
      <c r="I876" s="681"/>
      <c r="J876" s="681"/>
      <c r="K876" s="681"/>
      <c r="L876" s="681"/>
      <c r="M876" s="681"/>
      <c r="N876" s="681"/>
      <c r="O876" s="681"/>
      <c r="P876" s="681"/>
      <c r="Q876" s="681"/>
      <c r="R876" s="681"/>
      <c r="S876" s="681"/>
      <c r="T876" s="681"/>
      <c r="U876" s="681"/>
      <c r="V876" s="681"/>
      <c r="W876" s="681"/>
      <c r="X876" s="681"/>
      <c r="Y876" s="681"/>
      <c r="Z876" s="681"/>
      <c r="AA876" s="681"/>
      <c r="AB876" s="681"/>
      <c r="AC876" s="681"/>
      <c r="AD876" s="681"/>
      <c r="AE876" s="681"/>
      <c r="AF876" s="681"/>
      <c r="AG876" s="678" t="str">
        <f t="shared" ref="AG876" si="2584">IF(AG875&lt;14,"対象外",ROUND(AH875/AG875,3))</f>
        <v>対象外</v>
      </c>
      <c r="AH876" s="679"/>
      <c r="AI876" s="230"/>
      <c r="AL876" s="219">
        <f t="shared" ref="AL876" si="2585">IF(AG876="対象外",0,1)</f>
        <v>0</v>
      </c>
      <c r="AM876" s="226">
        <f t="shared" ref="AM876" si="2586">IF(AL876=1,AG876,0)</f>
        <v>0</v>
      </c>
      <c r="AN876" s="219">
        <f t="shared" ref="AN876" si="2587">IF(AG875&gt;=14,AG875,0)</f>
        <v>0</v>
      </c>
      <c r="AO876" s="192">
        <f>IF(AN876&gt;1,AH875,0)</f>
        <v>0</v>
      </c>
      <c r="AP876" s="152"/>
      <c r="AQ876" s="219">
        <f>IF(AR876&gt;1,1,0)</f>
        <v>0</v>
      </c>
      <c r="AR876" s="192">
        <f>AN876+AR832</f>
        <v>0</v>
      </c>
      <c r="AS876" s="192">
        <f>AO876+AS832</f>
        <v>0</v>
      </c>
      <c r="AT876" s="248">
        <f>IF(AQ876=1,ROUND(AS876/AR876,3),0)</f>
        <v>0</v>
      </c>
    </row>
    <row r="877" spans="1:46" ht="54.75" customHeight="1" x14ac:dyDescent="0.4">
      <c r="A877" s="758"/>
      <c r="B877" s="548">
        <f t="shared" ref="B877" si="2588">B833</f>
        <v>0</v>
      </c>
      <c r="C877" s="549"/>
      <c r="D877" s="550"/>
      <c r="E877" s="681"/>
      <c r="F877" s="681"/>
      <c r="G877" s="681"/>
      <c r="H877" s="681"/>
      <c r="I877" s="681"/>
      <c r="J877" s="681"/>
      <c r="K877" s="681"/>
      <c r="L877" s="681"/>
      <c r="M877" s="681"/>
      <c r="N877" s="681"/>
      <c r="O877" s="681"/>
      <c r="P877" s="681"/>
      <c r="Q877" s="681"/>
      <c r="R877" s="681"/>
      <c r="S877" s="681"/>
      <c r="T877" s="681"/>
      <c r="U877" s="681"/>
      <c r="V877" s="681"/>
      <c r="W877" s="681"/>
      <c r="X877" s="681"/>
      <c r="Y877" s="681"/>
      <c r="Z877" s="681"/>
      <c r="AA877" s="681"/>
      <c r="AB877" s="681"/>
      <c r="AC877" s="681"/>
      <c r="AD877" s="681"/>
      <c r="AE877" s="681"/>
      <c r="AF877" s="681"/>
      <c r="AG877" s="272">
        <f t="shared" ref="AG877" si="2589">IF(COUNT(E877:AF877)=0,+(COUNTIF(E877:AF877,"作業"))+(COUNTIF(E877:AF877,"休日")),"")</f>
        <v>0</v>
      </c>
      <c r="AH877" s="279">
        <f t="shared" ref="AH877" si="2590">IF(COUNT(E877:AF877)=0,(COUNTIF(E877:AF877,"休日")),"")</f>
        <v>0</v>
      </c>
      <c r="AI877" s="269"/>
    </row>
    <row r="878" spans="1:46" ht="54.75" customHeight="1" x14ac:dyDescent="0.4">
      <c r="A878" s="758"/>
      <c r="B878" s="551"/>
      <c r="C878" s="552"/>
      <c r="D878" s="553"/>
      <c r="E878" s="681"/>
      <c r="F878" s="681"/>
      <c r="G878" s="681"/>
      <c r="H878" s="681"/>
      <c r="I878" s="681"/>
      <c r="J878" s="681"/>
      <c r="K878" s="681"/>
      <c r="L878" s="681"/>
      <c r="M878" s="681"/>
      <c r="N878" s="681"/>
      <c r="O878" s="681"/>
      <c r="P878" s="681"/>
      <c r="Q878" s="681"/>
      <c r="R878" s="681"/>
      <c r="S878" s="681"/>
      <c r="T878" s="681"/>
      <c r="U878" s="681"/>
      <c r="V878" s="681"/>
      <c r="W878" s="681"/>
      <c r="X878" s="681"/>
      <c r="Y878" s="681"/>
      <c r="Z878" s="681"/>
      <c r="AA878" s="681"/>
      <c r="AB878" s="681"/>
      <c r="AC878" s="681"/>
      <c r="AD878" s="681"/>
      <c r="AE878" s="681"/>
      <c r="AF878" s="681"/>
      <c r="AG878" s="678" t="str">
        <f t="shared" ref="AG878" si="2591">IF(AG877&lt;14,"対象外",ROUND(AH877/AG877,3))</f>
        <v>対象外</v>
      </c>
      <c r="AH878" s="682"/>
      <c r="AI878" s="269"/>
      <c r="AL878" s="219">
        <f t="shared" ref="AL878" si="2592">IF(AG878="対象外",0,1)</f>
        <v>0</v>
      </c>
      <c r="AM878" s="226">
        <f t="shared" ref="AM878" si="2593">IF(AL878=1,AG878,0)</f>
        <v>0</v>
      </c>
      <c r="AN878" s="219">
        <f t="shared" ref="AN878" si="2594">IF(AG877&gt;=14,AG877,0)</f>
        <v>0</v>
      </c>
      <c r="AO878" s="192">
        <f>IF(AN878&gt;1,AH877,0)</f>
        <v>0</v>
      </c>
      <c r="AP878" s="152"/>
      <c r="AQ878" s="219">
        <f>IF(AR878&gt;1,1,0)</f>
        <v>0</v>
      </c>
      <c r="AR878" s="192">
        <f>AN878+AR834</f>
        <v>0</v>
      </c>
      <c r="AS878" s="192">
        <f>AO878+AS834</f>
        <v>0</v>
      </c>
      <c r="AT878" s="248">
        <f>IF(AQ878=1,ROUND(AS878/AR878,3),0)</f>
        <v>0</v>
      </c>
    </row>
    <row r="879" spans="1:46" ht="54.75" customHeight="1" x14ac:dyDescent="0.4">
      <c r="A879" s="758"/>
      <c r="B879" s="548">
        <f t="shared" ref="B879" si="2595">B835</f>
        <v>0</v>
      </c>
      <c r="C879" s="549"/>
      <c r="D879" s="550"/>
      <c r="E879" s="681"/>
      <c r="F879" s="681"/>
      <c r="G879" s="681"/>
      <c r="H879" s="681"/>
      <c r="I879" s="681"/>
      <c r="J879" s="681"/>
      <c r="K879" s="681"/>
      <c r="L879" s="681"/>
      <c r="M879" s="681"/>
      <c r="N879" s="681"/>
      <c r="O879" s="681"/>
      <c r="P879" s="681"/>
      <c r="Q879" s="681"/>
      <c r="R879" s="681"/>
      <c r="S879" s="681"/>
      <c r="T879" s="681"/>
      <c r="U879" s="681"/>
      <c r="V879" s="681"/>
      <c r="W879" s="681"/>
      <c r="X879" s="681"/>
      <c r="Y879" s="681"/>
      <c r="Z879" s="681"/>
      <c r="AA879" s="681"/>
      <c r="AB879" s="681"/>
      <c r="AC879" s="681"/>
      <c r="AD879" s="681"/>
      <c r="AE879" s="681"/>
      <c r="AF879" s="681"/>
      <c r="AG879" s="272">
        <f t="shared" ref="AG879" si="2596">IF(COUNT(E879:AF879)=0,+(COUNTIF(E879:AF879,"作業"))+(COUNTIF(E879:AF879,"休日")),"")</f>
        <v>0</v>
      </c>
      <c r="AH879" s="279">
        <f t="shared" ref="AH879" si="2597">IF(COUNT(E879:AF879)=0,(COUNTIF(E879:AF879,"休日")),"")</f>
        <v>0</v>
      </c>
      <c r="AI879" s="269"/>
    </row>
    <row r="880" spans="1:46" ht="54.75" customHeight="1" x14ac:dyDescent="0.4">
      <c r="A880" s="758"/>
      <c r="B880" s="551"/>
      <c r="C880" s="552"/>
      <c r="D880" s="553"/>
      <c r="E880" s="681"/>
      <c r="F880" s="681"/>
      <c r="G880" s="681"/>
      <c r="H880" s="681"/>
      <c r="I880" s="681"/>
      <c r="J880" s="681"/>
      <c r="K880" s="681"/>
      <c r="L880" s="681"/>
      <c r="M880" s="681"/>
      <c r="N880" s="681"/>
      <c r="O880" s="681"/>
      <c r="P880" s="681"/>
      <c r="Q880" s="681"/>
      <c r="R880" s="681"/>
      <c r="S880" s="681"/>
      <c r="T880" s="681"/>
      <c r="U880" s="681"/>
      <c r="V880" s="681"/>
      <c r="W880" s="681"/>
      <c r="X880" s="681"/>
      <c r="Y880" s="681"/>
      <c r="Z880" s="681"/>
      <c r="AA880" s="681"/>
      <c r="AB880" s="681"/>
      <c r="AC880" s="681"/>
      <c r="AD880" s="681"/>
      <c r="AE880" s="681"/>
      <c r="AF880" s="681"/>
      <c r="AG880" s="678" t="str">
        <f t="shared" ref="AG880" si="2598">IF(AG879&lt;14,"対象外",ROUND(AH879/AG879,3))</f>
        <v>対象外</v>
      </c>
      <c r="AH880" s="682"/>
      <c r="AI880" s="269"/>
      <c r="AL880" s="219">
        <f t="shared" ref="AL880" si="2599">IF(AG880="対象外",0,1)</f>
        <v>0</v>
      </c>
      <c r="AM880" s="226">
        <f t="shared" ref="AM880" si="2600">IF(AL880=1,AG880,0)</f>
        <v>0</v>
      </c>
      <c r="AN880" s="219">
        <f t="shared" ref="AN880" si="2601">IF(AG879&gt;=14,AG879,0)</f>
        <v>0</v>
      </c>
      <c r="AO880" s="192">
        <f>IF(AN880&gt;1,AH879,0)</f>
        <v>0</v>
      </c>
      <c r="AP880" s="152"/>
      <c r="AQ880" s="219">
        <f>IF(AR880&gt;1,1,0)</f>
        <v>0</v>
      </c>
      <c r="AR880" s="192">
        <f>AN880+AR836</f>
        <v>0</v>
      </c>
      <c r="AS880" s="192">
        <f>AO880+AS836</f>
        <v>0</v>
      </c>
      <c r="AT880" s="248">
        <f>IF(AQ880=1,ROUND(AS880/AR880,3),0)</f>
        <v>0</v>
      </c>
    </row>
    <row r="881" spans="1:46" ht="54.75" customHeight="1" x14ac:dyDescent="0.4">
      <c r="A881" s="758"/>
      <c r="B881" s="548">
        <f t="shared" ref="B881" si="2602">B837</f>
        <v>0</v>
      </c>
      <c r="C881" s="549"/>
      <c r="D881" s="550"/>
      <c r="E881" s="681"/>
      <c r="F881" s="681"/>
      <c r="G881" s="681"/>
      <c r="H881" s="681"/>
      <c r="I881" s="681"/>
      <c r="J881" s="681"/>
      <c r="K881" s="681"/>
      <c r="L881" s="681"/>
      <c r="M881" s="681"/>
      <c r="N881" s="681"/>
      <c r="O881" s="681"/>
      <c r="P881" s="681"/>
      <c r="Q881" s="681"/>
      <c r="R881" s="681"/>
      <c r="S881" s="681"/>
      <c r="T881" s="681"/>
      <c r="U881" s="681"/>
      <c r="V881" s="681"/>
      <c r="W881" s="681"/>
      <c r="X881" s="681"/>
      <c r="Y881" s="681"/>
      <c r="Z881" s="681"/>
      <c r="AA881" s="681"/>
      <c r="AB881" s="681"/>
      <c r="AC881" s="681"/>
      <c r="AD881" s="681"/>
      <c r="AE881" s="681"/>
      <c r="AF881" s="681"/>
      <c r="AG881" s="272">
        <f t="shared" ref="AG881" si="2603">IF(COUNT(E881:AF881)=0,+(COUNTIF(E881:AF881,"作業"))+(COUNTIF(E881:AF881,"休日")),"")</f>
        <v>0</v>
      </c>
      <c r="AH881" s="273">
        <f t="shared" ref="AH881" si="2604">IF(COUNT(E881:AF881)=0,(COUNTIF(E881:AF881,"休日")),"")</f>
        <v>0</v>
      </c>
      <c r="AI881" s="232"/>
    </row>
    <row r="882" spans="1:46" ht="54.75" customHeight="1" x14ac:dyDescent="0.4">
      <c r="A882" s="758"/>
      <c r="B882" s="551"/>
      <c r="C882" s="552"/>
      <c r="D882" s="553"/>
      <c r="E882" s="681"/>
      <c r="F882" s="681"/>
      <c r="G882" s="681"/>
      <c r="H882" s="681"/>
      <c r="I882" s="681"/>
      <c r="J882" s="681"/>
      <c r="K882" s="681"/>
      <c r="L882" s="681"/>
      <c r="M882" s="681"/>
      <c r="N882" s="681"/>
      <c r="O882" s="681"/>
      <c r="P882" s="681"/>
      <c r="Q882" s="681"/>
      <c r="R882" s="681"/>
      <c r="S882" s="681"/>
      <c r="T882" s="681"/>
      <c r="U882" s="681"/>
      <c r="V882" s="681"/>
      <c r="W882" s="681"/>
      <c r="X882" s="681"/>
      <c r="Y882" s="681"/>
      <c r="Z882" s="681"/>
      <c r="AA882" s="681"/>
      <c r="AB882" s="681"/>
      <c r="AC882" s="681"/>
      <c r="AD882" s="681"/>
      <c r="AE882" s="681"/>
      <c r="AF882" s="681"/>
      <c r="AG882" s="678" t="str">
        <f t="shared" ref="AG882" si="2605">IF(AG881&lt;14,"対象外",ROUND(AH881/AG881,3))</f>
        <v>対象外</v>
      </c>
      <c r="AH882" s="679"/>
      <c r="AI882" s="232"/>
      <c r="AL882" s="219">
        <f t="shared" ref="AL882" si="2606">IF(AG882="対象外",0,1)</f>
        <v>0</v>
      </c>
      <c r="AM882" s="226">
        <f t="shared" ref="AM882" si="2607">IF(AL882=1,AG882,0)</f>
        <v>0</v>
      </c>
      <c r="AN882" s="219">
        <f t="shared" ref="AN882" si="2608">IF(AG881&gt;=14,AG881,0)</f>
        <v>0</v>
      </c>
      <c r="AO882" s="192">
        <f>IF(AN882&gt;1,AH881,0)</f>
        <v>0</v>
      </c>
      <c r="AP882" s="152"/>
      <c r="AQ882" s="219">
        <f>IF(AR882&gt;1,1,0)</f>
        <v>0</v>
      </c>
      <c r="AR882" s="192">
        <f>AN882+AR838</f>
        <v>0</v>
      </c>
      <c r="AS882" s="192">
        <f>AO882+AS838</f>
        <v>0</v>
      </c>
      <c r="AT882" s="248">
        <f>IF(AQ882=1,ROUND(AS882/AR882,3),0)</f>
        <v>0</v>
      </c>
    </row>
    <row r="883" spans="1:46" ht="54.75" customHeight="1" x14ac:dyDescent="0.4">
      <c r="A883" s="758"/>
      <c r="B883" s="548">
        <f t="shared" ref="B883" si="2609">B839</f>
        <v>0</v>
      </c>
      <c r="C883" s="549"/>
      <c r="D883" s="550"/>
      <c r="E883" s="681"/>
      <c r="F883" s="681"/>
      <c r="G883" s="681"/>
      <c r="H883" s="681"/>
      <c r="I883" s="681"/>
      <c r="J883" s="681"/>
      <c r="K883" s="681"/>
      <c r="L883" s="681"/>
      <c r="M883" s="681"/>
      <c r="N883" s="681"/>
      <c r="O883" s="681"/>
      <c r="P883" s="681"/>
      <c r="Q883" s="681"/>
      <c r="R883" s="681"/>
      <c r="S883" s="681"/>
      <c r="T883" s="681"/>
      <c r="U883" s="681"/>
      <c r="V883" s="681"/>
      <c r="W883" s="681"/>
      <c r="X883" s="681"/>
      <c r="Y883" s="681"/>
      <c r="Z883" s="681"/>
      <c r="AA883" s="681"/>
      <c r="AB883" s="681"/>
      <c r="AC883" s="681"/>
      <c r="AD883" s="681"/>
      <c r="AE883" s="681"/>
      <c r="AF883" s="681"/>
      <c r="AG883" s="272">
        <f t="shared" ref="AG883" si="2610">IF(COUNT(E883:AF883)=0,+(COUNTIF(E883:AF883,"作業"))+(COUNTIF(E883:AF883,"休日")),"")</f>
        <v>0</v>
      </c>
      <c r="AH883" s="273">
        <f t="shared" ref="AH883" si="2611">IF(COUNT(E883:AF883)=0,(COUNTIF(E883:AF883,"休日")),"")</f>
        <v>0</v>
      </c>
      <c r="AI883" s="232"/>
    </row>
    <row r="884" spans="1:46" ht="54.75" customHeight="1" x14ac:dyDescent="0.4">
      <c r="A884" s="758"/>
      <c r="B884" s="551"/>
      <c r="C884" s="552"/>
      <c r="D884" s="553"/>
      <c r="E884" s="681"/>
      <c r="F884" s="681"/>
      <c r="G884" s="681"/>
      <c r="H884" s="681"/>
      <c r="I884" s="681"/>
      <c r="J884" s="681"/>
      <c r="K884" s="681"/>
      <c r="L884" s="681"/>
      <c r="M884" s="681"/>
      <c r="N884" s="681"/>
      <c r="O884" s="681"/>
      <c r="P884" s="681"/>
      <c r="Q884" s="681"/>
      <c r="R884" s="681"/>
      <c r="S884" s="681"/>
      <c r="T884" s="681"/>
      <c r="U884" s="681"/>
      <c r="V884" s="681"/>
      <c r="W884" s="681"/>
      <c r="X884" s="681"/>
      <c r="Y884" s="681"/>
      <c r="Z884" s="681"/>
      <c r="AA884" s="681"/>
      <c r="AB884" s="681"/>
      <c r="AC884" s="681"/>
      <c r="AD884" s="681"/>
      <c r="AE884" s="681"/>
      <c r="AF884" s="681"/>
      <c r="AG884" s="678" t="str">
        <f t="shared" ref="AG884" si="2612">IF(AG883&lt;14,"対象外",ROUND(AH883/AG883,3))</f>
        <v>対象外</v>
      </c>
      <c r="AH884" s="679"/>
      <c r="AI884" s="232"/>
      <c r="AL884" s="219">
        <f t="shared" ref="AL884" si="2613">IF(AG884="対象外",0,1)</f>
        <v>0</v>
      </c>
      <c r="AM884" s="226">
        <f t="shared" ref="AM884" si="2614">IF(AL884=1,AG884,0)</f>
        <v>0</v>
      </c>
      <c r="AN884" s="219">
        <f t="shared" ref="AN884" si="2615">IF(AG883&gt;=14,AG883,0)</f>
        <v>0</v>
      </c>
      <c r="AO884" s="192">
        <f>IF(AN884&gt;1,AH883,0)</f>
        <v>0</v>
      </c>
      <c r="AP884" s="152"/>
      <c r="AQ884" s="219">
        <f>IF(AR884&gt;1,1,0)</f>
        <v>0</v>
      </c>
      <c r="AR884" s="192">
        <f>AN884+AR840</f>
        <v>0</v>
      </c>
      <c r="AS884" s="192">
        <f>AO884+AS840</f>
        <v>0</v>
      </c>
      <c r="AT884" s="248">
        <f>IF(AQ884=1,ROUND(AS884/AR884,3),0)</f>
        <v>0</v>
      </c>
    </row>
    <row r="885" spans="1:46" ht="54.75" customHeight="1" x14ac:dyDescent="0.4">
      <c r="A885" s="758"/>
      <c r="B885" s="548">
        <f t="shared" ref="B885" si="2616">B841</f>
        <v>0</v>
      </c>
      <c r="C885" s="549"/>
      <c r="D885" s="550"/>
      <c r="E885" s="681"/>
      <c r="F885" s="681"/>
      <c r="G885" s="681"/>
      <c r="H885" s="681"/>
      <c r="I885" s="681"/>
      <c r="J885" s="681"/>
      <c r="K885" s="681"/>
      <c r="L885" s="681"/>
      <c r="M885" s="681"/>
      <c r="N885" s="681"/>
      <c r="O885" s="681"/>
      <c r="P885" s="681"/>
      <c r="Q885" s="681"/>
      <c r="R885" s="681"/>
      <c r="S885" s="681"/>
      <c r="T885" s="681"/>
      <c r="U885" s="681"/>
      <c r="V885" s="681"/>
      <c r="W885" s="681"/>
      <c r="X885" s="681"/>
      <c r="Y885" s="681"/>
      <c r="Z885" s="681"/>
      <c r="AA885" s="681"/>
      <c r="AB885" s="681"/>
      <c r="AC885" s="681"/>
      <c r="AD885" s="681"/>
      <c r="AE885" s="681"/>
      <c r="AF885" s="681"/>
      <c r="AG885" s="272">
        <f t="shared" ref="AG885" si="2617">IF(COUNT(E885:AF885)=0,+(COUNTIF(E885:AF885,"作業"))+(COUNTIF(E885:AF885,"休日")),"")</f>
        <v>0</v>
      </c>
      <c r="AH885" s="273">
        <f t="shared" ref="AH885" si="2618">IF(COUNT(E885:AF885)=0,(COUNTIF(E885:AF885,"休日")),"")</f>
        <v>0</v>
      </c>
      <c r="AI885" s="232"/>
    </row>
    <row r="886" spans="1:46" ht="54.75" customHeight="1" x14ac:dyDescent="0.4">
      <c r="A886" s="758"/>
      <c r="B886" s="551"/>
      <c r="C886" s="552"/>
      <c r="D886" s="553"/>
      <c r="E886" s="681"/>
      <c r="F886" s="681"/>
      <c r="G886" s="681"/>
      <c r="H886" s="681"/>
      <c r="I886" s="681"/>
      <c r="J886" s="681"/>
      <c r="K886" s="681"/>
      <c r="L886" s="681"/>
      <c r="M886" s="681"/>
      <c r="N886" s="681"/>
      <c r="O886" s="681"/>
      <c r="P886" s="681"/>
      <c r="Q886" s="681"/>
      <c r="R886" s="681"/>
      <c r="S886" s="681"/>
      <c r="T886" s="681"/>
      <c r="U886" s="681"/>
      <c r="V886" s="681"/>
      <c r="W886" s="681"/>
      <c r="X886" s="681"/>
      <c r="Y886" s="681"/>
      <c r="Z886" s="681"/>
      <c r="AA886" s="681"/>
      <c r="AB886" s="681"/>
      <c r="AC886" s="681"/>
      <c r="AD886" s="681"/>
      <c r="AE886" s="681"/>
      <c r="AF886" s="681"/>
      <c r="AG886" s="678" t="str">
        <f t="shared" ref="AG886" si="2619">IF(AG885&lt;14,"対象外",ROUND(AH885/AG885,3))</f>
        <v>対象外</v>
      </c>
      <c r="AH886" s="679"/>
      <c r="AI886" s="232"/>
      <c r="AL886" s="219">
        <f t="shared" ref="AL886" si="2620">IF(AG886="対象外",0,1)</f>
        <v>0</v>
      </c>
      <c r="AM886" s="226">
        <f t="shared" ref="AM886" si="2621">IF(AL886=1,AG886,0)</f>
        <v>0</v>
      </c>
      <c r="AN886" s="219">
        <f t="shared" ref="AN886" si="2622">IF(AG885&gt;=14,AG885,0)</f>
        <v>0</v>
      </c>
      <c r="AO886" s="192">
        <f>IF(AN886&gt;1,AH885,0)</f>
        <v>0</v>
      </c>
      <c r="AP886" s="152"/>
      <c r="AQ886" s="219">
        <f>IF(AR886&gt;1,1,0)</f>
        <v>0</v>
      </c>
      <c r="AR886" s="192">
        <f>AN886+AR842</f>
        <v>0</v>
      </c>
      <c r="AS886" s="192">
        <f>AO886+AS842</f>
        <v>0</v>
      </c>
      <c r="AT886" s="248">
        <f>IF(AQ886=1,ROUND(AS886/AR886,3),0)</f>
        <v>0</v>
      </c>
    </row>
    <row r="887" spans="1:46" ht="54.75" customHeight="1" x14ac:dyDescent="0.4">
      <c r="A887" s="758"/>
      <c r="B887" s="548">
        <f t="shared" ref="B887" si="2623">B843</f>
        <v>0</v>
      </c>
      <c r="C887" s="549"/>
      <c r="D887" s="550"/>
      <c r="E887" s="681"/>
      <c r="F887" s="681"/>
      <c r="G887" s="681"/>
      <c r="H887" s="681"/>
      <c r="I887" s="681"/>
      <c r="J887" s="681"/>
      <c r="K887" s="681"/>
      <c r="L887" s="681"/>
      <c r="M887" s="681"/>
      <c r="N887" s="681"/>
      <c r="O887" s="681"/>
      <c r="P887" s="681"/>
      <c r="Q887" s="681"/>
      <c r="R887" s="681"/>
      <c r="S887" s="681"/>
      <c r="T887" s="681"/>
      <c r="U887" s="681"/>
      <c r="V887" s="681"/>
      <c r="W887" s="681"/>
      <c r="X887" s="681"/>
      <c r="Y887" s="681"/>
      <c r="Z887" s="681"/>
      <c r="AA887" s="681"/>
      <c r="AB887" s="681"/>
      <c r="AC887" s="681"/>
      <c r="AD887" s="681"/>
      <c r="AE887" s="681"/>
      <c r="AF887" s="681"/>
      <c r="AG887" s="272">
        <f t="shared" ref="AG887" si="2624">IF(COUNT(E887:AF887)=0,+(COUNTIF(E887:AF887,"作業"))+(COUNTIF(E887:AF887,"休日")),"")</f>
        <v>0</v>
      </c>
      <c r="AH887" s="273">
        <f t="shared" ref="AH887" si="2625">IF(COUNT(E887:AF887)=0,(COUNTIF(E887:AF887,"休日")),"")</f>
        <v>0</v>
      </c>
      <c r="AI887" s="232"/>
    </row>
    <row r="888" spans="1:46" ht="54.75" customHeight="1" x14ac:dyDescent="0.4">
      <c r="A888" s="758"/>
      <c r="B888" s="551"/>
      <c r="C888" s="552"/>
      <c r="D888" s="553"/>
      <c r="E888" s="681"/>
      <c r="F888" s="681"/>
      <c r="G888" s="681"/>
      <c r="H888" s="681"/>
      <c r="I888" s="681"/>
      <c r="J888" s="681"/>
      <c r="K888" s="681"/>
      <c r="L888" s="681"/>
      <c r="M888" s="681"/>
      <c r="N888" s="681"/>
      <c r="O888" s="681"/>
      <c r="P888" s="681"/>
      <c r="Q888" s="681"/>
      <c r="R888" s="681"/>
      <c r="S888" s="681"/>
      <c r="T888" s="681"/>
      <c r="U888" s="681"/>
      <c r="V888" s="681"/>
      <c r="W888" s="681"/>
      <c r="X888" s="681"/>
      <c r="Y888" s="681"/>
      <c r="Z888" s="681"/>
      <c r="AA888" s="681"/>
      <c r="AB888" s="681"/>
      <c r="AC888" s="681"/>
      <c r="AD888" s="681"/>
      <c r="AE888" s="681"/>
      <c r="AF888" s="681"/>
      <c r="AG888" s="678" t="str">
        <f t="shared" ref="AG888" si="2626">IF(AG887&lt;14,"対象外",ROUND(AH887/AG887,3))</f>
        <v>対象外</v>
      </c>
      <c r="AH888" s="679"/>
      <c r="AI888" s="232"/>
      <c r="AL888" s="219">
        <f t="shared" ref="AL888" si="2627">IF(AG888="対象外",0,1)</f>
        <v>0</v>
      </c>
      <c r="AM888" s="226">
        <f t="shared" ref="AM888" si="2628">IF(AL888=1,AG888,0)</f>
        <v>0</v>
      </c>
      <c r="AN888" s="219">
        <f t="shared" ref="AN888" si="2629">IF(AG887&gt;=14,AG887,0)</f>
        <v>0</v>
      </c>
      <c r="AO888" s="192">
        <f>IF(AN888&gt;1,AH887,0)</f>
        <v>0</v>
      </c>
      <c r="AP888" s="152"/>
      <c r="AQ888" s="219">
        <f>IF(AR888&gt;1,1,0)</f>
        <v>0</v>
      </c>
      <c r="AR888" s="192">
        <f>AN888+AR844</f>
        <v>0</v>
      </c>
      <c r="AS888" s="192">
        <f>AO888+AS844</f>
        <v>0</v>
      </c>
      <c r="AT888" s="248">
        <f>IF(AQ888=1,ROUND(AS888/AR888,3),0)</f>
        <v>0</v>
      </c>
    </row>
    <row r="889" spans="1:46" ht="54.75" customHeight="1" x14ac:dyDescent="0.4">
      <c r="A889" s="758"/>
      <c r="B889" s="548">
        <f t="shared" ref="B889" si="2630">B845</f>
        <v>0</v>
      </c>
      <c r="C889" s="549"/>
      <c r="D889" s="550"/>
      <c r="E889" s="681"/>
      <c r="F889" s="681"/>
      <c r="G889" s="681"/>
      <c r="H889" s="681"/>
      <c r="I889" s="681"/>
      <c r="J889" s="681"/>
      <c r="K889" s="681"/>
      <c r="L889" s="681"/>
      <c r="M889" s="681"/>
      <c r="N889" s="681"/>
      <c r="O889" s="681"/>
      <c r="P889" s="681"/>
      <c r="Q889" s="681"/>
      <c r="R889" s="681"/>
      <c r="S889" s="681"/>
      <c r="T889" s="681"/>
      <c r="U889" s="681"/>
      <c r="V889" s="681"/>
      <c r="W889" s="681"/>
      <c r="X889" s="681"/>
      <c r="Y889" s="681"/>
      <c r="Z889" s="681"/>
      <c r="AA889" s="681"/>
      <c r="AB889" s="681"/>
      <c r="AC889" s="681"/>
      <c r="AD889" s="681"/>
      <c r="AE889" s="681"/>
      <c r="AF889" s="681"/>
      <c r="AG889" s="272">
        <f t="shared" ref="AG889" si="2631">IF(COUNT(E889:AF889)=0,+(COUNTIF(E889:AF889,"作業"))+(COUNTIF(E889:AF889,"休日")),"")</f>
        <v>0</v>
      </c>
      <c r="AH889" s="273">
        <f t="shared" ref="AH889" si="2632">IF(COUNT(E889:AF889)=0,(COUNTIF(E889:AF889,"休日")),"")</f>
        <v>0</v>
      </c>
      <c r="AI889" s="232"/>
    </row>
    <row r="890" spans="1:46" ht="54.75" customHeight="1" x14ac:dyDescent="0.4">
      <c r="A890" s="758"/>
      <c r="B890" s="551"/>
      <c r="C890" s="552"/>
      <c r="D890" s="553"/>
      <c r="E890" s="681"/>
      <c r="F890" s="681"/>
      <c r="G890" s="681"/>
      <c r="H890" s="681"/>
      <c r="I890" s="681"/>
      <c r="J890" s="681"/>
      <c r="K890" s="681"/>
      <c r="L890" s="681"/>
      <c r="M890" s="681"/>
      <c r="N890" s="681"/>
      <c r="O890" s="681"/>
      <c r="P890" s="681"/>
      <c r="Q890" s="681"/>
      <c r="R890" s="681"/>
      <c r="S890" s="681"/>
      <c r="T890" s="681"/>
      <c r="U890" s="681"/>
      <c r="V890" s="681"/>
      <c r="W890" s="681"/>
      <c r="X890" s="681"/>
      <c r="Y890" s="681"/>
      <c r="Z890" s="681"/>
      <c r="AA890" s="681"/>
      <c r="AB890" s="681"/>
      <c r="AC890" s="681"/>
      <c r="AD890" s="681"/>
      <c r="AE890" s="681"/>
      <c r="AF890" s="681"/>
      <c r="AG890" s="678" t="str">
        <f t="shared" ref="AG890" si="2633">IF(AG889&lt;14,"対象外",ROUND(AH889/AG889,3))</f>
        <v>対象外</v>
      </c>
      <c r="AH890" s="679"/>
      <c r="AI890" s="232"/>
      <c r="AL890" s="219">
        <f t="shared" ref="AL890" si="2634">IF(AG890="対象外",0,1)</f>
        <v>0</v>
      </c>
      <c r="AM890" s="226">
        <f t="shared" ref="AM890" si="2635">IF(AL890=1,AG890,0)</f>
        <v>0</v>
      </c>
      <c r="AN890" s="219">
        <f t="shared" ref="AN890" si="2636">IF(AG889&gt;=14,AG889,0)</f>
        <v>0</v>
      </c>
      <c r="AO890" s="192">
        <f>IF(AN890&gt;1,AH889,0)</f>
        <v>0</v>
      </c>
      <c r="AP890" s="152"/>
      <c r="AQ890" s="219">
        <f>IF(AR890&gt;1,1,0)</f>
        <v>0</v>
      </c>
      <c r="AR890" s="192">
        <f>AN890+AR846</f>
        <v>0</v>
      </c>
      <c r="AS890" s="192">
        <f>AO890+AS846</f>
        <v>0</v>
      </c>
      <c r="AT890" s="248">
        <f>IF(AQ890=1,ROUND(AS890/AR890,3),0)</f>
        <v>0</v>
      </c>
    </row>
    <row r="891" spans="1:46" ht="54.75" customHeight="1" x14ac:dyDescent="0.4">
      <c r="A891" s="758"/>
      <c r="B891" s="548">
        <f t="shared" ref="B891" si="2637">B847</f>
        <v>0</v>
      </c>
      <c r="C891" s="549"/>
      <c r="D891" s="550"/>
      <c r="E891" s="681"/>
      <c r="F891" s="681"/>
      <c r="G891" s="681"/>
      <c r="H891" s="681"/>
      <c r="I891" s="681"/>
      <c r="J891" s="681"/>
      <c r="K891" s="681"/>
      <c r="L891" s="681"/>
      <c r="M891" s="681"/>
      <c r="N891" s="681"/>
      <c r="O891" s="681"/>
      <c r="P891" s="681"/>
      <c r="Q891" s="681"/>
      <c r="R891" s="681"/>
      <c r="S891" s="681"/>
      <c r="T891" s="681"/>
      <c r="U891" s="681"/>
      <c r="V891" s="681"/>
      <c r="W891" s="681"/>
      <c r="X891" s="681"/>
      <c r="Y891" s="681"/>
      <c r="Z891" s="681"/>
      <c r="AA891" s="681"/>
      <c r="AB891" s="681"/>
      <c r="AC891" s="681"/>
      <c r="AD891" s="681"/>
      <c r="AE891" s="681"/>
      <c r="AF891" s="681"/>
      <c r="AG891" s="272">
        <f t="shared" ref="AG891" si="2638">IF(COUNT(E891:AF891)=0,+(COUNTIF(E891:AF891,"作業"))+(COUNTIF(E891:AF891,"休日")),"")</f>
        <v>0</v>
      </c>
      <c r="AH891" s="273">
        <f t="shared" ref="AH891" si="2639">IF(COUNT(E891:AF891)=0,(COUNTIF(E891:AF891,"休日")),"")</f>
        <v>0</v>
      </c>
      <c r="AI891" s="232"/>
    </row>
    <row r="892" spans="1:46" ht="54.75" customHeight="1" x14ac:dyDescent="0.4">
      <c r="A892" s="758"/>
      <c r="B892" s="551"/>
      <c r="C892" s="552"/>
      <c r="D892" s="553"/>
      <c r="E892" s="681"/>
      <c r="F892" s="681"/>
      <c r="G892" s="681"/>
      <c r="H892" s="681"/>
      <c r="I892" s="681"/>
      <c r="J892" s="681"/>
      <c r="K892" s="681"/>
      <c r="L892" s="681"/>
      <c r="M892" s="681"/>
      <c r="N892" s="681"/>
      <c r="O892" s="681"/>
      <c r="P892" s="681"/>
      <c r="Q892" s="681"/>
      <c r="R892" s="681"/>
      <c r="S892" s="681"/>
      <c r="T892" s="681"/>
      <c r="U892" s="681"/>
      <c r="V892" s="681"/>
      <c r="W892" s="681"/>
      <c r="X892" s="681"/>
      <c r="Y892" s="681"/>
      <c r="Z892" s="681"/>
      <c r="AA892" s="681"/>
      <c r="AB892" s="681"/>
      <c r="AC892" s="681"/>
      <c r="AD892" s="681"/>
      <c r="AE892" s="681"/>
      <c r="AF892" s="681"/>
      <c r="AG892" s="678" t="str">
        <f t="shared" ref="AG892" si="2640">IF(AG891&lt;14,"対象外",ROUND(AH891/AG891,3))</f>
        <v>対象外</v>
      </c>
      <c r="AH892" s="679"/>
      <c r="AI892" s="232"/>
      <c r="AL892" s="219">
        <f t="shared" ref="AL892" si="2641">IF(AG892="対象外",0,1)</f>
        <v>0</v>
      </c>
      <c r="AM892" s="226">
        <f t="shared" ref="AM892" si="2642">IF(AL892=1,AG892,0)</f>
        <v>0</v>
      </c>
      <c r="AN892" s="219">
        <f t="shared" ref="AN892" si="2643">IF(AG891&gt;=14,AG891,0)</f>
        <v>0</v>
      </c>
      <c r="AO892" s="192">
        <f>IF(AN892&gt;1,AH891,0)</f>
        <v>0</v>
      </c>
      <c r="AP892" s="152"/>
      <c r="AQ892" s="219">
        <f>IF(AR892&gt;1,1,0)</f>
        <v>0</v>
      </c>
      <c r="AR892" s="192">
        <f>AN892+AR848</f>
        <v>0</v>
      </c>
      <c r="AS892" s="192">
        <f>AO892+AS848</f>
        <v>0</v>
      </c>
      <c r="AT892" s="248">
        <f>IF(AQ892=1,ROUND(AS892/AR892,3),0)</f>
        <v>0</v>
      </c>
    </row>
    <row r="893" spans="1:46" ht="54.75" customHeight="1" x14ac:dyDescent="0.4">
      <c r="A893" s="758"/>
      <c r="B893" s="548">
        <f t="shared" ref="B893" si="2644">B849</f>
        <v>0</v>
      </c>
      <c r="C893" s="549"/>
      <c r="D893" s="550"/>
      <c r="E893" s="681"/>
      <c r="F893" s="681"/>
      <c r="G893" s="681"/>
      <c r="H893" s="681"/>
      <c r="I893" s="681"/>
      <c r="J893" s="681"/>
      <c r="K893" s="681"/>
      <c r="L893" s="681"/>
      <c r="M893" s="681"/>
      <c r="N893" s="681"/>
      <c r="O893" s="681"/>
      <c r="P893" s="681"/>
      <c r="Q893" s="681"/>
      <c r="R893" s="681"/>
      <c r="S893" s="681"/>
      <c r="T893" s="681"/>
      <c r="U893" s="681"/>
      <c r="V893" s="681"/>
      <c r="W893" s="681"/>
      <c r="X893" s="681"/>
      <c r="Y893" s="681"/>
      <c r="Z893" s="681"/>
      <c r="AA893" s="681"/>
      <c r="AB893" s="681"/>
      <c r="AC893" s="681"/>
      <c r="AD893" s="681"/>
      <c r="AE893" s="681"/>
      <c r="AF893" s="681"/>
      <c r="AG893" s="272">
        <f t="shared" ref="AG893" si="2645">IF(COUNT(E893:AF893)=0,+(COUNTIF(E893:AF893,"作業"))+(COUNTIF(E893:AF893,"休日")),"")</f>
        <v>0</v>
      </c>
      <c r="AH893" s="273">
        <f t="shared" ref="AH893" si="2646">IF(COUNT(E893:AF893)=0,(COUNTIF(E893:AF893,"休日")),"")</f>
        <v>0</v>
      </c>
      <c r="AI893" s="232"/>
    </row>
    <row r="894" spans="1:46" ht="54.75" customHeight="1" x14ac:dyDescent="0.4">
      <c r="A894" s="758"/>
      <c r="B894" s="551"/>
      <c r="C894" s="552"/>
      <c r="D894" s="553"/>
      <c r="E894" s="681"/>
      <c r="F894" s="681"/>
      <c r="G894" s="681"/>
      <c r="H894" s="681"/>
      <c r="I894" s="681"/>
      <c r="J894" s="681"/>
      <c r="K894" s="681"/>
      <c r="L894" s="681"/>
      <c r="M894" s="681"/>
      <c r="N894" s="681"/>
      <c r="O894" s="681"/>
      <c r="P894" s="681"/>
      <c r="Q894" s="681"/>
      <c r="R894" s="681"/>
      <c r="S894" s="681"/>
      <c r="T894" s="681"/>
      <c r="U894" s="681"/>
      <c r="V894" s="681"/>
      <c r="W894" s="681"/>
      <c r="X894" s="681"/>
      <c r="Y894" s="681"/>
      <c r="Z894" s="681"/>
      <c r="AA894" s="681"/>
      <c r="AB894" s="681"/>
      <c r="AC894" s="681"/>
      <c r="AD894" s="681"/>
      <c r="AE894" s="681"/>
      <c r="AF894" s="681"/>
      <c r="AG894" s="678" t="str">
        <f t="shared" ref="AG894" si="2647">IF(AG893&lt;14,"対象外",ROUND(AH893/AG893,3))</f>
        <v>対象外</v>
      </c>
      <c r="AH894" s="679"/>
      <c r="AI894" s="232"/>
      <c r="AL894" s="219">
        <f t="shared" ref="AL894" si="2648">IF(AG894="対象外",0,1)</f>
        <v>0</v>
      </c>
      <c r="AM894" s="226">
        <f t="shared" ref="AM894" si="2649">IF(AL894=1,AG894,0)</f>
        <v>0</v>
      </c>
      <c r="AN894" s="219">
        <f t="shared" ref="AN894" si="2650">IF(AG893&gt;=14,AG893,0)</f>
        <v>0</v>
      </c>
      <c r="AO894" s="192">
        <f>IF(AN894&gt;1,AH893,0)</f>
        <v>0</v>
      </c>
      <c r="AP894" s="152"/>
      <c r="AQ894" s="219">
        <f>IF(AR894&gt;1,1,0)</f>
        <v>0</v>
      </c>
      <c r="AR894" s="192">
        <f>AN894+AR850</f>
        <v>0</v>
      </c>
      <c r="AS894" s="192">
        <f>AO894+AS850</f>
        <v>0</v>
      </c>
      <c r="AT894" s="248">
        <f>IF(AQ894=1,ROUND(AS894/AR894,3),0)</f>
        <v>0</v>
      </c>
    </row>
    <row r="895" spans="1:46" ht="54.75" customHeight="1" x14ac:dyDescent="0.4">
      <c r="A895" s="758"/>
      <c r="B895" s="548">
        <f t="shared" ref="B895" si="2651">B851</f>
        <v>0</v>
      </c>
      <c r="C895" s="549"/>
      <c r="D895" s="550"/>
      <c r="E895" s="681"/>
      <c r="F895" s="681"/>
      <c r="G895" s="681"/>
      <c r="H895" s="681"/>
      <c r="I895" s="681"/>
      <c r="J895" s="681"/>
      <c r="K895" s="681"/>
      <c r="L895" s="681"/>
      <c r="M895" s="681"/>
      <c r="N895" s="681"/>
      <c r="O895" s="681"/>
      <c r="P895" s="681"/>
      <c r="Q895" s="681"/>
      <c r="R895" s="681"/>
      <c r="S895" s="681"/>
      <c r="T895" s="681"/>
      <c r="U895" s="681"/>
      <c r="V895" s="681"/>
      <c r="W895" s="681"/>
      <c r="X895" s="681"/>
      <c r="Y895" s="681"/>
      <c r="Z895" s="681"/>
      <c r="AA895" s="681"/>
      <c r="AB895" s="681"/>
      <c r="AC895" s="681"/>
      <c r="AD895" s="681"/>
      <c r="AE895" s="681"/>
      <c r="AF895" s="681"/>
      <c r="AG895" s="272">
        <f t="shared" ref="AG895" si="2652">IF(COUNT(E895:AF895)=0,+(COUNTIF(E895:AF895,"作業"))+(COUNTIF(E895:AF895,"休日")),"")</f>
        <v>0</v>
      </c>
      <c r="AH895" s="273">
        <f t="shared" ref="AH895" si="2653">IF(COUNT(E895:AF895)=0,(COUNTIF(E895:AF895,"休日")),"")</f>
        <v>0</v>
      </c>
      <c r="AI895" s="232"/>
    </row>
    <row r="896" spans="1:46" ht="54.75" customHeight="1" x14ac:dyDescent="0.4">
      <c r="A896" s="758"/>
      <c r="B896" s="551"/>
      <c r="C896" s="552"/>
      <c r="D896" s="553"/>
      <c r="E896" s="681"/>
      <c r="F896" s="681"/>
      <c r="G896" s="681"/>
      <c r="H896" s="681"/>
      <c r="I896" s="681"/>
      <c r="J896" s="681"/>
      <c r="K896" s="681"/>
      <c r="L896" s="681"/>
      <c r="M896" s="681"/>
      <c r="N896" s="681"/>
      <c r="O896" s="681"/>
      <c r="P896" s="681"/>
      <c r="Q896" s="681"/>
      <c r="R896" s="681"/>
      <c r="S896" s="681"/>
      <c r="T896" s="681"/>
      <c r="U896" s="681"/>
      <c r="V896" s="681"/>
      <c r="W896" s="681"/>
      <c r="X896" s="681"/>
      <c r="Y896" s="681"/>
      <c r="Z896" s="681"/>
      <c r="AA896" s="681"/>
      <c r="AB896" s="681"/>
      <c r="AC896" s="681"/>
      <c r="AD896" s="681"/>
      <c r="AE896" s="681"/>
      <c r="AF896" s="681"/>
      <c r="AG896" s="678" t="str">
        <f t="shared" ref="AG896" si="2654">IF(AG895&lt;14,"対象外",ROUND(AH895/AG895,3))</f>
        <v>対象外</v>
      </c>
      <c r="AH896" s="679"/>
      <c r="AI896" s="232"/>
      <c r="AL896" s="219">
        <f t="shared" ref="AL896" si="2655">IF(AG896="対象外",0,1)</f>
        <v>0</v>
      </c>
      <c r="AM896" s="226">
        <f t="shared" ref="AM896" si="2656">IF(AL896=1,AG896,0)</f>
        <v>0</v>
      </c>
      <c r="AN896" s="219">
        <f t="shared" ref="AN896" si="2657">IF(AG895&gt;=14,AG895,0)</f>
        <v>0</v>
      </c>
      <c r="AO896" s="192">
        <f>IF(AN896&gt;1,AH895,0)</f>
        <v>0</v>
      </c>
      <c r="AP896" s="152"/>
      <c r="AQ896" s="219">
        <f>IF(AR896&gt;1,1,0)</f>
        <v>0</v>
      </c>
      <c r="AR896" s="192">
        <f>AN896+AR852</f>
        <v>0</v>
      </c>
      <c r="AS896" s="192">
        <f>AO896+AS852</f>
        <v>0</v>
      </c>
      <c r="AT896" s="248">
        <f>IF(AQ896=1,ROUND(AS896/AR896,3),0)</f>
        <v>0</v>
      </c>
    </row>
    <row r="897" spans="1:46" ht="54.75" customHeight="1" x14ac:dyDescent="0.4">
      <c r="A897" s="758"/>
      <c r="B897" s="539">
        <f>B852</f>
        <v>0</v>
      </c>
      <c r="C897" s="540"/>
      <c r="D897" s="541"/>
      <c r="E897" s="681"/>
      <c r="F897" s="681"/>
      <c r="G897" s="681"/>
      <c r="H897" s="681"/>
      <c r="I897" s="681"/>
      <c r="J897" s="681"/>
      <c r="K897" s="681"/>
      <c r="L897" s="681"/>
      <c r="M897" s="681"/>
      <c r="N897" s="681"/>
      <c r="O897" s="681"/>
      <c r="P897" s="681"/>
      <c r="Q897" s="681"/>
      <c r="R897" s="681"/>
      <c r="S897" s="681"/>
      <c r="T897" s="681"/>
      <c r="U897" s="681"/>
      <c r="V897" s="681"/>
      <c r="W897" s="681"/>
      <c r="X897" s="681"/>
      <c r="Y897" s="681"/>
      <c r="Z897" s="681"/>
      <c r="AA897" s="681"/>
      <c r="AB897" s="681"/>
      <c r="AC897" s="681"/>
      <c r="AD897" s="681"/>
      <c r="AE897" s="681"/>
      <c r="AF897" s="681"/>
      <c r="AG897" s="280">
        <f>IF(COUNT(E897:AF897)=0,+(COUNTIF(E897:AF897,"作業"))+(COUNTIF(E897:AF897,"休日")),"")</f>
        <v>0</v>
      </c>
      <c r="AH897" s="281">
        <f>IF(COUNT(E897:AF897)=0,(COUNTIF(E897:AF897,"休日")),"")</f>
        <v>0</v>
      </c>
      <c r="AI897" s="232"/>
    </row>
    <row r="898" spans="1:46" ht="54.75" customHeight="1" thickBot="1" x14ac:dyDescent="0.45">
      <c r="A898" s="759"/>
      <c r="B898" s="542"/>
      <c r="C898" s="543"/>
      <c r="D898" s="544"/>
      <c r="E898" s="681"/>
      <c r="F898" s="681"/>
      <c r="G898" s="681"/>
      <c r="H898" s="681"/>
      <c r="I898" s="681"/>
      <c r="J898" s="681"/>
      <c r="K898" s="681"/>
      <c r="L898" s="681"/>
      <c r="M898" s="681"/>
      <c r="N898" s="681"/>
      <c r="O898" s="681"/>
      <c r="P898" s="681"/>
      <c r="Q898" s="681"/>
      <c r="R898" s="681"/>
      <c r="S898" s="681"/>
      <c r="T898" s="681"/>
      <c r="U898" s="681"/>
      <c r="V898" s="681"/>
      <c r="W898" s="681"/>
      <c r="X898" s="681"/>
      <c r="Y898" s="681"/>
      <c r="Z898" s="681"/>
      <c r="AA898" s="681"/>
      <c r="AB898" s="681"/>
      <c r="AC898" s="681"/>
      <c r="AD898" s="681"/>
      <c r="AE898" s="681"/>
      <c r="AF898" s="681"/>
      <c r="AG898" s="683" t="str">
        <f t="shared" ref="AG898" si="2658">IF(AG897&lt;14,"対象外",ROUND(AH897/AG897,3))</f>
        <v>対象外</v>
      </c>
      <c r="AH898" s="684"/>
      <c r="AI898" s="231"/>
      <c r="AK898" s="195"/>
      <c r="AL898" s="219">
        <f t="shared" ref="AL898" si="2659">IF(AG898="対象外",0,1)</f>
        <v>0</v>
      </c>
      <c r="AM898" s="226">
        <f t="shared" ref="AM898" si="2660">IF(AL898=1,AG898,0)</f>
        <v>0</v>
      </c>
      <c r="AN898" s="219">
        <f t="shared" ref="AN898" si="2661">IF(AG897&gt;=14,AG897,0)</f>
        <v>0</v>
      </c>
      <c r="AO898" s="192">
        <f>IF(AN898&gt;1,AH897,0)</f>
        <v>0</v>
      </c>
      <c r="AP898" s="152"/>
      <c r="AQ898" s="219">
        <f>IF(AR898&gt;1,1,0)</f>
        <v>0</v>
      </c>
      <c r="AR898" s="192">
        <f>AN898+AR854</f>
        <v>0</v>
      </c>
      <c r="AS898" s="192">
        <f>AO898+AS854</f>
        <v>0</v>
      </c>
      <c r="AT898" s="248">
        <f>IF(AQ898=1,ROUND(AS898/AR898,3),0)</f>
        <v>0</v>
      </c>
    </row>
    <row r="899" spans="1:46" ht="28.5" customHeight="1" x14ac:dyDescent="0.4">
      <c r="A899" s="285"/>
      <c r="B899" s="171"/>
      <c r="C899" s="171"/>
      <c r="D899" s="172"/>
      <c r="E899" s="172"/>
      <c r="F899" s="171"/>
      <c r="G899" s="171"/>
      <c r="H899" s="171"/>
      <c r="I899" s="171"/>
      <c r="J899" s="171"/>
      <c r="K899" s="171"/>
      <c r="L899" s="171"/>
      <c r="M899" s="171"/>
      <c r="N899" s="171"/>
      <c r="O899" s="171"/>
      <c r="P899" s="171"/>
      <c r="Q899" s="171"/>
      <c r="R899" s="171"/>
      <c r="S899" s="171"/>
      <c r="T899" s="171"/>
      <c r="U899" s="171"/>
      <c r="V899" s="171"/>
      <c r="W899" s="171"/>
      <c r="X899" s="171"/>
      <c r="Y899" s="171"/>
      <c r="Z899" s="171"/>
      <c r="AA899" s="171"/>
      <c r="AB899" s="173"/>
      <c r="AC899" s="173"/>
      <c r="AD899" s="173"/>
      <c r="AE899" s="173"/>
      <c r="AF899" s="173"/>
      <c r="AG899" s="174"/>
      <c r="AH899" s="174"/>
      <c r="AI899" s="174"/>
    </row>
    <row r="900" spans="1:46" ht="24.75" customHeight="1" x14ac:dyDescent="0.4">
      <c r="A900" s="285"/>
      <c r="B900" s="171"/>
      <c r="C900" s="171"/>
      <c r="D900" s="288"/>
      <c r="E900" s="289"/>
      <c r="F900" s="290"/>
      <c r="G900" s="290"/>
      <c r="H900" s="290"/>
      <c r="I900" s="764"/>
      <c r="J900" s="764"/>
      <c r="K900" s="764"/>
      <c r="L900" s="763"/>
      <c r="M900" s="763"/>
      <c r="N900" s="763"/>
      <c r="O900" s="290"/>
      <c r="P900" s="288"/>
      <c r="Q900" s="290"/>
      <c r="R900" s="290"/>
      <c r="S900" s="290"/>
      <c r="T900" s="290"/>
      <c r="U900" s="764"/>
      <c r="V900" s="764"/>
      <c r="W900" s="764"/>
      <c r="X900" s="763"/>
      <c r="Y900" s="763"/>
      <c r="Z900" s="763"/>
      <c r="AA900" s="290"/>
      <c r="AB900" s="291"/>
      <c r="AC900" s="266"/>
      <c r="AD900" s="266"/>
      <c r="AE900" s="266"/>
      <c r="AF900" s="266"/>
      <c r="AG900" s="763"/>
      <c r="AH900" s="763"/>
      <c r="AI900" s="184"/>
      <c r="AK900" s="147">
        <f>SUM(AK61:AK898)</f>
        <v>0</v>
      </c>
      <c r="AL900" s="147">
        <f>SUM(AL61:AL898)</f>
        <v>0</v>
      </c>
      <c r="AM900" s="147" t="e">
        <f>AL900/AK900</f>
        <v>#DIV/0!</v>
      </c>
    </row>
    <row r="901" spans="1:46" s="148" customFormat="1" ht="24.75" customHeight="1" x14ac:dyDescent="0.4">
      <c r="A901" s="285"/>
      <c r="B901" s="171"/>
      <c r="C901" s="171"/>
      <c r="D901" s="159"/>
      <c r="E901" s="159"/>
      <c r="I901" s="171"/>
      <c r="J901" s="171"/>
      <c r="K901" s="171"/>
      <c r="L901" s="171"/>
      <c r="M901" s="171"/>
      <c r="N901" s="171"/>
      <c r="O901" s="171"/>
      <c r="P901" s="171"/>
      <c r="Q901" s="171"/>
      <c r="R901" s="171"/>
      <c r="S901" s="171"/>
      <c r="T901" s="171"/>
      <c r="U901" s="171"/>
      <c r="V901" s="171"/>
      <c r="W901" s="171"/>
      <c r="X901" s="171"/>
      <c r="Y901" s="171"/>
      <c r="Z901" s="171"/>
      <c r="AA901" s="171"/>
      <c r="AB901" s="187"/>
      <c r="AC901" s="188"/>
      <c r="AD901" s="188"/>
      <c r="AE901" s="188"/>
      <c r="AF901" s="188"/>
      <c r="AG901" s="188"/>
      <c r="AH901" s="188"/>
      <c r="AI901" s="188"/>
      <c r="AK901" s="159"/>
      <c r="AL901" s="159"/>
      <c r="AM901" s="159"/>
    </row>
    <row r="902" spans="1:46" ht="24.75" customHeight="1" x14ac:dyDescent="0.4"/>
    <row r="903" spans="1:46" s="148" customFormat="1" ht="24.75" hidden="1" customHeight="1" x14ac:dyDescent="0.4">
      <c r="A903" s="286"/>
      <c r="B903" s="190"/>
      <c r="C903" s="190"/>
      <c r="D903" s="191"/>
      <c r="E903" s="158"/>
      <c r="F903" s="192"/>
      <c r="G903" s="190"/>
      <c r="H903" s="190"/>
      <c r="I903" s="190"/>
      <c r="J903" s="190"/>
      <c r="K903" s="190"/>
      <c r="L903" s="190"/>
      <c r="M903" s="190"/>
      <c r="N903" s="190"/>
      <c r="O903" s="190"/>
      <c r="P903" s="190"/>
      <c r="Q903" s="190"/>
      <c r="R903" s="190"/>
      <c r="S903" s="190"/>
      <c r="T903" s="190"/>
      <c r="U903" s="190"/>
      <c r="V903" s="190"/>
      <c r="W903" s="190"/>
      <c r="X903" s="190"/>
      <c r="Y903" s="190"/>
      <c r="Z903" s="190"/>
      <c r="AA903" s="190"/>
      <c r="AB903" s="190"/>
      <c r="AC903" s="190"/>
      <c r="AD903" s="190"/>
      <c r="AE903" s="190"/>
      <c r="AF903" s="190"/>
      <c r="AG903" s="190"/>
      <c r="AH903" s="193"/>
      <c r="AI903" s="152"/>
      <c r="AK903" s="159"/>
      <c r="AL903" s="159"/>
      <c r="AM903" s="159"/>
    </row>
    <row r="904" spans="1:46" s="148" customFormat="1" ht="24.75" hidden="1" customHeight="1" x14ac:dyDescent="0.4">
      <c r="A904" s="287"/>
      <c r="B904" s="152"/>
      <c r="C904" s="152"/>
      <c r="D904" s="195"/>
      <c r="E904" s="196" t="s">
        <v>87</v>
      </c>
      <c r="F904" s="196" t="s">
        <v>87</v>
      </c>
      <c r="G904" s="152"/>
      <c r="H904" s="192" t="s">
        <v>82</v>
      </c>
      <c r="I904" s="152"/>
      <c r="J904" s="152"/>
      <c r="K904" s="152"/>
      <c r="L904" s="152"/>
      <c r="M904" s="152"/>
      <c r="N904" s="152"/>
      <c r="O904" s="152"/>
      <c r="P904" s="152"/>
      <c r="Q904" s="152"/>
      <c r="R904" s="152"/>
      <c r="S904" s="152"/>
      <c r="T904" s="152"/>
      <c r="U904" s="152"/>
      <c r="V904" s="152"/>
      <c r="W904" s="152"/>
      <c r="X904" s="152"/>
      <c r="Y904" s="152"/>
      <c r="Z904" s="152"/>
      <c r="AA904" s="152"/>
      <c r="AB904" s="152"/>
      <c r="AC904" s="152"/>
      <c r="AD904" s="152"/>
      <c r="AE904" s="152"/>
      <c r="AF904" s="152"/>
      <c r="AG904" s="152"/>
      <c r="AH904" s="197"/>
      <c r="AI904" s="152"/>
      <c r="AK904" s="159"/>
      <c r="AL904" s="159"/>
      <c r="AM904" s="159"/>
    </row>
    <row r="905" spans="1:46" s="148" customFormat="1" ht="24.75" hidden="1" customHeight="1" x14ac:dyDescent="0.4">
      <c r="A905" s="287"/>
      <c r="B905" s="152"/>
      <c r="C905" s="152"/>
      <c r="D905" s="195"/>
      <c r="E905" s="196" t="s">
        <v>19</v>
      </c>
      <c r="F905" s="196" t="s">
        <v>19</v>
      </c>
      <c r="G905" s="152"/>
      <c r="H905" s="192" t="s">
        <v>14</v>
      </c>
      <c r="I905" s="152"/>
      <c r="J905" s="152"/>
      <c r="K905" s="152"/>
      <c r="L905" s="198"/>
      <c r="M905" s="199"/>
      <c r="N905" s="199"/>
      <c r="O905" s="199"/>
      <c r="P905" s="199"/>
      <c r="Q905" s="199"/>
      <c r="R905" s="199"/>
      <c r="S905" s="199"/>
      <c r="T905" s="199"/>
      <c r="U905" s="199"/>
      <c r="V905" s="199"/>
      <c r="W905" s="199"/>
      <c r="X905" s="199"/>
      <c r="Y905" s="199"/>
      <c r="Z905" s="200"/>
      <c r="AA905" s="152"/>
      <c r="AB905" s="146"/>
      <c r="AC905" s="152"/>
      <c r="AD905" s="152"/>
      <c r="AE905" s="152"/>
      <c r="AF905" s="152"/>
      <c r="AG905" s="152"/>
      <c r="AH905" s="197"/>
      <c r="AI905" s="152"/>
      <c r="AK905" s="159"/>
      <c r="AL905" s="159"/>
      <c r="AM905" s="159"/>
    </row>
    <row r="906" spans="1:46" s="148" customFormat="1" ht="24.75" hidden="1" customHeight="1" x14ac:dyDescent="0.4">
      <c r="A906" s="287"/>
      <c r="B906" s="152"/>
      <c r="C906" s="152"/>
      <c r="D906" s="195"/>
      <c r="E906" s="196" t="s">
        <v>99</v>
      </c>
      <c r="F906" s="196" t="s">
        <v>99</v>
      </c>
      <c r="G906" s="152"/>
      <c r="H906" s="192" t="s">
        <v>105</v>
      </c>
      <c r="I906" s="152"/>
      <c r="J906" s="152"/>
      <c r="K906" s="152"/>
      <c r="L906" s="198"/>
      <c r="M906" s="199"/>
      <c r="N906" s="199"/>
      <c r="O906" s="199"/>
      <c r="P906" s="199"/>
      <c r="Q906" s="199"/>
      <c r="R906" s="199"/>
      <c r="S906" s="199"/>
      <c r="T906" s="199"/>
      <c r="U906" s="199"/>
      <c r="V906" s="199"/>
      <c r="W906" s="199"/>
      <c r="X906" s="199"/>
      <c r="Y906" s="199"/>
      <c r="Z906" s="200"/>
      <c r="AA906" s="152"/>
      <c r="AB906" s="152"/>
      <c r="AC906" s="152"/>
      <c r="AD906" s="152"/>
      <c r="AE906" s="152"/>
      <c r="AF906" s="152"/>
      <c r="AG906" s="152"/>
      <c r="AH906" s="197"/>
      <c r="AI906" s="152"/>
      <c r="AK906" s="159"/>
      <c r="AL906" s="159"/>
      <c r="AM906" s="159"/>
    </row>
    <row r="907" spans="1:46" s="148" customFormat="1" ht="24.75" hidden="1" customHeight="1" x14ac:dyDescent="0.4">
      <c r="A907" s="287"/>
      <c r="B907" s="152"/>
      <c r="C907" s="152"/>
      <c r="D907" s="195"/>
      <c r="E907" s="196" t="s">
        <v>88</v>
      </c>
      <c r="F907" s="196" t="s">
        <v>88</v>
      </c>
      <c r="G907" s="152"/>
      <c r="H907" s="192" t="s">
        <v>104</v>
      </c>
      <c r="I907" s="152"/>
      <c r="J907" s="152"/>
      <c r="K907" s="152"/>
      <c r="L907" s="198"/>
      <c r="M907" s="199"/>
      <c r="N907" s="199"/>
      <c r="O907" s="199"/>
      <c r="P907" s="199"/>
      <c r="Q907" s="199"/>
      <c r="R907" s="199"/>
      <c r="S907" s="199"/>
      <c r="T907" s="199"/>
      <c r="U907" s="199"/>
      <c r="V907" s="199"/>
      <c r="W907" s="199"/>
      <c r="X907" s="199"/>
      <c r="Y907" s="199"/>
      <c r="Z907" s="200"/>
      <c r="AA907" s="152"/>
      <c r="AB907" s="152"/>
      <c r="AC907" s="152"/>
      <c r="AD907" s="152"/>
      <c r="AE907" s="152"/>
      <c r="AF907" s="152"/>
      <c r="AG907" s="152"/>
      <c r="AH907" s="197"/>
      <c r="AI907" s="152"/>
      <c r="AK907" s="159"/>
      <c r="AL907" s="159"/>
      <c r="AM907" s="159"/>
    </row>
    <row r="908" spans="1:46" s="148" customFormat="1" ht="24.75" hidden="1" customHeight="1" x14ac:dyDescent="0.4">
      <c r="A908" s="287"/>
      <c r="B908" s="152"/>
      <c r="C908" s="152"/>
      <c r="D908" s="195"/>
      <c r="E908" s="196" t="s">
        <v>89</v>
      </c>
      <c r="F908" s="196" t="s">
        <v>89</v>
      </c>
      <c r="G908" s="152"/>
      <c r="H908" s="152" t="s">
        <v>83</v>
      </c>
      <c r="I908" s="152"/>
      <c r="J908" s="152"/>
      <c r="K908" s="152"/>
      <c r="L908" s="198"/>
      <c r="M908" s="199"/>
      <c r="N908" s="199"/>
      <c r="O908" s="199"/>
      <c r="P908" s="199"/>
      <c r="Q908" s="199"/>
      <c r="R908" s="199"/>
      <c r="S908" s="199"/>
      <c r="T908" s="199"/>
      <c r="U908" s="199"/>
      <c r="V908" s="199"/>
      <c r="W908" s="199"/>
      <c r="X908" s="199"/>
      <c r="Y908" s="199"/>
      <c r="Z908" s="200"/>
      <c r="AA908" s="152"/>
      <c r="AB908" s="152"/>
      <c r="AC908" s="152"/>
      <c r="AD908" s="152"/>
      <c r="AE908" s="152"/>
      <c r="AF908" s="152"/>
      <c r="AG908" s="152"/>
      <c r="AH908" s="197"/>
      <c r="AI908" s="152"/>
      <c r="AK908" s="159"/>
      <c r="AL908" s="159"/>
      <c r="AM908" s="159"/>
    </row>
    <row r="909" spans="1:46" s="148" customFormat="1" ht="24.75" hidden="1" customHeight="1" x14ac:dyDescent="0.4">
      <c r="A909" s="287"/>
      <c r="B909" s="152"/>
      <c r="C909" s="152"/>
      <c r="D909" s="195"/>
      <c r="E909" s="196" t="s">
        <v>124</v>
      </c>
      <c r="F909" s="196" t="s">
        <v>124</v>
      </c>
      <c r="G909" s="152"/>
      <c r="H909" s="152"/>
      <c r="I909" s="152"/>
      <c r="J909" s="152"/>
      <c r="K909" s="152"/>
      <c r="L909" s="201"/>
      <c r="M909" s="199"/>
      <c r="N909" s="199"/>
      <c r="O909" s="199"/>
      <c r="P909" s="199"/>
      <c r="Q909" s="199"/>
      <c r="R909" s="199"/>
      <c r="S909" s="199"/>
      <c r="T909" s="199"/>
      <c r="U909" s="199"/>
      <c r="V909" s="199"/>
      <c r="W909" s="199"/>
      <c r="X909" s="199"/>
      <c r="Y909" s="199"/>
      <c r="Z909" s="200"/>
      <c r="AA909" s="152"/>
      <c r="AB909" s="152"/>
      <c r="AC909" s="152"/>
      <c r="AD909" s="152"/>
      <c r="AE909" s="152"/>
      <c r="AF909" s="152"/>
      <c r="AG909" s="152"/>
      <c r="AH909" s="197"/>
      <c r="AI909" s="152"/>
      <c r="AK909" s="159"/>
      <c r="AL909" s="159"/>
      <c r="AM909" s="159"/>
    </row>
    <row r="910" spans="1:46" s="148" customFormat="1" ht="24.75" hidden="1" customHeight="1" x14ac:dyDescent="0.4">
      <c r="A910" s="287"/>
      <c r="B910" s="152"/>
      <c r="C910" s="152"/>
      <c r="D910" s="195"/>
      <c r="E910" s="196"/>
      <c r="F910" s="196"/>
      <c r="G910" s="152"/>
      <c r="H910" s="152"/>
      <c r="I910" s="152"/>
      <c r="J910" s="152"/>
      <c r="K910" s="152"/>
      <c r="L910" s="201"/>
      <c r="M910" s="199"/>
      <c r="N910" s="199"/>
      <c r="O910" s="199"/>
      <c r="P910" s="199"/>
      <c r="Q910" s="199"/>
      <c r="R910" s="199"/>
      <c r="S910" s="199"/>
      <c r="T910" s="199"/>
      <c r="U910" s="199"/>
      <c r="V910" s="199"/>
      <c r="W910" s="199"/>
      <c r="X910" s="199"/>
      <c r="Y910" s="199"/>
      <c r="Z910" s="200"/>
      <c r="AA910" s="152"/>
      <c r="AB910" s="152"/>
      <c r="AC910" s="152"/>
      <c r="AD910" s="152"/>
      <c r="AE910" s="152"/>
      <c r="AF910" s="152"/>
      <c r="AG910" s="152"/>
      <c r="AH910" s="197"/>
      <c r="AI910" s="152"/>
      <c r="AK910" s="159"/>
      <c r="AL910" s="159"/>
      <c r="AM910" s="159"/>
    </row>
    <row r="911" spans="1:46" s="148" customFormat="1" ht="24.75" hidden="1" customHeight="1" x14ac:dyDescent="0.4">
      <c r="A911" s="287"/>
      <c r="B911" s="152"/>
      <c r="C911" s="152"/>
      <c r="D911" s="195"/>
      <c r="E911" s="196"/>
      <c r="F911" s="196"/>
      <c r="G911" s="152"/>
      <c r="H911" s="152"/>
      <c r="I911" s="152"/>
      <c r="J911" s="152"/>
      <c r="K911" s="152"/>
      <c r="L911" s="201"/>
      <c r="M911" s="199"/>
      <c r="N911" s="199"/>
      <c r="O911" s="199"/>
      <c r="P911" s="199"/>
      <c r="Q911" s="199"/>
      <c r="R911" s="199"/>
      <c r="S911" s="199"/>
      <c r="T911" s="199"/>
      <c r="U911" s="199"/>
      <c r="V911" s="199"/>
      <c r="W911" s="199"/>
      <c r="X911" s="199"/>
      <c r="Y911" s="199"/>
      <c r="Z911" s="200"/>
      <c r="AA911" s="152"/>
      <c r="AB911" s="152"/>
      <c r="AC911" s="152"/>
      <c r="AD911" s="152"/>
      <c r="AE911" s="152"/>
      <c r="AF911" s="152"/>
      <c r="AG911" s="152"/>
      <c r="AH911" s="197"/>
      <c r="AI911" s="152"/>
      <c r="AK911" s="159"/>
      <c r="AL911" s="159"/>
      <c r="AM911" s="159"/>
    </row>
    <row r="912" spans="1:46" s="148" customFormat="1" ht="24.75" hidden="1" customHeight="1" x14ac:dyDescent="0.4">
      <c r="A912" s="287"/>
      <c r="B912" s="152"/>
      <c r="C912" s="152"/>
      <c r="D912" s="195"/>
      <c r="E912" s="202"/>
      <c r="F912" s="196"/>
      <c r="G912" s="152"/>
      <c r="H912" s="152"/>
      <c r="I912" s="152"/>
      <c r="J912" s="152"/>
      <c r="K912" s="152"/>
      <c r="L912" s="201"/>
      <c r="M912" s="199"/>
      <c r="N912" s="199"/>
      <c r="O912" s="199"/>
      <c r="P912" s="199"/>
      <c r="Q912" s="199"/>
      <c r="R912" s="199"/>
      <c r="S912" s="199"/>
      <c r="T912" s="199"/>
      <c r="U912" s="199"/>
      <c r="V912" s="199"/>
      <c r="W912" s="199"/>
      <c r="X912" s="199"/>
      <c r="Y912" s="199"/>
      <c r="Z912" s="200"/>
      <c r="AA912" s="152"/>
      <c r="AB912" s="152"/>
      <c r="AC912" s="152"/>
      <c r="AD912" s="152"/>
      <c r="AE912" s="152"/>
      <c r="AF912" s="152"/>
      <c r="AG912" s="152"/>
      <c r="AH912" s="197"/>
      <c r="AI912" s="152"/>
      <c r="AK912" s="159"/>
      <c r="AL912" s="159"/>
      <c r="AM912" s="159"/>
    </row>
    <row r="913" spans="1:45" s="148" customFormat="1" ht="24.75" hidden="1" customHeight="1" x14ac:dyDescent="0.4">
      <c r="A913" s="287"/>
      <c r="B913" s="152"/>
      <c r="C913" s="152"/>
      <c r="D913" s="195"/>
      <c r="E913" s="195"/>
      <c r="F913" s="152"/>
      <c r="G913" s="152"/>
      <c r="H913" s="152"/>
      <c r="I913" s="152"/>
      <c r="J913" s="152"/>
      <c r="K913" s="152"/>
      <c r="L913" s="152"/>
      <c r="M913" s="152"/>
      <c r="N913" s="152"/>
      <c r="O913" s="152"/>
      <c r="P913" s="152"/>
      <c r="Q913" s="152"/>
      <c r="R913" s="152"/>
      <c r="S913" s="152"/>
      <c r="T913" s="152"/>
      <c r="U913" s="152"/>
      <c r="V913" s="152"/>
      <c r="W913" s="152"/>
      <c r="X913" s="152"/>
      <c r="Y913" s="152"/>
      <c r="Z913" s="152"/>
      <c r="AA913" s="152"/>
      <c r="AB913" s="152"/>
      <c r="AC913" s="152"/>
      <c r="AD913" s="152"/>
      <c r="AE913" s="152"/>
      <c r="AF913" s="152"/>
      <c r="AG913" s="152"/>
      <c r="AH913" s="197"/>
      <c r="AI913" s="152"/>
      <c r="AK913" s="159"/>
      <c r="AL913" s="159"/>
      <c r="AM913" s="159"/>
    </row>
    <row r="914" spans="1:45" s="148" customFormat="1" ht="24.75" hidden="1" customHeight="1" x14ac:dyDescent="0.4">
      <c r="A914" s="287"/>
      <c r="B914" s="152"/>
      <c r="C914" s="152"/>
      <c r="D914" s="195"/>
      <c r="E914" s="195"/>
      <c r="F914" s="152"/>
      <c r="G914" s="152"/>
      <c r="H914" s="152"/>
      <c r="I914" s="152"/>
      <c r="J914" s="152"/>
      <c r="K914" s="152"/>
      <c r="L914" s="152"/>
      <c r="M914" s="152"/>
      <c r="N914" s="152"/>
      <c r="O914" s="152"/>
      <c r="P914" s="152"/>
      <c r="Q914" s="152"/>
      <c r="R914" s="152"/>
      <c r="S914" s="152"/>
      <c r="T914" s="152"/>
      <c r="U914" s="152"/>
      <c r="V914" s="152"/>
      <c r="W914" s="152"/>
      <c r="X914" s="152"/>
      <c r="Y914" s="152"/>
      <c r="Z914" s="152"/>
      <c r="AA914" s="152"/>
      <c r="AB914" s="152"/>
      <c r="AC914" s="152"/>
      <c r="AD914" s="152"/>
      <c r="AE914" s="152"/>
      <c r="AF914" s="152"/>
      <c r="AG914" s="152"/>
      <c r="AH914" s="197"/>
      <c r="AI914" s="152"/>
      <c r="AK914" s="159"/>
      <c r="AL914" s="159"/>
      <c r="AM914" s="159"/>
    </row>
    <row r="915" spans="1:45" s="148" customFormat="1" ht="24.75" hidden="1" customHeight="1" x14ac:dyDescent="0.4">
      <c r="A915" s="287"/>
      <c r="B915" s="152"/>
      <c r="C915" s="152"/>
      <c r="D915" s="195"/>
      <c r="E915" s="195"/>
      <c r="F915" s="152"/>
      <c r="G915" s="152"/>
      <c r="H915" s="152"/>
      <c r="I915" s="152"/>
      <c r="J915" s="152"/>
      <c r="K915" s="152"/>
      <c r="L915" s="152"/>
      <c r="M915" s="152"/>
      <c r="N915" s="152"/>
      <c r="O915" s="152"/>
      <c r="P915" s="152"/>
      <c r="Q915" s="152"/>
      <c r="R915" s="152"/>
      <c r="S915" s="152"/>
      <c r="T915" s="152"/>
      <c r="U915" s="152"/>
      <c r="V915" s="152"/>
      <c r="W915" s="152"/>
      <c r="X915" s="152"/>
      <c r="Y915" s="152"/>
      <c r="Z915" s="152"/>
      <c r="AA915" s="152"/>
      <c r="AB915" s="152"/>
      <c r="AC915" s="152"/>
      <c r="AD915" s="152"/>
      <c r="AE915" s="152"/>
      <c r="AF915" s="152"/>
      <c r="AG915" s="152"/>
      <c r="AH915" s="197"/>
      <c r="AI915" s="152"/>
      <c r="AK915" s="159"/>
      <c r="AL915" s="159"/>
      <c r="AM915" s="159"/>
    </row>
    <row r="916" spans="1:45" s="148" customFormat="1" ht="24.75" customHeight="1" x14ac:dyDescent="0.4">
      <c r="A916" s="284"/>
      <c r="B916" s="146"/>
      <c r="C916" s="146"/>
      <c r="D916" s="147"/>
      <c r="E916" s="206"/>
      <c r="F916" s="206"/>
      <c r="G916" s="206"/>
      <c r="H916" s="206"/>
      <c r="I916" s="206"/>
      <c r="J916" s="206"/>
      <c r="K916" s="206"/>
      <c r="L916" s="206"/>
      <c r="M916" s="206"/>
      <c r="N916" s="206"/>
      <c r="O916" s="206"/>
      <c r="P916" s="206"/>
      <c r="Q916" s="206"/>
      <c r="R916" s="206"/>
      <c r="S916" s="206"/>
      <c r="T916" s="206"/>
      <c r="U916" s="206"/>
      <c r="V916" s="206"/>
      <c r="W916" s="206"/>
      <c r="X916" s="206"/>
      <c r="Y916" s="206"/>
      <c r="Z916" s="206"/>
      <c r="AA916" s="206"/>
      <c r="AB916" s="206"/>
      <c r="AC916" s="206"/>
      <c r="AD916" s="206"/>
      <c r="AE916" s="206"/>
      <c r="AF916" s="206"/>
      <c r="AG916" s="146"/>
      <c r="AH916" s="146"/>
      <c r="AI916" s="146"/>
      <c r="AK916" s="159"/>
      <c r="AL916" s="159"/>
      <c r="AM916" s="159"/>
    </row>
    <row r="917" spans="1:45" s="148" customFormat="1" ht="24.75" customHeight="1" x14ac:dyDescent="0.4">
      <c r="A917" s="284"/>
      <c r="B917" s="146"/>
      <c r="C917" s="146"/>
      <c r="D917" s="147"/>
      <c r="E917" s="206"/>
      <c r="F917" s="146"/>
      <c r="G917" s="146"/>
      <c r="H917" s="146"/>
      <c r="I917" s="146"/>
      <c r="J917" s="146"/>
      <c r="K917" s="146"/>
      <c r="L917" s="146"/>
      <c r="M917" s="146"/>
      <c r="N917" s="146"/>
      <c r="O917" s="146"/>
      <c r="P917" s="146"/>
      <c r="Q917" s="146"/>
      <c r="R917" s="146"/>
      <c r="S917" s="146"/>
      <c r="T917" s="146"/>
      <c r="U917" s="146"/>
      <c r="V917" s="146"/>
      <c r="W917" s="146"/>
      <c r="X917" s="146"/>
      <c r="Y917" s="146"/>
      <c r="Z917" s="146"/>
      <c r="AA917" s="146"/>
      <c r="AB917" s="146"/>
      <c r="AC917" s="146"/>
      <c r="AD917" s="146"/>
      <c r="AE917" s="146"/>
      <c r="AF917" s="146"/>
      <c r="AG917" s="146"/>
      <c r="AH917" s="146"/>
      <c r="AI917" s="146"/>
      <c r="AK917" s="159"/>
      <c r="AL917" s="159"/>
      <c r="AM917" s="159"/>
    </row>
    <row r="918" spans="1:45" s="148" customFormat="1" ht="24.75" customHeight="1" x14ac:dyDescent="0.4">
      <c r="A918" s="284"/>
      <c r="B918" s="146"/>
      <c r="C918" s="146"/>
      <c r="D918" s="147"/>
      <c r="E918" s="206"/>
      <c r="F918" s="146"/>
      <c r="G918" s="146"/>
      <c r="H918" s="146"/>
      <c r="I918" s="146"/>
      <c r="J918" s="146"/>
      <c r="K918" s="146"/>
      <c r="L918" s="146"/>
      <c r="M918" s="146"/>
      <c r="N918" s="146"/>
      <c r="O918" s="146"/>
      <c r="P918" s="146"/>
      <c r="Q918" s="146"/>
      <c r="R918" s="146"/>
      <c r="S918" s="146"/>
      <c r="T918" s="146"/>
      <c r="U918" s="146"/>
      <c r="V918" s="146"/>
      <c r="W918" s="146"/>
      <c r="X918" s="146"/>
      <c r="Y918" s="146"/>
      <c r="Z918" s="146"/>
      <c r="AA918" s="146"/>
      <c r="AB918" s="146"/>
      <c r="AC918" s="146"/>
      <c r="AD918" s="146"/>
      <c r="AE918" s="146"/>
      <c r="AF918" s="146"/>
      <c r="AG918" s="146"/>
      <c r="AH918" s="146"/>
      <c r="AI918" s="246" t="s">
        <v>132</v>
      </c>
      <c r="AK918" s="159"/>
      <c r="AL918" s="159"/>
      <c r="AM918" s="159"/>
      <c r="AQ918" s="482" t="s">
        <v>134</v>
      </c>
      <c r="AR918" s="482"/>
      <c r="AS918" s="482"/>
    </row>
    <row r="919" spans="1:45" s="148" customFormat="1" ht="24.75" customHeight="1" x14ac:dyDescent="0.4">
      <c r="A919" s="284"/>
      <c r="B919" s="146"/>
      <c r="C919" s="146"/>
      <c r="D919" s="147"/>
      <c r="E919" s="206"/>
      <c r="F919" s="146"/>
      <c r="G919" s="146"/>
      <c r="H919" s="146"/>
      <c r="I919" s="146"/>
      <c r="J919" s="146"/>
      <c r="K919" s="146"/>
      <c r="L919" s="146"/>
      <c r="M919" s="146"/>
      <c r="N919" s="146"/>
      <c r="O919" s="146"/>
      <c r="P919" s="146"/>
      <c r="Q919" s="146"/>
      <c r="R919" s="146"/>
      <c r="S919" s="146"/>
      <c r="T919" s="146"/>
      <c r="U919" s="146"/>
      <c r="V919" s="146"/>
      <c r="W919" s="146"/>
      <c r="X919" s="146"/>
      <c r="Y919" s="146"/>
      <c r="Z919" s="146"/>
      <c r="AA919" s="146"/>
      <c r="AB919" s="146"/>
      <c r="AC919" s="146"/>
      <c r="AD919" s="146"/>
      <c r="AE919" s="146"/>
      <c r="AF919" s="146"/>
      <c r="AG919" s="146"/>
      <c r="AH919" s="146"/>
      <c r="AI919" s="219">
        <f>COUNTIF(AI23:AI898,"未達成")</f>
        <v>0</v>
      </c>
      <c r="AK919" s="159"/>
      <c r="AL919" s="159"/>
      <c r="AM919" s="159"/>
      <c r="AQ919" s="483">
        <f>IF(AT859=0,0,ROUND(AT859/AQ859,3))</f>
        <v>0</v>
      </c>
      <c r="AR919" s="484"/>
      <c r="AS919" s="485"/>
    </row>
    <row r="920" spans="1:45" ht="24.75" customHeight="1" x14ac:dyDescent="0.4"/>
    <row r="921" spans="1:45" ht="24.75" customHeight="1" x14ac:dyDescent="0.4"/>
    <row r="922" spans="1:45" ht="24.75" customHeight="1" x14ac:dyDescent="0.4"/>
    <row r="923" spans="1:45" ht="24.75" customHeight="1" x14ac:dyDescent="0.4"/>
    <row r="924" spans="1:45" ht="24.75" customHeight="1" x14ac:dyDescent="0.4"/>
    <row r="925" spans="1:45" ht="24.75" customHeight="1" x14ac:dyDescent="0.4"/>
    <row r="926" spans="1:45" ht="24.75" customHeight="1" x14ac:dyDescent="0.4"/>
    <row r="927" spans="1:45" ht="24.75" customHeight="1" x14ac:dyDescent="0.4"/>
    <row r="928" spans="1:45" ht="24.75" customHeight="1" x14ac:dyDescent="0.4"/>
    <row r="929" ht="24.75" customHeight="1" x14ac:dyDescent="0.4"/>
    <row r="930" ht="44.25" customHeight="1" x14ac:dyDescent="0.4"/>
    <row r="931" ht="44.25" customHeight="1" x14ac:dyDescent="0.4"/>
    <row r="932" ht="44.25" customHeight="1" x14ac:dyDescent="0.4"/>
    <row r="933" ht="44.25" customHeight="1" x14ac:dyDescent="0.4"/>
    <row r="934" ht="44.25" customHeight="1" x14ac:dyDescent="0.4"/>
    <row r="935" ht="44.25" customHeight="1" x14ac:dyDescent="0.4"/>
    <row r="936" ht="44.25" customHeight="1" x14ac:dyDescent="0.4"/>
  </sheetData>
  <mergeCells count="12266">
    <mergeCell ref="E4:G4"/>
    <mergeCell ref="H4:T4"/>
    <mergeCell ref="V4:X4"/>
    <mergeCell ref="Y4:AH4"/>
    <mergeCell ref="AG892:AH892"/>
    <mergeCell ref="AG894:AH894"/>
    <mergeCell ref="AG896:AH896"/>
    <mergeCell ref="AB10:AC10"/>
    <mergeCell ref="AM22:AN22"/>
    <mergeCell ref="AE12:AF12"/>
    <mergeCell ref="W13:AA13"/>
    <mergeCell ref="AB13:AD13"/>
    <mergeCell ref="AQ918:AS918"/>
    <mergeCell ref="AQ919:AS919"/>
    <mergeCell ref="W14:AE14"/>
    <mergeCell ref="W15:AH15"/>
    <mergeCell ref="U895:U896"/>
    <mergeCell ref="V895:V896"/>
    <mergeCell ref="W895:W896"/>
    <mergeCell ref="X895:X896"/>
    <mergeCell ref="Y895:Y896"/>
    <mergeCell ref="Z895:Z896"/>
    <mergeCell ref="AA895:AA896"/>
    <mergeCell ref="AB895:AB896"/>
    <mergeCell ref="AC895:AC896"/>
    <mergeCell ref="AD895:AD896"/>
    <mergeCell ref="AE895:AE896"/>
    <mergeCell ref="AF895:AF896"/>
    <mergeCell ref="AI855:AI858"/>
    <mergeCell ref="AG860:AH860"/>
    <mergeCell ref="AG862:AH862"/>
    <mergeCell ref="AG864:AH864"/>
    <mergeCell ref="AG866:AH866"/>
    <mergeCell ref="AG868:AH868"/>
    <mergeCell ref="AI869:AI870"/>
    <mergeCell ref="AG870:AH870"/>
    <mergeCell ref="AG872:AH872"/>
    <mergeCell ref="AG874:AH874"/>
    <mergeCell ref="AG876:AH876"/>
    <mergeCell ref="AG878:AH878"/>
    <mergeCell ref="AG880:AH880"/>
    <mergeCell ref="AG882:AH882"/>
    <mergeCell ref="AG884:AH884"/>
    <mergeCell ref="AG886:AH886"/>
    <mergeCell ref="AG888:AH888"/>
    <mergeCell ref="AG890:AH890"/>
    <mergeCell ref="AA889:AA890"/>
    <mergeCell ref="AB889:AB890"/>
    <mergeCell ref="AC889:AC890"/>
    <mergeCell ref="AD889:AD890"/>
    <mergeCell ref="AE889:AE890"/>
    <mergeCell ref="AF889:AF890"/>
    <mergeCell ref="U885:U886"/>
    <mergeCell ref="V885:V886"/>
    <mergeCell ref="W885:W886"/>
    <mergeCell ref="X885:X886"/>
    <mergeCell ref="Y885:Y886"/>
    <mergeCell ref="Z885:Z886"/>
    <mergeCell ref="AA885:AA886"/>
    <mergeCell ref="AB885:AB886"/>
    <mergeCell ref="AC885:AC886"/>
    <mergeCell ref="AD885:AD886"/>
    <mergeCell ref="B895:D896"/>
    <mergeCell ref="E895:E896"/>
    <mergeCell ref="F895:F896"/>
    <mergeCell ref="G895:G896"/>
    <mergeCell ref="H895:H896"/>
    <mergeCell ref="I895:I896"/>
    <mergeCell ref="J895:J896"/>
    <mergeCell ref="K895:K896"/>
    <mergeCell ref="L895:L896"/>
    <mergeCell ref="M895:M896"/>
    <mergeCell ref="N895:N896"/>
    <mergeCell ref="O895:O896"/>
    <mergeCell ref="P895:P896"/>
    <mergeCell ref="Q895:Q896"/>
    <mergeCell ref="R895:R896"/>
    <mergeCell ref="S895:S896"/>
    <mergeCell ref="T895:T896"/>
    <mergeCell ref="AD891:AD892"/>
    <mergeCell ref="AE891:AE892"/>
    <mergeCell ref="AF891:AF892"/>
    <mergeCell ref="B893:D894"/>
    <mergeCell ref="E893:E894"/>
    <mergeCell ref="F893:F894"/>
    <mergeCell ref="G893:G894"/>
    <mergeCell ref="H893:H894"/>
    <mergeCell ref="I893:I894"/>
    <mergeCell ref="J893:J894"/>
    <mergeCell ref="K893:K894"/>
    <mergeCell ref="L893:L894"/>
    <mergeCell ref="M893:M894"/>
    <mergeCell ref="N893:N894"/>
    <mergeCell ref="O893:O894"/>
    <mergeCell ref="P893:P894"/>
    <mergeCell ref="Q893:Q894"/>
    <mergeCell ref="R893:R894"/>
    <mergeCell ref="S893:S894"/>
    <mergeCell ref="T893:T894"/>
    <mergeCell ref="U893:U894"/>
    <mergeCell ref="V893:V894"/>
    <mergeCell ref="W893:W894"/>
    <mergeCell ref="X893:X894"/>
    <mergeCell ref="Y893:Y894"/>
    <mergeCell ref="Z893:Z894"/>
    <mergeCell ref="AA893:AA894"/>
    <mergeCell ref="AB893:AB894"/>
    <mergeCell ref="AC893:AC894"/>
    <mergeCell ref="AD893:AD894"/>
    <mergeCell ref="AE893:AE894"/>
    <mergeCell ref="AF893:AF894"/>
    <mergeCell ref="B891:D892"/>
    <mergeCell ref="E891:E892"/>
    <mergeCell ref="F891:F892"/>
    <mergeCell ref="G891:G892"/>
    <mergeCell ref="H891:H892"/>
    <mergeCell ref="I891:I892"/>
    <mergeCell ref="J891:J892"/>
    <mergeCell ref="K891:K892"/>
    <mergeCell ref="L891:L892"/>
    <mergeCell ref="M891:M892"/>
    <mergeCell ref="N891:N892"/>
    <mergeCell ref="O891:O892"/>
    <mergeCell ref="P891:P892"/>
    <mergeCell ref="Q891:Q892"/>
    <mergeCell ref="R891:R892"/>
    <mergeCell ref="S891:S892"/>
    <mergeCell ref="T891:T892"/>
    <mergeCell ref="U891:U892"/>
    <mergeCell ref="V891:V892"/>
    <mergeCell ref="W891:W892"/>
    <mergeCell ref="X891:X892"/>
    <mergeCell ref="Y891:Y892"/>
    <mergeCell ref="Z891:Z892"/>
    <mergeCell ref="AA891:AA892"/>
    <mergeCell ref="AB891:AB892"/>
    <mergeCell ref="AC891:AC892"/>
    <mergeCell ref="X887:X888"/>
    <mergeCell ref="Y887:Y888"/>
    <mergeCell ref="Z887:Z888"/>
    <mergeCell ref="AA887:AA888"/>
    <mergeCell ref="AB887:AB888"/>
    <mergeCell ref="AC887:AC888"/>
    <mergeCell ref="AD887:AD888"/>
    <mergeCell ref="AE887:AE888"/>
    <mergeCell ref="AF887:AF888"/>
    <mergeCell ref="B889:D890"/>
    <mergeCell ref="E889:E890"/>
    <mergeCell ref="F889:F890"/>
    <mergeCell ref="G889:G890"/>
    <mergeCell ref="H889:H890"/>
    <mergeCell ref="I889:I890"/>
    <mergeCell ref="J889:J890"/>
    <mergeCell ref="K889:K890"/>
    <mergeCell ref="L889:L890"/>
    <mergeCell ref="M889:M890"/>
    <mergeCell ref="N889:N890"/>
    <mergeCell ref="O889:O890"/>
    <mergeCell ref="P889:P890"/>
    <mergeCell ref="Q889:Q890"/>
    <mergeCell ref="R889:R890"/>
    <mergeCell ref="S889:S890"/>
    <mergeCell ref="T889:T890"/>
    <mergeCell ref="U889:U890"/>
    <mergeCell ref="V889:V890"/>
    <mergeCell ref="W889:W890"/>
    <mergeCell ref="X889:X890"/>
    <mergeCell ref="Y889:Y890"/>
    <mergeCell ref="Z889:Z890"/>
    <mergeCell ref="B887:D888"/>
    <mergeCell ref="E887:E888"/>
    <mergeCell ref="F887:F888"/>
    <mergeCell ref="G887:G888"/>
    <mergeCell ref="H887:H888"/>
    <mergeCell ref="I887:I888"/>
    <mergeCell ref="J887:J888"/>
    <mergeCell ref="K887:K888"/>
    <mergeCell ref="L887:L888"/>
    <mergeCell ref="M887:M888"/>
    <mergeCell ref="N887:N888"/>
    <mergeCell ref="O887:O888"/>
    <mergeCell ref="P887:P888"/>
    <mergeCell ref="Q887:Q888"/>
    <mergeCell ref="R887:R888"/>
    <mergeCell ref="S887:S888"/>
    <mergeCell ref="T887:T888"/>
    <mergeCell ref="U887:U888"/>
    <mergeCell ref="V887:V888"/>
    <mergeCell ref="W887:W888"/>
    <mergeCell ref="B885:D886"/>
    <mergeCell ref="E885:E886"/>
    <mergeCell ref="F885:F886"/>
    <mergeCell ref="G885:G886"/>
    <mergeCell ref="H885:H886"/>
    <mergeCell ref="I885:I886"/>
    <mergeCell ref="J885:J886"/>
    <mergeCell ref="K885:K886"/>
    <mergeCell ref="L885:L886"/>
    <mergeCell ref="M885:M886"/>
    <mergeCell ref="N885:N886"/>
    <mergeCell ref="O885:O886"/>
    <mergeCell ref="P885:P886"/>
    <mergeCell ref="Q885:Q886"/>
    <mergeCell ref="R885:R886"/>
    <mergeCell ref="S885:S886"/>
    <mergeCell ref="T885:T886"/>
    <mergeCell ref="AD881:AD882"/>
    <mergeCell ref="AE881:AE882"/>
    <mergeCell ref="AF881:AF882"/>
    <mergeCell ref="B883:D884"/>
    <mergeCell ref="E883:E884"/>
    <mergeCell ref="F883:F884"/>
    <mergeCell ref="G883:G884"/>
    <mergeCell ref="H883:H884"/>
    <mergeCell ref="I883:I884"/>
    <mergeCell ref="J883:J884"/>
    <mergeCell ref="K883:K884"/>
    <mergeCell ref="L883:L884"/>
    <mergeCell ref="M883:M884"/>
    <mergeCell ref="N883:N884"/>
    <mergeCell ref="O883:O884"/>
    <mergeCell ref="P883:P884"/>
    <mergeCell ref="Q883:Q884"/>
    <mergeCell ref="R883:R884"/>
    <mergeCell ref="S883:S884"/>
    <mergeCell ref="T883:T884"/>
    <mergeCell ref="U883:U884"/>
    <mergeCell ref="V883:V884"/>
    <mergeCell ref="W883:W884"/>
    <mergeCell ref="X883:X884"/>
    <mergeCell ref="Y883:Y884"/>
    <mergeCell ref="Z883:Z884"/>
    <mergeCell ref="AA883:AA884"/>
    <mergeCell ref="AB883:AB884"/>
    <mergeCell ref="AC883:AC884"/>
    <mergeCell ref="AD883:AD884"/>
    <mergeCell ref="AE883:AE884"/>
    <mergeCell ref="AF883:AF884"/>
    <mergeCell ref="AE885:AE886"/>
    <mergeCell ref="AF885:AF886"/>
    <mergeCell ref="AC879:AC880"/>
    <mergeCell ref="AD879:AD880"/>
    <mergeCell ref="AE879:AE880"/>
    <mergeCell ref="AF879:AF880"/>
    <mergeCell ref="B881:D882"/>
    <mergeCell ref="E881:E882"/>
    <mergeCell ref="F881:F882"/>
    <mergeCell ref="G881:G882"/>
    <mergeCell ref="H881:H882"/>
    <mergeCell ref="I881:I882"/>
    <mergeCell ref="J881:J882"/>
    <mergeCell ref="K881:K882"/>
    <mergeCell ref="L881:L882"/>
    <mergeCell ref="M881:M882"/>
    <mergeCell ref="N881:N882"/>
    <mergeCell ref="O881:O882"/>
    <mergeCell ref="P881:P882"/>
    <mergeCell ref="Q881:Q882"/>
    <mergeCell ref="R881:R882"/>
    <mergeCell ref="S881:S882"/>
    <mergeCell ref="T881:T882"/>
    <mergeCell ref="U881:U882"/>
    <mergeCell ref="V881:V882"/>
    <mergeCell ref="W881:W882"/>
    <mergeCell ref="X881:X882"/>
    <mergeCell ref="Y881:Y882"/>
    <mergeCell ref="Z881:Z882"/>
    <mergeCell ref="AA881:AA882"/>
    <mergeCell ref="AB881:AB882"/>
    <mergeCell ref="AC881:AC882"/>
    <mergeCell ref="X877:X878"/>
    <mergeCell ref="Y877:Y878"/>
    <mergeCell ref="Z877:Z878"/>
    <mergeCell ref="AA877:AA878"/>
    <mergeCell ref="AB877:AB878"/>
    <mergeCell ref="AC877:AC878"/>
    <mergeCell ref="AD877:AD878"/>
    <mergeCell ref="AE877:AE878"/>
    <mergeCell ref="AF877:AF878"/>
    <mergeCell ref="B879:D880"/>
    <mergeCell ref="E879:E880"/>
    <mergeCell ref="F879:F880"/>
    <mergeCell ref="G879:G880"/>
    <mergeCell ref="H879:H880"/>
    <mergeCell ref="I879:I880"/>
    <mergeCell ref="J879:J880"/>
    <mergeCell ref="K879:K880"/>
    <mergeCell ref="L879:L880"/>
    <mergeCell ref="M879:M880"/>
    <mergeCell ref="N879:N880"/>
    <mergeCell ref="O879:O880"/>
    <mergeCell ref="P879:P880"/>
    <mergeCell ref="Q879:Q880"/>
    <mergeCell ref="R879:R880"/>
    <mergeCell ref="S879:S880"/>
    <mergeCell ref="T879:T880"/>
    <mergeCell ref="U879:U880"/>
    <mergeCell ref="V879:V880"/>
    <mergeCell ref="W879:W880"/>
    <mergeCell ref="X879:X880"/>
    <mergeCell ref="Y879:Y880"/>
    <mergeCell ref="Z879:Z880"/>
    <mergeCell ref="AA879:AA880"/>
    <mergeCell ref="AB879:AB880"/>
    <mergeCell ref="U875:U876"/>
    <mergeCell ref="V875:V876"/>
    <mergeCell ref="W875:W876"/>
    <mergeCell ref="X875:X876"/>
    <mergeCell ref="Y875:Y876"/>
    <mergeCell ref="Z875:Z876"/>
    <mergeCell ref="AA875:AA876"/>
    <mergeCell ref="AB875:AB876"/>
    <mergeCell ref="AC875:AC876"/>
    <mergeCell ref="AD875:AD876"/>
    <mergeCell ref="AE875:AE876"/>
    <mergeCell ref="AF875:AF876"/>
    <mergeCell ref="B877:D878"/>
    <mergeCell ref="E877:E878"/>
    <mergeCell ref="F877:F878"/>
    <mergeCell ref="G877:G878"/>
    <mergeCell ref="H877:H878"/>
    <mergeCell ref="I877:I878"/>
    <mergeCell ref="J877:J878"/>
    <mergeCell ref="K877:K878"/>
    <mergeCell ref="L877:L878"/>
    <mergeCell ref="M877:M878"/>
    <mergeCell ref="N877:N878"/>
    <mergeCell ref="O877:O878"/>
    <mergeCell ref="P877:P878"/>
    <mergeCell ref="Q877:Q878"/>
    <mergeCell ref="R877:R878"/>
    <mergeCell ref="S877:S878"/>
    <mergeCell ref="T877:T878"/>
    <mergeCell ref="U877:U878"/>
    <mergeCell ref="V877:V878"/>
    <mergeCell ref="W877:W878"/>
    <mergeCell ref="B875:D876"/>
    <mergeCell ref="E875:E876"/>
    <mergeCell ref="F875:F876"/>
    <mergeCell ref="G875:G876"/>
    <mergeCell ref="H875:H876"/>
    <mergeCell ref="I875:I876"/>
    <mergeCell ref="J875:J876"/>
    <mergeCell ref="K875:K876"/>
    <mergeCell ref="L875:L876"/>
    <mergeCell ref="M875:M876"/>
    <mergeCell ref="N875:N876"/>
    <mergeCell ref="O875:O876"/>
    <mergeCell ref="P875:P876"/>
    <mergeCell ref="Q875:Q876"/>
    <mergeCell ref="R875:R876"/>
    <mergeCell ref="S875:S876"/>
    <mergeCell ref="T875:T876"/>
    <mergeCell ref="AD871:AD872"/>
    <mergeCell ref="AE871:AE872"/>
    <mergeCell ref="AF871:AF872"/>
    <mergeCell ref="B873:D874"/>
    <mergeCell ref="E873:E874"/>
    <mergeCell ref="F873:F874"/>
    <mergeCell ref="G873:G874"/>
    <mergeCell ref="H873:H874"/>
    <mergeCell ref="I873:I874"/>
    <mergeCell ref="J873:J874"/>
    <mergeCell ref="K873:K874"/>
    <mergeCell ref="L873:L874"/>
    <mergeCell ref="M873:M874"/>
    <mergeCell ref="N873:N874"/>
    <mergeCell ref="O873:O874"/>
    <mergeCell ref="P873:P874"/>
    <mergeCell ref="Q873:Q874"/>
    <mergeCell ref="R873:R874"/>
    <mergeCell ref="S873:S874"/>
    <mergeCell ref="T873:T874"/>
    <mergeCell ref="U873:U874"/>
    <mergeCell ref="V873:V874"/>
    <mergeCell ref="W873:W874"/>
    <mergeCell ref="X873:X874"/>
    <mergeCell ref="Y873:Y874"/>
    <mergeCell ref="Z873:Z874"/>
    <mergeCell ref="AA873:AA874"/>
    <mergeCell ref="AB873:AB874"/>
    <mergeCell ref="AC873:AC874"/>
    <mergeCell ref="AD873:AD874"/>
    <mergeCell ref="AE873:AE874"/>
    <mergeCell ref="AF873:AF874"/>
    <mergeCell ref="AA869:AA870"/>
    <mergeCell ref="AB869:AB870"/>
    <mergeCell ref="AC869:AC870"/>
    <mergeCell ref="AD869:AD870"/>
    <mergeCell ref="AE869:AE870"/>
    <mergeCell ref="AF869:AF870"/>
    <mergeCell ref="B871:D872"/>
    <mergeCell ref="E871:E872"/>
    <mergeCell ref="F871:F872"/>
    <mergeCell ref="G871:G872"/>
    <mergeCell ref="H871:H872"/>
    <mergeCell ref="I871:I872"/>
    <mergeCell ref="J871:J872"/>
    <mergeCell ref="K871:K872"/>
    <mergeCell ref="L871:L872"/>
    <mergeCell ref="M871:M872"/>
    <mergeCell ref="N871:N872"/>
    <mergeCell ref="O871:O872"/>
    <mergeCell ref="P871:P872"/>
    <mergeCell ref="Q871:Q872"/>
    <mergeCell ref="R871:R872"/>
    <mergeCell ref="S871:S872"/>
    <mergeCell ref="T871:T872"/>
    <mergeCell ref="U871:U872"/>
    <mergeCell ref="V871:V872"/>
    <mergeCell ref="W871:W872"/>
    <mergeCell ref="X871:X872"/>
    <mergeCell ref="Y871:Y872"/>
    <mergeCell ref="Z871:Z872"/>
    <mergeCell ref="AA871:AA872"/>
    <mergeCell ref="AB871:AB872"/>
    <mergeCell ref="AC871:AC872"/>
    <mergeCell ref="X867:X868"/>
    <mergeCell ref="Y867:Y868"/>
    <mergeCell ref="Z867:Z868"/>
    <mergeCell ref="AA867:AA868"/>
    <mergeCell ref="AB867:AB868"/>
    <mergeCell ref="AC867:AC868"/>
    <mergeCell ref="AD867:AD868"/>
    <mergeCell ref="AE867:AE868"/>
    <mergeCell ref="AF867:AF868"/>
    <mergeCell ref="B869:D870"/>
    <mergeCell ref="E869:E870"/>
    <mergeCell ref="F869:F870"/>
    <mergeCell ref="G869:G870"/>
    <mergeCell ref="H869:H870"/>
    <mergeCell ref="I869:I870"/>
    <mergeCell ref="J869:J870"/>
    <mergeCell ref="K869:K870"/>
    <mergeCell ref="L869:L870"/>
    <mergeCell ref="M869:M870"/>
    <mergeCell ref="N869:N870"/>
    <mergeCell ref="O869:O870"/>
    <mergeCell ref="P869:P870"/>
    <mergeCell ref="Q869:Q870"/>
    <mergeCell ref="R869:R870"/>
    <mergeCell ref="S869:S870"/>
    <mergeCell ref="T869:T870"/>
    <mergeCell ref="U869:U870"/>
    <mergeCell ref="V869:V870"/>
    <mergeCell ref="W869:W870"/>
    <mergeCell ref="X869:X870"/>
    <mergeCell ref="Y869:Y870"/>
    <mergeCell ref="Z869:Z870"/>
    <mergeCell ref="U865:U866"/>
    <mergeCell ref="V865:V866"/>
    <mergeCell ref="W865:W866"/>
    <mergeCell ref="X865:X866"/>
    <mergeCell ref="Y865:Y866"/>
    <mergeCell ref="Z865:Z866"/>
    <mergeCell ref="AA865:AA866"/>
    <mergeCell ref="AB865:AB866"/>
    <mergeCell ref="AC865:AC866"/>
    <mergeCell ref="AD865:AD866"/>
    <mergeCell ref="AE865:AE866"/>
    <mergeCell ref="AF865:AF866"/>
    <mergeCell ref="B867:D868"/>
    <mergeCell ref="E867:E868"/>
    <mergeCell ref="F867:F868"/>
    <mergeCell ref="G867:G868"/>
    <mergeCell ref="H867:H868"/>
    <mergeCell ref="I867:I868"/>
    <mergeCell ref="J867:J868"/>
    <mergeCell ref="K867:K868"/>
    <mergeCell ref="L867:L868"/>
    <mergeCell ref="M867:M868"/>
    <mergeCell ref="N867:N868"/>
    <mergeCell ref="O867:O868"/>
    <mergeCell ref="P867:P868"/>
    <mergeCell ref="Q867:Q868"/>
    <mergeCell ref="R867:R868"/>
    <mergeCell ref="S867:S868"/>
    <mergeCell ref="T867:T868"/>
    <mergeCell ref="U867:U868"/>
    <mergeCell ref="V867:V868"/>
    <mergeCell ref="W867:W868"/>
    <mergeCell ref="B865:D866"/>
    <mergeCell ref="E865:E866"/>
    <mergeCell ref="F865:F866"/>
    <mergeCell ref="G865:G866"/>
    <mergeCell ref="H865:H866"/>
    <mergeCell ref="I865:I866"/>
    <mergeCell ref="J865:J866"/>
    <mergeCell ref="K865:K866"/>
    <mergeCell ref="L865:L866"/>
    <mergeCell ref="M865:M866"/>
    <mergeCell ref="N865:N866"/>
    <mergeCell ref="O865:O866"/>
    <mergeCell ref="P865:P866"/>
    <mergeCell ref="Q865:Q866"/>
    <mergeCell ref="R865:R866"/>
    <mergeCell ref="S865:S866"/>
    <mergeCell ref="T865:T866"/>
    <mergeCell ref="AF861:AF862"/>
    <mergeCell ref="B863:D864"/>
    <mergeCell ref="E863:E864"/>
    <mergeCell ref="F863:F864"/>
    <mergeCell ref="G863:G864"/>
    <mergeCell ref="H863:H864"/>
    <mergeCell ref="I863:I864"/>
    <mergeCell ref="J863:J864"/>
    <mergeCell ref="K863:K864"/>
    <mergeCell ref="L863:L864"/>
    <mergeCell ref="M863:M864"/>
    <mergeCell ref="N863:N864"/>
    <mergeCell ref="O863:O864"/>
    <mergeCell ref="P863:P864"/>
    <mergeCell ref="Q863:Q864"/>
    <mergeCell ref="R863:R864"/>
    <mergeCell ref="S863:S864"/>
    <mergeCell ref="T863:T864"/>
    <mergeCell ref="U863:U864"/>
    <mergeCell ref="V863:V864"/>
    <mergeCell ref="W863:W864"/>
    <mergeCell ref="X863:X864"/>
    <mergeCell ref="Y863:Y864"/>
    <mergeCell ref="Z863:Z864"/>
    <mergeCell ref="AA863:AA864"/>
    <mergeCell ref="AB863:AB864"/>
    <mergeCell ref="AC863:AC864"/>
    <mergeCell ref="AD863:AD864"/>
    <mergeCell ref="AE863:AE864"/>
    <mergeCell ref="AF863:AF864"/>
    <mergeCell ref="AC859:AC860"/>
    <mergeCell ref="AD859:AD860"/>
    <mergeCell ref="AE859:AE860"/>
    <mergeCell ref="AF859:AF860"/>
    <mergeCell ref="B861:D862"/>
    <mergeCell ref="E861:E862"/>
    <mergeCell ref="F861:F862"/>
    <mergeCell ref="G861:G862"/>
    <mergeCell ref="H861:H862"/>
    <mergeCell ref="I861:I862"/>
    <mergeCell ref="J861:J862"/>
    <mergeCell ref="K861:K862"/>
    <mergeCell ref="L861:L862"/>
    <mergeCell ref="M861:M862"/>
    <mergeCell ref="N861:N862"/>
    <mergeCell ref="O861:O862"/>
    <mergeCell ref="P861:P862"/>
    <mergeCell ref="Q861:Q862"/>
    <mergeCell ref="R861:R862"/>
    <mergeCell ref="S861:S862"/>
    <mergeCell ref="T861:T862"/>
    <mergeCell ref="U861:U862"/>
    <mergeCell ref="V861:V862"/>
    <mergeCell ref="W861:W862"/>
    <mergeCell ref="X861:X862"/>
    <mergeCell ref="Y861:Y862"/>
    <mergeCell ref="Z861:Z862"/>
    <mergeCell ref="AA861:AA862"/>
    <mergeCell ref="AB861:AB862"/>
    <mergeCell ref="AC861:AC862"/>
    <mergeCell ref="AD861:AD862"/>
    <mergeCell ref="AE861:AE862"/>
    <mergeCell ref="AD851:AD852"/>
    <mergeCell ref="AE851:AE852"/>
    <mergeCell ref="AF851:AF852"/>
    <mergeCell ref="AG818:AH818"/>
    <mergeCell ref="AG820:AH820"/>
    <mergeCell ref="AG822:AH822"/>
    <mergeCell ref="AG824:AH824"/>
    <mergeCell ref="AI825:AI826"/>
    <mergeCell ref="AG826:AH826"/>
    <mergeCell ref="AG828:AH828"/>
    <mergeCell ref="AG830:AH830"/>
    <mergeCell ref="AG832:AH832"/>
    <mergeCell ref="AG834:AH834"/>
    <mergeCell ref="AG836:AH836"/>
    <mergeCell ref="AG838:AH838"/>
    <mergeCell ref="AG840:AH840"/>
    <mergeCell ref="AG842:AH842"/>
    <mergeCell ref="AG844:AH844"/>
    <mergeCell ref="AG846:AH846"/>
    <mergeCell ref="AG848:AH848"/>
    <mergeCell ref="AG850:AH850"/>
    <mergeCell ref="AG852:AH852"/>
    <mergeCell ref="AA849:AA850"/>
    <mergeCell ref="AB849:AB850"/>
    <mergeCell ref="AC849:AC850"/>
    <mergeCell ref="AD849:AD850"/>
    <mergeCell ref="AE849:AE850"/>
    <mergeCell ref="AF849:AF850"/>
    <mergeCell ref="B851:D852"/>
    <mergeCell ref="E851:E852"/>
    <mergeCell ref="F851:F852"/>
    <mergeCell ref="G851:G852"/>
    <mergeCell ref="H851:H852"/>
    <mergeCell ref="I851:I852"/>
    <mergeCell ref="J851:J852"/>
    <mergeCell ref="K851:K852"/>
    <mergeCell ref="L851:L852"/>
    <mergeCell ref="M851:M852"/>
    <mergeCell ref="N851:N852"/>
    <mergeCell ref="O851:O852"/>
    <mergeCell ref="P851:P852"/>
    <mergeCell ref="Q851:Q852"/>
    <mergeCell ref="R851:R852"/>
    <mergeCell ref="S851:S852"/>
    <mergeCell ref="T851:T852"/>
    <mergeCell ref="U851:U852"/>
    <mergeCell ref="V851:V852"/>
    <mergeCell ref="W851:W852"/>
    <mergeCell ref="X851:X852"/>
    <mergeCell ref="Y851:Y852"/>
    <mergeCell ref="Z851:Z852"/>
    <mergeCell ref="AA851:AA852"/>
    <mergeCell ref="AB851:AB852"/>
    <mergeCell ref="AC851:AC852"/>
    <mergeCell ref="X847:X848"/>
    <mergeCell ref="Y847:Y848"/>
    <mergeCell ref="Z847:Z848"/>
    <mergeCell ref="AA847:AA848"/>
    <mergeCell ref="AB847:AB848"/>
    <mergeCell ref="AC847:AC848"/>
    <mergeCell ref="AD847:AD848"/>
    <mergeCell ref="AE847:AE848"/>
    <mergeCell ref="AF847:AF848"/>
    <mergeCell ref="B849:D850"/>
    <mergeCell ref="E849:E850"/>
    <mergeCell ref="F849:F850"/>
    <mergeCell ref="G849:G850"/>
    <mergeCell ref="H849:H850"/>
    <mergeCell ref="I849:I850"/>
    <mergeCell ref="J849:J850"/>
    <mergeCell ref="K849:K850"/>
    <mergeCell ref="L849:L850"/>
    <mergeCell ref="M849:M850"/>
    <mergeCell ref="N849:N850"/>
    <mergeCell ref="O849:O850"/>
    <mergeCell ref="P849:P850"/>
    <mergeCell ref="Q849:Q850"/>
    <mergeCell ref="R849:R850"/>
    <mergeCell ref="S849:S850"/>
    <mergeCell ref="T849:T850"/>
    <mergeCell ref="U849:U850"/>
    <mergeCell ref="V849:V850"/>
    <mergeCell ref="W849:W850"/>
    <mergeCell ref="X849:X850"/>
    <mergeCell ref="Y849:Y850"/>
    <mergeCell ref="Z849:Z850"/>
    <mergeCell ref="U845:U846"/>
    <mergeCell ref="V845:V846"/>
    <mergeCell ref="W845:W846"/>
    <mergeCell ref="X845:X846"/>
    <mergeCell ref="Y845:Y846"/>
    <mergeCell ref="Z845:Z846"/>
    <mergeCell ref="AA845:AA846"/>
    <mergeCell ref="AB845:AB846"/>
    <mergeCell ref="AC845:AC846"/>
    <mergeCell ref="AD845:AD846"/>
    <mergeCell ref="AE845:AE846"/>
    <mergeCell ref="AF845:AF846"/>
    <mergeCell ref="B847:D848"/>
    <mergeCell ref="E847:E848"/>
    <mergeCell ref="F847:F848"/>
    <mergeCell ref="G847:G848"/>
    <mergeCell ref="H847:H848"/>
    <mergeCell ref="I847:I848"/>
    <mergeCell ref="J847:J848"/>
    <mergeCell ref="K847:K848"/>
    <mergeCell ref="L847:L848"/>
    <mergeCell ref="M847:M848"/>
    <mergeCell ref="N847:N848"/>
    <mergeCell ref="O847:O848"/>
    <mergeCell ref="P847:P848"/>
    <mergeCell ref="Q847:Q848"/>
    <mergeCell ref="R847:R848"/>
    <mergeCell ref="S847:S848"/>
    <mergeCell ref="T847:T848"/>
    <mergeCell ref="U847:U848"/>
    <mergeCell ref="V847:V848"/>
    <mergeCell ref="W847:W848"/>
    <mergeCell ref="B845:D846"/>
    <mergeCell ref="E845:E846"/>
    <mergeCell ref="F845:F846"/>
    <mergeCell ref="G845:G846"/>
    <mergeCell ref="H845:H846"/>
    <mergeCell ref="I845:I846"/>
    <mergeCell ref="J845:J846"/>
    <mergeCell ref="K845:K846"/>
    <mergeCell ref="L845:L846"/>
    <mergeCell ref="M845:M846"/>
    <mergeCell ref="N845:N846"/>
    <mergeCell ref="O845:O846"/>
    <mergeCell ref="P845:P846"/>
    <mergeCell ref="Q845:Q846"/>
    <mergeCell ref="R845:R846"/>
    <mergeCell ref="S845:S846"/>
    <mergeCell ref="T845:T846"/>
    <mergeCell ref="AD841:AD842"/>
    <mergeCell ref="AE841:AE842"/>
    <mergeCell ref="AF841:AF842"/>
    <mergeCell ref="B843:D844"/>
    <mergeCell ref="E843:E844"/>
    <mergeCell ref="F843:F844"/>
    <mergeCell ref="G843:G844"/>
    <mergeCell ref="H843:H844"/>
    <mergeCell ref="I843:I844"/>
    <mergeCell ref="J843:J844"/>
    <mergeCell ref="K843:K844"/>
    <mergeCell ref="L843:L844"/>
    <mergeCell ref="M843:M844"/>
    <mergeCell ref="N843:N844"/>
    <mergeCell ref="O843:O844"/>
    <mergeCell ref="P843:P844"/>
    <mergeCell ref="Q843:Q844"/>
    <mergeCell ref="R843:R844"/>
    <mergeCell ref="S843:S844"/>
    <mergeCell ref="T843:T844"/>
    <mergeCell ref="U843:U844"/>
    <mergeCell ref="V843:V844"/>
    <mergeCell ref="W843:W844"/>
    <mergeCell ref="X843:X844"/>
    <mergeCell ref="Y843:Y844"/>
    <mergeCell ref="Z843:Z844"/>
    <mergeCell ref="AA843:AA844"/>
    <mergeCell ref="AB843:AB844"/>
    <mergeCell ref="AC843:AC844"/>
    <mergeCell ref="AD843:AD844"/>
    <mergeCell ref="AE843:AE844"/>
    <mergeCell ref="AF843:AF844"/>
    <mergeCell ref="AA839:AA840"/>
    <mergeCell ref="AB839:AB840"/>
    <mergeCell ref="AC839:AC840"/>
    <mergeCell ref="AD839:AD840"/>
    <mergeCell ref="AE839:AE840"/>
    <mergeCell ref="AF839:AF840"/>
    <mergeCell ref="B841:D842"/>
    <mergeCell ref="E841:E842"/>
    <mergeCell ref="F841:F842"/>
    <mergeCell ref="G841:G842"/>
    <mergeCell ref="H841:H842"/>
    <mergeCell ref="I841:I842"/>
    <mergeCell ref="J841:J842"/>
    <mergeCell ref="K841:K842"/>
    <mergeCell ref="L841:L842"/>
    <mergeCell ref="M841:M842"/>
    <mergeCell ref="N841:N842"/>
    <mergeCell ref="O841:O842"/>
    <mergeCell ref="P841:P842"/>
    <mergeCell ref="Q841:Q842"/>
    <mergeCell ref="R841:R842"/>
    <mergeCell ref="S841:S842"/>
    <mergeCell ref="T841:T842"/>
    <mergeCell ref="U841:U842"/>
    <mergeCell ref="V841:V842"/>
    <mergeCell ref="W841:W842"/>
    <mergeCell ref="X841:X842"/>
    <mergeCell ref="Y841:Y842"/>
    <mergeCell ref="Z841:Z842"/>
    <mergeCell ref="AA841:AA842"/>
    <mergeCell ref="AB841:AB842"/>
    <mergeCell ref="AC841:AC842"/>
    <mergeCell ref="X837:X838"/>
    <mergeCell ref="Y837:Y838"/>
    <mergeCell ref="Z837:Z838"/>
    <mergeCell ref="AA837:AA838"/>
    <mergeCell ref="AB837:AB838"/>
    <mergeCell ref="AC837:AC838"/>
    <mergeCell ref="AD837:AD838"/>
    <mergeCell ref="AE837:AE838"/>
    <mergeCell ref="AF837:AF838"/>
    <mergeCell ref="B839:D840"/>
    <mergeCell ref="E839:E840"/>
    <mergeCell ref="F839:F840"/>
    <mergeCell ref="G839:G840"/>
    <mergeCell ref="H839:H840"/>
    <mergeCell ref="I839:I840"/>
    <mergeCell ref="J839:J840"/>
    <mergeCell ref="K839:K840"/>
    <mergeCell ref="L839:L840"/>
    <mergeCell ref="M839:M840"/>
    <mergeCell ref="N839:N840"/>
    <mergeCell ref="O839:O840"/>
    <mergeCell ref="P839:P840"/>
    <mergeCell ref="Q839:Q840"/>
    <mergeCell ref="R839:R840"/>
    <mergeCell ref="S839:S840"/>
    <mergeCell ref="T839:T840"/>
    <mergeCell ref="U839:U840"/>
    <mergeCell ref="V839:V840"/>
    <mergeCell ref="W839:W840"/>
    <mergeCell ref="X839:X840"/>
    <mergeCell ref="Y839:Y840"/>
    <mergeCell ref="Z839:Z840"/>
    <mergeCell ref="U835:U836"/>
    <mergeCell ref="V835:V836"/>
    <mergeCell ref="W835:W836"/>
    <mergeCell ref="X835:X836"/>
    <mergeCell ref="Y835:Y836"/>
    <mergeCell ref="Z835:Z836"/>
    <mergeCell ref="AA835:AA836"/>
    <mergeCell ref="AB835:AB836"/>
    <mergeCell ref="AC835:AC836"/>
    <mergeCell ref="AD835:AD836"/>
    <mergeCell ref="AE835:AE836"/>
    <mergeCell ref="AF835:AF836"/>
    <mergeCell ref="B837:D838"/>
    <mergeCell ref="E837:E838"/>
    <mergeCell ref="F837:F838"/>
    <mergeCell ref="G837:G838"/>
    <mergeCell ref="H837:H838"/>
    <mergeCell ref="I837:I838"/>
    <mergeCell ref="J837:J838"/>
    <mergeCell ref="K837:K838"/>
    <mergeCell ref="L837:L838"/>
    <mergeCell ref="M837:M838"/>
    <mergeCell ref="N837:N838"/>
    <mergeCell ref="O837:O838"/>
    <mergeCell ref="P837:P838"/>
    <mergeCell ref="Q837:Q838"/>
    <mergeCell ref="R837:R838"/>
    <mergeCell ref="S837:S838"/>
    <mergeCell ref="T837:T838"/>
    <mergeCell ref="U837:U838"/>
    <mergeCell ref="V837:V838"/>
    <mergeCell ref="W837:W838"/>
    <mergeCell ref="B835:D836"/>
    <mergeCell ref="E835:E836"/>
    <mergeCell ref="F835:F836"/>
    <mergeCell ref="G835:G836"/>
    <mergeCell ref="H835:H836"/>
    <mergeCell ref="I835:I836"/>
    <mergeCell ref="J835:J836"/>
    <mergeCell ref="K835:K836"/>
    <mergeCell ref="L835:L836"/>
    <mergeCell ref="M835:M836"/>
    <mergeCell ref="N835:N836"/>
    <mergeCell ref="O835:O836"/>
    <mergeCell ref="P835:P836"/>
    <mergeCell ref="Q835:Q836"/>
    <mergeCell ref="R835:R836"/>
    <mergeCell ref="S835:S836"/>
    <mergeCell ref="T835:T836"/>
    <mergeCell ref="AD831:AD832"/>
    <mergeCell ref="AE831:AE832"/>
    <mergeCell ref="AF831:AF832"/>
    <mergeCell ref="B833:D834"/>
    <mergeCell ref="E833:E834"/>
    <mergeCell ref="F833:F834"/>
    <mergeCell ref="G833:G834"/>
    <mergeCell ref="H833:H834"/>
    <mergeCell ref="I833:I834"/>
    <mergeCell ref="J833:J834"/>
    <mergeCell ref="K833:K834"/>
    <mergeCell ref="L833:L834"/>
    <mergeCell ref="M833:M834"/>
    <mergeCell ref="N833:N834"/>
    <mergeCell ref="O833:O834"/>
    <mergeCell ref="P833:P834"/>
    <mergeCell ref="Q833:Q834"/>
    <mergeCell ref="R833:R834"/>
    <mergeCell ref="S833:S834"/>
    <mergeCell ref="T833:T834"/>
    <mergeCell ref="U833:U834"/>
    <mergeCell ref="V833:V834"/>
    <mergeCell ref="W833:W834"/>
    <mergeCell ref="X833:X834"/>
    <mergeCell ref="Y833:Y834"/>
    <mergeCell ref="Z833:Z834"/>
    <mergeCell ref="AA833:AA834"/>
    <mergeCell ref="AB833:AB834"/>
    <mergeCell ref="AC833:AC834"/>
    <mergeCell ref="AD833:AD834"/>
    <mergeCell ref="AE833:AE834"/>
    <mergeCell ref="AF833:AF834"/>
    <mergeCell ref="AA829:AA830"/>
    <mergeCell ref="AB829:AB830"/>
    <mergeCell ref="AC829:AC830"/>
    <mergeCell ref="AD829:AD830"/>
    <mergeCell ref="AE829:AE830"/>
    <mergeCell ref="AF829:AF830"/>
    <mergeCell ref="B831:D832"/>
    <mergeCell ref="E831:E832"/>
    <mergeCell ref="F831:F832"/>
    <mergeCell ref="G831:G832"/>
    <mergeCell ref="H831:H832"/>
    <mergeCell ref="I831:I832"/>
    <mergeCell ref="J831:J832"/>
    <mergeCell ref="K831:K832"/>
    <mergeCell ref="L831:L832"/>
    <mergeCell ref="M831:M832"/>
    <mergeCell ref="N831:N832"/>
    <mergeCell ref="O831:O832"/>
    <mergeCell ref="P831:P832"/>
    <mergeCell ref="Q831:Q832"/>
    <mergeCell ref="R831:R832"/>
    <mergeCell ref="S831:S832"/>
    <mergeCell ref="T831:T832"/>
    <mergeCell ref="U831:U832"/>
    <mergeCell ref="V831:V832"/>
    <mergeCell ref="W831:W832"/>
    <mergeCell ref="X831:X832"/>
    <mergeCell ref="Y831:Y832"/>
    <mergeCell ref="Z831:Z832"/>
    <mergeCell ref="AA831:AA832"/>
    <mergeCell ref="AB831:AB832"/>
    <mergeCell ref="AC831:AC832"/>
    <mergeCell ref="X827:X828"/>
    <mergeCell ref="Y827:Y828"/>
    <mergeCell ref="Z827:Z828"/>
    <mergeCell ref="AA827:AA828"/>
    <mergeCell ref="AB827:AB828"/>
    <mergeCell ref="AC827:AC828"/>
    <mergeCell ref="AD827:AD828"/>
    <mergeCell ref="AE827:AE828"/>
    <mergeCell ref="AF827:AF828"/>
    <mergeCell ref="B829:D830"/>
    <mergeCell ref="E829:E830"/>
    <mergeCell ref="F829:F830"/>
    <mergeCell ref="G829:G830"/>
    <mergeCell ref="H829:H830"/>
    <mergeCell ref="I829:I830"/>
    <mergeCell ref="J829:J830"/>
    <mergeCell ref="K829:K830"/>
    <mergeCell ref="L829:L830"/>
    <mergeCell ref="M829:M830"/>
    <mergeCell ref="N829:N830"/>
    <mergeCell ref="O829:O830"/>
    <mergeCell ref="P829:P830"/>
    <mergeCell ref="Q829:Q830"/>
    <mergeCell ref="R829:R830"/>
    <mergeCell ref="S829:S830"/>
    <mergeCell ref="T829:T830"/>
    <mergeCell ref="U829:U830"/>
    <mergeCell ref="V829:V830"/>
    <mergeCell ref="W829:W830"/>
    <mergeCell ref="X829:X830"/>
    <mergeCell ref="Y829:Y830"/>
    <mergeCell ref="Z829:Z830"/>
    <mergeCell ref="U825:U826"/>
    <mergeCell ref="V825:V826"/>
    <mergeCell ref="W825:W826"/>
    <mergeCell ref="X825:X826"/>
    <mergeCell ref="Y825:Y826"/>
    <mergeCell ref="Z825:Z826"/>
    <mergeCell ref="AA825:AA826"/>
    <mergeCell ref="AB825:AB826"/>
    <mergeCell ref="AC825:AC826"/>
    <mergeCell ref="AD825:AD826"/>
    <mergeCell ref="AE825:AE826"/>
    <mergeCell ref="AF825:AF826"/>
    <mergeCell ref="B827:D828"/>
    <mergeCell ref="E827:E828"/>
    <mergeCell ref="F827:F828"/>
    <mergeCell ref="G827:G828"/>
    <mergeCell ref="H827:H828"/>
    <mergeCell ref="I827:I828"/>
    <mergeCell ref="J827:J828"/>
    <mergeCell ref="K827:K828"/>
    <mergeCell ref="L827:L828"/>
    <mergeCell ref="M827:M828"/>
    <mergeCell ref="N827:N828"/>
    <mergeCell ref="O827:O828"/>
    <mergeCell ref="P827:P828"/>
    <mergeCell ref="Q827:Q828"/>
    <mergeCell ref="R827:R828"/>
    <mergeCell ref="S827:S828"/>
    <mergeCell ref="T827:T828"/>
    <mergeCell ref="U827:U828"/>
    <mergeCell ref="V827:V828"/>
    <mergeCell ref="W827:W828"/>
    <mergeCell ref="B825:D826"/>
    <mergeCell ref="E825:E826"/>
    <mergeCell ref="F825:F826"/>
    <mergeCell ref="G825:G826"/>
    <mergeCell ref="H825:H826"/>
    <mergeCell ref="I825:I826"/>
    <mergeCell ref="J825:J826"/>
    <mergeCell ref="K825:K826"/>
    <mergeCell ref="L825:L826"/>
    <mergeCell ref="M825:M826"/>
    <mergeCell ref="N825:N826"/>
    <mergeCell ref="O825:O826"/>
    <mergeCell ref="P825:P826"/>
    <mergeCell ref="Q825:Q826"/>
    <mergeCell ref="R825:R826"/>
    <mergeCell ref="S825:S826"/>
    <mergeCell ref="T825:T826"/>
    <mergeCell ref="AD821:AD822"/>
    <mergeCell ref="AE821:AE822"/>
    <mergeCell ref="AF821:AF822"/>
    <mergeCell ref="B823:D824"/>
    <mergeCell ref="E823:E824"/>
    <mergeCell ref="F823:F824"/>
    <mergeCell ref="G823:G824"/>
    <mergeCell ref="H823:H824"/>
    <mergeCell ref="I823:I824"/>
    <mergeCell ref="J823:J824"/>
    <mergeCell ref="K823:K824"/>
    <mergeCell ref="L823:L824"/>
    <mergeCell ref="M823:M824"/>
    <mergeCell ref="N823:N824"/>
    <mergeCell ref="O823:O824"/>
    <mergeCell ref="P823:P824"/>
    <mergeCell ref="Q823:Q824"/>
    <mergeCell ref="R823:R824"/>
    <mergeCell ref="S823:S824"/>
    <mergeCell ref="T823:T824"/>
    <mergeCell ref="U823:U824"/>
    <mergeCell ref="V823:V824"/>
    <mergeCell ref="W823:W824"/>
    <mergeCell ref="X823:X824"/>
    <mergeCell ref="Y823:Y824"/>
    <mergeCell ref="Z823:Z824"/>
    <mergeCell ref="AA823:AA824"/>
    <mergeCell ref="AB823:AB824"/>
    <mergeCell ref="AC823:AC824"/>
    <mergeCell ref="AD823:AD824"/>
    <mergeCell ref="AE823:AE824"/>
    <mergeCell ref="AF823:AF824"/>
    <mergeCell ref="AA819:AA820"/>
    <mergeCell ref="AB819:AB820"/>
    <mergeCell ref="AC819:AC820"/>
    <mergeCell ref="AD819:AD820"/>
    <mergeCell ref="AE819:AE820"/>
    <mergeCell ref="AF819:AF820"/>
    <mergeCell ref="B821:D822"/>
    <mergeCell ref="E821:E822"/>
    <mergeCell ref="F821:F822"/>
    <mergeCell ref="G821:G822"/>
    <mergeCell ref="H821:H822"/>
    <mergeCell ref="I821:I822"/>
    <mergeCell ref="J821:J822"/>
    <mergeCell ref="K821:K822"/>
    <mergeCell ref="L821:L822"/>
    <mergeCell ref="M821:M822"/>
    <mergeCell ref="N821:N822"/>
    <mergeCell ref="O821:O822"/>
    <mergeCell ref="P821:P822"/>
    <mergeCell ref="Q821:Q822"/>
    <mergeCell ref="R821:R822"/>
    <mergeCell ref="S821:S822"/>
    <mergeCell ref="T821:T822"/>
    <mergeCell ref="U821:U822"/>
    <mergeCell ref="V821:V822"/>
    <mergeCell ref="W821:W822"/>
    <mergeCell ref="X821:X822"/>
    <mergeCell ref="Y821:Y822"/>
    <mergeCell ref="Z821:Z822"/>
    <mergeCell ref="AA821:AA822"/>
    <mergeCell ref="AB821:AB822"/>
    <mergeCell ref="AC821:AC822"/>
    <mergeCell ref="X817:X818"/>
    <mergeCell ref="Y817:Y818"/>
    <mergeCell ref="Z817:Z818"/>
    <mergeCell ref="AA817:AA818"/>
    <mergeCell ref="AB817:AB818"/>
    <mergeCell ref="AC817:AC818"/>
    <mergeCell ref="AD817:AD818"/>
    <mergeCell ref="AE817:AE818"/>
    <mergeCell ref="AF817:AF818"/>
    <mergeCell ref="B819:D820"/>
    <mergeCell ref="E819:E820"/>
    <mergeCell ref="F819:F820"/>
    <mergeCell ref="G819:G820"/>
    <mergeCell ref="H819:H820"/>
    <mergeCell ref="I819:I820"/>
    <mergeCell ref="J819:J820"/>
    <mergeCell ref="K819:K820"/>
    <mergeCell ref="L819:L820"/>
    <mergeCell ref="M819:M820"/>
    <mergeCell ref="N819:N820"/>
    <mergeCell ref="O819:O820"/>
    <mergeCell ref="P819:P820"/>
    <mergeCell ref="Q819:Q820"/>
    <mergeCell ref="R819:R820"/>
    <mergeCell ref="S819:S820"/>
    <mergeCell ref="T819:T820"/>
    <mergeCell ref="U819:U820"/>
    <mergeCell ref="V819:V820"/>
    <mergeCell ref="W819:W820"/>
    <mergeCell ref="X819:X820"/>
    <mergeCell ref="Y819:Y820"/>
    <mergeCell ref="Z819:Z820"/>
    <mergeCell ref="U815:U816"/>
    <mergeCell ref="V815:V816"/>
    <mergeCell ref="W815:W816"/>
    <mergeCell ref="X815:X816"/>
    <mergeCell ref="Y815:Y816"/>
    <mergeCell ref="Z815:Z816"/>
    <mergeCell ref="AA815:AA816"/>
    <mergeCell ref="AB815:AB816"/>
    <mergeCell ref="AC815:AC816"/>
    <mergeCell ref="AD815:AD816"/>
    <mergeCell ref="AE815:AE816"/>
    <mergeCell ref="AF815:AF816"/>
    <mergeCell ref="B817:D818"/>
    <mergeCell ref="E817:E818"/>
    <mergeCell ref="F817:F818"/>
    <mergeCell ref="G817:G818"/>
    <mergeCell ref="H817:H818"/>
    <mergeCell ref="I817:I818"/>
    <mergeCell ref="J817:J818"/>
    <mergeCell ref="K817:K818"/>
    <mergeCell ref="L817:L818"/>
    <mergeCell ref="M817:M818"/>
    <mergeCell ref="N817:N818"/>
    <mergeCell ref="O817:O818"/>
    <mergeCell ref="P817:P818"/>
    <mergeCell ref="Q817:Q818"/>
    <mergeCell ref="R817:R818"/>
    <mergeCell ref="S817:S818"/>
    <mergeCell ref="T817:T818"/>
    <mergeCell ref="U817:U818"/>
    <mergeCell ref="V817:V818"/>
    <mergeCell ref="W817:W818"/>
    <mergeCell ref="B815:D816"/>
    <mergeCell ref="E815:E816"/>
    <mergeCell ref="F815:F816"/>
    <mergeCell ref="G815:G816"/>
    <mergeCell ref="H815:H816"/>
    <mergeCell ref="I815:I816"/>
    <mergeCell ref="J815:J816"/>
    <mergeCell ref="K815:K816"/>
    <mergeCell ref="L815:L816"/>
    <mergeCell ref="M815:M816"/>
    <mergeCell ref="N815:N816"/>
    <mergeCell ref="O815:O816"/>
    <mergeCell ref="P815:P816"/>
    <mergeCell ref="Q815:Q816"/>
    <mergeCell ref="R815:R816"/>
    <mergeCell ref="S815:S816"/>
    <mergeCell ref="T815:T816"/>
    <mergeCell ref="AA807:AA808"/>
    <mergeCell ref="AB807:AB808"/>
    <mergeCell ref="AC807:AC808"/>
    <mergeCell ref="AD807:AD808"/>
    <mergeCell ref="AE807:AE808"/>
    <mergeCell ref="AF807:AF808"/>
    <mergeCell ref="AI767:AI770"/>
    <mergeCell ref="AG772:AH772"/>
    <mergeCell ref="AG774:AH774"/>
    <mergeCell ref="AG776:AH776"/>
    <mergeCell ref="AG778:AH778"/>
    <mergeCell ref="AG780:AH780"/>
    <mergeCell ref="AI781:AI782"/>
    <mergeCell ref="AG782:AH782"/>
    <mergeCell ref="AG784:AH784"/>
    <mergeCell ref="AG786:AH786"/>
    <mergeCell ref="AG788:AH788"/>
    <mergeCell ref="AG790:AH790"/>
    <mergeCell ref="AG792:AH792"/>
    <mergeCell ref="AG794:AH794"/>
    <mergeCell ref="AG796:AH796"/>
    <mergeCell ref="AG798:AH798"/>
    <mergeCell ref="AG800:AH800"/>
    <mergeCell ref="AG802:AH802"/>
    <mergeCell ref="AG804:AH804"/>
    <mergeCell ref="AG806:AH806"/>
    <mergeCell ref="AG808:AH808"/>
    <mergeCell ref="X805:X806"/>
    <mergeCell ref="Y805:Y806"/>
    <mergeCell ref="Z805:Z806"/>
    <mergeCell ref="AA805:AA806"/>
    <mergeCell ref="AB805:AB806"/>
    <mergeCell ref="AC805:AC806"/>
    <mergeCell ref="AD805:AD806"/>
    <mergeCell ref="AE805:AE806"/>
    <mergeCell ref="AF805:AF806"/>
    <mergeCell ref="B807:D808"/>
    <mergeCell ref="E807:E808"/>
    <mergeCell ref="F807:F808"/>
    <mergeCell ref="G807:G808"/>
    <mergeCell ref="H807:H808"/>
    <mergeCell ref="I807:I808"/>
    <mergeCell ref="J807:J808"/>
    <mergeCell ref="K807:K808"/>
    <mergeCell ref="L807:L808"/>
    <mergeCell ref="AI811:AI814"/>
    <mergeCell ref="AG816:AH816"/>
    <mergeCell ref="M807:M808"/>
    <mergeCell ref="N807:N808"/>
    <mergeCell ref="O807:O808"/>
    <mergeCell ref="P807:P808"/>
    <mergeCell ref="Q807:Q808"/>
    <mergeCell ref="R807:R808"/>
    <mergeCell ref="S807:S808"/>
    <mergeCell ref="T807:T808"/>
    <mergeCell ref="U807:U808"/>
    <mergeCell ref="V807:V808"/>
    <mergeCell ref="W807:W808"/>
    <mergeCell ref="X807:X808"/>
    <mergeCell ref="Y807:Y808"/>
    <mergeCell ref="Z807:Z808"/>
    <mergeCell ref="U803:U804"/>
    <mergeCell ref="V803:V804"/>
    <mergeCell ref="W803:W804"/>
    <mergeCell ref="X803:X804"/>
    <mergeCell ref="Y803:Y804"/>
    <mergeCell ref="Z803:Z804"/>
    <mergeCell ref="AA803:AA804"/>
    <mergeCell ref="AB803:AB804"/>
    <mergeCell ref="AC803:AC804"/>
    <mergeCell ref="AD803:AD804"/>
    <mergeCell ref="AE803:AE804"/>
    <mergeCell ref="AF803:AF804"/>
    <mergeCell ref="B805:D806"/>
    <mergeCell ref="E805:E806"/>
    <mergeCell ref="F805:F806"/>
    <mergeCell ref="G805:G806"/>
    <mergeCell ref="H805:H806"/>
    <mergeCell ref="I805:I806"/>
    <mergeCell ref="J805:J806"/>
    <mergeCell ref="K805:K806"/>
    <mergeCell ref="L805:L806"/>
    <mergeCell ref="M805:M806"/>
    <mergeCell ref="N805:N806"/>
    <mergeCell ref="O805:O806"/>
    <mergeCell ref="P805:P806"/>
    <mergeCell ref="Q805:Q806"/>
    <mergeCell ref="R805:R806"/>
    <mergeCell ref="S805:S806"/>
    <mergeCell ref="T805:T806"/>
    <mergeCell ref="U805:U806"/>
    <mergeCell ref="V805:V806"/>
    <mergeCell ref="W805:W806"/>
    <mergeCell ref="B803:D804"/>
    <mergeCell ref="E803:E804"/>
    <mergeCell ref="F803:F804"/>
    <mergeCell ref="G803:G804"/>
    <mergeCell ref="H803:H804"/>
    <mergeCell ref="I803:I804"/>
    <mergeCell ref="J803:J804"/>
    <mergeCell ref="K803:K804"/>
    <mergeCell ref="L803:L804"/>
    <mergeCell ref="M803:M804"/>
    <mergeCell ref="N803:N804"/>
    <mergeCell ref="O803:O804"/>
    <mergeCell ref="P803:P804"/>
    <mergeCell ref="Q803:Q804"/>
    <mergeCell ref="R803:R804"/>
    <mergeCell ref="S803:S804"/>
    <mergeCell ref="T803:T804"/>
    <mergeCell ref="AD799:AD800"/>
    <mergeCell ref="AE799:AE800"/>
    <mergeCell ref="AF799:AF800"/>
    <mergeCell ref="B801:D802"/>
    <mergeCell ref="E801:E802"/>
    <mergeCell ref="F801:F802"/>
    <mergeCell ref="G801:G802"/>
    <mergeCell ref="H801:H802"/>
    <mergeCell ref="I801:I802"/>
    <mergeCell ref="J801:J802"/>
    <mergeCell ref="K801:K802"/>
    <mergeCell ref="L801:L802"/>
    <mergeCell ref="M801:M802"/>
    <mergeCell ref="N801:N802"/>
    <mergeCell ref="O801:O802"/>
    <mergeCell ref="P801:P802"/>
    <mergeCell ref="Q801:Q802"/>
    <mergeCell ref="R801:R802"/>
    <mergeCell ref="S801:S802"/>
    <mergeCell ref="T801:T802"/>
    <mergeCell ref="U801:U802"/>
    <mergeCell ref="V801:V802"/>
    <mergeCell ref="W801:W802"/>
    <mergeCell ref="X801:X802"/>
    <mergeCell ref="Y801:Y802"/>
    <mergeCell ref="Z801:Z802"/>
    <mergeCell ref="AA801:AA802"/>
    <mergeCell ref="AB801:AB802"/>
    <mergeCell ref="AC801:AC802"/>
    <mergeCell ref="AD801:AD802"/>
    <mergeCell ref="AE801:AE802"/>
    <mergeCell ref="AF801:AF802"/>
    <mergeCell ref="AA797:AA798"/>
    <mergeCell ref="AB797:AB798"/>
    <mergeCell ref="AC797:AC798"/>
    <mergeCell ref="AD797:AD798"/>
    <mergeCell ref="AE797:AE798"/>
    <mergeCell ref="AF797:AF798"/>
    <mergeCell ref="B799:D800"/>
    <mergeCell ref="E799:E800"/>
    <mergeCell ref="F799:F800"/>
    <mergeCell ref="G799:G800"/>
    <mergeCell ref="H799:H800"/>
    <mergeCell ref="I799:I800"/>
    <mergeCell ref="J799:J800"/>
    <mergeCell ref="K799:K800"/>
    <mergeCell ref="L799:L800"/>
    <mergeCell ref="M799:M800"/>
    <mergeCell ref="N799:N800"/>
    <mergeCell ref="O799:O800"/>
    <mergeCell ref="P799:P800"/>
    <mergeCell ref="Q799:Q800"/>
    <mergeCell ref="R799:R800"/>
    <mergeCell ref="S799:S800"/>
    <mergeCell ref="T799:T800"/>
    <mergeCell ref="U799:U800"/>
    <mergeCell ref="V799:V800"/>
    <mergeCell ref="W799:W800"/>
    <mergeCell ref="X799:X800"/>
    <mergeCell ref="Y799:Y800"/>
    <mergeCell ref="Z799:Z800"/>
    <mergeCell ref="AA799:AA800"/>
    <mergeCell ref="AB799:AB800"/>
    <mergeCell ref="AC799:AC800"/>
    <mergeCell ref="X795:X796"/>
    <mergeCell ref="Y795:Y796"/>
    <mergeCell ref="Z795:Z796"/>
    <mergeCell ref="AA795:AA796"/>
    <mergeCell ref="AB795:AB796"/>
    <mergeCell ref="AC795:AC796"/>
    <mergeCell ref="AD795:AD796"/>
    <mergeCell ref="AE795:AE796"/>
    <mergeCell ref="AF795:AF796"/>
    <mergeCell ref="B797:D798"/>
    <mergeCell ref="E797:E798"/>
    <mergeCell ref="F797:F798"/>
    <mergeCell ref="G797:G798"/>
    <mergeCell ref="H797:H798"/>
    <mergeCell ref="I797:I798"/>
    <mergeCell ref="J797:J798"/>
    <mergeCell ref="K797:K798"/>
    <mergeCell ref="L797:L798"/>
    <mergeCell ref="M797:M798"/>
    <mergeCell ref="N797:N798"/>
    <mergeCell ref="O797:O798"/>
    <mergeCell ref="P797:P798"/>
    <mergeCell ref="Q797:Q798"/>
    <mergeCell ref="R797:R798"/>
    <mergeCell ref="S797:S798"/>
    <mergeCell ref="T797:T798"/>
    <mergeCell ref="U797:U798"/>
    <mergeCell ref="V797:V798"/>
    <mergeCell ref="W797:W798"/>
    <mergeCell ref="X797:X798"/>
    <mergeCell ref="Y797:Y798"/>
    <mergeCell ref="Z797:Z798"/>
    <mergeCell ref="U793:U794"/>
    <mergeCell ref="V793:V794"/>
    <mergeCell ref="W793:W794"/>
    <mergeCell ref="X793:X794"/>
    <mergeCell ref="Y793:Y794"/>
    <mergeCell ref="Z793:Z794"/>
    <mergeCell ref="AA793:AA794"/>
    <mergeCell ref="AB793:AB794"/>
    <mergeCell ref="AC793:AC794"/>
    <mergeCell ref="AD793:AD794"/>
    <mergeCell ref="AE793:AE794"/>
    <mergeCell ref="AF793:AF794"/>
    <mergeCell ref="B795:D796"/>
    <mergeCell ref="E795:E796"/>
    <mergeCell ref="F795:F796"/>
    <mergeCell ref="G795:G796"/>
    <mergeCell ref="H795:H796"/>
    <mergeCell ref="I795:I796"/>
    <mergeCell ref="J795:J796"/>
    <mergeCell ref="K795:K796"/>
    <mergeCell ref="L795:L796"/>
    <mergeCell ref="M795:M796"/>
    <mergeCell ref="N795:N796"/>
    <mergeCell ref="O795:O796"/>
    <mergeCell ref="P795:P796"/>
    <mergeCell ref="Q795:Q796"/>
    <mergeCell ref="R795:R796"/>
    <mergeCell ref="S795:S796"/>
    <mergeCell ref="T795:T796"/>
    <mergeCell ref="U795:U796"/>
    <mergeCell ref="V795:V796"/>
    <mergeCell ref="W795:W796"/>
    <mergeCell ref="B793:D794"/>
    <mergeCell ref="E793:E794"/>
    <mergeCell ref="F793:F794"/>
    <mergeCell ref="G793:G794"/>
    <mergeCell ref="H793:H794"/>
    <mergeCell ref="I793:I794"/>
    <mergeCell ref="J793:J794"/>
    <mergeCell ref="K793:K794"/>
    <mergeCell ref="L793:L794"/>
    <mergeCell ref="M793:M794"/>
    <mergeCell ref="N793:N794"/>
    <mergeCell ref="O793:O794"/>
    <mergeCell ref="P793:P794"/>
    <mergeCell ref="Q793:Q794"/>
    <mergeCell ref="R793:R794"/>
    <mergeCell ref="S793:S794"/>
    <mergeCell ref="T793:T794"/>
    <mergeCell ref="AD789:AD790"/>
    <mergeCell ref="AE789:AE790"/>
    <mergeCell ref="AF789:AF790"/>
    <mergeCell ref="B791:D792"/>
    <mergeCell ref="E791:E792"/>
    <mergeCell ref="F791:F792"/>
    <mergeCell ref="G791:G792"/>
    <mergeCell ref="H791:H792"/>
    <mergeCell ref="I791:I792"/>
    <mergeCell ref="J791:J792"/>
    <mergeCell ref="K791:K792"/>
    <mergeCell ref="L791:L792"/>
    <mergeCell ref="M791:M792"/>
    <mergeCell ref="N791:N792"/>
    <mergeCell ref="O791:O792"/>
    <mergeCell ref="P791:P792"/>
    <mergeCell ref="Q791:Q792"/>
    <mergeCell ref="R791:R792"/>
    <mergeCell ref="S791:S792"/>
    <mergeCell ref="T791:T792"/>
    <mergeCell ref="U791:U792"/>
    <mergeCell ref="V791:V792"/>
    <mergeCell ref="W791:W792"/>
    <mergeCell ref="X791:X792"/>
    <mergeCell ref="Y791:Y792"/>
    <mergeCell ref="Z791:Z792"/>
    <mergeCell ref="AA791:AA792"/>
    <mergeCell ref="AB791:AB792"/>
    <mergeCell ref="AC791:AC792"/>
    <mergeCell ref="AD791:AD792"/>
    <mergeCell ref="AE791:AE792"/>
    <mergeCell ref="AF791:AF792"/>
    <mergeCell ref="AA787:AA788"/>
    <mergeCell ref="AB787:AB788"/>
    <mergeCell ref="AC787:AC788"/>
    <mergeCell ref="AD787:AD788"/>
    <mergeCell ref="AE787:AE788"/>
    <mergeCell ref="AF787:AF788"/>
    <mergeCell ref="B789:D790"/>
    <mergeCell ref="E789:E790"/>
    <mergeCell ref="F789:F790"/>
    <mergeCell ref="G789:G790"/>
    <mergeCell ref="H789:H790"/>
    <mergeCell ref="I789:I790"/>
    <mergeCell ref="J789:J790"/>
    <mergeCell ref="K789:K790"/>
    <mergeCell ref="L789:L790"/>
    <mergeCell ref="M789:M790"/>
    <mergeCell ref="N789:N790"/>
    <mergeCell ref="O789:O790"/>
    <mergeCell ref="P789:P790"/>
    <mergeCell ref="Q789:Q790"/>
    <mergeCell ref="R789:R790"/>
    <mergeCell ref="S789:S790"/>
    <mergeCell ref="T789:T790"/>
    <mergeCell ref="U789:U790"/>
    <mergeCell ref="V789:V790"/>
    <mergeCell ref="W789:W790"/>
    <mergeCell ref="X789:X790"/>
    <mergeCell ref="Y789:Y790"/>
    <mergeCell ref="Z789:Z790"/>
    <mergeCell ref="AA789:AA790"/>
    <mergeCell ref="AB789:AB790"/>
    <mergeCell ref="AC789:AC790"/>
    <mergeCell ref="X785:X786"/>
    <mergeCell ref="Y785:Y786"/>
    <mergeCell ref="Z785:Z786"/>
    <mergeCell ref="AA785:AA786"/>
    <mergeCell ref="AB785:AB786"/>
    <mergeCell ref="AC785:AC786"/>
    <mergeCell ref="AD785:AD786"/>
    <mergeCell ref="AE785:AE786"/>
    <mergeCell ref="AF785:AF786"/>
    <mergeCell ref="B787:D788"/>
    <mergeCell ref="E787:E788"/>
    <mergeCell ref="F787:F788"/>
    <mergeCell ref="G787:G788"/>
    <mergeCell ref="H787:H788"/>
    <mergeCell ref="I787:I788"/>
    <mergeCell ref="J787:J788"/>
    <mergeCell ref="K787:K788"/>
    <mergeCell ref="L787:L788"/>
    <mergeCell ref="M787:M788"/>
    <mergeCell ref="N787:N788"/>
    <mergeCell ref="O787:O788"/>
    <mergeCell ref="P787:P788"/>
    <mergeCell ref="Q787:Q788"/>
    <mergeCell ref="R787:R788"/>
    <mergeCell ref="S787:S788"/>
    <mergeCell ref="T787:T788"/>
    <mergeCell ref="U787:U788"/>
    <mergeCell ref="V787:V788"/>
    <mergeCell ref="W787:W788"/>
    <mergeCell ref="X787:X788"/>
    <mergeCell ref="Y787:Y788"/>
    <mergeCell ref="Z787:Z788"/>
    <mergeCell ref="U783:U784"/>
    <mergeCell ref="V783:V784"/>
    <mergeCell ref="W783:W784"/>
    <mergeCell ref="X783:X784"/>
    <mergeCell ref="Y783:Y784"/>
    <mergeCell ref="Z783:Z784"/>
    <mergeCell ref="AA783:AA784"/>
    <mergeCell ref="AB783:AB784"/>
    <mergeCell ref="AC783:AC784"/>
    <mergeCell ref="AD783:AD784"/>
    <mergeCell ref="AE783:AE784"/>
    <mergeCell ref="AF783:AF784"/>
    <mergeCell ref="B785:D786"/>
    <mergeCell ref="E785:E786"/>
    <mergeCell ref="F785:F786"/>
    <mergeCell ref="G785:G786"/>
    <mergeCell ref="H785:H786"/>
    <mergeCell ref="I785:I786"/>
    <mergeCell ref="J785:J786"/>
    <mergeCell ref="K785:K786"/>
    <mergeCell ref="L785:L786"/>
    <mergeCell ref="M785:M786"/>
    <mergeCell ref="N785:N786"/>
    <mergeCell ref="O785:O786"/>
    <mergeCell ref="P785:P786"/>
    <mergeCell ref="Q785:Q786"/>
    <mergeCell ref="R785:R786"/>
    <mergeCell ref="S785:S786"/>
    <mergeCell ref="T785:T786"/>
    <mergeCell ref="U785:U786"/>
    <mergeCell ref="V785:V786"/>
    <mergeCell ref="W785:W786"/>
    <mergeCell ref="B783:D784"/>
    <mergeCell ref="E783:E784"/>
    <mergeCell ref="F783:F784"/>
    <mergeCell ref="G783:G784"/>
    <mergeCell ref="H783:H784"/>
    <mergeCell ref="I783:I784"/>
    <mergeCell ref="J783:J784"/>
    <mergeCell ref="K783:K784"/>
    <mergeCell ref="L783:L784"/>
    <mergeCell ref="M783:M784"/>
    <mergeCell ref="N783:N784"/>
    <mergeCell ref="O783:O784"/>
    <mergeCell ref="P783:P784"/>
    <mergeCell ref="Q783:Q784"/>
    <mergeCell ref="R783:R784"/>
    <mergeCell ref="S783:S784"/>
    <mergeCell ref="T783:T784"/>
    <mergeCell ref="AD779:AD780"/>
    <mergeCell ref="AE779:AE780"/>
    <mergeCell ref="AF779:AF780"/>
    <mergeCell ref="B781:D782"/>
    <mergeCell ref="E781:E782"/>
    <mergeCell ref="F781:F782"/>
    <mergeCell ref="G781:G782"/>
    <mergeCell ref="H781:H782"/>
    <mergeCell ref="I781:I782"/>
    <mergeCell ref="J781:J782"/>
    <mergeCell ref="K781:K782"/>
    <mergeCell ref="L781:L782"/>
    <mergeCell ref="M781:M782"/>
    <mergeCell ref="N781:N782"/>
    <mergeCell ref="O781:O782"/>
    <mergeCell ref="P781:P782"/>
    <mergeCell ref="Q781:Q782"/>
    <mergeCell ref="R781:R782"/>
    <mergeCell ref="S781:S782"/>
    <mergeCell ref="T781:T782"/>
    <mergeCell ref="U781:U782"/>
    <mergeCell ref="V781:V782"/>
    <mergeCell ref="W781:W782"/>
    <mergeCell ref="X781:X782"/>
    <mergeCell ref="Y781:Y782"/>
    <mergeCell ref="Z781:Z782"/>
    <mergeCell ref="AA781:AA782"/>
    <mergeCell ref="AB781:AB782"/>
    <mergeCell ref="AC781:AC782"/>
    <mergeCell ref="AD781:AD782"/>
    <mergeCell ref="AE781:AE782"/>
    <mergeCell ref="AF781:AF782"/>
    <mergeCell ref="AA777:AA778"/>
    <mergeCell ref="AB777:AB778"/>
    <mergeCell ref="AC777:AC778"/>
    <mergeCell ref="AD777:AD778"/>
    <mergeCell ref="AE777:AE778"/>
    <mergeCell ref="AF777:AF778"/>
    <mergeCell ref="B779:D780"/>
    <mergeCell ref="E779:E780"/>
    <mergeCell ref="F779:F780"/>
    <mergeCell ref="G779:G780"/>
    <mergeCell ref="H779:H780"/>
    <mergeCell ref="I779:I780"/>
    <mergeCell ref="J779:J780"/>
    <mergeCell ref="K779:K780"/>
    <mergeCell ref="L779:L780"/>
    <mergeCell ref="M779:M780"/>
    <mergeCell ref="N779:N780"/>
    <mergeCell ref="O779:O780"/>
    <mergeCell ref="P779:P780"/>
    <mergeCell ref="Q779:Q780"/>
    <mergeCell ref="R779:R780"/>
    <mergeCell ref="S779:S780"/>
    <mergeCell ref="T779:T780"/>
    <mergeCell ref="U779:U780"/>
    <mergeCell ref="V779:V780"/>
    <mergeCell ref="W779:W780"/>
    <mergeCell ref="X779:X780"/>
    <mergeCell ref="Y779:Y780"/>
    <mergeCell ref="Z779:Z780"/>
    <mergeCell ref="AA779:AA780"/>
    <mergeCell ref="AB779:AB780"/>
    <mergeCell ref="AC779:AC780"/>
    <mergeCell ref="X775:X776"/>
    <mergeCell ref="Y775:Y776"/>
    <mergeCell ref="Z775:Z776"/>
    <mergeCell ref="AA775:AA776"/>
    <mergeCell ref="AB775:AB776"/>
    <mergeCell ref="AC775:AC776"/>
    <mergeCell ref="AD775:AD776"/>
    <mergeCell ref="AE775:AE776"/>
    <mergeCell ref="AF775:AF776"/>
    <mergeCell ref="B777:D778"/>
    <mergeCell ref="E777:E778"/>
    <mergeCell ref="F777:F778"/>
    <mergeCell ref="G777:G778"/>
    <mergeCell ref="H777:H778"/>
    <mergeCell ref="I777:I778"/>
    <mergeCell ref="J777:J778"/>
    <mergeCell ref="K777:K778"/>
    <mergeCell ref="L777:L778"/>
    <mergeCell ref="M777:M778"/>
    <mergeCell ref="N777:N778"/>
    <mergeCell ref="O777:O778"/>
    <mergeCell ref="P777:P778"/>
    <mergeCell ref="Q777:Q778"/>
    <mergeCell ref="R777:R778"/>
    <mergeCell ref="S777:S778"/>
    <mergeCell ref="T777:T778"/>
    <mergeCell ref="U777:U778"/>
    <mergeCell ref="V777:V778"/>
    <mergeCell ref="W777:W778"/>
    <mergeCell ref="X777:X778"/>
    <mergeCell ref="Y777:Y778"/>
    <mergeCell ref="Z777:Z778"/>
    <mergeCell ref="U773:U774"/>
    <mergeCell ref="V773:V774"/>
    <mergeCell ref="W773:W774"/>
    <mergeCell ref="X773:X774"/>
    <mergeCell ref="Y773:Y774"/>
    <mergeCell ref="Z773:Z774"/>
    <mergeCell ref="AA773:AA774"/>
    <mergeCell ref="AB773:AB774"/>
    <mergeCell ref="AC773:AC774"/>
    <mergeCell ref="AD773:AD774"/>
    <mergeCell ref="AE773:AE774"/>
    <mergeCell ref="AF773:AF774"/>
    <mergeCell ref="B775:D776"/>
    <mergeCell ref="E775:E776"/>
    <mergeCell ref="F775:F776"/>
    <mergeCell ref="G775:G776"/>
    <mergeCell ref="H775:H776"/>
    <mergeCell ref="I775:I776"/>
    <mergeCell ref="J775:J776"/>
    <mergeCell ref="K775:K776"/>
    <mergeCell ref="L775:L776"/>
    <mergeCell ref="M775:M776"/>
    <mergeCell ref="N775:N776"/>
    <mergeCell ref="O775:O776"/>
    <mergeCell ref="P775:P776"/>
    <mergeCell ref="Q775:Q776"/>
    <mergeCell ref="R775:R776"/>
    <mergeCell ref="S775:S776"/>
    <mergeCell ref="T775:T776"/>
    <mergeCell ref="U775:U776"/>
    <mergeCell ref="V775:V776"/>
    <mergeCell ref="W775:W776"/>
    <mergeCell ref="R771:R772"/>
    <mergeCell ref="S771:S772"/>
    <mergeCell ref="T771:T772"/>
    <mergeCell ref="U771:U772"/>
    <mergeCell ref="V771:V772"/>
    <mergeCell ref="W771:W772"/>
    <mergeCell ref="X771:X772"/>
    <mergeCell ref="Y771:Y772"/>
    <mergeCell ref="Z771:Z772"/>
    <mergeCell ref="AA771:AA772"/>
    <mergeCell ref="AB771:AB772"/>
    <mergeCell ref="AC771:AC772"/>
    <mergeCell ref="AD771:AD772"/>
    <mergeCell ref="AE771:AE772"/>
    <mergeCell ref="AF771:AF772"/>
    <mergeCell ref="B773:D774"/>
    <mergeCell ref="E773:E774"/>
    <mergeCell ref="F773:F774"/>
    <mergeCell ref="G773:G774"/>
    <mergeCell ref="H773:H774"/>
    <mergeCell ref="I773:I774"/>
    <mergeCell ref="J773:J774"/>
    <mergeCell ref="K773:K774"/>
    <mergeCell ref="L773:L774"/>
    <mergeCell ref="M773:M774"/>
    <mergeCell ref="N773:N774"/>
    <mergeCell ref="O773:O774"/>
    <mergeCell ref="P773:P774"/>
    <mergeCell ref="Q773:Q774"/>
    <mergeCell ref="R773:R774"/>
    <mergeCell ref="S773:S774"/>
    <mergeCell ref="T773:T774"/>
    <mergeCell ref="AD763:AD764"/>
    <mergeCell ref="AE763:AE764"/>
    <mergeCell ref="AF763:AF764"/>
    <mergeCell ref="AG730:AH730"/>
    <mergeCell ref="AG732:AH732"/>
    <mergeCell ref="AG734:AH734"/>
    <mergeCell ref="AG736:AH736"/>
    <mergeCell ref="AI737:AI738"/>
    <mergeCell ref="AG738:AH738"/>
    <mergeCell ref="AG740:AH740"/>
    <mergeCell ref="AG742:AH742"/>
    <mergeCell ref="AG744:AH744"/>
    <mergeCell ref="AG746:AH746"/>
    <mergeCell ref="AG748:AH748"/>
    <mergeCell ref="AG750:AH750"/>
    <mergeCell ref="AG752:AH752"/>
    <mergeCell ref="AG754:AH754"/>
    <mergeCell ref="AG756:AH756"/>
    <mergeCell ref="AG758:AH758"/>
    <mergeCell ref="AG760:AH760"/>
    <mergeCell ref="AG762:AH762"/>
    <mergeCell ref="AG764:AH764"/>
    <mergeCell ref="AA761:AA762"/>
    <mergeCell ref="AB761:AB762"/>
    <mergeCell ref="AC761:AC762"/>
    <mergeCell ref="AD761:AD762"/>
    <mergeCell ref="AE761:AE762"/>
    <mergeCell ref="AF761:AF762"/>
    <mergeCell ref="B763:D764"/>
    <mergeCell ref="E763:E764"/>
    <mergeCell ref="F763:F764"/>
    <mergeCell ref="G763:G764"/>
    <mergeCell ref="H763:H764"/>
    <mergeCell ref="I763:I764"/>
    <mergeCell ref="J763:J764"/>
    <mergeCell ref="K763:K764"/>
    <mergeCell ref="L763:L764"/>
    <mergeCell ref="M763:M764"/>
    <mergeCell ref="N763:N764"/>
    <mergeCell ref="O763:O764"/>
    <mergeCell ref="P763:P764"/>
    <mergeCell ref="Q763:Q764"/>
    <mergeCell ref="R763:R764"/>
    <mergeCell ref="S763:S764"/>
    <mergeCell ref="T763:T764"/>
    <mergeCell ref="U763:U764"/>
    <mergeCell ref="V763:V764"/>
    <mergeCell ref="W763:W764"/>
    <mergeCell ref="X763:X764"/>
    <mergeCell ref="Y763:Y764"/>
    <mergeCell ref="Z763:Z764"/>
    <mergeCell ref="AA763:AA764"/>
    <mergeCell ref="AB763:AB764"/>
    <mergeCell ref="AC763:AC764"/>
    <mergeCell ref="X759:X760"/>
    <mergeCell ref="Y759:Y760"/>
    <mergeCell ref="Z759:Z760"/>
    <mergeCell ref="AA759:AA760"/>
    <mergeCell ref="AB759:AB760"/>
    <mergeCell ref="AC759:AC760"/>
    <mergeCell ref="AD759:AD760"/>
    <mergeCell ref="AE759:AE760"/>
    <mergeCell ref="AF759:AF760"/>
    <mergeCell ref="B761:D762"/>
    <mergeCell ref="E761:E762"/>
    <mergeCell ref="F761:F762"/>
    <mergeCell ref="G761:G762"/>
    <mergeCell ref="H761:H762"/>
    <mergeCell ref="I761:I762"/>
    <mergeCell ref="J761:J762"/>
    <mergeCell ref="K761:K762"/>
    <mergeCell ref="L761:L762"/>
    <mergeCell ref="M761:M762"/>
    <mergeCell ref="N761:N762"/>
    <mergeCell ref="O761:O762"/>
    <mergeCell ref="P761:P762"/>
    <mergeCell ref="Q761:Q762"/>
    <mergeCell ref="R761:R762"/>
    <mergeCell ref="S761:S762"/>
    <mergeCell ref="T761:T762"/>
    <mergeCell ref="U761:U762"/>
    <mergeCell ref="V761:V762"/>
    <mergeCell ref="W761:W762"/>
    <mergeCell ref="X761:X762"/>
    <mergeCell ref="Y761:Y762"/>
    <mergeCell ref="Z761:Z762"/>
    <mergeCell ref="U757:U758"/>
    <mergeCell ref="V757:V758"/>
    <mergeCell ref="W757:W758"/>
    <mergeCell ref="X757:X758"/>
    <mergeCell ref="Y757:Y758"/>
    <mergeCell ref="Z757:Z758"/>
    <mergeCell ref="AA757:AA758"/>
    <mergeCell ref="AB757:AB758"/>
    <mergeCell ref="AC757:AC758"/>
    <mergeCell ref="AD757:AD758"/>
    <mergeCell ref="AE757:AE758"/>
    <mergeCell ref="AF757:AF758"/>
    <mergeCell ref="B759:D760"/>
    <mergeCell ref="E759:E760"/>
    <mergeCell ref="F759:F760"/>
    <mergeCell ref="G759:G760"/>
    <mergeCell ref="H759:H760"/>
    <mergeCell ref="I759:I760"/>
    <mergeCell ref="J759:J760"/>
    <mergeCell ref="K759:K760"/>
    <mergeCell ref="L759:L760"/>
    <mergeCell ref="M759:M760"/>
    <mergeCell ref="N759:N760"/>
    <mergeCell ref="O759:O760"/>
    <mergeCell ref="P759:P760"/>
    <mergeCell ref="Q759:Q760"/>
    <mergeCell ref="R759:R760"/>
    <mergeCell ref="S759:S760"/>
    <mergeCell ref="T759:T760"/>
    <mergeCell ref="U759:U760"/>
    <mergeCell ref="V759:V760"/>
    <mergeCell ref="W759:W760"/>
    <mergeCell ref="B757:D758"/>
    <mergeCell ref="E757:E758"/>
    <mergeCell ref="F757:F758"/>
    <mergeCell ref="G757:G758"/>
    <mergeCell ref="H757:H758"/>
    <mergeCell ref="I757:I758"/>
    <mergeCell ref="J757:J758"/>
    <mergeCell ref="K757:K758"/>
    <mergeCell ref="L757:L758"/>
    <mergeCell ref="M757:M758"/>
    <mergeCell ref="N757:N758"/>
    <mergeCell ref="O757:O758"/>
    <mergeCell ref="P757:P758"/>
    <mergeCell ref="Q757:Q758"/>
    <mergeCell ref="R757:R758"/>
    <mergeCell ref="S757:S758"/>
    <mergeCell ref="T757:T758"/>
    <mergeCell ref="AD753:AD754"/>
    <mergeCell ref="AE753:AE754"/>
    <mergeCell ref="AF753:AF754"/>
    <mergeCell ref="B755:D756"/>
    <mergeCell ref="E755:E756"/>
    <mergeCell ref="F755:F756"/>
    <mergeCell ref="G755:G756"/>
    <mergeCell ref="H755:H756"/>
    <mergeCell ref="I755:I756"/>
    <mergeCell ref="J755:J756"/>
    <mergeCell ref="K755:K756"/>
    <mergeCell ref="L755:L756"/>
    <mergeCell ref="M755:M756"/>
    <mergeCell ref="N755:N756"/>
    <mergeCell ref="O755:O756"/>
    <mergeCell ref="P755:P756"/>
    <mergeCell ref="Q755:Q756"/>
    <mergeCell ref="R755:R756"/>
    <mergeCell ref="S755:S756"/>
    <mergeCell ref="T755:T756"/>
    <mergeCell ref="U755:U756"/>
    <mergeCell ref="V755:V756"/>
    <mergeCell ref="W755:W756"/>
    <mergeCell ref="X755:X756"/>
    <mergeCell ref="Y755:Y756"/>
    <mergeCell ref="Z755:Z756"/>
    <mergeCell ref="AA755:AA756"/>
    <mergeCell ref="AB755:AB756"/>
    <mergeCell ref="AC755:AC756"/>
    <mergeCell ref="AD755:AD756"/>
    <mergeCell ref="AE755:AE756"/>
    <mergeCell ref="AF755:AF756"/>
    <mergeCell ref="AA751:AA752"/>
    <mergeCell ref="AB751:AB752"/>
    <mergeCell ref="AC751:AC752"/>
    <mergeCell ref="AD751:AD752"/>
    <mergeCell ref="AE751:AE752"/>
    <mergeCell ref="AF751:AF752"/>
    <mergeCell ref="B753:D754"/>
    <mergeCell ref="E753:E754"/>
    <mergeCell ref="F753:F754"/>
    <mergeCell ref="G753:G754"/>
    <mergeCell ref="H753:H754"/>
    <mergeCell ref="I753:I754"/>
    <mergeCell ref="J753:J754"/>
    <mergeCell ref="K753:K754"/>
    <mergeCell ref="L753:L754"/>
    <mergeCell ref="M753:M754"/>
    <mergeCell ref="N753:N754"/>
    <mergeCell ref="O753:O754"/>
    <mergeCell ref="P753:P754"/>
    <mergeCell ref="Q753:Q754"/>
    <mergeCell ref="R753:R754"/>
    <mergeCell ref="S753:S754"/>
    <mergeCell ref="T753:T754"/>
    <mergeCell ref="U753:U754"/>
    <mergeCell ref="V753:V754"/>
    <mergeCell ref="W753:W754"/>
    <mergeCell ref="X753:X754"/>
    <mergeCell ref="Y753:Y754"/>
    <mergeCell ref="Z753:Z754"/>
    <mergeCell ref="AA753:AA754"/>
    <mergeCell ref="AB753:AB754"/>
    <mergeCell ref="AC753:AC754"/>
    <mergeCell ref="X749:X750"/>
    <mergeCell ref="Y749:Y750"/>
    <mergeCell ref="Z749:Z750"/>
    <mergeCell ref="AA749:AA750"/>
    <mergeCell ref="AB749:AB750"/>
    <mergeCell ref="AC749:AC750"/>
    <mergeCell ref="AD749:AD750"/>
    <mergeCell ref="AE749:AE750"/>
    <mergeCell ref="AF749:AF750"/>
    <mergeCell ref="B751:D752"/>
    <mergeCell ref="E751:E752"/>
    <mergeCell ref="F751:F752"/>
    <mergeCell ref="G751:G752"/>
    <mergeCell ref="H751:H752"/>
    <mergeCell ref="I751:I752"/>
    <mergeCell ref="J751:J752"/>
    <mergeCell ref="K751:K752"/>
    <mergeCell ref="L751:L752"/>
    <mergeCell ref="M751:M752"/>
    <mergeCell ref="N751:N752"/>
    <mergeCell ref="O751:O752"/>
    <mergeCell ref="P751:P752"/>
    <mergeCell ref="Q751:Q752"/>
    <mergeCell ref="R751:R752"/>
    <mergeCell ref="S751:S752"/>
    <mergeCell ref="T751:T752"/>
    <mergeCell ref="U751:U752"/>
    <mergeCell ref="V751:V752"/>
    <mergeCell ref="W751:W752"/>
    <mergeCell ref="X751:X752"/>
    <mergeCell ref="Y751:Y752"/>
    <mergeCell ref="Z751:Z752"/>
    <mergeCell ref="U747:U748"/>
    <mergeCell ref="V747:V748"/>
    <mergeCell ref="W747:W748"/>
    <mergeCell ref="X747:X748"/>
    <mergeCell ref="Y747:Y748"/>
    <mergeCell ref="Z747:Z748"/>
    <mergeCell ref="AA747:AA748"/>
    <mergeCell ref="AB747:AB748"/>
    <mergeCell ref="AC747:AC748"/>
    <mergeCell ref="AD747:AD748"/>
    <mergeCell ref="AE747:AE748"/>
    <mergeCell ref="AF747:AF748"/>
    <mergeCell ref="B749:D750"/>
    <mergeCell ref="E749:E750"/>
    <mergeCell ref="F749:F750"/>
    <mergeCell ref="G749:G750"/>
    <mergeCell ref="H749:H750"/>
    <mergeCell ref="I749:I750"/>
    <mergeCell ref="J749:J750"/>
    <mergeCell ref="K749:K750"/>
    <mergeCell ref="L749:L750"/>
    <mergeCell ref="M749:M750"/>
    <mergeCell ref="N749:N750"/>
    <mergeCell ref="O749:O750"/>
    <mergeCell ref="P749:P750"/>
    <mergeCell ref="Q749:Q750"/>
    <mergeCell ref="R749:R750"/>
    <mergeCell ref="S749:S750"/>
    <mergeCell ref="T749:T750"/>
    <mergeCell ref="U749:U750"/>
    <mergeCell ref="V749:V750"/>
    <mergeCell ref="W749:W750"/>
    <mergeCell ref="B747:D748"/>
    <mergeCell ref="E747:E748"/>
    <mergeCell ref="F747:F748"/>
    <mergeCell ref="G747:G748"/>
    <mergeCell ref="H747:H748"/>
    <mergeCell ref="I747:I748"/>
    <mergeCell ref="J747:J748"/>
    <mergeCell ref="K747:K748"/>
    <mergeCell ref="L747:L748"/>
    <mergeCell ref="M747:M748"/>
    <mergeCell ref="N747:N748"/>
    <mergeCell ref="O747:O748"/>
    <mergeCell ref="P747:P748"/>
    <mergeCell ref="Q747:Q748"/>
    <mergeCell ref="R747:R748"/>
    <mergeCell ref="S747:S748"/>
    <mergeCell ref="T747:T748"/>
    <mergeCell ref="AD743:AD744"/>
    <mergeCell ref="AE743:AE744"/>
    <mergeCell ref="AF743:AF744"/>
    <mergeCell ref="B745:D746"/>
    <mergeCell ref="E745:E746"/>
    <mergeCell ref="F745:F746"/>
    <mergeCell ref="G745:G746"/>
    <mergeCell ref="H745:H746"/>
    <mergeCell ref="I745:I746"/>
    <mergeCell ref="J745:J746"/>
    <mergeCell ref="K745:K746"/>
    <mergeCell ref="L745:L746"/>
    <mergeCell ref="M745:M746"/>
    <mergeCell ref="N745:N746"/>
    <mergeCell ref="O745:O746"/>
    <mergeCell ref="P745:P746"/>
    <mergeCell ref="Q745:Q746"/>
    <mergeCell ref="R745:R746"/>
    <mergeCell ref="S745:S746"/>
    <mergeCell ref="T745:T746"/>
    <mergeCell ref="U745:U746"/>
    <mergeCell ref="V745:V746"/>
    <mergeCell ref="W745:W746"/>
    <mergeCell ref="X745:X746"/>
    <mergeCell ref="Y745:Y746"/>
    <mergeCell ref="Z745:Z746"/>
    <mergeCell ref="AA745:AA746"/>
    <mergeCell ref="AB745:AB746"/>
    <mergeCell ref="AC745:AC746"/>
    <mergeCell ref="AD745:AD746"/>
    <mergeCell ref="AE745:AE746"/>
    <mergeCell ref="AF745:AF746"/>
    <mergeCell ref="AA741:AA742"/>
    <mergeCell ref="AB741:AB742"/>
    <mergeCell ref="AC741:AC742"/>
    <mergeCell ref="AD741:AD742"/>
    <mergeCell ref="AE741:AE742"/>
    <mergeCell ref="AF741:AF742"/>
    <mergeCell ref="B743:D744"/>
    <mergeCell ref="E743:E744"/>
    <mergeCell ref="F743:F744"/>
    <mergeCell ref="G743:G744"/>
    <mergeCell ref="H743:H744"/>
    <mergeCell ref="I743:I744"/>
    <mergeCell ref="J743:J744"/>
    <mergeCell ref="K743:K744"/>
    <mergeCell ref="L743:L744"/>
    <mergeCell ref="M743:M744"/>
    <mergeCell ref="N743:N744"/>
    <mergeCell ref="O743:O744"/>
    <mergeCell ref="P743:P744"/>
    <mergeCell ref="Q743:Q744"/>
    <mergeCell ref="R743:R744"/>
    <mergeCell ref="S743:S744"/>
    <mergeCell ref="T743:T744"/>
    <mergeCell ref="U743:U744"/>
    <mergeCell ref="V743:V744"/>
    <mergeCell ref="W743:W744"/>
    <mergeCell ref="X743:X744"/>
    <mergeCell ref="Y743:Y744"/>
    <mergeCell ref="Z743:Z744"/>
    <mergeCell ref="AA743:AA744"/>
    <mergeCell ref="AB743:AB744"/>
    <mergeCell ref="AC743:AC744"/>
    <mergeCell ref="X739:X740"/>
    <mergeCell ref="Y739:Y740"/>
    <mergeCell ref="Z739:Z740"/>
    <mergeCell ref="AA739:AA740"/>
    <mergeCell ref="AB739:AB740"/>
    <mergeCell ref="AC739:AC740"/>
    <mergeCell ref="AD739:AD740"/>
    <mergeCell ref="AE739:AE740"/>
    <mergeCell ref="AF739:AF740"/>
    <mergeCell ref="B741:D742"/>
    <mergeCell ref="E741:E742"/>
    <mergeCell ref="F741:F742"/>
    <mergeCell ref="G741:G742"/>
    <mergeCell ref="H741:H742"/>
    <mergeCell ref="I741:I742"/>
    <mergeCell ref="J741:J742"/>
    <mergeCell ref="K741:K742"/>
    <mergeCell ref="L741:L742"/>
    <mergeCell ref="M741:M742"/>
    <mergeCell ref="N741:N742"/>
    <mergeCell ref="O741:O742"/>
    <mergeCell ref="P741:P742"/>
    <mergeCell ref="Q741:Q742"/>
    <mergeCell ref="R741:R742"/>
    <mergeCell ref="S741:S742"/>
    <mergeCell ref="T741:T742"/>
    <mergeCell ref="U741:U742"/>
    <mergeCell ref="V741:V742"/>
    <mergeCell ref="W741:W742"/>
    <mergeCell ref="X741:X742"/>
    <mergeCell ref="Y741:Y742"/>
    <mergeCell ref="Z741:Z742"/>
    <mergeCell ref="U737:U738"/>
    <mergeCell ref="V737:V738"/>
    <mergeCell ref="W737:W738"/>
    <mergeCell ref="X737:X738"/>
    <mergeCell ref="Y737:Y738"/>
    <mergeCell ref="Z737:Z738"/>
    <mergeCell ref="AA737:AA738"/>
    <mergeCell ref="AB737:AB738"/>
    <mergeCell ref="AC737:AC738"/>
    <mergeCell ref="AD737:AD738"/>
    <mergeCell ref="AE737:AE738"/>
    <mergeCell ref="AF737:AF738"/>
    <mergeCell ref="B739:D740"/>
    <mergeCell ref="E739:E740"/>
    <mergeCell ref="F739:F740"/>
    <mergeCell ref="G739:G740"/>
    <mergeCell ref="H739:H740"/>
    <mergeCell ref="I739:I740"/>
    <mergeCell ref="J739:J740"/>
    <mergeCell ref="K739:K740"/>
    <mergeCell ref="L739:L740"/>
    <mergeCell ref="M739:M740"/>
    <mergeCell ref="N739:N740"/>
    <mergeCell ref="O739:O740"/>
    <mergeCell ref="P739:P740"/>
    <mergeCell ref="Q739:Q740"/>
    <mergeCell ref="R739:R740"/>
    <mergeCell ref="S739:S740"/>
    <mergeCell ref="T739:T740"/>
    <mergeCell ref="U739:U740"/>
    <mergeCell ref="V739:V740"/>
    <mergeCell ref="W739:W740"/>
    <mergeCell ref="B737:D738"/>
    <mergeCell ref="E737:E738"/>
    <mergeCell ref="F737:F738"/>
    <mergeCell ref="G737:G738"/>
    <mergeCell ref="H737:H738"/>
    <mergeCell ref="I737:I738"/>
    <mergeCell ref="J737:J738"/>
    <mergeCell ref="K737:K738"/>
    <mergeCell ref="L737:L738"/>
    <mergeCell ref="M737:M738"/>
    <mergeCell ref="N737:N738"/>
    <mergeCell ref="O737:O738"/>
    <mergeCell ref="P737:P738"/>
    <mergeCell ref="Q737:Q738"/>
    <mergeCell ref="R737:R738"/>
    <mergeCell ref="S737:S738"/>
    <mergeCell ref="T737:T738"/>
    <mergeCell ref="AF733:AF734"/>
    <mergeCell ref="B735:D736"/>
    <mergeCell ref="E735:E736"/>
    <mergeCell ref="F735:F736"/>
    <mergeCell ref="G735:G736"/>
    <mergeCell ref="H735:H736"/>
    <mergeCell ref="I735:I736"/>
    <mergeCell ref="J735:J736"/>
    <mergeCell ref="K735:K736"/>
    <mergeCell ref="L735:L736"/>
    <mergeCell ref="M735:M736"/>
    <mergeCell ref="N735:N736"/>
    <mergeCell ref="O735:O736"/>
    <mergeCell ref="P735:P736"/>
    <mergeCell ref="Q735:Q736"/>
    <mergeCell ref="R735:R736"/>
    <mergeCell ref="S735:S736"/>
    <mergeCell ref="T735:T736"/>
    <mergeCell ref="U735:U736"/>
    <mergeCell ref="V735:V736"/>
    <mergeCell ref="W735:W736"/>
    <mergeCell ref="X735:X736"/>
    <mergeCell ref="Y735:Y736"/>
    <mergeCell ref="Z735:Z736"/>
    <mergeCell ref="AA735:AA736"/>
    <mergeCell ref="AB735:AB736"/>
    <mergeCell ref="AC735:AC736"/>
    <mergeCell ref="AD735:AD736"/>
    <mergeCell ref="AE735:AE736"/>
    <mergeCell ref="AF735:AF736"/>
    <mergeCell ref="AC731:AC732"/>
    <mergeCell ref="AD731:AD732"/>
    <mergeCell ref="AE731:AE732"/>
    <mergeCell ref="AF731:AF732"/>
    <mergeCell ref="B733:D734"/>
    <mergeCell ref="E733:E734"/>
    <mergeCell ref="F733:F734"/>
    <mergeCell ref="G733:G734"/>
    <mergeCell ref="H733:H734"/>
    <mergeCell ref="I733:I734"/>
    <mergeCell ref="J733:J734"/>
    <mergeCell ref="K733:K734"/>
    <mergeCell ref="L733:L734"/>
    <mergeCell ref="M733:M734"/>
    <mergeCell ref="N733:N734"/>
    <mergeCell ref="O733:O734"/>
    <mergeCell ref="P733:P734"/>
    <mergeCell ref="Q733:Q734"/>
    <mergeCell ref="R733:R734"/>
    <mergeCell ref="S733:S734"/>
    <mergeCell ref="T733:T734"/>
    <mergeCell ref="U733:U734"/>
    <mergeCell ref="V733:V734"/>
    <mergeCell ref="W733:W734"/>
    <mergeCell ref="X733:X734"/>
    <mergeCell ref="Y733:Y734"/>
    <mergeCell ref="Z733:Z734"/>
    <mergeCell ref="AA733:AA734"/>
    <mergeCell ref="AB733:AB734"/>
    <mergeCell ref="AC733:AC734"/>
    <mergeCell ref="AD733:AD734"/>
    <mergeCell ref="AE733:AE734"/>
    <mergeCell ref="Z729:Z730"/>
    <mergeCell ref="AA729:AA730"/>
    <mergeCell ref="AB729:AB730"/>
    <mergeCell ref="AC729:AC730"/>
    <mergeCell ref="AD729:AD730"/>
    <mergeCell ref="AE729:AE730"/>
    <mergeCell ref="AF729:AF730"/>
    <mergeCell ref="B731:D732"/>
    <mergeCell ref="E731:E732"/>
    <mergeCell ref="F731:F732"/>
    <mergeCell ref="G731:G732"/>
    <mergeCell ref="H731:H732"/>
    <mergeCell ref="I731:I732"/>
    <mergeCell ref="J731:J732"/>
    <mergeCell ref="K731:K732"/>
    <mergeCell ref="L731:L732"/>
    <mergeCell ref="M731:M732"/>
    <mergeCell ref="N731:N732"/>
    <mergeCell ref="O731:O732"/>
    <mergeCell ref="P731:P732"/>
    <mergeCell ref="Q731:Q732"/>
    <mergeCell ref="R731:R732"/>
    <mergeCell ref="S731:S732"/>
    <mergeCell ref="T731:T732"/>
    <mergeCell ref="U731:U732"/>
    <mergeCell ref="V731:V732"/>
    <mergeCell ref="W731:W732"/>
    <mergeCell ref="X731:X732"/>
    <mergeCell ref="Y731:Y732"/>
    <mergeCell ref="Z731:Z732"/>
    <mergeCell ref="AA731:AA732"/>
    <mergeCell ref="AB731:AB732"/>
    <mergeCell ref="W727:W728"/>
    <mergeCell ref="X727:X728"/>
    <mergeCell ref="Y727:Y728"/>
    <mergeCell ref="Z727:Z728"/>
    <mergeCell ref="AA727:AA728"/>
    <mergeCell ref="AB727:AB728"/>
    <mergeCell ref="AC727:AC728"/>
    <mergeCell ref="AD727:AD728"/>
    <mergeCell ref="AE727:AE728"/>
    <mergeCell ref="AF727:AF728"/>
    <mergeCell ref="B729:D730"/>
    <mergeCell ref="E729:E730"/>
    <mergeCell ref="F729:F730"/>
    <mergeCell ref="G729:G730"/>
    <mergeCell ref="H729:H730"/>
    <mergeCell ref="I729:I730"/>
    <mergeCell ref="J729:J730"/>
    <mergeCell ref="K729:K730"/>
    <mergeCell ref="L729:L730"/>
    <mergeCell ref="M729:M730"/>
    <mergeCell ref="N729:N730"/>
    <mergeCell ref="O729:O730"/>
    <mergeCell ref="P729:P730"/>
    <mergeCell ref="Q729:Q730"/>
    <mergeCell ref="R729:R730"/>
    <mergeCell ref="S729:S730"/>
    <mergeCell ref="T729:T730"/>
    <mergeCell ref="U729:U730"/>
    <mergeCell ref="V729:V730"/>
    <mergeCell ref="W729:W730"/>
    <mergeCell ref="X729:X730"/>
    <mergeCell ref="Y729:Y730"/>
    <mergeCell ref="Y719:Y720"/>
    <mergeCell ref="Z719:Z720"/>
    <mergeCell ref="AA719:AA720"/>
    <mergeCell ref="AB719:AB720"/>
    <mergeCell ref="AC719:AC720"/>
    <mergeCell ref="AD719:AD720"/>
    <mergeCell ref="AE719:AE720"/>
    <mergeCell ref="AF719:AF720"/>
    <mergeCell ref="AG720:AH720"/>
    <mergeCell ref="AI679:AI682"/>
    <mergeCell ref="AI693:AI694"/>
    <mergeCell ref="B727:D728"/>
    <mergeCell ref="E727:E728"/>
    <mergeCell ref="F727:F728"/>
    <mergeCell ref="G727:G728"/>
    <mergeCell ref="H727:H728"/>
    <mergeCell ref="I727:I728"/>
    <mergeCell ref="J727:J728"/>
    <mergeCell ref="K727:K728"/>
    <mergeCell ref="L727:L728"/>
    <mergeCell ref="M727:M728"/>
    <mergeCell ref="N727:N728"/>
    <mergeCell ref="O727:O728"/>
    <mergeCell ref="P727:P728"/>
    <mergeCell ref="Q727:Q728"/>
    <mergeCell ref="R727:R728"/>
    <mergeCell ref="S727:S728"/>
    <mergeCell ref="T727:T728"/>
    <mergeCell ref="U727:U728"/>
    <mergeCell ref="V727:V728"/>
    <mergeCell ref="W717:W718"/>
    <mergeCell ref="X717:X718"/>
    <mergeCell ref="Y717:Y718"/>
    <mergeCell ref="Z717:Z718"/>
    <mergeCell ref="AA717:AA718"/>
    <mergeCell ref="AB717:AB718"/>
    <mergeCell ref="AC717:AC718"/>
    <mergeCell ref="AD717:AD718"/>
    <mergeCell ref="AE717:AE718"/>
    <mergeCell ref="AF717:AF718"/>
    <mergeCell ref="AG718:AH718"/>
    <mergeCell ref="B719:D720"/>
    <mergeCell ref="E719:E720"/>
    <mergeCell ref="F719:F720"/>
    <mergeCell ref="G719:G720"/>
    <mergeCell ref="H719:H720"/>
    <mergeCell ref="I719:I720"/>
    <mergeCell ref="J719:J720"/>
    <mergeCell ref="K719:K720"/>
    <mergeCell ref="L719:L720"/>
    <mergeCell ref="M719:M720"/>
    <mergeCell ref="N719:N720"/>
    <mergeCell ref="O719:O720"/>
    <mergeCell ref="P719:P720"/>
    <mergeCell ref="Q719:Q720"/>
    <mergeCell ref="R719:R720"/>
    <mergeCell ref="S719:S720"/>
    <mergeCell ref="T719:T720"/>
    <mergeCell ref="U719:U720"/>
    <mergeCell ref="V719:V720"/>
    <mergeCell ref="W719:W720"/>
    <mergeCell ref="X719:X720"/>
    <mergeCell ref="AI723:AI726"/>
    <mergeCell ref="AG728:AH728"/>
    <mergeCell ref="U715:U716"/>
    <mergeCell ref="V715:V716"/>
    <mergeCell ref="W715:W716"/>
    <mergeCell ref="X715:X716"/>
    <mergeCell ref="Y715:Y716"/>
    <mergeCell ref="Z715:Z716"/>
    <mergeCell ref="AA715:AA716"/>
    <mergeCell ref="AB715:AB716"/>
    <mergeCell ref="AC715:AC716"/>
    <mergeCell ref="AD715:AD716"/>
    <mergeCell ref="AE715:AE716"/>
    <mergeCell ref="AF715:AF716"/>
    <mergeCell ref="AG716:AH716"/>
    <mergeCell ref="B717:D718"/>
    <mergeCell ref="E717:E718"/>
    <mergeCell ref="F717:F718"/>
    <mergeCell ref="G717:G718"/>
    <mergeCell ref="H717:H718"/>
    <mergeCell ref="I717:I718"/>
    <mergeCell ref="J717:J718"/>
    <mergeCell ref="K717:K718"/>
    <mergeCell ref="L717:L718"/>
    <mergeCell ref="M717:M718"/>
    <mergeCell ref="N717:N718"/>
    <mergeCell ref="O717:O718"/>
    <mergeCell ref="P717:P718"/>
    <mergeCell ref="Q717:Q718"/>
    <mergeCell ref="R717:R718"/>
    <mergeCell ref="S717:S718"/>
    <mergeCell ref="T717:T718"/>
    <mergeCell ref="U717:U718"/>
    <mergeCell ref="V717:V718"/>
    <mergeCell ref="B715:D716"/>
    <mergeCell ref="E715:E716"/>
    <mergeCell ref="F715:F716"/>
    <mergeCell ref="G715:G716"/>
    <mergeCell ref="H715:H716"/>
    <mergeCell ref="I715:I716"/>
    <mergeCell ref="J715:J716"/>
    <mergeCell ref="K715:K716"/>
    <mergeCell ref="L715:L716"/>
    <mergeCell ref="M715:M716"/>
    <mergeCell ref="N715:N716"/>
    <mergeCell ref="O715:O716"/>
    <mergeCell ref="P715:P716"/>
    <mergeCell ref="Q715:Q716"/>
    <mergeCell ref="R715:R716"/>
    <mergeCell ref="S715:S716"/>
    <mergeCell ref="T715:T716"/>
    <mergeCell ref="AG712:AH712"/>
    <mergeCell ref="B713:D714"/>
    <mergeCell ref="E713:E714"/>
    <mergeCell ref="F713:F714"/>
    <mergeCell ref="G713:G714"/>
    <mergeCell ref="H713:H714"/>
    <mergeCell ref="I713:I714"/>
    <mergeCell ref="J713:J714"/>
    <mergeCell ref="K713:K714"/>
    <mergeCell ref="L713:L714"/>
    <mergeCell ref="M713:M714"/>
    <mergeCell ref="N713:N714"/>
    <mergeCell ref="O713:O714"/>
    <mergeCell ref="P713:P714"/>
    <mergeCell ref="Q713:Q714"/>
    <mergeCell ref="R713:R714"/>
    <mergeCell ref="S713:S714"/>
    <mergeCell ref="T713:T714"/>
    <mergeCell ref="U713:U714"/>
    <mergeCell ref="V713:V714"/>
    <mergeCell ref="W713:W714"/>
    <mergeCell ref="X713:X714"/>
    <mergeCell ref="Y713:Y714"/>
    <mergeCell ref="Z713:Z714"/>
    <mergeCell ref="AA713:AA714"/>
    <mergeCell ref="AB713:AB714"/>
    <mergeCell ref="AC713:AC714"/>
    <mergeCell ref="AD713:AD714"/>
    <mergeCell ref="AE713:AE714"/>
    <mergeCell ref="AF713:AF714"/>
    <mergeCell ref="AG714:AH714"/>
    <mergeCell ref="AE709:AE710"/>
    <mergeCell ref="AF709:AF710"/>
    <mergeCell ref="AG710:AH710"/>
    <mergeCell ref="B711:D712"/>
    <mergeCell ref="E711:E712"/>
    <mergeCell ref="F711:F712"/>
    <mergeCell ref="G711:G712"/>
    <mergeCell ref="H711:H712"/>
    <mergeCell ref="I711:I712"/>
    <mergeCell ref="J711:J712"/>
    <mergeCell ref="K711:K712"/>
    <mergeCell ref="L711:L712"/>
    <mergeCell ref="M711:M712"/>
    <mergeCell ref="N711:N712"/>
    <mergeCell ref="O711:O712"/>
    <mergeCell ref="P711:P712"/>
    <mergeCell ref="Q711:Q712"/>
    <mergeCell ref="R711:R712"/>
    <mergeCell ref="S711:S712"/>
    <mergeCell ref="T711:T712"/>
    <mergeCell ref="U711:U712"/>
    <mergeCell ref="V711:V712"/>
    <mergeCell ref="W711:W712"/>
    <mergeCell ref="X711:X712"/>
    <mergeCell ref="Y711:Y712"/>
    <mergeCell ref="Z711:Z712"/>
    <mergeCell ref="AA711:AA712"/>
    <mergeCell ref="AB711:AB712"/>
    <mergeCell ref="AC711:AC712"/>
    <mergeCell ref="AD711:AD712"/>
    <mergeCell ref="AE711:AE712"/>
    <mergeCell ref="AF711:AF712"/>
    <mergeCell ref="AC707:AC708"/>
    <mergeCell ref="AD707:AD708"/>
    <mergeCell ref="AE707:AE708"/>
    <mergeCell ref="AF707:AF708"/>
    <mergeCell ref="AG708:AH708"/>
    <mergeCell ref="B709:D710"/>
    <mergeCell ref="E709:E710"/>
    <mergeCell ref="F709:F710"/>
    <mergeCell ref="G709:G710"/>
    <mergeCell ref="H709:H710"/>
    <mergeCell ref="I709:I710"/>
    <mergeCell ref="J709:J710"/>
    <mergeCell ref="K709:K710"/>
    <mergeCell ref="L709:L710"/>
    <mergeCell ref="M709:M710"/>
    <mergeCell ref="N709:N710"/>
    <mergeCell ref="O709:O710"/>
    <mergeCell ref="P709:P710"/>
    <mergeCell ref="Q709:Q710"/>
    <mergeCell ref="R709:R710"/>
    <mergeCell ref="S709:S710"/>
    <mergeCell ref="T709:T710"/>
    <mergeCell ref="U709:U710"/>
    <mergeCell ref="V709:V710"/>
    <mergeCell ref="W709:W710"/>
    <mergeCell ref="X709:X710"/>
    <mergeCell ref="Y709:Y710"/>
    <mergeCell ref="Z709:Z710"/>
    <mergeCell ref="AA709:AA710"/>
    <mergeCell ref="AB709:AB710"/>
    <mergeCell ref="AC709:AC710"/>
    <mergeCell ref="AD709:AD710"/>
    <mergeCell ref="AA705:AA706"/>
    <mergeCell ref="AB705:AB706"/>
    <mergeCell ref="AC705:AC706"/>
    <mergeCell ref="AD705:AD706"/>
    <mergeCell ref="AE705:AE706"/>
    <mergeCell ref="AF705:AF706"/>
    <mergeCell ref="AG706:AH706"/>
    <mergeCell ref="B707:D708"/>
    <mergeCell ref="E707:E708"/>
    <mergeCell ref="F707:F708"/>
    <mergeCell ref="G707:G708"/>
    <mergeCell ref="H707:H708"/>
    <mergeCell ref="I707:I708"/>
    <mergeCell ref="J707:J708"/>
    <mergeCell ref="K707:K708"/>
    <mergeCell ref="L707:L708"/>
    <mergeCell ref="M707:M708"/>
    <mergeCell ref="N707:N708"/>
    <mergeCell ref="O707:O708"/>
    <mergeCell ref="P707:P708"/>
    <mergeCell ref="Q707:Q708"/>
    <mergeCell ref="R707:R708"/>
    <mergeCell ref="S707:S708"/>
    <mergeCell ref="T707:T708"/>
    <mergeCell ref="U707:U708"/>
    <mergeCell ref="V707:V708"/>
    <mergeCell ref="W707:W708"/>
    <mergeCell ref="X707:X708"/>
    <mergeCell ref="Y707:Y708"/>
    <mergeCell ref="Z707:Z708"/>
    <mergeCell ref="AA707:AA708"/>
    <mergeCell ref="AB707:AB708"/>
    <mergeCell ref="Y703:Y704"/>
    <mergeCell ref="Z703:Z704"/>
    <mergeCell ref="AA703:AA704"/>
    <mergeCell ref="AB703:AB704"/>
    <mergeCell ref="AC703:AC704"/>
    <mergeCell ref="AD703:AD704"/>
    <mergeCell ref="AE703:AE704"/>
    <mergeCell ref="AF703:AF704"/>
    <mergeCell ref="AG704:AH704"/>
    <mergeCell ref="B705:D706"/>
    <mergeCell ref="E705:E706"/>
    <mergeCell ref="F705:F706"/>
    <mergeCell ref="G705:G706"/>
    <mergeCell ref="H705:H706"/>
    <mergeCell ref="I705:I706"/>
    <mergeCell ref="J705:J706"/>
    <mergeCell ref="K705:K706"/>
    <mergeCell ref="L705:L706"/>
    <mergeCell ref="M705:M706"/>
    <mergeCell ref="N705:N706"/>
    <mergeCell ref="O705:O706"/>
    <mergeCell ref="P705:P706"/>
    <mergeCell ref="Q705:Q706"/>
    <mergeCell ref="R705:R706"/>
    <mergeCell ref="S705:S706"/>
    <mergeCell ref="T705:T706"/>
    <mergeCell ref="U705:U706"/>
    <mergeCell ref="V705:V706"/>
    <mergeCell ref="W705:W706"/>
    <mergeCell ref="X705:X706"/>
    <mergeCell ref="Y705:Y706"/>
    <mergeCell ref="Z705:Z706"/>
    <mergeCell ref="W701:W702"/>
    <mergeCell ref="X701:X702"/>
    <mergeCell ref="Y701:Y702"/>
    <mergeCell ref="Z701:Z702"/>
    <mergeCell ref="AA701:AA702"/>
    <mergeCell ref="AB701:AB702"/>
    <mergeCell ref="AC701:AC702"/>
    <mergeCell ref="AD701:AD702"/>
    <mergeCell ref="AE701:AE702"/>
    <mergeCell ref="AF701:AF702"/>
    <mergeCell ref="AG702:AH702"/>
    <mergeCell ref="B703:D704"/>
    <mergeCell ref="E703:E704"/>
    <mergeCell ref="F703:F704"/>
    <mergeCell ref="G703:G704"/>
    <mergeCell ref="H703:H704"/>
    <mergeCell ref="I703:I704"/>
    <mergeCell ref="J703:J704"/>
    <mergeCell ref="K703:K704"/>
    <mergeCell ref="L703:L704"/>
    <mergeCell ref="M703:M704"/>
    <mergeCell ref="N703:N704"/>
    <mergeCell ref="O703:O704"/>
    <mergeCell ref="P703:P704"/>
    <mergeCell ref="Q703:Q704"/>
    <mergeCell ref="R703:R704"/>
    <mergeCell ref="S703:S704"/>
    <mergeCell ref="T703:T704"/>
    <mergeCell ref="U703:U704"/>
    <mergeCell ref="V703:V704"/>
    <mergeCell ref="W703:W704"/>
    <mergeCell ref="X703:X704"/>
    <mergeCell ref="U699:U700"/>
    <mergeCell ref="V699:V700"/>
    <mergeCell ref="W699:W700"/>
    <mergeCell ref="X699:X700"/>
    <mergeCell ref="Y699:Y700"/>
    <mergeCell ref="Z699:Z700"/>
    <mergeCell ref="AA699:AA700"/>
    <mergeCell ref="AB699:AB700"/>
    <mergeCell ref="AC699:AC700"/>
    <mergeCell ref="AD699:AD700"/>
    <mergeCell ref="AE699:AE700"/>
    <mergeCell ref="AF699:AF700"/>
    <mergeCell ref="AG700:AH700"/>
    <mergeCell ref="B701:D702"/>
    <mergeCell ref="E701:E702"/>
    <mergeCell ref="F701:F702"/>
    <mergeCell ref="G701:G702"/>
    <mergeCell ref="H701:H702"/>
    <mergeCell ref="I701:I702"/>
    <mergeCell ref="J701:J702"/>
    <mergeCell ref="K701:K702"/>
    <mergeCell ref="L701:L702"/>
    <mergeCell ref="M701:M702"/>
    <mergeCell ref="N701:N702"/>
    <mergeCell ref="O701:O702"/>
    <mergeCell ref="P701:P702"/>
    <mergeCell ref="Q701:Q702"/>
    <mergeCell ref="R701:R702"/>
    <mergeCell ref="S701:S702"/>
    <mergeCell ref="T701:T702"/>
    <mergeCell ref="U701:U702"/>
    <mergeCell ref="V701:V702"/>
    <mergeCell ref="B699:D700"/>
    <mergeCell ref="E699:E700"/>
    <mergeCell ref="F699:F700"/>
    <mergeCell ref="G699:G700"/>
    <mergeCell ref="H699:H700"/>
    <mergeCell ref="I699:I700"/>
    <mergeCell ref="J699:J700"/>
    <mergeCell ref="K699:K700"/>
    <mergeCell ref="L699:L700"/>
    <mergeCell ref="M699:M700"/>
    <mergeCell ref="N699:N700"/>
    <mergeCell ref="O699:O700"/>
    <mergeCell ref="P699:P700"/>
    <mergeCell ref="Q699:Q700"/>
    <mergeCell ref="R699:R700"/>
    <mergeCell ref="S699:S700"/>
    <mergeCell ref="T699:T700"/>
    <mergeCell ref="AG696:AH696"/>
    <mergeCell ref="B697:D698"/>
    <mergeCell ref="E697:E698"/>
    <mergeCell ref="F697:F698"/>
    <mergeCell ref="G697:G698"/>
    <mergeCell ref="H697:H698"/>
    <mergeCell ref="I697:I698"/>
    <mergeCell ref="J697:J698"/>
    <mergeCell ref="K697:K698"/>
    <mergeCell ref="L697:L698"/>
    <mergeCell ref="M697:M698"/>
    <mergeCell ref="N697:N698"/>
    <mergeCell ref="O697:O698"/>
    <mergeCell ref="P697:P698"/>
    <mergeCell ref="Q697:Q698"/>
    <mergeCell ref="R697:R698"/>
    <mergeCell ref="S697:S698"/>
    <mergeCell ref="T697:T698"/>
    <mergeCell ref="U697:U698"/>
    <mergeCell ref="V697:V698"/>
    <mergeCell ref="W697:W698"/>
    <mergeCell ref="X697:X698"/>
    <mergeCell ref="Y697:Y698"/>
    <mergeCell ref="Z697:Z698"/>
    <mergeCell ref="AA697:AA698"/>
    <mergeCell ref="AB697:AB698"/>
    <mergeCell ref="AC697:AC698"/>
    <mergeCell ref="AD697:AD698"/>
    <mergeCell ref="AE697:AE698"/>
    <mergeCell ref="AF697:AF698"/>
    <mergeCell ref="AG698:AH698"/>
    <mergeCell ref="AE693:AE694"/>
    <mergeCell ref="AF693:AF694"/>
    <mergeCell ref="AG694:AH694"/>
    <mergeCell ref="B695:D696"/>
    <mergeCell ref="E695:E696"/>
    <mergeCell ref="F695:F696"/>
    <mergeCell ref="G695:G696"/>
    <mergeCell ref="H695:H696"/>
    <mergeCell ref="I695:I696"/>
    <mergeCell ref="J695:J696"/>
    <mergeCell ref="K695:K696"/>
    <mergeCell ref="L695:L696"/>
    <mergeCell ref="M695:M696"/>
    <mergeCell ref="N695:N696"/>
    <mergeCell ref="O695:O696"/>
    <mergeCell ref="P695:P696"/>
    <mergeCell ref="Q695:Q696"/>
    <mergeCell ref="R695:R696"/>
    <mergeCell ref="S695:S696"/>
    <mergeCell ref="T695:T696"/>
    <mergeCell ref="U695:U696"/>
    <mergeCell ref="V695:V696"/>
    <mergeCell ref="W695:W696"/>
    <mergeCell ref="X695:X696"/>
    <mergeCell ref="Y695:Y696"/>
    <mergeCell ref="Z695:Z696"/>
    <mergeCell ref="AA695:AA696"/>
    <mergeCell ref="AB695:AB696"/>
    <mergeCell ref="AC695:AC696"/>
    <mergeCell ref="AD695:AD696"/>
    <mergeCell ref="AE695:AE696"/>
    <mergeCell ref="AF695:AF696"/>
    <mergeCell ref="AC691:AC692"/>
    <mergeCell ref="AD691:AD692"/>
    <mergeCell ref="AE691:AE692"/>
    <mergeCell ref="AF691:AF692"/>
    <mergeCell ref="AG692:AH692"/>
    <mergeCell ref="B693:D694"/>
    <mergeCell ref="E693:E694"/>
    <mergeCell ref="F693:F694"/>
    <mergeCell ref="G693:G694"/>
    <mergeCell ref="H693:H694"/>
    <mergeCell ref="I693:I694"/>
    <mergeCell ref="J693:J694"/>
    <mergeCell ref="K693:K694"/>
    <mergeCell ref="L693:L694"/>
    <mergeCell ref="M693:M694"/>
    <mergeCell ref="N693:N694"/>
    <mergeCell ref="O693:O694"/>
    <mergeCell ref="P693:P694"/>
    <mergeCell ref="Q693:Q694"/>
    <mergeCell ref="R693:R694"/>
    <mergeCell ref="S693:S694"/>
    <mergeCell ref="T693:T694"/>
    <mergeCell ref="U693:U694"/>
    <mergeCell ref="V693:V694"/>
    <mergeCell ref="W693:W694"/>
    <mergeCell ref="X693:X694"/>
    <mergeCell ref="Y693:Y694"/>
    <mergeCell ref="Z693:Z694"/>
    <mergeCell ref="AA693:AA694"/>
    <mergeCell ref="AB693:AB694"/>
    <mergeCell ref="AC693:AC694"/>
    <mergeCell ref="AD693:AD694"/>
    <mergeCell ref="AA689:AA690"/>
    <mergeCell ref="AB689:AB690"/>
    <mergeCell ref="AC689:AC690"/>
    <mergeCell ref="AD689:AD690"/>
    <mergeCell ref="AE689:AE690"/>
    <mergeCell ref="AF689:AF690"/>
    <mergeCell ref="AG690:AH690"/>
    <mergeCell ref="B691:D692"/>
    <mergeCell ref="E691:E692"/>
    <mergeCell ref="F691:F692"/>
    <mergeCell ref="G691:G692"/>
    <mergeCell ref="H691:H692"/>
    <mergeCell ref="I691:I692"/>
    <mergeCell ref="J691:J692"/>
    <mergeCell ref="K691:K692"/>
    <mergeCell ref="L691:L692"/>
    <mergeCell ref="M691:M692"/>
    <mergeCell ref="N691:N692"/>
    <mergeCell ref="O691:O692"/>
    <mergeCell ref="P691:P692"/>
    <mergeCell ref="Q691:Q692"/>
    <mergeCell ref="R691:R692"/>
    <mergeCell ref="S691:S692"/>
    <mergeCell ref="T691:T692"/>
    <mergeCell ref="U691:U692"/>
    <mergeCell ref="V691:V692"/>
    <mergeCell ref="W691:W692"/>
    <mergeCell ref="X691:X692"/>
    <mergeCell ref="Y691:Y692"/>
    <mergeCell ref="Z691:Z692"/>
    <mergeCell ref="AA691:AA692"/>
    <mergeCell ref="AB691:AB692"/>
    <mergeCell ref="Y687:Y688"/>
    <mergeCell ref="Z687:Z688"/>
    <mergeCell ref="AA687:AA688"/>
    <mergeCell ref="AB687:AB688"/>
    <mergeCell ref="AC687:AC688"/>
    <mergeCell ref="AD687:AD688"/>
    <mergeCell ref="AE687:AE688"/>
    <mergeCell ref="AF687:AF688"/>
    <mergeCell ref="AG688:AH688"/>
    <mergeCell ref="B689:D690"/>
    <mergeCell ref="E689:E690"/>
    <mergeCell ref="F689:F690"/>
    <mergeCell ref="G689:G690"/>
    <mergeCell ref="H689:H690"/>
    <mergeCell ref="I689:I690"/>
    <mergeCell ref="J689:J690"/>
    <mergeCell ref="K689:K690"/>
    <mergeCell ref="L689:L690"/>
    <mergeCell ref="M689:M690"/>
    <mergeCell ref="N689:N690"/>
    <mergeCell ref="O689:O690"/>
    <mergeCell ref="P689:P690"/>
    <mergeCell ref="Q689:Q690"/>
    <mergeCell ref="R689:R690"/>
    <mergeCell ref="S689:S690"/>
    <mergeCell ref="T689:T690"/>
    <mergeCell ref="U689:U690"/>
    <mergeCell ref="V689:V690"/>
    <mergeCell ref="W689:W690"/>
    <mergeCell ref="X689:X690"/>
    <mergeCell ref="Y689:Y690"/>
    <mergeCell ref="Z689:Z690"/>
    <mergeCell ref="W685:W686"/>
    <mergeCell ref="X685:X686"/>
    <mergeCell ref="Y685:Y686"/>
    <mergeCell ref="Z685:Z686"/>
    <mergeCell ref="AA685:AA686"/>
    <mergeCell ref="AB685:AB686"/>
    <mergeCell ref="AC685:AC686"/>
    <mergeCell ref="AD685:AD686"/>
    <mergeCell ref="AE685:AE686"/>
    <mergeCell ref="AF685:AF686"/>
    <mergeCell ref="AG686:AH686"/>
    <mergeCell ref="B687:D688"/>
    <mergeCell ref="E687:E688"/>
    <mergeCell ref="F687:F688"/>
    <mergeCell ref="G687:G688"/>
    <mergeCell ref="H687:H688"/>
    <mergeCell ref="I687:I688"/>
    <mergeCell ref="J687:J688"/>
    <mergeCell ref="K687:K688"/>
    <mergeCell ref="L687:L688"/>
    <mergeCell ref="M687:M688"/>
    <mergeCell ref="N687:N688"/>
    <mergeCell ref="O687:O688"/>
    <mergeCell ref="P687:P688"/>
    <mergeCell ref="Q687:Q688"/>
    <mergeCell ref="R687:R688"/>
    <mergeCell ref="S687:S688"/>
    <mergeCell ref="T687:T688"/>
    <mergeCell ref="U687:U688"/>
    <mergeCell ref="V687:V688"/>
    <mergeCell ref="W687:W688"/>
    <mergeCell ref="X687:X688"/>
    <mergeCell ref="U683:U684"/>
    <mergeCell ref="V683:V684"/>
    <mergeCell ref="W683:W684"/>
    <mergeCell ref="X683:X684"/>
    <mergeCell ref="Y683:Y684"/>
    <mergeCell ref="Z683:Z684"/>
    <mergeCell ref="AA683:AA684"/>
    <mergeCell ref="AB683:AB684"/>
    <mergeCell ref="AC683:AC684"/>
    <mergeCell ref="AD683:AD684"/>
    <mergeCell ref="AE683:AE684"/>
    <mergeCell ref="AF683:AF684"/>
    <mergeCell ref="AG684:AH684"/>
    <mergeCell ref="B685:D686"/>
    <mergeCell ref="E685:E686"/>
    <mergeCell ref="F685:F686"/>
    <mergeCell ref="G685:G686"/>
    <mergeCell ref="H685:H686"/>
    <mergeCell ref="I685:I686"/>
    <mergeCell ref="J685:J686"/>
    <mergeCell ref="K685:K686"/>
    <mergeCell ref="L685:L686"/>
    <mergeCell ref="M685:M686"/>
    <mergeCell ref="N685:N686"/>
    <mergeCell ref="O685:O686"/>
    <mergeCell ref="P685:P686"/>
    <mergeCell ref="Q685:Q686"/>
    <mergeCell ref="R685:R686"/>
    <mergeCell ref="S685:S686"/>
    <mergeCell ref="T685:T686"/>
    <mergeCell ref="U685:U686"/>
    <mergeCell ref="V685:V686"/>
    <mergeCell ref="B683:D684"/>
    <mergeCell ref="E683:E684"/>
    <mergeCell ref="F683:F684"/>
    <mergeCell ref="G683:G684"/>
    <mergeCell ref="H683:H684"/>
    <mergeCell ref="I683:I684"/>
    <mergeCell ref="J683:J684"/>
    <mergeCell ref="K683:K684"/>
    <mergeCell ref="L683:L684"/>
    <mergeCell ref="M683:M684"/>
    <mergeCell ref="N683:N684"/>
    <mergeCell ref="O683:O684"/>
    <mergeCell ref="P683:P684"/>
    <mergeCell ref="Q683:Q684"/>
    <mergeCell ref="R683:R684"/>
    <mergeCell ref="S683:S684"/>
    <mergeCell ref="T683:T684"/>
    <mergeCell ref="AD675:AD676"/>
    <mergeCell ref="AE675:AE676"/>
    <mergeCell ref="AF675:AF676"/>
    <mergeCell ref="AI635:AI638"/>
    <mergeCell ref="AG640:AH640"/>
    <mergeCell ref="AG642:AH642"/>
    <mergeCell ref="AG644:AH644"/>
    <mergeCell ref="AG646:AH646"/>
    <mergeCell ref="AG648:AH648"/>
    <mergeCell ref="AI649:AI650"/>
    <mergeCell ref="AG650:AH650"/>
    <mergeCell ref="AG652:AH652"/>
    <mergeCell ref="AG654:AH654"/>
    <mergeCell ref="AG656:AH656"/>
    <mergeCell ref="AG658:AH658"/>
    <mergeCell ref="AG660:AH660"/>
    <mergeCell ref="AG662:AH662"/>
    <mergeCell ref="AG664:AH664"/>
    <mergeCell ref="AG666:AH666"/>
    <mergeCell ref="AG668:AH668"/>
    <mergeCell ref="AG670:AH670"/>
    <mergeCell ref="AG672:AH672"/>
    <mergeCell ref="AG674:AH674"/>
    <mergeCell ref="AG676:AH676"/>
    <mergeCell ref="AA673:AA674"/>
    <mergeCell ref="AB673:AB674"/>
    <mergeCell ref="AC673:AC674"/>
    <mergeCell ref="AD673:AD674"/>
    <mergeCell ref="AE673:AE674"/>
    <mergeCell ref="AF673:AF674"/>
    <mergeCell ref="B675:D676"/>
    <mergeCell ref="E675:E676"/>
    <mergeCell ref="F675:F676"/>
    <mergeCell ref="G675:G676"/>
    <mergeCell ref="H675:H676"/>
    <mergeCell ref="I675:I676"/>
    <mergeCell ref="J675:J676"/>
    <mergeCell ref="K675:K676"/>
    <mergeCell ref="L675:L676"/>
    <mergeCell ref="M675:M676"/>
    <mergeCell ref="N675:N676"/>
    <mergeCell ref="O675:O676"/>
    <mergeCell ref="P675:P676"/>
    <mergeCell ref="Q675:Q676"/>
    <mergeCell ref="R675:R676"/>
    <mergeCell ref="S675:S676"/>
    <mergeCell ref="T675:T676"/>
    <mergeCell ref="U675:U676"/>
    <mergeCell ref="V675:V676"/>
    <mergeCell ref="W675:W676"/>
    <mergeCell ref="X675:X676"/>
    <mergeCell ref="Y675:Y676"/>
    <mergeCell ref="Z675:Z676"/>
    <mergeCell ref="AA675:AA676"/>
    <mergeCell ref="AB675:AB676"/>
    <mergeCell ref="AC675:AC676"/>
    <mergeCell ref="X671:X672"/>
    <mergeCell ref="Y671:Y672"/>
    <mergeCell ref="Z671:Z672"/>
    <mergeCell ref="AA671:AA672"/>
    <mergeCell ref="AB671:AB672"/>
    <mergeCell ref="AC671:AC672"/>
    <mergeCell ref="AD671:AD672"/>
    <mergeCell ref="AE671:AE672"/>
    <mergeCell ref="AF671:AF672"/>
    <mergeCell ref="B673:D674"/>
    <mergeCell ref="E673:E674"/>
    <mergeCell ref="F673:F674"/>
    <mergeCell ref="G673:G674"/>
    <mergeCell ref="H673:H674"/>
    <mergeCell ref="I673:I674"/>
    <mergeCell ref="J673:J674"/>
    <mergeCell ref="K673:K674"/>
    <mergeCell ref="L673:L674"/>
    <mergeCell ref="M673:M674"/>
    <mergeCell ref="N673:N674"/>
    <mergeCell ref="O673:O674"/>
    <mergeCell ref="P673:P674"/>
    <mergeCell ref="Q673:Q674"/>
    <mergeCell ref="R673:R674"/>
    <mergeCell ref="S673:S674"/>
    <mergeCell ref="T673:T674"/>
    <mergeCell ref="U673:U674"/>
    <mergeCell ref="V673:V674"/>
    <mergeCell ref="W673:W674"/>
    <mergeCell ref="X673:X674"/>
    <mergeCell ref="Y673:Y674"/>
    <mergeCell ref="Z673:Z674"/>
    <mergeCell ref="U669:U670"/>
    <mergeCell ref="V669:V670"/>
    <mergeCell ref="W669:W670"/>
    <mergeCell ref="X669:X670"/>
    <mergeCell ref="Y669:Y670"/>
    <mergeCell ref="Z669:Z670"/>
    <mergeCell ref="AA669:AA670"/>
    <mergeCell ref="AB669:AB670"/>
    <mergeCell ref="AC669:AC670"/>
    <mergeCell ref="AD669:AD670"/>
    <mergeCell ref="AE669:AE670"/>
    <mergeCell ref="AF669:AF670"/>
    <mergeCell ref="B671:D672"/>
    <mergeCell ref="E671:E672"/>
    <mergeCell ref="F671:F672"/>
    <mergeCell ref="G671:G672"/>
    <mergeCell ref="H671:H672"/>
    <mergeCell ref="I671:I672"/>
    <mergeCell ref="J671:J672"/>
    <mergeCell ref="K671:K672"/>
    <mergeCell ref="L671:L672"/>
    <mergeCell ref="M671:M672"/>
    <mergeCell ref="N671:N672"/>
    <mergeCell ref="O671:O672"/>
    <mergeCell ref="P671:P672"/>
    <mergeCell ref="Q671:Q672"/>
    <mergeCell ref="R671:R672"/>
    <mergeCell ref="S671:S672"/>
    <mergeCell ref="T671:T672"/>
    <mergeCell ref="U671:U672"/>
    <mergeCell ref="V671:V672"/>
    <mergeCell ref="W671:W672"/>
    <mergeCell ref="B669:D670"/>
    <mergeCell ref="E669:E670"/>
    <mergeCell ref="F669:F670"/>
    <mergeCell ref="G669:G670"/>
    <mergeCell ref="H669:H670"/>
    <mergeCell ref="I669:I670"/>
    <mergeCell ref="J669:J670"/>
    <mergeCell ref="K669:K670"/>
    <mergeCell ref="L669:L670"/>
    <mergeCell ref="M669:M670"/>
    <mergeCell ref="N669:N670"/>
    <mergeCell ref="O669:O670"/>
    <mergeCell ref="P669:P670"/>
    <mergeCell ref="Q669:Q670"/>
    <mergeCell ref="R669:R670"/>
    <mergeCell ref="S669:S670"/>
    <mergeCell ref="T669:T670"/>
    <mergeCell ref="AD665:AD666"/>
    <mergeCell ref="AE665:AE666"/>
    <mergeCell ref="AF665:AF666"/>
    <mergeCell ref="B667:D668"/>
    <mergeCell ref="E667:E668"/>
    <mergeCell ref="F667:F668"/>
    <mergeCell ref="G667:G668"/>
    <mergeCell ref="H667:H668"/>
    <mergeCell ref="I667:I668"/>
    <mergeCell ref="J667:J668"/>
    <mergeCell ref="K667:K668"/>
    <mergeCell ref="L667:L668"/>
    <mergeCell ref="M667:M668"/>
    <mergeCell ref="N667:N668"/>
    <mergeCell ref="O667:O668"/>
    <mergeCell ref="P667:P668"/>
    <mergeCell ref="Q667:Q668"/>
    <mergeCell ref="R667:R668"/>
    <mergeCell ref="S667:S668"/>
    <mergeCell ref="T667:T668"/>
    <mergeCell ref="U667:U668"/>
    <mergeCell ref="V667:V668"/>
    <mergeCell ref="W667:W668"/>
    <mergeCell ref="X667:X668"/>
    <mergeCell ref="Y667:Y668"/>
    <mergeCell ref="Z667:Z668"/>
    <mergeCell ref="AA667:AA668"/>
    <mergeCell ref="AB667:AB668"/>
    <mergeCell ref="AC667:AC668"/>
    <mergeCell ref="AD667:AD668"/>
    <mergeCell ref="AE667:AE668"/>
    <mergeCell ref="AF667:AF668"/>
    <mergeCell ref="AA663:AA664"/>
    <mergeCell ref="AB663:AB664"/>
    <mergeCell ref="AC663:AC664"/>
    <mergeCell ref="AD663:AD664"/>
    <mergeCell ref="AE663:AE664"/>
    <mergeCell ref="AF663:AF664"/>
    <mergeCell ref="B665:D666"/>
    <mergeCell ref="E665:E666"/>
    <mergeCell ref="F665:F666"/>
    <mergeCell ref="G665:G666"/>
    <mergeCell ref="H665:H666"/>
    <mergeCell ref="I665:I666"/>
    <mergeCell ref="J665:J666"/>
    <mergeCell ref="K665:K666"/>
    <mergeCell ref="L665:L666"/>
    <mergeCell ref="M665:M666"/>
    <mergeCell ref="N665:N666"/>
    <mergeCell ref="O665:O666"/>
    <mergeCell ref="P665:P666"/>
    <mergeCell ref="Q665:Q666"/>
    <mergeCell ref="R665:R666"/>
    <mergeCell ref="S665:S666"/>
    <mergeCell ref="T665:T666"/>
    <mergeCell ref="U665:U666"/>
    <mergeCell ref="V665:V666"/>
    <mergeCell ref="W665:W666"/>
    <mergeCell ref="X665:X666"/>
    <mergeCell ref="Y665:Y666"/>
    <mergeCell ref="Z665:Z666"/>
    <mergeCell ref="AA665:AA666"/>
    <mergeCell ref="AB665:AB666"/>
    <mergeCell ref="AC665:AC666"/>
    <mergeCell ref="X661:X662"/>
    <mergeCell ref="Y661:Y662"/>
    <mergeCell ref="Z661:Z662"/>
    <mergeCell ref="AA661:AA662"/>
    <mergeCell ref="AB661:AB662"/>
    <mergeCell ref="AC661:AC662"/>
    <mergeCell ref="AD661:AD662"/>
    <mergeCell ref="AE661:AE662"/>
    <mergeCell ref="AF661:AF662"/>
    <mergeCell ref="B663:D664"/>
    <mergeCell ref="E663:E664"/>
    <mergeCell ref="F663:F664"/>
    <mergeCell ref="G663:G664"/>
    <mergeCell ref="H663:H664"/>
    <mergeCell ref="I663:I664"/>
    <mergeCell ref="J663:J664"/>
    <mergeCell ref="K663:K664"/>
    <mergeCell ref="L663:L664"/>
    <mergeCell ref="M663:M664"/>
    <mergeCell ref="N663:N664"/>
    <mergeCell ref="O663:O664"/>
    <mergeCell ref="P663:P664"/>
    <mergeCell ref="Q663:Q664"/>
    <mergeCell ref="R663:R664"/>
    <mergeCell ref="S663:S664"/>
    <mergeCell ref="T663:T664"/>
    <mergeCell ref="U663:U664"/>
    <mergeCell ref="V663:V664"/>
    <mergeCell ref="W663:W664"/>
    <mergeCell ref="X663:X664"/>
    <mergeCell ref="Y663:Y664"/>
    <mergeCell ref="Z663:Z664"/>
    <mergeCell ref="U659:U660"/>
    <mergeCell ref="V659:V660"/>
    <mergeCell ref="W659:W660"/>
    <mergeCell ref="X659:X660"/>
    <mergeCell ref="Y659:Y660"/>
    <mergeCell ref="Z659:Z660"/>
    <mergeCell ref="AA659:AA660"/>
    <mergeCell ref="AB659:AB660"/>
    <mergeCell ref="AC659:AC660"/>
    <mergeCell ref="AD659:AD660"/>
    <mergeCell ref="AE659:AE660"/>
    <mergeCell ref="AF659:AF660"/>
    <mergeCell ref="B661:D662"/>
    <mergeCell ref="E661:E662"/>
    <mergeCell ref="F661:F662"/>
    <mergeCell ref="G661:G662"/>
    <mergeCell ref="H661:H662"/>
    <mergeCell ref="I661:I662"/>
    <mergeCell ref="J661:J662"/>
    <mergeCell ref="K661:K662"/>
    <mergeCell ref="L661:L662"/>
    <mergeCell ref="M661:M662"/>
    <mergeCell ref="N661:N662"/>
    <mergeCell ref="O661:O662"/>
    <mergeCell ref="P661:P662"/>
    <mergeCell ref="Q661:Q662"/>
    <mergeCell ref="R661:R662"/>
    <mergeCell ref="S661:S662"/>
    <mergeCell ref="T661:T662"/>
    <mergeCell ref="U661:U662"/>
    <mergeCell ref="V661:V662"/>
    <mergeCell ref="W661:W662"/>
    <mergeCell ref="B659:D660"/>
    <mergeCell ref="E659:E660"/>
    <mergeCell ref="F659:F660"/>
    <mergeCell ref="G659:G660"/>
    <mergeCell ref="H659:H660"/>
    <mergeCell ref="I659:I660"/>
    <mergeCell ref="J659:J660"/>
    <mergeCell ref="K659:K660"/>
    <mergeCell ref="L659:L660"/>
    <mergeCell ref="M659:M660"/>
    <mergeCell ref="N659:N660"/>
    <mergeCell ref="O659:O660"/>
    <mergeCell ref="P659:P660"/>
    <mergeCell ref="Q659:Q660"/>
    <mergeCell ref="R659:R660"/>
    <mergeCell ref="S659:S660"/>
    <mergeCell ref="T659:T660"/>
    <mergeCell ref="AD655:AD656"/>
    <mergeCell ref="AE655:AE656"/>
    <mergeCell ref="AF655:AF656"/>
    <mergeCell ref="B657:D658"/>
    <mergeCell ref="E657:E658"/>
    <mergeCell ref="F657:F658"/>
    <mergeCell ref="G657:G658"/>
    <mergeCell ref="H657:H658"/>
    <mergeCell ref="I657:I658"/>
    <mergeCell ref="J657:J658"/>
    <mergeCell ref="K657:K658"/>
    <mergeCell ref="L657:L658"/>
    <mergeCell ref="M657:M658"/>
    <mergeCell ref="N657:N658"/>
    <mergeCell ref="O657:O658"/>
    <mergeCell ref="P657:P658"/>
    <mergeCell ref="Q657:Q658"/>
    <mergeCell ref="R657:R658"/>
    <mergeCell ref="S657:S658"/>
    <mergeCell ref="T657:T658"/>
    <mergeCell ref="U657:U658"/>
    <mergeCell ref="V657:V658"/>
    <mergeCell ref="W657:W658"/>
    <mergeCell ref="X657:X658"/>
    <mergeCell ref="Y657:Y658"/>
    <mergeCell ref="Z657:Z658"/>
    <mergeCell ref="AA657:AA658"/>
    <mergeCell ref="AB657:AB658"/>
    <mergeCell ref="AC657:AC658"/>
    <mergeCell ref="AD657:AD658"/>
    <mergeCell ref="AE657:AE658"/>
    <mergeCell ref="AF657:AF658"/>
    <mergeCell ref="AA653:AA654"/>
    <mergeCell ref="AB653:AB654"/>
    <mergeCell ref="AC653:AC654"/>
    <mergeCell ref="AD653:AD654"/>
    <mergeCell ref="AE653:AE654"/>
    <mergeCell ref="AF653:AF654"/>
    <mergeCell ref="B655:D656"/>
    <mergeCell ref="E655:E656"/>
    <mergeCell ref="F655:F656"/>
    <mergeCell ref="G655:G656"/>
    <mergeCell ref="H655:H656"/>
    <mergeCell ref="I655:I656"/>
    <mergeCell ref="J655:J656"/>
    <mergeCell ref="K655:K656"/>
    <mergeCell ref="L655:L656"/>
    <mergeCell ref="M655:M656"/>
    <mergeCell ref="N655:N656"/>
    <mergeCell ref="O655:O656"/>
    <mergeCell ref="P655:P656"/>
    <mergeCell ref="Q655:Q656"/>
    <mergeCell ref="R655:R656"/>
    <mergeCell ref="S655:S656"/>
    <mergeCell ref="T655:T656"/>
    <mergeCell ref="U655:U656"/>
    <mergeCell ref="V655:V656"/>
    <mergeCell ref="W655:W656"/>
    <mergeCell ref="X655:X656"/>
    <mergeCell ref="Y655:Y656"/>
    <mergeCell ref="Z655:Z656"/>
    <mergeCell ref="AA655:AA656"/>
    <mergeCell ref="AB655:AB656"/>
    <mergeCell ref="AC655:AC656"/>
    <mergeCell ref="X651:X652"/>
    <mergeCell ref="Y651:Y652"/>
    <mergeCell ref="Z651:Z652"/>
    <mergeCell ref="AA651:AA652"/>
    <mergeCell ref="AB651:AB652"/>
    <mergeCell ref="AC651:AC652"/>
    <mergeCell ref="AD651:AD652"/>
    <mergeCell ref="AE651:AE652"/>
    <mergeCell ref="AF651:AF652"/>
    <mergeCell ref="B653:D654"/>
    <mergeCell ref="E653:E654"/>
    <mergeCell ref="F653:F654"/>
    <mergeCell ref="G653:G654"/>
    <mergeCell ref="H653:H654"/>
    <mergeCell ref="I653:I654"/>
    <mergeCell ref="J653:J654"/>
    <mergeCell ref="K653:K654"/>
    <mergeCell ref="L653:L654"/>
    <mergeCell ref="M653:M654"/>
    <mergeCell ref="N653:N654"/>
    <mergeCell ref="O653:O654"/>
    <mergeCell ref="P653:P654"/>
    <mergeCell ref="Q653:Q654"/>
    <mergeCell ref="R653:R654"/>
    <mergeCell ref="S653:S654"/>
    <mergeCell ref="T653:T654"/>
    <mergeCell ref="U653:U654"/>
    <mergeCell ref="V653:V654"/>
    <mergeCell ref="W653:W654"/>
    <mergeCell ref="X653:X654"/>
    <mergeCell ref="Y653:Y654"/>
    <mergeCell ref="Z653:Z654"/>
    <mergeCell ref="U649:U650"/>
    <mergeCell ref="V649:V650"/>
    <mergeCell ref="W649:W650"/>
    <mergeCell ref="X649:X650"/>
    <mergeCell ref="Y649:Y650"/>
    <mergeCell ref="Z649:Z650"/>
    <mergeCell ref="AA649:AA650"/>
    <mergeCell ref="AB649:AB650"/>
    <mergeCell ref="AC649:AC650"/>
    <mergeCell ref="AD649:AD650"/>
    <mergeCell ref="AE649:AE650"/>
    <mergeCell ref="AF649:AF650"/>
    <mergeCell ref="B651:D652"/>
    <mergeCell ref="E651:E652"/>
    <mergeCell ref="F651:F652"/>
    <mergeCell ref="G651:G652"/>
    <mergeCell ref="H651:H652"/>
    <mergeCell ref="I651:I652"/>
    <mergeCell ref="J651:J652"/>
    <mergeCell ref="K651:K652"/>
    <mergeCell ref="L651:L652"/>
    <mergeCell ref="M651:M652"/>
    <mergeCell ref="N651:N652"/>
    <mergeCell ref="O651:O652"/>
    <mergeCell ref="P651:P652"/>
    <mergeCell ref="Q651:Q652"/>
    <mergeCell ref="R651:R652"/>
    <mergeCell ref="S651:S652"/>
    <mergeCell ref="T651:T652"/>
    <mergeCell ref="U651:U652"/>
    <mergeCell ref="V651:V652"/>
    <mergeCell ref="W651:W652"/>
    <mergeCell ref="B649:D650"/>
    <mergeCell ref="E649:E650"/>
    <mergeCell ref="F649:F650"/>
    <mergeCell ref="G649:G650"/>
    <mergeCell ref="H649:H650"/>
    <mergeCell ref="I649:I650"/>
    <mergeCell ref="J649:J650"/>
    <mergeCell ref="K649:K650"/>
    <mergeCell ref="L649:L650"/>
    <mergeCell ref="M649:M650"/>
    <mergeCell ref="N649:N650"/>
    <mergeCell ref="O649:O650"/>
    <mergeCell ref="P649:P650"/>
    <mergeCell ref="Q649:Q650"/>
    <mergeCell ref="R649:R650"/>
    <mergeCell ref="S649:S650"/>
    <mergeCell ref="T649:T650"/>
    <mergeCell ref="AD645:AD646"/>
    <mergeCell ref="AE645:AE646"/>
    <mergeCell ref="AF645:AF646"/>
    <mergeCell ref="B647:D648"/>
    <mergeCell ref="E647:E648"/>
    <mergeCell ref="F647:F648"/>
    <mergeCell ref="G647:G648"/>
    <mergeCell ref="H647:H648"/>
    <mergeCell ref="I647:I648"/>
    <mergeCell ref="J647:J648"/>
    <mergeCell ref="K647:K648"/>
    <mergeCell ref="L647:L648"/>
    <mergeCell ref="M647:M648"/>
    <mergeCell ref="N647:N648"/>
    <mergeCell ref="O647:O648"/>
    <mergeCell ref="P647:P648"/>
    <mergeCell ref="Q647:Q648"/>
    <mergeCell ref="R647:R648"/>
    <mergeCell ref="S647:S648"/>
    <mergeCell ref="T647:T648"/>
    <mergeCell ref="U647:U648"/>
    <mergeCell ref="V647:V648"/>
    <mergeCell ref="W647:W648"/>
    <mergeCell ref="X647:X648"/>
    <mergeCell ref="Y647:Y648"/>
    <mergeCell ref="Z647:Z648"/>
    <mergeCell ref="AA647:AA648"/>
    <mergeCell ref="AB647:AB648"/>
    <mergeCell ref="AC647:AC648"/>
    <mergeCell ref="AD647:AD648"/>
    <mergeCell ref="AE647:AE648"/>
    <mergeCell ref="AF647:AF648"/>
    <mergeCell ref="AA643:AA644"/>
    <mergeCell ref="AB643:AB644"/>
    <mergeCell ref="AC643:AC644"/>
    <mergeCell ref="AD643:AD644"/>
    <mergeCell ref="AE643:AE644"/>
    <mergeCell ref="AF643:AF644"/>
    <mergeCell ref="B645:D646"/>
    <mergeCell ref="E645:E646"/>
    <mergeCell ref="F645:F646"/>
    <mergeCell ref="G645:G646"/>
    <mergeCell ref="H645:H646"/>
    <mergeCell ref="I645:I646"/>
    <mergeCell ref="J645:J646"/>
    <mergeCell ref="K645:K646"/>
    <mergeCell ref="L645:L646"/>
    <mergeCell ref="M645:M646"/>
    <mergeCell ref="N645:N646"/>
    <mergeCell ref="O645:O646"/>
    <mergeCell ref="P645:P646"/>
    <mergeCell ref="Q645:Q646"/>
    <mergeCell ref="R645:R646"/>
    <mergeCell ref="S645:S646"/>
    <mergeCell ref="T645:T646"/>
    <mergeCell ref="U645:U646"/>
    <mergeCell ref="V645:V646"/>
    <mergeCell ref="W645:W646"/>
    <mergeCell ref="X645:X646"/>
    <mergeCell ref="Y645:Y646"/>
    <mergeCell ref="Z645:Z646"/>
    <mergeCell ref="AA645:AA646"/>
    <mergeCell ref="AB645:AB646"/>
    <mergeCell ref="AC645:AC646"/>
    <mergeCell ref="X641:X642"/>
    <mergeCell ref="Y641:Y642"/>
    <mergeCell ref="Z641:Z642"/>
    <mergeCell ref="AA641:AA642"/>
    <mergeCell ref="AB641:AB642"/>
    <mergeCell ref="AC641:AC642"/>
    <mergeCell ref="AD641:AD642"/>
    <mergeCell ref="AE641:AE642"/>
    <mergeCell ref="AF641:AF642"/>
    <mergeCell ref="B643:D644"/>
    <mergeCell ref="E643:E644"/>
    <mergeCell ref="F643:F644"/>
    <mergeCell ref="G643:G644"/>
    <mergeCell ref="H643:H644"/>
    <mergeCell ref="I643:I644"/>
    <mergeCell ref="J643:J644"/>
    <mergeCell ref="K643:K644"/>
    <mergeCell ref="L643:L644"/>
    <mergeCell ref="M643:M644"/>
    <mergeCell ref="N643:N644"/>
    <mergeCell ref="O643:O644"/>
    <mergeCell ref="P643:P644"/>
    <mergeCell ref="Q643:Q644"/>
    <mergeCell ref="R643:R644"/>
    <mergeCell ref="S643:S644"/>
    <mergeCell ref="T643:T644"/>
    <mergeCell ref="U643:U644"/>
    <mergeCell ref="V643:V644"/>
    <mergeCell ref="W643:W644"/>
    <mergeCell ref="X643:X644"/>
    <mergeCell ref="Y643:Y644"/>
    <mergeCell ref="Z643:Z644"/>
    <mergeCell ref="F641:F642"/>
    <mergeCell ref="G641:G642"/>
    <mergeCell ref="H641:H642"/>
    <mergeCell ref="I641:I642"/>
    <mergeCell ref="J641:J642"/>
    <mergeCell ref="K641:K642"/>
    <mergeCell ref="L641:L642"/>
    <mergeCell ref="M641:M642"/>
    <mergeCell ref="N641:N642"/>
    <mergeCell ref="O641:O642"/>
    <mergeCell ref="P641:P642"/>
    <mergeCell ref="Q641:Q642"/>
    <mergeCell ref="R641:R642"/>
    <mergeCell ref="S641:S642"/>
    <mergeCell ref="T641:T642"/>
    <mergeCell ref="U641:U642"/>
    <mergeCell ref="V641:V642"/>
    <mergeCell ref="W641:W642"/>
    <mergeCell ref="B639:D640"/>
    <mergeCell ref="E639:E640"/>
    <mergeCell ref="F639:F640"/>
    <mergeCell ref="G639:G640"/>
    <mergeCell ref="H639:H640"/>
    <mergeCell ref="I639:I640"/>
    <mergeCell ref="J639:J640"/>
    <mergeCell ref="K639:K640"/>
    <mergeCell ref="L639:L640"/>
    <mergeCell ref="M639:M640"/>
    <mergeCell ref="N639:N640"/>
    <mergeCell ref="O639:O640"/>
    <mergeCell ref="P639:P640"/>
    <mergeCell ref="Q639:Q640"/>
    <mergeCell ref="R639:R640"/>
    <mergeCell ref="S639:S640"/>
    <mergeCell ref="T639:T640"/>
    <mergeCell ref="AD631:AD632"/>
    <mergeCell ref="AE631:AE632"/>
    <mergeCell ref="AF631:AF632"/>
    <mergeCell ref="AI591:AI594"/>
    <mergeCell ref="AG596:AH596"/>
    <mergeCell ref="AG598:AH598"/>
    <mergeCell ref="AG600:AH600"/>
    <mergeCell ref="AG602:AH602"/>
    <mergeCell ref="AG604:AH604"/>
    <mergeCell ref="AI605:AI606"/>
    <mergeCell ref="AG606:AH606"/>
    <mergeCell ref="AG608:AH608"/>
    <mergeCell ref="AG610:AH610"/>
    <mergeCell ref="AG612:AH612"/>
    <mergeCell ref="AG614:AH614"/>
    <mergeCell ref="AG616:AH616"/>
    <mergeCell ref="AG618:AH618"/>
    <mergeCell ref="AG620:AH620"/>
    <mergeCell ref="AG622:AH622"/>
    <mergeCell ref="AG624:AH624"/>
    <mergeCell ref="AG626:AH626"/>
    <mergeCell ref="AG628:AH628"/>
    <mergeCell ref="AG630:AH630"/>
    <mergeCell ref="AG632:AH632"/>
    <mergeCell ref="AA629:AA630"/>
    <mergeCell ref="AB629:AB630"/>
    <mergeCell ref="AC629:AC630"/>
    <mergeCell ref="AD629:AD630"/>
    <mergeCell ref="AE629:AE630"/>
    <mergeCell ref="AF629:AF630"/>
    <mergeCell ref="B631:D632"/>
    <mergeCell ref="E631:E632"/>
    <mergeCell ref="F631:F632"/>
    <mergeCell ref="G631:G632"/>
    <mergeCell ref="H631:H632"/>
    <mergeCell ref="I631:I632"/>
    <mergeCell ref="J631:J632"/>
    <mergeCell ref="K631:K632"/>
    <mergeCell ref="L631:L632"/>
    <mergeCell ref="M631:M632"/>
    <mergeCell ref="N631:N632"/>
    <mergeCell ref="O631:O632"/>
    <mergeCell ref="P631:P632"/>
    <mergeCell ref="Q631:Q632"/>
    <mergeCell ref="R631:R632"/>
    <mergeCell ref="S631:S632"/>
    <mergeCell ref="T631:T632"/>
    <mergeCell ref="U631:U632"/>
    <mergeCell ref="V631:V632"/>
    <mergeCell ref="W631:W632"/>
    <mergeCell ref="X631:X632"/>
    <mergeCell ref="Y631:Y632"/>
    <mergeCell ref="Z631:Z632"/>
    <mergeCell ref="AA631:AA632"/>
    <mergeCell ref="AB631:AB632"/>
    <mergeCell ref="AC631:AC632"/>
    <mergeCell ref="X627:X628"/>
    <mergeCell ref="Y627:Y628"/>
    <mergeCell ref="Z627:Z628"/>
    <mergeCell ref="AA627:AA628"/>
    <mergeCell ref="AB627:AB628"/>
    <mergeCell ref="AC627:AC628"/>
    <mergeCell ref="AD627:AD628"/>
    <mergeCell ref="AE627:AE628"/>
    <mergeCell ref="AF627:AF628"/>
    <mergeCell ref="B629:D630"/>
    <mergeCell ref="E629:E630"/>
    <mergeCell ref="F629:F630"/>
    <mergeCell ref="G629:G630"/>
    <mergeCell ref="H629:H630"/>
    <mergeCell ref="I629:I630"/>
    <mergeCell ref="J629:J630"/>
    <mergeCell ref="K629:K630"/>
    <mergeCell ref="L629:L630"/>
    <mergeCell ref="M629:M630"/>
    <mergeCell ref="N629:N630"/>
    <mergeCell ref="O629:O630"/>
    <mergeCell ref="P629:P630"/>
    <mergeCell ref="Q629:Q630"/>
    <mergeCell ref="R629:R630"/>
    <mergeCell ref="S629:S630"/>
    <mergeCell ref="T629:T630"/>
    <mergeCell ref="U629:U630"/>
    <mergeCell ref="V629:V630"/>
    <mergeCell ref="W629:W630"/>
    <mergeCell ref="X629:X630"/>
    <mergeCell ref="Y629:Y630"/>
    <mergeCell ref="Z629:Z630"/>
    <mergeCell ref="U625:U626"/>
    <mergeCell ref="V625:V626"/>
    <mergeCell ref="W625:W626"/>
    <mergeCell ref="X625:X626"/>
    <mergeCell ref="Y625:Y626"/>
    <mergeCell ref="Z625:Z626"/>
    <mergeCell ref="AA625:AA626"/>
    <mergeCell ref="AB625:AB626"/>
    <mergeCell ref="AC625:AC626"/>
    <mergeCell ref="AD625:AD626"/>
    <mergeCell ref="AE625:AE626"/>
    <mergeCell ref="AF625:AF626"/>
    <mergeCell ref="B627:D628"/>
    <mergeCell ref="E627:E628"/>
    <mergeCell ref="F627:F628"/>
    <mergeCell ref="G627:G628"/>
    <mergeCell ref="H627:H628"/>
    <mergeCell ref="I627:I628"/>
    <mergeCell ref="J627:J628"/>
    <mergeCell ref="K627:K628"/>
    <mergeCell ref="L627:L628"/>
    <mergeCell ref="M627:M628"/>
    <mergeCell ref="N627:N628"/>
    <mergeCell ref="O627:O628"/>
    <mergeCell ref="P627:P628"/>
    <mergeCell ref="Q627:Q628"/>
    <mergeCell ref="R627:R628"/>
    <mergeCell ref="S627:S628"/>
    <mergeCell ref="T627:T628"/>
    <mergeCell ref="U627:U628"/>
    <mergeCell ref="V627:V628"/>
    <mergeCell ref="W627:W628"/>
    <mergeCell ref="B625:D626"/>
    <mergeCell ref="E625:E626"/>
    <mergeCell ref="F625:F626"/>
    <mergeCell ref="G625:G626"/>
    <mergeCell ref="H625:H626"/>
    <mergeCell ref="I625:I626"/>
    <mergeCell ref="J625:J626"/>
    <mergeCell ref="K625:K626"/>
    <mergeCell ref="L625:L626"/>
    <mergeCell ref="M625:M626"/>
    <mergeCell ref="N625:N626"/>
    <mergeCell ref="O625:O626"/>
    <mergeCell ref="P625:P626"/>
    <mergeCell ref="Q625:Q626"/>
    <mergeCell ref="R625:R626"/>
    <mergeCell ref="S625:S626"/>
    <mergeCell ref="T625:T626"/>
    <mergeCell ref="AD621:AD622"/>
    <mergeCell ref="AE621:AE622"/>
    <mergeCell ref="AF621:AF622"/>
    <mergeCell ref="B623:D624"/>
    <mergeCell ref="E623:E624"/>
    <mergeCell ref="F623:F624"/>
    <mergeCell ref="G623:G624"/>
    <mergeCell ref="H623:H624"/>
    <mergeCell ref="I623:I624"/>
    <mergeCell ref="J623:J624"/>
    <mergeCell ref="K623:K624"/>
    <mergeCell ref="L623:L624"/>
    <mergeCell ref="M623:M624"/>
    <mergeCell ref="N623:N624"/>
    <mergeCell ref="O623:O624"/>
    <mergeCell ref="P623:P624"/>
    <mergeCell ref="Q623:Q624"/>
    <mergeCell ref="R623:R624"/>
    <mergeCell ref="S623:S624"/>
    <mergeCell ref="T623:T624"/>
    <mergeCell ref="U623:U624"/>
    <mergeCell ref="V623:V624"/>
    <mergeCell ref="W623:W624"/>
    <mergeCell ref="X623:X624"/>
    <mergeCell ref="Y623:Y624"/>
    <mergeCell ref="Z623:Z624"/>
    <mergeCell ref="AA623:AA624"/>
    <mergeCell ref="AB623:AB624"/>
    <mergeCell ref="AC623:AC624"/>
    <mergeCell ref="AD623:AD624"/>
    <mergeCell ref="AE623:AE624"/>
    <mergeCell ref="AF623:AF624"/>
    <mergeCell ref="AA619:AA620"/>
    <mergeCell ref="AB619:AB620"/>
    <mergeCell ref="AC619:AC620"/>
    <mergeCell ref="AD619:AD620"/>
    <mergeCell ref="AE619:AE620"/>
    <mergeCell ref="AF619:AF620"/>
    <mergeCell ref="B621:D622"/>
    <mergeCell ref="E621:E622"/>
    <mergeCell ref="F621:F622"/>
    <mergeCell ref="G621:G622"/>
    <mergeCell ref="H621:H622"/>
    <mergeCell ref="I621:I622"/>
    <mergeCell ref="J621:J622"/>
    <mergeCell ref="K621:K622"/>
    <mergeCell ref="L621:L622"/>
    <mergeCell ref="M621:M622"/>
    <mergeCell ref="N621:N622"/>
    <mergeCell ref="O621:O622"/>
    <mergeCell ref="P621:P622"/>
    <mergeCell ref="Q621:Q622"/>
    <mergeCell ref="R621:R622"/>
    <mergeCell ref="S621:S622"/>
    <mergeCell ref="T621:T622"/>
    <mergeCell ref="U621:U622"/>
    <mergeCell ref="V621:V622"/>
    <mergeCell ref="W621:W622"/>
    <mergeCell ref="X621:X622"/>
    <mergeCell ref="Y621:Y622"/>
    <mergeCell ref="Z621:Z622"/>
    <mergeCell ref="AA621:AA622"/>
    <mergeCell ref="AB621:AB622"/>
    <mergeCell ref="AC621:AC622"/>
    <mergeCell ref="X617:X618"/>
    <mergeCell ref="Y617:Y618"/>
    <mergeCell ref="Z617:Z618"/>
    <mergeCell ref="AA617:AA618"/>
    <mergeCell ref="AB617:AB618"/>
    <mergeCell ref="AC617:AC618"/>
    <mergeCell ref="AD617:AD618"/>
    <mergeCell ref="AE617:AE618"/>
    <mergeCell ref="AF617:AF618"/>
    <mergeCell ref="B619:D620"/>
    <mergeCell ref="E619:E620"/>
    <mergeCell ref="F619:F620"/>
    <mergeCell ref="G619:G620"/>
    <mergeCell ref="H619:H620"/>
    <mergeCell ref="I619:I620"/>
    <mergeCell ref="J619:J620"/>
    <mergeCell ref="K619:K620"/>
    <mergeCell ref="L619:L620"/>
    <mergeCell ref="M619:M620"/>
    <mergeCell ref="N619:N620"/>
    <mergeCell ref="O619:O620"/>
    <mergeCell ref="P619:P620"/>
    <mergeCell ref="Q619:Q620"/>
    <mergeCell ref="R619:R620"/>
    <mergeCell ref="S619:S620"/>
    <mergeCell ref="T619:T620"/>
    <mergeCell ref="U619:U620"/>
    <mergeCell ref="V619:V620"/>
    <mergeCell ref="W619:W620"/>
    <mergeCell ref="X619:X620"/>
    <mergeCell ref="Y619:Y620"/>
    <mergeCell ref="Z619:Z620"/>
    <mergeCell ref="U615:U616"/>
    <mergeCell ref="V615:V616"/>
    <mergeCell ref="W615:W616"/>
    <mergeCell ref="X615:X616"/>
    <mergeCell ref="Y615:Y616"/>
    <mergeCell ref="Z615:Z616"/>
    <mergeCell ref="AA615:AA616"/>
    <mergeCell ref="AB615:AB616"/>
    <mergeCell ref="AC615:AC616"/>
    <mergeCell ref="AD615:AD616"/>
    <mergeCell ref="AE615:AE616"/>
    <mergeCell ref="AF615:AF616"/>
    <mergeCell ref="B617:D618"/>
    <mergeCell ref="E617:E618"/>
    <mergeCell ref="F617:F618"/>
    <mergeCell ref="G617:G618"/>
    <mergeCell ref="H617:H618"/>
    <mergeCell ref="I617:I618"/>
    <mergeCell ref="J617:J618"/>
    <mergeCell ref="K617:K618"/>
    <mergeCell ref="L617:L618"/>
    <mergeCell ref="M617:M618"/>
    <mergeCell ref="N617:N618"/>
    <mergeCell ref="O617:O618"/>
    <mergeCell ref="P617:P618"/>
    <mergeCell ref="Q617:Q618"/>
    <mergeCell ref="R617:R618"/>
    <mergeCell ref="S617:S618"/>
    <mergeCell ref="T617:T618"/>
    <mergeCell ref="U617:U618"/>
    <mergeCell ref="V617:V618"/>
    <mergeCell ref="W617:W618"/>
    <mergeCell ref="B615:D616"/>
    <mergeCell ref="E615:E616"/>
    <mergeCell ref="F615:F616"/>
    <mergeCell ref="G615:G616"/>
    <mergeCell ref="H615:H616"/>
    <mergeCell ref="I615:I616"/>
    <mergeCell ref="J615:J616"/>
    <mergeCell ref="K615:K616"/>
    <mergeCell ref="L615:L616"/>
    <mergeCell ref="M615:M616"/>
    <mergeCell ref="N615:N616"/>
    <mergeCell ref="O615:O616"/>
    <mergeCell ref="P615:P616"/>
    <mergeCell ref="Q615:Q616"/>
    <mergeCell ref="R615:R616"/>
    <mergeCell ref="S615:S616"/>
    <mergeCell ref="T615:T616"/>
    <mergeCell ref="AD611:AD612"/>
    <mergeCell ref="AE611:AE612"/>
    <mergeCell ref="AF611:AF612"/>
    <mergeCell ref="B613:D614"/>
    <mergeCell ref="E613:E614"/>
    <mergeCell ref="F613:F614"/>
    <mergeCell ref="G613:G614"/>
    <mergeCell ref="H613:H614"/>
    <mergeCell ref="I613:I614"/>
    <mergeCell ref="J613:J614"/>
    <mergeCell ref="K613:K614"/>
    <mergeCell ref="L613:L614"/>
    <mergeCell ref="M613:M614"/>
    <mergeCell ref="N613:N614"/>
    <mergeCell ref="O613:O614"/>
    <mergeCell ref="P613:P614"/>
    <mergeCell ref="Q613:Q614"/>
    <mergeCell ref="R613:R614"/>
    <mergeCell ref="S613:S614"/>
    <mergeCell ref="T613:T614"/>
    <mergeCell ref="U613:U614"/>
    <mergeCell ref="V613:V614"/>
    <mergeCell ref="W613:W614"/>
    <mergeCell ref="X613:X614"/>
    <mergeCell ref="Y613:Y614"/>
    <mergeCell ref="Z613:Z614"/>
    <mergeCell ref="AA613:AA614"/>
    <mergeCell ref="AB613:AB614"/>
    <mergeCell ref="AC613:AC614"/>
    <mergeCell ref="AD613:AD614"/>
    <mergeCell ref="AE613:AE614"/>
    <mergeCell ref="AF613:AF614"/>
    <mergeCell ref="AA609:AA610"/>
    <mergeCell ref="AB609:AB610"/>
    <mergeCell ref="AC609:AC610"/>
    <mergeCell ref="AD609:AD610"/>
    <mergeCell ref="AE609:AE610"/>
    <mergeCell ref="AF609:AF610"/>
    <mergeCell ref="B611:D612"/>
    <mergeCell ref="E611:E612"/>
    <mergeCell ref="F611:F612"/>
    <mergeCell ref="G611:G612"/>
    <mergeCell ref="H611:H612"/>
    <mergeCell ref="I611:I612"/>
    <mergeCell ref="J611:J612"/>
    <mergeCell ref="K611:K612"/>
    <mergeCell ref="L611:L612"/>
    <mergeCell ref="M611:M612"/>
    <mergeCell ref="N611:N612"/>
    <mergeCell ref="O611:O612"/>
    <mergeCell ref="P611:P612"/>
    <mergeCell ref="Q611:Q612"/>
    <mergeCell ref="R611:R612"/>
    <mergeCell ref="S611:S612"/>
    <mergeCell ref="T611:T612"/>
    <mergeCell ref="U611:U612"/>
    <mergeCell ref="V611:V612"/>
    <mergeCell ref="W611:W612"/>
    <mergeCell ref="X611:X612"/>
    <mergeCell ref="Y611:Y612"/>
    <mergeCell ref="Z611:Z612"/>
    <mergeCell ref="AA611:AA612"/>
    <mergeCell ref="AB611:AB612"/>
    <mergeCell ref="AC611:AC612"/>
    <mergeCell ref="X607:X608"/>
    <mergeCell ref="Y607:Y608"/>
    <mergeCell ref="Z607:Z608"/>
    <mergeCell ref="AA607:AA608"/>
    <mergeCell ref="AB607:AB608"/>
    <mergeCell ref="AC607:AC608"/>
    <mergeCell ref="AD607:AD608"/>
    <mergeCell ref="AE607:AE608"/>
    <mergeCell ref="AF607:AF608"/>
    <mergeCell ref="B609:D610"/>
    <mergeCell ref="E609:E610"/>
    <mergeCell ref="F609:F610"/>
    <mergeCell ref="G609:G610"/>
    <mergeCell ref="H609:H610"/>
    <mergeCell ref="I609:I610"/>
    <mergeCell ref="J609:J610"/>
    <mergeCell ref="K609:K610"/>
    <mergeCell ref="L609:L610"/>
    <mergeCell ref="M609:M610"/>
    <mergeCell ref="N609:N610"/>
    <mergeCell ref="O609:O610"/>
    <mergeCell ref="P609:P610"/>
    <mergeCell ref="Q609:Q610"/>
    <mergeCell ref="R609:R610"/>
    <mergeCell ref="S609:S610"/>
    <mergeCell ref="T609:T610"/>
    <mergeCell ref="U609:U610"/>
    <mergeCell ref="V609:V610"/>
    <mergeCell ref="W609:W610"/>
    <mergeCell ref="X609:X610"/>
    <mergeCell ref="Y609:Y610"/>
    <mergeCell ref="Z609:Z610"/>
    <mergeCell ref="U605:U606"/>
    <mergeCell ref="V605:V606"/>
    <mergeCell ref="W605:W606"/>
    <mergeCell ref="X605:X606"/>
    <mergeCell ref="Y605:Y606"/>
    <mergeCell ref="Z605:Z606"/>
    <mergeCell ref="AA605:AA606"/>
    <mergeCell ref="AB605:AB606"/>
    <mergeCell ref="AC605:AC606"/>
    <mergeCell ref="AD605:AD606"/>
    <mergeCell ref="AE605:AE606"/>
    <mergeCell ref="AF605:AF606"/>
    <mergeCell ref="B607:D608"/>
    <mergeCell ref="E607:E608"/>
    <mergeCell ref="F607:F608"/>
    <mergeCell ref="G607:G608"/>
    <mergeCell ref="H607:H608"/>
    <mergeCell ref="I607:I608"/>
    <mergeCell ref="J607:J608"/>
    <mergeCell ref="K607:K608"/>
    <mergeCell ref="L607:L608"/>
    <mergeCell ref="M607:M608"/>
    <mergeCell ref="N607:N608"/>
    <mergeCell ref="O607:O608"/>
    <mergeCell ref="P607:P608"/>
    <mergeCell ref="Q607:Q608"/>
    <mergeCell ref="R607:R608"/>
    <mergeCell ref="S607:S608"/>
    <mergeCell ref="T607:T608"/>
    <mergeCell ref="U607:U608"/>
    <mergeCell ref="V607:V608"/>
    <mergeCell ref="W607:W608"/>
    <mergeCell ref="B605:D606"/>
    <mergeCell ref="E605:E606"/>
    <mergeCell ref="F605:F606"/>
    <mergeCell ref="G605:G606"/>
    <mergeCell ref="H605:H606"/>
    <mergeCell ref="I605:I606"/>
    <mergeCell ref="J605:J606"/>
    <mergeCell ref="K605:K606"/>
    <mergeCell ref="L605:L606"/>
    <mergeCell ref="M605:M606"/>
    <mergeCell ref="N605:N606"/>
    <mergeCell ref="O605:O606"/>
    <mergeCell ref="P605:P606"/>
    <mergeCell ref="Q605:Q606"/>
    <mergeCell ref="R605:R606"/>
    <mergeCell ref="S605:S606"/>
    <mergeCell ref="T605:T606"/>
    <mergeCell ref="AD601:AD602"/>
    <mergeCell ref="AE601:AE602"/>
    <mergeCell ref="AF601:AF602"/>
    <mergeCell ref="B603:D604"/>
    <mergeCell ref="E603:E604"/>
    <mergeCell ref="F603:F604"/>
    <mergeCell ref="G603:G604"/>
    <mergeCell ref="H603:H604"/>
    <mergeCell ref="I603:I604"/>
    <mergeCell ref="J603:J604"/>
    <mergeCell ref="K603:K604"/>
    <mergeCell ref="L603:L604"/>
    <mergeCell ref="M603:M604"/>
    <mergeCell ref="N603:N604"/>
    <mergeCell ref="O603:O604"/>
    <mergeCell ref="P603:P604"/>
    <mergeCell ref="Q603:Q604"/>
    <mergeCell ref="R603:R604"/>
    <mergeCell ref="S603:S604"/>
    <mergeCell ref="T603:T604"/>
    <mergeCell ref="U603:U604"/>
    <mergeCell ref="V603:V604"/>
    <mergeCell ref="W603:W604"/>
    <mergeCell ref="X603:X604"/>
    <mergeCell ref="Y603:Y604"/>
    <mergeCell ref="Z603:Z604"/>
    <mergeCell ref="AA603:AA604"/>
    <mergeCell ref="AB603:AB604"/>
    <mergeCell ref="AC603:AC604"/>
    <mergeCell ref="AD603:AD604"/>
    <mergeCell ref="AE603:AE604"/>
    <mergeCell ref="AF603:AF604"/>
    <mergeCell ref="AA599:AA600"/>
    <mergeCell ref="AB599:AB600"/>
    <mergeCell ref="AC599:AC600"/>
    <mergeCell ref="AD599:AD600"/>
    <mergeCell ref="AE599:AE600"/>
    <mergeCell ref="AF599:AF600"/>
    <mergeCell ref="B601:D602"/>
    <mergeCell ref="E601:E602"/>
    <mergeCell ref="F601:F602"/>
    <mergeCell ref="G601:G602"/>
    <mergeCell ref="H601:H602"/>
    <mergeCell ref="I601:I602"/>
    <mergeCell ref="J601:J602"/>
    <mergeCell ref="K601:K602"/>
    <mergeCell ref="L601:L602"/>
    <mergeCell ref="M601:M602"/>
    <mergeCell ref="N601:N602"/>
    <mergeCell ref="O601:O602"/>
    <mergeCell ref="P601:P602"/>
    <mergeCell ref="Q601:Q602"/>
    <mergeCell ref="R601:R602"/>
    <mergeCell ref="S601:S602"/>
    <mergeCell ref="T601:T602"/>
    <mergeCell ref="U601:U602"/>
    <mergeCell ref="V601:V602"/>
    <mergeCell ref="W601:W602"/>
    <mergeCell ref="X601:X602"/>
    <mergeCell ref="Y601:Y602"/>
    <mergeCell ref="Z601:Z602"/>
    <mergeCell ref="AA601:AA602"/>
    <mergeCell ref="AB601:AB602"/>
    <mergeCell ref="AC601:AC602"/>
    <mergeCell ref="X597:X598"/>
    <mergeCell ref="Y597:Y598"/>
    <mergeCell ref="Z597:Z598"/>
    <mergeCell ref="AA597:AA598"/>
    <mergeCell ref="AB597:AB598"/>
    <mergeCell ref="AC597:AC598"/>
    <mergeCell ref="AD597:AD598"/>
    <mergeCell ref="AE597:AE598"/>
    <mergeCell ref="AF597:AF598"/>
    <mergeCell ref="B599:D600"/>
    <mergeCell ref="E599:E600"/>
    <mergeCell ref="F599:F600"/>
    <mergeCell ref="G599:G600"/>
    <mergeCell ref="H599:H600"/>
    <mergeCell ref="I599:I600"/>
    <mergeCell ref="J599:J600"/>
    <mergeCell ref="K599:K600"/>
    <mergeCell ref="L599:L600"/>
    <mergeCell ref="M599:M600"/>
    <mergeCell ref="N599:N600"/>
    <mergeCell ref="O599:O600"/>
    <mergeCell ref="P599:P600"/>
    <mergeCell ref="Q599:Q600"/>
    <mergeCell ref="R599:R600"/>
    <mergeCell ref="S599:S600"/>
    <mergeCell ref="T599:T600"/>
    <mergeCell ref="U599:U600"/>
    <mergeCell ref="V599:V600"/>
    <mergeCell ref="W599:W600"/>
    <mergeCell ref="X599:X600"/>
    <mergeCell ref="Y599:Y600"/>
    <mergeCell ref="Z599:Z600"/>
    <mergeCell ref="U595:U596"/>
    <mergeCell ref="V595:V596"/>
    <mergeCell ref="W595:W596"/>
    <mergeCell ref="X595:X596"/>
    <mergeCell ref="Y595:Y596"/>
    <mergeCell ref="Z595:Z596"/>
    <mergeCell ref="AA595:AA596"/>
    <mergeCell ref="AB595:AB596"/>
    <mergeCell ref="AC595:AC596"/>
    <mergeCell ref="AD595:AD596"/>
    <mergeCell ref="AE595:AE596"/>
    <mergeCell ref="AF595:AF596"/>
    <mergeCell ref="B597:D598"/>
    <mergeCell ref="E597:E598"/>
    <mergeCell ref="F597:F598"/>
    <mergeCell ref="G597:G598"/>
    <mergeCell ref="H597:H598"/>
    <mergeCell ref="I597:I598"/>
    <mergeCell ref="J597:J598"/>
    <mergeCell ref="K597:K598"/>
    <mergeCell ref="L597:L598"/>
    <mergeCell ref="M597:M598"/>
    <mergeCell ref="N597:N598"/>
    <mergeCell ref="O597:O598"/>
    <mergeCell ref="P597:P598"/>
    <mergeCell ref="Q597:Q598"/>
    <mergeCell ref="R597:R598"/>
    <mergeCell ref="S597:S598"/>
    <mergeCell ref="T597:T598"/>
    <mergeCell ref="U597:U598"/>
    <mergeCell ref="V597:V598"/>
    <mergeCell ref="W597:W598"/>
    <mergeCell ref="B595:D596"/>
    <mergeCell ref="E595:E596"/>
    <mergeCell ref="F595:F596"/>
    <mergeCell ref="G595:G596"/>
    <mergeCell ref="H595:H596"/>
    <mergeCell ref="I595:I596"/>
    <mergeCell ref="J595:J596"/>
    <mergeCell ref="K595:K596"/>
    <mergeCell ref="L595:L596"/>
    <mergeCell ref="M595:M596"/>
    <mergeCell ref="N595:N596"/>
    <mergeCell ref="O595:O596"/>
    <mergeCell ref="P595:P596"/>
    <mergeCell ref="Q595:Q596"/>
    <mergeCell ref="R595:R596"/>
    <mergeCell ref="S595:S596"/>
    <mergeCell ref="T595:T596"/>
    <mergeCell ref="AD587:AD588"/>
    <mergeCell ref="AE587:AE588"/>
    <mergeCell ref="AF587:AF588"/>
    <mergeCell ref="AI547:AI550"/>
    <mergeCell ref="AG552:AH552"/>
    <mergeCell ref="AG554:AH554"/>
    <mergeCell ref="AG556:AH556"/>
    <mergeCell ref="AG558:AH558"/>
    <mergeCell ref="AG560:AH560"/>
    <mergeCell ref="AI561:AI562"/>
    <mergeCell ref="AG562:AH562"/>
    <mergeCell ref="AG564:AH564"/>
    <mergeCell ref="AG566:AH566"/>
    <mergeCell ref="AG568:AH568"/>
    <mergeCell ref="AG570:AH570"/>
    <mergeCell ref="AG572:AH572"/>
    <mergeCell ref="AG574:AH574"/>
    <mergeCell ref="AG576:AH576"/>
    <mergeCell ref="AG578:AH578"/>
    <mergeCell ref="AG580:AH580"/>
    <mergeCell ref="AG582:AH582"/>
    <mergeCell ref="AG584:AH584"/>
    <mergeCell ref="AG586:AH586"/>
    <mergeCell ref="AG588:AH588"/>
    <mergeCell ref="AA585:AA586"/>
    <mergeCell ref="AB585:AB586"/>
    <mergeCell ref="AC585:AC586"/>
    <mergeCell ref="AD585:AD586"/>
    <mergeCell ref="AE585:AE586"/>
    <mergeCell ref="AF585:AF586"/>
    <mergeCell ref="B587:D588"/>
    <mergeCell ref="E587:E588"/>
    <mergeCell ref="F587:F588"/>
    <mergeCell ref="G587:G588"/>
    <mergeCell ref="H587:H588"/>
    <mergeCell ref="I587:I588"/>
    <mergeCell ref="J587:J588"/>
    <mergeCell ref="K587:K588"/>
    <mergeCell ref="L587:L588"/>
    <mergeCell ref="M587:M588"/>
    <mergeCell ref="N587:N588"/>
    <mergeCell ref="O587:O588"/>
    <mergeCell ref="P587:P588"/>
    <mergeCell ref="Q587:Q588"/>
    <mergeCell ref="R587:R588"/>
    <mergeCell ref="S587:S588"/>
    <mergeCell ref="T587:T588"/>
    <mergeCell ref="U587:U588"/>
    <mergeCell ref="V587:V588"/>
    <mergeCell ref="W587:W588"/>
    <mergeCell ref="X587:X588"/>
    <mergeCell ref="Y587:Y588"/>
    <mergeCell ref="Z587:Z588"/>
    <mergeCell ref="AA587:AA588"/>
    <mergeCell ref="AB587:AB588"/>
    <mergeCell ref="AC587:AC588"/>
    <mergeCell ref="X583:X584"/>
    <mergeCell ref="Y583:Y584"/>
    <mergeCell ref="Z583:Z584"/>
    <mergeCell ref="AA583:AA584"/>
    <mergeCell ref="AB583:AB584"/>
    <mergeCell ref="AC583:AC584"/>
    <mergeCell ref="AD583:AD584"/>
    <mergeCell ref="AE583:AE584"/>
    <mergeCell ref="AF583:AF584"/>
    <mergeCell ref="B585:D586"/>
    <mergeCell ref="E585:E586"/>
    <mergeCell ref="F585:F586"/>
    <mergeCell ref="G585:G586"/>
    <mergeCell ref="H585:H586"/>
    <mergeCell ref="I585:I586"/>
    <mergeCell ref="J585:J586"/>
    <mergeCell ref="K585:K586"/>
    <mergeCell ref="L585:L586"/>
    <mergeCell ref="M585:M586"/>
    <mergeCell ref="N585:N586"/>
    <mergeCell ref="O585:O586"/>
    <mergeCell ref="P585:P586"/>
    <mergeCell ref="Q585:Q586"/>
    <mergeCell ref="R585:R586"/>
    <mergeCell ref="S585:S586"/>
    <mergeCell ref="T585:T586"/>
    <mergeCell ref="U585:U586"/>
    <mergeCell ref="V585:V586"/>
    <mergeCell ref="W585:W586"/>
    <mergeCell ref="X585:X586"/>
    <mergeCell ref="Y585:Y586"/>
    <mergeCell ref="Z585:Z586"/>
    <mergeCell ref="U581:U582"/>
    <mergeCell ref="V581:V582"/>
    <mergeCell ref="W581:W582"/>
    <mergeCell ref="X581:X582"/>
    <mergeCell ref="Y581:Y582"/>
    <mergeCell ref="Z581:Z582"/>
    <mergeCell ref="AA581:AA582"/>
    <mergeCell ref="AB581:AB582"/>
    <mergeCell ref="AC581:AC582"/>
    <mergeCell ref="AD581:AD582"/>
    <mergeCell ref="AE581:AE582"/>
    <mergeCell ref="AF581:AF582"/>
    <mergeCell ref="B583:D584"/>
    <mergeCell ref="E583:E584"/>
    <mergeCell ref="F583:F584"/>
    <mergeCell ref="G583:G584"/>
    <mergeCell ref="H583:H584"/>
    <mergeCell ref="I583:I584"/>
    <mergeCell ref="J583:J584"/>
    <mergeCell ref="K583:K584"/>
    <mergeCell ref="L583:L584"/>
    <mergeCell ref="M583:M584"/>
    <mergeCell ref="N583:N584"/>
    <mergeCell ref="O583:O584"/>
    <mergeCell ref="P583:P584"/>
    <mergeCell ref="Q583:Q584"/>
    <mergeCell ref="R583:R584"/>
    <mergeCell ref="S583:S584"/>
    <mergeCell ref="T583:T584"/>
    <mergeCell ref="U583:U584"/>
    <mergeCell ref="V583:V584"/>
    <mergeCell ref="W583:W584"/>
    <mergeCell ref="B581:D582"/>
    <mergeCell ref="E581:E582"/>
    <mergeCell ref="F581:F582"/>
    <mergeCell ref="G581:G582"/>
    <mergeCell ref="H581:H582"/>
    <mergeCell ref="I581:I582"/>
    <mergeCell ref="J581:J582"/>
    <mergeCell ref="K581:K582"/>
    <mergeCell ref="L581:L582"/>
    <mergeCell ref="M581:M582"/>
    <mergeCell ref="N581:N582"/>
    <mergeCell ref="O581:O582"/>
    <mergeCell ref="P581:P582"/>
    <mergeCell ref="Q581:Q582"/>
    <mergeCell ref="R581:R582"/>
    <mergeCell ref="S581:S582"/>
    <mergeCell ref="T581:T582"/>
    <mergeCell ref="AD577:AD578"/>
    <mergeCell ref="AE577:AE578"/>
    <mergeCell ref="AF577:AF578"/>
    <mergeCell ref="B579:D580"/>
    <mergeCell ref="E579:E580"/>
    <mergeCell ref="F579:F580"/>
    <mergeCell ref="G579:G580"/>
    <mergeCell ref="H579:H580"/>
    <mergeCell ref="I579:I580"/>
    <mergeCell ref="J579:J580"/>
    <mergeCell ref="K579:K580"/>
    <mergeCell ref="L579:L580"/>
    <mergeCell ref="M579:M580"/>
    <mergeCell ref="N579:N580"/>
    <mergeCell ref="O579:O580"/>
    <mergeCell ref="P579:P580"/>
    <mergeCell ref="Q579:Q580"/>
    <mergeCell ref="R579:R580"/>
    <mergeCell ref="S579:S580"/>
    <mergeCell ref="T579:T580"/>
    <mergeCell ref="U579:U580"/>
    <mergeCell ref="V579:V580"/>
    <mergeCell ref="W579:W580"/>
    <mergeCell ref="X579:X580"/>
    <mergeCell ref="Y579:Y580"/>
    <mergeCell ref="Z579:Z580"/>
    <mergeCell ref="AA579:AA580"/>
    <mergeCell ref="AB579:AB580"/>
    <mergeCell ref="AC579:AC580"/>
    <mergeCell ref="AD579:AD580"/>
    <mergeCell ref="AE579:AE580"/>
    <mergeCell ref="AF579:AF580"/>
    <mergeCell ref="AA575:AA576"/>
    <mergeCell ref="AB575:AB576"/>
    <mergeCell ref="AC575:AC576"/>
    <mergeCell ref="AD575:AD576"/>
    <mergeCell ref="AE575:AE576"/>
    <mergeCell ref="AF575:AF576"/>
    <mergeCell ref="B577:D578"/>
    <mergeCell ref="E577:E578"/>
    <mergeCell ref="F577:F578"/>
    <mergeCell ref="G577:G578"/>
    <mergeCell ref="H577:H578"/>
    <mergeCell ref="I577:I578"/>
    <mergeCell ref="J577:J578"/>
    <mergeCell ref="K577:K578"/>
    <mergeCell ref="L577:L578"/>
    <mergeCell ref="M577:M578"/>
    <mergeCell ref="N577:N578"/>
    <mergeCell ref="O577:O578"/>
    <mergeCell ref="P577:P578"/>
    <mergeCell ref="Q577:Q578"/>
    <mergeCell ref="R577:R578"/>
    <mergeCell ref="S577:S578"/>
    <mergeCell ref="T577:T578"/>
    <mergeCell ref="U577:U578"/>
    <mergeCell ref="V577:V578"/>
    <mergeCell ref="W577:W578"/>
    <mergeCell ref="X577:X578"/>
    <mergeCell ref="Y577:Y578"/>
    <mergeCell ref="Z577:Z578"/>
    <mergeCell ref="AA577:AA578"/>
    <mergeCell ref="AB577:AB578"/>
    <mergeCell ref="AC577:AC578"/>
    <mergeCell ref="X573:X574"/>
    <mergeCell ref="Y573:Y574"/>
    <mergeCell ref="Z573:Z574"/>
    <mergeCell ref="AA573:AA574"/>
    <mergeCell ref="AB573:AB574"/>
    <mergeCell ref="AC573:AC574"/>
    <mergeCell ref="AD573:AD574"/>
    <mergeCell ref="AE573:AE574"/>
    <mergeCell ref="AF573:AF574"/>
    <mergeCell ref="B575:D576"/>
    <mergeCell ref="E575:E576"/>
    <mergeCell ref="F575:F576"/>
    <mergeCell ref="G575:G576"/>
    <mergeCell ref="H575:H576"/>
    <mergeCell ref="I575:I576"/>
    <mergeCell ref="J575:J576"/>
    <mergeCell ref="K575:K576"/>
    <mergeCell ref="L575:L576"/>
    <mergeCell ref="M575:M576"/>
    <mergeCell ref="N575:N576"/>
    <mergeCell ref="O575:O576"/>
    <mergeCell ref="P575:P576"/>
    <mergeCell ref="Q575:Q576"/>
    <mergeCell ref="R575:R576"/>
    <mergeCell ref="S575:S576"/>
    <mergeCell ref="T575:T576"/>
    <mergeCell ref="U575:U576"/>
    <mergeCell ref="V575:V576"/>
    <mergeCell ref="W575:W576"/>
    <mergeCell ref="X575:X576"/>
    <mergeCell ref="Y575:Y576"/>
    <mergeCell ref="Z575:Z576"/>
    <mergeCell ref="U571:U572"/>
    <mergeCell ref="V571:V572"/>
    <mergeCell ref="W571:W572"/>
    <mergeCell ref="X571:X572"/>
    <mergeCell ref="Y571:Y572"/>
    <mergeCell ref="Z571:Z572"/>
    <mergeCell ref="AA571:AA572"/>
    <mergeCell ref="AB571:AB572"/>
    <mergeCell ref="AC571:AC572"/>
    <mergeCell ref="AD571:AD572"/>
    <mergeCell ref="AE571:AE572"/>
    <mergeCell ref="AF571:AF572"/>
    <mergeCell ref="B573:D574"/>
    <mergeCell ref="E573:E574"/>
    <mergeCell ref="F573:F574"/>
    <mergeCell ref="G573:G574"/>
    <mergeCell ref="H573:H574"/>
    <mergeCell ref="I573:I574"/>
    <mergeCell ref="J573:J574"/>
    <mergeCell ref="K573:K574"/>
    <mergeCell ref="L573:L574"/>
    <mergeCell ref="M573:M574"/>
    <mergeCell ref="N573:N574"/>
    <mergeCell ref="O573:O574"/>
    <mergeCell ref="P573:P574"/>
    <mergeCell ref="Q573:Q574"/>
    <mergeCell ref="R573:R574"/>
    <mergeCell ref="S573:S574"/>
    <mergeCell ref="T573:T574"/>
    <mergeCell ref="U573:U574"/>
    <mergeCell ref="V573:V574"/>
    <mergeCell ref="W573:W574"/>
    <mergeCell ref="B571:D572"/>
    <mergeCell ref="E571:E572"/>
    <mergeCell ref="F571:F572"/>
    <mergeCell ref="G571:G572"/>
    <mergeCell ref="H571:H572"/>
    <mergeCell ref="I571:I572"/>
    <mergeCell ref="J571:J572"/>
    <mergeCell ref="K571:K572"/>
    <mergeCell ref="L571:L572"/>
    <mergeCell ref="M571:M572"/>
    <mergeCell ref="N571:N572"/>
    <mergeCell ref="O571:O572"/>
    <mergeCell ref="P571:P572"/>
    <mergeCell ref="Q571:Q572"/>
    <mergeCell ref="R571:R572"/>
    <mergeCell ref="S571:S572"/>
    <mergeCell ref="T571:T572"/>
    <mergeCell ref="AD567:AD568"/>
    <mergeCell ref="AE567:AE568"/>
    <mergeCell ref="AF567:AF568"/>
    <mergeCell ref="B569:D570"/>
    <mergeCell ref="E569:E570"/>
    <mergeCell ref="F569:F570"/>
    <mergeCell ref="G569:G570"/>
    <mergeCell ref="H569:H570"/>
    <mergeCell ref="I569:I570"/>
    <mergeCell ref="J569:J570"/>
    <mergeCell ref="K569:K570"/>
    <mergeCell ref="L569:L570"/>
    <mergeCell ref="M569:M570"/>
    <mergeCell ref="N569:N570"/>
    <mergeCell ref="O569:O570"/>
    <mergeCell ref="P569:P570"/>
    <mergeCell ref="Q569:Q570"/>
    <mergeCell ref="R569:R570"/>
    <mergeCell ref="S569:S570"/>
    <mergeCell ref="T569:T570"/>
    <mergeCell ref="U569:U570"/>
    <mergeCell ref="V569:V570"/>
    <mergeCell ref="W569:W570"/>
    <mergeCell ref="X569:X570"/>
    <mergeCell ref="Y569:Y570"/>
    <mergeCell ref="Z569:Z570"/>
    <mergeCell ref="AA569:AA570"/>
    <mergeCell ref="AB569:AB570"/>
    <mergeCell ref="AC569:AC570"/>
    <mergeCell ref="AD569:AD570"/>
    <mergeCell ref="AE569:AE570"/>
    <mergeCell ref="AF569:AF570"/>
    <mergeCell ref="AA565:AA566"/>
    <mergeCell ref="AB565:AB566"/>
    <mergeCell ref="AC565:AC566"/>
    <mergeCell ref="AD565:AD566"/>
    <mergeCell ref="AE565:AE566"/>
    <mergeCell ref="AF565:AF566"/>
    <mergeCell ref="B567:D568"/>
    <mergeCell ref="E567:E568"/>
    <mergeCell ref="F567:F568"/>
    <mergeCell ref="G567:G568"/>
    <mergeCell ref="H567:H568"/>
    <mergeCell ref="I567:I568"/>
    <mergeCell ref="J567:J568"/>
    <mergeCell ref="K567:K568"/>
    <mergeCell ref="L567:L568"/>
    <mergeCell ref="M567:M568"/>
    <mergeCell ref="N567:N568"/>
    <mergeCell ref="O567:O568"/>
    <mergeCell ref="P567:P568"/>
    <mergeCell ref="Q567:Q568"/>
    <mergeCell ref="R567:R568"/>
    <mergeCell ref="S567:S568"/>
    <mergeCell ref="T567:T568"/>
    <mergeCell ref="U567:U568"/>
    <mergeCell ref="V567:V568"/>
    <mergeCell ref="W567:W568"/>
    <mergeCell ref="X567:X568"/>
    <mergeCell ref="Y567:Y568"/>
    <mergeCell ref="Z567:Z568"/>
    <mergeCell ref="AA567:AA568"/>
    <mergeCell ref="AB567:AB568"/>
    <mergeCell ref="AC567:AC568"/>
    <mergeCell ref="X563:X564"/>
    <mergeCell ref="Y563:Y564"/>
    <mergeCell ref="Z563:Z564"/>
    <mergeCell ref="AA563:AA564"/>
    <mergeCell ref="AB563:AB564"/>
    <mergeCell ref="AC563:AC564"/>
    <mergeCell ref="AD563:AD564"/>
    <mergeCell ref="AE563:AE564"/>
    <mergeCell ref="AF563:AF564"/>
    <mergeCell ref="B565:D566"/>
    <mergeCell ref="E565:E566"/>
    <mergeCell ref="F565:F566"/>
    <mergeCell ref="G565:G566"/>
    <mergeCell ref="H565:H566"/>
    <mergeCell ref="I565:I566"/>
    <mergeCell ref="J565:J566"/>
    <mergeCell ref="K565:K566"/>
    <mergeCell ref="L565:L566"/>
    <mergeCell ref="M565:M566"/>
    <mergeCell ref="N565:N566"/>
    <mergeCell ref="O565:O566"/>
    <mergeCell ref="P565:P566"/>
    <mergeCell ref="Q565:Q566"/>
    <mergeCell ref="R565:R566"/>
    <mergeCell ref="S565:S566"/>
    <mergeCell ref="T565:T566"/>
    <mergeCell ref="U565:U566"/>
    <mergeCell ref="V565:V566"/>
    <mergeCell ref="W565:W566"/>
    <mergeCell ref="X565:X566"/>
    <mergeCell ref="Y565:Y566"/>
    <mergeCell ref="Z565:Z566"/>
    <mergeCell ref="U561:U562"/>
    <mergeCell ref="V561:V562"/>
    <mergeCell ref="W561:W562"/>
    <mergeCell ref="X561:X562"/>
    <mergeCell ref="Y561:Y562"/>
    <mergeCell ref="Z561:Z562"/>
    <mergeCell ref="AA561:AA562"/>
    <mergeCell ref="AB561:AB562"/>
    <mergeCell ref="AC561:AC562"/>
    <mergeCell ref="AD561:AD562"/>
    <mergeCell ref="AE561:AE562"/>
    <mergeCell ref="AF561:AF562"/>
    <mergeCell ref="B563:D564"/>
    <mergeCell ref="E563:E564"/>
    <mergeCell ref="F563:F564"/>
    <mergeCell ref="G563:G564"/>
    <mergeCell ref="H563:H564"/>
    <mergeCell ref="I563:I564"/>
    <mergeCell ref="J563:J564"/>
    <mergeCell ref="K563:K564"/>
    <mergeCell ref="L563:L564"/>
    <mergeCell ref="M563:M564"/>
    <mergeCell ref="N563:N564"/>
    <mergeCell ref="O563:O564"/>
    <mergeCell ref="P563:P564"/>
    <mergeCell ref="Q563:Q564"/>
    <mergeCell ref="R563:R564"/>
    <mergeCell ref="S563:S564"/>
    <mergeCell ref="T563:T564"/>
    <mergeCell ref="U563:U564"/>
    <mergeCell ref="V563:V564"/>
    <mergeCell ref="W563:W564"/>
    <mergeCell ref="B561:D562"/>
    <mergeCell ref="E561:E562"/>
    <mergeCell ref="F561:F562"/>
    <mergeCell ref="G561:G562"/>
    <mergeCell ref="H561:H562"/>
    <mergeCell ref="I561:I562"/>
    <mergeCell ref="J561:J562"/>
    <mergeCell ref="K561:K562"/>
    <mergeCell ref="L561:L562"/>
    <mergeCell ref="M561:M562"/>
    <mergeCell ref="N561:N562"/>
    <mergeCell ref="O561:O562"/>
    <mergeCell ref="P561:P562"/>
    <mergeCell ref="Q561:Q562"/>
    <mergeCell ref="R561:R562"/>
    <mergeCell ref="S561:S562"/>
    <mergeCell ref="T561:T562"/>
    <mergeCell ref="AD557:AD558"/>
    <mergeCell ref="AE557:AE558"/>
    <mergeCell ref="AF557:AF558"/>
    <mergeCell ref="B559:D560"/>
    <mergeCell ref="E559:E560"/>
    <mergeCell ref="F559:F560"/>
    <mergeCell ref="G559:G560"/>
    <mergeCell ref="H559:H560"/>
    <mergeCell ref="I559:I560"/>
    <mergeCell ref="J559:J560"/>
    <mergeCell ref="K559:K560"/>
    <mergeCell ref="L559:L560"/>
    <mergeCell ref="M559:M560"/>
    <mergeCell ref="N559:N560"/>
    <mergeCell ref="O559:O560"/>
    <mergeCell ref="P559:P560"/>
    <mergeCell ref="Q559:Q560"/>
    <mergeCell ref="R559:R560"/>
    <mergeCell ref="S559:S560"/>
    <mergeCell ref="T559:T560"/>
    <mergeCell ref="U559:U560"/>
    <mergeCell ref="V559:V560"/>
    <mergeCell ref="W559:W560"/>
    <mergeCell ref="X559:X560"/>
    <mergeCell ref="Y559:Y560"/>
    <mergeCell ref="Z559:Z560"/>
    <mergeCell ref="AA559:AA560"/>
    <mergeCell ref="AB559:AB560"/>
    <mergeCell ref="AC559:AC560"/>
    <mergeCell ref="AD559:AD560"/>
    <mergeCell ref="AE559:AE560"/>
    <mergeCell ref="AF559:AF560"/>
    <mergeCell ref="AA555:AA556"/>
    <mergeCell ref="AB555:AB556"/>
    <mergeCell ref="AC555:AC556"/>
    <mergeCell ref="AD555:AD556"/>
    <mergeCell ref="AE555:AE556"/>
    <mergeCell ref="AF555:AF556"/>
    <mergeCell ref="B557:D558"/>
    <mergeCell ref="E557:E558"/>
    <mergeCell ref="F557:F558"/>
    <mergeCell ref="G557:G558"/>
    <mergeCell ref="H557:H558"/>
    <mergeCell ref="I557:I558"/>
    <mergeCell ref="J557:J558"/>
    <mergeCell ref="K557:K558"/>
    <mergeCell ref="L557:L558"/>
    <mergeCell ref="M557:M558"/>
    <mergeCell ref="N557:N558"/>
    <mergeCell ref="O557:O558"/>
    <mergeCell ref="P557:P558"/>
    <mergeCell ref="Q557:Q558"/>
    <mergeCell ref="R557:R558"/>
    <mergeCell ref="S557:S558"/>
    <mergeCell ref="T557:T558"/>
    <mergeCell ref="U557:U558"/>
    <mergeCell ref="V557:V558"/>
    <mergeCell ref="W557:W558"/>
    <mergeCell ref="X557:X558"/>
    <mergeCell ref="Y557:Y558"/>
    <mergeCell ref="Z557:Z558"/>
    <mergeCell ref="AA557:AA558"/>
    <mergeCell ref="AB557:AB558"/>
    <mergeCell ref="AC557:AC558"/>
    <mergeCell ref="X553:X554"/>
    <mergeCell ref="Y553:Y554"/>
    <mergeCell ref="Z553:Z554"/>
    <mergeCell ref="AA553:AA554"/>
    <mergeCell ref="AB553:AB554"/>
    <mergeCell ref="AC553:AC554"/>
    <mergeCell ref="AD553:AD554"/>
    <mergeCell ref="AE553:AE554"/>
    <mergeCell ref="AF553:AF554"/>
    <mergeCell ref="B555:D556"/>
    <mergeCell ref="E555:E556"/>
    <mergeCell ref="F555:F556"/>
    <mergeCell ref="G555:G556"/>
    <mergeCell ref="H555:H556"/>
    <mergeCell ref="I555:I556"/>
    <mergeCell ref="J555:J556"/>
    <mergeCell ref="K555:K556"/>
    <mergeCell ref="L555:L556"/>
    <mergeCell ref="M555:M556"/>
    <mergeCell ref="N555:N556"/>
    <mergeCell ref="O555:O556"/>
    <mergeCell ref="P555:P556"/>
    <mergeCell ref="Q555:Q556"/>
    <mergeCell ref="R555:R556"/>
    <mergeCell ref="S555:S556"/>
    <mergeCell ref="T555:T556"/>
    <mergeCell ref="U555:U556"/>
    <mergeCell ref="V555:V556"/>
    <mergeCell ref="W555:W556"/>
    <mergeCell ref="X555:X556"/>
    <mergeCell ref="Y555:Y556"/>
    <mergeCell ref="Z555:Z556"/>
    <mergeCell ref="U551:U552"/>
    <mergeCell ref="V551:V552"/>
    <mergeCell ref="W551:W552"/>
    <mergeCell ref="X551:X552"/>
    <mergeCell ref="Y551:Y552"/>
    <mergeCell ref="Z551:Z552"/>
    <mergeCell ref="AA551:AA552"/>
    <mergeCell ref="AB551:AB552"/>
    <mergeCell ref="AC551:AC552"/>
    <mergeCell ref="AD551:AD552"/>
    <mergeCell ref="AE551:AE552"/>
    <mergeCell ref="AF551:AF552"/>
    <mergeCell ref="B553:D554"/>
    <mergeCell ref="E553:E554"/>
    <mergeCell ref="F553:F554"/>
    <mergeCell ref="G553:G554"/>
    <mergeCell ref="H553:H554"/>
    <mergeCell ref="I553:I554"/>
    <mergeCell ref="J553:J554"/>
    <mergeCell ref="K553:K554"/>
    <mergeCell ref="L553:L554"/>
    <mergeCell ref="M553:M554"/>
    <mergeCell ref="N553:N554"/>
    <mergeCell ref="O553:O554"/>
    <mergeCell ref="P553:P554"/>
    <mergeCell ref="Q553:Q554"/>
    <mergeCell ref="R553:R554"/>
    <mergeCell ref="S553:S554"/>
    <mergeCell ref="T553:T554"/>
    <mergeCell ref="U553:U554"/>
    <mergeCell ref="V553:V554"/>
    <mergeCell ref="W553:W554"/>
    <mergeCell ref="B551:D552"/>
    <mergeCell ref="E551:E552"/>
    <mergeCell ref="F551:F552"/>
    <mergeCell ref="G551:G552"/>
    <mergeCell ref="H551:H552"/>
    <mergeCell ref="I551:I552"/>
    <mergeCell ref="J551:J552"/>
    <mergeCell ref="K551:K552"/>
    <mergeCell ref="L551:L552"/>
    <mergeCell ref="M551:M552"/>
    <mergeCell ref="N551:N552"/>
    <mergeCell ref="O551:O552"/>
    <mergeCell ref="P551:P552"/>
    <mergeCell ref="Q551:Q552"/>
    <mergeCell ref="R551:R552"/>
    <mergeCell ref="S551:S552"/>
    <mergeCell ref="T551:T552"/>
    <mergeCell ref="X543:X544"/>
    <mergeCell ref="Y543:Y544"/>
    <mergeCell ref="Z543:Z544"/>
    <mergeCell ref="AA543:AA544"/>
    <mergeCell ref="AB543:AB544"/>
    <mergeCell ref="AC543:AC544"/>
    <mergeCell ref="AD543:AD544"/>
    <mergeCell ref="AE543:AE544"/>
    <mergeCell ref="AF543:AF544"/>
    <mergeCell ref="AI503:AI506"/>
    <mergeCell ref="AG508:AH508"/>
    <mergeCell ref="AG510:AH510"/>
    <mergeCell ref="AG512:AH512"/>
    <mergeCell ref="AG514:AH514"/>
    <mergeCell ref="AG516:AH516"/>
    <mergeCell ref="AI517:AI518"/>
    <mergeCell ref="AG518:AH518"/>
    <mergeCell ref="AG520:AH520"/>
    <mergeCell ref="AG522:AH522"/>
    <mergeCell ref="AG524:AH524"/>
    <mergeCell ref="AG526:AH526"/>
    <mergeCell ref="AG528:AH528"/>
    <mergeCell ref="AG530:AH530"/>
    <mergeCell ref="AG532:AH532"/>
    <mergeCell ref="AG534:AH534"/>
    <mergeCell ref="AG536:AH536"/>
    <mergeCell ref="AG538:AH538"/>
    <mergeCell ref="AG540:AH540"/>
    <mergeCell ref="AG542:AH542"/>
    <mergeCell ref="AG544:AH544"/>
    <mergeCell ref="U541:U542"/>
    <mergeCell ref="V541:V542"/>
    <mergeCell ref="W541:W542"/>
    <mergeCell ref="X541:X542"/>
    <mergeCell ref="Y541:Y542"/>
    <mergeCell ref="Z541:Z542"/>
    <mergeCell ref="AA541:AA542"/>
    <mergeCell ref="AB541:AB542"/>
    <mergeCell ref="AC541:AC542"/>
    <mergeCell ref="AD541:AD542"/>
    <mergeCell ref="AE541:AE542"/>
    <mergeCell ref="AF541:AF542"/>
    <mergeCell ref="AD537:AD538"/>
    <mergeCell ref="AE537:AE538"/>
    <mergeCell ref="AF537:AF538"/>
    <mergeCell ref="X533:X534"/>
    <mergeCell ref="Y533:Y534"/>
    <mergeCell ref="Z533:Z534"/>
    <mergeCell ref="AA533:AA534"/>
    <mergeCell ref="AB533:AB534"/>
    <mergeCell ref="AC533:AC534"/>
    <mergeCell ref="AD533:AD534"/>
    <mergeCell ref="AE533:AE534"/>
    <mergeCell ref="AF533:AF534"/>
    <mergeCell ref="AA525:AA526"/>
    <mergeCell ref="AB525:AB526"/>
    <mergeCell ref="AC525:AC526"/>
    <mergeCell ref="AD525:AD526"/>
    <mergeCell ref="AE525:AE526"/>
    <mergeCell ref="AF525:AF526"/>
    <mergeCell ref="X523:X524"/>
    <mergeCell ref="Y523:Y524"/>
    <mergeCell ref="B543:D544"/>
    <mergeCell ref="E543:E544"/>
    <mergeCell ref="F543:F544"/>
    <mergeCell ref="G543:G544"/>
    <mergeCell ref="H543:H544"/>
    <mergeCell ref="I543:I544"/>
    <mergeCell ref="J543:J544"/>
    <mergeCell ref="K543:K544"/>
    <mergeCell ref="L543:L544"/>
    <mergeCell ref="M543:M544"/>
    <mergeCell ref="N543:N544"/>
    <mergeCell ref="O543:O544"/>
    <mergeCell ref="P543:P544"/>
    <mergeCell ref="Q543:Q544"/>
    <mergeCell ref="R543:R544"/>
    <mergeCell ref="S543:S544"/>
    <mergeCell ref="T543:T544"/>
    <mergeCell ref="U543:U544"/>
    <mergeCell ref="V543:V544"/>
    <mergeCell ref="W543:W544"/>
    <mergeCell ref="B541:D542"/>
    <mergeCell ref="E541:E542"/>
    <mergeCell ref="F541:F542"/>
    <mergeCell ref="G541:G542"/>
    <mergeCell ref="H541:H542"/>
    <mergeCell ref="I541:I542"/>
    <mergeCell ref="J541:J542"/>
    <mergeCell ref="K541:K542"/>
    <mergeCell ref="L541:L542"/>
    <mergeCell ref="M541:M542"/>
    <mergeCell ref="N541:N542"/>
    <mergeCell ref="O541:O542"/>
    <mergeCell ref="P541:P542"/>
    <mergeCell ref="Q541:Q542"/>
    <mergeCell ref="R541:R542"/>
    <mergeCell ref="S541:S542"/>
    <mergeCell ref="T541:T542"/>
    <mergeCell ref="B539:D540"/>
    <mergeCell ref="E539:E540"/>
    <mergeCell ref="F539:F540"/>
    <mergeCell ref="G539:G540"/>
    <mergeCell ref="H539:H540"/>
    <mergeCell ref="I539:I540"/>
    <mergeCell ref="J539:J540"/>
    <mergeCell ref="K539:K540"/>
    <mergeCell ref="L539:L540"/>
    <mergeCell ref="M539:M540"/>
    <mergeCell ref="N539:N540"/>
    <mergeCell ref="O539:O540"/>
    <mergeCell ref="P539:P540"/>
    <mergeCell ref="Q539:Q540"/>
    <mergeCell ref="R539:R540"/>
    <mergeCell ref="S539:S540"/>
    <mergeCell ref="T539:T540"/>
    <mergeCell ref="U539:U540"/>
    <mergeCell ref="V539:V540"/>
    <mergeCell ref="W539:W540"/>
    <mergeCell ref="X539:X540"/>
    <mergeCell ref="Y539:Y540"/>
    <mergeCell ref="Z539:Z540"/>
    <mergeCell ref="AA539:AA540"/>
    <mergeCell ref="AB539:AB540"/>
    <mergeCell ref="AC539:AC540"/>
    <mergeCell ref="AD539:AD540"/>
    <mergeCell ref="AE539:AE540"/>
    <mergeCell ref="AF539:AF540"/>
    <mergeCell ref="AA535:AA536"/>
    <mergeCell ref="AB535:AB536"/>
    <mergeCell ref="AC535:AC536"/>
    <mergeCell ref="AD535:AD536"/>
    <mergeCell ref="AE535:AE536"/>
    <mergeCell ref="AF535:AF536"/>
    <mergeCell ref="B537:D538"/>
    <mergeCell ref="E537:E538"/>
    <mergeCell ref="F537:F538"/>
    <mergeCell ref="G537:G538"/>
    <mergeCell ref="H537:H538"/>
    <mergeCell ref="I537:I538"/>
    <mergeCell ref="J537:J538"/>
    <mergeCell ref="K537:K538"/>
    <mergeCell ref="L537:L538"/>
    <mergeCell ref="M537:M538"/>
    <mergeCell ref="N537:N538"/>
    <mergeCell ref="O537:O538"/>
    <mergeCell ref="P537:P538"/>
    <mergeCell ref="Q537:Q538"/>
    <mergeCell ref="R537:R538"/>
    <mergeCell ref="S537:S538"/>
    <mergeCell ref="T537:T538"/>
    <mergeCell ref="U537:U538"/>
    <mergeCell ref="V537:V538"/>
    <mergeCell ref="W537:W538"/>
    <mergeCell ref="X537:X538"/>
    <mergeCell ref="Y537:Y538"/>
    <mergeCell ref="Z537:Z538"/>
    <mergeCell ref="AA537:AA538"/>
    <mergeCell ref="AB537:AB538"/>
    <mergeCell ref="AC537:AC538"/>
    <mergeCell ref="B535:D536"/>
    <mergeCell ref="E535:E536"/>
    <mergeCell ref="F535:F536"/>
    <mergeCell ref="G535:G536"/>
    <mergeCell ref="H535:H536"/>
    <mergeCell ref="I535:I536"/>
    <mergeCell ref="J535:J536"/>
    <mergeCell ref="K535:K536"/>
    <mergeCell ref="L535:L536"/>
    <mergeCell ref="M535:M536"/>
    <mergeCell ref="N535:N536"/>
    <mergeCell ref="O535:O536"/>
    <mergeCell ref="P535:P536"/>
    <mergeCell ref="Q535:Q536"/>
    <mergeCell ref="R535:R536"/>
    <mergeCell ref="S535:S536"/>
    <mergeCell ref="T535:T536"/>
    <mergeCell ref="U535:U536"/>
    <mergeCell ref="V535:V536"/>
    <mergeCell ref="W535:W536"/>
    <mergeCell ref="X535:X536"/>
    <mergeCell ref="Y535:Y536"/>
    <mergeCell ref="Z535:Z536"/>
    <mergeCell ref="U531:U532"/>
    <mergeCell ref="V531:V532"/>
    <mergeCell ref="W531:W532"/>
    <mergeCell ref="X531:X532"/>
    <mergeCell ref="Y531:Y532"/>
    <mergeCell ref="Z531:Z532"/>
    <mergeCell ref="AA531:AA532"/>
    <mergeCell ref="AB531:AB532"/>
    <mergeCell ref="AC531:AC532"/>
    <mergeCell ref="AD531:AD532"/>
    <mergeCell ref="AE531:AE532"/>
    <mergeCell ref="AF531:AF532"/>
    <mergeCell ref="B533:D534"/>
    <mergeCell ref="E533:E534"/>
    <mergeCell ref="F533:F534"/>
    <mergeCell ref="G533:G534"/>
    <mergeCell ref="H533:H534"/>
    <mergeCell ref="I533:I534"/>
    <mergeCell ref="J533:J534"/>
    <mergeCell ref="K533:K534"/>
    <mergeCell ref="L533:L534"/>
    <mergeCell ref="M533:M534"/>
    <mergeCell ref="N533:N534"/>
    <mergeCell ref="O533:O534"/>
    <mergeCell ref="P533:P534"/>
    <mergeCell ref="Q533:Q534"/>
    <mergeCell ref="R533:R534"/>
    <mergeCell ref="S533:S534"/>
    <mergeCell ref="T533:T534"/>
    <mergeCell ref="U533:U534"/>
    <mergeCell ref="V533:V534"/>
    <mergeCell ref="W533:W534"/>
    <mergeCell ref="B531:D532"/>
    <mergeCell ref="E531:E532"/>
    <mergeCell ref="F531:F532"/>
    <mergeCell ref="G531:G532"/>
    <mergeCell ref="H531:H532"/>
    <mergeCell ref="I531:I532"/>
    <mergeCell ref="J531:J532"/>
    <mergeCell ref="K531:K532"/>
    <mergeCell ref="L531:L532"/>
    <mergeCell ref="M531:M532"/>
    <mergeCell ref="N531:N532"/>
    <mergeCell ref="O531:O532"/>
    <mergeCell ref="P531:P532"/>
    <mergeCell ref="Q531:Q532"/>
    <mergeCell ref="R531:R532"/>
    <mergeCell ref="S531:S532"/>
    <mergeCell ref="T531:T532"/>
    <mergeCell ref="AD527:AD528"/>
    <mergeCell ref="AE527:AE528"/>
    <mergeCell ref="AF527:AF528"/>
    <mergeCell ref="B529:D530"/>
    <mergeCell ref="E529:E530"/>
    <mergeCell ref="F529:F530"/>
    <mergeCell ref="G529:G530"/>
    <mergeCell ref="H529:H530"/>
    <mergeCell ref="I529:I530"/>
    <mergeCell ref="J529:J530"/>
    <mergeCell ref="K529:K530"/>
    <mergeCell ref="L529:L530"/>
    <mergeCell ref="M529:M530"/>
    <mergeCell ref="N529:N530"/>
    <mergeCell ref="O529:O530"/>
    <mergeCell ref="P529:P530"/>
    <mergeCell ref="Q529:Q530"/>
    <mergeCell ref="R529:R530"/>
    <mergeCell ref="S529:S530"/>
    <mergeCell ref="T529:T530"/>
    <mergeCell ref="U529:U530"/>
    <mergeCell ref="V529:V530"/>
    <mergeCell ref="W529:W530"/>
    <mergeCell ref="X529:X530"/>
    <mergeCell ref="Y529:Y530"/>
    <mergeCell ref="Z529:Z530"/>
    <mergeCell ref="AA529:AA530"/>
    <mergeCell ref="AB529:AB530"/>
    <mergeCell ref="AC529:AC530"/>
    <mergeCell ref="AD529:AD530"/>
    <mergeCell ref="AE529:AE530"/>
    <mergeCell ref="AF529:AF530"/>
    <mergeCell ref="B527:D528"/>
    <mergeCell ref="E527:E528"/>
    <mergeCell ref="F527:F528"/>
    <mergeCell ref="G527:G528"/>
    <mergeCell ref="H527:H528"/>
    <mergeCell ref="I527:I528"/>
    <mergeCell ref="J527:J528"/>
    <mergeCell ref="K527:K528"/>
    <mergeCell ref="L527:L528"/>
    <mergeCell ref="M527:M528"/>
    <mergeCell ref="N527:N528"/>
    <mergeCell ref="O527:O528"/>
    <mergeCell ref="P527:P528"/>
    <mergeCell ref="Q527:Q528"/>
    <mergeCell ref="R527:R528"/>
    <mergeCell ref="S527:S528"/>
    <mergeCell ref="T527:T528"/>
    <mergeCell ref="U527:U528"/>
    <mergeCell ref="V527:V528"/>
    <mergeCell ref="W527:W528"/>
    <mergeCell ref="X527:X528"/>
    <mergeCell ref="Y527:Y528"/>
    <mergeCell ref="Z527:Z528"/>
    <mergeCell ref="AA527:AA528"/>
    <mergeCell ref="AB527:AB528"/>
    <mergeCell ref="AC527:AC528"/>
    <mergeCell ref="Z523:Z524"/>
    <mergeCell ref="AA523:AA524"/>
    <mergeCell ref="AB523:AB524"/>
    <mergeCell ref="AC523:AC524"/>
    <mergeCell ref="AD523:AD524"/>
    <mergeCell ref="AE523:AE524"/>
    <mergeCell ref="AF523:AF524"/>
    <mergeCell ref="B525:D526"/>
    <mergeCell ref="E525:E526"/>
    <mergeCell ref="F525:F526"/>
    <mergeCell ref="G525:G526"/>
    <mergeCell ref="H525:H526"/>
    <mergeCell ref="I525:I526"/>
    <mergeCell ref="J525:J526"/>
    <mergeCell ref="K525:K526"/>
    <mergeCell ref="L525:L526"/>
    <mergeCell ref="M525:M526"/>
    <mergeCell ref="N525:N526"/>
    <mergeCell ref="O525:O526"/>
    <mergeCell ref="P525:P526"/>
    <mergeCell ref="Q525:Q526"/>
    <mergeCell ref="R525:R526"/>
    <mergeCell ref="S525:S526"/>
    <mergeCell ref="T525:T526"/>
    <mergeCell ref="U525:U526"/>
    <mergeCell ref="V525:V526"/>
    <mergeCell ref="W525:W526"/>
    <mergeCell ref="X525:X526"/>
    <mergeCell ref="Y525:Y526"/>
    <mergeCell ref="Z525:Z526"/>
    <mergeCell ref="U521:U522"/>
    <mergeCell ref="V521:V522"/>
    <mergeCell ref="W521:W522"/>
    <mergeCell ref="X521:X522"/>
    <mergeCell ref="Y521:Y522"/>
    <mergeCell ref="Z521:Z522"/>
    <mergeCell ref="AA521:AA522"/>
    <mergeCell ref="AB521:AB522"/>
    <mergeCell ref="AC521:AC522"/>
    <mergeCell ref="AD521:AD522"/>
    <mergeCell ref="AE521:AE522"/>
    <mergeCell ref="AF521:AF522"/>
    <mergeCell ref="B523:D524"/>
    <mergeCell ref="E523:E524"/>
    <mergeCell ref="F523:F524"/>
    <mergeCell ref="G523:G524"/>
    <mergeCell ref="H523:H524"/>
    <mergeCell ref="I523:I524"/>
    <mergeCell ref="J523:J524"/>
    <mergeCell ref="K523:K524"/>
    <mergeCell ref="L523:L524"/>
    <mergeCell ref="M523:M524"/>
    <mergeCell ref="N523:N524"/>
    <mergeCell ref="O523:O524"/>
    <mergeCell ref="P523:P524"/>
    <mergeCell ref="Q523:Q524"/>
    <mergeCell ref="R523:R524"/>
    <mergeCell ref="S523:S524"/>
    <mergeCell ref="T523:T524"/>
    <mergeCell ref="U523:U524"/>
    <mergeCell ref="V523:V524"/>
    <mergeCell ref="W523:W524"/>
    <mergeCell ref="B521:D522"/>
    <mergeCell ref="E521:E522"/>
    <mergeCell ref="F521:F522"/>
    <mergeCell ref="G521:G522"/>
    <mergeCell ref="H521:H522"/>
    <mergeCell ref="I521:I522"/>
    <mergeCell ref="J521:J522"/>
    <mergeCell ref="K521:K522"/>
    <mergeCell ref="L521:L522"/>
    <mergeCell ref="M521:M522"/>
    <mergeCell ref="N521:N522"/>
    <mergeCell ref="O521:O522"/>
    <mergeCell ref="P521:P522"/>
    <mergeCell ref="Q521:Q522"/>
    <mergeCell ref="R521:R522"/>
    <mergeCell ref="S521:S522"/>
    <mergeCell ref="T521:T522"/>
    <mergeCell ref="AD517:AD518"/>
    <mergeCell ref="AE517:AE518"/>
    <mergeCell ref="AF517:AF518"/>
    <mergeCell ref="B519:D520"/>
    <mergeCell ref="E519:E520"/>
    <mergeCell ref="F519:F520"/>
    <mergeCell ref="G519:G520"/>
    <mergeCell ref="H519:H520"/>
    <mergeCell ref="I519:I520"/>
    <mergeCell ref="J519:J520"/>
    <mergeCell ref="K519:K520"/>
    <mergeCell ref="L519:L520"/>
    <mergeCell ref="M519:M520"/>
    <mergeCell ref="N519:N520"/>
    <mergeCell ref="O519:O520"/>
    <mergeCell ref="P519:P520"/>
    <mergeCell ref="Q519:Q520"/>
    <mergeCell ref="R519:R520"/>
    <mergeCell ref="S519:S520"/>
    <mergeCell ref="T519:T520"/>
    <mergeCell ref="U519:U520"/>
    <mergeCell ref="V519:V520"/>
    <mergeCell ref="W519:W520"/>
    <mergeCell ref="X519:X520"/>
    <mergeCell ref="Y519:Y520"/>
    <mergeCell ref="Z519:Z520"/>
    <mergeCell ref="AA519:AA520"/>
    <mergeCell ref="AB519:AB520"/>
    <mergeCell ref="AC519:AC520"/>
    <mergeCell ref="AD519:AD520"/>
    <mergeCell ref="AE519:AE520"/>
    <mergeCell ref="AF519:AF520"/>
    <mergeCell ref="AA515:AA516"/>
    <mergeCell ref="AB515:AB516"/>
    <mergeCell ref="AC515:AC516"/>
    <mergeCell ref="AD515:AD516"/>
    <mergeCell ref="AE515:AE516"/>
    <mergeCell ref="AF515:AF516"/>
    <mergeCell ref="B517:D518"/>
    <mergeCell ref="E517:E518"/>
    <mergeCell ref="F517:F518"/>
    <mergeCell ref="G517:G518"/>
    <mergeCell ref="H517:H518"/>
    <mergeCell ref="I517:I518"/>
    <mergeCell ref="J517:J518"/>
    <mergeCell ref="K517:K518"/>
    <mergeCell ref="L517:L518"/>
    <mergeCell ref="M517:M518"/>
    <mergeCell ref="N517:N518"/>
    <mergeCell ref="O517:O518"/>
    <mergeCell ref="P517:P518"/>
    <mergeCell ref="Q517:Q518"/>
    <mergeCell ref="R517:R518"/>
    <mergeCell ref="S517:S518"/>
    <mergeCell ref="T517:T518"/>
    <mergeCell ref="U517:U518"/>
    <mergeCell ref="V517:V518"/>
    <mergeCell ref="W517:W518"/>
    <mergeCell ref="X517:X518"/>
    <mergeCell ref="Y517:Y518"/>
    <mergeCell ref="Z517:Z518"/>
    <mergeCell ref="AA517:AA518"/>
    <mergeCell ref="AB517:AB518"/>
    <mergeCell ref="AC517:AC518"/>
    <mergeCell ref="X513:X514"/>
    <mergeCell ref="Y513:Y514"/>
    <mergeCell ref="Z513:Z514"/>
    <mergeCell ref="AA513:AA514"/>
    <mergeCell ref="AB513:AB514"/>
    <mergeCell ref="AC513:AC514"/>
    <mergeCell ref="AD513:AD514"/>
    <mergeCell ref="AE513:AE514"/>
    <mergeCell ref="AF513:AF514"/>
    <mergeCell ref="B515:D516"/>
    <mergeCell ref="E515:E516"/>
    <mergeCell ref="F515:F516"/>
    <mergeCell ref="G515:G516"/>
    <mergeCell ref="H515:H516"/>
    <mergeCell ref="I515:I516"/>
    <mergeCell ref="J515:J516"/>
    <mergeCell ref="K515:K516"/>
    <mergeCell ref="L515:L516"/>
    <mergeCell ref="M515:M516"/>
    <mergeCell ref="N515:N516"/>
    <mergeCell ref="O515:O516"/>
    <mergeCell ref="P515:P516"/>
    <mergeCell ref="Q515:Q516"/>
    <mergeCell ref="R515:R516"/>
    <mergeCell ref="S515:S516"/>
    <mergeCell ref="T515:T516"/>
    <mergeCell ref="U515:U516"/>
    <mergeCell ref="V515:V516"/>
    <mergeCell ref="W515:W516"/>
    <mergeCell ref="X515:X516"/>
    <mergeCell ref="Y515:Y516"/>
    <mergeCell ref="Z515:Z516"/>
    <mergeCell ref="U511:U512"/>
    <mergeCell ref="V511:V512"/>
    <mergeCell ref="W511:W512"/>
    <mergeCell ref="X511:X512"/>
    <mergeCell ref="Y511:Y512"/>
    <mergeCell ref="Z511:Z512"/>
    <mergeCell ref="AA511:AA512"/>
    <mergeCell ref="AB511:AB512"/>
    <mergeCell ref="AC511:AC512"/>
    <mergeCell ref="AD511:AD512"/>
    <mergeCell ref="AE511:AE512"/>
    <mergeCell ref="AF511:AF512"/>
    <mergeCell ref="B513:D514"/>
    <mergeCell ref="E513:E514"/>
    <mergeCell ref="F513:F514"/>
    <mergeCell ref="G513:G514"/>
    <mergeCell ref="H513:H514"/>
    <mergeCell ref="I513:I514"/>
    <mergeCell ref="J513:J514"/>
    <mergeCell ref="K513:K514"/>
    <mergeCell ref="L513:L514"/>
    <mergeCell ref="M513:M514"/>
    <mergeCell ref="N513:N514"/>
    <mergeCell ref="O513:O514"/>
    <mergeCell ref="P513:P514"/>
    <mergeCell ref="Q513:Q514"/>
    <mergeCell ref="R513:R514"/>
    <mergeCell ref="S513:S514"/>
    <mergeCell ref="T513:T514"/>
    <mergeCell ref="U513:U514"/>
    <mergeCell ref="V513:V514"/>
    <mergeCell ref="W513:W514"/>
    <mergeCell ref="B511:D512"/>
    <mergeCell ref="E511:E512"/>
    <mergeCell ref="F511:F512"/>
    <mergeCell ref="G511:G512"/>
    <mergeCell ref="H511:H512"/>
    <mergeCell ref="I511:I512"/>
    <mergeCell ref="J511:J512"/>
    <mergeCell ref="K511:K512"/>
    <mergeCell ref="L511:L512"/>
    <mergeCell ref="M511:M512"/>
    <mergeCell ref="N511:N512"/>
    <mergeCell ref="O511:O512"/>
    <mergeCell ref="P511:P512"/>
    <mergeCell ref="Q511:Q512"/>
    <mergeCell ref="R511:R512"/>
    <mergeCell ref="S511:S512"/>
    <mergeCell ref="T511:T512"/>
    <mergeCell ref="AD507:AD508"/>
    <mergeCell ref="AE507:AE508"/>
    <mergeCell ref="AF507:AF508"/>
    <mergeCell ref="B509:D510"/>
    <mergeCell ref="E509:E510"/>
    <mergeCell ref="F509:F510"/>
    <mergeCell ref="G509:G510"/>
    <mergeCell ref="H509:H510"/>
    <mergeCell ref="I509:I510"/>
    <mergeCell ref="J509:J510"/>
    <mergeCell ref="K509:K510"/>
    <mergeCell ref="L509:L510"/>
    <mergeCell ref="M509:M510"/>
    <mergeCell ref="N509:N510"/>
    <mergeCell ref="O509:O510"/>
    <mergeCell ref="P509:P510"/>
    <mergeCell ref="Q509:Q510"/>
    <mergeCell ref="R509:R510"/>
    <mergeCell ref="S509:S510"/>
    <mergeCell ref="T509:T510"/>
    <mergeCell ref="U509:U510"/>
    <mergeCell ref="V509:V510"/>
    <mergeCell ref="W509:W510"/>
    <mergeCell ref="X509:X510"/>
    <mergeCell ref="Y509:Y510"/>
    <mergeCell ref="Z509:Z510"/>
    <mergeCell ref="AA509:AA510"/>
    <mergeCell ref="AB509:AB510"/>
    <mergeCell ref="AC509:AC510"/>
    <mergeCell ref="AD509:AD510"/>
    <mergeCell ref="AE509:AE510"/>
    <mergeCell ref="AF509:AF510"/>
    <mergeCell ref="M507:M508"/>
    <mergeCell ref="N507:N508"/>
    <mergeCell ref="O507:O508"/>
    <mergeCell ref="P507:P508"/>
    <mergeCell ref="Q507:Q508"/>
    <mergeCell ref="R507:R508"/>
    <mergeCell ref="S507:S508"/>
    <mergeCell ref="T507:T508"/>
    <mergeCell ref="U507:U508"/>
    <mergeCell ref="V507:V508"/>
    <mergeCell ref="W507:W508"/>
    <mergeCell ref="X507:X508"/>
    <mergeCell ref="Y507:Y508"/>
    <mergeCell ref="Z507:Z508"/>
    <mergeCell ref="AA507:AA508"/>
    <mergeCell ref="AB507:AB508"/>
    <mergeCell ref="AC507:AC508"/>
    <mergeCell ref="AD499:AD500"/>
    <mergeCell ref="AE499:AE500"/>
    <mergeCell ref="AF499:AF500"/>
    <mergeCell ref="AI459:AI462"/>
    <mergeCell ref="AG464:AH464"/>
    <mergeCell ref="AG466:AH466"/>
    <mergeCell ref="AG468:AH468"/>
    <mergeCell ref="AG470:AH470"/>
    <mergeCell ref="AG472:AH472"/>
    <mergeCell ref="AI473:AI474"/>
    <mergeCell ref="AG474:AH474"/>
    <mergeCell ref="AG476:AH476"/>
    <mergeCell ref="AG478:AH478"/>
    <mergeCell ref="AG480:AH480"/>
    <mergeCell ref="AG482:AH482"/>
    <mergeCell ref="AG484:AH484"/>
    <mergeCell ref="AG486:AH486"/>
    <mergeCell ref="AG488:AH488"/>
    <mergeCell ref="AG490:AH490"/>
    <mergeCell ref="AG492:AH492"/>
    <mergeCell ref="AG494:AH494"/>
    <mergeCell ref="AG496:AH496"/>
    <mergeCell ref="AG498:AH498"/>
    <mergeCell ref="AG500:AH500"/>
    <mergeCell ref="AA497:AA498"/>
    <mergeCell ref="AB497:AB498"/>
    <mergeCell ref="AC497:AC498"/>
    <mergeCell ref="AD497:AD498"/>
    <mergeCell ref="AE497:AE498"/>
    <mergeCell ref="AF497:AF498"/>
    <mergeCell ref="B499:D500"/>
    <mergeCell ref="E499:E500"/>
    <mergeCell ref="F499:F500"/>
    <mergeCell ref="G499:G500"/>
    <mergeCell ref="H499:H500"/>
    <mergeCell ref="I499:I500"/>
    <mergeCell ref="J499:J500"/>
    <mergeCell ref="K499:K500"/>
    <mergeCell ref="L499:L500"/>
    <mergeCell ref="M499:M500"/>
    <mergeCell ref="N499:N500"/>
    <mergeCell ref="O499:O500"/>
    <mergeCell ref="P499:P500"/>
    <mergeCell ref="Q499:Q500"/>
    <mergeCell ref="R499:R500"/>
    <mergeCell ref="S499:S500"/>
    <mergeCell ref="T499:T500"/>
    <mergeCell ref="U499:U500"/>
    <mergeCell ref="V499:V500"/>
    <mergeCell ref="W499:W500"/>
    <mergeCell ref="X499:X500"/>
    <mergeCell ref="Y499:Y500"/>
    <mergeCell ref="Z499:Z500"/>
    <mergeCell ref="AA499:AA500"/>
    <mergeCell ref="AB499:AB500"/>
    <mergeCell ref="AC499:AC500"/>
    <mergeCell ref="X495:X496"/>
    <mergeCell ref="Y495:Y496"/>
    <mergeCell ref="Z495:Z496"/>
    <mergeCell ref="AA495:AA496"/>
    <mergeCell ref="AB495:AB496"/>
    <mergeCell ref="AC495:AC496"/>
    <mergeCell ref="AD495:AD496"/>
    <mergeCell ref="AE495:AE496"/>
    <mergeCell ref="AF495:AF496"/>
    <mergeCell ref="B497:D498"/>
    <mergeCell ref="E497:E498"/>
    <mergeCell ref="F497:F498"/>
    <mergeCell ref="G497:G498"/>
    <mergeCell ref="H497:H498"/>
    <mergeCell ref="I497:I498"/>
    <mergeCell ref="J497:J498"/>
    <mergeCell ref="K497:K498"/>
    <mergeCell ref="L497:L498"/>
    <mergeCell ref="M497:M498"/>
    <mergeCell ref="N497:N498"/>
    <mergeCell ref="O497:O498"/>
    <mergeCell ref="P497:P498"/>
    <mergeCell ref="Q497:Q498"/>
    <mergeCell ref="R497:R498"/>
    <mergeCell ref="S497:S498"/>
    <mergeCell ref="T497:T498"/>
    <mergeCell ref="U497:U498"/>
    <mergeCell ref="V497:V498"/>
    <mergeCell ref="W497:W498"/>
    <mergeCell ref="X497:X498"/>
    <mergeCell ref="Y497:Y498"/>
    <mergeCell ref="Z497:Z498"/>
    <mergeCell ref="U493:U494"/>
    <mergeCell ref="V493:V494"/>
    <mergeCell ref="W493:W494"/>
    <mergeCell ref="X493:X494"/>
    <mergeCell ref="Y493:Y494"/>
    <mergeCell ref="Z493:Z494"/>
    <mergeCell ref="AA493:AA494"/>
    <mergeCell ref="AB493:AB494"/>
    <mergeCell ref="AC493:AC494"/>
    <mergeCell ref="AD493:AD494"/>
    <mergeCell ref="AE493:AE494"/>
    <mergeCell ref="AF493:AF494"/>
    <mergeCell ref="B495:D496"/>
    <mergeCell ref="E495:E496"/>
    <mergeCell ref="F495:F496"/>
    <mergeCell ref="G495:G496"/>
    <mergeCell ref="H495:H496"/>
    <mergeCell ref="I495:I496"/>
    <mergeCell ref="J495:J496"/>
    <mergeCell ref="K495:K496"/>
    <mergeCell ref="L495:L496"/>
    <mergeCell ref="M495:M496"/>
    <mergeCell ref="N495:N496"/>
    <mergeCell ref="O495:O496"/>
    <mergeCell ref="P495:P496"/>
    <mergeCell ref="Q495:Q496"/>
    <mergeCell ref="R495:R496"/>
    <mergeCell ref="S495:S496"/>
    <mergeCell ref="T495:T496"/>
    <mergeCell ref="U495:U496"/>
    <mergeCell ref="V495:V496"/>
    <mergeCell ref="W495:W496"/>
    <mergeCell ref="B493:D494"/>
    <mergeCell ref="E493:E494"/>
    <mergeCell ref="F493:F494"/>
    <mergeCell ref="G493:G494"/>
    <mergeCell ref="H493:H494"/>
    <mergeCell ref="I493:I494"/>
    <mergeCell ref="J493:J494"/>
    <mergeCell ref="K493:K494"/>
    <mergeCell ref="L493:L494"/>
    <mergeCell ref="M493:M494"/>
    <mergeCell ref="N493:N494"/>
    <mergeCell ref="O493:O494"/>
    <mergeCell ref="P493:P494"/>
    <mergeCell ref="Q493:Q494"/>
    <mergeCell ref="R493:R494"/>
    <mergeCell ref="S493:S494"/>
    <mergeCell ref="T493:T494"/>
    <mergeCell ref="AD489:AD490"/>
    <mergeCell ref="AE489:AE490"/>
    <mergeCell ref="AF489:AF490"/>
    <mergeCell ref="B491:D492"/>
    <mergeCell ref="E491:E492"/>
    <mergeCell ref="F491:F492"/>
    <mergeCell ref="G491:G492"/>
    <mergeCell ref="H491:H492"/>
    <mergeCell ref="I491:I492"/>
    <mergeCell ref="J491:J492"/>
    <mergeCell ref="K491:K492"/>
    <mergeCell ref="L491:L492"/>
    <mergeCell ref="M491:M492"/>
    <mergeCell ref="N491:N492"/>
    <mergeCell ref="O491:O492"/>
    <mergeCell ref="P491:P492"/>
    <mergeCell ref="Q491:Q492"/>
    <mergeCell ref="R491:R492"/>
    <mergeCell ref="S491:S492"/>
    <mergeCell ref="T491:T492"/>
    <mergeCell ref="U491:U492"/>
    <mergeCell ref="V491:V492"/>
    <mergeCell ref="W491:W492"/>
    <mergeCell ref="X491:X492"/>
    <mergeCell ref="Y491:Y492"/>
    <mergeCell ref="Z491:Z492"/>
    <mergeCell ref="AA491:AA492"/>
    <mergeCell ref="AB491:AB492"/>
    <mergeCell ref="AC491:AC492"/>
    <mergeCell ref="AD491:AD492"/>
    <mergeCell ref="AE491:AE492"/>
    <mergeCell ref="AF491:AF492"/>
    <mergeCell ref="AA487:AA488"/>
    <mergeCell ref="AB487:AB488"/>
    <mergeCell ref="AC487:AC488"/>
    <mergeCell ref="AD487:AD488"/>
    <mergeCell ref="AE487:AE488"/>
    <mergeCell ref="AF487:AF488"/>
    <mergeCell ref="B489:D490"/>
    <mergeCell ref="E489:E490"/>
    <mergeCell ref="F489:F490"/>
    <mergeCell ref="G489:G490"/>
    <mergeCell ref="H489:H490"/>
    <mergeCell ref="I489:I490"/>
    <mergeCell ref="J489:J490"/>
    <mergeCell ref="K489:K490"/>
    <mergeCell ref="L489:L490"/>
    <mergeCell ref="M489:M490"/>
    <mergeCell ref="N489:N490"/>
    <mergeCell ref="O489:O490"/>
    <mergeCell ref="P489:P490"/>
    <mergeCell ref="Q489:Q490"/>
    <mergeCell ref="R489:R490"/>
    <mergeCell ref="S489:S490"/>
    <mergeCell ref="T489:T490"/>
    <mergeCell ref="U489:U490"/>
    <mergeCell ref="V489:V490"/>
    <mergeCell ref="W489:W490"/>
    <mergeCell ref="X489:X490"/>
    <mergeCell ref="Y489:Y490"/>
    <mergeCell ref="Z489:Z490"/>
    <mergeCell ref="AA489:AA490"/>
    <mergeCell ref="AB489:AB490"/>
    <mergeCell ref="AC489:AC490"/>
    <mergeCell ref="X485:X486"/>
    <mergeCell ref="Y485:Y486"/>
    <mergeCell ref="Z485:Z486"/>
    <mergeCell ref="AA485:AA486"/>
    <mergeCell ref="AB485:AB486"/>
    <mergeCell ref="AC485:AC486"/>
    <mergeCell ref="AD485:AD486"/>
    <mergeCell ref="AE485:AE486"/>
    <mergeCell ref="AF485:AF486"/>
    <mergeCell ref="B487:D488"/>
    <mergeCell ref="E487:E488"/>
    <mergeCell ref="F487:F488"/>
    <mergeCell ref="G487:G488"/>
    <mergeCell ref="H487:H488"/>
    <mergeCell ref="I487:I488"/>
    <mergeCell ref="J487:J488"/>
    <mergeCell ref="K487:K488"/>
    <mergeCell ref="L487:L488"/>
    <mergeCell ref="M487:M488"/>
    <mergeCell ref="N487:N488"/>
    <mergeCell ref="O487:O488"/>
    <mergeCell ref="P487:P488"/>
    <mergeCell ref="Q487:Q488"/>
    <mergeCell ref="R487:R488"/>
    <mergeCell ref="S487:S488"/>
    <mergeCell ref="T487:T488"/>
    <mergeCell ref="U487:U488"/>
    <mergeCell ref="V487:V488"/>
    <mergeCell ref="W487:W488"/>
    <mergeCell ref="X487:X488"/>
    <mergeCell ref="Y487:Y488"/>
    <mergeCell ref="Z487:Z488"/>
    <mergeCell ref="U483:U484"/>
    <mergeCell ref="V483:V484"/>
    <mergeCell ref="W483:W484"/>
    <mergeCell ref="X483:X484"/>
    <mergeCell ref="Y483:Y484"/>
    <mergeCell ref="Z483:Z484"/>
    <mergeCell ref="AA483:AA484"/>
    <mergeCell ref="AB483:AB484"/>
    <mergeCell ref="AC483:AC484"/>
    <mergeCell ref="AD483:AD484"/>
    <mergeCell ref="AE483:AE484"/>
    <mergeCell ref="AF483:AF484"/>
    <mergeCell ref="B485:D486"/>
    <mergeCell ref="E485:E486"/>
    <mergeCell ref="F485:F486"/>
    <mergeCell ref="G485:G486"/>
    <mergeCell ref="H485:H486"/>
    <mergeCell ref="I485:I486"/>
    <mergeCell ref="J485:J486"/>
    <mergeCell ref="K485:K486"/>
    <mergeCell ref="L485:L486"/>
    <mergeCell ref="M485:M486"/>
    <mergeCell ref="N485:N486"/>
    <mergeCell ref="O485:O486"/>
    <mergeCell ref="P485:P486"/>
    <mergeCell ref="Q485:Q486"/>
    <mergeCell ref="R485:R486"/>
    <mergeCell ref="S485:S486"/>
    <mergeCell ref="T485:T486"/>
    <mergeCell ref="U485:U486"/>
    <mergeCell ref="V485:V486"/>
    <mergeCell ref="W485:W486"/>
    <mergeCell ref="B483:D484"/>
    <mergeCell ref="E483:E484"/>
    <mergeCell ref="F483:F484"/>
    <mergeCell ref="G483:G484"/>
    <mergeCell ref="H483:H484"/>
    <mergeCell ref="I483:I484"/>
    <mergeCell ref="J483:J484"/>
    <mergeCell ref="K483:K484"/>
    <mergeCell ref="L483:L484"/>
    <mergeCell ref="M483:M484"/>
    <mergeCell ref="N483:N484"/>
    <mergeCell ref="O483:O484"/>
    <mergeCell ref="P483:P484"/>
    <mergeCell ref="Q483:Q484"/>
    <mergeCell ref="R483:R484"/>
    <mergeCell ref="S483:S484"/>
    <mergeCell ref="T483:T484"/>
    <mergeCell ref="AD479:AD480"/>
    <mergeCell ref="AE479:AE480"/>
    <mergeCell ref="AF479:AF480"/>
    <mergeCell ref="B481:D482"/>
    <mergeCell ref="E481:E482"/>
    <mergeCell ref="F481:F482"/>
    <mergeCell ref="G481:G482"/>
    <mergeCell ref="H481:H482"/>
    <mergeCell ref="I481:I482"/>
    <mergeCell ref="J481:J482"/>
    <mergeCell ref="K481:K482"/>
    <mergeCell ref="L481:L482"/>
    <mergeCell ref="M481:M482"/>
    <mergeCell ref="N481:N482"/>
    <mergeCell ref="O481:O482"/>
    <mergeCell ref="P481:P482"/>
    <mergeCell ref="Q481:Q482"/>
    <mergeCell ref="R481:R482"/>
    <mergeCell ref="S481:S482"/>
    <mergeCell ref="T481:T482"/>
    <mergeCell ref="U481:U482"/>
    <mergeCell ref="V481:V482"/>
    <mergeCell ref="W481:W482"/>
    <mergeCell ref="X481:X482"/>
    <mergeCell ref="Y481:Y482"/>
    <mergeCell ref="Z481:Z482"/>
    <mergeCell ref="AA481:AA482"/>
    <mergeCell ref="AB481:AB482"/>
    <mergeCell ref="AC481:AC482"/>
    <mergeCell ref="AD481:AD482"/>
    <mergeCell ref="AE481:AE482"/>
    <mergeCell ref="AF481:AF482"/>
    <mergeCell ref="AA477:AA478"/>
    <mergeCell ref="AB477:AB478"/>
    <mergeCell ref="AC477:AC478"/>
    <mergeCell ref="AD477:AD478"/>
    <mergeCell ref="AE477:AE478"/>
    <mergeCell ref="AF477:AF478"/>
    <mergeCell ref="B479:D480"/>
    <mergeCell ref="E479:E480"/>
    <mergeCell ref="F479:F480"/>
    <mergeCell ref="G479:G480"/>
    <mergeCell ref="H479:H480"/>
    <mergeCell ref="I479:I480"/>
    <mergeCell ref="J479:J480"/>
    <mergeCell ref="K479:K480"/>
    <mergeCell ref="L479:L480"/>
    <mergeCell ref="M479:M480"/>
    <mergeCell ref="N479:N480"/>
    <mergeCell ref="O479:O480"/>
    <mergeCell ref="P479:P480"/>
    <mergeCell ref="Q479:Q480"/>
    <mergeCell ref="R479:R480"/>
    <mergeCell ref="S479:S480"/>
    <mergeCell ref="T479:T480"/>
    <mergeCell ref="U479:U480"/>
    <mergeCell ref="V479:V480"/>
    <mergeCell ref="W479:W480"/>
    <mergeCell ref="X479:X480"/>
    <mergeCell ref="Y479:Y480"/>
    <mergeCell ref="Z479:Z480"/>
    <mergeCell ref="AA479:AA480"/>
    <mergeCell ref="AB479:AB480"/>
    <mergeCell ref="AC479:AC480"/>
    <mergeCell ref="X475:X476"/>
    <mergeCell ref="Y475:Y476"/>
    <mergeCell ref="Z475:Z476"/>
    <mergeCell ref="AA475:AA476"/>
    <mergeCell ref="AB475:AB476"/>
    <mergeCell ref="AC475:AC476"/>
    <mergeCell ref="AD475:AD476"/>
    <mergeCell ref="AE475:AE476"/>
    <mergeCell ref="AF475:AF476"/>
    <mergeCell ref="B477:D478"/>
    <mergeCell ref="E477:E478"/>
    <mergeCell ref="F477:F478"/>
    <mergeCell ref="G477:G478"/>
    <mergeCell ref="H477:H478"/>
    <mergeCell ref="I477:I478"/>
    <mergeCell ref="J477:J478"/>
    <mergeCell ref="K477:K478"/>
    <mergeCell ref="L477:L478"/>
    <mergeCell ref="M477:M478"/>
    <mergeCell ref="N477:N478"/>
    <mergeCell ref="O477:O478"/>
    <mergeCell ref="P477:P478"/>
    <mergeCell ref="Q477:Q478"/>
    <mergeCell ref="R477:R478"/>
    <mergeCell ref="S477:S478"/>
    <mergeCell ref="T477:T478"/>
    <mergeCell ref="U477:U478"/>
    <mergeCell ref="V477:V478"/>
    <mergeCell ref="W477:W478"/>
    <mergeCell ref="X477:X478"/>
    <mergeCell ref="Y477:Y478"/>
    <mergeCell ref="Z477:Z478"/>
    <mergeCell ref="U473:U474"/>
    <mergeCell ref="V473:V474"/>
    <mergeCell ref="W473:W474"/>
    <mergeCell ref="X473:X474"/>
    <mergeCell ref="Y473:Y474"/>
    <mergeCell ref="Z473:Z474"/>
    <mergeCell ref="AA473:AA474"/>
    <mergeCell ref="AB473:AB474"/>
    <mergeCell ref="AC473:AC474"/>
    <mergeCell ref="AD473:AD474"/>
    <mergeCell ref="AE473:AE474"/>
    <mergeCell ref="AF473:AF474"/>
    <mergeCell ref="B475:D476"/>
    <mergeCell ref="E475:E476"/>
    <mergeCell ref="F475:F476"/>
    <mergeCell ref="G475:G476"/>
    <mergeCell ref="H475:H476"/>
    <mergeCell ref="I475:I476"/>
    <mergeCell ref="J475:J476"/>
    <mergeCell ref="K475:K476"/>
    <mergeCell ref="L475:L476"/>
    <mergeCell ref="M475:M476"/>
    <mergeCell ref="N475:N476"/>
    <mergeCell ref="O475:O476"/>
    <mergeCell ref="P475:P476"/>
    <mergeCell ref="Q475:Q476"/>
    <mergeCell ref="R475:R476"/>
    <mergeCell ref="S475:S476"/>
    <mergeCell ref="T475:T476"/>
    <mergeCell ref="U475:U476"/>
    <mergeCell ref="V475:V476"/>
    <mergeCell ref="W475:W476"/>
    <mergeCell ref="B473:D474"/>
    <mergeCell ref="E473:E474"/>
    <mergeCell ref="F473:F474"/>
    <mergeCell ref="G473:G474"/>
    <mergeCell ref="H473:H474"/>
    <mergeCell ref="I473:I474"/>
    <mergeCell ref="J473:J474"/>
    <mergeCell ref="K473:K474"/>
    <mergeCell ref="L473:L474"/>
    <mergeCell ref="M473:M474"/>
    <mergeCell ref="N473:N474"/>
    <mergeCell ref="O473:O474"/>
    <mergeCell ref="P473:P474"/>
    <mergeCell ref="Q473:Q474"/>
    <mergeCell ref="R473:R474"/>
    <mergeCell ref="S473:S474"/>
    <mergeCell ref="T473:T474"/>
    <mergeCell ref="AD469:AD470"/>
    <mergeCell ref="AE469:AE470"/>
    <mergeCell ref="AF469:AF470"/>
    <mergeCell ref="B471:D472"/>
    <mergeCell ref="E471:E472"/>
    <mergeCell ref="F471:F472"/>
    <mergeCell ref="G471:G472"/>
    <mergeCell ref="H471:H472"/>
    <mergeCell ref="I471:I472"/>
    <mergeCell ref="J471:J472"/>
    <mergeCell ref="K471:K472"/>
    <mergeCell ref="L471:L472"/>
    <mergeCell ref="M471:M472"/>
    <mergeCell ref="N471:N472"/>
    <mergeCell ref="O471:O472"/>
    <mergeCell ref="P471:P472"/>
    <mergeCell ref="Q471:Q472"/>
    <mergeCell ref="R471:R472"/>
    <mergeCell ref="S471:S472"/>
    <mergeCell ref="T471:T472"/>
    <mergeCell ref="U471:U472"/>
    <mergeCell ref="V471:V472"/>
    <mergeCell ref="W471:W472"/>
    <mergeCell ref="X471:X472"/>
    <mergeCell ref="Y471:Y472"/>
    <mergeCell ref="Z471:Z472"/>
    <mergeCell ref="AA471:AA472"/>
    <mergeCell ref="AB471:AB472"/>
    <mergeCell ref="AC471:AC472"/>
    <mergeCell ref="AD471:AD472"/>
    <mergeCell ref="AE471:AE472"/>
    <mergeCell ref="AF471:AF472"/>
    <mergeCell ref="AA467:AA468"/>
    <mergeCell ref="AB467:AB468"/>
    <mergeCell ref="AC467:AC468"/>
    <mergeCell ref="AD467:AD468"/>
    <mergeCell ref="AE467:AE468"/>
    <mergeCell ref="AF467:AF468"/>
    <mergeCell ref="B469:D470"/>
    <mergeCell ref="E469:E470"/>
    <mergeCell ref="F469:F470"/>
    <mergeCell ref="G469:G470"/>
    <mergeCell ref="H469:H470"/>
    <mergeCell ref="I469:I470"/>
    <mergeCell ref="J469:J470"/>
    <mergeCell ref="K469:K470"/>
    <mergeCell ref="L469:L470"/>
    <mergeCell ref="M469:M470"/>
    <mergeCell ref="N469:N470"/>
    <mergeCell ref="O469:O470"/>
    <mergeCell ref="P469:P470"/>
    <mergeCell ref="Q469:Q470"/>
    <mergeCell ref="R469:R470"/>
    <mergeCell ref="S469:S470"/>
    <mergeCell ref="T469:T470"/>
    <mergeCell ref="U469:U470"/>
    <mergeCell ref="V469:V470"/>
    <mergeCell ref="W469:W470"/>
    <mergeCell ref="X469:X470"/>
    <mergeCell ref="Y469:Y470"/>
    <mergeCell ref="Z469:Z470"/>
    <mergeCell ref="AA469:AA470"/>
    <mergeCell ref="AB469:AB470"/>
    <mergeCell ref="AC469:AC470"/>
    <mergeCell ref="X465:X466"/>
    <mergeCell ref="Y465:Y466"/>
    <mergeCell ref="Z465:Z466"/>
    <mergeCell ref="AA465:AA466"/>
    <mergeCell ref="AB465:AB466"/>
    <mergeCell ref="AC465:AC466"/>
    <mergeCell ref="AD465:AD466"/>
    <mergeCell ref="AE465:AE466"/>
    <mergeCell ref="AF465:AF466"/>
    <mergeCell ref="B467:D468"/>
    <mergeCell ref="E467:E468"/>
    <mergeCell ref="F467:F468"/>
    <mergeCell ref="G467:G468"/>
    <mergeCell ref="H467:H468"/>
    <mergeCell ref="I467:I468"/>
    <mergeCell ref="J467:J468"/>
    <mergeCell ref="K467:K468"/>
    <mergeCell ref="L467:L468"/>
    <mergeCell ref="M467:M468"/>
    <mergeCell ref="N467:N468"/>
    <mergeCell ref="O467:O468"/>
    <mergeCell ref="P467:P468"/>
    <mergeCell ref="Q467:Q468"/>
    <mergeCell ref="R467:R468"/>
    <mergeCell ref="S467:S468"/>
    <mergeCell ref="T467:T468"/>
    <mergeCell ref="U467:U468"/>
    <mergeCell ref="V467:V468"/>
    <mergeCell ref="W467:W468"/>
    <mergeCell ref="X467:X468"/>
    <mergeCell ref="Y467:Y468"/>
    <mergeCell ref="Z467:Z468"/>
    <mergeCell ref="W463:W464"/>
    <mergeCell ref="X463:X464"/>
    <mergeCell ref="Y463:Y464"/>
    <mergeCell ref="Z463:Z464"/>
    <mergeCell ref="AA463:AA464"/>
    <mergeCell ref="AB463:AB464"/>
    <mergeCell ref="AC463:AC464"/>
    <mergeCell ref="AD463:AD464"/>
    <mergeCell ref="AE463:AE464"/>
    <mergeCell ref="AF463:AF464"/>
    <mergeCell ref="B465:D466"/>
    <mergeCell ref="E465:E466"/>
    <mergeCell ref="F465:F466"/>
    <mergeCell ref="G465:G466"/>
    <mergeCell ref="H465:H466"/>
    <mergeCell ref="I465:I466"/>
    <mergeCell ref="J465:J466"/>
    <mergeCell ref="K465:K466"/>
    <mergeCell ref="L465:L466"/>
    <mergeCell ref="M465:M466"/>
    <mergeCell ref="N465:N466"/>
    <mergeCell ref="O465:O466"/>
    <mergeCell ref="P465:P466"/>
    <mergeCell ref="Q465:Q466"/>
    <mergeCell ref="R465:R466"/>
    <mergeCell ref="S465:S466"/>
    <mergeCell ref="T465:T466"/>
    <mergeCell ref="U465:U466"/>
    <mergeCell ref="V465:V466"/>
    <mergeCell ref="W465:W466"/>
    <mergeCell ref="B463:D464"/>
    <mergeCell ref="E463:E464"/>
    <mergeCell ref="F463:F464"/>
    <mergeCell ref="G463:G464"/>
    <mergeCell ref="H463:H464"/>
    <mergeCell ref="I463:I464"/>
    <mergeCell ref="J463:J464"/>
    <mergeCell ref="K463:K464"/>
    <mergeCell ref="L463:L464"/>
    <mergeCell ref="M463:M464"/>
    <mergeCell ref="N463:N464"/>
    <mergeCell ref="O463:O464"/>
    <mergeCell ref="P463:P464"/>
    <mergeCell ref="Q463:Q464"/>
    <mergeCell ref="R463:R464"/>
    <mergeCell ref="S463:S464"/>
    <mergeCell ref="T463:T464"/>
    <mergeCell ref="Y455:Y456"/>
    <mergeCell ref="Z455:Z456"/>
    <mergeCell ref="AA455:AA456"/>
    <mergeCell ref="AB455:AB456"/>
    <mergeCell ref="AC455:AC456"/>
    <mergeCell ref="AD455:AD456"/>
    <mergeCell ref="AE455:AE456"/>
    <mergeCell ref="AF455:AF456"/>
    <mergeCell ref="AI415:AI418"/>
    <mergeCell ref="AG420:AH420"/>
    <mergeCell ref="AG422:AH422"/>
    <mergeCell ref="AG424:AH424"/>
    <mergeCell ref="AG426:AH426"/>
    <mergeCell ref="AG428:AH428"/>
    <mergeCell ref="AI429:AI430"/>
    <mergeCell ref="AG430:AH430"/>
    <mergeCell ref="AG432:AH432"/>
    <mergeCell ref="AG434:AH434"/>
    <mergeCell ref="AG436:AH436"/>
    <mergeCell ref="AG438:AH438"/>
    <mergeCell ref="AG440:AH440"/>
    <mergeCell ref="AG442:AH442"/>
    <mergeCell ref="AG444:AH444"/>
    <mergeCell ref="AG446:AH446"/>
    <mergeCell ref="AG448:AH448"/>
    <mergeCell ref="AG450:AH450"/>
    <mergeCell ref="AG452:AH452"/>
    <mergeCell ref="AG454:AH454"/>
    <mergeCell ref="AG456:AH456"/>
    <mergeCell ref="V453:V454"/>
    <mergeCell ref="W453:W454"/>
    <mergeCell ref="X453:X454"/>
    <mergeCell ref="Y453:Y454"/>
    <mergeCell ref="Z453:Z454"/>
    <mergeCell ref="AA453:AA454"/>
    <mergeCell ref="AB453:AB454"/>
    <mergeCell ref="AC453:AC454"/>
    <mergeCell ref="AD453:AD454"/>
    <mergeCell ref="AE453:AE454"/>
    <mergeCell ref="AF453:AF454"/>
    <mergeCell ref="AE449:AE450"/>
    <mergeCell ref="AF449:AF450"/>
    <mergeCell ref="Y445:Y446"/>
    <mergeCell ref="Z445:Z446"/>
    <mergeCell ref="AA445:AA446"/>
    <mergeCell ref="AB445:AB446"/>
    <mergeCell ref="AC445:AC446"/>
    <mergeCell ref="AD445:AD446"/>
    <mergeCell ref="AE445:AE446"/>
    <mergeCell ref="AF445:AF446"/>
    <mergeCell ref="AB437:AB438"/>
    <mergeCell ref="AC437:AC438"/>
    <mergeCell ref="AD437:AD438"/>
    <mergeCell ref="AE437:AE438"/>
    <mergeCell ref="AF437:AF438"/>
    <mergeCell ref="Y435:Y436"/>
    <mergeCell ref="Z435:Z436"/>
    <mergeCell ref="AA435:AA436"/>
    <mergeCell ref="AB435:AB436"/>
    <mergeCell ref="AC435:AC436"/>
    <mergeCell ref="AD435:AD436"/>
    <mergeCell ref="AE435:AE436"/>
    <mergeCell ref="B455:D456"/>
    <mergeCell ref="E455:E456"/>
    <mergeCell ref="F455:F456"/>
    <mergeCell ref="G455:G456"/>
    <mergeCell ref="H455:H456"/>
    <mergeCell ref="I455:I456"/>
    <mergeCell ref="J455:J456"/>
    <mergeCell ref="K455:K456"/>
    <mergeCell ref="L455:L456"/>
    <mergeCell ref="M455:M456"/>
    <mergeCell ref="N455:N456"/>
    <mergeCell ref="O455:O456"/>
    <mergeCell ref="P455:P456"/>
    <mergeCell ref="Q455:Q456"/>
    <mergeCell ref="R455:R456"/>
    <mergeCell ref="S455:S456"/>
    <mergeCell ref="T455:T456"/>
    <mergeCell ref="U455:U456"/>
    <mergeCell ref="V455:V456"/>
    <mergeCell ref="W455:W456"/>
    <mergeCell ref="X455:X456"/>
    <mergeCell ref="E453:E454"/>
    <mergeCell ref="F453:F454"/>
    <mergeCell ref="G453:G454"/>
    <mergeCell ref="H453:H454"/>
    <mergeCell ref="I453:I454"/>
    <mergeCell ref="J453:J454"/>
    <mergeCell ref="K453:K454"/>
    <mergeCell ref="L453:L454"/>
    <mergeCell ref="M453:M454"/>
    <mergeCell ref="N453:N454"/>
    <mergeCell ref="O453:O454"/>
    <mergeCell ref="P453:P454"/>
    <mergeCell ref="Q453:Q454"/>
    <mergeCell ref="R453:R454"/>
    <mergeCell ref="S453:S454"/>
    <mergeCell ref="T453:T454"/>
    <mergeCell ref="U453:U454"/>
    <mergeCell ref="B451:D452"/>
    <mergeCell ref="E451:E452"/>
    <mergeCell ref="F451:F452"/>
    <mergeCell ref="G451:G452"/>
    <mergeCell ref="H451:H452"/>
    <mergeCell ref="I451:I452"/>
    <mergeCell ref="J451:J452"/>
    <mergeCell ref="K451:K452"/>
    <mergeCell ref="L451:L452"/>
    <mergeCell ref="M451:M452"/>
    <mergeCell ref="N451:N452"/>
    <mergeCell ref="O451:O452"/>
    <mergeCell ref="P451:P452"/>
    <mergeCell ref="Q451:Q452"/>
    <mergeCell ref="R451:R452"/>
    <mergeCell ref="S451:S452"/>
    <mergeCell ref="T451:T452"/>
    <mergeCell ref="U451:U452"/>
    <mergeCell ref="V451:V452"/>
    <mergeCell ref="W451:W452"/>
    <mergeCell ref="X451:X452"/>
    <mergeCell ref="Y451:Y452"/>
    <mergeCell ref="Z451:Z452"/>
    <mergeCell ref="AA451:AA452"/>
    <mergeCell ref="AB451:AB452"/>
    <mergeCell ref="AC451:AC452"/>
    <mergeCell ref="AD451:AD452"/>
    <mergeCell ref="AE451:AE452"/>
    <mergeCell ref="AF451:AF452"/>
    <mergeCell ref="AB447:AB448"/>
    <mergeCell ref="AC447:AC448"/>
    <mergeCell ref="AD447:AD448"/>
    <mergeCell ref="AE447:AE448"/>
    <mergeCell ref="AF447:AF448"/>
    <mergeCell ref="B449:D450"/>
    <mergeCell ref="E449:E450"/>
    <mergeCell ref="F449:F450"/>
    <mergeCell ref="G449:G450"/>
    <mergeCell ref="H449:H450"/>
    <mergeCell ref="I449:I450"/>
    <mergeCell ref="J449:J450"/>
    <mergeCell ref="K449:K450"/>
    <mergeCell ref="L449:L450"/>
    <mergeCell ref="M449:M450"/>
    <mergeCell ref="N449:N450"/>
    <mergeCell ref="O449:O450"/>
    <mergeCell ref="P449:P450"/>
    <mergeCell ref="Q449:Q450"/>
    <mergeCell ref="R449:R450"/>
    <mergeCell ref="S449:S450"/>
    <mergeCell ref="T449:T450"/>
    <mergeCell ref="U449:U450"/>
    <mergeCell ref="V449:V450"/>
    <mergeCell ref="W449:W450"/>
    <mergeCell ref="X449:X450"/>
    <mergeCell ref="Y449:Y450"/>
    <mergeCell ref="Z449:Z450"/>
    <mergeCell ref="AA449:AA450"/>
    <mergeCell ref="AB449:AB450"/>
    <mergeCell ref="AC449:AC450"/>
    <mergeCell ref="AD449:AD450"/>
    <mergeCell ref="B447:D448"/>
    <mergeCell ref="E447:E448"/>
    <mergeCell ref="F447:F448"/>
    <mergeCell ref="G447:G448"/>
    <mergeCell ref="H447:H448"/>
    <mergeCell ref="I447:I448"/>
    <mergeCell ref="J447:J448"/>
    <mergeCell ref="K447:K448"/>
    <mergeCell ref="L447:L448"/>
    <mergeCell ref="M447:M448"/>
    <mergeCell ref="N447:N448"/>
    <mergeCell ref="O447:O448"/>
    <mergeCell ref="P447:P448"/>
    <mergeCell ref="Q447:Q448"/>
    <mergeCell ref="R447:R448"/>
    <mergeCell ref="S447:S448"/>
    <mergeCell ref="T447:T448"/>
    <mergeCell ref="U447:U448"/>
    <mergeCell ref="V447:V448"/>
    <mergeCell ref="W447:W448"/>
    <mergeCell ref="X447:X448"/>
    <mergeCell ref="Y447:Y448"/>
    <mergeCell ref="Z447:Z448"/>
    <mergeCell ref="AA447:AA448"/>
    <mergeCell ref="V443:V444"/>
    <mergeCell ref="W443:W444"/>
    <mergeCell ref="X443:X444"/>
    <mergeCell ref="Y443:Y444"/>
    <mergeCell ref="Z443:Z444"/>
    <mergeCell ref="AA443:AA444"/>
    <mergeCell ref="AB443:AB444"/>
    <mergeCell ref="AC443:AC444"/>
    <mergeCell ref="AD443:AD444"/>
    <mergeCell ref="AE443:AE444"/>
    <mergeCell ref="AF443:AF444"/>
    <mergeCell ref="B445:D446"/>
    <mergeCell ref="E445:E446"/>
    <mergeCell ref="F445:F446"/>
    <mergeCell ref="G445:G446"/>
    <mergeCell ref="H445:H446"/>
    <mergeCell ref="I445:I446"/>
    <mergeCell ref="J445:J446"/>
    <mergeCell ref="K445:K446"/>
    <mergeCell ref="L445:L446"/>
    <mergeCell ref="M445:M446"/>
    <mergeCell ref="N445:N446"/>
    <mergeCell ref="O445:O446"/>
    <mergeCell ref="P445:P446"/>
    <mergeCell ref="Q445:Q446"/>
    <mergeCell ref="R445:R446"/>
    <mergeCell ref="S445:S446"/>
    <mergeCell ref="T445:T446"/>
    <mergeCell ref="U445:U446"/>
    <mergeCell ref="V445:V446"/>
    <mergeCell ref="W445:W446"/>
    <mergeCell ref="X445:X446"/>
    <mergeCell ref="E443:E444"/>
    <mergeCell ref="F443:F444"/>
    <mergeCell ref="G443:G444"/>
    <mergeCell ref="H443:H444"/>
    <mergeCell ref="I443:I444"/>
    <mergeCell ref="J443:J444"/>
    <mergeCell ref="K443:K444"/>
    <mergeCell ref="L443:L444"/>
    <mergeCell ref="M443:M444"/>
    <mergeCell ref="N443:N444"/>
    <mergeCell ref="O443:O444"/>
    <mergeCell ref="P443:P444"/>
    <mergeCell ref="Q443:Q444"/>
    <mergeCell ref="R443:R444"/>
    <mergeCell ref="S443:S444"/>
    <mergeCell ref="T443:T444"/>
    <mergeCell ref="U443:U444"/>
    <mergeCell ref="AE439:AE440"/>
    <mergeCell ref="AF439:AF440"/>
    <mergeCell ref="B441:D442"/>
    <mergeCell ref="E441:E442"/>
    <mergeCell ref="F441:F442"/>
    <mergeCell ref="G441:G442"/>
    <mergeCell ref="H441:H442"/>
    <mergeCell ref="I441:I442"/>
    <mergeCell ref="J441:J442"/>
    <mergeCell ref="K441:K442"/>
    <mergeCell ref="L441:L442"/>
    <mergeCell ref="M441:M442"/>
    <mergeCell ref="N441:N442"/>
    <mergeCell ref="O441:O442"/>
    <mergeCell ref="P441:P442"/>
    <mergeCell ref="Q441:Q442"/>
    <mergeCell ref="R441:R442"/>
    <mergeCell ref="S441:S442"/>
    <mergeCell ref="T441:T442"/>
    <mergeCell ref="U441:U442"/>
    <mergeCell ref="V441:V442"/>
    <mergeCell ref="W441:W442"/>
    <mergeCell ref="X441:X442"/>
    <mergeCell ref="Y441:Y442"/>
    <mergeCell ref="Z441:Z442"/>
    <mergeCell ref="AA441:AA442"/>
    <mergeCell ref="AB441:AB442"/>
    <mergeCell ref="AC441:AC442"/>
    <mergeCell ref="AD441:AD442"/>
    <mergeCell ref="AE441:AE442"/>
    <mergeCell ref="AF441:AF442"/>
    <mergeCell ref="B439:D440"/>
    <mergeCell ref="E439:E440"/>
    <mergeCell ref="F439:F440"/>
    <mergeCell ref="G439:G440"/>
    <mergeCell ref="H439:H440"/>
    <mergeCell ref="I439:I440"/>
    <mergeCell ref="J439:J440"/>
    <mergeCell ref="K439:K440"/>
    <mergeCell ref="L439:L440"/>
    <mergeCell ref="M439:M440"/>
    <mergeCell ref="N439:N440"/>
    <mergeCell ref="O439:O440"/>
    <mergeCell ref="P439:P440"/>
    <mergeCell ref="Q439:Q440"/>
    <mergeCell ref="R439:R440"/>
    <mergeCell ref="S439:S440"/>
    <mergeCell ref="T439:T440"/>
    <mergeCell ref="U439:U440"/>
    <mergeCell ref="V439:V440"/>
    <mergeCell ref="W439:W440"/>
    <mergeCell ref="X439:X440"/>
    <mergeCell ref="Y439:Y440"/>
    <mergeCell ref="Z439:Z440"/>
    <mergeCell ref="AA439:AA440"/>
    <mergeCell ref="AB439:AB440"/>
    <mergeCell ref="AC439:AC440"/>
    <mergeCell ref="AD439:AD440"/>
    <mergeCell ref="AF435:AF436"/>
    <mergeCell ref="B437:D438"/>
    <mergeCell ref="E437:E438"/>
    <mergeCell ref="F437:F438"/>
    <mergeCell ref="G437:G438"/>
    <mergeCell ref="H437:H438"/>
    <mergeCell ref="I437:I438"/>
    <mergeCell ref="J437:J438"/>
    <mergeCell ref="K437:K438"/>
    <mergeCell ref="L437:L438"/>
    <mergeCell ref="M437:M438"/>
    <mergeCell ref="N437:N438"/>
    <mergeCell ref="O437:O438"/>
    <mergeCell ref="P437:P438"/>
    <mergeCell ref="Q437:Q438"/>
    <mergeCell ref="R437:R438"/>
    <mergeCell ref="S437:S438"/>
    <mergeCell ref="T437:T438"/>
    <mergeCell ref="U437:U438"/>
    <mergeCell ref="V437:V438"/>
    <mergeCell ref="W437:W438"/>
    <mergeCell ref="X437:X438"/>
    <mergeCell ref="Y437:Y438"/>
    <mergeCell ref="Z437:Z438"/>
    <mergeCell ref="AA437:AA438"/>
    <mergeCell ref="V433:V434"/>
    <mergeCell ref="W433:W434"/>
    <mergeCell ref="X433:X434"/>
    <mergeCell ref="Y433:Y434"/>
    <mergeCell ref="Z433:Z434"/>
    <mergeCell ref="AA433:AA434"/>
    <mergeCell ref="AB433:AB434"/>
    <mergeCell ref="AC433:AC434"/>
    <mergeCell ref="AD433:AD434"/>
    <mergeCell ref="AE433:AE434"/>
    <mergeCell ref="AF433:AF434"/>
    <mergeCell ref="B435:D436"/>
    <mergeCell ref="E435:E436"/>
    <mergeCell ref="F435:F436"/>
    <mergeCell ref="G435:G436"/>
    <mergeCell ref="H435:H436"/>
    <mergeCell ref="I435:I436"/>
    <mergeCell ref="J435:J436"/>
    <mergeCell ref="K435:K436"/>
    <mergeCell ref="L435:L436"/>
    <mergeCell ref="M435:M436"/>
    <mergeCell ref="N435:N436"/>
    <mergeCell ref="O435:O436"/>
    <mergeCell ref="P435:P436"/>
    <mergeCell ref="Q435:Q436"/>
    <mergeCell ref="R435:R436"/>
    <mergeCell ref="S435:S436"/>
    <mergeCell ref="T435:T436"/>
    <mergeCell ref="U435:U436"/>
    <mergeCell ref="V435:V436"/>
    <mergeCell ref="W435:W436"/>
    <mergeCell ref="X435:X436"/>
    <mergeCell ref="E433:E434"/>
    <mergeCell ref="F433:F434"/>
    <mergeCell ref="G433:G434"/>
    <mergeCell ref="H433:H434"/>
    <mergeCell ref="I433:I434"/>
    <mergeCell ref="J433:J434"/>
    <mergeCell ref="K433:K434"/>
    <mergeCell ref="L433:L434"/>
    <mergeCell ref="M433:M434"/>
    <mergeCell ref="N433:N434"/>
    <mergeCell ref="O433:O434"/>
    <mergeCell ref="P433:P434"/>
    <mergeCell ref="Q433:Q434"/>
    <mergeCell ref="R433:R434"/>
    <mergeCell ref="S433:S434"/>
    <mergeCell ref="T433:T434"/>
    <mergeCell ref="U433:U434"/>
    <mergeCell ref="AE429:AE430"/>
    <mergeCell ref="AF429:AF430"/>
    <mergeCell ref="B431:D432"/>
    <mergeCell ref="E431:E432"/>
    <mergeCell ref="F431:F432"/>
    <mergeCell ref="G431:G432"/>
    <mergeCell ref="H431:H432"/>
    <mergeCell ref="I431:I432"/>
    <mergeCell ref="J431:J432"/>
    <mergeCell ref="K431:K432"/>
    <mergeCell ref="L431:L432"/>
    <mergeCell ref="M431:M432"/>
    <mergeCell ref="N431:N432"/>
    <mergeCell ref="O431:O432"/>
    <mergeCell ref="P431:P432"/>
    <mergeCell ref="Q431:Q432"/>
    <mergeCell ref="R431:R432"/>
    <mergeCell ref="S431:S432"/>
    <mergeCell ref="T431:T432"/>
    <mergeCell ref="U431:U432"/>
    <mergeCell ref="V431:V432"/>
    <mergeCell ref="W431:W432"/>
    <mergeCell ref="X431:X432"/>
    <mergeCell ref="Y431:Y432"/>
    <mergeCell ref="Z431:Z432"/>
    <mergeCell ref="AA431:AA432"/>
    <mergeCell ref="AB431:AB432"/>
    <mergeCell ref="AC431:AC432"/>
    <mergeCell ref="AD431:AD432"/>
    <mergeCell ref="AE431:AE432"/>
    <mergeCell ref="AF431:AF432"/>
    <mergeCell ref="AB427:AB428"/>
    <mergeCell ref="AC427:AC428"/>
    <mergeCell ref="AD427:AD428"/>
    <mergeCell ref="AE427:AE428"/>
    <mergeCell ref="AF427:AF428"/>
    <mergeCell ref="B429:D430"/>
    <mergeCell ref="E429:E430"/>
    <mergeCell ref="F429:F430"/>
    <mergeCell ref="G429:G430"/>
    <mergeCell ref="H429:H430"/>
    <mergeCell ref="I429:I430"/>
    <mergeCell ref="J429:J430"/>
    <mergeCell ref="K429:K430"/>
    <mergeCell ref="L429:L430"/>
    <mergeCell ref="M429:M430"/>
    <mergeCell ref="N429:N430"/>
    <mergeCell ref="O429:O430"/>
    <mergeCell ref="P429:P430"/>
    <mergeCell ref="Q429:Q430"/>
    <mergeCell ref="R429:R430"/>
    <mergeCell ref="S429:S430"/>
    <mergeCell ref="T429:T430"/>
    <mergeCell ref="U429:U430"/>
    <mergeCell ref="V429:V430"/>
    <mergeCell ref="W429:W430"/>
    <mergeCell ref="X429:X430"/>
    <mergeCell ref="Y429:Y430"/>
    <mergeCell ref="Z429:Z430"/>
    <mergeCell ref="AA429:AA430"/>
    <mergeCell ref="AB429:AB430"/>
    <mergeCell ref="AC429:AC430"/>
    <mergeCell ref="AD429:AD430"/>
    <mergeCell ref="Y425:Y426"/>
    <mergeCell ref="Z425:Z426"/>
    <mergeCell ref="AA425:AA426"/>
    <mergeCell ref="AB425:AB426"/>
    <mergeCell ref="AC425:AC426"/>
    <mergeCell ref="AD425:AD426"/>
    <mergeCell ref="AE425:AE426"/>
    <mergeCell ref="AF425:AF426"/>
    <mergeCell ref="B427:D428"/>
    <mergeCell ref="E427:E428"/>
    <mergeCell ref="F427:F428"/>
    <mergeCell ref="G427:G428"/>
    <mergeCell ref="H427:H428"/>
    <mergeCell ref="I427:I428"/>
    <mergeCell ref="J427:J428"/>
    <mergeCell ref="K427:K428"/>
    <mergeCell ref="L427:L428"/>
    <mergeCell ref="M427:M428"/>
    <mergeCell ref="N427:N428"/>
    <mergeCell ref="O427:O428"/>
    <mergeCell ref="P427:P428"/>
    <mergeCell ref="Q427:Q428"/>
    <mergeCell ref="R427:R428"/>
    <mergeCell ref="S427:S428"/>
    <mergeCell ref="T427:T428"/>
    <mergeCell ref="U427:U428"/>
    <mergeCell ref="V427:V428"/>
    <mergeCell ref="W427:W428"/>
    <mergeCell ref="X427:X428"/>
    <mergeCell ref="Y427:Y428"/>
    <mergeCell ref="Z427:Z428"/>
    <mergeCell ref="AA427:AA428"/>
    <mergeCell ref="V423:V424"/>
    <mergeCell ref="W423:W424"/>
    <mergeCell ref="X423:X424"/>
    <mergeCell ref="Y423:Y424"/>
    <mergeCell ref="Z423:Z424"/>
    <mergeCell ref="AA423:AA424"/>
    <mergeCell ref="AB423:AB424"/>
    <mergeCell ref="AC423:AC424"/>
    <mergeCell ref="AD423:AD424"/>
    <mergeCell ref="AE423:AE424"/>
    <mergeCell ref="AF423:AF424"/>
    <mergeCell ref="B425:D426"/>
    <mergeCell ref="E425:E426"/>
    <mergeCell ref="F425:F426"/>
    <mergeCell ref="G425:G426"/>
    <mergeCell ref="H425:H426"/>
    <mergeCell ref="I425:I426"/>
    <mergeCell ref="J425:J426"/>
    <mergeCell ref="K425:K426"/>
    <mergeCell ref="L425:L426"/>
    <mergeCell ref="M425:M426"/>
    <mergeCell ref="N425:N426"/>
    <mergeCell ref="O425:O426"/>
    <mergeCell ref="P425:P426"/>
    <mergeCell ref="Q425:Q426"/>
    <mergeCell ref="R425:R426"/>
    <mergeCell ref="S425:S426"/>
    <mergeCell ref="T425:T426"/>
    <mergeCell ref="U425:U426"/>
    <mergeCell ref="V425:V426"/>
    <mergeCell ref="W425:W426"/>
    <mergeCell ref="X425:X426"/>
    <mergeCell ref="E423:E424"/>
    <mergeCell ref="F423:F424"/>
    <mergeCell ref="G423:G424"/>
    <mergeCell ref="H423:H424"/>
    <mergeCell ref="I423:I424"/>
    <mergeCell ref="J423:J424"/>
    <mergeCell ref="K423:K424"/>
    <mergeCell ref="L423:L424"/>
    <mergeCell ref="M423:M424"/>
    <mergeCell ref="N423:N424"/>
    <mergeCell ref="O423:O424"/>
    <mergeCell ref="P423:P424"/>
    <mergeCell ref="Q423:Q424"/>
    <mergeCell ref="R423:R424"/>
    <mergeCell ref="S423:S424"/>
    <mergeCell ref="T423:T424"/>
    <mergeCell ref="U423:U424"/>
    <mergeCell ref="N421:N422"/>
    <mergeCell ref="O421:O422"/>
    <mergeCell ref="P421:P422"/>
    <mergeCell ref="Q421:Q422"/>
    <mergeCell ref="R421:R422"/>
    <mergeCell ref="S421:S422"/>
    <mergeCell ref="T421:T422"/>
    <mergeCell ref="U421:U422"/>
    <mergeCell ref="V421:V422"/>
    <mergeCell ref="W421:W422"/>
    <mergeCell ref="X421:X422"/>
    <mergeCell ref="Y421:Y422"/>
    <mergeCell ref="Z421:Z422"/>
    <mergeCell ref="AA421:AA422"/>
    <mergeCell ref="AB421:AB422"/>
    <mergeCell ref="AC421:AC422"/>
    <mergeCell ref="AD421:AD422"/>
    <mergeCell ref="AE421:AE422"/>
    <mergeCell ref="AF421:AF422"/>
    <mergeCell ref="AG402:AH402"/>
    <mergeCell ref="AG404:AH404"/>
    <mergeCell ref="AG406:AH406"/>
    <mergeCell ref="AG408:AH408"/>
    <mergeCell ref="AG410:AH410"/>
    <mergeCell ref="AG412:AH412"/>
    <mergeCell ref="B419:D420"/>
    <mergeCell ref="E419:E420"/>
    <mergeCell ref="F419:F420"/>
    <mergeCell ref="G419:G420"/>
    <mergeCell ref="H419:H420"/>
    <mergeCell ref="I419:I420"/>
    <mergeCell ref="J419:J420"/>
    <mergeCell ref="K419:K420"/>
    <mergeCell ref="L419:L420"/>
    <mergeCell ref="M419:M420"/>
    <mergeCell ref="N419:N420"/>
    <mergeCell ref="O419:O420"/>
    <mergeCell ref="P419:P420"/>
    <mergeCell ref="Q419:Q420"/>
    <mergeCell ref="R419:R420"/>
    <mergeCell ref="S419:S420"/>
    <mergeCell ref="T419:T420"/>
    <mergeCell ref="U419:U420"/>
    <mergeCell ref="V419:V420"/>
    <mergeCell ref="W419:W420"/>
    <mergeCell ref="X419:X420"/>
    <mergeCell ref="Y419:Y420"/>
    <mergeCell ref="Z419:Z420"/>
    <mergeCell ref="AA419:AA420"/>
    <mergeCell ref="AB419:AB420"/>
    <mergeCell ref="AC419:AC420"/>
    <mergeCell ref="O409:O410"/>
    <mergeCell ref="P409:P410"/>
    <mergeCell ref="Q409:Q410"/>
    <mergeCell ref="R409:R410"/>
    <mergeCell ref="S409:S410"/>
    <mergeCell ref="T409:T410"/>
    <mergeCell ref="U409:U410"/>
    <mergeCell ref="V409:V410"/>
    <mergeCell ref="W409:W410"/>
    <mergeCell ref="X409:X410"/>
    <mergeCell ref="Y409:Y410"/>
    <mergeCell ref="Z409:Z410"/>
    <mergeCell ref="AA409:AA410"/>
    <mergeCell ref="AG376:AH376"/>
    <mergeCell ref="AG378:AH378"/>
    <mergeCell ref="AG380:AH380"/>
    <mergeCell ref="AG382:AH382"/>
    <mergeCell ref="AG384:AH384"/>
    <mergeCell ref="AI385:AI386"/>
    <mergeCell ref="AG386:AH386"/>
    <mergeCell ref="AG388:AH388"/>
    <mergeCell ref="AG390:AH390"/>
    <mergeCell ref="AG392:AH392"/>
    <mergeCell ref="AG394:AH394"/>
    <mergeCell ref="AG396:AH396"/>
    <mergeCell ref="AG398:AH398"/>
    <mergeCell ref="AG400:AH400"/>
    <mergeCell ref="AE409:AE410"/>
    <mergeCell ref="AF409:AF410"/>
    <mergeCell ref="B411:D412"/>
    <mergeCell ref="E411:E412"/>
    <mergeCell ref="F411:F412"/>
    <mergeCell ref="G411:G412"/>
    <mergeCell ref="H411:H412"/>
    <mergeCell ref="I411:I412"/>
    <mergeCell ref="J411:J412"/>
    <mergeCell ref="K411:K412"/>
    <mergeCell ref="L411:L412"/>
    <mergeCell ref="M411:M412"/>
    <mergeCell ref="N411:N412"/>
    <mergeCell ref="O411:O412"/>
    <mergeCell ref="P411:P412"/>
    <mergeCell ref="Q411:Q412"/>
    <mergeCell ref="R411:R412"/>
    <mergeCell ref="S411:S412"/>
    <mergeCell ref="T411:T412"/>
    <mergeCell ref="U411:U412"/>
    <mergeCell ref="V411:V412"/>
    <mergeCell ref="W411:W412"/>
    <mergeCell ref="X411:X412"/>
    <mergeCell ref="Y411:Y412"/>
    <mergeCell ref="Z411:Z412"/>
    <mergeCell ref="AA411:AA412"/>
    <mergeCell ref="AB411:AB412"/>
    <mergeCell ref="AC411:AC412"/>
    <mergeCell ref="AD411:AD412"/>
    <mergeCell ref="AE411:AE412"/>
    <mergeCell ref="AF411:AF412"/>
    <mergeCell ref="AB407:AB408"/>
    <mergeCell ref="AC407:AC408"/>
    <mergeCell ref="AD407:AD408"/>
    <mergeCell ref="AE407:AE408"/>
    <mergeCell ref="AF407:AF408"/>
    <mergeCell ref="B409:D410"/>
    <mergeCell ref="E409:E410"/>
    <mergeCell ref="F409:F410"/>
    <mergeCell ref="G409:G410"/>
    <mergeCell ref="H409:H410"/>
    <mergeCell ref="I409:I410"/>
    <mergeCell ref="J409:J410"/>
    <mergeCell ref="K409:K410"/>
    <mergeCell ref="L409:L410"/>
    <mergeCell ref="M409:M410"/>
    <mergeCell ref="N409:N410"/>
    <mergeCell ref="AB409:AB410"/>
    <mergeCell ref="AC409:AC410"/>
    <mergeCell ref="AD409:AD410"/>
    <mergeCell ref="Y405:Y406"/>
    <mergeCell ref="Z405:Z406"/>
    <mergeCell ref="AA405:AA406"/>
    <mergeCell ref="AB405:AB406"/>
    <mergeCell ref="AC405:AC406"/>
    <mergeCell ref="AD405:AD406"/>
    <mergeCell ref="AE405:AE406"/>
    <mergeCell ref="AF405:AF406"/>
    <mergeCell ref="B407:D408"/>
    <mergeCell ref="E407:E408"/>
    <mergeCell ref="F407:F408"/>
    <mergeCell ref="G407:G408"/>
    <mergeCell ref="H407:H408"/>
    <mergeCell ref="I407:I408"/>
    <mergeCell ref="J407:J408"/>
    <mergeCell ref="K407:K408"/>
    <mergeCell ref="L407:L408"/>
    <mergeCell ref="M407:M408"/>
    <mergeCell ref="N407:N408"/>
    <mergeCell ref="O407:O408"/>
    <mergeCell ref="P407:P408"/>
    <mergeCell ref="Q407:Q408"/>
    <mergeCell ref="R407:R408"/>
    <mergeCell ref="S407:S408"/>
    <mergeCell ref="T407:T408"/>
    <mergeCell ref="U407:U408"/>
    <mergeCell ref="V407:V408"/>
    <mergeCell ref="W407:W408"/>
    <mergeCell ref="X407:X408"/>
    <mergeCell ref="Y407:Y408"/>
    <mergeCell ref="Z407:Z408"/>
    <mergeCell ref="AA407:AA408"/>
    <mergeCell ref="V403:V404"/>
    <mergeCell ref="W403:W404"/>
    <mergeCell ref="X403:X404"/>
    <mergeCell ref="Y403:Y404"/>
    <mergeCell ref="Z403:Z404"/>
    <mergeCell ref="AA403:AA404"/>
    <mergeCell ref="AB403:AB404"/>
    <mergeCell ref="AC403:AC404"/>
    <mergeCell ref="AD403:AD404"/>
    <mergeCell ref="AE403:AE404"/>
    <mergeCell ref="AF403:AF404"/>
    <mergeCell ref="B405:D406"/>
    <mergeCell ref="E405:E406"/>
    <mergeCell ref="F405:F406"/>
    <mergeCell ref="G405:G406"/>
    <mergeCell ref="H405:H406"/>
    <mergeCell ref="I405:I406"/>
    <mergeCell ref="J405:J406"/>
    <mergeCell ref="K405:K406"/>
    <mergeCell ref="L405:L406"/>
    <mergeCell ref="M405:M406"/>
    <mergeCell ref="N405:N406"/>
    <mergeCell ref="O405:O406"/>
    <mergeCell ref="P405:P406"/>
    <mergeCell ref="Q405:Q406"/>
    <mergeCell ref="R405:R406"/>
    <mergeCell ref="S405:S406"/>
    <mergeCell ref="T405:T406"/>
    <mergeCell ref="U405:U406"/>
    <mergeCell ref="V405:V406"/>
    <mergeCell ref="W405:W406"/>
    <mergeCell ref="X405:X406"/>
    <mergeCell ref="E403:E404"/>
    <mergeCell ref="F403:F404"/>
    <mergeCell ref="G403:G404"/>
    <mergeCell ref="H403:H404"/>
    <mergeCell ref="I403:I404"/>
    <mergeCell ref="J403:J404"/>
    <mergeCell ref="K403:K404"/>
    <mergeCell ref="L403:L404"/>
    <mergeCell ref="M403:M404"/>
    <mergeCell ref="N403:N404"/>
    <mergeCell ref="O403:O404"/>
    <mergeCell ref="P403:P404"/>
    <mergeCell ref="Q403:Q404"/>
    <mergeCell ref="R403:R404"/>
    <mergeCell ref="S403:S404"/>
    <mergeCell ref="T403:T404"/>
    <mergeCell ref="U403:U404"/>
    <mergeCell ref="AE399:AE400"/>
    <mergeCell ref="AF399:AF400"/>
    <mergeCell ref="B401:D402"/>
    <mergeCell ref="E401:E402"/>
    <mergeCell ref="F401:F402"/>
    <mergeCell ref="G401:G402"/>
    <mergeCell ref="H401:H402"/>
    <mergeCell ref="I401:I402"/>
    <mergeCell ref="J401:J402"/>
    <mergeCell ref="K401:K402"/>
    <mergeCell ref="L401:L402"/>
    <mergeCell ref="M401:M402"/>
    <mergeCell ref="N401:N402"/>
    <mergeCell ref="O401:O402"/>
    <mergeCell ref="P401:P402"/>
    <mergeCell ref="Q401:Q402"/>
    <mergeCell ref="R401:R402"/>
    <mergeCell ref="S401:S402"/>
    <mergeCell ref="T401:T402"/>
    <mergeCell ref="U401:U402"/>
    <mergeCell ref="V401:V402"/>
    <mergeCell ref="W401:W402"/>
    <mergeCell ref="X401:X402"/>
    <mergeCell ref="Y401:Y402"/>
    <mergeCell ref="Z401:Z402"/>
    <mergeCell ref="AA401:AA402"/>
    <mergeCell ref="AB401:AB402"/>
    <mergeCell ref="AC401:AC402"/>
    <mergeCell ref="AD401:AD402"/>
    <mergeCell ref="AE401:AE402"/>
    <mergeCell ref="AF401:AF402"/>
    <mergeCell ref="AB397:AB398"/>
    <mergeCell ref="AC397:AC398"/>
    <mergeCell ref="AD397:AD398"/>
    <mergeCell ref="AE397:AE398"/>
    <mergeCell ref="AF397:AF398"/>
    <mergeCell ref="B399:D400"/>
    <mergeCell ref="E399:E400"/>
    <mergeCell ref="F399:F400"/>
    <mergeCell ref="G399:G400"/>
    <mergeCell ref="H399:H400"/>
    <mergeCell ref="I399:I400"/>
    <mergeCell ref="J399:J400"/>
    <mergeCell ref="K399:K400"/>
    <mergeCell ref="L399:L400"/>
    <mergeCell ref="M399:M400"/>
    <mergeCell ref="N399:N400"/>
    <mergeCell ref="O399:O400"/>
    <mergeCell ref="P399:P400"/>
    <mergeCell ref="Q399:Q400"/>
    <mergeCell ref="R399:R400"/>
    <mergeCell ref="S399:S400"/>
    <mergeCell ref="T399:T400"/>
    <mergeCell ref="U399:U400"/>
    <mergeCell ref="V399:V400"/>
    <mergeCell ref="W399:W400"/>
    <mergeCell ref="X399:X400"/>
    <mergeCell ref="Y399:Y400"/>
    <mergeCell ref="Z399:Z400"/>
    <mergeCell ref="AA399:AA400"/>
    <mergeCell ref="AB399:AB400"/>
    <mergeCell ref="AC399:AC400"/>
    <mergeCell ref="AD399:AD400"/>
    <mergeCell ref="Y395:Y396"/>
    <mergeCell ref="Z395:Z396"/>
    <mergeCell ref="AA395:AA396"/>
    <mergeCell ref="AB395:AB396"/>
    <mergeCell ref="AC395:AC396"/>
    <mergeCell ref="AD395:AD396"/>
    <mergeCell ref="AE395:AE396"/>
    <mergeCell ref="AF395:AF396"/>
    <mergeCell ref="B397:D398"/>
    <mergeCell ref="E397:E398"/>
    <mergeCell ref="F397:F398"/>
    <mergeCell ref="G397:G398"/>
    <mergeCell ref="H397:H398"/>
    <mergeCell ref="I397:I398"/>
    <mergeCell ref="J397:J398"/>
    <mergeCell ref="K397:K398"/>
    <mergeCell ref="L397:L398"/>
    <mergeCell ref="M397:M398"/>
    <mergeCell ref="N397:N398"/>
    <mergeCell ref="O397:O398"/>
    <mergeCell ref="P397:P398"/>
    <mergeCell ref="Q397:Q398"/>
    <mergeCell ref="R397:R398"/>
    <mergeCell ref="S397:S398"/>
    <mergeCell ref="T397:T398"/>
    <mergeCell ref="U397:U398"/>
    <mergeCell ref="V397:V398"/>
    <mergeCell ref="W397:W398"/>
    <mergeCell ref="X397:X398"/>
    <mergeCell ref="Y397:Y398"/>
    <mergeCell ref="Z397:Z398"/>
    <mergeCell ref="AA397:AA398"/>
    <mergeCell ref="V393:V394"/>
    <mergeCell ref="W393:W394"/>
    <mergeCell ref="X393:X394"/>
    <mergeCell ref="Y393:Y394"/>
    <mergeCell ref="Z393:Z394"/>
    <mergeCell ref="AA393:AA394"/>
    <mergeCell ref="AB393:AB394"/>
    <mergeCell ref="AC393:AC394"/>
    <mergeCell ref="AD393:AD394"/>
    <mergeCell ref="AE393:AE394"/>
    <mergeCell ref="AF393:AF394"/>
    <mergeCell ref="B395:D396"/>
    <mergeCell ref="E395:E396"/>
    <mergeCell ref="F395:F396"/>
    <mergeCell ref="G395:G396"/>
    <mergeCell ref="H395:H396"/>
    <mergeCell ref="I395:I396"/>
    <mergeCell ref="J395:J396"/>
    <mergeCell ref="K395:K396"/>
    <mergeCell ref="L395:L396"/>
    <mergeCell ref="M395:M396"/>
    <mergeCell ref="N395:N396"/>
    <mergeCell ref="O395:O396"/>
    <mergeCell ref="P395:P396"/>
    <mergeCell ref="Q395:Q396"/>
    <mergeCell ref="R395:R396"/>
    <mergeCell ref="S395:S396"/>
    <mergeCell ref="T395:T396"/>
    <mergeCell ref="U395:U396"/>
    <mergeCell ref="V395:V396"/>
    <mergeCell ref="W395:W396"/>
    <mergeCell ref="X395:X396"/>
    <mergeCell ref="E393:E394"/>
    <mergeCell ref="F393:F394"/>
    <mergeCell ref="G393:G394"/>
    <mergeCell ref="H393:H394"/>
    <mergeCell ref="I393:I394"/>
    <mergeCell ref="J393:J394"/>
    <mergeCell ref="K393:K394"/>
    <mergeCell ref="L393:L394"/>
    <mergeCell ref="M393:M394"/>
    <mergeCell ref="N393:N394"/>
    <mergeCell ref="O393:O394"/>
    <mergeCell ref="P393:P394"/>
    <mergeCell ref="Q393:Q394"/>
    <mergeCell ref="R393:R394"/>
    <mergeCell ref="S393:S394"/>
    <mergeCell ref="T393:T394"/>
    <mergeCell ref="U393:U394"/>
    <mergeCell ref="AE389:AE390"/>
    <mergeCell ref="AF389:AF390"/>
    <mergeCell ref="B391:D392"/>
    <mergeCell ref="E391:E392"/>
    <mergeCell ref="F391:F392"/>
    <mergeCell ref="G391:G392"/>
    <mergeCell ref="H391:H392"/>
    <mergeCell ref="I391:I392"/>
    <mergeCell ref="J391:J392"/>
    <mergeCell ref="K391:K392"/>
    <mergeCell ref="L391:L392"/>
    <mergeCell ref="M391:M392"/>
    <mergeCell ref="N391:N392"/>
    <mergeCell ref="O391:O392"/>
    <mergeCell ref="P391:P392"/>
    <mergeCell ref="Q391:Q392"/>
    <mergeCell ref="R391:R392"/>
    <mergeCell ref="S391:S392"/>
    <mergeCell ref="T391:T392"/>
    <mergeCell ref="U391:U392"/>
    <mergeCell ref="V391:V392"/>
    <mergeCell ref="W391:W392"/>
    <mergeCell ref="X391:X392"/>
    <mergeCell ref="Y391:Y392"/>
    <mergeCell ref="Z391:Z392"/>
    <mergeCell ref="AA391:AA392"/>
    <mergeCell ref="AB391:AB392"/>
    <mergeCell ref="AC391:AC392"/>
    <mergeCell ref="AD391:AD392"/>
    <mergeCell ref="AE391:AE392"/>
    <mergeCell ref="AF391:AF392"/>
    <mergeCell ref="AB387:AB388"/>
    <mergeCell ref="AC387:AC388"/>
    <mergeCell ref="AD387:AD388"/>
    <mergeCell ref="AE387:AE388"/>
    <mergeCell ref="AF387:AF388"/>
    <mergeCell ref="B389:D390"/>
    <mergeCell ref="E389:E390"/>
    <mergeCell ref="F389:F390"/>
    <mergeCell ref="G389:G390"/>
    <mergeCell ref="H389:H390"/>
    <mergeCell ref="I389:I390"/>
    <mergeCell ref="J389:J390"/>
    <mergeCell ref="K389:K390"/>
    <mergeCell ref="L389:L390"/>
    <mergeCell ref="M389:M390"/>
    <mergeCell ref="N389:N390"/>
    <mergeCell ref="O389:O390"/>
    <mergeCell ref="P389:P390"/>
    <mergeCell ref="Q389:Q390"/>
    <mergeCell ref="R389:R390"/>
    <mergeCell ref="S389:S390"/>
    <mergeCell ref="T389:T390"/>
    <mergeCell ref="U389:U390"/>
    <mergeCell ref="V389:V390"/>
    <mergeCell ref="W389:W390"/>
    <mergeCell ref="X389:X390"/>
    <mergeCell ref="Y389:Y390"/>
    <mergeCell ref="Z389:Z390"/>
    <mergeCell ref="AA389:AA390"/>
    <mergeCell ref="AB389:AB390"/>
    <mergeCell ref="AC389:AC390"/>
    <mergeCell ref="AD389:AD390"/>
    <mergeCell ref="Y385:Y386"/>
    <mergeCell ref="Z385:Z386"/>
    <mergeCell ref="AA385:AA386"/>
    <mergeCell ref="AB385:AB386"/>
    <mergeCell ref="AC385:AC386"/>
    <mergeCell ref="AD385:AD386"/>
    <mergeCell ref="AE385:AE386"/>
    <mergeCell ref="AF385:AF386"/>
    <mergeCell ref="B387:D388"/>
    <mergeCell ref="E387:E388"/>
    <mergeCell ref="F387:F388"/>
    <mergeCell ref="G387:G388"/>
    <mergeCell ref="H387:H388"/>
    <mergeCell ref="I387:I388"/>
    <mergeCell ref="J387:J388"/>
    <mergeCell ref="K387:K388"/>
    <mergeCell ref="L387:L388"/>
    <mergeCell ref="M387:M388"/>
    <mergeCell ref="N387:N388"/>
    <mergeCell ref="O387:O388"/>
    <mergeCell ref="P387:P388"/>
    <mergeCell ref="Q387:Q388"/>
    <mergeCell ref="R387:R388"/>
    <mergeCell ref="S387:S388"/>
    <mergeCell ref="T387:T388"/>
    <mergeCell ref="U387:U388"/>
    <mergeCell ref="V387:V388"/>
    <mergeCell ref="W387:W388"/>
    <mergeCell ref="X387:X388"/>
    <mergeCell ref="Y387:Y388"/>
    <mergeCell ref="Z387:Z388"/>
    <mergeCell ref="AA387:AA388"/>
    <mergeCell ref="V383:V384"/>
    <mergeCell ref="W383:W384"/>
    <mergeCell ref="X383:X384"/>
    <mergeCell ref="Y383:Y384"/>
    <mergeCell ref="Z383:Z384"/>
    <mergeCell ref="AA383:AA384"/>
    <mergeCell ref="AB383:AB384"/>
    <mergeCell ref="AC383:AC384"/>
    <mergeCell ref="AD383:AD384"/>
    <mergeCell ref="AE383:AE384"/>
    <mergeCell ref="AF383:AF384"/>
    <mergeCell ref="B385:D386"/>
    <mergeCell ref="E385:E386"/>
    <mergeCell ref="F385:F386"/>
    <mergeCell ref="G385:G386"/>
    <mergeCell ref="H385:H386"/>
    <mergeCell ref="I385:I386"/>
    <mergeCell ref="J385:J386"/>
    <mergeCell ref="K385:K386"/>
    <mergeCell ref="L385:L386"/>
    <mergeCell ref="M385:M386"/>
    <mergeCell ref="N385:N386"/>
    <mergeCell ref="O385:O386"/>
    <mergeCell ref="P385:P386"/>
    <mergeCell ref="Q385:Q386"/>
    <mergeCell ref="R385:R386"/>
    <mergeCell ref="S385:S386"/>
    <mergeCell ref="T385:T386"/>
    <mergeCell ref="U385:U386"/>
    <mergeCell ref="V385:V386"/>
    <mergeCell ref="W385:W386"/>
    <mergeCell ref="X385:X386"/>
    <mergeCell ref="E383:E384"/>
    <mergeCell ref="F383:F384"/>
    <mergeCell ref="G383:G384"/>
    <mergeCell ref="H383:H384"/>
    <mergeCell ref="I383:I384"/>
    <mergeCell ref="J383:J384"/>
    <mergeCell ref="K383:K384"/>
    <mergeCell ref="L383:L384"/>
    <mergeCell ref="M383:M384"/>
    <mergeCell ref="N383:N384"/>
    <mergeCell ref="O383:O384"/>
    <mergeCell ref="P383:P384"/>
    <mergeCell ref="Q383:Q384"/>
    <mergeCell ref="R383:R384"/>
    <mergeCell ref="S383:S384"/>
    <mergeCell ref="T383:T384"/>
    <mergeCell ref="U383:U384"/>
    <mergeCell ref="AD379:AD380"/>
    <mergeCell ref="AE379:AE380"/>
    <mergeCell ref="AF379:AF380"/>
    <mergeCell ref="B381:D382"/>
    <mergeCell ref="E381:E382"/>
    <mergeCell ref="F381:F382"/>
    <mergeCell ref="G381:G382"/>
    <mergeCell ref="H381:H382"/>
    <mergeCell ref="I381:I382"/>
    <mergeCell ref="J381:J382"/>
    <mergeCell ref="K381:K382"/>
    <mergeCell ref="L381:L382"/>
    <mergeCell ref="M381:M382"/>
    <mergeCell ref="N381:N382"/>
    <mergeCell ref="O381:O382"/>
    <mergeCell ref="P381:P382"/>
    <mergeCell ref="Q381:Q382"/>
    <mergeCell ref="R381:R382"/>
    <mergeCell ref="S381:S382"/>
    <mergeCell ref="T381:T382"/>
    <mergeCell ref="U381:U382"/>
    <mergeCell ref="V381:V382"/>
    <mergeCell ref="W381:W382"/>
    <mergeCell ref="X381:X382"/>
    <mergeCell ref="Y381:Y382"/>
    <mergeCell ref="Z381:Z382"/>
    <mergeCell ref="AA381:AA382"/>
    <mergeCell ref="AB381:AB382"/>
    <mergeCell ref="AC381:AC382"/>
    <mergeCell ref="AD381:AD382"/>
    <mergeCell ref="AE381:AE382"/>
    <mergeCell ref="AF381:AF382"/>
    <mergeCell ref="AA377:AA378"/>
    <mergeCell ref="AB377:AB378"/>
    <mergeCell ref="AC377:AC378"/>
    <mergeCell ref="AD377:AD378"/>
    <mergeCell ref="AE377:AE378"/>
    <mergeCell ref="AF377:AF378"/>
    <mergeCell ref="B379:D380"/>
    <mergeCell ref="E379:E380"/>
    <mergeCell ref="F379:F380"/>
    <mergeCell ref="G379:G380"/>
    <mergeCell ref="H379:H380"/>
    <mergeCell ref="I379:I380"/>
    <mergeCell ref="J379:J380"/>
    <mergeCell ref="K379:K380"/>
    <mergeCell ref="L379:L380"/>
    <mergeCell ref="M379:M380"/>
    <mergeCell ref="N379:N380"/>
    <mergeCell ref="O379:O380"/>
    <mergeCell ref="P379:P380"/>
    <mergeCell ref="Q379:Q380"/>
    <mergeCell ref="R379:R380"/>
    <mergeCell ref="S379:S380"/>
    <mergeCell ref="T379:T380"/>
    <mergeCell ref="U379:U380"/>
    <mergeCell ref="V379:V380"/>
    <mergeCell ref="W379:W380"/>
    <mergeCell ref="X379:X380"/>
    <mergeCell ref="Y379:Y380"/>
    <mergeCell ref="Z379:Z380"/>
    <mergeCell ref="AA379:AA380"/>
    <mergeCell ref="AB379:AB380"/>
    <mergeCell ref="AC379:AC380"/>
    <mergeCell ref="Z375:Z376"/>
    <mergeCell ref="AA375:AA376"/>
    <mergeCell ref="AB375:AB376"/>
    <mergeCell ref="AC375:AC376"/>
    <mergeCell ref="AD375:AD376"/>
    <mergeCell ref="AE375:AE376"/>
    <mergeCell ref="AF375:AF376"/>
    <mergeCell ref="B377:D378"/>
    <mergeCell ref="E377:E378"/>
    <mergeCell ref="F377:F378"/>
    <mergeCell ref="G377:G378"/>
    <mergeCell ref="H377:H378"/>
    <mergeCell ref="I377:I378"/>
    <mergeCell ref="J377:J378"/>
    <mergeCell ref="K377:K378"/>
    <mergeCell ref="L377:L378"/>
    <mergeCell ref="M377:M378"/>
    <mergeCell ref="N377:N378"/>
    <mergeCell ref="O377:O378"/>
    <mergeCell ref="P377:P378"/>
    <mergeCell ref="Q377:Q378"/>
    <mergeCell ref="R377:R378"/>
    <mergeCell ref="S377:S378"/>
    <mergeCell ref="T377:T378"/>
    <mergeCell ref="U377:U378"/>
    <mergeCell ref="V377:V378"/>
    <mergeCell ref="W377:W378"/>
    <mergeCell ref="X377:X378"/>
    <mergeCell ref="Y377:Y378"/>
    <mergeCell ref="Z377:Z378"/>
    <mergeCell ref="Z367:Z368"/>
    <mergeCell ref="AA367:AA368"/>
    <mergeCell ref="AB367:AB368"/>
    <mergeCell ref="AC367:AC368"/>
    <mergeCell ref="AD367:AD368"/>
    <mergeCell ref="AE367:AE368"/>
    <mergeCell ref="AF367:AF368"/>
    <mergeCell ref="P369:P370"/>
    <mergeCell ref="Q369:Q370"/>
    <mergeCell ref="R369:R370"/>
    <mergeCell ref="S369:S370"/>
    <mergeCell ref="H369:H370"/>
    <mergeCell ref="I369:I370"/>
    <mergeCell ref="J369:J370"/>
    <mergeCell ref="K369:K370"/>
    <mergeCell ref="L369:L370"/>
    <mergeCell ref="M369:M370"/>
    <mergeCell ref="AF369:AF370"/>
    <mergeCell ref="AG368:AH368"/>
    <mergeCell ref="AI327:AI330"/>
    <mergeCell ref="AI341:AI342"/>
    <mergeCell ref="B375:D376"/>
    <mergeCell ref="E375:E376"/>
    <mergeCell ref="F375:F376"/>
    <mergeCell ref="G375:G376"/>
    <mergeCell ref="H375:H376"/>
    <mergeCell ref="I375:I376"/>
    <mergeCell ref="J375:J376"/>
    <mergeCell ref="K375:K376"/>
    <mergeCell ref="L375:L376"/>
    <mergeCell ref="M375:M376"/>
    <mergeCell ref="N375:N376"/>
    <mergeCell ref="O375:O376"/>
    <mergeCell ref="P375:P376"/>
    <mergeCell ref="Q375:Q376"/>
    <mergeCell ref="R375:R376"/>
    <mergeCell ref="S375:S376"/>
    <mergeCell ref="T375:T376"/>
    <mergeCell ref="U375:U376"/>
    <mergeCell ref="V375:V376"/>
    <mergeCell ref="W375:W376"/>
    <mergeCell ref="X365:X366"/>
    <mergeCell ref="Y365:Y366"/>
    <mergeCell ref="Z365:Z366"/>
    <mergeCell ref="AA365:AA366"/>
    <mergeCell ref="AB365:AB366"/>
    <mergeCell ref="AC365:AC366"/>
    <mergeCell ref="AD365:AD366"/>
    <mergeCell ref="AE365:AE366"/>
    <mergeCell ref="AF365:AF366"/>
    <mergeCell ref="AG366:AH366"/>
    <mergeCell ref="B367:D368"/>
    <mergeCell ref="E367:E368"/>
    <mergeCell ref="F367:F368"/>
    <mergeCell ref="G367:G368"/>
    <mergeCell ref="H367:H368"/>
    <mergeCell ref="I367:I368"/>
    <mergeCell ref="J367:J368"/>
    <mergeCell ref="K367:K368"/>
    <mergeCell ref="L367:L368"/>
    <mergeCell ref="M367:M368"/>
    <mergeCell ref="N367:N368"/>
    <mergeCell ref="O367:O368"/>
    <mergeCell ref="P367:P368"/>
    <mergeCell ref="Q367:Q368"/>
    <mergeCell ref="R367:R368"/>
    <mergeCell ref="S367:S368"/>
    <mergeCell ref="T367:T368"/>
    <mergeCell ref="U367:U368"/>
    <mergeCell ref="V367:V368"/>
    <mergeCell ref="W367:W368"/>
    <mergeCell ref="X367:X368"/>
    <mergeCell ref="Y367:Y368"/>
    <mergeCell ref="V363:V364"/>
    <mergeCell ref="W363:W364"/>
    <mergeCell ref="X363:X364"/>
    <mergeCell ref="Y363:Y364"/>
    <mergeCell ref="Z363:Z364"/>
    <mergeCell ref="AA363:AA364"/>
    <mergeCell ref="AB363:AB364"/>
    <mergeCell ref="X375:X376"/>
    <mergeCell ref="Y375:Y376"/>
    <mergeCell ref="AC363:AC364"/>
    <mergeCell ref="AD363:AD364"/>
    <mergeCell ref="AE363:AE364"/>
    <mergeCell ref="AF363:AF364"/>
    <mergeCell ref="AG364:AH364"/>
    <mergeCell ref="B365:D366"/>
    <mergeCell ref="E365:E366"/>
    <mergeCell ref="F365:F366"/>
    <mergeCell ref="G365:G366"/>
    <mergeCell ref="H365:H366"/>
    <mergeCell ref="I365:I366"/>
    <mergeCell ref="J365:J366"/>
    <mergeCell ref="K365:K366"/>
    <mergeCell ref="L365:L366"/>
    <mergeCell ref="M365:M366"/>
    <mergeCell ref="N365:N366"/>
    <mergeCell ref="O365:O366"/>
    <mergeCell ref="P365:P366"/>
    <mergeCell ref="Q365:Q366"/>
    <mergeCell ref="R365:R366"/>
    <mergeCell ref="S365:S366"/>
    <mergeCell ref="T365:T366"/>
    <mergeCell ref="U365:U366"/>
    <mergeCell ref="V365:V366"/>
    <mergeCell ref="W365:W366"/>
    <mergeCell ref="E363:E364"/>
    <mergeCell ref="F363:F364"/>
    <mergeCell ref="G363:G364"/>
    <mergeCell ref="H363:H364"/>
    <mergeCell ref="I363:I364"/>
    <mergeCell ref="J363:J364"/>
    <mergeCell ref="K363:K364"/>
    <mergeCell ref="L363:L364"/>
    <mergeCell ref="M363:M364"/>
    <mergeCell ref="N363:N364"/>
    <mergeCell ref="O363:O364"/>
    <mergeCell ref="P363:P364"/>
    <mergeCell ref="Q363:Q364"/>
    <mergeCell ref="R363:R364"/>
    <mergeCell ref="S363:S364"/>
    <mergeCell ref="T363:T364"/>
    <mergeCell ref="U363:U364"/>
    <mergeCell ref="AF359:AF360"/>
    <mergeCell ref="AG360:AH360"/>
    <mergeCell ref="B361:D362"/>
    <mergeCell ref="E361:E362"/>
    <mergeCell ref="F361:F362"/>
    <mergeCell ref="G361:G362"/>
    <mergeCell ref="H361:H362"/>
    <mergeCell ref="I361:I362"/>
    <mergeCell ref="J361:J362"/>
    <mergeCell ref="K361:K362"/>
    <mergeCell ref="L361:L362"/>
    <mergeCell ref="M361:M362"/>
    <mergeCell ref="N361:N362"/>
    <mergeCell ref="O361:O362"/>
    <mergeCell ref="P361:P362"/>
    <mergeCell ref="Q361:Q362"/>
    <mergeCell ref="R361:R362"/>
    <mergeCell ref="S361:S362"/>
    <mergeCell ref="T361:T362"/>
    <mergeCell ref="U361:U362"/>
    <mergeCell ref="V361:V362"/>
    <mergeCell ref="W361:W362"/>
    <mergeCell ref="X361:X362"/>
    <mergeCell ref="Y361:Y362"/>
    <mergeCell ref="Z361:Z362"/>
    <mergeCell ref="AA361:AA362"/>
    <mergeCell ref="AB361:AB362"/>
    <mergeCell ref="AC361:AC362"/>
    <mergeCell ref="AD361:AD362"/>
    <mergeCell ref="AE361:AE362"/>
    <mergeCell ref="AF361:AF362"/>
    <mergeCell ref="AG362:AH362"/>
    <mergeCell ref="AD357:AD358"/>
    <mergeCell ref="AE357:AE358"/>
    <mergeCell ref="AF357:AF358"/>
    <mergeCell ref="AG358:AH358"/>
    <mergeCell ref="B359:D360"/>
    <mergeCell ref="E359:E360"/>
    <mergeCell ref="F359:F360"/>
    <mergeCell ref="G359:G360"/>
    <mergeCell ref="H359:H360"/>
    <mergeCell ref="I359:I360"/>
    <mergeCell ref="J359:J360"/>
    <mergeCell ref="K359:K360"/>
    <mergeCell ref="L359:L360"/>
    <mergeCell ref="M359:M360"/>
    <mergeCell ref="N359:N360"/>
    <mergeCell ref="O359:O360"/>
    <mergeCell ref="P359:P360"/>
    <mergeCell ref="Q359:Q360"/>
    <mergeCell ref="R359:R360"/>
    <mergeCell ref="S359:S360"/>
    <mergeCell ref="T359:T360"/>
    <mergeCell ref="U359:U360"/>
    <mergeCell ref="V359:V360"/>
    <mergeCell ref="W359:W360"/>
    <mergeCell ref="X359:X360"/>
    <mergeCell ref="Y359:Y360"/>
    <mergeCell ref="Z359:Z360"/>
    <mergeCell ref="AA359:AA360"/>
    <mergeCell ref="AB359:AB360"/>
    <mergeCell ref="AC359:AC360"/>
    <mergeCell ref="AD359:AD360"/>
    <mergeCell ref="AE359:AE360"/>
    <mergeCell ref="AB355:AB356"/>
    <mergeCell ref="AC355:AC356"/>
    <mergeCell ref="AD355:AD356"/>
    <mergeCell ref="AE355:AE356"/>
    <mergeCell ref="AF355:AF356"/>
    <mergeCell ref="AG356:AH356"/>
    <mergeCell ref="B357:D358"/>
    <mergeCell ref="E357:E358"/>
    <mergeCell ref="F357:F358"/>
    <mergeCell ref="G357:G358"/>
    <mergeCell ref="H357:H358"/>
    <mergeCell ref="I357:I358"/>
    <mergeCell ref="J357:J358"/>
    <mergeCell ref="K357:K358"/>
    <mergeCell ref="L357:L358"/>
    <mergeCell ref="M357:M358"/>
    <mergeCell ref="N357:N358"/>
    <mergeCell ref="O357:O358"/>
    <mergeCell ref="P357:P358"/>
    <mergeCell ref="Q357:Q358"/>
    <mergeCell ref="R357:R358"/>
    <mergeCell ref="S357:S358"/>
    <mergeCell ref="T357:T358"/>
    <mergeCell ref="U357:U358"/>
    <mergeCell ref="V357:V358"/>
    <mergeCell ref="W357:W358"/>
    <mergeCell ref="X357:X358"/>
    <mergeCell ref="Y357:Y358"/>
    <mergeCell ref="Z357:Z358"/>
    <mergeCell ref="AA357:AA358"/>
    <mergeCell ref="AB357:AB358"/>
    <mergeCell ref="AC357:AC358"/>
    <mergeCell ref="Z353:Z354"/>
    <mergeCell ref="AA353:AA354"/>
    <mergeCell ref="AB353:AB354"/>
    <mergeCell ref="AC353:AC354"/>
    <mergeCell ref="AD353:AD354"/>
    <mergeCell ref="AE353:AE354"/>
    <mergeCell ref="AF353:AF354"/>
    <mergeCell ref="AG354:AH354"/>
    <mergeCell ref="B355:D356"/>
    <mergeCell ref="E355:E356"/>
    <mergeCell ref="F355:F356"/>
    <mergeCell ref="G355:G356"/>
    <mergeCell ref="H355:H356"/>
    <mergeCell ref="I355:I356"/>
    <mergeCell ref="J355:J356"/>
    <mergeCell ref="K355:K356"/>
    <mergeCell ref="L355:L356"/>
    <mergeCell ref="M355:M356"/>
    <mergeCell ref="N355:N356"/>
    <mergeCell ref="O355:O356"/>
    <mergeCell ref="P355:P356"/>
    <mergeCell ref="Q355:Q356"/>
    <mergeCell ref="R355:R356"/>
    <mergeCell ref="S355:S356"/>
    <mergeCell ref="T355:T356"/>
    <mergeCell ref="U355:U356"/>
    <mergeCell ref="V355:V356"/>
    <mergeCell ref="W355:W356"/>
    <mergeCell ref="X355:X356"/>
    <mergeCell ref="Y355:Y356"/>
    <mergeCell ref="Z355:Z356"/>
    <mergeCell ref="AA355:AA356"/>
    <mergeCell ref="X351:X352"/>
    <mergeCell ref="Y351:Y352"/>
    <mergeCell ref="Z351:Z352"/>
    <mergeCell ref="AA351:AA352"/>
    <mergeCell ref="AB351:AB352"/>
    <mergeCell ref="AC351:AC352"/>
    <mergeCell ref="AD351:AD352"/>
    <mergeCell ref="AE351:AE352"/>
    <mergeCell ref="AF351:AF352"/>
    <mergeCell ref="AG352:AH352"/>
    <mergeCell ref="B353:D354"/>
    <mergeCell ref="E353:E354"/>
    <mergeCell ref="F353:F354"/>
    <mergeCell ref="G353:G354"/>
    <mergeCell ref="H353:H354"/>
    <mergeCell ref="I353:I354"/>
    <mergeCell ref="J353:J354"/>
    <mergeCell ref="K353:K354"/>
    <mergeCell ref="L353:L354"/>
    <mergeCell ref="M353:M354"/>
    <mergeCell ref="N353:N354"/>
    <mergeCell ref="O353:O354"/>
    <mergeCell ref="P353:P354"/>
    <mergeCell ref="Q353:Q354"/>
    <mergeCell ref="R353:R354"/>
    <mergeCell ref="S353:S354"/>
    <mergeCell ref="T353:T354"/>
    <mergeCell ref="U353:U354"/>
    <mergeCell ref="V353:V354"/>
    <mergeCell ref="W353:W354"/>
    <mergeCell ref="X353:X354"/>
    <mergeCell ref="Y353:Y354"/>
    <mergeCell ref="V349:V350"/>
    <mergeCell ref="W349:W350"/>
    <mergeCell ref="X349:X350"/>
    <mergeCell ref="Y349:Y350"/>
    <mergeCell ref="Z349:Z350"/>
    <mergeCell ref="AA349:AA350"/>
    <mergeCell ref="AB349:AB350"/>
    <mergeCell ref="AC349:AC350"/>
    <mergeCell ref="AD349:AD350"/>
    <mergeCell ref="AE349:AE350"/>
    <mergeCell ref="AF349:AF350"/>
    <mergeCell ref="AG350:AH350"/>
    <mergeCell ref="B351:D352"/>
    <mergeCell ref="E351:E352"/>
    <mergeCell ref="F351:F352"/>
    <mergeCell ref="G351:G352"/>
    <mergeCell ref="H351:H352"/>
    <mergeCell ref="I351:I352"/>
    <mergeCell ref="J351:J352"/>
    <mergeCell ref="K351:K352"/>
    <mergeCell ref="L351:L352"/>
    <mergeCell ref="M351:M352"/>
    <mergeCell ref="N351:N352"/>
    <mergeCell ref="O351:O352"/>
    <mergeCell ref="P351:P352"/>
    <mergeCell ref="Q351:Q352"/>
    <mergeCell ref="R351:R352"/>
    <mergeCell ref="S351:S352"/>
    <mergeCell ref="T351:T352"/>
    <mergeCell ref="U351:U352"/>
    <mergeCell ref="V351:V352"/>
    <mergeCell ref="W351:W352"/>
    <mergeCell ref="E349:E350"/>
    <mergeCell ref="F349:F350"/>
    <mergeCell ref="G349:G350"/>
    <mergeCell ref="H349:H350"/>
    <mergeCell ref="I349:I350"/>
    <mergeCell ref="J349:J350"/>
    <mergeCell ref="K349:K350"/>
    <mergeCell ref="L349:L350"/>
    <mergeCell ref="M349:M350"/>
    <mergeCell ref="N349:N350"/>
    <mergeCell ref="O349:O350"/>
    <mergeCell ref="P349:P350"/>
    <mergeCell ref="Q349:Q350"/>
    <mergeCell ref="R349:R350"/>
    <mergeCell ref="S349:S350"/>
    <mergeCell ref="T349:T350"/>
    <mergeCell ref="U349:U350"/>
    <mergeCell ref="AF345:AF346"/>
    <mergeCell ref="AG346:AH346"/>
    <mergeCell ref="B347:D348"/>
    <mergeCell ref="E347:E348"/>
    <mergeCell ref="F347:F348"/>
    <mergeCell ref="G347:G348"/>
    <mergeCell ref="H347:H348"/>
    <mergeCell ref="I347:I348"/>
    <mergeCell ref="J347:J348"/>
    <mergeCell ref="K347:K348"/>
    <mergeCell ref="L347:L348"/>
    <mergeCell ref="M347:M348"/>
    <mergeCell ref="N347:N348"/>
    <mergeCell ref="O347:O348"/>
    <mergeCell ref="P347:P348"/>
    <mergeCell ref="Q347:Q348"/>
    <mergeCell ref="R347:R348"/>
    <mergeCell ref="S347:S348"/>
    <mergeCell ref="T347:T348"/>
    <mergeCell ref="U347:U348"/>
    <mergeCell ref="V347:V348"/>
    <mergeCell ref="W347:W348"/>
    <mergeCell ref="X347:X348"/>
    <mergeCell ref="Y347:Y348"/>
    <mergeCell ref="Z347:Z348"/>
    <mergeCell ref="AA347:AA348"/>
    <mergeCell ref="AB347:AB348"/>
    <mergeCell ref="AC347:AC348"/>
    <mergeCell ref="AD347:AD348"/>
    <mergeCell ref="AE347:AE348"/>
    <mergeCell ref="AF347:AF348"/>
    <mergeCell ref="AG348:AH348"/>
    <mergeCell ref="AD343:AD344"/>
    <mergeCell ref="AE343:AE344"/>
    <mergeCell ref="AF343:AF344"/>
    <mergeCell ref="AG344:AH344"/>
    <mergeCell ref="B345:D346"/>
    <mergeCell ref="E345:E346"/>
    <mergeCell ref="F345:F346"/>
    <mergeCell ref="G345:G346"/>
    <mergeCell ref="H345:H346"/>
    <mergeCell ref="I345:I346"/>
    <mergeCell ref="J345:J346"/>
    <mergeCell ref="K345:K346"/>
    <mergeCell ref="L345:L346"/>
    <mergeCell ref="M345:M346"/>
    <mergeCell ref="N345:N346"/>
    <mergeCell ref="O345:O346"/>
    <mergeCell ref="P345:P346"/>
    <mergeCell ref="Q345:Q346"/>
    <mergeCell ref="R345:R346"/>
    <mergeCell ref="S345:S346"/>
    <mergeCell ref="T345:T346"/>
    <mergeCell ref="U345:U346"/>
    <mergeCell ref="V345:V346"/>
    <mergeCell ref="W345:W346"/>
    <mergeCell ref="X345:X346"/>
    <mergeCell ref="Y345:Y346"/>
    <mergeCell ref="Z345:Z346"/>
    <mergeCell ref="AA345:AA346"/>
    <mergeCell ref="AB345:AB346"/>
    <mergeCell ref="AC345:AC346"/>
    <mergeCell ref="AD345:AD346"/>
    <mergeCell ref="AE345:AE346"/>
    <mergeCell ref="AB341:AB342"/>
    <mergeCell ref="AC341:AC342"/>
    <mergeCell ref="AD341:AD342"/>
    <mergeCell ref="AE341:AE342"/>
    <mergeCell ref="AF341:AF342"/>
    <mergeCell ref="AG342:AH342"/>
    <mergeCell ref="B343:D344"/>
    <mergeCell ref="E343:E344"/>
    <mergeCell ref="F343:F344"/>
    <mergeCell ref="G343:G344"/>
    <mergeCell ref="H343:H344"/>
    <mergeCell ref="I343:I344"/>
    <mergeCell ref="J343:J344"/>
    <mergeCell ref="K343:K344"/>
    <mergeCell ref="L343:L344"/>
    <mergeCell ref="M343:M344"/>
    <mergeCell ref="N343:N344"/>
    <mergeCell ref="O343:O344"/>
    <mergeCell ref="P343:P344"/>
    <mergeCell ref="Q343:Q344"/>
    <mergeCell ref="R343:R344"/>
    <mergeCell ref="S343:S344"/>
    <mergeCell ref="T343:T344"/>
    <mergeCell ref="U343:U344"/>
    <mergeCell ref="V343:V344"/>
    <mergeCell ref="W343:W344"/>
    <mergeCell ref="X343:X344"/>
    <mergeCell ref="Y343:Y344"/>
    <mergeCell ref="Z343:Z344"/>
    <mergeCell ref="AA343:AA344"/>
    <mergeCell ref="AB343:AB344"/>
    <mergeCell ref="AC343:AC344"/>
    <mergeCell ref="Z339:Z340"/>
    <mergeCell ref="AA339:AA340"/>
    <mergeCell ref="AB339:AB340"/>
    <mergeCell ref="AC339:AC340"/>
    <mergeCell ref="AD339:AD340"/>
    <mergeCell ref="AE339:AE340"/>
    <mergeCell ref="AF339:AF340"/>
    <mergeCell ref="AG340:AH340"/>
    <mergeCell ref="B341:D342"/>
    <mergeCell ref="E341:E342"/>
    <mergeCell ref="F341:F342"/>
    <mergeCell ref="G341:G342"/>
    <mergeCell ref="H341:H342"/>
    <mergeCell ref="I341:I342"/>
    <mergeCell ref="J341:J342"/>
    <mergeCell ref="K341:K342"/>
    <mergeCell ref="L341:L342"/>
    <mergeCell ref="M341:M342"/>
    <mergeCell ref="N341:N342"/>
    <mergeCell ref="O341:O342"/>
    <mergeCell ref="P341:P342"/>
    <mergeCell ref="Q341:Q342"/>
    <mergeCell ref="R341:R342"/>
    <mergeCell ref="S341:S342"/>
    <mergeCell ref="T341:T342"/>
    <mergeCell ref="U341:U342"/>
    <mergeCell ref="V341:V342"/>
    <mergeCell ref="W341:W342"/>
    <mergeCell ref="X341:X342"/>
    <mergeCell ref="Y341:Y342"/>
    <mergeCell ref="Z341:Z342"/>
    <mergeCell ref="AA341:AA342"/>
    <mergeCell ref="X337:X338"/>
    <mergeCell ref="Y337:Y338"/>
    <mergeCell ref="Z337:Z338"/>
    <mergeCell ref="AA337:AA338"/>
    <mergeCell ref="AB337:AB338"/>
    <mergeCell ref="AC337:AC338"/>
    <mergeCell ref="AD337:AD338"/>
    <mergeCell ref="AE337:AE338"/>
    <mergeCell ref="AF337:AF338"/>
    <mergeCell ref="AG338:AH338"/>
    <mergeCell ref="B339:D340"/>
    <mergeCell ref="E339:E340"/>
    <mergeCell ref="F339:F340"/>
    <mergeCell ref="G339:G340"/>
    <mergeCell ref="H339:H340"/>
    <mergeCell ref="I339:I340"/>
    <mergeCell ref="J339:J340"/>
    <mergeCell ref="K339:K340"/>
    <mergeCell ref="L339:L340"/>
    <mergeCell ref="M339:M340"/>
    <mergeCell ref="N339:N340"/>
    <mergeCell ref="O339:O340"/>
    <mergeCell ref="P339:P340"/>
    <mergeCell ref="Q339:Q340"/>
    <mergeCell ref="R339:R340"/>
    <mergeCell ref="S339:S340"/>
    <mergeCell ref="T339:T340"/>
    <mergeCell ref="U339:U340"/>
    <mergeCell ref="V339:V340"/>
    <mergeCell ref="W339:W340"/>
    <mergeCell ref="X339:X340"/>
    <mergeCell ref="Y339:Y340"/>
    <mergeCell ref="Y335:Y336"/>
    <mergeCell ref="Z335:Z336"/>
    <mergeCell ref="AA335:AA336"/>
    <mergeCell ref="AB335:AB336"/>
    <mergeCell ref="AC335:AC336"/>
    <mergeCell ref="AD335:AD336"/>
    <mergeCell ref="AE335:AE336"/>
    <mergeCell ref="AF335:AF336"/>
    <mergeCell ref="AG336:AH336"/>
    <mergeCell ref="B337:D338"/>
    <mergeCell ref="E337:E338"/>
    <mergeCell ref="F337:F338"/>
    <mergeCell ref="G337:G338"/>
    <mergeCell ref="H337:H338"/>
    <mergeCell ref="I337:I338"/>
    <mergeCell ref="J337:J338"/>
    <mergeCell ref="K337:K338"/>
    <mergeCell ref="L337:L338"/>
    <mergeCell ref="M337:M338"/>
    <mergeCell ref="N337:N338"/>
    <mergeCell ref="O337:O338"/>
    <mergeCell ref="P337:P338"/>
    <mergeCell ref="Q337:Q338"/>
    <mergeCell ref="R337:R338"/>
    <mergeCell ref="S337:S338"/>
    <mergeCell ref="T337:T338"/>
    <mergeCell ref="U337:U338"/>
    <mergeCell ref="V337:V338"/>
    <mergeCell ref="W337:W338"/>
    <mergeCell ref="T333:T334"/>
    <mergeCell ref="U333:U334"/>
    <mergeCell ref="V333:V334"/>
    <mergeCell ref="W333:W334"/>
    <mergeCell ref="X333:X334"/>
    <mergeCell ref="Y333:Y334"/>
    <mergeCell ref="Z333:Z334"/>
    <mergeCell ref="AA333:AA334"/>
    <mergeCell ref="AB333:AB334"/>
    <mergeCell ref="AC333:AC334"/>
    <mergeCell ref="AD333:AD334"/>
    <mergeCell ref="AE333:AE334"/>
    <mergeCell ref="AF333:AF334"/>
    <mergeCell ref="AG334:AH334"/>
    <mergeCell ref="B335:D336"/>
    <mergeCell ref="E335:E336"/>
    <mergeCell ref="F335:F336"/>
    <mergeCell ref="G335:G336"/>
    <mergeCell ref="H335:H336"/>
    <mergeCell ref="I335:I336"/>
    <mergeCell ref="J335:J336"/>
    <mergeCell ref="K335:K336"/>
    <mergeCell ref="L335:L336"/>
    <mergeCell ref="M335:M336"/>
    <mergeCell ref="N335:N336"/>
    <mergeCell ref="O335:O336"/>
    <mergeCell ref="P335:P336"/>
    <mergeCell ref="Q335:Q336"/>
    <mergeCell ref="R335:R336"/>
    <mergeCell ref="S335:S336"/>
    <mergeCell ref="T335:T336"/>
    <mergeCell ref="U335:U336"/>
    <mergeCell ref="AG900:AH900"/>
    <mergeCell ref="AB897:AB898"/>
    <mergeCell ref="AC897:AC898"/>
    <mergeCell ref="AD897:AD898"/>
    <mergeCell ref="AE897:AE898"/>
    <mergeCell ref="P897:P898"/>
    <mergeCell ref="Q897:Q898"/>
    <mergeCell ref="R897:R898"/>
    <mergeCell ref="S897:S898"/>
    <mergeCell ref="T897:T898"/>
    <mergeCell ref="U897:U898"/>
    <mergeCell ref="J897:J898"/>
    <mergeCell ref="K897:K898"/>
    <mergeCell ref="L897:L898"/>
    <mergeCell ref="M897:M898"/>
    <mergeCell ref="N897:N898"/>
    <mergeCell ref="O897:O898"/>
    <mergeCell ref="E897:E898"/>
    <mergeCell ref="F897:F898"/>
    <mergeCell ref="B897:D898"/>
    <mergeCell ref="T14:V14"/>
    <mergeCell ref="B331:D332"/>
    <mergeCell ref="E331:E332"/>
    <mergeCell ref="F331:F332"/>
    <mergeCell ref="G331:G332"/>
    <mergeCell ref="H331:H332"/>
    <mergeCell ref="I331:I332"/>
    <mergeCell ref="J331:J332"/>
    <mergeCell ref="K331:K332"/>
    <mergeCell ref="L331:L332"/>
    <mergeCell ref="M331:M332"/>
    <mergeCell ref="N331:N332"/>
    <mergeCell ref="O331:O332"/>
    <mergeCell ref="P331:P332"/>
    <mergeCell ref="Q331:Q332"/>
    <mergeCell ref="I900:K900"/>
    <mergeCell ref="L900:N900"/>
    <mergeCell ref="U900:W900"/>
    <mergeCell ref="X900:Z900"/>
    <mergeCell ref="AB331:AB332"/>
    <mergeCell ref="AC331:AC332"/>
    <mergeCell ref="AD331:AD332"/>
    <mergeCell ref="AE331:AE332"/>
    <mergeCell ref="AF331:AF332"/>
    <mergeCell ref="AG332:AH332"/>
    <mergeCell ref="B333:D334"/>
    <mergeCell ref="E333:E334"/>
    <mergeCell ref="F333:F334"/>
    <mergeCell ref="G333:G334"/>
    <mergeCell ref="H333:H334"/>
    <mergeCell ref="I333:I334"/>
    <mergeCell ref="J333:J334"/>
    <mergeCell ref="K333:K334"/>
    <mergeCell ref="L333:L334"/>
    <mergeCell ref="M333:M334"/>
    <mergeCell ref="N333:N334"/>
    <mergeCell ref="O333:O334"/>
    <mergeCell ref="P333:P334"/>
    <mergeCell ref="Q333:Q334"/>
    <mergeCell ref="R333:R334"/>
    <mergeCell ref="S333:S334"/>
    <mergeCell ref="V335:V336"/>
    <mergeCell ref="W335:W336"/>
    <mergeCell ref="X335:X336"/>
    <mergeCell ref="A855:A898"/>
    <mergeCell ref="AG855:AG858"/>
    <mergeCell ref="AH855:AH858"/>
    <mergeCell ref="AA853:AA854"/>
    <mergeCell ref="AB853:AB854"/>
    <mergeCell ref="AC853:AC854"/>
    <mergeCell ref="AD853:AD854"/>
    <mergeCell ref="AE853:AE854"/>
    <mergeCell ref="AF853:AF854"/>
    <mergeCell ref="U853:U854"/>
    <mergeCell ref="V853:V854"/>
    <mergeCell ref="W853:W854"/>
    <mergeCell ref="X853:X854"/>
    <mergeCell ref="Y853:Y854"/>
    <mergeCell ref="AF897:AF898"/>
    <mergeCell ref="AG898:AH898"/>
    <mergeCell ref="V897:V898"/>
    <mergeCell ref="W897:W898"/>
    <mergeCell ref="X897:X898"/>
    <mergeCell ref="Y897:Y898"/>
    <mergeCell ref="Z897:Z898"/>
    <mergeCell ref="AA897:AA898"/>
    <mergeCell ref="B859:D860"/>
    <mergeCell ref="E859:E860"/>
    <mergeCell ref="F859:F860"/>
    <mergeCell ref="G859:G860"/>
    <mergeCell ref="H859:H860"/>
    <mergeCell ref="I859:I860"/>
    <mergeCell ref="J859:J860"/>
    <mergeCell ref="K859:K860"/>
    <mergeCell ref="L859:L860"/>
    <mergeCell ref="M859:M860"/>
    <mergeCell ref="Z853:Z854"/>
    <mergeCell ref="O853:O854"/>
    <mergeCell ref="P853:P854"/>
    <mergeCell ref="Q853:Q854"/>
    <mergeCell ref="R853:R854"/>
    <mergeCell ref="S853:S854"/>
    <mergeCell ref="T853:T854"/>
    <mergeCell ref="I853:I854"/>
    <mergeCell ref="J853:J854"/>
    <mergeCell ref="K853:K854"/>
    <mergeCell ref="L853:L854"/>
    <mergeCell ref="M853:M854"/>
    <mergeCell ref="N853:N854"/>
    <mergeCell ref="G897:G898"/>
    <mergeCell ref="H897:H898"/>
    <mergeCell ref="I897:I898"/>
    <mergeCell ref="AG854:AH854"/>
    <mergeCell ref="N859:N860"/>
    <mergeCell ref="O859:O860"/>
    <mergeCell ref="P859:P860"/>
    <mergeCell ref="Q859:Q860"/>
    <mergeCell ref="R859:R860"/>
    <mergeCell ref="S859:S860"/>
    <mergeCell ref="T859:T860"/>
    <mergeCell ref="U859:U860"/>
    <mergeCell ref="V859:V860"/>
    <mergeCell ref="W859:W860"/>
    <mergeCell ref="X859:X860"/>
    <mergeCell ref="Y859:Y860"/>
    <mergeCell ref="Z859:Z860"/>
    <mergeCell ref="AA859:AA860"/>
    <mergeCell ref="AB859:AB860"/>
    <mergeCell ref="A811:A854"/>
    <mergeCell ref="AG811:AG814"/>
    <mergeCell ref="AH811:AH814"/>
    <mergeCell ref="Z809:Z810"/>
    <mergeCell ref="AA809:AA810"/>
    <mergeCell ref="AB809:AB810"/>
    <mergeCell ref="AC809:AC810"/>
    <mergeCell ref="AD809:AD810"/>
    <mergeCell ref="AE809:AE810"/>
    <mergeCell ref="T809:T810"/>
    <mergeCell ref="U809:U810"/>
    <mergeCell ref="V809:V810"/>
    <mergeCell ref="W809:W810"/>
    <mergeCell ref="X809:X810"/>
    <mergeCell ref="Y809:Y810"/>
    <mergeCell ref="N809:N810"/>
    <mergeCell ref="O809:O810"/>
    <mergeCell ref="P809:P810"/>
    <mergeCell ref="Q809:Q810"/>
    <mergeCell ref="R809:R810"/>
    <mergeCell ref="E853:E854"/>
    <mergeCell ref="F853:F854"/>
    <mergeCell ref="G853:G854"/>
    <mergeCell ref="H853:H854"/>
    <mergeCell ref="AF809:AF810"/>
    <mergeCell ref="AG810:AH810"/>
    <mergeCell ref="S809:S810"/>
    <mergeCell ref="H809:H810"/>
    <mergeCell ref="I809:I810"/>
    <mergeCell ref="J809:J810"/>
    <mergeCell ref="K809:K810"/>
    <mergeCell ref="L809:L810"/>
    <mergeCell ref="Q765:Q766"/>
    <mergeCell ref="R765:R766"/>
    <mergeCell ref="E809:E810"/>
    <mergeCell ref="F809:F810"/>
    <mergeCell ref="G809:G810"/>
    <mergeCell ref="AE765:AE766"/>
    <mergeCell ref="AF765:AF766"/>
    <mergeCell ref="AG766:AH766"/>
    <mergeCell ref="G765:G766"/>
    <mergeCell ref="H765:H766"/>
    <mergeCell ref="I765:I766"/>
    <mergeCell ref="J765:J766"/>
    <mergeCell ref="K765:K766"/>
    <mergeCell ref="L765:L766"/>
    <mergeCell ref="E765:E766"/>
    <mergeCell ref="F765:F766"/>
    <mergeCell ref="B809:D810"/>
    <mergeCell ref="M809:M810"/>
    <mergeCell ref="B771:D772"/>
    <mergeCell ref="E771:E772"/>
    <mergeCell ref="F771:F772"/>
    <mergeCell ref="G771:G772"/>
    <mergeCell ref="H771:H772"/>
    <mergeCell ref="I771:I772"/>
    <mergeCell ref="J771:J772"/>
    <mergeCell ref="K771:K772"/>
    <mergeCell ref="L771:L772"/>
    <mergeCell ref="M771:M772"/>
    <mergeCell ref="N771:N772"/>
    <mergeCell ref="O771:O772"/>
    <mergeCell ref="P771:P772"/>
    <mergeCell ref="Q771:Q772"/>
    <mergeCell ref="N721:N722"/>
    <mergeCell ref="O721:O722"/>
    <mergeCell ref="P721:P722"/>
    <mergeCell ref="AD721:AD722"/>
    <mergeCell ref="AE721:AE722"/>
    <mergeCell ref="AF721:AF722"/>
    <mergeCell ref="Q721:Q722"/>
    <mergeCell ref="F721:F722"/>
    <mergeCell ref="G721:G722"/>
    <mergeCell ref="H721:H722"/>
    <mergeCell ref="I721:I722"/>
    <mergeCell ref="J721:J722"/>
    <mergeCell ref="K721:K722"/>
    <mergeCell ref="A767:A810"/>
    <mergeCell ref="AG767:AG770"/>
    <mergeCell ref="AH767:AH770"/>
    <mergeCell ref="Y765:Y766"/>
    <mergeCell ref="Z765:Z766"/>
    <mergeCell ref="AA765:AA766"/>
    <mergeCell ref="AB765:AB766"/>
    <mergeCell ref="AC765:AC766"/>
    <mergeCell ref="AD765:AD766"/>
    <mergeCell ref="S765:S766"/>
    <mergeCell ref="T765:T766"/>
    <mergeCell ref="U765:U766"/>
    <mergeCell ref="V765:V766"/>
    <mergeCell ref="W765:W766"/>
    <mergeCell ref="X765:X766"/>
    <mergeCell ref="M765:M766"/>
    <mergeCell ref="N765:N766"/>
    <mergeCell ref="O765:O766"/>
    <mergeCell ref="P765:P766"/>
    <mergeCell ref="AE677:AE678"/>
    <mergeCell ref="AF677:AF678"/>
    <mergeCell ref="AG678:AH678"/>
    <mergeCell ref="V677:V678"/>
    <mergeCell ref="W677:W678"/>
    <mergeCell ref="X677:X678"/>
    <mergeCell ref="Y677:Y678"/>
    <mergeCell ref="Z677:Z678"/>
    <mergeCell ref="AA677:AA678"/>
    <mergeCell ref="A679:A722"/>
    <mergeCell ref="AG679:AG682"/>
    <mergeCell ref="AH679:AH682"/>
    <mergeCell ref="E721:E722"/>
    <mergeCell ref="AG722:AH722"/>
    <mergeCell ref="B721:D722"/>
    <mergeCell ref="A723:A766"/>
    <mergeCell ref="AG723:AG726"/>
    <mergeCell ref="AH723:AH726"/>
    <mergeCell ref="X721:X722"/>
    <mergeCell ref="Y721:Y722"/>
    <mergeCell ref="Z721:Z722"/>
    <mergeCell ref="AA721:AA722"/>
    <mergeCell ref="AB721:AB722"/>
    <mergeCell ref="AC721:AC722"/>
    <mergeCell ref="R721:R722"/>
    <mergeCell ref="S721:S722"/>
    <mergeCell ref="T721:T722"/>
    <mergeCell ref="U721:U722"/>
    <mergeCell ref="V721:V722"/>
    <mergeCell ref="W721:W722"/>
    <mergeCell ref="L721:L722"/>
    <mergeCell ref="M721:M722"/>
    <mergeCell ref="E677:E678"/>
    <mergeCell ref="F677:F678"/>
    <mergeCell ref="G677:G678"/>
    <mergeCell ref="H677:H678"/>
    <mergeCell ref="I677:I678"/>
    <mergeCell ref="AG634:AH634"/>
    <mergeCell ref="A635:A678"/>
    <mergeCell ref="AG635:AG638"/>
    <mergeCell ref="AH635:AH638"/>
    <mergeCell ref="AA633:AA634"/>
    <mergeCell ref="AB633:AB634"/>
    <mergeCell ref="AC633:AC634"/>
    <mergeCell ref="AD633:AD634"/>
    <mergeCell ref="AE633:AE634"/>
    <mergeCell ref="AF633:AF634"/>
    <mergeCell ref="U633:U634"/>
    <mergeCell ref="V633:V634"/>
    <mergeCell ref="P677:P678"/>
    <mergeCell ref="Q677:Q678"/>
    <mergeCell ref="R677:R678"/>
    <mergeCell ref="S677:S678"/>
    <mergeCell ref="T677:T678"/>
    <mergeCell ref="U677:U678"/>
    <mergeCell ref="J677:J678"/>
    <mergeCell ref="K677:K678"/>
    <mergeCell ref="L677:L678"/>
    <mergeCell ref="M677:M678"/>
    <mergeCell ref="N677:N678"/>
    <mergeCell ref="O677:O678"/>
    <mergeCell ref="AB677:AB678"/>
    <mergeCell ref="AC677:AC678"/>
    <mergeCell ref="AD677:AD678"/>
    <mergeCell ref="L633:L634"/>
    <mergeCell ref="M633:M634"/>
    <mergeCell ref="N633:N634"/>
    <mergeCell ref="E633:E634"/>
    <mergeCell ref="F633:F634"/>
    <mergeCell ref="G633:G634"/>
    <mergeCell ref="H633:H634"/>
    <mergeCell ref="B633:D634"/>
    <mergeCell ref="W633:W634"/>
    <mergeCell ref="X633:X634"/>
    <mergeCell ref="Y633:Y634"/>
    <mergeCell ref="Z633:Z634"/>
    <mergeCell ref="O633:O634"/>
    <mergeCell ref="P633:P634"/>
    <mergeCell ref="Q633:Q634"/>
    <mergeCell ref="R633:R634"/>
    <mergeCell ref="S633:S634"/>
    <mergeCell ref="T633:T634"/>
    <mergeCell ref="U639:U640"/>
    <mergeCell ref="V639:V640"/>
    <mergeCell ref="W639:W640"/>
    <mergeCell ref="X639:X640"/>
    <mergeCell ref="Y639:Y640"/>
    <mergeCell ref="Z639:Z640"/>
    <mergeCell ref="AA639:AA640"/>
    <mergeCell ref="AB639:AB640"/>
    <mergeCell ref="AC639:AC640"/>
    <mergeCell ref="AD639:AD640"/>
    <mergeCell ref="AE639:AE640"/>
    <mergeCell ref="AF639:AF640"/>
    <mergeCell ref="B641:D642"/>
    <mergeCell ref="E641:E642"/>
    <mergeCell ref="P589:P590"/>
    <mergeCell ref="Q589:Q590"/>
    <mergeCell ref="R589:R590"/>
    <mergeCell ref="S589:S590"/>
    <mergeCell ref="H589:H590"/>
    <mergeCell ref="I589:I590"/>
    <mergeCell ref="J589:J590"/>
    <mergeCell ref="K589:K590"/>
    <mergeCell ref="L589:L590"/>
    <mergeCell ref="M589:M590"/>
    <mergeCell ref="AF589:AF590"/>
    <mergeCell ref="AG590:AH590"/>
    <mergeCell ref="A591:A634"/>
    <mergeCell ref="AG591:AG594"/>
    <mergeCell ref="AH591:AH594"/>
    <mergeCell ref="Z589:Z590"/>
    <mergeCell ref="AA589:AA590"/>
    <mergeCell ref="AB589:AB590"/>
    <mergeCell ref="AC589:AC590"/>
    <mergeCell ref="AD589:AD590"/>
    <mergeCell ref="AE589:AE590"/>
    <mergeCell ref="T589:T590"/>
    <mergeCell ref="U589:U590"/>
    <mergeCell ref="V589:V590"/>
    <mergeCell ref="W589:W590"/>
    <mergeCell ref="X589:X590"/>
    <mergeCell ref="Y589:Y590"/>
    <mergeCell ref="N589:N590"/>
    <mergeCell ref="O589:O590"/>
    <mergeCell ref="I633:I634"/>
    <mergeCell ref="J633:J634"/>
    <mergeCell ref="K633:K634"/>
    <mergeCell ref="AE235:AE236"/>
    <mergeCell ref="A547:A590"/>
    <mergeCell ref="AG547:AG550"/>
    <mergeCell ref="AH547:AH550"/>
    <mergeCell ref="Y545:Y546"/>
    <mergeCell ref="Z545:Z546"/>
    <mergeCell ref="AA545:AA546"/>
    <mergeCell ref="AB545:AB546"/>
    <mergeCell ref="AC545:AC546"/>
    <mergeCell ref="AD545:AD546"/>
    <mergeCell ref="S545:S546"/>
    <mergeCell ref="T545:T546"/>
    <mergeCell ref="U545:U546"/>
    <mergeCell ref="V545:V546"/>
    <mergeCell ref="W545:W546"/>
    <mergeCell ref="X545:X546"/>
    <mergeCell ref="M545:M546"/>
    <mergeCell ref="N545:N546"/>
    <mergeCell ref="O545:O546"/>
    <mergeCell ref="P545:P546"/>
    <mergeCell ref="Q545:Q546"/>
    <mergeCell ref="R545:R546"/>
    <mergeCell ref="E589:E590"/>
    <mergeCell ref="F589:F590"/>
    <mergeCell ref="G589:G590"/>
    <mergeCell ref="AE545:AE546"/>
    <mergeCell ref="AF545:AF546"/>
    <mergeCell ref="AG546:AH546"/>
    <mergeCell ref="G545:G546"/>
    <mergeCell ref="H545:H546"/>
    <mergeCell ref="I545:I546"/>
    <mergeCell ref="J545:J546"/>
    <mergeCell ref="A459:A502"/>
    <mergeCell ref="AG459:AG462"/>
    <mergeCell ref="AH459:AH462"/>
    <mergeCell ref="E501:E502"/>
    <mergeCell ref="AG502:AH502"/>
    <mergeCell ref="B462:D462"/>
    <mergeCell ref="B501:D502"/>
    <mergeCell ref="A503:A546"/>
    <mergeCell ref="AG503:AG506"/>
    <mergeCell ref="AH503:AH506"/>
    <mergeCell ref="X501:X502"/>
    <mergeCell ref="Y501:Y502"/>
    <mergeCell ref="Z501:Z502"/>
    <mergeCell ref="AA501:AA502"/>
    <mergeCell ref="AB501:AB502"/>
    <mergeCell ref="AC501:AC502"/>
    <mergeCell ref="R501:R502"/>
    <mergeCell ref="S501:S502"/>
    <mergeCell ref="T501:T502"/>
    <mergeCell ref="U501:U502"/>
    <mergeCell ref="V501:V502"/>
    <mergeCell ref="W501:W502"/>
    <mergeCell ref="L501:L502"/>
    <mergeCell ref="E457:E458"/>
    <mergeCell ref="F457:F458"/>
    <mergeCell ref="G457:G458"/>
    <mergeCell ref="H457:H458"/>
    <mergeCell ref="I457:I458"/>
    <mergeCell ref="M501:M502"/>
    <mergeCell ref="N501:N502"/>
    <mergeCell ref="O501:O502"/>
    <mergeCell ref="P501:P502"/>
    <mergeCell ref="E545:E546"/>
    <mergeCell ref="F545:F546"/>
    <mergeCell ref="AD501:AD502"/>
    <mergeCell ref="AE501:AE502"/>
    <mergeCell ref="AF501:AF502"/>
    <mergeCell ref="Q501:Q502"/>
    <mergeCell ref="F501:F502"/>
    <mergeCell ref="G501:G502"/>
    <mergeCell ref="H501:H502"/>
    <mergeCell ref="I501:I502"/>
    <mergeCell ref="J501:J502"/>
    <mergeCell ref="K501:K502"/>
    <mergeCell ref="B503:D503"/>
    <mergeCell ref="B504:D504"/>
    <mergeCell ref="B505:D505"/>
    <mergeCell ref="B506:D506"/>
    <mergeCell ref="B545:D546"/>
    <mergeCell ref="K545:K546"/>
    <mergeCell ref="L545:L546"/>
    <mergeCell ref="B507:D508"/>
    <mergeCell ref="E507:E508"/>
    <mergeCell ref="F507:F508"/>
    <mergeCell ref="G507:G508"/>
    <mergeCell ref="H507:H508"/>
    <mergeCell ref="I507:I508"/>
    <mergeCell ref="J507:J508"/>
    <mergeCell ref="K507:K508"/>
    <mergeCell ref="L507:L508"/>
    <mergeCell ref="AE457:AE458"/>
    <mergeCell ref="AF457:AF458"/>
    <mergeCell ref="U463:U464"/>
    <mergeCell ref="V463:V464"/>
    <mergeCell ref="A415:A458"/>
    <mergeCell ref="AG415:AG418"/>
    <mergeCell ref="AH415:AH418"/>
    <mergeCell ref="AA413:AA414"/>
    <mergeCell ref="AB413:AB414"/>
    <mergeCell ref="AC413:AC414"/>
    <mergeCell ref="AD413:AD414"/>
    <mergeCell ref="AE413:AE414"/>
    <mergeCell ref="AF413:AF414"/>
    <mergeCell ref="U413:U414"/>
    <mergeCell ref="V413:V414"/>
    <mergeCell ref="P457:P458"/>
    <mergeCell ref="Q457:Q458"/>
    <mergeCell ref="R457:R458"/>
    <mergeCell ref="S457:S458"/>
    <mergeCell ref="T457:T458"/>
    <mergeCell ref="U457:U458"/>
    <mergeCell ref="J457:J458"/>
    <mergeCell ref="K457:K458"/>
    <mergeCell ref="L457:L458"/>
    <mergeCell ref="M457:M458"/>
    <mergeCell ref="N457:N458"/>
    <mergeCell ref="O457:O458"/>
    <mergeCell ref="AB457:AB458"/>
    <mergeCell ref="AC457:AC458"/>
    <mergeCell ref="AD457:AD458"/>
    <mergeCell ref="L413:L414"/>
    <mergeCell ref="M413:M414"/>
    <mergeCell ref="N413:N414"/>
    <mergeCell ref="E413:E414"/>
    <mergeCell ref="F413:F414"/>
    <mergeCell ref="G413:G414"/>
    <mergeCell ref="H413:H414"/>
    <mergeCell ref="B413:D414"/>
    <mergeCell ref="W413:W414"/>
    <mergeCell ref="X413:X414"/>
    <mergeCell ref="Y413:Y414"/>
    <mergeCell ref="Z413:Z414"/>
    <mergeCell ref="O413:O414"/>
    <mergeCell ref="P413:P414"/>
    <mergeCell ref="Q413:Q414"/>
    <mergeCell ref="R413:R414"/>
    <mergeCell ref="S413:S414"/>
    <mergeCell ref="T413:T414"/>
    <mergeCell ref="AG458:AH458"/>
    <mergeCell ref="V457:V458"/>
    <mergeCell ref="W457:W458"/>
    <mergeCell ref="X457:X458"/>
    <mergeCell ref="Y457:Y458"/>
    <mergeCell ref="Z457:Z458"/>
    <mergeCell ref="AA457:AA458"/>
    <mergeCell ref="AD419:AD420"/>
    <mergeCell ref="AE419:AE420"/>
    <mergeCell ref="AF419:AF420"/>
    <mergeCell ref="B421:D422"/>
    <mergeCell ref="E421:E422"/>
    <mergeCell ref="F421:F422"/>
    <mergeCell ref="G421:G422"/>
    <mergeCell ref="H421:H422"/>
    <mergeCell ref="I421:I422"/>
    <mergeCell ref="J421:J422"/>
    <mergeCell ref="K421:K422"/>
    <mergeCell ref="L421:L422"/>
    <mergeCell ref="M421:M422"/>
    <mergeCell ref="AG370:AH370"/>
    <mergeCell ref="A371:A414"/>
    <mergeCell ref="AG371:AG374"/>
    <mergeCell ref="AH371:AH374"/>
    <mergeCell ref="Z369:Z370"/>
    <mergeCell ref="AA369:AA370"/>
    <mergeCell ref="AB369:AB370"/>
    <mergeCell ref="AC369:AC370"/>
    <mergeCell ref="AD369:AD370"/>
    <mergeCell ref="AE369:AE370"/>
    <mergeCell ref="T369:T370"/>
    <mergeCell ref="U369:U370"/>
    <mergeCell ref="V369:V370"/>
    <mergeCell ref="W369:W370"/>
    <mergeCell ref="X369:X370"/>
    <mergeCell ref="Y369:Y370"/>
    <mergeCell ref="N369:N370"/>
    <mergeCell ref="O369:O370"/>
    <mergeCell ref="I413:I414"/>
    <mergeCell ref="J413:J414"/>
    <mergeCell ref="K413:K414"/>
    <mergeCell ref="A327:A370"/>
    <mergeCell ref="AG327:AG330"/>
    <mergeCell ref="AH327:AH330"/>
    <mergeCell ref="Y325:Y326"/>
    <mergeCell ref="Z325:Z326"/>
    <mergeCell ref="AA325:AA326"/>
    <mergeCell ref="AB325:AB326"/>
    <mergeCell ref="AC325:AC326"/>
    <mergeCell ref="AD325:AD326"/>
    <mergeCell ref="S325:S326"/>
    <mergeCell ref="T325:T326"/>
    <mergeCell ref="U325:U326"/>
    <mergeCell ref="V325:V326"/>
    <mergeCell ref="W325:W326"/>
    <mergeCell ref="X325:X326"/>
    <mergeCell ref="M325:M326"/>
    <mergeCell ref="N325:N326"/>
    <mergeCell ref="O325:O326"/>
    <mergeCell ref="P325:P326"/>
    <mergeCell ref="Q325:Q326"/>
    <mergeCell ref="R325:R326"/>
    <mergeCell ref="E369:E370"/>
    <mergeCell ref="F369:F370"/>
    <mergeCell ref="G369:G370"/>
    <mergeCell ref="AE325:AE326"/>
    <mergeCell ref="AF325:AF326"/>
    <mergeCell ref="AG326:AH326"/>
    <mergeCell ref="G325:G326"/>
    <mergeCell ref="H325:H326"/>
    <mergeCell ref="I325:I326"/>
    <mergeCell ref="J325:J326"/>
    <mergeCell ref="K325:K326"/>
    <mergeCell ref="AG414:AH414"/>
    <mergeCell ref="R331:R332"/>
    <mergeCell ref="S331:S332"/>
    <mergeCell ref="T331:T332"/>
    <mergeCell ref="U331:U332"/>
    <mergeCell ref="V331:V332"/>
    <mergeCell ref="W331:W332"/>
    <mergeCell ref="X331:X332"/>
    <mergeCell ref="Y331:Y332"/>
    <mergeCell ref="Z331:Z332"/>
    <mergeCell ref="AA331:AA332"/>
    <mergeCell ref="AA243:AA244"/>
    <mergeCell ref="AB243:AB244"/>
    <mergeCell ref="AC243:AC244"/>
    <mergeCell ref="AD243:AD244"/>
    <mergeCell ref="AE243:AE244"/>
    <mergeCell ref="AF243:AF244"/>
    <mergeCell ref="I245:I246"/>
    <mergeCell ref="J245:J246"/>
    <mergeCell ref="K245:K246"/>
    <mergeCell ref="L245:L246"/>
    <mergeCell ref="M245:M246"/>
    <mergeCell ref="N245:N246"/>
    <mergeCell ref="Q245:Q246"/>
    <mergeCell ref="R245:R246"/>
    <mergeCell ref="A283:A326"/>
    <mergeCell ref="AG283:AG286"/>
    <mergeCell ref="AH283:AH286"/>
    <mergeCell ref="E325:E326"/>
    <mergeCell ref="F325:F326"/>
    <mergeCell ref="B284:D284"/>
    <mergeCell ref="B285:D285"/>
    <mergeCell ref="B286:D286"/>
    <mergeCell ref="B325:D326"/>
    <mergeCell ref="L325:L326"/>
    <mergeCell ref="U271:U272"/>
    <mergeCell ref="V271:V272"/>
    <mergeCell ref="W271:W272"/>
    <mergeCell ref="X271:X272"/>
    <mergeCell ref="Y271:Y272"/>
    <mergeCell ref="Z271:Z272"/>
    <mergeCell ref="AG195:AG198"/>
    <mergeCell ref="AH195:AH198"/>
    <mergeCell ref="P237:P238"/>
    <mergeCell ref="Q237:Q238"/>
    <mergeCell ref="R237:R238"/>
    <mergeCell ref="S237:S238"/>
    <mergeCell ref="T237:T238"/>
    <mergeCell ref="U237:U238"/>
    <mergeCell ref="J237:J238"/>
    <mergeCell ref="K237:K238"/>
    <mergeCell ref="L237:L238"/>
    <mergeCell ref="M237:M238"/>
    <mergeCell ref="N237:N238"/>
    <mergeCell ref="O237:O238"/>
    <mergeCell ref="AB237:AB238"/>
    <mergeCell ref="AC237:AC238"/>
    <mergeCell ref="AD237:AD238"/>
    <mergeCell ref="AE237:AE238"/>
    <mergeCell ref="AF237:AF238"/>
    <mergeCell ref="AG238:AH238"/>
    <mergeCell ref="V237:V238"/>
    <mergeCell ref="W237:W238"/>
    <mergeCell ref="X237:X238"/>
    <mergeCell ref="Y237:Y238"/>
    <mergeCell ref="Z237:Z238"/>
    <mergeCell ref="AA237:AA238"/>
    <mergeCell ref="X205:X206"/>
    <mergeCell ref="Y205:Y206"/>
    <mergeCell ref="Z205:Z206"/>
    <mergeCell ref="AA205:AA206"/>
    <mergeCell ref="AB205:AB206"/>
    <mergeCell ref="AC205:AC206"/>
    <mergeCell ref="R243:R244"/>
    <mergeCell ref="S243:S244"/>
    <mergeCell ref="T243:T244"/>
    <mergeCell ref="U243:U244"/>
    <mergeCell ref="V243:V244"/>
    <mergeCell ref="W243:W244"/>
    <mergeCell ref="X243:X244"/>
    <mergeCell ref="Y243:Y244"/>
    <mergeCell ref="Z243:Z244"/>
    <mergeCell ref="O245:O246"/>
    <mergeCell ref="P245:P246"/>
    <mergeCell ref="E237:E238"/>
    <mergeCell ref="F237:F238"/>
    <mergeCell ref="G237:G238"/>
    <mergeCell ref="H237:H238"/>
    <mergeCell ref="I237:I238"/>
    <mergeCell ref="A195:A238"/>
    <mergeCell ref="A239:A282"/>
    <mergeCell ref="Z235:Z236"/>
    <mergeCell ref="E243:E244"/>
    <mergeCell ref="F243:F244"/>
    <mergeCell ref="G243:G244"/>
    <mergeCell ref="H243:H244"/>
    <mergeCell ref="I243:I244"/>
    <mergeCell ref="J243:J244"/>
    <mergeCell ref="K243:K244"/>
    <mergeCell ref="L243:L244"/>
    <mergeCell ref="M243:M244"/>
    <mergeCell ref="N243:N244"/>
    <mergeCell ref="E245:E246"/>
    <mergeCell ref="F245:F246"/>
    <mergeCell ref="G245:G246"/>
    <mergeCell ref="H245:H246"/>
    <mergeCell ref="O243:O244"/>
    <mergeCell ref="P243:P244"/>
    <mergeCell ref="Q243:Q244"/>
    <mergeCell ref="B197:D197"/>
    <mergeCell ref="B198:D198"/>
    <mergeCell ref="B237:D238"/>
    <mergeCell ref="B239:D239"/>
    <mergeCell ref="B240:D240"/>
    <mergeCell ref="B241:D241"/>
    <mergeCell ref="B242:D242"/>
    <mergeCell ref="I201:I202"/>
    <mergeCell ref="J201:J202"/>
    <mergeCell ref="K201:K202"/>
    <mergeCell ref="L201:L202"/>
    <mergeCell ref="M201:M202"/>
    <mergeCell ref="N201:N202"/>
    <mergeCell ref="O201:O202"/>
    <mergeCell ref="P201:P202"/>
    <mergeCell ref="Q201:Q202"/>
    <mergeCell ref="R201:R202"/>
    <mergeCell ref="S201:S202"/>
    <mergeCell ref="T201:T202"/>
    <mergeCell ref="U201:U202"/>
    <mergeCell ref="V201:V202"/>
    <mergeCell ref="W201:W202"/>
    <mergeCell ref="X201:X202"/>
    <mergeCell ref="U199:U200"/>
    <mergeCell ref="V199:V200"/>
    <mergeCell ref="W199:W200"/>
    <mergeCell ref="X199:X200"/>
    <mergeCell ref="Y199:Y200"/>
    <mergeCell ref="Z199:Z200"/>
    <mergeCell ref="B207:D208"/>
    <mergeCell ref="P149:P150"/>
    <mergeCell ref="Q149:Q150"/>
    <mergeCell ref="R149:R150"/>
    <mergeCell ref="S149:S150"/>
    <mergeCell ref="H149:H150"/>
    <mergeCell ref="I149:I150"/>
    <mergeCell ref="J149:J150"/>
    <mergeCell ref="K149:K150"/>
    <mergeCell ref="L149:L150"/>
    <mergeCell ref="M149:M150"/>
    <mergeCell ref="AF149:AF150"/>
    <mergeCell ref="AG150:AH150"/>
    <mergeCell ref="A151:A194"/>
    <mergeCell ref="AG151:AG154"/>
    <mergeCell ref="AH151:AH154"/>
    <mergeCell ref="Z149:Z150"/>
    <mergeCell ref="AA149:AA150"/>
    <mergeCell ref="AB149:AB150"/>
    <mergeCell ref="AC149:AC150"/>
    <mergeCell ref="AD149:AD150"/>
    <mergeCell ref="AE149:AE150"/>
    <mergeCell ref="T149:T150"/>
    <mergeCell ref="U149:U150"/>
    <mergeCell ref="V149:V150"/>
    <mergeCell ref="W149:W150"/>
    <mergeCell ref="X149:X150"/>
    <mergeCell ref="Y149:Y150"/>
    <mergeCell ref="N149:N150"/>
    <mergeCell ref="O149:O150"/>
    <mergeCell ref="A107:A150"/>
    <mergeCell ref="AG107:AG110"/>
    <mergeCell ref="AH107:AH110"/>
    <mergeCell ref="Y105:Y106"/>
    <mergeCell ref="Z105:Z106"/>
    <mergeCell ref="AA105:AA106"/>
    <mergeCell ref="AB105:AB106"/>
    <mergeCell ref="AC105:AC106"/>
    <mergeCell ref="AD105:AD106"/>
    <mergeCell ref="S105:S106"/>
    <mergeCell ref="T105:T106"/>
    <mergeCell ref="U105:U106"/>
    <mergeCell ref="V105:V106"/>
    <mergeCell ref="W105:W106"/>
    <mergeCell ref="X105:X106"/>
    <mergeCell ref="M105:M106"/>
    <mergeCell ref="N105:N106"/>
    <mergeCell ref="O105:O106"/>
    <mergeCell ref="P105:P106"/>
    <mergeCell ref="Q105:Q106"/>
    <mergeCell ref="R105:R106"/>
    <mergeCell ref="E149:E150"/>
    <mergeCell ref="F149:F150"/>
    <mergeCell ref="G149:G150"/>
    <mergeCell ref="AE105:AE106"/>
    <mergeCell ref="AF105:AF106"/>
    <mergeCell ref="AG106:AH106"/>
    <mergeCell ref="G105:G106"/>
    <mergeCell ref="H105:H106"/>
    <mergeCell ref="I105:I106"/>
    <mergeCell ref="J105:J106"/>
    <mergeCell ref="K105:K106"/>
    <mergeCell ref="E105:E106"/>
    <mergeCell ref="F105:F106"/>
    <mergeCell ref="AE113:AE114"/>
    <mergeCell ref="AD61:AD62"/>
    <mergeCell ref="AE61:AE62"/>
    <mergeCell ref="AF61:AF62"/>
    <mergeCell ref="Q61:Q62"/>
    <mergeCell ref="F61:F62"/>
    <mergeCell ref="G61:G62"/>
    <mergeCell ref="H61:H62"/>
    <mergeCell ref="I61:I62"/>
    <mergeCell ref="J61:J62"/>
    <mergeCell ref="K61:K62"/>
    <mergeCell ref="B61:D62"/>
    <mergeCell ref="W67:W68"/>
    <mergeCell ref="X67:X68"/>
    <mergeCell ref="Y67:Y68"/>
    <mergeCell ref="Z67:Z68"/>
    <mergeCell ref="AA67:AA68"/>
    <mergeCell ref="AB67:AB68"/>
    <mergeCell ref="AC67:AC68"/>
    <mergeCell ref="AD67:AD68"/>
    <mergeCell ref="AE67:AE68"/>
    <mergeCell ref="AF67:AF68"/>
    <mergeCell ref="L105:L106"/>
    <mergeCell ref="AG63:AG66"/>
    <mergeCell ref="AH63:AH66"/>
    <mergeCell ref="X61:X62"/>
    <mergeCell ref="Y61:Y62"/>
    <mergeCell ref="Z61:Z62"/>
    <mergeCell ref="AA61:AA62"/>
    <mergeCell ref="AB61:AB62"/>
    <mergeCell ref="AC61:AC62"/>
    <mergeCell ref="R61:R62"/>
    <mergeCell ref="S61:S62"/>
    <mergeCell ref="T61:T62"/>
    <mergeCell ref="U61:U62"/>
    <mergeCell ref="V61:V62"/>
    <mergeCell ref="W61:W62"/>
    <mergeCell ref="L61:L62"/>
    <mergeCell ref="M61:M62"/>
    <mergeCell ref="N61:N62"/>
    <mergeCell ref="O61:O62"/>
    <mergeCell ref="P61:P62"/>
    <mergeCell ref="B67:D68"/>
    <mergeCell ref="E67:E68"/>
    <mergeCell ref="F67:F68"/>
    <mergeCell ref="G67:G68"/>
    <mergeCell ref="H67:H68"/>
    <mergeCell ref="I67:I68"/>
    <mergeCell ref="J67:J68"/>
    <mergeCell ref="K67:K68"/>
    <mergeCell ref="L67:L68"/>
    <mergeCell ref="M67:M68"/>
    <mergeCell ref="N67:N68"/>
    <mergeCell ref="O67:O68"/>
    <mergeCell ref="P67:P68"/>
    <mergeCell ref="Q67:Q68"/>
    <mergeCell ref="R67:R68"/>
    <mergeCell ref="S67:S68"/>
    <mergeCell ref="T67:T68"/>
    <mergeCell ref="U67:U68"/>
    <mergeCell ref="V67:V68"/>
    <mergeCell ref="AG68:AH68"/>
    <mergeCell ref="B69:D70"/>
    <mergeCell ref="E69:E70"/>
    <mergeCell ref="F69:F70"/>
    <mergeCell ref="A11:A14"/>
    <mergeCell ref="A17:D18"/>
    <mergeCell ref="E17:K17"/>
    <mergeCell ref="L17:R17"/>
    <mergeCell ref="S17:Y17"/>
    <mergeCell ref="Z17:AF17"/>
    <mergeCell ref="A19:A62"/>
    <mergeCell ref="AG19:AG22"/>
    <mergeCell ref="AH19:AH22"/>
    <mergeCell ref="E61:E62"/>
    <mergeCell ref="AG62:AH62"/>
    <mergeCell ref="Q23:Q24"/>
    <mergeCell ref="R23:R24"/>
    <mergeCell ref="S23:S24"/>
    <mergeCell ref="T23:T24"/>
    <mergeCell ref="U23:U24"/>
    <mergeCell ref="V23:V24"/>
    <mergeCell ref="W23:W24"/>
    <mergeCell ref="X23:X24"/>
    <mergeCell ref="Y23:Y24"/>
    <mergeCell ref="Z23:Z24"/>
    <mergeCell ref="AA23:AA24"/>
    <mergeCell ref="AB23:AB24"/>
    <mergeCell ref="E23:E24"/>
    <mergeCell ref="F23:F24"/>
    <mergeCell ref="G23:G24"/>
    <mergeCell ref="H23:H24"/>
    <mergeCell ref="I23:I24"/>
    <mergeCell ref="J23:J24"/>
    <mergeCell ref="K23:K24"/>
    <mergeCell ref="L23:L24"/>
    <mergeCell ref="M23:M24"/>
    <mergeCell ref="N23:N24"/>
    <mergeCell ref="O23:O24"/>
    <mergeCell ref="P23:P24"/>
    <mergeCell ref="E49:E50"/>
    <mergeCell ref="AA47:AA48"/>
    <mergeCell ref="AB47:AB48"/>
    <mergeCell ref="AC47:AC48"/>
    <mergeCell ref="AD47:AD48"/>
    <mergeCell ref="AE47:AE48"/>
    <mergeCell ref="AF47:AF48"/>
    <mergeCell ref="AG48:AH48"/>
    <mergeCell ref="E47:E48"/>
    <mergeCell ref="F47:F48"/>
    <mergeCell ref="G47:G48"/>
    <mergeCell ref="H47:H48"/>
    <mergeCell ref="I47:I48"/>
    <mergeCell ref="J47:J48"/>
    <mergeCell ref="K47:K48"/>
    <mergeCell ref="L47:L48"/>
    <mergeCell ref="M47:M48"/>
    <mergeCell ref="N47:N48"/>
    <mergeCell ref="O47:O48"/>
    <mergeCell ref="P47:P48"/>
    <mergeCell ref="Q47:Q48"/>
    <mergeCell ref="R47:R48"/>
    <mergeCell ref="S47:S48"/>
    <mergeCell ref="T47:T48"/>
    <mergeCell ref="U47:U48"/>
    <mergeCell ref="V47:V48"/>
    <mergeCell ref="W47:W48"/>
    <mergeCell ref="X47:X48"/>
    <mergeCell ref="AF49:AF50"/>
    <mergeCell ref="AE5:AH5"/>
    <mergeCell ref="T12:V13"/>
    <mergeCell ref="S6:W7"/>
    <mergeCell ref="AB7:AF7"/>
    <mergeCell ref="T11:V11"/>
    <mergeCell ref="AG9:AH10"/>
    <mergeCell ref="V25:V26"/>
    <mergeCell ref="W25:W26"/>
    <mergeCell ref="X25:X26"/>
    <mergeCell ref="Y25:Y26"/>
    <mergeCell ref="Z25:Z26"/>
    <mergeCell ref="AA25:AA26"/>
    <mergeCell ref="AB25:AB26"/>
    <mergeCell ref="AC25:AC26"/>
    <mergeCell ref="AC23:AC24"/>
    <mergeCell ref="AD23:AD24"/>
    <mergeCell ref="AE23:AE24"/>
    <mergeCell ref="AF23:AF24"/>
    <mergeCell ref="AG24:AH24"/>
    <mergeCell ref="B19:D19"/>
    <mergeCell ref="B20:D20"/>
    <mergeCell ref="B21:D21"/>
    <mergeCell ref="E25:E26"/>
    <mergeCell ref="F25:F26"/>
    <mergeCell ref="G25:G26"/>
    <mergeCell ref="H25:H26"/>
    <mergeCell ref="I25:I26"/>
    <mergeCell ref="J25:J26"/>
    <mergeCell ref="K25:K26"/>
    <mergeCell ref="L25:L26"/>
    <mergeCell ref="M25:M26"/>
    <mergeCell ref="N25:N26"/>
    <mergeCell ref="O25:O26"/>
    <mergeCell ref="P25:P26"/>
    <mergeCell ref="Q25:Q26"/>
    <mergeCell ref="R25:R26"/>
    <mergeCell ref="S25:S26"/>
    <mergeCell ref="T25:T26"/>
    <mergeCell ref="AD25:AD26"/>
    <mergeCell ref="AE25:AE26"/>
    <mergeCell ref="AF25:AF26"/>
    <mergeCell ref="AG26:AH26"/>
    <mergeCell ref="U25:U26"/>
    <mergeCell ref="B22:D22"/>
    <mergeCell ref="B23:D24"/>
    <mergeCell ref="B25:D26"/>
    <mergeCell ref="AB12:AD12"/>
    <mergeCell ref="E6:H7"/>
    <mergeCell ref="O6:R7"/>
    <mergeCell ref="I6:M7"/>
    <mergeCell ref="O49:O50"/>
    <mergeCell ref="P49:P50"/>
    <mergeCell ref="Q49:Q50"/>
    <mergeCell ref="R49:R50"/>
    <mergeCell ref="S49:S50"/>
    <mergeCell ref="T49:T50"/>
    <mergeCell ref="U49:U50"/>
    <mergeCell ref="V49:V50"/>
    <mergeCell ref="W49:W50"/>
    <mergeCell ref="F49:F50"/>
    <mergeCell ref="G49:G50"/>
    <mergeCell ref="H49:H50"/>
    <mergeCell ref="I49:I50"/>
    <mergeCell ref="J49:J50"/>
    <mergeCell ref="K49:K50"/>
    <mergeCell ref="L49:L50"/>
    <mergeCell ref="M49:M50"/>
    <mergeCell ref="N49:N50"/>
    <mergeCell ref="AG50:AH50"/>
    <mergeCell ref="E51:E52"/>
    <mergeCell ref="F51:F52"/>
    <mergeCell ref="G51:G52"/>
    <mergeCell ref="H51:H52"/>
    <mergeCell ref="I51:I52"/>
    <mergeCell ref="J51:J52"/>
    <mergeCell ref="K51:K52"/>
    <mergeCell ref="L51:L52"/>
    <mergeCell ref="M51:M52"/>
    <mergeCell ref="N51:N52"/>
    <mergeCell ref="O51:O52"/>
    <mergeCell ref="P51:P52"/>
    <mergeCell ref="Q51:Q52"/>
    <mergeCell ref="R51:R52"/>
    <mergeCell ref="S51:S52"/>
    <mergeCell ref="T51:T52"/>
    <mergeCell ref="U51:U52"/>
    <mergeCell ref="V51:V52"/>
    <mergeCell ref="W51:W52"/>
    <mergeCell ref="X51:X52"/>
    <mergeCell ref="Y51:Y52"/>
    <mergeCell ref="Z51:Z52"/>
    <mergeCell ref="AA51:AA52"/>
    <mergeCell ref="X49:X50"/>
    <mergeCell ref="Y49:Y50"/>
    <mergeCell ref="Z49:Z50"/>
    <mergeCell ref="AA49:AA50"/>
    <mergeCell ref="AB49:AB50"/>
    <mergeCell ref="AC49:AC50"/>
    <mergeCell ref="AD49:AD50"/>
    <mergeCell ref="AE49:AE50"/>
    <mergeCell ref="AF51:AF52"/>
    <mergeCell ref="AG52:AH52"/>
    <mergeCell ref="E53:E54"/>
    <mergeCell ref="F53:F54"/>
    <mergeCell ref="G53:G54"/>
    <mergeCell ref="H53:H54"/>
    <mergeCell ref="I53:I54"/>
    <mergeCell ref="J53:J54"/>
    <mergeCell ref="K53:K54"/>
    <mergeCell ref="L53:L54"/>
    <mergeCell ref="M53:M54"/>
    <mergeCell ref="N53:N54"/>
    <mergeCell ref="O53:O54"/>
    <mergeCell ref="P53:P54"/>
    <mergeCell ref="Q53:Q54"/>
    <mergeCell ref="R53:R54"/>
    <mergeCell ref="S53:S54"/>
    <mergeCell ref="T53:T54"/>
    <mergeCell ref="U53:U54"/>
    <mergeCell ref="V53:V54"/>
    <mergeCell ref="AF53:AF54"/>
    <mergeCell ref="AG54:AH54"/>
    <mergeCell ref="E55:E56"/>
    <mergeCell ref="F55:F56"/>
    <mergeCell ref="G55:G56"/>
    <mergeCell ref="H55:H56"/>
    <mergeCell ref="I55:I56"/>
    <mergeCell ref="J55:J56"/>
    <mergeCell ref="K55:K56"/>
    <mergeCell ref="L55:L56"/>
    <mergeCell ref="M55:M56"/>
    <mergeCell ref="N55:N56"/>
    <mergeCell ref="O55:O56"/>
    <mergeCell ref="P55:P56"/>
    <mergeCell ref="Q55:Q56"/>
    <mergeCell ref="R55:R56"/>
    <mergeCell ref="S55:S56"/>
    <mergeCell ref="T55:T56"/>
    <mergeCell ref="U55:U56"/>
    <mergeCell ref="V55:V56"/>
    <mergeCell ref="W55:W56"/>
    <mergeCell ref="X55:X56"/>
    <mergeCell ref="Y55:Y56"/>
    <mergeCell ref="Z55:Z56"/>
    <mergeCell ref="W53:W54"/>
    <mergeCell ref="X53:X54"/>
    <mergeCell ref="Y53:Y54"/>
    <mergeCell ref="Z53:Z54"/>
    <mergeCell ref="AA53:AA54"/>
    <mergeCell ref="AB53:AB54"/>
    <mergeCell ref="AC53:AC54"/>
    <mergeCell ref="AD53:AD54"/>
    <mergeCell ref="AF55:AF56"/>
    <mergeCell ref="AG56:AH56"/>
    <mergeCell ref="E57:E58"/>
    <mergeCell ref="F57:F58"/>
    <mergeCell ref="G57:G58"/>
    <mergeCell ref="H57:H58"/>
    <mergeCell ref="I57:I58"/>
    <mergeCell ref="J57:J58"/>
    <mergeCell ref="K57:K58"/>
    <mergeCell ref="L57:L58"/>
    <mergeCell ref="M57:M58"/>
    <mergeCell ref="N57:N58"/>
    <mergeCell ref="O57:O58"/>
    <mergeCell ref="P57:P58"/>
    <mergeCell ref="Q57:Q58"/>
    <mergeCell ref="R57:R58"/>
    <mergeCell ref="S57:S58"/>
    <mergeCell ref="T57:T58"/>
    <mergeCell ref="U57:U58"/>
    <mergeCell ref="AF59:AF60"/>
    <mergeCell ref="AG60:AH60"/>
    <mergeCell ref="AE57:AE58"/>
    <mergeCell ref="AF57:AF58"/>
    <mergeCell ref="AG58:AH58"/>
    <mergeCell ref="E59:E60"/>
    <mergeCell ref="F59:F60"/>
    <mergeCell ref="G59:G60"/>
    <mergeCell ref="H59:H60"/>
    <mergeCell ref="I59:I60"/>
    <mergeCell ref="J59:J60"/>
    <mergeCell ref="K59:K60"/>
    <mergeCell ref="L59:L60"/>
    <mergeCell ref="M59:M60"/>
    <mergeCell ref="N59:N60"/>
    <mergeCell ref="O59:O60"/>
    <mergeCell ref="P59:P60"/>
    <mergeCell ref="Q59:Q60"/>
    <mergeCell ref="R59:R60"/>
    <mergeCell ref="S59:S60"/>
    <mergeCell ref="T59:T60"/>
    <mergeCell ref="U59:U60"/>
    <mergeCell ref="V59:V60"/>
    <mergeCell ref="W59:W60"/>
    <mergeCell ref="X59:X60"/>
    <mergeCell ref="Y59:Y60"/>
    <mergeCell ref="V57:V58"/>
    <mergeCell ref="W57:W58"/>
    <mergeCell ref="X57:X58"/>
    <mergeCell ref="Y57:Y58"/>
    <mergeCell ref="Z57:Z58"/>
    <mergeCell ref="AA57:AA58"/>
    <mergeCell ref="B47:D48"/>
    <mergeCell ref="B49:D50"/>
    <mergeCell ref="B51:D52"/>
    <mergeCell ref="B53:D54"/>
    <mergeCell ref="B55:D56"/>
    <mergeCell ref="B57:D58"/>
    <mergeCell ref="B59:D60"/>
    <mergeCell ref="B27:D28"/>
    <mergeCell ref="Z59:Z60"/>
    <mergeCell ref="AA59:AA60"/>
    <mergeCell ref="AB59:AB60"/>
    <mergeCell ref="AC59:AC60"/>
    <mergeCell ref="AD59:AD60"/>
    <mergeCell ref="AE59:AE60"/>
    <mergeCell ref="AB57:AB58"/>
    <mergeCell ref="AC57:AC58"/>
    <mergeCell ref="AD57:AD58"/>
    <mergeCell ref="AA55:AA56"/>
    <mergeCell ref="AB55:AB56"/>
    <mergeCell ref="AC55:AC56"/>
    <mergeCell ref="AD55:AD56"/>
    <mergeCell ref="AE55:AE56"/>
    <mergeCell ref="AE53:AE54"/>
    <mergeCell ref="AB51:AB52"/>
    <mergeCell ref="AC51:AC52"/>
    <mergeCell ref="AD51:AD52"/>
    <mergeCell ref="AE51:AE52"/>
    <mergeCell ref="Y47:Y48"/>
    <mergeCell ref="Z47:Z48"/>
    <mergeCell ref="AE27:AE28"/>
    <mergeCell ref="N27:N28"/>
    <mergeCell ref="O27:O28"/>
    <mergeCell ref="P27:P28"/>
    <mergeCell ref="Q27:Q28"/>
    <mergeCell ref="R27:R28"/>
    <mergeCell ref="S27:S28"/>
    <mergeCell ref="T27:T28"/>
    <mergeCell ref="U27:U28"/>
    <mergeCell ref="V27:V28"/>
    <mergeCell ref="E27:E28"/>
    <mergeCell ref="F27:F28"/>
    <mergeCell ref="G27:G28"/>
    <mergeCell ref="H27:H28"/>
    <mergeCell ref="I27:I28"/>
    <mergeCell ref="J27:J28"/>
    <mergeCell ref="K27:K28"/>
    <mergeCell ref="L27:L28"/>
    <mergeCell ref="M27:M28"/>
    <mergeCell ref="AE43:AE44"/>
    <mergeCell ref="B43:D44"/>
    <mergeCell ref="E43:E44"/>
    <mergeCell ref="F43:F44"/>
    <mergeCell ref="G43:G44"/>
    <mergeCell ref="H43:H44"/>
    <mergeCell ref="I43:I44"/>
    <mergeCell ref="J43:J44"/>
    <mergeCell ref="K43:K44"/>
    <mergeCell ref="L43:L44"/>
    <mergeCell ref="M43:M44"/>
    <mergeCell ref="N43:N44"/>
    <mergeCell ref="O43:O44"/>
    <mergeCell ref="P43:P44"/>
    <mergeCell ref="Q43:Q44"/>
    <mergeCell ref="R43:R44"/>
    <mergeCell ref="AF27:AF28"/>
    <mergeCell ref="AG28:AH28"/>
    <mergeCell ref="B39:D40"/>
    <mergeCell ref="E39:E40"/>
    <mergeCell ref="F39:F40"/>
    <mergeCell ref="G39:G40"/>
    <mergeCell ref="H39:H40"/>
    <mergeCell ref="I39:I40"/>
    <mergeCell ref="J39:J40"/>
    <mergeCell ref="K39:K40"/>
    <mergeCell ref="L39:L40"/>
    <mergeCell ref="M39:M40"/>
    <mergeCell ref="N39:N40"/>
    <mergeCell ref="O39:O40"/>
    <mergeCell ref="P39:P40"/>
    <mergeCell ref="Q39:Q40"/>
    <mergeCell ref="R39:R40"/>
    <mergeCell ref="S39:S40"/>
    <mergeCell ref="T39:T40"/>
    <mergeCell ref="U39:U40"/>
    <mergeCell ref="V39:V40"/>
    <mergeCell ref="W39:W40"/>
    <mergeCell ref="X39:X40"/>
    <mergeCell ref="Y39:Y40"/>
    <mergeCell ref="W27:W28"/>
    <mergeCell ref="X27:X28"/>
    <mergeCell ref="Y27:Y28"/>
    <mergeCell ref="Z27:Z28"/>
    <mergeCell ref="AA27:AA28"/>
    <mergeCell ref="AB27:AB28"/>
    <mergeCell ref="AC27:AC28"/>
    <mergeCell ref="AD27:AD28"/>
    <mergeCell ref="AA41:AA42"/>
    <mergeCell ref="AB41:AB42"/>
    <mergeCell ref="Z39:Z40"/>
    <mergeCell ref="AA39:AA40"/>
    <mergeCell ref="AB39:AB40"/>
    <mergeCell ref="AC39:AC40"/>
    <mergeCell ref="AD39:AD40"/>
    <mergeCell ref="AE39:AE40"/>
    <mergeCell ref="AF39:AF40"/>
    <mergeCell ref="AG40:AH40"/>
    <mergeCell ref="B41:D42"/>
    <mergeCell ref="E41:E42"/>
    <mergeCell ref="F41:F42"/>
    <mergeCell ref="G41:G42"/>
    <mergeCell ref="H41:H42"/>
    <mergeCell ref="I41:I42"/>
    <mergeCell ref="J41:J42"/>
    <mergeCell ref="K41:K42"/>
    <mergeCell ref="L41:L42"/>
    <mergeCell ref="M41:M42"/>
    <mergeCell ref="N41:N42"/>
    <mergeCell ref="O41:O42"/>
    <mergeCell ref="P41:P42"/>
    <mergeCell ref="Q41:Q42"/>
    <mergeCell ref="R41:R42"/>
    <mergeCell ref="S41:S42"/>
    <mergeCell ref="AC41:AC42"/>
    <mergeCell ref="AD41:AD42"/>
    <mergeCell ref="AE41:AE42"/>
    <mergeCell ref="AF41:AF42"/>
    <mergeCell ref="AG42:AH42"/>
    <mergeCell ref="AE29:AE30"/>
    <mergeCell ref="AC31:AC32"/>
    <mergeCell ref="AD31:AD32"/>
    <mergeCell ref="AE31:AE32"/>
    <mergeCell ref="AC29:AC30"/>
    <mergeCell ref="AD29:AD30"/>
    <mergeCell ref="S43:S44"/>
    <mergeCell ref="T43:T44"/>
    <mergeCell ref="U43:U44"/>
    <mergeCell ref="V43:V44"/>
    <mergeCell ref="T41:T42"/>
    <mergeCell ref="U41:U42"/>
    <mergeCell ref="V41:V42"/>
    <mergeCell ref="W41:W42"/>
    <mergeCell ref="X41:X42"/>
    <mergeCell ref="Y41:Y42"/>
    <mergeCell ref="Z41:Z42"/>
    <mergeCell ref="J45:J46"/>
    <mergeCell ref="K45:K46"/>
    <mergeCell ref="L45:L46"/>
    <mergeCell ref="M45:M46"/>
    <mergeCell ref="N45:N46"/>
    <mergeCell ref="O45:O46"/>
    <mergeCell ref="P45:P46"/>
    <mergeCell ref="Q45:Q46"/>
    <mergeCell ref="R45:R46"/>
    <mergeCell ref="S45:S46"/>
    <mergeCell ref="T45:T46"/>
    <mergeCell ref="U45:U46"/>
    <mergeCell ref="V45:V46"/>
    <mergeCell ref="W45:W46"/>
    <mergeCell ref="X45:X46"/>
    <mergeCell ref="Y45:Y46"/>
    <mergeCell ref="W43:W44"/>
    <mergeCell ref="X43:X44"/>
    <mergeCell ref="Y43:Y44"/>
    <mergeCell ref="Z45:Z46"/>
    <mergeCell ref="AA45:AA46"/>
    <mergeCell ref="AB45:AB46"/>
    <mergeCell ref="AF31:AF32"/>
    <mergeCell ref="B33:D34"/>
    <mergeCell ref="E33:E34"/>
    <mergeCell ref="F33:F34"/>
    <mergeCell ref="G33:G34"/>
    <mergeCell ref="H33:H34"/>
    <mergeCell ref="I33:I34"/>
    <mergeCell ref="J33:J34"/>
    <mergeCell ref="K33:K34"/>
    <mergeCell ref="L33:L34"/>
    <mergeCell ref="M33:M34"/>
    <mergeCell ref="N33:N34"/>
    <mergeCell ref="O33:O34"/>
    <mergeCell ref="P33:P34"/>
    <mergeCell ref="Q33:Q34"/>
    <mergeCell ref="R33:R34"/>
    <mergeCell ref="AC45:AC46"/>
    <mergeCell ref="AD45:AD46"/>
    <mergeCell ref="AE45:AE46"/>
    <mergeCell ref="AF45:AF46"/>
    <mergeCell ref="AG46:AH46"/>
    <mergeCell ref="B29:D30"/>
    <mergeCell ref="E29:E30"/>
    <mergeCell ref="F29:F30"/>
    <mergeCell ref="G29:G30"/>
    <mergeCell ref="H29:H30"/>
    <mergeCell ref="I29:I30"/>
    <mergeCell ref="J29:J30"/>
    <mergeCell ref="K29:K30"/>
    <mergeCell ref="L29:L30"/>
    <mergeCell ref="M29:M30"/>
    <mergeCell ref="N29:N30"/>
    <mergeCell ref="O29:O30"/>
    <mergeCell ref="P29:P30"/>
    <mergeCell ref="Q29:Q30"/>
    <mergeCell ref="R29:R30"/>
    <mergeCell ref="S29:S30"/>
    <mergeCell ref="AF43:AF44"/>
    <mergeCell ref="AG44:AH44"/>
    <mergeCell ref="B45:D46"/>
    <mergeCell ref="E45:E46"/>
    <mergeCell ref="F45:F46"/>
    <mergeCell ref="G45:G46"/>
    <mergeCell ref="H45:H46"/>
    <mergeCell ref="I45:I46"/>
    <mergeCell ref="B31:D32"/>
    <mergeCell ref="E31:E32"/>
    <mergeCell ref="F31:F32"/>
    <mergeCell ref="G31:G32"/>
    <mergeCell ref="H31:H32"/>
    <mergeCell ref="I31:I32"/>
    <mergeCell ref="J31:J32"/>
    <mergeCell ref="K31:K32"/>
    <mergeCell ref="L31:L32"/>
    <mergeCell ref="M31:M32"/>
    <mergeCell ref="N31:N32"/>
    <mergeCell ref="O31:O32"/>
    <mergeCell ref="P31:P32"/>
    <mergeCell ref="Q31:Q32"/>
    <mergeCell ref="R31:R32"/>
    <mergeCell ref="S31:S32"/>
    <mergeCell ref="T31:T32"/>
    <mergeCell ref="S33:S34"/>
    <mergeCell ref="T33:T34"/>
    <mergeCell ref="F37:F38"/>
    <mergeCell ref="G37:G38"/>
    <mergeCell ref="H37:H38"/>
    <mergeCell ref="I37:I38"/>
    <mergeCell ref="J37:J38"/>
    <mergeCell ref="K37:K38"/>
    <mergeCell ref="L37:L38"/>
    <mergeCell ref="M37:M38"/>
    <mergeCell ref="N37:N38"/>
    <mergeCell ref="O37:O38"/>
    <mergeCell ref="P37:P38"/>
    <mergeCell ref="Q37:Q38"/>
    <mergeCell ref="R37:R38"/>
    <mergeCell ref="S37:S38"/>
    <mergeCell ref="T37:T38"/>
    <mergeCell ref="U31:U32"/>
    <mergeCell ref="V31:V32"/>
    <mergeCell ref="T29:T30"/>
    <mergeCell ref="U29:U30"/>
    <mergeCell ref="V29:V30"/>
    <mergeCell ref="W29:W30"/>
    <mergeCell ref="X29:X30"/>
    <mergeCell ref="Y29:Y30"/>
    <mergeCell ref="Z29:Z30"/>
    <mergeCell ref="AA29:AA30"/>
    <mergeCell ref="AB29:AB30"/>
    <mergeCell ref="B35:D36"/>
    <mergeCell ref="E35:E36"/>
    <mergeCell ref="F35:F36"/>
    <mergeCell ref="G35:G36"/>
    <mergeCell ref="H35:H36"/>
    <mergeCell ref="I35:I36"/>
    <mergeCell ref="J35:J36"/>
    <mergeCell ref="K35:K36"/>
    <mergeCell ref="L35:L36"/>
    <mergeCell ref="M35:M36"/>
    <mergeCell ref="N35:N36"/>
    <mergeCell ref="O35:O36"/>
    <mergeCell ref="P35:P36"/>
    <mergeCell ref="Q35:Q36"/>
    <mergeCell ref="R35:R36"/>
    <mergeCell ref="S35:S36"/>
    <mergeCell ref="U33:U34"/>
    <mergeCell ref="V33:V34"/>
    <mergeCell ref="W33:W34"/>
    <mergeCell ref="X33:X34"/>
    <mergeCell ref="Y33:Y34"/>
    <mergeCell ref="W31:W32"/>
    <mergeCell ref="X31:X32"/>
    <mergeCell ref="Y31:Y32"/>
    <mergeCell ref="Z31:Z32"/>
    <mergeCell ref="AA31:AA32"/>
    <mergeCell ref="AB31:AB32"/>
    <mergeCell ref="AF37:AF38"/>
    <mergeCell ref="AG38:AH38"/>
    <mergeCell ref="AI19:AI22"/>
    <mergeCell ref="AG17:AI18"/>
    <mergeCell ref="AI33:AI34"/>
    <mergeCell ref="AI23:AI24"/>
    <mergeCell ref="AI25:AI26"/>
    <mergeCell ref="W37:W38"/>
    <mergeCell ref="X37:X38"/>
    <mergeCell ref="Y37:Y38"/>
    <mergeCell ref="Z37:Z38"/>
    <mergeCell ref="AA37:AA38"/>
    <mergeCell ref="AB37:AB38"/>
    <mergeCell ref="AC37:AC38"/>
    <mergeCell ref="AD37:AD38"/>
    <mergeCell ref="AE37:AE38"/>
    <mergeCell ref="AC35:AC36"/>
    <mergeCell ref="AD35:AD36"/>
    <mergeCell ref="AE35:AE36"/>
    <mergeCell ref="AF35:AF36"/>
    <mergeCell ref="AG36:AH36"/>
    <mergeCell ref="AF33:AF34"/>
    <mergeCell ref="AG34:AH34"/>
    <mergeCell ref="AG32:AH32"/>
    <mergeCell ref="AF29:AF30"/>
    <mergeCell ref="AG30:AH30"/>
    <mergeCell ref="Z43:Z44"/>
    <mergeCell ref="AA43:AA44"/>
    <mergeCell ref="AB43:AB44"/>
    <mergeCell ref="AC43:AC44"/>
    <mergeCell ref="AD43:AD44"/>
    <mergeCell ref="A1:AI1"/>
    <mergeCell ref="B66:D66"/>
    <mergeCell ref="B63:D63"/>
    <mergeCell ref="B64:D64"/>
    <mergeCell ref="B65:D65"/>
    <mergeCell ref="E9:R9"/>
    <mergeCell ref="E10:J10"/>
    <mergeCell ref="K10:R10"/>
    <mergeCell ref="E11:J14"/>
    <mergeCell ref="K11:R14"/>
    <mergeCell ref="W11:AA11"/>
    <mergeCell ref="W12:AA12"/>
    <mergeCell ref="AB11:AD11"/>
    <mergeCell ref="AI63:AI66"/>
    <mergeCell ref="U37:U38"/>
    <mergeCell ref="V37:V38"/>
    <mergeCell ref="T35:T36"/>
    <mergeCell ref="U35:U36"/>
    <mergeCell ref="V35:V36"/>
    <mergeCell ref="W35:W36"/>
    <mergeCell ref="X35:X36"/>
    <mergeCell ref="Y35:Y36"/>
    <mergeCell ref="Z35:Z36"/>
    <mergeCell ref="AA35:AA36"/>
    <mergeCell ref="AB35:AB36"/>
    <mergeCell ref="Z33:Z34"/>
    <mergeCell ref="AA33:AA34"/>
    <mergeCell ref="AB33:AB34"/>
    <mergeCell ref="AC33:AC34"/>
    <mergeCell ref="AD33:AD34"/>
    <mergeCell ref="AE33:AE34"/>
    <mergeCell ref="B37:D38"/>
    <mergeCell ref="E37:E38"/>
    <mergeCell ref="AB73:AB74"/>
    <mergeCell ref="AC73:AC74"/>
    <mergeCell ref="AD73:AD74"/>
    <mergeCell ref="AA77:AA78"/>
    <mergeCell ref="AB77:AB78"/>
    <mergeCell ref="Z75:Z76"/>
    <mergeCell ref="AA75:AA76"/>
    <mergeCell ref="AB75:AB76"/>
    <mergeCell ref="AC75:AC76"/>
    <mergeCell ref="AD75:AD76"/>
    <mergeCell ref="AE75:AE76"/>
    <mergeCell ref="AF75:AF76"/>
    <mergeCell ref="AG76:AH76"/>
    <mergeCell ref="B77:D78"/>
    <mergeCell ref="E77:E78"/>
    <mergeCell ref="G69:G70"/>
    <mergeCell ref="H69:H70"/>
    <mergeCell ref="I69:I70"/>
    <mergeCell ref="J69:J70"/>
    <mergeCell ref="K69:K70"/>
    <mergeCell ref="L69:L70"/>
    <mergeCell ref="M69:M70"/>
    <mergeCell ref="N69:N70"/>
    <mergeCell ref="O69:O70"/>
    <mergeCell ref="P69:P70"/>
    <mergeCell ref="Q69:Q70"/>
    <mergeCell ref="R69:R70"/>
    <mergeCell ref="S69:S70"/>
    <mergeCell ref="T69:T70"/>
    <mergeCell ref="U69:U70"/>
    <mergeCell ref="V69:V70"/>
    <mergeCell ref="W69:W70"/>
    <mergeCell ref="X69:X70"/>
    <mergeCell ref="Y69:Y70"/>
    <mergeCell ref="Z69:Z70"/>
    <mergeCell ref="AB71:AB72"/>
    <mergeCell ref="AC71:AC72"/>
    <mergeCell ref="AA69:AA70"/>
    <mergeCell ref="AB69:AB70"/>
    <mergeCell ref="AC69:AC70"/>
    <mergeCell ref="AD69:AD70"/>
    <mergeCell ref="AE69:AE70"/>
    <mergeCell ref="AF69:AF70"/>
    <mergeCell ref="AG70:AH70"/>
    <mergeCell ref="B71:D72"/>
    <mergeCell ref="E71:E72"/>
    <mergeCell ref="F71:F72"/>
    <mergeCell ref="G71:G72"/>
    <mergeCell ref="H71:H72"/>
    <mergeCell ref="I71:I72"/>
    <mergeCell ref="J71:J72"/>
    <mergeCell ref="K71:K72"/>
    <mergeCell ref="L71:L72"/>
    <mergeCell ref="M71:M72"/>
    <mergeCell ref="N71:N72"/>
    <mergeCell ref="O71:O72"/>
    <mergeCell ref="P71:P72"/>
    <mergeCell ref="Q71:Q72"/>
    <mergeCell ref="R71:R72"/>
    <mergeCell ref="S71:S72"/>
    <mergeCell ref="T71:T72"/>
    <mergeCell ref="AE73:AE74"/>
    <mergeCell ref="AG78:AH78"/>
    <mergeCell ref="X87:X88"/>
    <mergeCell ref="Y87:Y88"/>
    <mergeCell ref="Z87:Z88"/>
    <mergeCell ref="AA87:AA88"/>
    <mergeCell ref="AB87:AB88"/>
    <mergeCell ref="AC87:AC88"/>
    <mergeCell ref="AD87:AD88"/>
    <mergeCell ref="AE87:AE88"/>
    <mergeCell ref="AB91:AB92"/>
    <mergeCell ref="AC91:AC92"/>
    <mergeCell ref="AA89:AA90"/>
    <mergeCell ref="AB89:AB90"/>
    <mergeCell ref="AC89:AC90"/>
    <mergeCell ref="AD89:AD90"/>
    <mergeCell ref="AE89:AE90"/>
    <mergeCell ref="AF87:AF88"/>
    <mergeCell ref="AD71:AD72"/>
    <mergeCell ref="AE71:AE72"/>
    <mergeCell ref="AF71:AF72"/>
    <mergeCell ref="AG72:AH72"/>
    <mergeCell ref="B87:D88"/>
    <mergeCell ref="E87:E88"/>
    <mergeCell ref="F87:F88"/>
    <mergeCell ref="G87:G88"/>
    <mergeCell ref="H87:H88"/>
    <mergeCell ref="I87:I88"/>
    <mergeCell ref="J87:J88"/>
    <mergeCell ref="K87:K88"/>
    <mergeCell ref="L87:L88"/>
    <mergeCell ref="M87:M88"/>
    <mergeCell ref="N87:N88"/>
    <mergeCell ref="O87:O88"/>
    <mergeCell ref="P87:P88"/>
    <mergeCell ref="Q87:Q88"/>
    <mergeCell ref="R87:R88"/>
    <mergeCell ref="S87:S88"/>
    <mergeCell ref="T87:T88"/>
    <mergeCell ref="U87:U88"/>
    <mergeCell ref="V87:V88"/>
    <mergeCell ref="W87:W88"/>
    <mergeCell ref="U71:U72"/>
    <mergeCell ref="V71:V72"/>
    <mergeCell ref="W71:W72"/>
    <mergeCell ref="X71:X72"/>
    <mergeCell ref="Y71:Y72"/>
    <mergeCell ref="Z71:Z72"/>
    <mergeCell ref="AA71:AA72"/>
    <mergeCell ref="AG88:AH88"/>
    <mergeCell ref="O75:O76"/>
    <mergeCell ref="P75:P76"/>
    <mergeCell ref="Q75:Q76"/>
    <mergeCell ref="R75:R76"/>
    <mergeCell ref="S75:S76"/>
    <mergeCell ref="T75:T76"/>
    <mergeCell ref="U75:U76"/>
    <mergeCell ref="V75:V76"/>
    <mergeCell ref="W75:W76"/>
    <mergeCell ref="X75:X76"/>
    <mergeCell ref="Y75:Y76"/>
    <mergeCell ref="W73:W74"/>
    <mergeCell ref="X73:X74"/>
    <mergeCell ref="Y73:Y74"/>
    <mergeCell ref="Z73:Z74"/>
    <mergeCell ref="AA73:AA74"/>
    <mergeCell ref="N93:N94"/>
    <mergeCell ref="O93:O94"/>
    <mergeCell ref="P93:P94"/>
    <mergeCell ref="Q93:Q94"/>
    <mergeCell ref="R93:R94"/>
    <mergeCell ref="S93:S94"/>
    <mergeCell ref="T93:T94"/>
    <mergeCell ref="U93:U94"/>
    <mergeCell ref="V93:V94"/>
    <mergeCell ref="W93:W94"/>
    <mergeCell ref="U91:U92"/>
    <mergeCell ref="V91:V92"/>
    <mergeCell ref="W91:W92"/>
    <mergeCell ref="X91:X92"/>
    <mergeCell ref="Y91:Y92"/>
    <mergeCell ref="Z91:Z92"/>
    <mergeCell ref="AA91:AA92"/>
    <mergeCell ref="AG94:AH94"/>
    <mergeCell ref="B89:D90"/>
    <mergeCell ref="E89:E90"/>
    <mergeCell ref="F89:F90"/>
    <mergeCell ref="G89:G90"/>
    <mergeCell ref="H89:H90"/>
    <mergeCell ref="I89:I90"/>
    <mergeCell ref="J89:J90"/>
    <mergeCell ref="K89:K90"/>
    <mergeCell ref="L89:L90"/>
    <mergeCell ref="M89:M90"/>
    <mergeCell ref="N89:N90"/>
    <mergeCell ref="O89:O90"/>
    <mergeCell ref="P89:P90"/>
    <mergeCell ref="Q89:Q90"/>
    <mergeCell ref="R89:R90"/>
    <mergeCell ref="S89:S90"/>
    <mergeCell ref="T89:T90"/>
    <mergeCell ref="U89:U90"/>
    <mergeCell ref="V89:V90"/>
    <mergeCell ref="W89:W90"/>
    <mergeCell ref="X89:X90"/>
    <mergeCell ref="Y89:Y90"/>
    <mergeCell ref="Z89:Z90"/>
    <mergeCell ref="L95:L96"/>
    <mergeCell ref="M95:M96"/>
    <mergeCell ref="N95:N96"/>
    <mergeCell ref="O95:O96"/>
    <mergeCell ref="P95:P96"/>
    <mergeCell ref="Q95:Q96"/>
    <mergeCell ref="R95:R96"/>
    <mergeCell ref="S95:S96"/>
    <mergeCell ref="T95:T96"/>
    <mergeCell ref="U95:U96"/>
    <mergeCell ref="V95:V96"/>
    <mergeCell ref="W95:W96"/>
    <mergeCell ref="X95:X96"/>
    <mergeCell ref="Y95:Y96"/>
    <mergeCell ref="Z95:Z96"/>
    <mergeCell ref="X93:X94"/>
    <mergeCell ref="Y93:Y94"/>
    <mergeCell ref="Z93:Z94"/>
    <mergeCell ref="AA93:AA94"/>
    <mergeCell ref="AB93:AB94"/>
    <mergeCell ref="AC93:AC94"/>
    <mergeCell ref="AD93:AD94"/>
    <mergeCell ref="AE93:AE94"/>
    <mergeCell ref="AB97:AB98"/>
    <mergeCell ref="AC97:AC98"/>
    <mergeCell ref="AA95:AA96"/>
    <mergeCell ref="AB95:AB96"/>
    <mergeCell ref="AC95:AC96"/>
    <mergeCell ref="AD95:AD96"/>
    <mergeCell ref="AE95:AE96"/>
    <mergeCell ref="AF89:AF90"/>
    <mergeCell ref="AG90:AH90"/>
    <mergeCell ref="B91:D92"/>
    <mergeCell ref="E91:E92"/>
    <mergeCell ref="F91:F92"/>
    <mergeCell ref="G91:G92"/>
    <mergeCell ref="H91:H92"/>
    <mergeCell ref="I91:I92"/>
    <mergeCell ref="J91:J92"/>
    <mergeCell ref="K91:K92"/>
    <mergeCell ref="L91:L92"/>
    <mergeCell ref="M91:M92"/>
    <mergeCell ref="N91:N92"/>
    <mergeCell ref="O91:O92"/>
    <mergeCell ref="P91:P92"/>
    <mergeCell ref="Q91:Q92"/>
    <mergeCell ref="R91:R92"/>
    <mergeCell ref="S91:S92"/>
    <mergeCell ref="T91:T92"/>
    <mergeCell ref="AF93:AF94"/>
    <mergeCell ref="AD91:AD92"/>
    <mergeCell ref="AE91:AE92"/>
    <mergeCell ref="AF91:AF92"/>
    <mergeCell ref="AG92:AH92"/>
    <mergeCell ref="B93:D94"/>
    <mergeCell ref="E93:E94"/>
    <mergeCell ref="F93:F94"/>
    <mergeCell ref="G93:G94"/>
    <mergeCell ref="H93:H94"/>
    <mergeCell ref="I93:I94"/>
    <mergeCell ref="J93:J94"/>
    <mergeCell ref="K93:K94"/>
    <mergeCell ref="L93:L94"/>
    <mergeCell ref="M93:M94"/>
    <mergeCell ref="AB101:AB102"/>
    <mergeCell ref="AC101:AC102"/>
    <mergeCell ref="AD101:AD102"/>
    <mergeCell ref="AE101:AE102"/>
    <mergeCell ref="AF95:AF96"/>
    <mergeCell ref="AG96:AH96"/>
    <mergeCell ref="B97:D98"/>
    <mergeCell ref="E97:E98"/>
    <mergeCell ref="F97:F98"/>
    <mergeCell ref="G97:G98"/>
    <mergeCell ref="H97:H98"/>
    <mergeCell ref="I97:I98"/>
    <mergeCell ref="J97:J98"/>
    <mergeCell ref="K97:K98"/>
    <mergeCell ref="L97:L98"/>
    <mergeCell ref="M97:M98"/>
    <mergeCell ref="N97:N98"/>
    <mergeCell ref="O97:O98"/>
    <mergeCell ref="P97:P98"/>
    <mergeCell ref="Q97:Q98"/>
    <mergeCell ref="R97:R98"/>
    <mergeCell ref="S97:S98"/>
    <mergeCell ref="T97:T98"/>
    <mergeCell ref="AF99:AF100"/>
    <mergeCell ref="AD97:AD98"/>
    <mergeCell ref="AE97:AE98"/>
    <mergeCell ref="AF97:AF98"/>
    <mergeCell ref="AG98:AH98"/>
    <mergeCell ref="B99:D100"/>
    <mergeCell ref="E99:E100"/>
    <mergeCell ref="F99:F100"/>
    <mergeCell ref="G99:G100"/>
    <mergeCell ref="H99:H100"/>
    <mergeCell ref="I99:I100"/>
    <mergeCell ref="J99:J100"/>
    <mergeCell ref="K99:K100"/>
    <mergeCell ref="L99:L100"/>
    <mergeCell ref="M99:M100"/>
    <mergeCell ref="N99:N100"/>
    <mergeCell ref="O99:O100"/>
    <mergeCell ref="P99:P100"/>
    <mergeCell ref="Q99:Q100"/>
    <mergeCell ref="R99:R100"/>
    <mergeCell ref="S99:S100"/>
    <mergeCell ref="T99:T100"/>
    <mergeCell ref="U99:U100"/>
    <mergeCell ref="V99:V100"/>
    <mergeCell ref="W99:W100"/>
    <mergeCell ref="U97:U98"/>
    <mergeCell ref="V97:V98"/>
    <mergeCell ref="W97:W98"/>
    <mergeCell ref="X97:X98"/>
    <mergeCell ref="Y97:Y98"/>
    <mergeCell ref="Z97:Z98"/>
    <mergeCell ref="AA97:AA98"/>
    <mergeCell ref="AG100:AH100"/>
    <mergeCell ref="B95:D96"/>
    <mergeCell ref="E95:E96"/>
    <mergeCell ref="F95:F96"/>
    <mergeCell ref="G95:G96"/>
    <mergeCell ref="H95:H96"/>
    <mergeCell ref="I95:I96"/>
    <mergeCell ref="J95:J96"/>
    <mergeCell ref="K95:K96"/>
    <mergeCell ref="AD103:AD104"/>
    <mergeCell ref="AE103:AE104"/>
    <mergeCell ref="AF103:AF104"/>
    <mergeCell ref="AG104:AH104"/>
    <mergeCell ref="B105:D106"/>
    <mergeCell ref="B73:D74"/>
    <mergeCell ref="E73:E74"/>
    <mergeCell ref="F73:F74"/>
    <mergeCell ref="G73:G74"/>
    <mergeCell ref="H73:H74"/>
    <mergeCell ref="I73:I74"/>
    <mergeCell ref="J73:J74"/>
    <mergeCell ref="K73:K74"/>
    <mergeCell ref="L73:L74"/>
    <mergeCell ref="M73:M74"/>
    <mergeCell ref="N73:N74"/>
    <mergeCell ref="O73:O74"/>
    <mergeCell ref="P73:P74"/>
    <mergeCell ref="Q73:Q74"/>
    <mergeCell ref="R73:R74"/>
    <mergeCell ref="S73:S74"/>
    <mergeCell ref="T73:T74"/>
    <mergeCell ref="U73:U74"/>
    <mergeCell ref="V73:V74"/>
    <mergeCell ref="U103:U104"/>
    <mergeCell ref="V103:V104"/>
    <mergeCell ref="W103:W104"/>
    <mergeCell ref="X103:X104"/>
    <mergeCell ref="Y103:Y104"/>
    <mergeCell ref="Z103:Z104"/>
    <mergeCell ref="AA103:AA104"/>
    <mergeCell ref="AF73:AF74"/>
    <mergeCell ref="AG74:AH74"/>
    <mergeCell ref="B75:D76"/>
    <mergeCell ref="E75:E76"/>
    <mergeCell ref="F75:F76"/>
    <mergeCell ref="G75:G76"/>
    <mergeCell ref="H75:H76"/>
    <mergeCell ref="I75:I76"/>
    <mergeCell ref="J75:J76"/>
    <mergeCell ref="K75:K76"/>
    <mergeCell ref="L75:L76"/>
    <mergeCell ref="M75:M76"/>
    <mergeCell ref="N75:N76"/>
    <mergeCell ref="B101:D102"/>
    <mergeCell ref="E101:E102"/>
    <mergeCell ref="F101:F102"/>
    <mergeCell ref="G101:G102"/>
    <mergeCell ref="H101:H102"/>
    <mergeCell ref="I101:I102"/>
    <mergeCell ref="J101:J102"/>
    <mergeCell ref="K101:K102"/>
    <mergeCell ref="L101:L102"/>
    <mergeCell ref="M101:M102"/>
    <mergeCell ref="N101:N102"/>
    <mergeCell ref="O101:O102"/>
    <mergeCell ref="P101:P102"/>
    <mergeCell ref="Q101:Q102"/>
    <mergeCell ref="R101:R102"/>
    <mergeCell ref="S101:S102"/>
    <mergeCell ref="T101:T102"/>
    <mergeCell ref="U101:U102"/>
    <mergeCell ref="V101:V102"/>
    <mergeCell ref="AF77:AF78"/>
    <mergeCell ref="B79:D80"/>
    <mergeCell ref="E79:E80"/>
    <mergeCell ref="F79:F80"/>
    <mergeCell ref="G79:G80"/>
    <mergeCell ref="H79:H80"/>
    <mergeCell ref="I79:I80"/>
    <mergeCell ref="J79:J80"/>
    <mergeCell ref="K79:K80"/>
    <mergeCell ref="L79:L80"/>
    <mergeCell ref="M79:M80"/>
    <mergeCell ref="N79:N80"/>
    <mergeCell ref="O79:O80"/>
    <mergeCell ref="P79:P80"/>
    <mergeCell ref="Q79:Q80"/>
    <mergeCell ref="R79:R80"/>
    <mergeCell ref="S79:S80"/>
    <mergeCell ref="T79:T80"/>
    <mergeCell ref="U79:U80"/>
    <mergeCell ref="V79:V80"/>
    <mergeCell ref="T77:T78"/>
    <mergeCell ref="U77:U78"/>
    <mergeCell ref="V77:V78"/>
    <mergeCell ref="W77:W78"/>
    <mergeCell ref="X77:X78"/>
    <mergeCell ref="Y77:Y78"/>
    <mergeCell ref="Z77:Z78"/>
    <mergeCell ref="AF79:AF80"/>
    <mergeCell ref="AG80:AH80"/>
    <mergeCell ref="AF101:AF102"/>
    <mergeCell ref="AG102:AH102"/>
    <mergeCell ref="B103:D104"/>
    <mergeCell ref="E103:E104"/>
    <mergeCell ref="F103:F104"/>
    <mergeCell ref="G103:G104"/>
    <mergeCell ref="H103:H104"/>
    <mergeCell ref="I103:I104"/>
    <mergeCell ref="J103:J104"/>
    <mergeCell ref="K103:K104"/>
    <mergeCell ref="L103:L104"/>
    <mergeCell ref="M103:M104"/>
    <mergeCell ref="N103:N104"/>
    <mergeCell ref="O103:O104"/>
    <mergeCell ref="P103:P104"/>
    <mergeCell ref="Q103:Q104"/>
    <mergeCell ref="R103:R104"/>
    <mergeCell ref="S103:S104"/>
    <mergeCell ref="T103:T104"/>
    <mergeCell ref="W101:W102"/>
    <mergeCell ref="X101:X102"/>
    <mergeCell ref="Y101:Y102"/>
    <mergeCell ref="Z101:Z102"/>
    <mergeCell ref="X99:X100"/>
    <mergeCell ref="Y99:Y100"/>
    <mergeCell ref="Z99:Z100"/>
    <mergeCell ref="AA99:AA100"/>
    <mergeCell ref="AB99:AB100"/>
    <mergeCell ref="AC99:AC100"/>
    <mergeCell ref="AD99:AD100"/>
    <mergeCell ref="AE99:AE100"/>
    <mergeCell ref="AB103:AB104"/>
    <mergeCell ref="AC103:AC104"/>
    <mergeCell ref="AA101:AA102"/>
    <mergeCell ref="W79:W80"/>
    <mergeCell ref="X79:X80"/>
    <mergeCell ref="Y79:Y80"/>
    <mergeCell ref="Z79:Z80"/>
    <mergeCell ref="AA79:AA80"/>
    <mergeCell ref="AB79:AB80"/>
    <mergeCell ref="AC79:AC80"/>
    <mergeCell ref="AD79:AD80"/>
    <mergeCell ref="AA83:AA84"/>
    <mergeCell ref="AB83:AB84"/>
    <mergeCell ref="Z81:Z82"/>
    <mergeCell ref="AA81:AA82"/>
    <mergeCell ref="AB81:AB82"/>
    <mergeCell ref="AC81:AC82"/>
    <mergeCell ref="AD81:AD82"/>
    <mergeCell ref="F77:F78"/>
    <mergeCell ref="G77:G78"/>
    <mergeCell ref="H77:H78"/>
    <mergeCell ref="I77:I78"/>
    <mergeCell ref="J77:J78"/>
    <mergeCell ref="K77:K78"/>
    <mergeCell ref="L77:L78"/>
    <mergeCell ref="M77:M78"/>
    <mergeCell ref="N77:N78"/>
    <mergeCell ref="O77:O78"/>
    <mergeCell ref="P77:P78"/>
    <mergeCell ref="Q77:Q78"/>
    <mergeCell ref="R77:R78"/>
    <mergeCell ref="S77:S78"/>
    <mergeCell ref="AE79:AE80"/>
    <mergeCell ref="AC77:AC78"/>
    <mergeCell ref="AD77:AD78"/>
    <mergeCell ref="AE77:AE78"/>
    <mergeCell ref="K83:K84"/>
    <mergeCell ref="L83:L84"/>
    <mergeCell ref="M83:M84"/>
    <mergeCell ref="N83:N84"/>
    <mergeCell ref="O83:O84"/>
    <mergeCell ref="P83:P84"/>
    <mergeCell ref="Q83:Q84"/>
    <mergeCell ref="R83:R84"/>
    <mergeCell ref="S83:S84"/>
    <mergeCell ref="P85:P86"/>
    <mergeCell ref="Q85:Q86"/>
    <mergeCell ref="R85:R86"/>
    <mergeCell ref="S85:S86"/>
    <mergeCell ref="T85:T86"/>
    <mergeCell ref="U85:U86"/>
    <mergeCell ref="V85:V86"/>
    <mergeCell ref="T83:T84"/>
    <mergeCell ref="U83:U84"/>
    <mergeCell ref="V83:V84"/>
    <mergeCell ref="W83:W84"/>
    <mergeCell ref="X83:X84"/>
    <mergeCell ref="Y83:Y84"/>
    <mergeCell ref="Z83:Z84"/>
    <mergeCell ref="AF85:AF86"/>
    <mergeCell ref="AG86:AH86"/>
    <mergeCell ref="B81:D82"/>
    <mergeCell ref="E81:E82"/>
    <mergeCell ref="F81:F82"/>
    <mergeCell ref="G81:G82"/>
    <mergeCell ref="H81:H82"/>
    <mergeCell ref="I81:I82"/>
    <mergeCell ref="J81:J82"/>
    <mergeCell ref="K81:K82"/>
    <mergeCell ref="L81:L82"/>
    <mergeCell ref="M81:M82"/>
    <mergeCell ref="N81:N82"/>
    <mergeCell ref="O81:O82"/>
    <mergeCell ref="P81:P82"/>
    <mergeCell ref="Q81:Q82"/>
    <mergeCell ref="R81:R82"/>
    <mergeCell ref="S81:S82"/>
    <mergeCell ref="T81:T82"/>
    <mergeCell ref="U81:U82"/>
    <mergeCell ref="V81:V82"/>
    <mergeCell ref="W81:W82"/>
    <mergeCell ref="X81:X82"/>
    <mergeCell ref="Y81:Y82"/>
    <mergeCell ref="A63:A106"/>
    <mergeCell ref="B107:D107"/>
    <mergeCell ref="B108:D108"/>
    <mergeCell ref="W85:W86"/>
    <mergeCell ref="X85:X86"/>
    <mergeCell ref="Y85:Y86"/>
    <mergeCell ref="Z85:Z86"/>
    <mergeCell ref="AA85:AA86"/>
    <mergeCell ref="AB85:AB86"/>
    <mergeCell ref="AC85:AC86"/>
    <mergeCell ref="AD85:AD86"/>
    <mergeCell ref="AE85:AE86"/>
    <mergeCell ref="AC83:AC84"/>
    <mergeCell ref="AD83:AD84"/>
    <mergeCell ref="AE83:AE84"/>
    <mergeCell ref="AF83:AF84"/>
    <mergeCell ref="AG84:AH84"/>
    <mergeCell ref="B85:D86"/>
    <mergeCell ref="E85:E86"/>
    <mergeCell ref="F85:F86"/>
    <mergeCell ref="G85:G86"/>
    <mergeCell ref="H85:H86"/>
    <mergeCell ref="I85:I86"/>
    <mergeCell ref="J85:J86"/>
    <mergeCell ref="K85:K86"/>
    <mergeCell ref="L85:L86"/>
    <mergeCell ref="AA111:AA112"/>
    <mergeCell ref="AB111:AB112"/>
    <mergeCell ref="K111:K112"/>
    <mergeCell ref="L111:L112"/>
    <mergeCell ref="M111:M112"/>
    <mergeCell ref="N111:N112"/>
    <mergeCell ref="O111:O112"/>
    <mergeCell ref="P111:P112"/>
    <mergeCell ref="Q111:Q112"/>
    <mergeCell ref="R111:R112"/>
    <mergeCell ref="S111:S112"/>
    <mergeCell ref="B109:D109"/>
    <mergeCell ref="B110:D110"/>
    <mergeCell ref="B111:D112"/>
    <mergeCell ref="E111:E112"/>
    <mergeCell ref="F111:F112"/>
    <mergeCell ref="G111:G112"/>
    <mergeCell ref="H111:H112"/>
    <mergeCell ref="I111:I112"/>
    <mergeCell ref="J111:J112"/>
    <mergeCell ref="AC111:AC112"/>
    <mergeCell ref="AD111:AD112"/>
    <mergeCell ref="AE111:AE112"/>
    <mergeCell ref="AF111:AF112"/>
    <mergeCell ref="AG112:AH112"/>
    <mergeCell ref="AE81:AE82"/>
    <mergeCell ref="AF81:AF82"/>
    <mergeCell ref="AG82:AH82"/>
    <mergeCell ref="B83:D84"/>
    <mergeCell ref="E83:E84"/>
    <mergeCell ref="F83:F84"/>
    <mergeCell ref="G83:G84"/>
    <mergeCell ref="H83:H84"/>
    <mergeCell ref="I83:I84"/>
    <mergeCell ref="J83:J84"/>
    <mergeCell ref="M85:M86"/>
    <mergeCell ref="N85:N86"/>
    <mergeCell ref="O85:O86"/>
    <mergeCell ref="B113:D114"/>
    <mergeCell ref="E113:E114"/>
    <mergeCell ref="F113:F114"/>
    <mergeCell ref="G113:G114"/>
    <mergeCell ref="H113:H114"/>
    <mergeCell ref="I113:I114"/>
    <mergeCell ref="J113:J114"/>
    <mergeCell ref="K113:K114"/>
    <mergeCell ref="L113:L114"/>
    <mergeCell ref="M113:M114"/>
    <mergeCell ref="N113:N114"/>
    <mergeCell ref="O113:O114"/>
    <mergeCell ref="P113:P114"/>
    <mergeCell ref="Q113:Q114"/>
    <mergeCell ref="R113:R114"/>
    <mergeCell ref="S113:S114"/>
    <mergeCell ref="T113:T114"/>
    <mergeCell ref="U113:U114"/>
    <mergeCell ref="V113:V114"/>
    <mergeCell ref="T111:T112"/>
    <mergeCell ref="U111:U112"/>
    <mergeCell ref="V111:V112"/>
    <mergeCell ref="W111:W112"/>
    <mergeCell ref="X111:X112"/>
    <mergeCell ref="Y111:Y112"/>
    <mergeCell ref="Z111:Z112"/>
    <mergeCell ref="AF113:AF114"/>
    <mergeCell ref="AG114:AH114"/>
    <mergeCell ref="B115:D116"/>
    <mergeCell ref="E115:E116"/>
    <mergeCell ref="F115:F116"/>
    <mergeCell ref="G115:G116"/>
    <mergeCell ref="H115:H116"/>
    <mergeCell ref="I115:I116"/>
    <mergeCell ref="J115:J116"/>
    <mergeCell ref="K115:K116"/>
    <mergeCell ref="L115:L116"/>
    <mergeCell ref="M115:M116"/>
    <mergeCell ref="N115:N116"/>
    <mergeCell ref="O115:O116"/>
    <mergeCell ref="P115:P116"/>
    <mergeCell ref="Q115:Q116"/>
    <mergeCell ref="R115:R116"/>
    <mergeCell ref="S115:S116"/>
    <mergeCell ref="T115:T116"/>
    <mergeCell ref="U115:U116"/>
    <mergeCell ref="V115:V116"/>
    <mergeCell ref="W115:W116"/>
    <mergeCell ref="X115:X116"/>
    <mergeCell ref="Y115:Y116"/>
    <mergeCell ref="W113:W114"/>
    <mergeCell ref="X113:X114"/>
    <mergeCell ref="Y113:Y114"/>
    <mergeCell ref="Z113:Z114"/>
    <mergeCell ref="AA113:AA114"/>
    <mergeCell ref="AB113:AB114"/>
    <mergeCell ref="AC113:AC114"/>
    <mergeCell ref="AD113:AD114"/>
    <mergeCell ref="AE115:AE116"/>
    <mergeCell ref="AF115:AF116"/>
    <mergeCell ref="AG116:AH116"/>
    <mergeCell ref="AA117:AA118"/>
    <mergeCell ref="AB117:AB118"/>
    <mergeCell ref="Z115:Z116"/>
    <mergeCell ref="AA115:AA116"/>
    <mergeCell ref="AB115:AB116"/>
    <mergeCell ref="AC115:AC116"/>
    <mergeCell ref="AD115:AD116"/>
    <mergeCell ref="B117:D118"/>
    <mergeCell ref="E117:E118"/>
    <mergeCell ref="F117:F118"/>
    <mergeCell ref="G117:G118"/>
    <mergeCell ref="H117:H118"/>
    <mergeCell ref="I117:I118"/>
    <mergeCell ref="J117:J118"/>
    <mergeCell ref="K117:K118"/>
    <mergeCell ref="L117:L118"/>
    <mergeCell ref="M117:M118"/>
    <mergeCell ref="N117:N118"/>
    <mergeCell ref="O117:O118"/>
    <mergeCell ref="P117:P118"/>
    <mergeCell ref="Q117:Q118"/>
    <mergeCell ref="R117:R118"/>
    <mergeCell ref="S117:S118"/>
    <mergeCell ref="AE119:AE120"/>
    <mergeCell ref="AC117:AC118"/>
    <mergeCell ref="AD117:AD118"/>
    <mergeCell ref="AE117:AE118"/>
    <mergeCell ref="AF117:AF118"/>
    <mergeCell ref="AG118:AH118"/>
    <mergeCell ref="B119:D120"/>
    <mergeCell ref="E119:E120"/>
    <mergeCell ref="F119:F120"/>
    <mergeCell ref="G119:G120"/>
    <mergeCell ref="H119:H120"/>
    <mergeCell ref="I119:I120"/>
    <mergeCell ref="J119:J120"/>
    <mergeCell ref="K119:K120"/>
    <mergeCell ref="L119:L120"/>
    <mergeCell ref="M119:M120"/>
    <mergeCell ref="N119:N120"/>
    <mergeCell ref="O119:O120"/>
    <mergeCell ref="P119:P120"/>
    <mergeCell ref="Q119:Q120"/>
    <mergeCell ref="R119:R120"/>
    <mergeCell ref="S119:S120"/>
    <mergeCell ref="T119:T120"/>
    <mergeCell ref="U119:U120"/>
    <mergeCell ref="V119:V120"/>
    <mergeCell ref="T117:T118"/>
    <mergeCell ref="U117:U118"/>
    <mergeCell ref="V117:V118"/>
    <mergeCell ref="W117:W118"/>
    <mergeCell ref="X117:X118"/>
    <mergeCell ref="Y117:Y118"/>
    <mergeCell ref="Z117:Z118"/>
    <mergeCell ref="AF119:AF120"/>
    <mergeCell ref="AG120:AH120"/>
    <mergeCell ref="F135:F136"/>
    <mergeCell ref="G135:G136"/>
    <mergeCell ref="U123:U124"/>
    <mergeCell ref="V123:V124"/>
    <mergeCell ref="W123:W124"/>
    <mergeCell ref="X123:X124"/>
    <mergeCell ref="Y123:Y124"/>
    <mergeCell ref="Z123:Z124"/>
    <mergeCell ref="AF125:AF126"/>
    <mergeCell ref="AG126:AH126"/>
    <mergeCell ref="B121:D122"/>
    <mergeCell ref="E121:E122"/>
    <mergeCell ref="F121:F122"/>
    <mergeCell ref="G121:G122"/>
    <mergeCell ref="H121:H122"/>
    <mergeCell ref="I121:I122"/>
    <mergeCell ref="J121:J122"/>
    <mergeCell ref="K121:K122"/>
    <mergeCell ref="L121:L122"/>
    <mergeCell ref="M121:M122"/>
    <mergeCell ref="N121:N122"/>
    <mergeCell ref="O121:O122"/>
    <mergeCell ref="P121:P122"/>
    <mergeCell ref="Q121:Q122"/>
    <mergeCell ref="R121:R122"/>
    <mergeCell ref="S121:S122"/>
    <mergeCell ref="T121:T122"/>
    <mergeCell ref="U121:U122"/>
    <mergeCell ref="V121:V122"/>
    <mergeCell ref="W121:W122"/>
    <mergeCell ref="X121:X122"/>
    <mergeCell ref="Y121:Y122"/>
    <mergeCell ref="W119:W120"/>
    <mergeCell ref="X119:X120"/>
    <mergeCell ref="Y119:Y120"/>
    <mergeCell ref="Z119:Z120"/>
    <mergeCell ref="AA119:AA120"/>
    <mergeCell ref="AB119:AB120"/>
    <mergeCell ref="AC119:AC120"/>
    <mergeCell ref="AD119:AD120"/>
    <mergeCell ref="AA123:AA124"/>
    <mergeCell ref="AB123:AB124"/>
    <mergeCell ref="Z121:Z122"/>
    <mergeCell ref="AA121:AA122"/>
    <mergeCell ref="AB121:AB122"/>
    <mergeCell ref="AC121:AC122"/>
    <mergeCell ref="AD121:AD122"/>
    <mergeCell ref="W125:W126"/>
    <mergeCell ref="X125:X126"/>
    <mergeCell ref="Y125:Y126"/>
    <mergeCell ref="Z125:Z126"/>
    <mergeCell ref="AA125:AA126"/>
    <mergeCell ref="Z133:Z134"/>
    <mergeCell ref="AA133:AA134"/>
    <mergeCell ref="AB125:AB126"/>
    <mergeCell ref="AC125:AC126"/>
    <mergeCell ref="AD125:AD126"/>
    <mergeCell ref="Z127:Z128"/>
    <mergeCell ref="AA127:AA128"/>
    <mergeCell ref="AB127:AB128"/>
    <mergeCell ref="AC127:AC128"/>
    <mergeCell ref="AD127:AD128"/>
    <mergeCell ref="AE121:AE122"/>
    <mergeCell ref="AF121:AF122"/>
    <mergeCell ref="AG122:AH122"/>
    <mergeCell ref="B123:D124"/>
    <mergeCell ref="E123:E124"/>
    <mergeCell ref="F123:F124"/>
    <mergeCell ref="G123:G124"/>
    <mergeCell ref="H123:H124"/>
    <mergeCell ref="I123:I124"/>
    <mergeCell ref="J123:J124"/>
    <mergeCell ref="K123:K124"/>
    <mergeCell ref="L123:L124"/>
    <mergeCell ref="M123:M124"/>
    <mergeCell ref="N123:N124"/>
    <mergeCell ref="O123:O124"/>
    <mergeCell ref="P123:P124"/>
    <mergeCell ref="Q123:Q124"/>
    <mergeCell ref="R123:R124"/>
    <mergeCell ref="S123:S124"/>
    <mergeCell ref="AE125:AE126"/>
    <mergeCell ref="AC123:AC124"/>
    <mergeCell ref="AD123:AD124"/>
    <mergeCell ref="AE123:AE124"/>
    <mergeCell ref="AF123:AF124"/>
    <mergeCell ref="AG124:AH124"/>
    <mergeCell ref="B125:D126"/>
    <mergeCell ref="E125:E126"/>
    <mergeCell ref="F125:F126"/>
    <mergeCell ref="G125:G126"/>
    <mergeCell ref="H125:H126"/>
    <mergeCell ref="I125:I126"/>
    <mergeCell ref="J125:J126"/>
    <mergeCell ref="K125:K126"/>
    <mergeCell ref="L125:L126"/>
    <mergeCell ref="M125:M126"/>
    <mergeCell ref="N125:N126"/>
    <mergeCell ref="O125:O126"/>
    <mergeCell ref="P125:P126"/>
    <mergeCell ref="Q125:Q126"/>
    <mergeCell ref="R125:R126"/>
    <mergeCell ref="S125:S126"/>
    <mergeCell ref="T125:T126"/>
    <mergeCell ref="U125:U126"/>
    <mergeCell ref="V125:V126"/>
    <mergeCell ref="T123:T124"/>
    <mergeCell ref="AB129:AB130"/>
    <mergeCell ref="AF143:AF144"/>
    <mergeCell ref="AB131:AB132"/>
    <mergeCell ref="AC131:AC132"/>
    <mergeCell ref="E135:E136"/>
    <mergeCell ref="AG134:AH134"/>
    <mergeCell ref="B135:D136"/>
    <mergeCell ref="AE127:AE128"/>
    <mergeCell ref="AC129:AC130"/>
    <mergeCell ref="AD129:AD130"/>
    <mergeCell ref="AE129:AE130"/>
    <mergeCell ref="S135:S136"/>
    <mergeCell ref="X143:X144"/>
    <mergeCell ref="Y143:Y144"/>
    <mergeCell ref="Z143:Z144"/>
    <mergeCell ref="AA143:AA144"/>
    <mergeCell ref="AB143:AB144"/>
    <mergeCell ref="K135:K136"/>
    <mergeCell ref="L135:L136"/>
    <mergeCell ref="M135:M136"/>
    <mergeCell ref="N135:N136"/>
    <mergeCell ref="O135:O136"/>
    <mergeCell ref="P135:P136"/>
    <mergeCell ref="B127:D128"/>
    <mergeCell ref="E127:E128"/>
    <mergeCell ref="F127:F128"/>
    <mergeCell ref="G127:G128"/>
    <mergeCell ref="H127:H128"/>
    <mergeCell ref="I127:I128"/>
    <mergeCell ref="J127:J128"/>
    <mergeCell ref="K127:K128"/>
    <mergeCell ref="L127:L128"/>
    <mergeCell ref="M127:M128"/>
    <mergeCell ref="N127:N128"/>
    <mergeCell ref="O127:O128"/>
    <mergeCell ref="P127:P128"/>
    <mergeCell ref="Q127:Q128"/>
    <mergeCell ref="R127:R128"/>
    <mergeCell ref="S127:S128"/>
    <mergeCell ref="T127:T128"/>
    <mergeCell ref="U127:U128"/>
    <mergeCell ref="V127:V128"/>
    <mergeCell ref="W127:W128"/>
    <mergeCell ref="X127:X128"/>
    <mergeCell ref="Y127:Y128"/>
    <mergeCell ref="T135:T136"/>
    <mergeCell ref="U135:U136"/>
    <mergeCell ref="V135:V136"/>
    <mergeCell ref="W135:W136"/>
    <mergeCell ref="X135:X136"/>
    <mergeCell ref="V131:V132"/>
    <mergeCell ref="W131:W132"/>
    <mergeCell ref="X131:X132"/>
    <mergeCell ref="Y131:Y132"/>
    <mergeCell ref="H135:H136"/>
    <mergeCell ref="I135:I136"/>
    <mergeCell ref="J135:J136"/>
    <mergeCell ref="Z131:Z132"/>
    <mergeCell ref="AA131:AA132"/>
    <mergeCell ref="AB133:AB134"/>
    <mergeCell ref="Y135:Y136"/>
    <mergeCell ref="Z135:Z136"/>
    <mergeCell ref="X133:X134"/>
    <mergeCell ref="Y133:Y134"/>
    <mergeCell ref="AE137:AE138"/>
    <mergeCell ref="AC147:AC148"/>
    <mergeCell ref="AD147:AD148"/>
    <mergeCell ref="AE147:AE148"/>
    <mergeCell ref="J141:J142"/>
    <mergeCell ref="K141:K142"/>
    <mergeCell ref="L141:L142"/>
    <mergeCell ref="M141:M142"/>
    <mergeCell ref="N141:N142"/>
    <mergeCell ref="O141:O142"/>
    <mergeCell ref="P141:P142"/>
    <mergeCell ref="Q141:Q142"/>
    <mergeCell ref="R141:R142"/>
    <mergeCell ref="S141:S142"/>
    <mergeCell ref="AD145:AD146"/>
    <mergeCell ref="AE145:AE146"/>
    <mergeCell ref="AC143:AC144"/>
    <mergeCell ref="AF127:AF128"/>
    <mergeCell ref="AG128:AH128"/>
    <mergeCell ref="B129:D130"/>
    <mergeCell ref="E129:E130"/>
    <mergeCell ref="F129:F130"/>
    <mergeCell ref="G129:G130"/>
    <mergeCell ref="H129:H130"/>
    <mergeCell ref="I129:I130"/>
    <mergeCell ref="J129:J130"/>
    <mergeCell ref="K129:K130"/>
    <mergeCell ref="L129:L130"/>
    <mergeCell ref="M129:M130"/>
    <mergeCell ref="N129:N130"/>
    <mergeCell ref="O129:O130"/>
    <mergeCell ref="P129:P130"/>
    <mergeCell ref="Q129:Q130"/>
    <mergeCell ref="R129:R130"/>
    <mergeCell ref="S129:S130"/>
    <mergeCell ref="AF129:AF130"/>
    <mergeCell ref="AG130:AH130"/>
    <mergeCell ref="B143:D144"/>
    <mergeCell ref="E143:E144"/>
    <mergeCell ref="F143:F144"/>
    <mergeCell ref="G143:G144"/>
    <mergeCell ref="H143:H144"/>
    <mergeCell ref="I143:I144"/>
    <mergeCell ref="J143:J144"/>
    <mergeCell ref="K143:K144"/>
    <mergeCell ref="L143:L144"/>
    <mergeCell ref="M143:M144"/>
    <mergeCell ref="N143:N144"/>
    <mergeCell ref="O143:O144"/>
    <mergeCell ref="P143:P144"/>
    <mergeCell ref="Q143:Q144"/>
    <mergeCell ref="R143:R144"/>
    <mergeCell ref="S143:S144"/>
    <mergeCell ref="T143:T144"/>
    <mergeCell ref="U143:U144"/>
    <mergeCell ref="V143:V144"/>
    <mergeCell ref="T129:T130"/>
    <mergeCell ref="U129:U130"/>
    <mergeCell ref="V129:V130"/>
    <mergeCell ref="W129:W130"/>
    <mergeCell ref="X129:X130"/>
    <mergeCell ref="Y129:Y130"/>
    <mergeCell ref="Z129:Z130"/>
    <mergeCell ref="AA129:AA130"/>
    <mergeCell ref="AC139:AC140"/>
    <mergeCell ref="AD139:AD140"/>
    <mergeCell ref="AE139:AE140"/>
    <mergeCell ref="AF139:AF140"/>
    <mergeCell ref="AG140:AH140"/>
    <mergeCell ref="E141:E142"/>
    <mergeCell ref="F141:F142"/>
    <mergeCell ref="G141:G142"/>
    <mergeCell ref="H141:H142"/>
    <mergeCell ref="I141:I142"/>
    <mergeCell ref="S145:S146"/>
    <mergeCell ref="T145:T146"/>
    <mergeCell ref="U145:U146"/>
    <mergeCell ref="V145:V146"/>
    <mergeCell ref="W145:W146"/>
    <mergeCell ref="X145:X146"/>
    <mergeCell ref="Y145:Y146"/>
    <mergeCell ref="W143:W144"/>
    <mergeCell ref="AD143:AD144"/>
    <mergeCell ref="AE143:AE144"/>
    <mergeCell ref="B147:D148"/>
    <mergeCell ref="E147:E148"/>
    <mergeCell ref="F147:F148"/>
    <mergeCell ref="G147:G148"/>
    <mergeCell ref="H147:H148"/>
    <mergeCell ref="I147:I148"/>
    <mergeCell ref="J147:J148"/>
    <mergeCell ref="K147:K148"/>
    <mergeCell ref="L147:L148"/>
    <mergeCell ref="M147:M148"/>
    <mergeCell ref="N147:N148"/>
    <mergeCell ref="O147:O148"/>
    <mergeCell ref="P147:P148"/>
    <mergeCell ref="Q147:Q148"/>
    <mergeCell ref="R147:R148"/>
    <mergeCell ref="S147:S148"/>
    <mergeCell ref="B145:D146"/>
    <mergeCell ref="E145:E146"/>
    <mergeCell ref="F145:F146"/>
    <mergeCell ref="G145:G146"/>
    <mergeCell ref="H145:H146"/>
    <mergeCell ref="I145:I146"/>
    <mergeCell ref="J145:J146"/>
    <mergeCell ref="K145:K146"/>
    <mergeCell ref="L145:L146"/>
    <mergeCell ref="M145:M146"/>
    <mergeCell ref="N145:N146"/>
    <mergeCell ref="O145:O146"/>
    <mergeCell ref="P145:P146"/>
    <mergeCell ref="Q145:Q146"/>
    <mergeCell ref="R145:R146"/>
    <mergeCell ref="B131:D132"/>
    <mergeCell ref="E131:E132"/>
    <mergeCell ref="F131:F132"/>
    <mergeCell ref="G131:G132"/>
    <mergeCell ref="H131:H132"/>
    <mergeCell ref="I131:I132"/>
    <mergeCell ref="J131:J132"/>
    <mergeCell ref="K131:K132"/>
    <mergeCell ref="L131:L132"/>
    <mergeCell ref="M131:M132"/>
    <mergeCell ref="N131:N132"/>
    <mergeCell ref="O131:O132"/>
    <mergeCell ref="P131:P132"/>
    <mergeCell ref="Q131:Q132"/>
    <mergeCell ref="R131:R132"/>
    <mergeCell ref="S131:S132"/>
    <mergeCell ref="T131:T132"/>
    <mergeCell ref="AC141:AC142"/>
    <mergeCell ref="AD141:AD142"/>
    <mergeCell ref="AE141:AE142"/>
    <mergeCell ref="AF141:AF142"/>
    <mergeCell ref="AG142:AH142"/>
    <mergeCell ref="T141:T142"/>
    <mergeCell ref="U141:U142"/>
    <mergeCell ref="V141:V142"/>
    <mergeCell ref="W141:W142"/>
    <mergeCell ref="AF133:AF134"/>
    <mergeCell ref="AD131:AD132"/>
    <mergeCell ref="AE131:AE132"/>
    <mergeCell ref="AF131:AF132"/>
    <mergeCell ref="AG132:AH132"/>
    <mergeCell ref="B133:D134"/>
    <mergeCell ref="E133:E134"/>
    <mergeCell ref="F133:F134"/>
    <mergeCell ref="G133:G134"/>
    <mergeCell ref="H133:H134"/>
    <mergeCell ref="I133:I134"/>
    <mergeCell ref="J133:J134"/>
    <mergeCell ref="K133:K134"/>
    <mergeCell ref="L133:L134"/>
    <mergeCell ref="M133:M134"/>
    <mergeCell ref="N133:N134"/>
    <mergeCell ref="O133:O134"/>
    <mergeCell ref="P133:P134"/>
    <mergeCell ref="Q133:Q134"/>
    <mergeCell ref="R133:R134"/>
    <mergeCell ref="S133:S134"/>
    <mergeCell ref="T133:T134"/>
    <mergeCell ref="U133:U134"/>
    <mergeCell ref="V133:V134"/>
    <mergeCell ref="W133:W134"/>
    <mergeCell ref="U131:U132"/>
    <mergeCell ref="AF137:AF138"/>
    <mergeCell ref="AG138:AH138"/>
    <mergeCell ref="B139:D140"/>
    <mergeCell ref="E139:E140"/>
    <mergeCell ref="F139:F140"/>
    <mergeCell ref="G139:G140"/>
    <mergeCell ref="H139:H140"/>
    <mergeCell ref="I139:I140"/>
    <mergeCell ref="J139:J140"/>
    <mergeCell ref="K139:K140"/>
    <mergeCell ref="L139:L140"/>
    <mergeCell ref="M139:M140"/>
    <mergeCell ref="AC133:AC134"/>
    <mergeCell ref="AD133:AD134"/>
    <mergeCell ref="AE133:AE134"/>
    <mergeCell ref="Q155:Q156"/>
    <mergeCell ref="R155:R156"/>
    <mergeCell ref="AA135:AA136"/>
    <mergeCell ref="AB135:AB136"/>
    <mergeCell ref="AC135:AC136"/>
    <mergeCell ref="AD135:AD136"/>
    <mergeCell ref="AE135:AE136"/>
    <mergeCell ref="AF135:AF136"/>
    <mergeCell ref="AG136:AH136"/>
    <mergeCell ref="B137:D138"/>
    <mergeCell ref="E137:E138"/>
    <mergeCell ref="F137:F138"/>
    <mergeCell ref="G137:G138"/>
    <mergeCell ref="H137:H138"/>
    <mergeCell ref="I137:I138"/>
    <mergeCell ref="J137:J138"/>
    <mergeCell ref="K137:K138"/>
    <mergeCell ref="L137:L138"/>
    <mergeCell ref="M137:M138"/>
    <mergeCell ref="N137:N138"/>
    <mergeCell ref="O137:O138"/>
    <mergeCell ref="P137:P138"/>
    <mergeCell ref="Q137:Q138"/>
    <mergeCell ref="R137:R138"/>
    <mergeCell ref="S137:S138"/>
    <mergeCell ref="T137:T138"/>
    <mergeCell ref="X141:X142"/>
    <mergeCell ref="Y141:Y142"/>
    <mergeCell ref="Z141:Z142"/>
    <mergeCell ref="AA141:AA142"/>
    <mergeCell ref="AB141:AB142"/>
    <mergeCell ref="Z139:Z140"/>
    <mergeCell ref="B149:D150"/>
    <mergeCell ref="AF147:AF148"/>
    <mergeCell ref="AG148:AH148"/>
    <mergeCell ref="T147:T148"/>
    <mergeCell ref="U147:U148"/>
    <mergeCell ref="V147:V148"/>
    <mergeCell ref="W147:W148"/>
    <mergeCell ref="X147:X148"/>
    <mergeCell ref="Y147:Y148"/>
    <mergeCell ref="Z147:Z148"/>
    <mergeCell ref="AA147:AA148"/>
    <mergeCell ref="AB147:AB148"/>
    <mergeCell ref="Z145:Z146"/>
    <mergeCell ref="AA145:AA146"/>
    <mergeCell ref="AB145:AB146"/>
    <mergeCell ref="AC145:AC146"/>
    <mergeCell ref="S155:S156"/>
    <mergeCell ref="T155:T156"/>
    <mergeCell ref="U155:U156"/>
    <mergeCell ref="V155:V156"/>
    <mergeCell ref="W155:W156"/>
    <mergeCell ref="X155:X156"/>
    <mergeCell ref="Y155:Y156"/>
    <mergeCell ref="Z155:Z156"/>
    <mergeCell ref="AA155:AA156"/>
    <mergeCell ref="U137:U138"/>
    <mergeCell ref="V137:V138"/>
    <mergeCell ref="B141:D142"/>
    <mergeCell ref="AF145:AF146"/>
    <mergeCell ref="AA157:AA158"/>
    <mergeCell ref="AB157:AB158"/>
    <mergeCell ref="AC157:AC158"/>
    <mergeCell ref="AD157:AD158"/>
    <mergeCell ref="AB155:AB156"/>
    <mergeCell ref="AC155:AC156"/>
    <mergeCell ref="AD155:AD156"/>
    <mergeCell ref="AE155:AE156"/>
    <mergeCell ref="AF155:AF156"/>
    <mergeCell ref="AG156:AH156"/>
    <mergeCell ref="B157:D158"/>
    <mergeCell ref="E157:E158"/>
    <mergeCell ref="F157:F158"/>
    <mergeCell ref="G157:G158"/>
    <mergeCell ref="H157:H158"/>
    <mergeCell ref="I157:I158"/>
    <mergeCell ref="J157:J158"/>
    <mergeCell ref="K157:K158"/>
    <mergeCell ref="L157:L158"/>
    <mergeCell ref="M157:M158"/>
    <mergeCell ref="N157:N158"/>
    <mergeCell ref="O157:O158"/>
    <mergeCell ref="P157:P158"/>
    <mergeCell ref="Q157:Q158"/>
    <mergeCell ref="R157:R158"/>
    <mergeCell ref="S157:S158"/>
    <mergeCell ref="Q135:Q136"/>
    <mergeCell ref="R135:R136"/>
    <mergeCell ref="Y159:Y160"/>
    <mergeCell ref="Z159:Z160"/>
    <mergeCell ref="AA159:AA160"/>
    <mergeCell ref="AB159:AB160"/>
    <mergeCell ref="AC159:AC160"/>
    <mergeCell ref="AD159:AD160"/>
    <mergeCell ref="AE159:AE160"/>
    <mergeCell ref="AF159:AF160"/>
    <mergeCell ref="AG160:AH160"/>
    <mergeCell ref="AE157:AE158"/>
    <mergeCell ref="AF157:AF158"/>
    <mergeCell ref="AG158:AH158"/>
    <mergeCell ref="AG146:AH146"/>
    <mergeCell ref="AG144:AH144"/>
    <mergeCell ref="N139:N140"/>
    <mergeCell ref="O139:O140"/>
    <mergeCell ref="P139:P140"/>
    <mergeCell ref="Q139:Q140"/>
    <mergeCell ref="R139:R140"/>
    <mergeCell ref="S139:S140"/>
    <mergeCell ref="T139:T140"/>
    <mergeCell ref="U139:U140"/>
    <mergeCell ref="V139:V140"/>
    <mergeCell ref="W139:W140"/>
    <mergeCell ref="X139:X140"/>
    <mergeCell ref="Y139:Y140"/>
    <mergeCell ref="W137:W138"/>
    <mergeCell ref="X137:X138"/>
    <mergeCell ref="Y137:Y138"/>
    <mergeCell ref="Z137:Z138"/>
    <mergeCell ref="AA137:AA138"/>
    <mergeCell ref="AB137:AB138"/>
    <mergeCell ref="AC137:AC138"/>
    <mergeCell ref="AD137:AD138"/>
    <mergeCell ref="AA139:AA140"/>
    <mergeCell ref="AB139:AB140"/>
    <mergeCell ref="U161:U162"/>
    <mergeCell ref="B161:D162"/>
    <mergeCell ref="E161:E162"/>
    <mergeCell ref="F161:F162"/>
    <mergeCell ref="G161:G162"/>
    <mergeCell ref="H161:H162"/>
    <mergeCell ref="I161:I162"/>
    <mergeCell ref="J161:J162"/>
    <mergeCell ref="K161:K162"/>
    <mergeCell ref="L161:L162"/>
    <mergeCell ref="B151:D151"/>
    <mergeCell ref="B152:D152"/>
    <mergeCell ref="B153:D153"/>
    <mergeCell ref="B154:D154"/>
    <mergeCell ref="B155:D156"/>
    <mergeCell ref="E155:E156"/>
    <mergeCell ref="F155:F156"/>
    <mergeCell ref="G155:G156"/>
    <mergeCell ref="H155:H156"/>
    <mergeCell ref="I155:I156"/>
    <mergeCell ref="J155:J156"/>
    <mergeCell ref="K155:K156"/>
    <mergeCell ref="L155:L156"/>
    <mergeCell ref="M155:M156"/>
    <mergeCell ref="N155:N156"/>
    <mergeCell ref="O155:O156"/>
    <mergeCell ref="P155:P156"/>
    <mergeCell ref="X159:X160"/>
    <mergeCell ref="V157:V158"/>
    <mergeCell ref="W157:W158"/>
    <mergeCell ref="X157:X158"/>
    <mergeCell ref="Y157:Y158"/>
    <mergeCell ref="Z157:Z158"/>
    <mergeCell ref="T157:T158"/>
    <mergeCell ref="U157:U158"/>
    <mergeCell ref="AG164:AH164"/>
    <mergeCell ref="AE161:AE162"/>
    <mergeCell ref="AF161:AF162"/>
    <mergeCell ref="AG162:AH162"/>
    <mergeCell ref="B163:D164"/>
    <mergeCell ref="E163:E164"/>
    <mergeCell ref="F163:F164"/>
    <mergeCell ref="G163:G164"/>
    <mergeCell ref="H163:H164"/>
    <mergeCell ref="I163:I164"/>
    <mergeCell ref="J163:J164"/>
    <mergeCell ref="K163:K164"/>
    <mergeCell ref="L163:L164"/>
    <mergeCell ref="M163:M164"/>
    <mergeCell ref="N163:N164"/>
    <mergeCell ref="O163:O164"/>
    <mergeCell ref="P163:P164"/>
    <mergeCell ref="Q163:Q164"/>
    <mergeCell ref="R163:R164"/>
    <mergeCell ref="S163:S164"/>
    <mergeCell ref="T163:T164"/>
    <mergeCell ref="U163:U164"/>
    <mergeCell ref="V163:V164"/>
    <mergeCell ref="W163:W164"/>
    <mergeCell ref="X163:X164"/>
    <mergeCell ref="V161:V162"/>
    <mergeCell ref="W161:W162"/>
    <mergeCell ref="X161:X162"/>
    <mergeCell ref="Y161:Y162"/>
    <mergeCell ref="Z161:Z162"/>
    <mergeCell ref="AA161:AA162"/>
    <mergeCell ref="AB161:AB162"/>
    <mergeCell ref="B159:D160"/>
    <mergeCell ref="E159:E160"/>
    <mergeCell ref="F159:F160"/>
    <mergeCell ref="G159:G160"/>
    <mergeCell ref="H159:H160"/>
    <mergeCell ref="I159:I160"/>
    <mergeCell ref="J159:J160"/>
    <mergeCell ref="K159:K160"/>
    <mergeCell ref="L159:L160"/>
    <mergeCell ref="M159:M160"/>
    <mergeCell ref="N159:N160"/>
    <mergeCell ref="O159:O160"/>
    <mergeCell ref="P159:P160"/>
    <mergeCell ref="Q159:Q160"/>
    <mergeCell ref="R159:R160"/>
    <mergeCell ref="S159:S160"/>
    <mergeCell ref="T159:T160"/>
    <mergeCell ref="U159:U160"/>
    <mergeCell ref="V159:V160"/>
    <mergeCell ref="W159:W160"/>
    <mergeCell ref="AC161:AC162"/>
    <mergeCell ref="AD161:AD162"/>
    <mergeCell ref="M161:M162"/>
    <mergeCell ref="N161:N162"/>
    <mergeCell ref="O161:O162"/>
    <mergeCell ref="P161:P162"/>
    <mergeCell ref="Q161:Q162"/>
    <mergeCell ref="R161:R162"/>
    <mergeCell ref="S161:S162"/>
    <mergeCell ref="T161:T162"/>
    <mergeCell ref="Y163:Y164"/>
    <mergeCell ref="Z163:Z164"/>
    <mergeCell ref="AA163:AA164"/>
    <mergeCell ref="AB163:AB164"/>
    <mergeCell ref="AC163:AC164"/>
    <mergeCell ref="AD163:AD164"/>
    <mergeCell ref="AE163:AE164"/>
    <mergeCell ref="AF163:AF164"/>
    <mergeCell ref="X167:X168"/>
    <mergeCell ref="V165:V166"/>
    <mergeCell ref="W165:W166"/>
    <mergeCell ref="X165:X166"/>
    <mergeCell ref="Y165:Y166"/>
    <mergeCell ref="Z165:Z166"/>
    <mergeCell ref="AA165:AA166"/>
    <mergeCell ref="AB165:AB166"/>
    <mergeCell ref="AC165:AC166"/>
    <mergeCell ref="AD165:AD166"/>
    <mergeCell ref="M165:M166"/>
    <mergeCell ref="N165:N166"/>
    <mergeCell ref="O165:O166"/>
    <mergeCell ref="P165:P166"/>
    <mergeCell ref="Q165:Q166"/>
    <mergeCell ref="R165:R166"/>
    <mergeCell ref="S165:S166"/>
    <mergeCell ref="T165:T166"/>
    <mergeCell ref="U165:U166"/>
    <mergeCell ref="Y167:Y168"/>
    <mergeCell ref="Z167:Z168"/>
    <mergeCell ref="AA167:AA168"/>
    <mergeCell ref="AB167:AB168"/>
    <mergeCell ref="AC167:AC168"/>
    <mergeCell ref="AD167:AD168"/>
    <mergeCell ref="AE167:AE168"/>
    <mergeCell ref="AF167:AF168"/>
    <mergeCell ref="AG168:AH168"/>
    <mergeCell ref="AE165:AE166"/>
    <mergeCell ref="AF165:AF166"/>
    <mergeCell ref="AG166:AH166"/>
    <mergeCell ref="B167:D168"/>
    <mergeCell ref="E167:E168"/>
    <mergeCell ref="F167:F168"/>
    <mergeCell ref="G167:G168"/>
    <mergeCell ref="H167:H168"/>
    <mergeCell ref="I167:I168"/>
    <mergeCell ref="J167:J168"/>
    <mergeCell ref="K167:K168"/>
    <mergeCell ref="L167:L168"/>
    <mergeCell ref="M167:M168"/>
    <mergeCell ref="N167:N168"/>
    <mergeCell ref="O167:O168"/>
    <mergeCell ref="P167:P168"/>
    <mergeCell ref="Q167:Q168"/>
    <mergeCell ref="R167:R168"/>
    <mergeCell ref="S167:S168"/>
    <mergeCell ref="T167:T168"/>
    <mergeCell ref="U167:U168"/>
    <mergeCell ref="V167:V168"/>
    <mergeCell ref="W167:W168"/>
    <mergeCell ref="AC169:AC170"/>
    <mergeCell ref="AD169:AD170"/>
    <mergeCell ref="M169:M170"/>
    <mergeCell ref="N169:N170"/>
    <mergeCell ref="O169:O170"/>
    <mergeCell ref="P169:P170"/>
    <mergeCell ref="Q169:Q170"/>
    <mergeCell ref="R169:R170"/>
    <mergeCell ref="S169:S170"/>
    <mergeCell ref="T169:T170"/>
    <mergeCell ref="U169:U170"/>
    <mergeCell ref="B169:D170"/>
    <mergeCell ref="E169:E170"/>
    <mergeCell ref="F169:F170"/>
    <mergeCell ref="G169:G170"/>
    <mergeCell ref="H169:H170"/>
    <mergeCell ref="I169:I170"/>
    <mergeCell ref="J169:J170"/>
    <mergeCell ref="K169:K170"/>
    <mergeCell ref="L169:L170"/>
    <mergeCell ref="B165:D166"/>
    <mergeCell ref="E165:E166"/>
    <mergeCell ref="F165:F166"/>
    <mergeCell ref="G165:G166"/>
    <mergeCell ref="H165:H166"/>
    <mergeCell ref="I165:I166"/>
    <mergeCell ref="J165:J166"/>
    <mergeCell ref="K165:K166"/>
    <mergeCell ref="L165:L166"/>
    <mergeCell ref="AG172:AH172"/>
    <mergeCell ref="AE169:AE170"/>
    <mergeCell ref="AF169:AF170"/>
    <mergeCell ref="AG170:AH170"/>
    <mergeCell ref="B171:D172"/>
    <mergeCell ref="E171:E172"/>
    <mergeCell ref="F171:F172"/>
    <mergeCell ref="G171:G172"/>
    <mergeCell ref="H171:H172"/>
    <mergeCell ref="I171:I172"/>
    <mergeCell ref="J171:J172"/>
    <mergeCell ref="K171:K172"/>
    <mergeCell ref="L171:L172"/>
    <mergeCell ref="M171:M172"/>
    <mergeCell ref="N171:N172"/>
    <mergeCell ref="O171:O172"/>
    <mergeCell ref="P171:P172"/>
    <mergeCell ref="Q171:Q172"/>
    <mergeCell ref="R171:R172"/>
    <mergeCell ref="S171:S172"/>
    <mergeCell ref="T171:T172"/>
    <mergeCell ref="U171:U172"/>
    <mergeCell ref="V171:V172"/>
    <mergeCell ref="W171:W172"/>
    <mergeCell ref="X171:X172"/>
    <mergeCell ref="V169:V170"/>
    <mergeCell ref="W169:W170"/>
    <mergeCell ref="X169:X170"/>
    <mergeCell ref="Y169:Y170"/>
    <mergeCell ref="Z169:Z170"/>
    <mergeCell ref="AA169:AA170"/>
    <mergeCell ref="AB169:AB170"/>
    <mergeCell ref="Y171:Y172"/>
    <mergeCell ref="Z171:Z172"/>
    <mergeCell ref="AA171:AA172"/>
    <mergeCell ref="AB171:AB172"/>
    <mergeCell ref="AC171:AC172"/>
    <mergeCell ref="AD171:AD172"/>
    <mergeCell ref="AE171:AE172"/>
    <mergeCell ref="AF171:AF172"/>
    <mergeCell ref="X173:X174"/>
    <mergeCell ref="Y173:Y174"/>
    <mergeCell ref="Z173:Z174"/>
    <mergeCell ref="AA173:AA174"/>
    <mergeCell ref="AB173:AB174"/>
    <mergeCell ref="AC173:AC174"/>
    <mergeCell ref="AD173:AD174"/>
    <mergeCell ref="M173:M174"/>
    <mergeCell ref="N173:N174"/>
    <mergeCell ref="O173:O174"/>
    <mergeCell ref="P173:P174"/>
    <mergeCell ref="Q173:Q174"/>
    <mergeCell ref="R173:R174"/>
    <mergeCell ref="S173:S174"/>
    <mergeCell ref="T173:T174"/>
    <mergeCell ref="U173:U174"/>
    <mergeCell ref="Y175:Y176"/>
    <mergeCell ref="Z175:Z176"/>
    <mergeCell ref="AA175:AA176"/>
    <mergeCell ref="AB175:AB176"/>
    <mergeCell ref="AC175:AC176"/>
    <mergeCell ref="AD175:AD176"/>
    <mergeCell ref="AE175:AE176"/>
    <mergeCell ref="AF175:AF176"/>
    <mergeCell ref="AG176:AH176"/>
    <mergeCell ref="AE173:AE174"/>
    <mergeCell ref="AF173:AF174"/>
    <mergeCell ref="AG174:AH174"/>
    <mergeCell ref="B175:D176"/>
    <mergeCell ref="E175:E176"/>
    <mergeCell ref="F175:F176"/>
    <mergeCell ref="G175:G176"/>
    <mergeCell ref="H175:H176"/>
    <mergeCell ref="I175:I176"/>
    <mergeCell ref="J175:J176"/>
    <mergeCell ref="K175:K176"/>
    <mergeCell ref="L175:L176"/>
    <mergeCell ref="M175:M176"/>
    <mergeCell ref="N175:N176"/>
    <mergeCell ref="O175:O176"/>
    <mergeCell ref="P175:P176"/>
    <mergeCell ref="Q175:Q176"/>
    <mergeCell ref="R175:R176"/>
    <mergeCell ref="S175:S176"/>
    <mergeCell ref="T175:T176"/>
    <mergeCell ref="U175:U176"/>
    <mergeCell ref="V175:V176"/>
    <mergeCell ref="W175:W176"/>
    <mergeCell ref="AC177:AC178"/>
    <mergeCell ref="AD177:AD178"/>
    <mergeCell ref="M177:M178"/>
    <mergeCell ref="N177:N178"/>
    <mergeCell ref="O177:O178"/>
    <mergeCell ref="P177:P178"/>
    <mergeCell ref="Q177:Q178"/>
    <mergeCell ref="R177:R178"/>
    <mergeCell ref="S177:S178"/>
    <mergeCell ref="T177:T178"/>
    <mergeCell ref="U177:U178"/>
    <mergeCell ref="B177:D178"/>
    <mergeCell ref="E177:E178"/>
    <mergeCell ref="F177:F178"/>
    <mergeCell ref="G177:G178"/>
    <mergeCell ref="H177:H178"/>
    <mergeCell ref="I177:I178"/>
    <mergeCell ref="J177:J178"/>
    <mergeCell ref="K177:K178"/>
    <mergeCell ref="L177:L178"/>
    <mergeCell ref="B173:D174"/>
    <mergeCell ref="E173:E174"/>
    <mergeCell ref="F173:F174"/>
    <mergeCell ref="G173:G174"/>
    <mergeCell ref="H173:H174"/>
    <mergeCell ref="I173:I174"/>
    <mergeCell ref="J173:J174"/>
    <mergeCell ref="K173:K174"/>
    <mergeCell ref="L173:L174"/>
    <mergeCell ref="AG180:AH180"/>
    <mergeCell ref="AE177:AE178"/>
    <mergeCell ref="AF177:AF178"/>
    <mergeCell ref="AG178:AH178"/>
    <mergeCell ref="B179:D180"/>
    <mergeCell ref="E179:E180"/>
    <mergeCell ref="F179:F180"/>
    <mergeCell ref="G179:G180"/>
    <mergeCell ref="H179:H180"/>
    <mergeCell ref="I179:I180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R179:R180"/>
    <mergeCell ref="S179:S180"/>
    <mergeCell ref="T179:T180"/>
    <mergeCell ref="U179:U180"/>
    <mergeCell ref="V179:V180"/>
    <mergeCell ref="W179:W180"/>
    <mergeCell ref="X179:X180"/>
    <mergeCell ref="V177:V178"/>
    <mergeCell ref="W177:W178"/>
    <mergeCell ref="X177:X178"/>
    <mergeCell ref="Y177:Y178"/>
    <mergeCell ref="Z177:Z178"/>
    <mergeCell ref="AA177:AA178"/>
    <mergeCell ref="AB177:AB178"/>
    <mergeCell ref="X175:X176"/>
    <mergeCell ref="V173:V174"/>
    <mergeCell ref="W173:W174"/>
    <mergeCell ref="Y179:Y180"/>
    <mergeCell ref="Z179:Z180"/>
    <mergeCell ref="AA179:AA180"/>
    <mergeCell ref="AB179:AB180"/>
    <mergeCell ref="AC179:AC180"/>
    <mergeCell ref="AD179:AD180"/>
    <mergeCell ref="AE179:AE180"/>
    <mergeCell ref="AF179:AF180"/>
    <mergeCell ref="X183:X184"/>
    <mergeCell ref="V181:V182"/>
    <mergeCell ref="W181:W182"/>
    <mergeCell ref="X181:X182"/>
    <mergeCell ref="Y181:Y182"/>
    <mergeCell ref="Z181:Z182"/>
    <mergeCell ref="AA181:AA182"/>
    <mergeCell ref="AB181:AB182"/>
    <mergeCell ref="AC181:AC182"/>
    <mergeCell ref="AD181:AD182"/>
    <mergeCell ref="M181:M182"/>
    <mergeCell ref="N181:N182"/>
    <mergeCell ref="O181:O182"/>
    <mergeCell ref="P181:P182"/>
    <mergeCell ref="Q181:Q182"/>
    <mergeCell ref="R181:R182"/>
    <mergeCell ref="S181:S182"/>
    <mergeCell ref="T181:T182"/>
    <mergeCell ref="U181:U182"/>
    <mergeCell ref="Y183:Y184"/>
    <mergeCell ref="Z183:Z184"/>
    <mergeCell ref="AA183:AA184"/>
    <mergeCell ref="AB183:AB184"/>
    <mergeCell ref="AC183:AC184"/>
    <mergeCell ref="AD183:AD184"/>
    <mergeCell ref="AE183:AE184"/>
    <mergeCell ref="AF183:AF184"/>
    <mergeCell ref="AE191:AE192"/>
    <mergeCell ref="AF191:AF192"/>
    <mergeCell ref="AG192:AH192"/>
    <mergeCell ref="AE189:AE190"/>
    <mergeCell ref="AG184:AH184"/>
    <mergeCell ref="AE181:AE182"/>
    <mergeCell ref="AF181:AF182"/>
    <mergeCell ref="AG182:AH182"/>
    <mergeCell ref="B183:D184"/>
    <mergeCell ref="E183:E184"/>
    <mergeCell ref="F183:F184"/>
    <mergeCell ref="G183:G184"/>
    <mergeCell ref="H183:H184"/>
    <mergeCell ref="I183:I184"/>
    <mergeCell ref="J183:J184"/>
    <mergeCell ref="K183:K184"/>
    <mergeCell ref="L183:L184"/>
    <mergeCell ref="M183:M184"/>
    <mergeCell ref="N183:N184"/>
    <mergeCell ref="O183:O184"/>
    <mergeCell ref="P183:P184"/>
    <mergeCell ref="Q183:Q184"/>
    <mergeCell ref="R183:R184"/>
    <mergeCell ref="S183:S184"/>
    <mergeCell ref="T183:T184"/>
    <mergeCell ref="U183:U184"/>
    <mergeCell ref="V183:V184"/>
    <mergeCell ref="W183:W184"/>
    <mergeCell ref="B185:D186"/>
    <mergeCell ref="E185:E186"/>
    <mergeCell ref="F185:F186"/>
    <mergeCell ref="G185:G186"/>
    <mergeCell ref="H185:H186"/>
    <mergeCell ref="I185:I186"/>
    <mergeCell ref="J185:J186"/>
    <mergeCell ref="K185:K186"/>
    <mergeCell ref="L185:L186"/>
    <mergeCell ref="B181:D182"/>
    <mergeCell ref="E181:E182"/>
    <mergeCell ref="F181:F182"/>
    <mergeCell ref="G181:G182"/>
    <mergeCell ref="H181:H182"/>
    <mergeCell ref="I181:I182"/>
    <mergeCell ref="J181:J182"/>
    <mergeCell ref="K181:K182"/>
    <mergeCell ref="L181:L182"/>
    <mergeCell ref="AG188:AH188"/>
    <mergeCell ref="AE185:AE186"/>
    <mergeCell ref="AF185:AF186"/>
    <mergeCell ref="AG186:AH186"/>
    <mergeCell ref="B187:D188"/>
    <mergeCell ref="E187:E188"/>
    <mergeCell ref="F187:F188"/>
    <mergeCell ref="G187:G188"/>
    <mergeCell ref="H187:H188"/>
    <mergeCell ref="I187:I188"/>
    <mergeCell ref="J187:J188"/>
    <mergeCell ref="K187:K188"/>
    <mergeCell ref="L187:L188"/>
    <mergeCell ref="M187:M188"/>
    <mergeCell ref="N187:N188"/>
    <mergeCell ref="O187:O188"/>
    <mergeCell ref="P187:P188"/>
    <mergeCell ref="Q187:Q188"/>
    <mergeCell ref="R187:R188"/>
    <mergeCell ref="S187:S188"/>
    <mergeCell ref="T187:T188"/>
    <mergeCell ref="U187:U188"/>
    <mergeCell ref="V187:V188"/>
    <mergeCell ref="W187:W188"/>
    <mergeCell ref="X187:X188"/>
    <mergeCell ref="V185:V186"/>
    <mergeCell ref="W185:W186"/>
    <mergeCell ref="X185:X186"/>
    <mergeCell ref="Y185:Y186"/>
    <mergeCell ref="Z185:Z186"/>
    <mergeCell ref="AA185:AA186"/>
    <mergeCell ref="AB185:AB186"/>
    <mergeCell ref="Y187:Y188"/>
    <mergeCell ref="Z187:Z188"/>
    <mergeCell ref="AA187:AA188"/>
    <mergeCell ref="AB187:AB188"/>
    <mergeCell ref="AC187:AC188"/>
    <mergeCell ref="AD187:AD188"/>
    <mergeCell ref="AE187:AE188"/>
    <mergeCell ref="AF187:AF188"/>
    <mergeCell ref="Y191:Y192"/>
    <mergeCell ref="B189:D190"/>
    <mergeCell ref="E189:E190"/>
    <mergeCell ref="F189:F190"/>
    <mergeCell ref="G189:G190"/>
    <mergeCell ref="H189:H190"/>
    <mergeCell ref="I189:I190"/>
    <mergeCell ref="J189:J190"/>
    <mergeCell ref="K189:K190"/>
    <mergeCell ref="L189:L190"/>
    <mergeCell ref="V189:V190"/>
    <mergeCell ref="W189:W190"/>
    <mergeCell ref="X189:X190"/>
    <mergeCell ref="Y189:Y190"/>
    <mergeCell ref="Z189:Z190"/>
    <mergeCell ref="AA189:AA190"/>
    <mergeCell ref="AB189:AB190"/>
    <mergeCell ref="AC189:AC190"/>
    <mergeCell ref="AD189:AD190"/>
    <mergeCell ref="M189:M190"/>
    <mergeCell ref="N189:N190"/>
    <mergeCell ref="O189:O190"/>
    <mergeCell ref="P189:P190"/>
    <mergeCell ref="Q189:Q190"/>
    <mergeCell ref="R189:R190"/>
    <mergeCell ref="S189:S190"/>
    <mergeCell ref="T189:T190"/>
    <mergeCell ref="U189:U190"/>
    <mergeCell ref="AC185:AC186"/>
    <mergeCell ref="AD185:AD186"/>
    <mergeCell ref="M185:M186"/>
    <mergeCell ref="N185:N186"/>
    <mergeCell ref="O185:O186"/>
    <mergeCell ref="P185:P186"/>
    <mergeCell ref="Q185:Q186"/>
    <mergeCell ref="R185:R186"/>
    <mergeCell ref="S185:S186"/>
    <mergeCell ref="T185:T186"/>
    <mergeCell ref="U185:U186"/>
    <mergeCell ref="Z191:Z192"/>
    <mergeCell ref="AA191:AA192"/>
    <mergeCell ref="AB191:AB192"/>
    <mergeCell ref="AC191:AC192"/>
    <mergeCell ref="AD191:AD192"/>
    <mergeCell ref="B191:D192"/>
    <mergeCell ref="E191:E192"/>
    <mergeCell ref="F191:F192"/>
    <mergeCell ref="G191:G192"/>
    <mergeCell ref="H191:H192"/>
    <mergeCell ref="I191:I192"/>
    <mergeCell ref="J191:J192"/>
    <mergeCell ref="K191:K192"/>
    <mergeCell ref="L191:L192"/>
    <mergeCell ref="M191:M192"/>
    <mergeCell ref="N191:N192"/>
    <mergeCell ref="O191:O192"/>
    <mergeCell ref="P191:P192"/>
    <mergeCell ref="Q191:Q192"/>
    <mergeCell ref="R191:R192"/>
    <mergeCell ref="S191:S192"/>
    <mergeCell ref="T191:T192"/>
    <mergeCell ref="U191:U192"/>
    <mergeCell ref="V191:V192"/>
    <mergeCell ref="W191:W192"/>
    <mergeCell ref="X191:X192"/>
    <mergeCell ref="O193:O194"/>
    <mergeCell ref="P193:P194"/>
    <mergeCell ref="Q193:Q194"/>
    <mergeCell ref="R193:R194"/>
    <mergeCell ref="S193:S194"/>
    <mergeCell ref="T193:T194"/>
    <mergeCell ref="U193:U194"/>
    <mergeCell ref="B193:D194"/>
    <mergeCell ref="E193:E194"/>
    <mergeCell ref="F193:F194"/>
    <mergeCell ref="G193:G194"/>
    <mergeCell ref="H193:H194"/>
    <mergeCell ref="I193:I194"/>
    <mergeCell ref="J193:J194"/>
    <mergeCell ref="K193:K194"/>
    <mergeCell ref="L193:L194"/>
    <mergeCell ref="B283:D283"/>
    <mergeCell ref="B229:D230"/>
    <mergeCell ref="B243:D244"/>
    <mergeCell ref="B245:D246"/>
    <mergeCell ref="B263:D264"/>
    <mergeCell ref="AE193:AE194"/>
    <mergeCell ref="AF193:AF194"/>
    <mergeCell ref="AG194:AH194"/>
    <mergeCell ref="AI151:AI154"/>
    <mergeCell ref="AI165:AI166"/>
    <mergeCell ref="B195:D195"/>
    <mergeCell ref="B196:D196"/>
    <mergeCell ref="V193:V194"/>
    <mergeCell ref="W193:W194"/>
    <mergeCell ref="X193:X194"/>
    <mergeCell ref="Y193:Y194"/>
    <mergeCell ref="Z193:Z194"/>
    <mergeCell ref="AA193:AA194"/>
    <mergeCell ref="AB193:AB194"/>
    <mergeCell ref="AC193:AC194"/>
    <mergeCell ref="AD193:AD194"/>
    <mergeCell ref="M193:M194"/>
    <mergeCell ref="N193:N194"/>
    <mergeCell ref="B550:D550"/>
    <mergeCell ref="B589:D590"/>
    <mergeCell ref="B591:D591"/>
    <mergeCell ref="B592:D592"/>
    <mergeCell ref="B593:D593"/>
    <mergeCell ref="B594:D594"/>
    <mergeCell ref="B415:D415"/>
    <mergeCell ref="B416:D416"/>
    <mergeCell ref="B417:D417"/>
    <mergeCell ref="B418:D418"/>
    <mergeCell ref="B457:D458"/>
    <mergeCell ref="B459:D459"/>
    <mergeCell ref="B460:D460"/>
    <mergeCell ref="B461:D461"/>
    <mergeCell ref="B327:D327"/>
    <mergeCell ref="B328:D328"/>
    <mergeCell ref="B329:D329"/>
    <mergeCell ref="B330:D330"/>
    <mergeCell ref="B369:D370"/>
    <mergeCell ref="B371:D371"/>
    <mergeCell ref="B372:D372"/>
    <mergeCell ref="B373:D373"/>
    <mergeCell ref="B374:D374"/>
    <mergeCell ref="B349:D350"/>
    <mergeCell ref="B363:D364"/>
    <mergeCell ref="B383:D384"/>
    <mergeCell ref="B393:D394"/>
    <mergeCell ref="B403:D404"/>
    <mergeCell ref="B423:D424"/>
    <mergeCell ref="B433:D434"/>
    <mergeCell ref="B443:D444"/>
    <mergeCell ref="B453:D454"/>
    <mergeCell ref="I225:I226"/>
    <mergeCell ref="J225:J226"/>
    <mergeCell ref="AD199:AD200"/>
    <mergeCell ref="AE199:AE200"/>
    <mergeCell ref="AF199:AF200"/>
    <mergeCell ref="G201:G202"/>
    <mergeCell ref="H201:H202"/>
    <mergeCell ref="AF189:AF190"/>
    <mergeCell ref="AG190:AH190"/>
    <mergeCell ref="B811:D811"/>
    <mergeCell ref="B812:D812"/>
    <mergeCell ref="B813:D813"/>
    <mergeCell ref="B814:D814"/>
    <mergeCell ref="B853:D854"/>
    <mergeCell ref="B855:D855"/>
    <mergeCell ref="B856:D856"/>
    <mergeCell ref="B857:D857"/>
    <mergeCell ref="B858:D858"/>
    <mergeCell ref="B723:D723"/>
    <mergeCell ref="B724:D724"/>
    <mergeCell ref="B725:D725"/>
    <mergeCell ref="B726:D726"/>
    <mergeCell ref="B765:D766"/>
    <mergeCell ref="B767:D767"/>
    <mergeCell ref="B768:D768"/>
    <mergeCell ref="B769:D769"/>
    <mergeCell ref="B770:D770"/>
    <mergeCell ref="B635:D635"/>
    <mergeCell ref="B636:D636"/>
    <mergeCell ref="B637:D637"/>
    <mergeCell ref="B638:D638"/>
    <mergeCell ref="B677:D678"/>
    <mergeCell ref="B679:D679"/>
    <mergeCell ref="B680:D680"/>
    <mergeCell ref="B681:D681"/>
    <mergeCell ref="B682:D682"/>
    <mergeCell ref="B547:D547"/>
    <mergeCell ref="B548:D548"/>
    <mergeCell ref="B549:D549"/>
    <mergeCell ref="AC199:AC200"/>
    <mergeCell ref="L199:L200"/>
    <mergeCell ref="M199:M200"/>
    <mergeCell ref="N199:N200"/>
    <mergeCell ref="O199:O200"/>
    <mergeCell ref="P199:P200"/>
    <mergeCell ref="Q199:Q200"/>
    <mergeCell ref="R199:R200"/>
    <mergeCell ref="S199:S200"/>
    <mergeCell ref="T199:T200"/>
    <mergeCell ref="B199:D200"/>
    <mergeCell ref="E199:E200"/>
    <mergeCell ref="F199:F200"/>
    <mergeCell ref="G199:G200"/>
    <mergeCell ref="H199:H200"/>
    <mergeCell ref="I199:I200"/>
    <mergeCell ref="J199:J200"/>
    <mergeCell ref="K199:K200"/>
    <mergeCell ref="B217:D218"/>
    <mergeCell ref="E217:E218"/>
    <mergeCell ref="F217:F218"/>
    <mergeCell ref="G217:G218"/>
    <mergeCell ref="H217:H218"/>
    <mergeCell ref="I217:I218"/>
    <mergeCell ref="J217:J218"/>
    <mergeCell ref="K217:K218"/>
    <mergeCell ref="B225:D226"/>
    <mergeCell ref="E225:E226"/>
    <mergeCell ref="F225:F226"/>
    <mergeCell ref="G225:G226"/>
    <mergeCell ref="H225:H226"/>
    <mergeCell ref="B201:D202"/>
    <mergeCell ref="E201:E202"/>
    <mergeCell ref="F201:F202"/>
    <mergeCell ref="AA199:AA200"/>
    <mergeCell ref="AB199:AB200"/>
    <mergeCell ref="AB203:AB204"/>
    <mergeCell ref="Y201:Y202"/>
    <mergeCell ref="Z201:Z202"/>
    <mergeCell ref="AA201:AA202"/>
    <mergeCell ref="AB201:AB202"/>
    <mergeCell ref="AC201:AC202"/>
    <mergeCell ref="AD201:AD202"/>
    <mergeCell ref="AE201:AE202"/>
    <mergeCell ref="AF201:AF202"/>
    <mergeCell ref="B203:D204"/>
    <mergeCell ref="E203:E204"/>
    <mergeCell ref="F203:F204"/>
    <mergeCell ref="G203:G204"/>
    <mergeCell ref="H203:H204"/>
    <mergeCell ref="I203:I204"/>
    <mergeCell ref="J203:J204"/>
    <mergeCell ref="K203:K204"/>
    <mergeCell ref="L203:L204"/>
    <mergeCell ref="M203:M204"/>
    <mergeCell ref="N203:N204"/>
    <mergeCell ref="O203:O204"/>
    <mergeCell ref="P203:P204"/>
    <mergeCell ref="Q203:Q204"/>
    <mergeCell ref="R203:R204"/>
    <mergeCell ref="S203:S204"/>
    <mergeCell ref="AC203:AC204"/>
    <mergeCell ref="AD203:AD204"/>
    <mergeCell ref="AE203:AE204"/>
    <mergeCell ref="AF203:AF204"/>
    <mergeCell ref="B205:D206"/>
    <mergeCell ref="E205:E206"/>
    <mergeCell ref="F205:F206"/>
    <mergeCell ref="G205:G206"/>
    <mergeCell ref="H205:H206"/>
    <mergeCell ref="I205:I206"/>
    <mergeCell ref="J205:J206"/>
    <mergeCell ref="K205:K206"/>
    <mergeCell ref="L205:L206"/>
    <mergeCell ref="M205:M206"/>
    <mergeCell ref="N205:N206"/>
    <mergeCell ref="O205:O206"/>
    <mergeCell ref="P205:P206"/>
    <mergeCell ref="Q205:Q206"/>
    <mergeCell ref="R205:R206"/>
    <mergeCell ref="S205:S206"/>
    <mergeCell ref="T205:T206"/>
    <mergeCell ref="U205:U206"/>
    <mergeCell ref="V205:V206"/>
    <mergeCell ref="W205:W206"/>
    <mergeCell ref="T203:T204"/>
    <mergeCell ref="U203:U204"/>
    <mergeCell ref="V203:V204"/>
    <mergeCell ref="W203:W204"/>
    <mergeCell ref="X203:X204"/>
    <mergeCell ref="Y203:Y204"/>
    <mergeCell ref="Z203:Z204"/>
    <mergeCell ref="AA203:AA204"/>
    <mergeCell ref="AE205:AE206"/>
    <mergeCell ref="AF205:AF206"/>
    <mergeCell ref="E207:E208"/>
    <mergeCell ref="F207:F208"/>
    <mergeCell ref="G207:G208"/>
    <mergeCell ref="H207:H208"/>
    <mergeCell ref="I207:I208"/>
    <mergeCell ref="J207:J208"/>
    <mergeCell ref="K207:K208"/>
    <mergeCell ref="L207:L208"/>
    <mergeCell ref="M207:M208"/>
    <mergeCell ref="N207:N208"/>
    <mergeCell ref="O207:O208"/>
    <mergeCell ref="P207:P208"/>
    <mergeCell ref="Q207:Q208"/>
    <mergeCell ref="R207:R208"/>
    <mergeCell ref="S207:S208"/>
    <mergeCell ref="T207:T208"/>
    <mergeCell ref="U207:U208"/>
    <mergeCell ref="V207:V208"/>
    <mergeCell ref="W207:W208"/>
    <mergeCell ref="X207:X208"/>
    <mergeCell ref="Y207:Y208"/>
    <mergeCell ref="AD205:AD206"/>
    <mergeCell ref="AC209:AC210"/>
    <mergeCell ref="Z207:Z208"/>
    <mergeCell ref="AA207:AA208"/>
    <mergeCell ref="AB207:AB208"/>
    <mergeCell ref="AC207:AC208"/>
    <mergeCell ref="AD207:AD208"/>
    <mergeCell ref="AE207:AE208"/>
    <mergeCell ref="AF207:AF208"/>
    <mergeCell ref="B209:D210"/>
    <mergeCell ref="E209:E210"/>
    <mergeCell ref="F209:F210"/>
    <mergeCell ref="G209:G210"/>
    <mergeCell ref="H209:H210"/>
    <mergeCell ref="I209:I210"/>
    <mergeCell ref="J209:J210"/>
    <mergeCell ref="K209:K210"/>
    <mergeCell ref="L209:L210"/>
    <mergeCell ref="M209:M210"/>
    <mergeCell ref="N209:N210"/>
    <mergeCell ref="O209:O210"/>
    <mergeCell ref="P209:P210"/>
    <mergeCell ref="Q209:Q210"/>
    <mergeCell ref="R209:R210"/>
    <mergeCell ref="S209:S210"/>
    <mergeCell ref="T209:T210"/>
    <mergeCell ref="AD209:AD210"/>
    <mergeCell ref="AE209:AE210"/>
    <mergeCell ref="AF209:AF210"/>
    <mergeCell ref="Z215:Z216"/>
    <mergeCell ref="AA215:AA216"/>
    <mergeCell ref="AB215:AB216"/>
    <mergeCell ref="AC215:AC216"/>
    <mergeCell ref="AD215:AD216"/>
    <mergeCell ref="AD217:AD218"/>
    <mergeCell ref="AE217:AE218"/>
    <mergeCell ref="AF217:AF218"/>
    <mergeCell ref="B211:D212"/>
    <mergeCell ref="E211:E212"/>
    <mergeCell ref="F211:F212"/>
    <mergeCell ref="G211:G212"/>
    <mergeCell ref="H211:H212"/>
    <mergeCell ref="I211:I212"/>
    <mergeCell ref="J211:J212"/>
    <mergeCell ref="K211:K212"/>
    <mergeCell ref="L211:L212"/>
    <mergeCell ref="M211:M212"/>
    <mergeCell ref="N211:N212"/>
    <mergeCell ref="O211:O212"/>
    <mergeCell ref="P211:P212"/>
    <mergeCell ref="Q211:Q212"/>
    <mergeCell ref="R211:R212"/>
    <mergeCell ref="S211:S212"/>
    <mergeCell ref="T211:T212"/>
    <mergeCell ref="U211:U212"/>
    <mergeCell ref="V211:V212"/>
    <mergeCell ref="W211:W212"/>
    <mergeCell ref="X211:X212"/>
    <mergeCell ref="U209:U210"/>
    <mergeCell ref="V209:V210"/>
    <mergeCell ref="W209:W210"/>
    <mergeCell ref="X209:X210"/>
    <mergeCell ref="Y209:Y210"/>
    <mergeCell ref="Z209:Z210"/>
    <mergeCell ref="AA209:AA210"/>
    <mergeCell ref="AB209:AB210"/>
    <mergeCell ref="Z213:Z214"/>
    <mergeCell ref="AA213:AA214"/>
    <mergeCell ref="AB213:AB214"/>
    <mergeCell ref="Y211:Y212"/>
    <mergeCell ref="Z211:Z212"/>
    <mergeCell ref="AA211:AA212"/>
    <mergeCell ref="AB211:AB212"/>
    <mergeCell ref="B213:D214"/>
    <mergeCell ref="E213:E214"/>
    <mergeCell ref="F213:F214"/>
    <mergeCell ref="G213:G214"/>
    <mergeCell ref="H213:H214"/>
    <mergeCell ref="I213:I214"/>
    <mergeCell ref="J213:J214"/>
    <mergeCell ref="K213:K214"/>
    <mergeCell ref="L213:L214"/>
    <mergeCell ref="M213:M214"/>
    <mergeCell ref="N213:N214"/>
    <mergeCell ref="O213:O214"/>
    <mergeCell ref="P213:P214"/>
    <mergeCell ref="Q213:Q214"/>
    <mergeCell ref="R213:R214"/>
    <mergeCell ref="S213:S214"/>
    <mergeCell ref="B215:D216"/>
    <mergeCell ref="E215:E216"/>
    <mergeCell ref="F215:F216"/>
    <mergeCell ref="G215:G216"/>
    <mergeCell ref="H215:H216"/>
    <mergeCell ref="I215:I216"/>
    <mergeCell ref="J215:J216"/>
    <mergeCell ref="K215:K216"/>
    <mergeCell ref="L215:L216"/>
    <mergeCell ref="M215:M216"/>
    <mergeCell ref="N215:N216"/>
    <mergeCell ref="O215:O216"/>
    <mergeCell ref="P215:P216"/>
    <mergeCell ref="Q215:Q216"/>
    <mergeCell ref="R215:R216"/>
    <mergeCell ref="S215:S216"/>
    <mergeCell ref="T215:T216"/>
    <mergeCell ref="U215:U216"/>
    <mergeCell ref="V215:V216"/>
    <mergeCell ref="W215:W216"/>
    <mergeCell ref="T213:T214"/>
    <mergeCell ref="U213:U214"/>
    <mergeCell ref="V213:V214"/>
    <mergeCell ref="W213:W214"/>
    <mergeCell ref="X213:X214"/>
    <mergeCell ref="Y213:Y214"/>
    <mergeCell ref="L217:L218"/>
    <mergeCell ref="M217:M218"/>
    <mergeCell ref="N217:N218"/>
    <mergeCell ref="O217:O218"/>
    <mergeCell ref="P217:P218"/>
    <mergeCell ref="Q217:Q218"/>
    <mergeCell ref="R217:R218"/>
    <mergeCell ref="S217:S218"/>
    <mergeCell ref="T217:T218"/>
    <mergeCell ref="X215:X216"/>
    <mergeCell ref="Y215:Y216"/>
    <mergeCell ref="Z223:Z224"/>
    <mergeCell ref="AA223:AA224"/>
    <mergeCell ref="AB223:AB224"/>
    <mergeCell ref="AC223:AC224"/>
    <mergeCell ref="AD223:AD224"/>
    <mergeCell ref="AC225:AC226"/>
    <mergeCell ref="AD225:AD226"/>
    <mergeCell ref="AE225:AE226"/>
    <mergeCell ref="AF225:AF226"/>
    <mergeCell ref="B219:D220"/>
    <mergeCell ref="E219:E220"/>
    <mergeCell ref="F219:F220"/>
    <mergeCell ref="G219:G220"/>
    <mergeCell ref="H219:H220"/>
    <mergeCell ref="I219:I220"/>
    <mergeCell ref="J219:J220"/>
    <mergeCell ref="K219:K220"/>
    <mergeCell ref="L219:L220"/>
    <mergeCell ref="M219:M220"/>
    <mergeCell ref="N219:N220"/>
    <mergeCell ref="O219:O220"/>
    <mergeCell ref="P219:P220"/>
    <mergeCell ref="Q219:Q220"/>
    <mergeCell ref="R219:R220"/>
    <mergeCell ref="S219:S220"/>
    <mergeCell ref="T219:T220"/>
    <mergeCell ref="U219:U220"/>
    <mergeCell ref="V219:V220"/>
    <mergeCell ref="W219:W220"/>
    <mergeCell ref="X219:X220"/>
    <mergeCell ref="U217:U218"/>
    <mergeCell ref="V217:V218"/>
    <mergeCell ref="W217:W218"/>
    <mergeCell ref="X217:X218"/>
    <mergeCell ref="Y217:Y218"/>
    <mergeCell ref="Z217:Z218"/>
    <mergeCell ref="AA217:AA218"/>
    <mergeCell ref="AB217:AB218"/>
    <mergeCell ref="Z221:Z222"/>
    <mergeCell ref="AA221:AA222"/>
    <mergeCell ref="AB221:AB222"/>
    <mergeCell ref="Y219:Y220"/>
    <mergeCell ref="Z219:Z220"/>
    <mergeCell ref="AA219:AA220"/>
    <mergeCell ref="AB219:AB220"/>
    <mergeCell ref="B221:D222"/>
    <mergeCell ref="E221:E222"/>
    <mergeCell ref="F221:F222"/>
    <mergeCell ref="G221:G222"/>
    <mergeCell ref="H221:H222"/>
    <mergeCell ref="I221:I222"/>
    <mergeCell ref="J221:J222"/>
    <mergeCell ref="K221:K222"/>
    <mergeCell ref="L221:L222"/>
    <mergeCell ref="M221:M222"/>
    <mergeCell ref="N221:N222"/>
    <mergeCell ref="O221:O222"/>
    <mergeCell ref="P221:P222"/>
    <mergeCell ref="Q221:Q222"/>
    <mergeCell ref="R221:R222"/>
    <mergeCell ref="S221:S222"/>
    <mergeCell ref="B223:D224"/>
    <mergeCell ref="E223:E224"/>
    <mergeCell ref="F223:F224"/>
    <mergeCell ref="G223:G224"/>
    <mergeCell ref="H223:H224"/>
    <mergeCell ref="I223:I224"/>
    <mergeCell ref="J223:J224"/>
    <mergeCell ref="K223:K224"/>
    <mergeCell ref="L223:L224"/>
    <mergeCell ref="M223:M224"/>
    <mergeCell ref="N223:N224"/>
    <mergeCell ref="O223:O224"/>
    <mergeCell ref="P223:P224"/>
    <mergeCell ref="Q223:Q224"/>
    <mergeCell ref="R223:R224"/>
    <mergeCell ref="S223:S224"/>
    <mergeCell ref="T223:T224"/>
    <mergeCell ref="U223:U224"/>
    <mergeCell ref="V223:V224"/>
    <mergeCell ref="W223:W224"/>
    <mergeCell ref="T221:T222"/>
    <mergeCell ref="U221:U222"/>
    <mergeCell ref="V221:V222"/>
    <mergeCell ref="W221:W222"/>
    <mergeCell ref="X221:X222"/>
    <mergeCell ref="Y221:Y222"/>
    <mergeCell ref="K225:K226"/>
    <mergeCell ref="L225:L226"/>
    <mergeCell ref="M225:M226"/>
    <mergeCell ref="N225:N226"/>
    <mergeCell ref="O225:O226"/>
    <mergeCell ref="P225:P226"/>
    <mergeCell ref="Q225:Q226"/>
    <mergeCell ref="R225:R226"/>
    <mergeCell ref="S225:S226"/>
    <mergeCell ref="X223:X224"/>
    <mergeCell ref="Y223:Y224"/>
    <mergeCell ref="B227:D228"/>
    <mergeCell ref="E227:E228"/>
    <mergeCell ref="F227:F228"/>
    <mergeCell ref="G227:G228"/>
    <mergeCell ref="H227:H228"/>
    <mergeCell ref="I227:I228"/>
    <mergeCell ref="J227:J228"/>
    <mergeCell ref="K227:K228"/>
    <mergeCell ref="L227:L228"/>
    <mergeCell ref="M227:M228"/>
    <mergeCell ref="N227:N228"/>
    <mergeCell ref="O227:O228"/>
    <mergeCell ref="P227:P228"/>
    <mergeCell ref="Q227:Q228"/>
    <mergeCell ref="R227:R228"/>
    <mergeCell ref="S227:S228"/>
    <mergeCell ref="T227:T228"/>
    <mergeCell ref="U227:U228"/>
    <mergeCell ref="V227:V228"/>
    <mergeCell ref="W227:W228"/>
    <mergeCell ref="T225:T226"/>
    <mergeCell ref="U225:U226"/>
    <mergeCell ref="V225:V226"/>
    <mergeCell ref="W225:W226"/>
    <mergeCell ref="X225:X226"/>
    <mergeCell ref="Y225:Y226"/>
    <mergeCell ref="Z225:Z226"/>
    <mergeCell ref="AA225:AA226"/>
    <mergeCell ref="E233:E234"/>
    <mergeCell ref="F233:F234"/>
    <mergeCell ref="G233:G234"/>
    <mergeCell ref="H233:H234"/>
    <mergeCell ref="I233:I234"/>
    <mergeCell ref="J233:J234"/>
    <mergeCell ref="K233:K234"/>
    <mergeCell ref="L233:L234"/>
    <mergeCell ref="M233:M234"/>
    <mergeCell ref="N233:N234"/>
    <mergeCell ref="O233:O234"/>
    <mergeCell ref="P233:P234"/>
    <mergeCell ref="Q233:Q234"/>
    <mergeCell ref="R233:R234"/>
    <mergeCell ref="S233:S234"/>
    <mergeCell ref="T233:T234"/>
    <mergeCell ref="E229:E230"/>
    <mergeCell ref="F229:F230"/>
    <mergeCell ref="G229:G230"/>
    <mergeCell ref="H229:H230"/>
    <mergeCell ref="I229:I230"/>
    <mergeCell ref="J229:J230"/>
    <mergeCell ref="K229:K230"/>
    <mergeCell ref="L229:L230"/>
    <mergeCell ref="M229:M230"/>
    <mergeCell ref="X227:X228"/>
    <mergeCell ref="Y227:Y228"/>
    <mergeCell ref="Z227:Z228"/>
    <mergeCell ref="AA227:AA228"/>
    <mergeCell ref="W229:W230"/>
    <mergeCell ref="X229:X230"/>
    <mergeCell ref="Y229:Y230"/>
    <mergeCell ref="Z229:Z230"/>
    <mergeCell ref="AA229:AA230"/>
    <mergeCell ref="AD229:AD230"/>
    <mergeCell ref="AE229:AE230"/>
    <mergeCell ref="N229:N230"/>
    <mergeCell ref="O229:O230"/>
    <mergeCell ref="P229:P230"/>
    <mergeCell ref="Q229:Q230"/>
    <mergeCell ref="R229:R230"/>
    <mergeCell ref="S229:S230"/>
    <mergeCell ref="T229:T230"/>
    <mergeCell ref="U229:U230"/>
    <mergeCell ref="V229:V230"/>
    <mergeCell ref="U235:U236"/>
    <mergeCell ref="V235:V236"/>
    <mergeCell ref="W235:W236"/>
    <mergeCell ref="X235:X236"/>
    <mergeCell ref="Y235:Y236"/>
    <mergeCell ref="V233:V234"/>
    <mergeCell ref="W233:W234"/>
    <mergeCell ref="X233:X234"/>
    <mergeCell ref="Y233:Y234"/>
    <mergeCell ref="Z233:Z234"/>
    <mergeCell ref="AA233:AA234"/>
    <mergeCell ref="AB233:AB234"/>
    <mergeCell ref="AC233:AC234"/>
    <mergeCell ref="AD233:AD234"/>
    <mergeCell ref="AA231:AA232"/>
    <mergeCell ref="AB231:AB232"/>
    <mergeCell ref="AC231:AC232"/>
    <mergeCell ref="AD231:AD232"/>
    <mergeCell ref="U233:U234"/>
    <mergeCell ref="U231:U232"/>
    <mergeCell ref="V231:V232"/>
    <mergeCell ref="W231:W232"/>
    <mergeCell ref="X231:X232"/>
    <mergeCell ref="Y231:Y232"/>
    <mergeCell ref="Z231:Z232"/>
    <mergeCell ref="AA235:AA236"/>
    <mergeCell ref="AB235:AB236"/>
    <mergeCell ref="AC235:AC236"/>
    <mergeCell ref="AD235:AD236"/>
    <mergeCell ref="B235:D236"/>
    <mergeCell ref="E235:E236"/>
    <mergeCell ref="F235:F236"/>
    <mergeCell ref="G235:G236"/>
    <mergeCell ref="H235:H236"/>
    <mergeCell ref="I235:I236"/>
    <mergeCell ref="J235:J236"/>
    <mergeCell ref="K235:K236"/>
    <mergeCell ref="L235:L236"/>
    <mergeCell ref="M235:M236"/>
    <mergeCell ref="N235:N236"/>
    <mergeCell ref="O235:O236"/>
    <mergeCell ref="P235:P236"/>
    <mergeCell ref="Q235:Q236"/>
    <mergeCell ref="R235:R236"/>
    <mergeCell ref="S235:S236"/>
    <mergeCell ref="T235:T236"/>
    <mergeCell ref="B231:D232"/>
    <mergeCell ref="E231:E232"/>
    <mergeCell ref="F231:F232"/>
    <mergeCell ref="G231:G232"/>
    <mergeCell ref="H231:H232"/>
    <mergeCell ref="I231:I232"/>
    <mergeCell ref="J231:J232"/>
    <mergeCell ref="K231:K232"/>
    <mergeCell ref="L231:L232"/>
    <mergeCell ref="M231:M232"/>
    <mergeCell ref="N231:N232"/>
    <mergeCell ref="O231:O232"/>
    <mergeCell ref="P231:P232"/>
    <mergeCell ref="Q231:Q232"/>
    <mergeCell ref="R231:R232"/>
    <mergeCell ref="S231:S232"/>
    <mergeCell ref="T231:T232"/>
    <mergeCell ref="B233:D234"/>
    <mergeCell ref="AF235:AF236"/>
    <mergeCell ref="AI195:AI198"/>
    <mergeCell ref="AG200:AH200"/>
    <mergeCell ref="AG202:AH202"/>
    <mergeCell ref="AG204:AH204"/>
    <mergeCell ref="AG206:AH206"/>
    <mergeCell ref="AG208:AH208"/>
    <mergeCell ref="AI209:AI210"/>
    <mergeCell ref="AG210:AH210"/>
    <mergeCell ref="AG212:AH212"/>
    <mergeCell ref="AG214:AH214"/>
    <mergeCell ref="AG216:AH216"/>
    <mergeCell ref="AG218:AH218"/>
    <mergeCell ref="AG220:AH220"/>
    <mergeCell ref="AG222:AH222"/>
    <mergeCell ref="AG224:AH224"/>
    <mergeCell ref="AG226:AH226"/>
    <mergeCell ref="AG228:AH228"/>
    <mergeCell ref="AG230:AH230"/>
    <mergeCell ref="AG232:AH232"/>
    <mergeCell ref="AG234:AH234"/>
    <mergeCell ref="AG236:AH236"/>
    <mergeCell ref="AE233:AE234"/>
    <mergeCell ref="AF233:AF234"/>
    <mergeCell ref="AE231:AE232"/>
    <mergeCell ref="AF231:AF232"/>
    <mergeCell ref="AF229:AF230"/>
    <mergeCell ref="AF227:AF228"/>
    <mergeCell ref="AE247:AE248"/>
    <mergeCell ref="AB245:AB246"/>
    <mergeCell ref="AC245:AC246"/>
    <mergeCell ref="AD245:AD246"/>
    <mergeCell ref="AE245:AE246"/>
    <mergeCell ref="AF245:AF246"/>
    <mergeCell ref="AB225:AB226"/>
    <mergeCell ref="AC217:AC218"/>
    <mergeCell ref="AC211:AC212"/>
    <mergeCell ref="AD211:AD212"/>
    <mergeCell ref="AE211:AE212"/>
    <mergeCell ref="AF211:AF212"/>
    <mergeCell ref="AG239:AG242"/>
    <mergeCell ref="AH239:AH242"/>
    <mergeCell ref="AC219:AC220"/>
    <mergeCell ref="AD219:AD220"/>
    <mergeCell ref="AE219:AE220"/>
    <mergeCell ref="AF219:AF220"/>
    <mergeCell ref="AE215:AE216"/>
    <mergeCell ref="AF215:AF216"/>
    <mergeCell ref="AC213:AC214"/>
    <mergeCell ref="AD213:AD214"/>
    <mergeCell ref="AE213:AE214"/>
    <mergeCell ref="AF213:AF214"/>
    <mergeCell ref="AB227:AB228"/>
    <mergeCell ref="AC227:AC228"/>
    <mergeCell ref="AD227:AD228"/>
    <mergeCell ref="AE227:AE228"/>
    <mergeCell ref="AE223:AE224"/>
    <mergeCell ref="AF223:AF224"/>
    <mergeCell ref="AC221:AC222"/>
    <mergeCell ref="AD221:AD222"/>
    <mergeCell ref="AE221:AE222"/>
    <mergeCell ref="AF221:AF222"/>
    <mergeCell ref="AB229:AB230"/>
    <mergeCell ref="AC229:AC230"/>
    <mergeCell ref="B247:D248"/>
    <mergeCell ref="E247:E248"/>
    <mergeCell ref="F247:F248"/>
    <mergeCell ref="G247:G248"/>
    <mergeCell ref="H247:H248"/>
    <mergeCell ref="I247:I248"/>
    <mergeCell ref="J247:J248"/>
    <mergeCell ref="K247:K248"/>
    <mergeCell ref="L247:L248"/>
    <mergeCell ref="M247:M248"/>
    <mergeCell ref="N247:N248"/>
    <mergeCell ref="O247:O248"/>
    <mergeCell ref="P247:P248"/>
    <mergeCell ref="Q247:Q248"/>
    <mergeCell ref="R247:R248"/>
    <mergeCell ref="S247:S248"/>
    <mergeCell ref="T247:T248"/>
    <mergeCell ref="U247:U248"/>
    <mergeCell ref="V247:V248"/>
    <mergeCell ref="S245:S246"/>
    <mergeCell ref="T245:T246"/>
    <mergeCell ref="U245:U246"/>
    <mergeCell ref="V245:V246"/>
    <mergeCell ref="W245:W246"/>
    <mergeCell ref="X245:X246"/>
    <mergeCell ref="Y245:Y246"/>
    <mergeCell ref="AF247:AF248"/>
    <mergeCell ref="B249:D250"/>
    <mergeCell ref="E249:E250"/>
    <mergeCell ref="F249:F250"/>
    <mergeCell ref="G249:G250"/>
    <mergeCell ref="H249:H250"/>
    <mergeCell ref="I249:I250"/>
    <mergeCell ref="J249:J250"/>
    <mergeCell ref="K249:K250"/>
    <mergeCell ref="L249:L250"/>
    <mergeCell ref="M249:M250"/>
    <mergeCell ref="N249:N250"/>
    <mergeCell ref="O249:O250"/>
    <mergeCell ref="P249:P250"/>
    <mergeCell ref="Q249:Q250"/>
    <mergeCell ref="R249:R250"/>
    <mergeCell ref="S249:S250"/>
    <mergeCell ref="T249:T250"/>
    <mergeCell ref="U249:U250"/>
    <mergeCell ref="V249:V250"/>
    <mergeCell ref="W249:W250"/>
    <mergeCell ref="X249:X250"/>
    <mergeCell ref="Y249:Y250"/>
    <mergeCell ref="Z249:Z250"/>
    <mergeCell ref="W247:W248"/>
    <mergeCell ref="X247:X248"/>
    <mergeCell ref="Y247:Y248"/>
    <mergeCell ref="Z247:Z248"/>
    <mergeCell ref="AA247:AA248"/>
    <mergeCell ref="AB247:AB248"/>
    <mergeCell ref="AC247:AC248"/>
    <mergeCell ref="AD247:AD248"/>
    <mergeCell ref="Z245:Z246"/>
    <mergeCell ref="AA245:AA246"/>
    <mergeCell ref="AD251:AD252"/>
    <mergeCell ref="AA249:AA250"/>
    <mergeCell ref="AB249:AB250"/>
    <mergeCell ref="AC249:AC250"/>
    <mergeCell ref="AD249:AD250"/>
    <mergeCell ref="AE249:AE250"/>
    <mergeCell ref="AF249:AF250"/>
    <mergeCell ref="B251:D252"/>
    <mergeCell ref="E251:E252"/>
    <mergeCell ref="F251:F252"/>
    <mergeCell ref="G251:G252"/>
    <mergeCell ref="H251:H252"/>
    <mergeCell ref="I251:I252"/>
    <mergeCell ref="J251:J252"/>
    <mergeCell ref="K251:K252"/>
    <mergeCell ref="L251:L252"/>
    <mergeCell ref="M251:M252"/>
    <mergeCell ref="N251:N252"/>
    <mergeCell ref="O251:O252"/>
    <mergeCell ref="P251:P252"/>
    <mergeCell ref="Q251:Q252"/>
    <mergeCell ref="R251:R252"/>
    <mergeCell ref="S251:S252"/>
    <mergeCell ref="T251:T252"/>
    <mergeCell ref="U251:U252"/>
    <mergeCell ref="AE251:AE252"/>
    <mergeCell ref="AF251:AF252"/>
    <mergeCell ref="B253:D254"/>
    <mergeCell ref="E253:E254"/>
    <mergeCell ref="F253:F254"/>
    <mergeCell ref="G253:G254"/>
    <mergeCell ref="H253:H254"/>
    <mergeCell ref="I253:I254"/>
    <mergeCell ref="J253:J254"/>
    <mergeCell ref="K253:K254"/>
    <mergeCell ref="L253:L254"/>
    <mergeCell ref="M253:M254"/>
    <mergeCell ref="N253:N254"/>
    <mergeCell ref="O253:O254"/>
    <mergeCell ref="P253:P254"/>
    <mergeCell ref="Q253:Q254"/>
    <mergeCell ref="R253:R254"/>
    <mergeCell ref="S253:S254"/>
    <mergeCell ref="T253:T254"/>
    <mergeCell ref="U253:U254"/>
    <mergeCell ref="V253:V254"/>
    <mergeCell ref="W253:W254"/>
    <mergeCell ref="X253:X254"/>
    <mergeCell ref="Y253:Y254"/>
    <mergeCell ref="V251:V252"/>
    <mergeCell ref="W251:W252"/>
    <mergeCell ref="X251:X252"/>
    <mergeCell ref="Y251:Y252"/>
    <mergeCell ref="Z251:Z252"/>
    <mergeCell ref="AA251:AA252"/>
    <mergeCell ref="AB251:AB252"/>
    <mergeCell ref="AC251:AC252"/>
    <mergeCell ref="Z253:Z254"/>
    <mergeCell ref="AA253:AA254"/>
    <mergeCell ref="AB253:AB254"/>
    <mergeCell ref="AC253:AC254"/>
    <mergeCell ref="AD253:AD254"/>
    <mergeCell ref="AE253:AE254"/>
    <mergeCell ref="AF253:AF254"/>
    <mergeCell ref="B255:D256"/>
    <mergeCell ref="E255:E256"/>
    <mergeCell ref="F255:F256"/>
    <mergeCell ref="G255:G256"/>
    <mergeCell ref="H255:H256"/>
    <mergeCell ref="I255:I256"/>
    <mergeCell ref="J255:J256"/>
    <mergeCell ref="K255:K256"/>
    <mergeCell ref="L255:L256"/>
    <mergeCell ref="M255:M256"/>
    <mergeCell ref="N255:N256"/>
    <mergeCell ref="O255:O256"/>
    <mergeCell ref="P255:P256"/>
    <mergeCell ref="Q255:Q256"/>
    <mergeCell ref="R255:R256"/>
    <mergeCell ref="S255:S256"/>
    <mergeCell ref="T255:T256"/>
    <mergeCell ref="AD255:AD256"/>
    <mergeCell ref="AE255:AE256"/>
    <mergeCell ref="AF255:AF256"/>
    <mergeCell ref="B257:D258"/>
    <mergeCell ref="E257:E258"/>
    <mergeCell ref="F257:F258"/>
    <mergeCell ref="G257:G258"/>
    <mergeCell ref="H257:H258"/>
    <mergeCell ref="I257:I258"/>
    <mergeCell ref="J257:J258"/>
    <mergeCell ref="K257:K258"/>
    <mergeCell ref="L257:L258"/>
    <mergeCell ref="M257:M258"/>
    <mergeCell ref="N257:N258"/>
    <mergeCell ref="O257:O258"/>
    <mergeCell ref="P257:P258"/>
    <mergeCell ref="Q257:Q258"/>
    <mergeCell ref="R257:R258"/>
    <mergeCell ref="S257:S258"/>
    <mergeCell ref="T257:T258"/>
    <mergeCell ref="U257:U258"/>
    <mergeCell ref="V257:V258"/>
    <mergeCell ref="W257:W258"/>
    <mergeCell ref="X257:X258"/>
    <mergeCell ref="U255:U256"/>
    <mergeCell ref="V255:V256"/>
    <mergeCell ref="W255:W256"/>
    <mergeCell ref="X255:X256"/>
    <mergeCell ref="Y255:Y256"/>
    <mergeCell ref="Z255:Z256"/>
    <mergeCell ref="AA255:AA256"/>
    <mergeCell ref="AB255:AB256"/>
    <mergeCell ref="AF257:AF258"/>
    <mergeCell ref="B259:D260"/>
    <mergeCell ref="E259:E260"/>
    <mergeCell ref="F259:F260"/>
    <mergeCell ref="G259:G260"/>
    <mergeCell ref="H259:H260"/>
    <mergeCell ref="I259:I260"/>
    <mergeCell ref="J259:J260"/>
    <mergeCell ref="K259:K260"/>
    <mergeCell ref="L259:L260"/>
    <mergeCell ref="M259:M260"/>
    <mergeCell ref="N259:N260"/>
    <mergeCell ref="O259:O260"/>
    <mergeCell ref="P259:P260"/>
    <mergeCell ref="Q259:Q260"/>
    <mergeCell ref="R259:R260"/>
    <mergeCell ref="S259:S260"/>
    <mergeCell ref="W261:W262"/>
    <mergeCell ref="T259:T260"/>
    <mergeCell ref="U259:U260"/>
    <mergeCell ref="V259:V260"/>
    <mergeCell ref="W259:W260"/>
    <mergeCell ref="X259:X260"/>
    <mergeCell ref="Y259:Y260"/>
    <mergeCell ref="Z259:Z260"/>
    <mergeCell ref="AA259:AA260"/>
    <mergeCell ref="AB259:AB260"/>
    <mergeCell ref="Y257:Y258"/>
    <mergeCell ref="Z257:Z258"/>
    <mergeCell ref="AA257:AA258"/>
    <mergeCell ref="AB257:AB258"/>
    <mergeCell ref="AC257:AC258"/>
    <mergeCell ref="AD257:AD258"/>
    <mergeCell ref="AE257:AE258"/>
    <mergeCell ref="X261:X262"/>
    <mergeCell ref="Y261:Y262"/>
    <mergeCell ref="Z261:Z262"/>
    <mergeCell ref="AA261:AA262"/>
    <mergeCell ref="AB261:AB262"/>
    <mergeCell ref="AC261:AC262"/>
    <mergeCell ref="AD261:AD262"/>
    <mergeCell ref="AE261:AE262"/>
    <mergeCell ref="B261:D262"/>
    <mergeCell ref="E261:E262"/>
    <mergeCell ref="F261:F262"/>
    <mergeCell ref="G261:G262"/>
    <mergeCell ref="H261:H262"/>
    <mergeCell ref="I261:I262"/>
    <mergeCell ref="J261:J262"/>
    <mergeCell ref="K261:K262"/>
    <mergeCell ref="L261:L262"/>
    <mergeCell ref="M261:M262"/>
    <mergeCell ref="N261:N262"/>
    <mergeCell ref="O261:O262"/>
    <mergeCell ref="P261:P262"/>
    <mergeCell ref="Q261:Q262"/>
    <mergeCell ref="R261:R262"/>
    <mergeCell ref="S261:S262"/>
    <mergeCell ref="T261:T262"/>
    <mergeCell ref="U261:U262"/>
    <mergeCell ref="V261:V262"/>
    <mergeCell ref="B267:D268"/>
    <mergeCell ref="E267:E268"/>
    <mergeCell ref="F267:F268"/>
    <mergeCell ref="G267:G268"/>
    <mergeCell ref="H267:H268"/>
    <mergeCell ref="I267:I268"/>
    <mergeCell ref="J267:J268"/>
    <mergeCell ref="K267:K268"/>
    <mergeCell ref="L267:L268"/>
    <mergeCell ref="M267:M268"/>
    <mergeCell ref="N267:N268"/>
    <mergeCell ref="O267:O268"/>
    <mergeCell ref="P267:P268"/>
    <mergeCell ref="Q267:Q268"/>
    <mergeCell ref="R267:R268"/>
    <mergeCell ref="S267:S268"/>
    <mergeCell ref="T267:T268"/>
    <mergeCell ref="U267:U268"/>
    <mergeCell ref="AE267:AE268"/>
    <mergeCell ref="AF267:AF268"/>
    <mergeCell ref="AE263:AE264"/>
    <mergeCell ref="N263:N264"/>
    <mergeCell ref="O263:O264"/>
    <mergeCell ref="P263:P264"/>
    <mergeCell ref="Q263:Q264"/>
    <mergeCell ref="R263:R264"/>
    <mergeCell ref="S263:S264"/>
    <mergeCell ref="T263:T264"/>
    <mergeCell ref="U263:U264"/>
    <mergeCell ref="V263:V264"/>
    <mergeCell ref="E263:E264"/>
    <mergeCell ref="F263:F264"/>
    <mergeCell ref="G263:G264"/>
    <mergeCell ref="H263:H264"/>
    <mergeCell ref="I263:I264"/>
    <mergeCell ref="J263:J264"/>
    <mergeCell ref="K263:K264"/>
    <mergeCell ref="L263:L264"/>
    <mergeCell ref="M263:M264"/>
    <mergeCell ref="I265:I266"/>
    <mergeCell ref="J265:J266"/>
    <mergeCell ref="K265:K266"/>
    <mergeCell ref="L265:L266"/>
    <mergeCell ref="M265:M266"/>
    <mergeCell ref="N265:N266"/>
    <mergeCell ref="O265:O266"/>
    <mergeCell ref="P265:P266"/>
    <mergeCell ref="Q265:Q266"/>
    <mergeCell ref="R265:R266"/>
    <mergeCell ref="S265:S266"/>
    <mergeCell ref="T265:T266"/>
    <mergeCell ref="U265:U266"/>
    <mergeCell ref="V265:V266"/>
    <mergeCell ref="W265:W266"/>
    <mergeCell ref="X265:X266"/>
    <mergeCell ref="Y265:Y266"/>
    <mergeCell ref="Z265:Z266"/>
    <mergeCell ref="W263:W264"/>
    <mergeCell ref="X263:X264"/>
    <mergeCell ref="Y263:Y264"/>
    <mergeCell ref="Z263:Z264"/>
    <mergeCell ref="AA263:AA264"/>
    <mergeCell ref="AB263:AB264"/>
    <mergeCell ref="AC263:AC264"/>
    <mergeCell ref="S269:S270"/>
    <mergeCell ref="T269:T270"/>
    <mergeCell ref="U269:U270"/>
    <mergeCell ref="V269:V270"/>
    <mergeCell ref="W269:W270"/>
    <mergeCell ref="X269:X270"/>
    <mergeCell ref="Y269:Y270"/>
    <mergeCell ref="V267:V268"/>
    <mergeCell ref="W267:W268"/>
    <mergeCell ref="X267:X268"/>
    <mergeCell ref="Y267:Y268"/>
    <mergeCell ref="Z267:Z268"/>
    <mergeCell ref="AA267:AA268"/>
    <mergeCell ref="AB267:AB268"/>
    <mergeCell ref="AC267:AC268"/>
    <mergeCell ref="Z269:Z270"/>
    <mergeCell ref="AA269:AA270"/>
    <mergeCell ref="AB269:AB270"/>
    <mergeCell ref="AC269:AC270"/>
    <mergeCell ref="AD267:AD268"/>
    <mergeCell ref="AA265:AA266"/>
    <mergeCell ref="AB265:AB266"/>
    <mergeCell ref="AC265:AC266"/>
    <mergeCell ref="AD265:AD266"/>
    <mergeCell ref="AF261:AF262"/>
    <mergeCell ref="AC259:AC260"/>
    <mergeCell ref="AD259:AD260"/>
    <mergeCell ref="AE259:AE260"/>
    <mergeCell ref="AF259:AF260"/>
    <mergeCell ref="AF263:AF264"/>
    <mergeCell ref="AE265:AE266"/>
    <mergeCell ref="AF265:AF266"/>
    <mergeCell ref="AD263:AD264"/>
    <mergeCell ref="AD269:AD270"/>
    <mergeCell ref="AE269:AE270"/>
    <mergeCell ref="AF269:AF270"/>
    <mergeCell ref="B265:D266"/>
    <mergeCell ref="E265:E266"/>
    <mergeCell ref="F265:F266"/>
    <mergeCell ref="G265:G266"/>
    <mergeCell ref="H265:H266"/>
    <mergeCell ref="B271:D272"/>
    <mergeCell ref="E271:E272"/>
    <mergeCell ref="F271:F272"/>
    <mergeCell ref="G271:G272"/>
    <mergeCell ref="H271:H272"/>
    <mergeCell ref="I271:I272"/>
    <mergeCell ref="J271:J272"/>
    <mergeCell ref="K271:K272"/>
    <mergeCell ref="L271:L272"/>
    <mergeCell ref="M271:M272"/>
    <mergeCell ref="N271:N272"/>
    <mergeCell ref="O271:O272"/>
    <mergeCell ref="P271:P272"/>
    <mergeCell ref="Q271:Q272"/>
    <mergeCell ref="R271:R272"/>
    <mergeCell ref="S271:S272"/>
    <mergeCell ref="T271:T272"/>
    <mergeCell ref="AD273:AD274"/>
    <mergeCell ref="AA271:AA272"/>
    <mergeCell ref="AB271:AB272"/>
    <mergeCell ref="AC271:AC272"/>
    <mergeCell ref="AD271:AD272"/>
    <mergeCell ref="AE271:AE272"/>
    <mergeCell ref="AF271:AF272"/>
    <mergeCell ref="B273:D274"/>
    <mergeCell ref="E273:E274"/>
    <mergeCell ref="F273:F274"/>
    <mergeCell ref="G273:G274"/>
    <mergeCell ref="H273:H274"/>
    <mergeCell ref="I273:I274"/>
    <mergeCell ref="J273:J274"/>
    <mergeCell ref="K273:K274"/>
    <mergeCell ref="L273:L274"/>
    <mergeCell ref="M273:M274"/>
    <mergeCell ref="N273:N274"/>
    <mergeCell ref="O273:O274"/>
    <mergeCell ref="P273:P274"/>
    <mergeCell ref="Q273:Q274"/>
    <mergeCell ref="R273:R274"/>
    <mergeCell ref="S273:S274"/>
    <mergeCell ref="T273:T274"/>
    <mergeCell ref="U273:U274"/>
    <mergeCell ref="AE273:AE274"/>
    <mergeCell ref="AF273:AF274"/>
    <mergeCell ref="B269:D270"/>
    <mergeCell ref="E269:E270"/>
    <mergeCell ref="F269:F270"/>
    <mergeCell ref="G269:G270"/>
    <mergeCell ref="H269:H270"/>
    <mergeCell ref="I269:I270"/>
    <mergeCell ref="J269:J270"/>
    <mergeCell ref="K269:K270"/>
    <mergeCell ref="L269:L270"/>
    <mergeCell ref="M269:M270"/>
    <mergeCell ref="N269:N270"/>
    <mergeCell ref="O269:O270"/>
    <mergeCell ref="P269:P270"/>
    <mergeCell ref="Q269:Q270"/>
    <mergeCell ref="R269:R270"/>
    <mergeCell ref="B275:D276"/>
    <mergeCell ref="E275:E276"/>
    <mergeCell ref="F275:F276"/>
    <mergeCell ref="G275:G276"/>
    <mergeCell ref="H275:H276"/>
    <mergeCell ref="I275:I276"/>
    <mergeCell ref="J275:J276"/>
    <mergeCell ref="K275:K276"/>
    <mergeCell ref="L275:L276"/>
    <mergeCell ref="M275:M276"/>
    <mergeCell ref="N275:N276"/>
    <mergeCell ref="O275:O276"/>
    <mergeCell ref="P275:P276"/>
    <mergeCell ref="Q275:Q276"/>
    <mergeCell ref="R275:R276"/>
    <mergeCell ref="S275:S276"/>
    <mergeCell ref="T275:T276"/>
    <mergeCell ref="U275:U276"/>
    <mergeCell ref="V275:V276"/>
    <mergeCell ref="W275:W276"/>
    <mergeCell ref="X275:X276"/>
    <mergeCell ref="Y275:Y276"/>
    <mergeCell ref="V273:V274"/>
    <mergeCell ref="W273:W274"/>
    <mergeCell ref="X273:X274"/>
    <mergeCell ref="Y273:Y274"/>
    <mergeCell ref="Z273:Z274"/>
    <mergeCell ref="AA273:AA274"/>
    <mergeCell ref="AB273:AB274"/>
    <mergeCell ref="AC273:AC274"/>
    <mergeCell ref="AE275:AE276"/>
    <mergeCell ref="AF275:AF276"/>
    <mergeCell ref="B277:D278"/>
    <mergeCell ref="E277:E278"/>
    <mergeCell ref="F277:F278"/>
    <mergeCell ref="G277:G278"/>
    <mergeCell ref="H277:H278"/>
    <mergeCell ref="I277:I278"/>
    <mergeCell ref="J277:J278"/>
    <mergeCell ref="K277:K278"/>
    <mergeCell ref="L277:L278"/>
    <mergeCell ref="M277:M278"/>
    <mergeCell ref="N277:N278"/>
    <mergeCell ref="O277:O278"/>
    <mergeCell ref="P277:P278"/>
    <mergeCell ref="Q277:Q278"/>
    <mergeCell ref="R277:R278"/>
    <mergeCell ref="S277:S278"/>
    <mergeCell ref="T277:T278"/>
    <mergeCell ref="AD277:AD278"/>
    <mergeCell ref="U277:U278"/>
    <mergeCell ref="V277:V278"/>
    <mergeCell ref="W277:W278"/>
    <mergeCell ref="X277:X278"/>
    <mergeCell ref="Y277:Y278"/>
    <mergeCell ref="Z277:Z278"/>
    <mergeCell ref="AA277:AA278"/>
    <mergeCell ref="AB277:AB278"/>
    <mergeCell ref="AC277:AC278"/>
    <mergeCell ref="B281:D282"/>
    <mergeCell ref="E281:E282"/>
    <mergeCell ref="F281:F282"/>
    <mergeCell ref="G281:G282"/>
    <mergeCell ref="H281:H282"/>
    <mergeCell ref="I281:I282"/>
    <mergeCell ref="J281:J282"/>
    <mergeCell ref="K281:K282"/>
    <mergeCell ref="L281:L282"/>
    <mergeCell ref="M281:M282"/>
    <mergeCell ref="N281:N282"/>
    <mergeCell ref="O281:O282"/>
    <mergeCell ref="P281:P282"/>
    <mergeCell ref="Q281:Q282"/>
    <mergeCell ref="R281:R282"/>
    <mergeCell ref="S281:S282"/>
    <mergeCell ref="T281:T282"/>
    <mergeCell ref="B279:D280"/>
    <mergeCell ref="E279:E280"/>
    <mergeCell ref="F279:F280"/>
    <mergeCell ref="G279:G280"/>
    <mergeCell ref="H279:H280"/>
    <mergeCell ref="I279:I280"/>
    <mergeCell ref="J279:J280"/>
    <mergeCell ref="K279:K280"/>
    <mergeCell ref="L279:L280"/>
    <mergeCell ref="M279:M280"/>
    <mergeCell ref="N279:N280"/>
    <mergeCell ref="O279:O280"/>
    <mergeCell ref="P279:P280"/>
    <mergeCell ref="Q279:Q280"/>
    <mergeCell ref="R279:R280"/>
    <mergeCell ref="S279:S280"/>
    <mergeCell ref="T279:T280"/>
    <mergeCell ref="AF289:AF290"/>
    <mergeCell ref="U279:U280"/>
    <mergeCell ref="V279:V280"/>
    <mergeCell ref="W279:W280"/>
    <mergeCell ref="X279:X280"/>
    <mergeCell ref="Y279:Y280"/>
    <mergeCell ref="Z279:Z280"/>
    <mergeCell ref="AA279:AA280"/>
    <mergeCell ref="AB279:AB280"/>
    <mergeCell ref="Y281:Y282"/>
    <mergeCell ref="Z281:Z282"/>
    <mergeCell ref="AA281:AA282"/>
    <mergeCell ref="AB281:AB282"/>
    <mergeCell ref="AC281:AC282"/>
    <mergeCell ref="AD281:AD282"/>
    <mergeCell ref="AE281:AE282"/>
    <mergeCell ref="AF281:AF282"/>
    <mergeCell ref="U281:U282"/>
    <mergeCell ref="V281:V282"/>
    <mergeCell ref="W281:W282"/>
    <mergeCell ref="X281:X282"/>
    <mergeCell ref="W287:W288"/>
    <mergeCell ref="AC279:AC280"/>
    <mergeCell ref="AD279:AD280"/>
    <mergeCell ref="AE279:AE280"/>
    <mergeCell ref="AF279:AF280"/>
    <mergeCell ref="AI239:AI242"/>
    <mergeCell ref="AG244:AH244"/>
    <mergeCell ref="AG246:AH246"/>
    <mergeCell ref="AG248:AH248"/>
    <mergeCell ref="AG250:AH250"/>
    <mergeCell ref="AG252:AH252"/>
    <mergeCell ref="AI253:AI254"/>
    <mergeCell ref="AG254:AH254"/>
    <mergeCell ref="AG256:AH256"/>
    <mergeCell ref="AG258:AH258"/>
    <mergeCell ref="AG260:AH260"/>
    <mergeCell ref="AG262:AH262"/>
    <mergeCell ref="AG264:AH264"/>
    <mergeCell ref="AG266:AH266"/>
    <mergeCell ref="AG268:AH268"/>
    <mergeCell ref="AG270:AH270"/>
    <mergeCell ref="AG272:AH272"/>
    <mergeCell ref="AG274:AH274"/>
    <mergeCell ref="AE277:AE278"/>
    <mergeCell ref="AF277:AF278"/>
    <mergeCell ref="Z275:Z276"/>
    <mergeCell ref="AA275:AA276"/>
    <mergeCell ref="AB275:AB276"/>
    <mergeCell ref="AC275:AC276"/>
    <mergeCell ref="AD275:AD276"/>
    <mergeCell ref="X287:X288"/>
    <mergeCell ref="Y287:Y288"/>
    <mergeCell ref="Z287:Z288"/>
    <mergeCell ref="AA287:AA288"/>
    <mergeCell ref="AB287:AB288"/>
    <mergeCell ref="AC287:AC288"/>
    <mergeCell ref="AD287:AD288"/>
    <mergeCell ref="AE287:AE288"/>
    <mergeCell ref="AF287:AF288"/>
    <mergeCell ref="AG276:AH276"/>
    <mergeCell ref="AG278:AH278"/>
    <mergeCell ref="AG280:AH280"/>
    <mergeCell ref="AC255:AC256"/>
    <mergeCell ref="O291:O292"/>
    <mergeCell ref="P291:P292"/>
    <mergeCell ref="Q291:Q292"/>
    <mergeCell ref="R291:R292"/>
    <mergeCell ref="S291:S292"/>
    <mergeCell ref="T291:T292"/>
    <mergeCell ref="U291:U292"/>
    <mergeCell ref="V291:V292"/>
    <mergeCell ref="W291:W292"/>
    <mergeCell ref="X291:X292"/>
    <mergeCell ref="Y291:Y292"/>
    <mergeCell ref="V289:V290"/>
    <mergeCell ref="W289:W290"/>
    <mergeCell ref="X289:X290"/>
    <mergeCell ref="Y289:Y290"/>
    <mergeCell ref="Z289:Z290"/>
    <mergeCell ref="AA289:AA290"/>
    <mergeCell ref="AB289:AB290"/>
    <mergeCell ref="AC289:AC290"/>
    <mergeCell ref="AC293:AC294"/>
    <mergeCell ref="Z291:Z292"/>
    <mergeCell ref="AA291:AA292"/>
    <mergeCell ref="AB291:AB292"/>
    <mergeCell ref="AC291:AC292"/>
    <mergeCell ref="AG282:AH282"/>
    <mergeCell ref="B287:D288"/>
    <mergeCell ref="E287:E288"/>
    <mergeCell ref="F287:F288"/>
    <mergeCell ref="G287:G288"/>
    <mergeCell ref="H287:H288"/>
    <mergeCell ref="I287:I288"/>
    <mergeCell ref="J287:J288"/>
    <mergeCell ref="K287:K288"/>
    <mergeCell ref="L287:L288"/>
    <mergeCell ref="M287:M288"/>
    <mergeCell ref="N287:N288"/>
    <mergeCell ref="O287:O288"/>
    <mergeCell ref="P287:P288"/>
    <mergeCell ref="Q287:Q288"/>
    <mergeCell ref="R287:R288"/>
    <mergeCell ref="S287:S288"/>
    <mergeCell ref="T287:T288"/>
    <mergeCell ref="U287:U288"/>
    <mergeCell ref="V287:V288"/>
    <mergeCell ref="AD289:AD290"/>
    <mergeCell ref="M289:M290"/>
    <mergeCell ref="N289:N290"/>
    <mergeCell ref="O289:O290"/>
    <mergeCell ref="P289:P290"/>
    <mergeCell ref="Q289:Q290"/>
    <mergeCell ref="R289:R290"/>
    <mergeCell ref="S289:S290"/>
    <mergeCell ref="T289:T290"/>
    <mergeCell ref="U289:U290"/>
    <mergeCell ref="B289:D290"/>
    <mergeCell ref="E289:E290"/>
    <mergeCell ref="F289:F290"/>
    <mergeCell ref="G289:G290"/>
    <mergeCell ref="H289:H290"/>
    <mergeCell ref="I289:I290"/>
    <mergeCell ref="J289:J290"/>
    <mergeCell ref="K289:K290"/>
    <mergeCell ref="L289:L290"/>
    <mergeCell ref="AE289:AE290"/>
    <mergeCell ref="AD291:AD292"/>
    <mergeCell ref="AE291:AE292"/>
    <mergeCell ref="AF291:AF292"/>
    <mergeCell ref="B293:D294"/>
    <mergeCell ref="E293:E294"/>
    <mergeCell ref="F293:F294"/>
    <mergeCell ref="G293:G294"/>
    <mergeCell ref="H293:H294"/>
    <mergeCell ref="I293:I294"/>
    <mergeCell ref="J293:J294"/>
    <mergeCell ref="K293:K294"/>
    <mergeCell ref="L293:L294"/>
    <mergeCell ref="M293:M294"/>
    <mergeCell ref="N293:N294"/>
    <mergeCell ref="O293:O294"/>
    <mergeCell ref="P293:P294"/>
    <mergeCell ref="Q293:Q294"/>
    <mergeCell ref="R293:R294"/>
    <mergeCell ref="S293:S294"/>
    <mergeCell ref="T293:T294"/>
    <mergeCell ref="AD293:AD294"/>
    <mergeCell ref="AE293:AE294"/>
    <mergeCell ref="AF293:AF294"/>
    <mergeCell ref="B295:D296"/>
    <mergeCell ref="E295:E296"/>
    <mergeCell ref="F295:F296"/>
    <mergeCell ref="G295:G296"/>
    <mergeCell ref="H295:H296"/>
    <mergeCell ref="I295:I296"/>
    <mergeCell ref="J295:J296"/>
    <mergeCell ref="K295:K296"/>
    <mergeCell ref="L295:L296"/>
    <mergeCell ref="M295:M296"/>
    <mergeCell ref="N295:N296"/>
    <mergeCell ref="O295:O296"/>
    <mergeCell ref="P295:P296"/>
    <mergeCell ref="Q295:Q296"/>
    <mergeCell ref="R295:R296"/>
    <mergeCell ref="S295:S296"/>
    <mergeCell ref="T295:T296"/>
    <mergeCell ref="U295:U296"/>
    <mergeCell ref="V295:V296"/>
    <mergeCell ref="W295:W296"/>
    <mergeCell ref="X295:X296"/>
    <mergeCell ref="U293:U294"/>
    <mergeCell ref="V293:V294"/>
    <mergeCell ref="W293:W294"/>
    <mergeCell ref="X293:X294"/>
    <mergeCell ref="Y293:Y294"/>
    <mergeCell ref="Z293:Z294"/>
    <mergeCell ref="AA293:AA294"/>
    <mergeCell ref="AB293:AB294"/>
    <mergeCell ref="AF295:AF296"/>
    <mergeCell ref="B291:D292"/>
    <mergeCell ref="E291:E292"/>
    <mergeCell ref="F291:F292"/>
    <mergeCell ref="G291:G292"/>
    <mergeCell ref="H291:H292"/>
    <mergeCell ref="I291:I292"/>
    <mergeCell ref="J291:J292"/>
    <mergeCell ref="K291:K292"/>
    <mergeCell ref="L291:L292"/>
    <mergeCell ref="M291:M292"/>
    <mergeCell ref="N291:N292"/>
    <mergeCell ref="J301:J302"/>
    <mergeCell ref="K301:K302"/>
    <mergeCell ref="L301:L302"/>
    <mergeCell ref="AE301:AE302"/>
    <mergeCell ref="AF301:AF302"/>
    <mergeCell ref="B297:D298"/>
    <mergeCell ref="E297:E298"/>
    <mergeCell ref="F297:F298"/>
    <mergeCell ref="G297:G298"/>
    <mergeCell ref="H297:H298"/>
    <mergeCell ref="I297:I298"/>
    <mergeCell ref="J297:J298"/>
    <mergeCell ref="K297:K298"/>
    <mergeCell ref="L297:L298"/>
    <mergeCell ref="M297:M298"/>
    <mergeCell ref="N297:N298"/>
    <mergeCell ref="O297:O298"/>
    <mergeCell ref="P297:P298"/>
    <mergeCell ref="Q297:Q298"/>
    <mergeCell ref="R297:R298"/>
    <mergeCell ref="S297:S298"/>
    <mergeCell ref="W299:W300"/>
    <mergeCell ref="T297:T298"/>
    <mergeCell ref="U297:U298"/>
    <mergeCell ref="V297:V298"/>
    <mergeCell ref="W297:W298"/>
    <mergeCell ref="X297:X298"/>
    <mergeCell ref="Y297:Y298"/>
    <mergeCell ref="Z297:Z298"/>
    <mergeCell ref="AA297:AA298"/>
    <mergeCell ref="AB297:AB298"/>
    <mergeCell ref="Y295:Y296"/>
    <mergeCell ref="Z295:Z296"/>
    <mergeCell ref="AA295:AA296"/>
    <mergeCell ref="AB295:AB296"/>
    <mergeCell ref="AC295:AC296"/>
    <mergeCell ref="AD295:AD296"/>
    <mergeCell ref="AE295:AE296"/>
    <mergeCell ref="X299:X300"/>
    <mergeCell ref="Y299:Y300"/>
    <mergeCell ref="Z299:Z300"/>
    <mergeCell ref="AA299:AA300"/>
    <mergeCell ref="AB299:AB300"/>
    <mergeCell ref="AC299:AC300"/>
    <mergeCell ref="AD299:AD300"/>
    <mergeCell ref="AE299:AE300"/>
    <mergeCell ref="O303:O304"/>
    <mergeCell ref="P303:P304"/>
    <mergeCell ref="Q303:Q304"/>
    <mergeCell ref="R303:R304"/>
    <mergeCell ref="S303:S304"/>
    <mergeCell ref="T303:T304"/>
    <mergeCell ref="U303:U304"/>
    <mergeCell ref="V303:V304"/>
    <mergeCell ref="W303:W304"/>
    <mergeCell ref="X303:X304"/>
    <mergeCell ref="Y303:Y304"/>
    <mergeCell ref="V301:V302"/>
    <mergeCell ref="W301:W302"/>
    <mergeCell ref="X301:X302"/>
    <mergeCell ref="Y301:Y302"/>
    <mergeCell ref="Z301:Z302"/>
    <mergeCell ref="AA301:AA302"/>
    <mergeCell ref="AB301:AB302"/>
    <mergeCell ref="AC301:AC302"/>
    <mergeCell ref="AC305:AC306"/>
    <mergeCell ref="Z303:Z304"/>
    <mergeCell ref="AA303:AA304"/>
    <mergeCell ref="AB303:AB304"/>
    <mergeCell ref="AC303:AC304"/>
    <mergeCell ref="AF299:AF300"/>
    <mergeCell ref="AC297:AC298"/>
    <mergeCell ref="AD297:AD298"/>
    <mergeCell ref="AE297:AE298"/>
    <mergeCell ref="AF297:AF298"/>
    <mergeCell ref="B299:D300"/>
    <mergeCell ref="E299:E300"/>
    <mergeCell ref="F299:F300"/>
    <mergeCell ref="G299:G300"/>
    <mergeCell ref="H299:H300"/>
    <mergeCell ref="I299:I300"/>
    <mergeCell ref="J299:J300"/>
    <mergeCell ref="K299:K300"/>
    <mergeCell ref="L299:L300"/>
    <mergeCell ref="M299:M300"/>
    <mergeCell ref="N299:N300"/>
    <mergeCell ref="O299:O300"/>
    <mergeCell ref="P299:P300"/>
    <mergeCell ref="Q299:Q300"/>
    <mergeCell ref="R299:R300"/>
    <mergeCell ref="S299:S300"/>
    <mergeCell ref="T299:T300"/>
    <mergeCell ref="U299:U300"/>
    <mergeCell ref="V299:V300"/>
    <mergeCell ref="AD301:AD302"/>
    <mergeCell ref="M301:M302"/>
    <mergeCell ref="N301:N302"/>
    <mergeCell ref="O301:O302"/>
    <mergeCell ref="P301:P302"/>
    <mergeCell ref="Q301:Q302"/>
    <mergeCell ref="R301:R302"/>
    <mergeCell ref="S301:S302"/>
    <mergeCell ref="T301:T302"/>
    <mergeCell ref="U301:U302"/>
    <mergeCell ref="B301:D302"/>
    <mergeCell ref="E301:E302"/>
    <mergeCell ref="F301:F302"/>
    <mergeCell ref="G301:G302"/>
    <mergeCell ref="H301:H302"/>
    <mergeCell ref="I301:I302"/>
    <mergeCell ref="AD303:AD304"/>
    <mergeCell ref="AE303:AE304"/>
    <mergeCell ref="AF303:AF304"/>
    <mergeCell ref="B305:D306"/>
    <mergeCell ref="E305:E306"/>
    <mergeCell ref="F305:F306"/>
    <mergeCell ref="G305:G306"/>
    <mergeCell ref="H305:H306"/>
    <mergeCell ref="I305:I306"/>
    <mergeCell ref="J305:J306"/>
    <mergeCell ref="K305:K306"/>
    <mergeCell ref="L305:L306"/>
    <mergeCell ref="M305:M306"/>
    <mergeCell ref="N305:N306"/>
    <mergeCell ref="O305:O306"/>
    <mergeCell ref="P305:P306"/>
    <mergeCell ref="Q305:Q306"/>
    <mergeCell ref="R305:R306"/>
    <mergeCell ref="S305:S306"/>
    <mergeCell ref="T305:T306"/>
    <mergeCell ref="AD305:AD306"/>
    <mergeCell ref="AE305:AE306"/>
    <mergeCell ref="AF305:AF306"/>
    <mergeCell ref="B307:D308"/>
    <mergeCell ref="E307:E308"/>
    <mergeCell ref="F307:F308"/>
    <mergeCell ref="G307:G308"/>
    <mergeCell ref="H307:H308"/>
    <mergeCell ref="I307:I308"/>
    <mergeCell ref="J307:J308"/>
    <mergeCell ref="K307:K308"/>
    <mergeCell ref="L307:L308"/>
    <mergeCell ref="M307:M308"/>
    <mergeCell ref="N307:N308"/>
    <mergeCell ref="O307:O308"/>
    <mergeCell ref="P307:P308"/>
    <mergeCell ref="Q307:Q308"/>
    <mergeCell ref="R307:R308"/>
    <mergeCell ref="S307:S308"/>
    <mergeCell ref="T307:T308"/>
    <mergeCell ref="U307:U308"/>
    <mergeCell ref="V307:V308"/>
    <mergeCell ref="W307:W308"/>
    <mergeCell ref="X307:X308"/>
    <mergeCell ref="U305:U306"/>
    <mergeCell ref="V305:V306"/>
    <mergeCell ref="W305:W306"/>
    <mergeCell ref="X305:X306"/>
    <mergeCell ref="Y305:Y306"/>
    <mergeCell ref="Z305:Z306"/>
    <mergeCell ref="AA305:AA306"/>
    <mergeCell ref="AB305:AB306"/>
    <mergeCell ref="AF307:AF308"/>
    <mergeCell ref="B303:D304"/>
    <mergeCell ref="E303:E304"/>
    <mergeCell ref="F303:F304"/>
    <mergeCell ref="G303:G304"/>
    <mergeCell ref="H303:H304"/>
    <mergeCell ref="I303:I304"/>
    <mergeCell ref="J303:J304"/>
    <mergeCell ref="K303:K304"/>
    <mergeCell ref="L303:L304"/>
    <mergeCell ref="M303:M304"/>
    <mergeCell ref="N303:N304"/>
    <mergeCell ref="J309:J310"/>
    <mergeCell ref="K309:K310"/>
    <mergeCell ref="L309:L310"/>
    <mergeCell ref="M309:M310"/>
    <mergeCell ref="N309:N310"/>
    <mergeCell ref="O309:O310"/>
    <mergeCell ref="P309:P310"/>
    <mergeCell ref="Q309:Q310"/>
    <mergeCell ref="R309:R310"/>
    <mergeCell ref="S309:S310"/>
    <mergeCell ref="W311:W312"/>
    <mergeCell ref="T309:T310"/>
    <mergeCell ref="U309:U310"/>
    <mergeCell ref="V309:V310"/>
    <mergeCell ref="W309:W310"/>
    <mergeCell ref="X309:X310"/>
    <mergeCell ref="Y309:Y310"/>
    <mergeCell ref="Z309:Z310"/>
    <mergeCell ref="AA309:AA310"/>
    <mergeCell ref="AB309:AB310"/>
    <mergeCell ref="Y307:Y308"/>
    <mergeCell ref="Z307:Z308"/>
    <mergeCell ref="AA307:AA308"/>
    <mergeCell ref="AB307:AB308"/>
    <mergeCell ref="AC307:AC308"/>
    <mergeCell ref="AD307:AD308"/>
    <mergeCell ref="AE307:AE308"/>
    <mergeCell ref="X311:X312"/>
    <mergeCell ref="Y311:Y312"/>
    <mergeCell ref="Z311:Z312"/>
    <mergeCell ref="AA311:AA312"/>
    <mergeCell ref="AB311:AB312"/>
    <mergeCell ref="AC311:AC312"/>
    <mergeCell ref="AD311:AD312"/>
    <mergeCell ref="AE311:AE312"/>
    <mergeCell ref="V313:V314"/>
    <mergeCell ref="W313:W314"/>
    <mergeCell ref="X313:X314"/>
    <mergeCell ref="Y313:Y314"/>
    <mergeCell ref="Z313:Z314"/>
    <mergeCell ref="AA313:AA314"/>
    <mergeCell ref="AB313:AB314"/>
    <mergeCell ref="AC313:AC314"/>
    <mergeCell ref="AC317:AC318"/>
    <mergeCell ref="Z315:Z316"/>
    <mergeCell ref="AA315:AA316"/>
    <mergeCell ref="AB315:AB316"/>
    <mergeCell ref="AC315:AC316"/>
    <mergeCell ref="AF311:AF312"/>
    <mergeCell ref="AC309:AC310"/>
    <mergeCell ref="AD309:AD310"/>
    <mergeCell ref="AE309:AE310"/>
    <mergeCell ref="AF309:AF310"/>
    <mergeCell ref="B311:D312"/>
    <mergeCell ref="E311:E312"/>
    <mergeCell ref="F311:F312"/>
    <mergeCell ref="G311:G312"/>
    <mergeCell ref="H311:H312"/>
    <mergeCell ref="I311:I312"/>
    <mergeCell ref="J311:J312"/>
    <mergeCell ref="K311:K312"/>
    <mergeCell ref="L311:L312"/>
    <mergeCell ref="M311:M312"/>
    <mergeCell ref="N311:N312"/>
    <mergeCell ref="O311:O312"/>
    <mergeCell ref="P311:P312"/>
    <mergeCell ref="Q311:Q312"/>
    <mergeCell ref="R311:R312"/>
    <mergeCell ref="S311:S312"/>
    <mergeCell ref="T311:T312"/>
    <mergeCell ref="U311:U312"/>
    <mergeCell ref="V311:V312"/>
    <mergeCell ref="AD313:AD314"/>
    <mergeCell ref="M313:M314"/>
    <mergeCell ref="N313:N314"/>
    <mergeCell ref="O313:O314"/>
    <mergeCell ref="P313:P314"/>
    <mergeCell ref="Q313:Q314"/>
    <mergeCell ref="R313:R314"/>
    <mergeCell ref="S313:S314"/>
    <mergeCell ref="T313:T314"/>
    <mergeCell ref="U313:U314"/>
    <mergeCell ref="B313:D314"/>
    <mergeCell ref="E313:E314"/>
    <mergeCell ref="F313:F314"/>
    <mergeCell ref="G313:G314"/>
    <mergeCell ref="H313:H314"/>
    <mergeCell ref="I313:I314"/>
    <mergeCell ref="J313:J314"/>
    <mergeCell ref="K313:K314"/>
    <mergeCell ref="L313:L314"/>
    <mergeCell ref="AE313:AE314"/>
    <mergeCell ref="AF313:AF314"/>
    <mergeCell ref="B309:D310"/>
    <mergeCell ref="E309:E310"/>
    <mergeCell ref="F309:F310"/>
    <mergeCell ref="G309:G310"/>
    <mergeCell ref="H309:H310"/>
    <mergeCell ref="I309:I310"/>
    <mergeCell ref="W319:W320"/>
    <mergeCell ref="X319:X320"/>
    <mergeCell ref="U317:U318"/>
    <mergeCell ref="V317:V318"/>
    <mergeCell ref="W317:W318"/>
    <mergeCell ref="X317:X318"/>
    <mergeCell ref="Y317:Y318"/>
    <mergeCell ref="Z317:Z318"/>
    <mergeCell ref="AA317:AA318"/>
    <mergeCell ref="AB317:AB318"/>
    <mergeCell ref="AF319:AF320"/>
    <mergeCell ref="B315:D316"/>
    <mergeCell ref="E315:E316"/>
    <mergeCell ref="F315:F316"/>
    <mergeCell ref="G315:G316"/>
    <mergeCell ref="H315:H316"/>
    <mergeCell ref="I315:I316"/>
    <mergeCell ref="J315:J316"/>
    <mergeCell ref="K315:K316"/>
    <mergeCell ref="L315:L316"/>
    <mergeCell ref="M315:M316"/>
    <mergeCell ref="N315:N316"/>
    <mergeCell ref="O315:O316"/>
    <mergeCell ref="P315:P316"/>
    <mergeCell ref="Q315:Q316"/>
    <mergeCell ref="R315:R316"/>
    <mergeCell ref="S315:S316"/>
    <mergeCell ref="T315:T316"/>
    <mergeCell ref="U315:U316"/>
    <mergeCell ref="V315:V316"/>
    <mergeCell ref="W315:W316"/>
    <mergeCell ref="X315:X316"/>
    <mergeCell ref="Y315:Y316"/>
    <mergeCell ref="V321:V322"/>
    <mergeCell ref="W321:W322"/>
    <mergeCell ref="X321:X322"/>
    <mergeCell ref="Y321:Y322"/>
    <mergeCell ref="Z321:Z322"/>
    <mergeCell ref="AA321:AA322"/>
    <mergeCell ref="AB321:AB322"/>
    <mergeCell ref="Y319:Y320"/>
    <mergeCell ref="Z319:Z320"/>
    <mergeCell ref="AA319:AA320"/>
    <mergeCell ref="AB319:AB320"/>
    <mergeCell ref="AC319:AC320"/>
    <mergeCell ref="AD319:AD320"/>
    <mergeCell ref="AE319:AE320"/>
    <mergeCell ref="X323:X324"/>
    <mergeCell ref="Y323:Y324"/>
    <mergeCell ref="Z323:Z324"/>
    <mergeCell ref="AA323:AA324"/>
    <mergeCell ref="AB323:AB324"/>
    <mergeCell ref="AC323:AC324"/>
    <mergeCell ref="AD323:AD324"/>
    <mergeCell ref="AE323:AE324"/>
    <mergeCell ref="AD315:AD316"/>
    <mergeCell ref="AE315:AE316"/>
    <mergeCell ref="AF315:AF316"/>
    <mergeCell ref="B317:D318"/>
    <mergeCell ref="E317:E318"/>
    <mergeCell ref="F317:F318"/>
    <mergeCell ref="G317:G318"/>
    <mergeCell ref="H317:H318"/>
    <mergeCell ref="I317:I318"/>
    <mergeCell ref="J317:J318"/>
    <mergeCell ref="K317:K318"/>
    <mergeCell ref="L317:L318"/>
    <mergeCell ref="M317:M318"/>
    <mergeCell ref="N317:N318"/>
    <mergeCell ref="O317:O318"/>
    <mergeCell ref="P317:P318"/>
    <mergeCell ref="Q317:Q318"/>
    <mergeCell ref="R317:R318"/>
    <mergeCell ref="S317:S318"/>
    <mergeCell ref="T317:T318"/>
    <mergeCell ref="AD317:AD318"/>
    <mergeCell ref="AE317:AE318"/>
    <mergeCell ref="AF317:AF318"/>
    <mergeCell ref="B319:D320"/>
    <mergeCell ref="E319:E320"/>
    <mergeCell ref="F319:F320"/>
    <mergeCell ref="G319:G320"/>
    <mergeCell ref="H319:H320"/>
    <mergeCell ref="I319:I320"/>
    <mergeCell ref="J319:J320"/>
    <mergeCell ref="K319:K320"/>
    <mergeCell ref="L319:L320"/>
    <mergeCell ref="M319:M320"/>
    <mergeCell ref="N319:N320"/>
    <mergeCell ref="O319:O320"/>
    <mergeCell ref="P319:P320"/>
    <mergeCell ref="Q319:Q320"/>
    <mergeCell ref="R319:R320"/>
    <mergeCell ref="S319:S320"/>
    <mergeCell ref="T319:T320"/>
    <mergeCell ref="U319:U320"/>
    <mergeCell ref="V319:V320"/>
    <mergeCell ref="AG288:AH288"/>
    <mergeCell ref="AG290:AH290"/>
    <mergeCell ref="AG292:AH292"/>
    <mergeCell ref="AG294:AH294"/>
    <mergeCell ref="AG296:AH296"/>
    <mergeCell ref="AI297:AI298"/>
    <mergeCell ref="AG298:AH298"/>
    <mergeCell ref="AG300:AH300"/>
    <mergeCell ref="A2:AI2"/>
    <mergeCell ref="AF323:AF324"/>
    <mergeCell ref="AC321:AC322"/>
    <mergeCell ref="AD321:AD322"/>
    <mergeCell ref="AE321:AE322"/>
    <mergeCell ref="AF321:AF322"/>
    <mergeCell ref="B323:D324"/>
    <mergeCell ref="E323:E324"/>
    <mergeCell ref="F323:F324"/>
    <mergeCell ref="G323:G324"/>
    <mergeCell ref="H323:H324"/>
    <mergeCell ref="I323:I324"/>
    <mergeCell ref="J323:J324"/>
    <mergeCell ref="K323:K324"/>
    <mergeCell ref="L323:L324"/>
    <mergeCell ref="M323:M324"/>
    <mergeCell ref="N323:N324"/>
    <mergeCell ref="O323:O324"/>
    <mergeCell ref="P323:P324"/>
    <mergeCell ref="Q323:Q324"/>
    <mergeCell ref="R323:R324"/>
    <mergeCell ref="S323:S324"/>
    <mergeCell ref="T323:T324"/>
    <mergeCell ref="U323:U324"/>
    <mergeCell ref="V323:V324"/>
    <mergeCell ref="AG316:AH316"/>
    <mergeCell ref="AG318:AH318"/>
    <mergeCell ref="AG320:AH320"/>
    <mergeCell ref="AG322:AH322"/>
    <mergeCell ref="AG324:AH324"/>
    <mergeCell ref="AG302:AH302"/>
    <mergeCell ref="AG304:AH304"/>
    <mergeCell ref="AG306:AH306"/>
    <mergeCell ref="AG308:AH308"/>
    <mergeCell ref="AG310:AH310"/>
    <mergeCell ref="AG312:AH312"/>
    <mergeCell ref="AG314:AH314"/>
    <mergeCell ref="B321:D322"/>
    <mergeCell ref="E321:E322"/>
    <mergeCell ref="F321:F322"/>
    <mergeCell ref="G321:G322"/>
    <mergeCell ref="H321:H322"/>
    <mergeCell ref="I321:I322"/>
    <mergeCell ref="J321:J322"/>
    <mergeCell ref="K321:K322"/>
    <mergeCell ref="L321:L322"/>
    <mergeCell ref="M321:M322"/>
    <mergeCell ref="N321:N322"/>
    <mergeCell ref="O321:O322"/>
    <mergeCell ref="P321:P322"/>
    <mergeCell ref="Q321:Q322"/>
    <mergeCell ref="R321:R322"/>
    <mergeCell ref="S321:S322"/>
    <mergeCell ref="W323:W324"/>
    <mergeCell ref="T321:T322"/>
    <mergeCell ref="U321:U322"/>
    <mergeCell ref="AI773:AI774"/>
    <mergeCell ref="AI815:AI816"/>
    <mergeCell ref="AI817:AI818"/>
    <mergeCell ref="AI859:AI860"/>
    <mergeCell ref="AI861:AI862"/>
    <mergeCell ref="AI67:AI68"/>
    <mergeCell ref="AI69:AI70"/>
    <mergeCell ref="AI111:AI112"/>
    <mergeCell ref="AI113:AI114"/>
    <mergeCell ref="AI155:AI156"/>
    <mergeCell ref="AI157:AI158"/>
    <mergeCell ref="AI199:AI200"/>
    <mergeCell ref="AI201:AI202"/>
    <mergeCell ref="AI243:AI244"/>
    <mergeCell ref="AI245:AI246"/>
    <mergeCell ref="AI287:AI288"/>
    <mergeCell ref="AI289:AI290"/>
    <mergeCell ref="AI331:AI332"/>
    <mergeCell ref="AI333:AI334"/>
    <mergeCell ref="AI375:AI376"/>
    <mergeCell ref="AI377:AI378"/>
    <mergeCell ref="AI419:AI420"/>
    <mergeCell ref="AI421:AI422"/>
    <mergeCell ref="AI463:AI464"/>
    <mergeCell ref="AI465:AI466"/>
    <mergeCell ref="AI507:AI508"/>
    <mergeCell ref="AI509:AI510"/>
    <mergeCell ref="AI551:AI552"/>
    <mergeCell ref="AI553:AI554"/>
    <mergeCell ref="AI595:AI596"/>
    <mergeCell ref="AI597:AI598"/>
    <mergeCell ref="AI639:AI640"/>
    <mergeCell ref="AI641:AI642"/>
    <mergeCell ref="AI683:AI684"/>
    <mergeCell ref="AI685:AI686"/>
    <mergeCell ref="AI727:AI728"/>
    <mergeCell ref="AI729:AI730"/>
    <mergeCell ref="AI771:AI772"/>
    <mergeCell ref="AI283:AI286"/>
    <mergeCell ref="AI107:AI110"/>
    <mergeCell ref="AI121:AI122"/>
    <mergeCell ref="AI77:AI78"/>
    <mergeCell ref="AI371:AI374"/>
  </mergeCells>
  <phoneticPr fontId="1"/>
  <conditionalFormatting sqref="E21:AF21">
    <cfRule type="expression" dxfId="184" priority="307">
      <formula>WEEKDAY(E21)=1</formula>
    </cfRule>
    <cfRule type="expression" dxfId="183" priority="308">
      <formula>WEEKDAY(E21)=7</formula>
    </cfRule>
  </conditionalFormatting>
  <conditionalFormatting sqref="E19:AF21">
    <cfRule type="expression" dxfId="182" priority="304">
      <formula>E19&gt;$S$6+2</formula>
    </cfRule>
  </conditionalFormatting>
  <conditionalFormatting sqref="E65:AF65">
    <cfRule type="expression" dxfId="181" priority="245">
      <formula>WEEKDAY(E65)=1</formula>
    </cfRule>
    <cfRule type="expression" dxfId="180" priority="246">
      <formula>WEEKDAY(E65)=7</formula>
    </cfRule>
  </conditionalFormatting>
  <conditionalFormatting sqref="E63:AF65">
    <cfRule type="expression" dxfId="179" priority="244">
      <formula>E63&gt;$S$6+2</formula>
    </cfRule>
  </conditionalFormatting>
  <conditionalFormatting sqref="E23:AF61">
    <cfRule type="expression" dxfId="178" priority="185">
      <formula>E23="×"</formula>
    </cfRule>
    <cfRule type="expression" dxfId="177" priority="186">
      <formula>E23="中止"</formula>
    </cfRule>
    <cfRule type="expression" dxfId="176" priority="187">
      <formula>E23="正月"</formula>
    </cfRule>
    <cfRule type="expression" dxfId="175" priority="188">
      <formula>E23="夏休"</formula>
    </cfRule>
    <cfRule type="expression" dxfId="174" priority="189">
      <formula>E23="休日"</formula>
    </cfRule>
  </conditionalFormatting>
  <conditionalFormatting sqref="E859:AF897">
    <cfRule type="expression" dxfId="173" priority="70">
      <formula>E859="×"</formula>
    </cfRule>
    <cfRule type="expression" dxfId="172" priority="71">
      <formula>E859="中止"</formula>
    </cfRule>
    <cfRule type="expression" dxfId="171" priority="72">
      <formula>E859="正月"</formula>
    </cfRule>
    <cfRule type="expression" dxfId="170" priority="73">
      <formula>E859="夏休"</formula>
    </cfRule>
    <cfRule type="expression" dxfId="169" priority="74">
      <formula>E859="休日"</formula>
    </cfRule>
  </conditionalFormatting>
  <conditionalFormatting sqref="E815:AF853">
    <cfRule type="expression" dxfId="168" priority="75">
      <formula>E815="×"</formula>
    </cfRule>
    <cfRule type="expression" dxfId="167" priority="76">
      <formula>E815="中止"</formula>
    </cfRule>
    <cfRule type="expression" dxfId="166" priority="77">
      <formula>E815="正月"</formula>
    </cfRule>
    <cfRule type="expression" dxfId="165" priority="78">
      <formula>E815="夏休"</formula>
    </cfRule>
    <cfRule type="expression" dxfId="164" priority="79">
      <formula>E815="休日"</formula>
    </cfRule>
  </conditionalFormatting>
  <conditionalFormatting sqref="E67:AF70 E73:AF105 E71:K72">
    <cfRule type="expression" dxfId="163" priority="160">
      <formula>E67="×"</formula>
    </cfRule>
    <cfRule type="expression" dxfId="162" priority="161">
      <formula>E67="中止"</formula>
    </cfRule>
    <cfRule type="expression" dxfId="161" priority="162">
      <formula>E67="正月"</formula>
    </cfRule>
    <cfRule type="expression" dxfId="160" priority="163">
      <formula>E67="夏休"</formula>
    </cfRule>
    <cfRule type="expression" dxfId="159" priority="164">
      <formula>E67="休日"</formula>
    </cfRule>
  </conditionalFormatting>
  <conditionalFormatting sqref="E111:AF149">
    <cfRule type="expression" dxfId="158" priority="155">
      <formula>E111="×"</formula>
    </cfRule>
    <cfRule type="expression" dxfId="157" priority="156">
      <formula>E111="中止"</formula>
    </cfRule>
    <cfRule type="expression" dxfId="156" priority="157">
      <formula>E111="正月"</formula>
    </cfRule>
    <cfRule type="expression" dxfId="155" priority="158">
      <formula>E111="夏休"</formula>
    </cfRule>
    <cfRule type="expression" dxfId="154" priority="159">
      <formula>E111="休日"</formula>
    </cfRule>
  </conditionalFormatting>
  <conditionalFormatting sqref="E155:AF193">
    <cfRule type="expression" dxfId="153" priority="150">
      <formula>E155="×"</formula>
    </cfRule>
    <cfRule type="expression" dxfId="152" priority="151">
      <formula>E155="中止"</formula>
    </cfRule>
    <cfRule type="expression" dxfId="151" priority="152">
      <formula>E155="正月"</formula>
    </cfRule>
    <cfRule type="expression" dxfId="150" priority="153">
      <formula>E155="夏休"</formula>
    </cfRule>
    <cfRule type="expression" dxfId="149" priority="154">
      <formula>E155="休日"</formula>
    </cfRule>
  </conditionalFormatting>
  <conditionalFormatting sqref="E199:AF237">
    <cfRule type="expression" dxfId="148" priority="145">
      <formula>E199="×"</formula>
    </cfRule>
    <cfRule type="expression" dxfId="147" priority="146">
      <formula>E199="中止"</formula>
    </cfRule>
    <cfRule type="expression" dxfId="146" priority="147">
      <formula>E199="正月"</formula>
    </cfRule>
    <cfRule type="expression" dxfId="145" priority="148">
      <formula>E199="夏休"</formula>
    </cfRule>
    <cfRule type="expression" dxfId="144" priority="149">
      <formula>E199="休日"</formula>
    </cfRule>
  </conditionalFormatting>
  <conditionalFormatting sqref="E243:AF281">
    <cfRule type="expression" dxfId="143" priority="140">
      <formula>E243="×"</formula>
    </cfRule>
    <cfRule type="expression" dxfId="142" priority="141">
      <formula>E243="中止"</formula>
    </cfRule>
    <cfRule type="expression" dxfId="141" priority="142">
      <formula>E243="正月"</formula>
    </cfRule>
    <cfRule type="expression" dxfId="140" priority="143">
      <formula>E243="夏休"</formula>
    </cfRule>
    <cfRule type="expression" dxfId="139" priority="144">
      <formula>E243="休日"</formula>
    </cfRule>
  </conditionalFormatting>
  <conditionalFormatting sqref="E287:AF325">
    <cfRule type="expression" dxfId="138" priority="135">
      <formula>E287="×"</formula>
    </cfRule>
    <cfRule type="expression" dxfId="137" priority="136">
      <formula>E287="中止"</formula>
    </cfRule>
    <cfRule type="expression" dxfId="136" priority="137">
      <formula>E287="正月"</formula>
    </cfRule>
    <cfRule type="expression" dxfId="135" priority="138">
      <formula>E287="夏休"</formula>
    </cfRule>
    <cfRule type="expression" dxfId="134" priority="139">
      <formula>E287="休日"</formula>
    </cfRule>
  </conditionalFormatting>
  <conditionalFormatting sqref="E331:AF369">
    <cfRule type="expression" dxfId="133" priority="130">
      <formula>E331="×"</formula>
    </cfRule>
    <cfRule type="expression" dxfId="132" priority="131">
      <formula>E331="中止"</formula>
    </cfRule>
    <cfRule type="expression" dxfId="131" priority="132">
      <formula>E331="正月"</formula>
    </cfRule>
    <cfRule type="expression" dxfId="130" priority="133">
      <formula>E331="夏休"</formula>
    </cfRule>
    <cfRule type="expression" dxfId="129" priority="134">
      <formula>E331="休日"</formula>
    </cfRule>
  </conditionalFormatting>
  <conditionalFormatting sqref="E375:AF413">
    <cfRule type="expression" dxfId="128" priority="125">
      <formula>E375="×"</formula>
    </cfRule>
    <cfRule type="expression" dxfId="127" priority="126">
      <formula>E375="中止"</formula>
    </cfRule>
    <cfRule type="expression" dxfId="126" priority="127">
      <formula>E375="正月"</formula>
    </cfRule>
    <cfRule type="expression" dxfId="125" priority="128">
      <formula>E375="夏休"</formula>
    </cfRule>
    <cfRule type="expression" dxfId="124" priority="129">
      <formula>E375="休日"</formula>
    </cfRule>
  </conditionalFormatting>
  <conditionalFormatting sqref="E419:AF457">
    <cfRule type="expression" dxfId="123" priority="120">
      <formula>E419="×"</formula>
    </cfRule>
    <cfRule type="expression" dxfId="122" priority="121">
      <formula>E419="中止"</formula>
    </cfRule>
    <cfRule type="expression" dxfId="121" priority="122">
      <formula>E419="正月"</formula>
    </cfRule>
    <cfRule type="expression" dxfId="120" priority="123">
      <formula>E419="夏休"</formula>
    </cfRule>
    <cfRule type="expression" dxfId="119" priority="124">
      <formula>E419="休日"</formula>
    </cfRule>
  </conditionalFormatting>
  <conditionalFormatting sqref="E463:AF501">
    <cfRule type="expression" dxfId="118" priority="115">
      <formula>E463="×"</formula>
    </cfRule>
    <cfRule type="expression" dxfId="117" priority="116">
      <formula>E463="中止"</formula>
    </cfRule>
    <cfRule type="expression" dxfId="116" priority="117">
      <formula>E463="正月"</formula>
    </cfRule>
    <cfRule type="expression" dxfId="115" priority="118">
      <formula>E463="夏休"</formula>
    </cfRule>
    <cfRule type="expression" dxfId="114" priority="119">
      <formula>E463="休日"</formula>
    </cfRule>
  </conditionalFormatting>
  <conditionalFormatting sqref="E507:AF545">
    <cfRule type="expression" dxfId="113" priority="110">
      <formula>E507="×"</formula>
    </cfRule>
    <cfRule type="expression" dxfId="112" priority="111">
      <formula>E507="中止"</formula>
    </cfRule>
    <cfRule type="expression" dxfId="111" priority="112">
      <formula>E507="正月"</formula>
    </cfRule>
    <cfRule type="expression" dxfId="110" priority="113">
      <formula>E507="夏休"</formula>
    </cfRule>
    <cfRule type="expression" dxfId="109" priority="114">
      <formula>E507="休日"</formula>
    </cfRule>
  </conditionalFormatting>
  <conditionalFormatting sqref="E551:AF589">
    <cfRule type="expression" dxfId="108" priority="105">
      <formula>E551="×"</formula>
    </cfRule>
    <cfRule type="expression" dxfId="107" priority="106">
      <formula>E551="中止"</formula>
    </cfRule>
    <cfRule type="expression" dxfId="106" priority="107">
      <formula>E551="正月"</formula>
    </cfRule>
    <cfRule type="expression" dxfId="105" priority="108">
      <formula>E551="夏休"</formula>
    </cfRule>
    <cfRule type="expression" dxfId="104" priority="109">
      <formula>E551="休日"</formula>
    </cfRule>
  </conditionalFormatting>
  <conditionalFormatting sqref="E595:AF633">
    <cfRule type="expression" dxfId="103" priority="100">
      <formula>E595="×"</formula>
    </cfRule>
    <cfRule type="expression" dxfId="102" priority="101">
      <formula>E595="中止"</formula>
    </cfRule>
    <cfRule type="expression" dxfId="101" priority="102">
      <formula>E595="正月"</formula>
    </cfRule>
    <cfRule type="expression" dxfId="100" priority="103">
      <formula>E595="夏休"</formula>
    </cfRule>
    <cfRule type="expression" dxfId="99" priority="104">
      <formula>E595="休日"</formula>
    </cfRule>
  </conditionalFormatting>
  <conditionalFormatting sqref="E639:AF677">
    <cfRule type="expression" dxfId="98" priority="95">
      <formula>E639="×"</formula>
    </cfRule>
    <cfRule type="expression" dxfId="97" priority="96">
      <formula>E639="中止"</formula>
    </cfRule>
    <cfRule type="expression" dxfId="96" priority="97">
      <formula>E639="正月"</formula>
    </cfRule>
    <cfRule type="expression" dxfId="95" priority="98">
      <formula>E639="夏休"</formula>
    </cfRule>
    <cfRule type="expression" dxfId="94" priority="99">
      <formula>E639="休日"</formula>
    </cfRule>
  </conditionalFormatting>
  <conditionalFormatting sqref="E683:AF721">
    <cfRule type="expression" dxfId="93" priority="90">
      <formula>E683="×"</formula>
    </cfRule>
    <cfRule type="expression" dxfId="92" priority="91">
      <formula>E683="中止"</formula>
    </cfRule>
    <cfRule type="expression" dxfId="91" priority="92">
      <formula>E683="正月"</formula>
    </cfRule>
    <cfRule type="expression" dxfId="90" priority="93">
      <formula>E683="夏休"</formula>
    </cfRule>
    <cfRule type="expression" dxfId="89" priority="94">
      <formula>E683="休日"</formula>
    </cfRule>
  </conditionalFormatting>
  <conditionalFormatting sqref="E727:AF765">
    <cfRule type="expression" dxfId="88" priority="85">
      <formula>E727="×"</formula>
    </cfRule>
    <cfRule type="expression" dxfId="87" priority="86">
      <formula>E727="中止"</formula>
    </cfRule>
    <cfRule type="expression" dxfId="86" priority="87">
      <formula>E727="正月"</formula>
    </cfRule>
    <cfRule type="expression" dxfId="85" priority="88">
      <formula>E727="夏休"</formula>
    </cfRule>
    <cfRule type="expression" dxfId="84" priority="89">
      <formula>E727="休日"</formula>
    </cfRule>
  </conditionalFormatting>
  <conditionalFormatting sqref="E771:AF809">
    <cfRule type="expression" dxfId="83" priority="80">
      <formula>E771="×"</formula>
    </cfRule>
    <cfRule type="expression" dxfId="82" priority="81">
      <formula>E771="中止"</formula>
    </cfRule>
    <cfRule type="expression" dxfId="81" priority="82">
      <formula>E771="正月"</formula>
    </cfRule>
    <cfRule type="expression" dxfId="80" priority="83">
      <formula>E771="夏休"</formula>
    </cfRule>
    <cfRule type="expression" dxfId="79" priority="84">
      <formula>E771="休日"</formula>
    </cfRule>
  </conditionalFormatting>
  <conditionalFormatting sqref="L71:AF72">
    <cfRule type="expression" dxfId="78" priority="65">
      <formula>L71="×"</formula>
    </cfRule>
    <cfRule type="expression" dxfId="77" priority="66">
      <formula>L71="中止"</formula>
    </cfRule>
    <cfRule type="expression" dxfId="76" priority="67">
      <formula>L71="正月"</formula>
    </cfRule>
    <cfRule type="expression" dxfId="75" priority="68">
      <formula>L71="夏休"</formula>
    </cfRule>
    <cfRule type="expression" dxfId="74" priority="69">
      <formula>L71="休日"</formula>
    </cfRule>
  </conditionalFormatting>
  <conditionalFormatting sqref="E109:AF109">
    <cfRule type="expression" dxfId="73" priority="60">
      <formula>WEEKDAY(E109)=1</formula>
    </cfRule>
    <cfRule type="expression" dxfId="72" priority="61">
      <formula>WEEKDAY(E109)=7</formula>
    </cfRule>
  </conditionalFormatting>
  <conditionalFormatting sqref="E107:AF109">
    <cfRule type="expression" dxfId="71" priority="59">
      <formula>E107&gt;$S$6+2</formula>
    </cfRule>
  </conditionalFormatting>
  <conditionalFormatting sqref="E153:AF153">
    <cfRule type="expression" dxfId="70" priority="57">
      <formula>WEEKDAY(E153)=1</formula>
    </cfRule>
    <cfRule type="expression" dxfId="69" priority="58">
      <formula>WEEKDAY(E153)=7</formula>
    </cfRule>
  </conditionalFormatting>
  <conditionalFormatting sqref="E151:AF153">
    <cfRule type="expression" dxfId="68" priority="56">
      <formula>E151&gt;$S$6+2</formula>
    </cfRule>
  </conditionalFormatting>
  <conditionalFormatting sqref="E197:AF197">
    <cfRule type="expression" dxfId="67" priority="54">
      <formula>WEEKDAY(E197)=1</formula>
    </cfRule>
    <cfRule type="expression" dxfId="66" priority="55">
      <formula>WEEKDAY(E197)=7</formula>
    </cfRule>
  </conditionalFormatting>
  <conditionalFormatting sqref="E195:AF197">
    <cfRule type="expression" dxfId="65" priority="53">
      <formula>E195&gt;$S$6+2</formula>
    </cfRule>
  </conditionalFormatting>
  <conditionalFormatting sqref="E241:AF241">
    <cfRule type="expression" dxfId="64" priority="51">
      <formula>WEEKDAY(E241)=1</formula>
    </cfRule>
    <cfRule type="expression" dxfId="63" priority="52">
      <formula>WEEKDAY(E241)=7</formula>
    </cfRule>
  </conditionalFormatting>
  <conditionalFormatting sqref="E239:AF241">
    <cfRule type="expression" dxfId="62" priority="50">
      <formula>E239&gt;$S$6+2</formula>
    </cfRule>
  </conditionalFormatting>
  <conditionalFormatting sqref="E285:AF285">
    <cfRule type="expression" dxfId="61" priority="48">
      <formula>WEEKDAY(E285)=1</formula>
    </cfRule>
    <cfRule type="expression" dxfId="60" priority="49">
      <formula>WEEKDAY(E285)=7</formula>
    </cfRule>
  </conditionalFormatting>
  <conditionalFormatting sqref="E283:AF285">
    <cfRule type="expression" dxfId="59" priority="47">
      <formula>E283&gt;$S$6+2</formula>
    </cfRule>
  </conditionalFormatting>
  <conditionalFormatting sqref="E329:AF329">
    <cfRule type="expression" dxfId="58" priority="45">
      <formula>WEEKDAY(E329)=1</formula>
    </cfRule>
    <cfRule type="expression" dxfId="57" priority="46">
      <formula>WEEKDAY(E329)=7</formula>
    </cfRule>
  </conditionalFormatting>
  <conditionalFormatting sqref="E327:AF329">
    <cfRule type="expression" dxfId="56" priority="44">
      <formula>E327&gt;$S$6+2</formula>
    </cfRule>
  </conditionalFormatting>
  <conditionalFormatting sqref="E373:AF373">
    <cfRule type="expression" dxfId="55" priority="42">
      <formula>WEEKDAY(E373)=1</formula>
    </cfRule>
    <cfRule type="expression" dxfId="54" priority="43">
      <formula>WEEKDAY(E373)=7</formula>
    </cfRule>
  </conditionalFormatting>
  <conditionalFormatting sqref="E371:AF373">
    <cfRule type="expression" dxfId="53" priority="41">
      <formula>E371&gt;$S$6+2</formula>
    </cfRule>
  </conditionalFormatting>
  <conditionalFormatting sqref="E417:AF417">
    <cfRule type="expression" dxfId="52" priority="39">
      <formula>WEEKDAY(E417)=1</formula>
    </cfRule>
    <cfRule type="expression" dxfId="51" priority="40">
      <formula>WEEKDAY(E417)=7</formula>
    </cfRule>
  </conditionalFormatting>
  <conditionalFormatting sqref="E415:AF417">
    <cfRule type="expression" dxfId="50" priority="38">
      <formula>E415&gt;$S$6+2</formula>
    </cfRule>
  </conditionalFormatting>
  <conditionalFormatting sqref="E461:AF461">
    <cfRule type="expression" dxfId="49" priority="36">
      <formula>WEEKDAY(E461)=1</formula>
    </cfRule>
    <cfRule type="expression" dxfId="48" priority="37">
      <formula>WEEKDAY(E461)=7</formula>
    </cfRule>
  </conditionalFormatting>
  <conditionalFormatting sqref="E459:AF461">
    <cfRule type="expression" dxfId="47" priority="35">
      <formula>E459&gt;$S$6+2</formula>
    </cfRule>
  </conditionalFormatting>
  <conditionalFormatting sqref="E505:AF505">
    <cfRule type="expression" dxfId="46" priority="33">
      <formula>WEEKDAY(E505)=1</formula>
    </cfRule>
    <cfRule type="expression" dxfId="45" priority="34">
      <formula>WEEKDAY(E505)=7</formula>
    </cfRule>
  </conditionalFormatting>
  <conditionalFormatting sqref="E503:AF505">
    <cfRule type="expression" dxfId="44" priority="32">
      <formula>E503&gt;$S$6+2</formula>
    </cfRule>
  </conditionalFormatting>
  <conditionalFormatting sqref="E549:AF549">
    <cfRule type="expression" dxfId="43" priority="30">
      <formula>WEEKDAY(E549)=1</formula>
    </cfRule>
    <cfRule type="expression" dxfId="42" priority="31">
      <formula>WEEKDAY(E549)=7</formula>
    </cfRule>
  </conditionalFormatting>
  <conditionalFormatting sqref="E547:AF549">
    <cfRule type="expression" dxfId="41" priority="29">
      <formula>E547&gt;$S$6+2</formula>
    </cfRule>
  </conditionalFormatting>
  <conditionalFormatting sqref="E593:AF593">
    <cfRule type="expression" dxfId="40" priority="27">
      <formula>WEEKDAY(E593)=1</formula>
    </cfRule>
    <cfRule type="expression" dxfId="39" priority="28">
      <formula>WEEKDAY(E593)=7</formula>
    </cfRule>
  </conditionalFormatting>
  <conditionalFormatting sqref="E591:AF593">
    <cfRule type="expression" dxfId="38" priority="26">
      <formula>E591&gt;$S$6+2</formula>
    </cfRule>
  </conditionalFormatting>
  <conditionalFormatting sqref="E637:AF637">
    <cfRule type="expression" dxfId="37" priority="21">
      <formula>WEEKDAY(E637)=1</formula>
    </cfRule>
    <cfRule type="expression" dxfId="36" priority="22">
      <formula>WEEKDAY(E637)=7</formula>
    </cfRule>
  </conditionalFormatting>
  <conditionalFormatting sqref="E635:AF637">
    <cfRule type="expression" dxfId="35" priority="20">
      <formula>E635&gt;$S$6+2</formula>
    </cfRule>
  </conditionalFormatting>
  <conditionalFormatting sqref="E681:AF681">
    <cfRule type="expression" dxfId="34" priority="18">
      <formula>WEEKDAY(E681)=1</formula>
    </cfRule>
    <cfRule type="expression" dxfId="33" priority="19">
      <formula>WEEKDAY(E681)=7</formula>
    </cfRule>
  </conditionalFormatting>
  <conditionalFormatting sqref="E679:AF681">
    <cfRule type="expression" dxfId="32" priority="17">
      <formula>E679&gt;$S$6+2</formula>
    </cfRule>
  </conditionalFormatting>
  <conditionalFormatting sqref="E725:AF725">
    <cfRule type="expression" dxfId="31" priority="15">
      <formula>WEEKDAY(E725)=1</formula>
    </cfRule>
    <cfRule type="expression" dxfId="30" priority="16">
      <formula>WEEKDAY(E725)=7</formula>
    </cfRule>
  </conditionalFormatting>
  <conditionalFormatting sqref="E723:AF725">
    <cfRule type="expression" dxfId="29" priority="14">
      <formula>E723&gt;$S$6+2</formula>
    </cfRule>
  </conditionalFormatting>
  <conditionalFormatting sqref="E769:AF769">
    <cfRule type="expression" dxfId="28" priority="12">
      <formula>WEEKDAY(E769)=1</formula>
    </cfRule>
    <cfRule type="expression" dxfId="27" priority="13">
      <formula>WEEKDAY(E769)=7</formula>
    </cfRule>
  </conditionalFormatting>
  <conditionalFormatting sqref="E767:AF769">
    <cfRule type="expression" dxfId="26" priority="11">
      <formula>E767&gt;$S$6+2</formula>
    </cfRule>
  </conditionalFormatting>
  <conditionalFormatting sqref="E813:AF813">
    <cfRule type="expression" dxfId="25" priority="9">
      <formula>WEEKDAY(E813)=1</formula>
    </cfRule>
    <cfRule type="expression" dxfId="24" priority="10">
      <formula>WEEKDAY(E813)=7</formula>
    </cfRule>
  </conditionalFormatting>
  <conditionalFormatting sqref="E811:AF813">
    <cfRule type="expression" dxfId="23" priority="8">
      <formula>E811&gt;$S$6+2</formula>
    </cfRule>
  </conditionalFormatting>
  <conditionalFormatting sqref="E857:AF857">
    <cfRule type="expression" dxfId="22" priority="6">
      <formula>WEEKDAY(E857)=1</formula>
    </cfRule>
    <cfRule type="expression" dxfId="21" priority="7">
      <formula>WEEKDAY(E857)=7</formula>
    </cfRule>
  </conditionalFormatting>
  <conditionalFormatting sqref="E855:AF857">
    <cfRule type="expression" dxfId="20" priority="5">
      <formula>E855&gt;$S$6+2</formula>
    </cfRule>
  </conditionalFormatting>
  <conditionalFormatting sqref="AB11:AD11">
    <cfRule type="expression" dxfId="19" priority="3">
      <formula>AB11="達成"</formula>
    </cfRule>
    <cfRule type="expression" dxfId="18" priority="4">
      <formula>AB11="未達成"</formula>
    </cfRule>
  </conditionalFormatting>
  <conditionalFormatting sqref="AB12:AD12">
    <cfRule type="expression" dxfId="17" priority="1">
      <formula>AB12="達成"</formula>
    </cfRule>
    <cfRule type="expression" dxfId="16" priority="2">
      <formula>AB12="未達成"</formula>
    </cfRule>
  </conditionalFormatting>
  <dataValidations count="1">
    <dataValidation type="list" allowBlank="1" showInputMessage="1" showErrorMessage="1" sqref="E683:AF722 E23:AF62 E859:AF898 E551:AF590 E463:AF502 E375:AF414 E287:AF326 E243:AF282 E595:AF634 E199:AF238 E639:AF678 E815:AF854 E155:AF194 E331:AF370 E419:AF458 E507:AF546 E67:AF106 E771:AF810 E111:AF150 E727:AF766" xr:uid="{1D25BC75-D972-48EE-BBAA-B56D0DFF789C}">
      <formula1>$F$903:$F$909</formula1>
    </dataValidation>
  </dataValidations>
  <pageMargins left="0.9055118110236221" right="0.31496062992125984" top="0.55118110236220474" bottom="0.74803149606299213" header="0.31496062992125984" footer="0"/>
  <pageSetup paperSize="9" scale="24" fitToHeight="0" orientation="portrait" r:id="rId1"/>
  <headerFooter alignWithMargins="0">
    <oddFooter>&amp;L&amp;"BIZ UDゴシック,標準"&amp;28本表は、広島市水道局週休２日交替制工事試行要領（土木工事及び配管工事）（R6.10）以降の要領を適用する工事に使用する。</oddFooter>
  </headerFooter>
  <rowBreaks count="20" manualBreakCount="20">
    <brk id="62" max="34" man="1"/>
    <brk id="106" max="34" man="1"/>
    <brk id="150" max="34" man="1"/>
    <brk id="194" max="34" man="1"/>
    <brk id="238" max="34" man="1"/>
    <brk id="282" max="34" man="1"/>
    <brk id="326" max="34" man="1"/>
    <brk id="370" max="34" man="1"/>
    <brk id="414" max="34" man="1"/>
    <brk id="458" max="34" man="1"/>
    <brk id="502" max="34" man="1"/>
    <brk id="546" max="34" man="1"/>
    <brk id="590" max="34" man="1"/>
    <brk id="634" max="34" man="1"/>
    <brk id="678" max="34" man="1"/>
    <brk id="722" max="34" man="1"/>
    <brk id="766" max="34" man="1"/>
    <brk id="810" max="34" man="1"/>
    <brk id="854" max="34" man="1"/>
    <brk id="905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G1240"/>
  <sheetViews>
    <sheetView view="pageBreakPreview" topLeftCell="A1102" zoomScale="85" zoomScaleNormal="85" zoomScaleSheetLayoutView="85" workbookViewId="0">
      <selection activeCell="F1136" sqref="F1136"/>
    </sheetView>
  </sheetViews>
  <sheetFormatPr defaultRowHeight="18.75" x14ac:dyDescent="0.4"/>
  <cols>
    <col min="1" max="1" width="14.25" style="1" customWidth="1"/>
    <col min="2" max="4" width="9" style="2"/>
    <col min="5" max="5" width="24.125" customWidth="1"/>
    <col min="6" max="6" width="9" style="2"/>
    <col min="7" max="7" width="9.375" style="2" bestFit="1" customWidth="1"/>
  </cols>
  <sheetData>
    <row r="1" spans="1:7" s="2" customFormat="1" x14ac:dyDescent="0.4">
      <c r="A1" s="3" t="s">
        <v>6</v>
      </c>
      <c r="B1" s="2" t="s">
        <v>0</v>
      </c>
      <c r="C1" s="2" t="s">
        <v>1</v>
      </c>
      <c r="D1" s="2" t="s">
        <v>2</v>
      </c>
      <c r="E1" s="2" t="s">
        <v>3</v>
      </c>
    </row>
    <row r="2" spans="1:7" x14ac:dyDescent="0.4">
      <c r="A2" s="1">
        <v>45383</v>
      </c>
      <c r="B2" s="2">
        <f>MONTH(A2)</f>
        <v>4</v>
      </c>
      <c r="C2" s="2">
        <f>DAY(A2)</f>
        <v>1</v>
      </c>
      <c r="D2" s="2" t="str">
        <f>TEXT(A2,"aaa")</f>
        <v>月</v>
      </c>
      <c r="E2" t="str">
        <f>IFERROR(VLOOKUP(A2,'HOL（2027年まで）'!$A:$C,3,0),"")</f>
        <v/>
      </c>
      <c r="F2"/>
      <c r="G2"/>
    </row>
    <row r="3" spans="1:7" x14ac:dyDescent="0.4">
      <c r="A3" s="1">
        <v>45384</v>
      </c>
      <c r="B3" s="2">
        <f t="shared" ref="B3:B66" si="0">MONTH(A3)</f>
        <v>4</v>
      </c>
      <c r="C3" s="2">
        <f t="shared" ref="C3:C5" si="1">DAY(A3)</f>
        <v>2</v>
      </c>
      <c r="D3" s="2" t="str">
        <f t="shared" ref="D3:D5" si="2">TEXT(A3,"aaa")</f>
        <v>火</v>
      </c>
      <c r="E3" t="str">
        <f>IFERROR(VLOOKUP(A3,'HOL（2027年まで）'!$A:$C,3,0),"")</f>
        <v/>
      </c>
      <c r="F3"/>
      <c r="G3"/>
    </row>
    <row r="4" spans="1:7" x14ac:dyDescent="0.4">
      <c r="A4" s="1">
        <v>45385</v>
      </c>
      <c r="B4" s="2">
        <f t="shared" si="0"/>
        <v>4</v>
      </c>
      <c r="C4" s="2">
        <f t="shared" si="1"/>
        <v>3</v>
      </c>
      <c r="D4" s="2" t="str">
        <f t="shared" si="2"/>
        <v>水</v>
      </c>
      <c r="E4" t="str">
        <f>IFERROR(VLOOKUP(A4,'HOL（2027年まで）'!$A:$C,3,0),"")</f>
        <v/>
      </c>
      <c r="F4"/>
      <c r="G4"/>
    </row>
    <row r="5" spans="1:7" x14ac:dyDescent="0.4">
      <c r="A5" s="1">
        <v>45386</v>
      </c>
      <c r="B5" s="2">
        <f t="shared" si="0"/>
        <v>4</v>
      </c>
      <c r="C5" s="2">
        <f t="shared" si="1"/>
        <v>4</v>
      </c>
      <c r="D5" s="2" t="str">
        <f t="shared" si="2"/>
        <v>木</v>
      </c>
      <c r="E5" t="str">
        <f>IFERROR(VLOOKUP(A5,'HOL（2027年まで）'!$A:$C,3,0),"")</f>
        <v/>
      </c>
      <c r="F5"/>
      <c r="G5"/>
    </row>
    <row r="6" spans="1:7" x14ac:dyDescent="0.4">
      <c r="A6" s="1">
        <v>45387</v>
      </c>
      <c r="B6" s="2">
        <f t="shared" si="0"/>
        <v>4</v>
      </c>
      <c r="C6" s="2">
        <f t="shared" ref="C6:C69" si="3">DAY(A6)</f>
        <v>5</v>
      </c>
      <c r="D6" s="2" t="str">
        <f t="shared" ref="D6:D69" si="4">TEXT(A6,"aaa")</f>
        <v>金</v>
      </c>
      <c r="E6" t="str">
        <f>IFERROR(VLOOKUP(A6,'HOL（2027年まで）'!$A:$C,3,0),"")</f>
        <v/>
      </c>
      <c r="F6"/>
      <c r="G6"/>
    </row>
    <row r="7" spans="1:7" x14ac:dyDescent="0.4">
      <c r="A7" s="1">
        <v>45388</v>
      </c>
      <c r="B7" s="2">
        <f t="shared" si="0"/>
        <v>4</v>
      </c>
      <c r="C7" s="2">
        <f t="shared" si="3"/>
        <v>6</v>
      </c>
      <c r="D7" s="2" t="str">
        <f t="shared" si="4"/>
        <v>土</v>
      </c>
      <c r="E7" t="str">
        <f>IFERROR(VLOOKUP(A7,'HOL（2027年まで）'!$A:$C,3,0),"")</f>
        <v/>
      </c>
      <c r="F7"/>
      <c r="G7"/>
    </row>
    <row r="8" spans="1:7" x14ac:dyDescent="0.4">
      <c r="A8" s="1">
        <v>45389</v>
      </c>
      <c r="B8" s="2">
        <f t="shared" si="0"/>
        <v>4</v>
      </c>
      <c r="C8" s="2">
        <f t="shared" si="3"/>
        <v>7</v>
      </c>
      <c r="D8" s="2" t="str">
        <f t="shared" si="4"/>
        <v>日</v>
      </c>
      <c r="E8" t="str">
        <f>IFERROR(VLOOKUP(A8,'HOL（2027年まで）'!$A:$C,3,0),"")</f>
        <v/>
      </c>
      <c r="F8"/>
      <c r="G8"/>
    </row>
    <row r="9" spans="1:7" x14ac:dyDescent="0.4">
      <c r="A9" s="1">
        <v>45390</v>
      </c>
      <c r="B9" s="2">
        <f t="shared" si="0"/>
        <v>4</v>
      </c>
      <c r="C9" s="2">
        <f t="shared" si="3"/>
        <v>8</v>
      </c>
      <c r="D9" s="2" t="str">
        <f t="shared" si="4"/>
        <v>月</v>
      </c>
      <c r="E9" t="str">
        <f>IFERROR(VLOOKUP(A9,'HOL（2027年まで）'!$A:$C,3,0),"")</f>
        <v/>
      </c>
      <c r="F9"/>
      <c r="G9"/>
    </row>
    <row r="10" spans="1:7" x14ac:dyDescent="0.4">
      <c r="A10" s="1">
        <v>45391</v>
      </c>
      <c r="B10" s="2">
        <f t="shared" si="0"/>
        <v>4</v>
      </c>
      <c r="C10" s="2">
        <f t="shared" si="3"/>
        <v>9</v>
      </c>
      <c r="D10" s="2" t="str">
        <f t="shared" si="4"/>
        <v>火</v>
      </c>
      <c r="E10" t="str">
        <f>IFERROR(VLOOKUP(A10,'HOL（2027年まで）'!$A:$C,3,0),"")</f>
        <v/>
      </c>
      <c r="F10"/>
      <c r="G10"/>
    </row>
    <row r="11" spans="1:7" x14ac:dyDescent="0.4">
      <c r="A11" s="1">
        <v>45392</v>
      </c>
      <c r="B11" s="2">
        <f t="shared" si="0"/>
        <v>4</v>
      </c>
      <c r="C11" s="2">
        <f t="shared" si="3"/>
        <v>10</v>
      </c>
      <c r="D11" s="2" t="str">
        <f t="shared" si="4"/>
        <v>水</v>
      </c>
      <c r="E11" t="str">
        <f>IFERROR(VLOOKUP(A11,'HOL（2027年まで）'!$A:$C,3,0),"")</f>
        <v/>
      </c>
      <c r="F11"/>
      <c r="G11"/>
    </row>
    <row r="12" spans="1:7" x14ac:dyDescent="0.4">
      <c r="A12" s="1">
        <v>45393</v>
      </c>
      <c r="B12" s="2">
        <f t="shared" si="0"/>
        <v>4</v>
      </c>
      <c r="C12" s="2">
        <f t="shared" si="3"/>
        <v>11</v>
      </c>
      <c r="D12" s="2" t="str">
        <f t="shared" si="4"/>
        <v>木</v>
      </c>
      <c r="E12" t="str">
        <f>IFERROR(VLOOKUP(A12,'HOL（2027年まで）'!$A:$C,3,0),"")</f>
        <v/>
      </c>
      <c r="F12"/>
      <c r="G12"/>
    </row>
    <row r="13" spans="1:7" x14ac:dyDescent="0.4">
      <c r="A13" s="1">
        <v>45394</v>
      </c>
      <c r="B13" s="2">
        <f t="shared" si="0"/>
        <v>4</v>
      </c>
      <c r="C13" s="2">
        <f t="shared" si="3"/>
        <v>12</v>
      </c>
      <c r="D13" s="2" t="str">
        <f t="shared" si="4"/>
        <v>金</v>
      </c>
      <c r="E13" t="str">
        <f>IFERROR(VLOOKUP(A13,'HOL（2027年まで）'!$A:$C,3,0),"")</f>
        <v/>
      </c>
      <c r="F13"/>
      <c r="G13"/>
    </row>
    <row r="14" spans="1:7" x14ac:dyDescent="0.4">
      <c r="A14" s="1">
        <v>45395</v>
      </c>
      <c r="B14" s="2">
        <f t="shared" si="0"/>
        <v>4</v>
      </c>
      <c r="C14" s="2">
        <f t="shared" si="3"/>
        <v>13</v>
      </c>
      <c r="D14" s="2" t="str">
        <f t="shared" si="4"/>
        <v>土</v>
      </c>
      <c r="E14" t="str">
        <f>IFERROR(VLOOKUP(A14,'HOL（2027年まで）'!$A:$C,3,0),"")</f>
        <v/>
      </c>
      <c r="F14"/>
      <c r="G14"/>
    </row>
    <row r="15" spans="1:7" x14ac:dyDescent="0.4">
      <c r="A15" s="1">
        <v>45396</v>
      </c>
      <c r="B15" s="2">
        <f t="shared" si="0"/>
        <v>4</v>
      </c>
      <c r="C15" s="2">
        <f t="shared" si="3"/>
        <v>14</v>
      </c>
      <c r="D15" s="2" t="str">
        <f t="shared" si="4"/>
        <v>日</v>
      </c>
      <c r="E15" t="str">
        <f>IFERROR(VLOOKUP(A15,'HOL（2027年まで）'!$A:$C,3,0),"")</f>
        <v/>
      </c>
      <c r="F15"/>
      <c r="G15"/>
    </row>
    <row r="16" spans="1:7" x14ac:dyDescent="0.4">
      <c r="A16" s="1">
        <v>45397</v>
      </c>
      <c r="B16" s="2">
        <f t="shared" si="0"/>
        <v>4</v>
      </c>
      <c r="C16" s="2">
        <f t="shared" si="3"/>
        <v>15</v>
      </c>
      <c r="D16" s="2" t="str">
        <f t="shared" si="4"/>
        <v>月</v>
      </c>
      <c r="E16" t="str">
        <f>IFERROR(VLOOKUP(A16,'HOL（2027年まで）'!$A:$C,3,0),"")</f>
        <v/>
      </c>
      <c r="F16"/>
      <c r="G16"/>
    </row>
    <row r="17" spans="1:7" x14ac:dyDescent="0.4">
      <c r="A17" s="1">
        <v>45398</v>
      </c>
      <c r="B17" s="2">
        <f t="shared" si="0"/>
        <v>4</v>
      </c>
      <c r="C17" s="2">
        <f t="shared" si="3"/>
        <v>16</v>
      </c>
      <c r="D17" s="2" t="str">
        <f t="shared" si="4"/>
        <v>火</v>
      </c>
      <c r="E17" t="str">
        <f>IFERROR(VLOOKUP(A17,'HOL（2027年まで）'!$A:$C,3,0),"")</f>
        <v/>
      </c>
      <c r="F17"/>
      <c r="G17"/>
    </row>
    <row r="18" spans="1:7" x14ac:dyDescent="0.4">
      <c r="A18" s="1">
        <v>45399</v>
      </c>
      <c r="B18" s="2">
        <f t="shared" si="0"/>
        <v>4</v>
      </c>
      <c r="C18" s="2">
        <f t="shared" si="3"/>
        <v>17</v>
      </c>
      <c r="D18" s="2" t="str">
        <f t="shared" si="4"/>
        <v>水</v>
      </c>
      <c r="E18" t="str">
        <f>IFERROR(VLOOKUP(A18,'HOL（2027年まで）'!$A:$C,3,0),"")</f>
        <v/>
      </c>
      <c r="F18"/>
      <c r="G18"/>
    </row>
    <row r="19" spans="1:7" x14ac:dyDescent="0.4">
      <c r="A19" s="1">
        <v>45400</v>
      </c>
      <c r="B19" s="2">
        <f t="shared" si="0"/>
        <v>4</v>
      </c>
      <c r="C19" s="2">
        <f t="shared" si="3"/>
        <v>18</v>
      </c>
      <c r="D19" s="2" t="str">
        <f t="shared" si="4"/>
        <v>木</v>
      </c>
      <c r="E19" t="str">
        <f>IFERROR(VLOOKUP(A19,'HOL（2027年まで）'!$A:$C,3,0),"")</f>
        <v/>
      </c>
      <c r="F19"/>
      <c r="G19"/>
    </row>
    <row r="20" spans="1:7" x14ac:dyDescent="0.4">
      <c r="A20" s="1">
        <v>45401</v>
      </c>
      <c r="B20" s="2">
        <f t="shared" si="0"/>
        <v>4</v>
      </c>
      <c r="C20" s="2">
        <f t="shared" si="3"/>
        <v>19</v>
      </c>
      <c r="D20" s="2" t="str">
        <f t="shared" si="4"/>
        <v>金</v>
      </c>
      <c r="E20" t="str">
        <f>IFERROR(VLOOKUP(A20,'HOL（2027年まで）'!$A:$C,3,0),"")</f>
        <v/>
      </c>
      <c r="F20"/>
      <c r="G20"/>
    </row>
    <row r="21" spans="1:7" x14ac:dyDescent="0.4">
      <c r="A21" s="1">
        <v>45402</v>
      </c>
      <c r="B21" s="2">
        <f t="shared" si="0"/>
        <v>4</v>
      </c>
      <c r="C21" s="2">
        <f t="shared" si="3"/>
        <v>20</v>
      </c>
      <c r="D21" s="2" t="str">
        <f t="shared" si="4"/>
        <v>土</v>
      </c>
      <c r="E21" t="str">
        <f>IFERROR(VLOOKUP(A21,'HOL（2027年まで）'!$A:$C,3,0),"")</f>
        <v/>
      </c>
      <c r="F21"/>
      <c r="G21"/>
    </row>
    <row r="22" spans="1:7" x14ac:dyDescent="0.4">
      <c r="A22" s="1">
        <v>45403</v>
      </c>
      <c r="B22" s="2">
        <f t="shared" si="0"/>
        <v>4</v>
      </c>
      <c r="C22" s="2">
        <f t="shared" si="3"/>
        <v>21</v>
      </c>
      <c r="D22" s="2" t="str">
        <f t="shared" si="4"/>
        <v>日</v>
      </c>
      <c r="E22" t="str">
        <f>IFERROR(VLOOKUP(A22,'HOL（2027年まで）'!$A:$C,3,0),"")</f>
        <v/>
      </c>
      <c r="F22"/>
      <c r="G22"/>
    </row>
    <row r="23" spans="1:7" x14ac:dyDescent="0.4">
      <c r="A23" s="1">
        <v>45404</v>
      </c>
      <c r="B23" s="2">
        <f t="shared" si="0"/>
        <v>4</v>
      </c>
      <c r="C23" s="2">
        <f t="shared" si="3"/>
        <v>22</v>
      </c>
      <c r="D23" s="2" t="str">
        <f t="shared" si="4"/>
        <v>月</v>
      </c>
      <c r="E23" t="str">
        <f>IFERROR(VLOOKUP(A23,'HOL（2027年まで）'!$A:$C,3,0),"")</f>
        <v/>
      </c>
      <c r="F23"/>
      <c r="G23"/>
    </row>
    <row r="24" spans="1:7" x14ac:dyDescent="0.4">
      <c r="A24" s="1">
        <v>45405</v>
      </c>
      <c r="B24" s="2">
        <f t="shared" si="0"/>
        <v>4</v>
      </c>
      <c r="C24" s="2">
        <f t="shared" si="3"/>
        <v>23</v>
      </c>
      <c r="D24" s="2" t="str">
        <f t="shared" si="4"/>
        <v>火</v>
      </c>
      <c r="E24" t="str">
        <f>IFERROR(VLOOKUP(A24,'HOL（2027年まで）'!$A:$C,3,0),"")</f>
        <v/>
      </c>
      <c r="F24"/>
      <c r="G24"/>
    </row>
    <row r="25" spans="1:7" x14ac:dyDescent="0.4">
      <c r="A25" s="1">
        <v>45406</v>
      </c>
      <c r="B25" s="2">
        <f t="shared" si="0"/>
        <v>4</v>
      </c>
      <c r="C25" s="2">
        <f t="shared" si="3"/>
        <v>24</v>
      </c>
      <c r="D25" s="2" t="str">
        <f t="shared" si="4"/>
        <v>水</v>
      </c>
      <c r="E25" t="str">
        <f>IFERROR(VLOOKUP(A25,'HOL（2027年まで）'!$A:$C,3,0),"")</f>
        <v/>
      </c>
      <c r="F25"/>
      <c r="G25"/>
    </row>
    <row r="26" spans="1:7" x14ac:dyDescent="0.4">
      <c r="A26" s="1">
        <v>45407</v>
      </c>
      <c r="B26" s="2">
        <f t="shared" si="0"/>
        <v>4</v>
      </c>
      <c r="C26" s="2">
        <f t="shared" si="3"/>
        <v>25</v>
      </c>
      <c r="D26" s="2" t="str">
        <f t="shared" si="4"/>
        <v>木</v>
      </c>
      <c r="E26" t="str">
        <f>IFERROR(VLOOKUP(A26,'HOL（2027年まで）'!$A:$C,3,0),"")</f>
        <v/>
      </c>
      <c r="F26"/>
      <c r="G26"/>
    </row>
    <row r="27" spans="1:7" x14ac:dyDescent="0.4">
      <c r="A27" s="1">
        <v>45408</v>
      </c>
      <c r="B27" s="2">
        <f t="shared" si="0"/>
        <v>4</v>
      </c>
      <c r="C27" s="2">
        <f t="shared" si="3"/>
        <v>26</v>
      </c>
      <c r="D27" s="2" t="str">
        <f t="shared" si="4"/>
        <v>金</v>
      </c>
      <c r="E27" t="str">
        <f>IFERROR(VLOOKUP(A27,'HOL（2027年まで）'!$A:$C,3,0),"")</f>
        <v/>
      </c>
      <c r="F27"/>
      <c r="G27"/>
    </row>
    <row r="28" spans="1:7" x14ac:dyDescent="0.4">
      <c r="A28" s="1">
        <v>45409</v>
      </c>
      <c r="B28" s="2">
        <f t="shared" si="0"/>
        <v>4</v>
      </c>
      <c r="C28" s="2">
        <f t="shared" si="3"/>
        <v>27</v>
      </c>
      <c r="D28" s="2" t="str">
        <f t="shared" si="4"/>
        <v>土</v>
      </c>
      <c r="E28" t="str">
        <f>IFERROR(VLOOKUP(A28,'HOL（2027年まで）'!$A:$C,3,0),"")</f>
        <v/>
      </c>
      <c r="F28"/>
      <c r="G28"/>
    </row>
    <row r="29" spans="1:7" x14ac:dyDescent="0.4">
      <c r="A29" s="1">
        <v>45410</v>
      </c>
      <c r="B29" s="2">
        <f t="shared" si="0"/>
        <v>4</v>
      </c>
      <c r="C29" s="2">
        <f t="shared" si="3"/>
        <v>28</v>
      </c>
      <c r="D29" s="2" t="str">
        <f t="shared" si="4"/>
        <v>日</v>
      </c>
      <c r="E29" t="str">
        <f>IFERROR(VLOOKUP(A29,'HOL（2027年まで）'!$A:$C,3,0),"")</f>
        <v/>
      </c>
      <c r="F29"/>
      <c r="G29"/>
    </row>
    <row r="30" spans="1:7" x14ac:dyDescent="0.4">
      <c r="A30" s="1">
        <v>45411</v>
      </c>
      <c r="B30" s="2">
        <f t="shared" si="0"/>
        <v>4</v>
      </c>
      <c r="C30" s="2">
        <f t="shared" si="3"/>
        <v>29</v>
      </c>
      <c r="D30" s="2" t="str">
        <f t="shared" si="4"/>
        <v>月</v>
      </c>
      <c r="E30" t="str">
        <f>IFERROR(VLOOKUP(A30,'HOL（2027年まで）'!$A:$C,3,0),"")</f>
        <v>昭和の日</v>
      </c>
      <c r="F30"/>
      <c r="G30"/>
    </row>
    <row r="31" spans="1:7" x14ac:dyDescent="0.4">
      <c r="A31" s="1">
        <v>45412</v>
      </c>
      <c r="B31" s="2">
        <f t="shared" si="0"/>
        <v>4</v>
      </c>
      <c r="C31" s="2">
        <f t="shared" si="3"/>
        <v>30</v>
      </c>
      <c r="D31" s="2" t="str">
        <f t="shared" si="4"/>
        <v>火</v>
      </c>
      <c r="E31" t="str">
        <f>IFERROR(VLOOKUP(A31,'HOL（2027年まで）'!$A:$C,3,0),"")</f>
        <v/>
      </c>
      <c r="F31"/>
      <c r="G31"/>
    </row>
    <row r="32" spans="1:7" x14ac:dyDescent="0.4">
      <c r="A32" s="1">
        <v>45413</v>
      </c>
      <c r="B32" s="2">
        <f t="shared" si="0"/>
        <v>5</v>
      </c>
      <c r="C32" s="2">
        <f t="shared" si="3"/>
        <v>1</v>
      </c>
      <c r="D32" s="2" t="str">
        <f t="shared" si="4"/>
        <v>水</v>
      </c>
      <c r="E32" t="str">
        <f>IFERROR(VLOOKUP(A32,'HOL（2027年まで）'!$A:$C,3,0),"")</f>
        <v/>
      </c>
      <c r="F32"/>
      <c r="G32"/>
    </row>
    <row r="33" spans="1:7" x14ac:dyDescent="0.4">
      <c r="A33" s="1">
        <v>45414</v>
      </c>
      <c r="B33" s="2">
        <f t="shared" si="0"/>
        <v>5</v>
      </c>
      <c r="C33" s="2">
        <f t="shared" si="3"/>
        <v>2</v>
      </c>
      <c r="D33" s="2" t="str">
        <f t="shared" si="4"/>
        <v>木</v>
      </c>
      <c r="E33" t="str">
        <f>IFERROR(VLOOKUP(A33,'HOL（2027年まで）'!$A:$C,3,0),"")</f>
        <v/>
      </c>
      <c r="F33"/>
      <c r="G33"/>
    </row>
    <row r="34" spans="1:7" x14ac:dyDescent="0.4">
      <c r="A34" s="1">
        <v>45415</v>
      </c>
      <c r="B34" s="2">
        <f t="shared" si="0"/>
        <v>5</v>
      </c>
      <c r="C34" s="2">
        <f t="shared" si="3"/>
        <v>3</v>
      </c>
      <c r="D34" s="2" t="str">
        <f t="shared" si="4"/>
        <v>金</v>
      </c>
      <c r="E34" t="str">
        <f>IFERROR(VLOOKUP(A34,'HOL（2027年まで）'!$A:$C,3,0),"")</f>
        <v>憲法記念日</v>
      </c>
      <c r="F34"/>
      <c r="G34"/>
    </row>
    <row r="35" spans="1:7" x14ac:dyDescent="0.4">
      <c r="A35" s="1">
        <v>45416</v>
      </c>
      <c r="B35" s="2">
        <f t="shared" si="0"/>
        <v>5</v>
      </c>
      <c r="C35" s="2">
        <f t="shared" si="3"/>
        <v>4</v>
      </c>
      <c r="D35" s="2" t="str">
        <f t="shared" si="4"/>
        <v>土</v>
      </c>
      <c r="E35" t="str">
        <f>IFERROR(VLOOKUP(A35,'HOL（2027年まで）'!$A:$C,3,0),"")</f>
        <v>みどりの日</v>
      </c>
      <c r="F35"/>
      <c r="G35"/>
    </row>
    <row r="36" spans="1:7" x14ac:dyDescent="0.4">
      <c r="A36" s="1">
        <v>45417</v>
      </c>
      <c r="B36" s="2">
        <f t="shared" si="0"/>
        <v>5</v>
      </c>
      <c r="C36" s="2">
        <f t="shared" si="3"/>
        <v>5</v>
      </c>
      <c r="D36" s="2" t="str">
        <f t="shared" si="4"/>
        <v>日</v>
      </c>
      <c r="E36" t="str">
        <f>IFERROR(VLOOKUP(A36,'HOL（2027年まで）'!$A:$C,3,0),"")</f>
        <v>こどもの日</v>
      </c>
      <c r="F36"/>
      <c r="G36"/>
    </row>
    <row r="37" spans="1:7" x14ac:dyDescent="0.4">
      <c r="A37" s="1">
        <v>45418</v>
      </c>
      <c r="B37" s="2">
        <f t="shared" si="0"/>
        <v>5</v>
      </c>
      <c r="C37" s="2">
        <f t="shared" si="3"/>
        <v>6</v>
      </c>
      <c r="D37" s="2" t="str">
        <f t="shared" si="4"/>
        <v>月</v>
      </c>
      <c r="E37" t="str">
        <f>IFERROR(VLOOKUP(A37,'HOL（2027年まで）'!$A:$C,3,0),"")</f>
        <v>振替休日</v>
      </c>
      <c r="F37"/>
      <c r="G37"/>
    </row>
    <row r="38" spans="1:7" x14ac:dyDescent="0.4">
      <c r="A38" s="1">
        <v>45419</v>
      </c>
      <c r="B38" s="2">
        <f t="shared" si="0"/>
        <v>5</v>
      </c>
      <c r="C38" s="2">
        <f t="shared" si="3"/>
        <v>7</v>
      </c>
      <c r="D38" s="2" t="str">
        <f t="shared" si="4"/>
        <v>火</v>
      </c>
      <c r="E38" t="str">
        <f>IFERROR(VLOOKUP(A38,'HOL（2027年まで）'!$A:$C,3,0),"")</f>
        <v/>
      </c>
      <c r="F38"/>
      <c r="G38"/>
    </row>
    <row r="39" spans="1:7" x14ac:dyDescent="0.4">
      <c r="A39" s="1">
        <v>45420</v>
      </c>
      <c r="B39" s="2">
        <f t="shared" si="0"/>
        <v>5</v>
      </c>
      <c r="C39" s="2">
        <f t="shared" si="3"/>
        <v>8</v>
      </c>
      <c r="D39" s="2" t="str">
        <f t="shared" si="4"/>
        <v>水</v>
      </c>
      <c r="E39" t="str">
        <f>IFERROR(VLOOKUP(A39,'HOL（2027年まで）'!$A:$C,3,0),"")</f>
        <v/>
      </c>
      <c r="F39"/>
      <c r="G39"/>
    </row>
    <row r="40" spans="1:7" x14ac:dyDescent="0.4">
      <c r="A40" s="1">
        <v>45421</v>
      </c>
      <c r="B40" s="2">
        <f t="shared" si="0"/>
        <v>5</v>
      </c>
      <c r="C40" s="2">
        <f t="shared" si="3"/>
        <v>9</v>
      </c>
      <c r="D40" s="2" t="str">
        <f t="shared" si="4"/>
        <v>木</v>
      </c>
      <c r="E40" t="str">
        <f>IFERROR(VLOOKUP(A40,'HOL（2027年まで）'!$A:$C,3,0),"")</f>
        <v/>
      </c>
      <c r="F40"/>
      <c r="G40"/>
    </row>
    <row r="41" spans="1:7" x14ac:dyDescent="0.4">
      <c r="A41" s="1">
        <v>45422</v>
      </c>
      <c r="B41" s="2">
        <f t="shared" si="0"/>
        <v>5</v>
      </c>
      <c r="C41" s="2">
        <f t="shared" si="3"/>
        <v>10</v>
      </c>
      <c r="D41" s="2" t="str">
        <f t="shared" si="4"/>
        <v>金</v>
      </c>
      <c r="E41" t="str">
        <f>IFERROR(VLOOKUP(A41,'HOL（2027年まで）'!$A:$C,3,0),"")</f>
        <v/>
      </c>
      <c r="F41"/>
      <c r="G41"/>
    </row>
    <row r="42" spans="1:7" x14ac:dyDescent="0.4">
      <c r="A42" s="1">
        <v>45423</v>
      </c>
      <c r="B42" s="2">
        <f t="shared" si="0"/>
        <v>5</v>
      </c>
      <c r="C42" s="2">
        <f t="shared" si="3"/>
        <v>11</v>
      </c>
      <c r="D42" s="2" t="str">
        <f t="shared" si="4"/>
        <v>土</v>
      </c>
      <c r="E42" t="str">
        <f>IFERROR(VLOOKUP(A42,'HOL（2027年まで）'!$A:$C,3,0),"")</f>
        <v/>
      </c>
      <c r="F42"/>
      <c r="G42"/>
    </row>
    <row r="43" spans="1:7" x14ac:dyDescent="0.4">
      <c r="A43" s="1">
        <v>45424</v>
      </c>
      <c r="B43" s="2">
        <f t="shared" si="0"/>
        <v>5</v>
      </c>
      <c r="C43" s="2">
        <f t="shared" si="3"/>
        <v>12</v>
      </c>
      <c r="D43" s="2" t="str">
        <f t="shared" si="4"/>
        <v>日</v>
      </c>
      <c r="E43" t="str">
        <f>IFERROR(VLOOKUP(A43,'HOL（2027年まで）'!$A:$C,3,0),"")</f>
        <v/>
      </c>
      <c r="F43"/>
      <c r="G43"/>
    </row>
    <row r="44" spans="1:7" x14ac:dyDescent="0.4">
      <c r="A44" s="1">
        <v>45425</v>
      </c>
      <c r="B44" s="2">
        <f t="shared" si="0"/>
        <v>5</v>
      </c>
      <c r="C44" s="2">
        <f t="shared" si="3"/>
        <v>13</v>
      </c>
      <c r="D44" s="2" t="str">
        <f t="shared" si="4"/>
        <v>月</v>
      </c>
      <c r="E44" t="str">
        <f>IFERROR(VLOOKUP(A44,'HOL（2027年まで）'!$A:$C,3,0),"")</f>
        <v/>
      </c>
      <c r="F44"/>
      <c r="G44"/>
    </row>
    <row r="45" spans="1:7" x14ac:dyDescent="0.4">
      <c r="A45" s="1">
        <v>45426</v>
      </c>
      <c r="B45" s="2">
        <f t="shared" si="0"/>
        <v>5</v>
      </c>
      <c r="C45" s="2">
        <f t="shared" si="3"/>
        <v>14</v>
      </c>
      <c r="D45" s="2" t="str">
        <f t="shared" si="4"/>
        <v>火</v>
      </c>
      <c r="E45" t="str">
        <f>IFERROR(VLOOKUP(A45,'HOL（2027年まで）'!$A:$C,3,0),"")</f>
        <v/>
      </c>
      <c r="F45"/>
      <c r="G45"/>
    </row>
    <row r="46" spans="1:7" x14ac:dyDescent="0.4">
      <c r="A46" s="1">
        <v>45427</v>
      </c>
      <c r="B46" s="2">
        <f t="shared" si="0"/>
        <v>5</v>
      </c>
      <c r="C46" s="2">
        <f t="shared" si="3"/>
        <v>15</v>
      </c>
      <c r="D46" s="2" t="str">
        <f t="shared" si="4"/>
        <v>水</v>
      </c>
      <c r="E46" t="str">
        <f>IFERROR(VLOOKUP(A46,'HOL（2027年まで）'!$A:$C,3,0),"")</f>
        <v/>
      </c>
      <c r="F46"/>
      <c r="G46"/>
    </row>
    <row r="47" spans="1:7" x14ac:dyDescent="0.4">
      <c r="A47" s="1">
        <v>45428</v>
      </c>
      <c r="B47" s="2">
        <f t="shared" si="0"/>
        <v>5</v>
      </c>
      <c r="C47" s="2">
        <f t="shared" si="3"/>
        <v>16</v>
      </c>
      <c r="D47" s="2" t="str">
        <f t="shared" si="4"/>
        <v>木</v>
      </c>
      <c r="E47" t="str">
        <f>IFERROR(VLOOKUP(A47,'HOL（2027年まで）'!$A:$C,3,0),"")</f>
        <v/>
      </c>
      <c r="F47"/>
      <c r="G47"/>
    </row>
    <row r="48" spans="1:7" x14ac:dyDescent="0.4">
      <c r="A48" s="1">
        <v>45429</v>
      </c>
      <c r="B48" s="2">
        <f t="shared" si="0"/>
        <v>5</v>
      </c>
      <c r="C48" s="2">
        <f t="shared" si="3"/>
        <v>17</v>
      </c>
      <c r="D48" s="2" t="str">
        <f t="shared" si="4"/>
        <v>金</v>
      </c>
      <c r="E48" t="str">
        <f>IFERROR(VLOOKUP(A48,'HOL（2027年まで）'!$A:$C,3,0),"")</f>
        <v/>
      </c>
      <c r="F48"/>
      <c r="G48"/>
    </row>
    <row r="49" spans="1:7" x14ac:dyDescent="0.4">
      <c r="A49" s="1">
        <v>45430</v>
      </c>
      <c r="B49" s="2">
        <f t="shared" si="0"/>
        <v>5</v>
      </c>
      <c r="C49" s="2">
        <f t="shared" si="3"/>
        <v>18</v>
      </c>
      <c r="D49" s="2" t="str">
        <f t="shared" si="4"/>
        <v>土</v>
      </c>
      <c r="E49" t="str">
        <f>IFERROR(VLOOKUP(A49,'HOL（2027年まで）'!$A:$C,3,0),"")</f>
        <v/>
      </c>
      <c r="F49"/>
      <c r="G49"/>
    </row>
    <row r="50" spans="1:7" x14ac:dyDescent="0.4">
      <c r="A50" s="1">
        <v>45431</v>
      </c>
      <c r="B50" s="2">
        <f t="shared" si="0"/>
        <v>5</v>
      </c>
      <c r="C50" s="2">
        <f t="shared" si="3"/>
        <v>19</v>
      </c>
      <c r="D50" s="2" t="str">
        <f t="shared" si="4"/>
        <v>日</v>
      </c>
      <c r="E50" t="str">
        <f>IFERROR(VLOOKUP(A50,'HOL（2027年まで）'!$A:$C,3,0),"")</f>
        <v/>
      </c>
      <c r="F50"/>
      <c r="G50"/>
    </row>
    <row r="51" spans="1:7" x14ac:dyDescent="0.4">
      <c r="A51" s="1">
        <v>45432</v>
      </c>
      <c r="B51" s="2">
        <f t="shared" si="0"/>
        <v>5</v>
      </c>
      <c r="C51" s="2">
        <f t="shared" si="3"/>
        <v>20</v>
      </c>
      <c r="D51" s="2" t="str">
        <f t="shared" si="4"/>
        <v>月</v>
      </c>
      <c r="E51" t="str">
        <f>IFERROR(VLOOKUP(A51,'HOL（2027年まで）'!$A:$C,3,0),"")</f>
        <v/>
      </c>
      <c r="F51"/>
      <c r="G51"/>
    </row>
    <row r="52" spans="1:7" x14ac:dyDescent="0.4">
      <c r="A52" s="1">
        <v>45433</v>
      </c>
      <c r="B52" s="2">
        <f t="shared" si="0"/>
        <v>5</v>
      </c>
      <c r="C52" s="2">
        <f t="shared" si="3"/>
        <v>21</v>
      </c>
      <c r="D52" s="2" t="str">
        <f t="shared" si="4"/>
        <v>火</v>
      </c>
      <c r="E52" t="str">
        <f>IFERROR(VLOOKUP(A52,'HOL（2027年まで）'!$A:$C,3,0),"")</f>
        <v/>
      </c>
      <c r="F52"/>
      <c r="G52"/>
    </row>
    <row r="53" spans="1:7" x14ac:dyDescent="0.4">
      <c r="A53" s="1">
        <v>45434</v>
      </c>
      <c r="B53" s="2">
        <f t="shared" si="0"/>
        <v>5</v>
      </c>
      <c r="C53" s="2">
        <f t="shared" si="3"/>
        <v>22</v>
      </c>
      <c r="D53" s="2" t="str">
        <f t="shared" si="4"/>
        <v>水</v>
      </c>
      <c r="E53" t="str">
        <f>IFERROR(VLOOKUP(A53,'HOL（2027年まで）'!$A:$C,3,0),"")</f>
        <v/>
      </c>
      <c r="F53"/>
      <c r="G53"/>
    </row>
    <row r="54" spans="1:7" x14ac:dyDescent="0.4">
      <c r="A54" s="1">
        <v>45435</v>
      </c>
      <c r="B54" s="2">
        <f t="shared" si="0"/>
        <v>5</v>
      </c>
      <c r="C54" s="2">
        <f t="shared" si="3"/>
        <v>23</v>
      </c>
      <c r="D54" s="2" t="str">
        <f t="shared" si="4"/>
        <v>木</v>
      </c>
      <c r="E54" t="str">
        <f>IFERROR(VLOOKUP(A54,'HOL（2027年まで）'!$A:$C,3,0),"")</f>
        <v/>
      </c>
      <c r="F54"/>
      <c r="G54"/>
    </row>
    <row r="55" spans="1:7" x14ac:dyDescent="0.4">
      <c r="A55" s="1">
        <v>45436</v>
      </c>
      <c r="B55" s="2">
        <f t="shared" si="0"/>
        <v>5</v>
      </c>
      <c r="C55" s="2">
        <f t="shared" si="3"/>
        <v>24</v>
      </c>
      <c r="D55" s="2" t="str">
        <f t="shared" si="4"/>
        <v>金</v>
      </c>
      <c r="E55" t="str">
        <f>IFERROR(VLOOKUP(A55,'HOL（2027年まで）'!$A:$C,3,0),"")</f>
        <v/>
      </c>
      <c r="F55"/>
      <c r="G55"/>
    </row>
    <row r="56" spans="1:7" x14ac:dyDescent="0.4">
      <c r="A56" s="1">
        <v>45437</v>
      </c>
      <c r="B56" s="2">
        <f t="shared" si="0"/>
        <v>5</v>
      </c>
      <c r="C56" s="2">
        <f t="shared" si="3"/>
        <v>25</v>
      </c>
      <c r="D56" s="2" t="str">
        <f t="shared" si="4"/>
        <v>土</v>
      </c>
      <c r="E56" t="str">
        <f>IFERROR(VLOOKUP(A56,'HOL（2027年まで）'!$A:$C,3,0),"")</f>
        <v/>
      </c>
      <c r="F56"/>
      <c r="G56"/>
    </row>
    <row r="57" spans="1:7" x14ac:dyDescent="0.4">
      <c r="A57" s="1">
        <v>45438</v>
      </c>
      <c r="B57" s="2">
        <f t="shared" si="0"/>
        <v>5</v>
      </c>
      <c r="C57" s="2">
        <f t="shared" si="3"/>
        <v>26</v>
      </c>
      <c r="D57" s="2" t="str">
        <f t="shared" si="4"/>
        <v>日</v>
      </c>
      <c r="E57" t="str">
        <f>IFERROR(VLOOKUP(A57,'HOL（2027年まで）'!$A:$C,3,0),"")</f>
        <v/>
      </c>
      <c r="F57"/>
      <c r="G57"/>
    </row>
    <row r="58" spans="1:7" x14ac:dyDescent="0.4">
      <c r="A58" s="1">
        <v>45439</v>
      </c>
      <c r="B58" s="2">
        <f t="shared" si="0"/>
        <v>5</v>
      </c>
      <c r="C58" s="2">
        <f t="shared" si="3"/>
        <v>27</v>
      </c>
      <c r="D58" s="2" t="str">
        <f t="shared" si="4"/>
        <v>月</v>
      </c>
      <c r="E58" t="str">
        <f>IFERROR(VLOOKUP(A58,'HOL（2027年まで）'!$A:$C,3,0),"")</f>
        <v/>
      </c>
      <c r="F58"/>
      <c r="G58"/>
    </row>
    <row r="59" spans="1:7" x14ac:dyDescent="0.4">
      <c r="A59" s="1">
        <v>45440</v>
      </c>
      <c r="B59" s="2">
        <f t="shared" si="0"/>
        <v>5</v>
      </c>
      <c r="C59" s="2">
        <f t="shared" si="3"/>
        <v>28</v>
      </c>
      <c r="D59" s="2" t="str">
        <f t="shared" si="4"/>
        <v>火</v>
      </c>
      <c r="E59" t="str">
        <f>IFERROR(VLOOKUP(A59,'HOL（2027年まで）'!$A:$C,3,0),"")</f>
        <v/>
      </c>
      <c r="F59"/>
      <c r="G59"/>
    </row>
    <row r="60" spans="1:7" x14ac:dyDescent="0.4">
      <c r="A60" s="1">
        <v>45441</v>
      </c>
      <c r="B60" s="2">
        <f t="shared" si="0"/>
        <v>5</v>
      </c>
      <c r="C60" s="2">
        <f t="shared" si="3"/>
        <v>29</v>
      </c>
      <c r="D60" s="2" t="str">
        <f t="shared" si="4"/>
        <v>水</v>
      </c>
      <c r="E60" t="str">
        <f>IFERROR(VLOOKUP(A60,'HOL（2027年まで）'!$A:$C,3,0),"")</f>
        <v/>
      </c>
      <c r="F60"/>
      <c r="G60"/>
    </row>
    <row r="61" spans="1:7" x14ac:dyDescent="0.4">
      <c r="A61" s="1">
        <v>45442</v>
      </c>
      <c r="B61" s="2">
        <f t="shared" si="0"/>
        <v>5</v>
      </c>
      <c r="C61" s="2">
        <f t="shared" si="3"/>
        <v>30</v>
      </c>
      <c r="D61" s="2" t="str">
        <f t="shared" si="4"/>
        <v>木</v>
      </c>
      <c r="E61" t="str">
        <f>IFERROR(VLOOKUP(A61,'HOL（2027年まで）'!$A:$C,3,0),"")</f>
        <v/>
      </c>
      <c r="F61"/>
      <c r="G61"/>
    </row>
    <row r="62" spans="1:7" x14ac:dyDescent="0.4">
      <c r="A62" s="1">
        <v>45443</v>
      </c>
      <c r="B62" s="2">
        <f t="shared" si="0"/>
        <v>5</v>
      </c>
      <c r="C62" s="2">
        <f t="shared" si="3"/>
        <v>31</v>
      </c>
      <c r="D62" s="2" t="str">
        <f t="shared" si="4"/>
        <v>金</v>
      </c>
      <c r="E62" t="str">
        <f>IFERROR(VLOOKUP(A62,'HOL（2027年まで）'!$A:$C,3,0),"")</f>
        <v/>
      </c>
      <c r="F62"/>
      <c r="G62"/>
    </row>
    <row r="63" spans="1:7" x14ac:dyDescent="0.4">
      <c r="A63" s="1">
        <v>45444</v>
      </c>
      <c r="B63" s="2">
        <f t="shared" si="0"/>
        <v>6</v>
      </c>
      <c r="C63" s="2">
        <f t="shared" si="3"/>
        <v>1</v>
      </c>
      <c r="D63" s="2" t="str">
        <f t="shared" si="4"/>
        <v>土</v>
      </c>
      <c r="E63" t="str">
        <f>IFERROR(VLOOKUP(A63,'HOL（2027年まで）'!$A:$C,3,0),"")</f>
        <v/>
      </c>
      <c r="F63"/>
      <c r="G63"/>
    </row>
    <row r="64" spans="1:7" x14ac:dyDescent="0.4">
      <c r="A64" s="1">
        <v>45445</v>
      </c>
      <c r="B64" s="2">
        <f t="shared" si="0"/>
        <v>6</v>
      </c>
      <c r="C64" s="2">
        <f t="shared" si="3"/>
        <v>2</v>
      </c>
      <c r="D64" s="2" t="str">
        <f t="shared" si="4"/>
        <v>日</v>
      </c>
      <c r="E64" t="str">
        <f>IFERROR(VLOOKUP(A64,'HOL（2027年まで）'!$A:$C,3,0),"")</f>
        <v/>
      </c>
      <c r="F64"/>
      <c r="G64"/>
    </row>
    <row r="65" spans="1:7" x14ac:dyDescent="0.4">
      <c r="A65" s="1">
        <v>45446</v>
      </c>
      <c r="B65" s="2">
        <f t="shared" si="0"/>
        <v>6</v>
      </c>
      <c r="C65" s="2">
        <f t="shared" si="3"/>
        <v>3</v>
      </c>
      <c r="D65" s="2" t="str">
        <f t="shared" si="4"/>
        <v>月</v>
      </c>
      <c r="E65" t="str">
        <f>IFERROR(VLOOKUP(A65,'HOL（2027年まで）'!$A:$C,3,0),"")</f>
        <v/>
      </c>
      <c r="F65"/>
      <c r="G65"/>
    </row>
    <row r="66" spans="1:7" x14ac:dyDescent="0.4">
      <c r="A66" s="1">
        <v>45447</v>
      </c>
      <c r="B66" s="2">
        <f t="shared" si="0"/>
        <v>6</v>
      </c>
      <c r="C66" s="2">
        <f t="shared" si="3"/>
        <v>4</v>
      </c>
      <c r="D66" s="2" t="str">
        <f t="shared" si="4"/>
        <v>火</v>
      </c>
      <c r="E66" t="str">
        <f>IFERROR(VLOOKUP(A66,'HOL（2027年まで）'!$A:$C,3,0),"")</f>
        <v/>
      </c>
      <c r="F66"/>
      <c r="G66"/>
    </row>
    <row r="67" spans="1:7" x14ac:dyDescent="0.4">
      <c r="A67" s="1">
        <v>45448</v>
      </c>
      <c r="B67" s="2">
        <f t="shared" ref="B67:B130" si="5">MONTH(A67)</f>
        <v>6</v>
      </c>
      <c r="C67" s="2">
        <f t="shared" si="3"/>
        <v>5</v>
      </c>
      <c r="D67" s="2" t="str">
        <f t="shared" si="4"/>
        <v>水</v>
      </c>
      <c r="E67" t="str">
        <f>IFERROR(VLOOKUP(A67,'HOL（2027年まで）'!$A:$C,3,0),"")</f>
        <v/>
      </c>
      <c r="F67"/>
      <c r="G67"/>
    </row>
    <row r="68" spans="1:7" x14ac:dyDescent="0.4">
      <c r="A68" s="1">
        <v>45449</v>
      </c>
      <c r="B68" s="2">
        <f t="shared" si="5"/>
        <v>6</v>
      </c>
      <c r="C68" s="2">
        <f t="shared" si="3"/>
        <v>6</v>
      </c>
      <c r="D68" s="2" t="str">
        <f t="shared" si="4"/>
        <v>木</v>
      </c>
      <c r="E68" t="str">
        <f>IFERROR(VLOOKUP(A68,'HOL（2027年まで）'!$A:$C,3,0),"")</f>
        <v/>
      </c>
      <c r="F68"/>
      <c r="G68"/>
    </row>
    <row r="69" spans="1:7" x14ac:dyDescent="0.4">
      <c r="A69" s="1">
        <v>45450</v>
      </c>
      <c r="B69" s="2">
        <f t="shared" si="5"/>
        <v>6</v>
      </c>
      <c r="C69" s="2">
        <f t="shared" si="3"/>
        <v>7</v>
      </c>
      <c r="D69" s="2" t="str">
        <f t="shared" si="4"/>
        <v>金</v>
      </c>
      <c r="E69" t="str">
        <f>IFERROR(VLOOKUP(A69,'HOL（2027年まで）'!$A:$C,3,0),"")</f>
        <v/>
      </c>
      <c r="F69"/>
      <c r="G69"/>
    </row>
    <row r="70" spans="1:7" x14ac:dyDescent="0.4">
      <c r="A70" s="1">
        <v>45451</v>
      </c>
      <c r="B70" s="2">
        <f t="shared" si="5"/>
        <v>6</v>
      </c>
      <c r="C70" s="2">
        <f t="shared" ref="C70:C133" si="6">DAY(A70)</f>
        <v>8</v>
      </c>
      <c r="D70" s="2" t="str">
        <f t="shared" ref="D70:D133" si="7">TEXT(A70,"aaa")</f>
        <v>土</v>
      </c>
      <c r="E70" t="str">
        <f>IFERROR(VLOOKUP(A70,'HOL（2027年まで）'!$A:$C,3,0),"")</f>
        <v/>
      </c>
      <c r="F70"/>
      <c r="G70"/>
    </row>
    <row r="71" spans="1:7" x14ac:dyDescent="0.4">
      <c r="A71" s="1">
        <v>45452</v>
      </c>
      <c r="B71" s="2">
        <f t="shared" si="5"/>
        <v>6</v>
      </c>
      <c r="C71" s="2">
        <f t="shared" si="6"/>
        <v>9</v>
      </c>
      <c r="D71" s="2" t="str">
        <f t="shared" si="7"/>
        <v>日</v>
      </c>
      <c r="E71" t="str">
        <f>IFERROR(VLOOKUP(A71,'HOL（2027年まで）'!$A:$C,3,0),"")</f>
        <v/>
      </c>
      <c r="F71"/>
      <c r="G71"/>
    </row>
    <row r="72" spans="1:7" x14ac:dyDescent="0.4">
      <c r="A72" s="1">
        <v>45453</v>
      </c>
      <c r="B72" s="2">
        <f t="shared" si="5"/>
        <v>6</v>
      </c>
      <c r="C72" s="2">
        <f t="shared" si="6"/>
        <v>10</v>
      </c>
      <c r="D72" s="2" t="str">
        <f t="shared" si="7"/>
        <v>月</v>
      </c>
      <c r="E72" t="str">
        <f>IFERROR(VLOOKUP(A72,'HOL（2027年まで）'!$A:$C,3,0),"")</f>
        <v/>
      </c>
      <c r="F72"/>
      <c r="G72"/>
    </row>
    <row r="73" spans="1:7" x14ac:dyDescent="0.4">
      <c r="A73" s="1">
        <v>45454</v>
      </c>
      <c r="B73" s="2">
        <f t="shared" si="5"/>
        <v>6</v>
      </c>
      <c r="C73" s="2">
        <f t="shared" si="6"/>
        <v>11</v>
      </c>
      <c r="D73" s="2" t="str">
        <f t="shared" si="7"/>
        <v>火</v>
      </c>
      <c r="E73" t="str">
        <f>IFERROR(VLOOKUP(A73,'HOL（2027年まで）'!$A:$C,3,0),"")</f>
        <v/>
      </c>
      <c r="F73"/>
      <c r="G73"/>
    </row>
    <row r="74" spans="1:7" x14ac:dyDescent="0.4">
      <c r="A74" s="1">
        <v>45455</v>
      </c>
      <c r="B74" s="2">
        <f t="shared" si="5"/>
        <v>6</v>
      </c>
      <c r="C74" s="2">
        <f t="shared" si="6"/>
        <v>12</v>
      </c>
      <c r="D74" s="2" t="str">
        <f t="shared" si="7"/>
        <v>水</v>
      </c>
      <c r="E74" t="str">
        <f>IFERROR(VLOOKUP(A74,'HOL（2027年まで）'!$A:$C,3,0),"")</f>
        <v/>
      </c>
      <c r="F74"/>
      <c r="G74"/>
    </row>
    <row r="75" spans="1:7" x14ac:dyDescent="0.4">
      <c r="A75" s="1">
        <v>45456</v>
      </c>
      <c r="B75" s="2">
        <f t="shared" si="5"/>
        <v>6</v>
      </c>
      <c r="C75" s="2">
        <f t="shared" si="6"/>
        <v>13</v>
      </c>
      <c r="D75" s="2" t="str">
        <f t="shared" si="7"/>
        <v>木</v>
      </c>
      <c r="E75" t="str">
        <f>IFERROR(VLOOKUP(A75,'HOL（2027年まで）'!$A:$C,3,0),"")</f>
        <v/>
      </c>
      <c r="F75"/>
      <c r="G75"/>
    </row>
    <row r="76" spans="1:7" x14ac:dyDescent="0.4">
      <c r="A76" s="1">
        <v>45457</v>
      </c>
      <c r="B76" s="2">
        <f t="shared" si="5"/>
        <v>6</v>
      </c>
      <c r="C76" s="2">
        <f t="shared" si="6"/>
        <v>14</v>
      </c>
      <c r="D76" s="2" t="str">
        <f t="shared" si="7"/>
        <v>金</v>
      </c>
      <c r="E76" t="str">
        <f>IFERROR(VLOOKUP(A76,'HOL（2027年まで）'!$A:$C,3,0),"")</f>
        <v/>
      </c>
      <c r="F76"/>
      <c r="G76"/>
    </row>
    <row r="77" spans="1:7" x14ac:dyDescent="0.4">
      <c r="A77" s="1">
        <v>45458</v>
      </c>
      <c r="B77" s="2">
        <f t="shared" si="5"/>
        <v>6</v>
      </c>
      <c r="C77" s="2">
        <f t="shared" si="6"/>
        <v>15</v>
      </c>
      <c r="D77" s="2" t="str">
        <f t="shared" si="7"/>
        <v>土</v>
      </c>
      <c r="E77" t="str">
        <f>IFERROR(VLOOKUP(A77,'HOL（2027年まで）'!$A:$C,3,0),"")</f>
        <v/>
      </c>
      <c r="F77"/>
      <c r="G77"/>
    </row>
    <row r="78" spans="1:7" x14ac:dyDescent="0.4">
      <c r="A78" s="1">
        <v>45459</v>
      </c>
      <c r="B78" s="2">
        <f t="shared" si="5"/>
        <v>6</v>
      </c>
      <c r="C78" s="2">
        <f t="shared" si="6"/>
        <v>16</v>
      </c>
      <c r="D78" s="2" t="str">
        <f t="shared" si="7"/>
        <v>日</v>
      </c>
      <c r="E78" t="str">
        <f>IFERROR(VLOOKUP(A78,'HOL（2027年まで）'!$A:$C,3,0),"")</f>
        <v/>
      </c>
      <c r="F78"/>
      <c r="G78"/>
    </row>
    <row r="79" spans="1:7" x14ac:dyDescent="0.4">
      <c r="A79" s="1">
        <v>45460</v>
      </c>
      <c r="B79" s="2">
        <f t="shared" si="5"/>
        <v>6</v>
      </c>
      <c r="C79" s="2">
        <f t="shared" si="6"/>
        <v>17</v>
      </c>
      <c r="D79" s="2" t="str">
        <f t="shared" si="7"/>
        <v>月</v>
      </c>
      <c r="E79" t="str">
        <f>IFERROR(VLOOKUP(A79,'HOL（2027年まで）'!$A:$C,3,0),"")</f>
        <v/>
      </c>
      <c r="F79"/>
      <c r="G79"/>
    </row>
    <row r="80" spans="1:7" x14ac:dyDescent="0.4">
      <c r="A80" s="1">
        <v>45461</v>
      </c>
      <c r="B80" s="2">
        <f t="shared" si="5"/>
        <v>6</v>
      </c>
      <c r="C80" s="2">
        <f t="shared" si="6"/>
        <v>18</v>
      </c>
      <c r="D80" s="2" t="str">
        <f t="shared" si="7"/>
        <v>火</v>
      </c>
      <c r="E80" t="str">
        <f>IFERROR(VLOOKUP(A80,'HOL（2027年まで）'!$A:$C,3,0),"")</f>
        <v/>
      </c>
      <c r="F80"/>
      <c r="G80"/>
    </row>
    <row r="81" spans="1:7" x14ac:dyDescent="0.4">
      <c r="A81" s="1">
        <v>45462</v>
      </c>
      <c r="B81" s="2">
        <f t="shared" si="5"/>
        <v>6</v>
      </c>
      <c r="C81" s="2">
        <f t="shared" si="6"/>
        <v>19</v>
      </c>
      <c r="D81" s="2" t="str">
        <f t="shared" si="7"/>
        <v>水</v>
      </c>
      <c r="E81" t="str">
        <f>IFERROR(VLOOKUP(A81,'HOL（2027年まで）'!$A:$C,3,0),"")</f>
        <v/>
      </c>
      <c r="F81"/>
      <c r="G81"/>
    </row>
    <row r="82" spans="1:7" x14ac:dyDescent="0.4">
      <c r="A82" s="1">
        <v>45463</v>
      </c>
      <c r="B82" s="2">
        <f t="shared" si="5"/>
        <v>6</v>
      </c>
      <c r="C82" s="2">
        <f t="shared" si="6"/>
        <v>20</v>
      </c>
      <c r="D82" s="2" t="str">
        <f t="shared" si="7"/>
        <v>木</v>
      </c>
      <c r="E82" t="str">
        <f>IFERROR(VLOOKUP(A82,'HOL（2027年まで）'!$A:$C,3,0),"")</f>
        <v/>
      </c>
      <c r="F82"/>
      <c r="G82"/>
    </row>
    <row r="83" spans="1:7" x14ac:dyDescent="0.4">
      <c r="A83" s="1">
        <v>45464</v>
      </c>
      <c r="B83" s="2">
        <f t="shared" si="5"/>
        <v>6</v>
      </c>
      <c r="C83" s="2">
        <f t="shared" si="6"/>
        <v>21</v>
      </c>
      <c r="D83" s="2" t="str">
        <f t="shared" si="7"/>
        <v>金</v>
      </c>
      <c r="E83" t="str">
        <f>IFERROR(VLOOKUP(A83,'HOL（2027年まで）'!$A:$C,3,0),"")</f>
        <v/>
      </c>
      <c r="F83"/>
      <c r="G83"/>
    </row>
    <row r="84" spans="1:7" x14ac:dyDescent="0.4">
      <c r="A84" s="1">
        <v>45465</v>
      </c>
      <c r="B84" s="2">
        <f t="shared" si="5"/>
        <v>6</v>
      </c>
      <c r="C84" s="2">
        <f t="shared" si="6"/>
        <v>22</v>
      </c>
      <c r="D84" s="2" t="str">
        <f t="shared" si="7"/>
        <v>土</v>
      </c>
      <c r="E84" t="str">
        <f>IFERROR(VLOOKUP(A84,'HOL（2027年まで）'!$A:$C,3,0),"")</f>
        <v/>
      </c>
      <c r="F84"/>
      <c r="G84"/>
    </row>
    <row r="85" spans="1:7" x14ac:dyDescent="0.4">
      <c r="A85" s="1">
        <v>45466</v>
      </c>
      <c r="B85" s="2">
        <f t="shared" si="5"/>
        <v>6</v>
      </c>
      <c r="C85" s="2">
        <f t="shared" si="6"/>
        <v>23</v>
      </c>
      <c r="D85" s="2" t="str">
        <f t="shared" si="7"/>
        <v>日</v>
      </c>
      <c r="E85" t="str">
        <f>IFERROR(VLOOKUP(A85,'HOL（2027年まで）'!$A:$C,3,0),"")</f>
        <v/>
      </c>
      <c r="F85"/>
      <c r="G85"/>
    </row>
    <row r="86" spans="1:7" x14ac:dyDescent="0.4">
      <c r="A86" s="1">
        <v>45467</v>
      </c>
      <c r="B86" s="2">
        <f t="shared" si="5"/>
        <v>6</v>
      </c>
      <c r="C86" s="2">
        <f t="shared" si="6"/>
        <v>24</v>
      </c>
      <c r="D86" s="2" t="str">
        <f t="shared" si="7"/>
        <v>月</v>
      </c>
      <c r="E86" t="str">
        <f>IFERROR(VLOOKUP(A86,'HOL（2027年まで）'!$A:$C,3,0),"")</f>
        <v/>
      </c>
      <c r="F86"/>
      <c r="G86"/>
    </row>
    <row r="87" spans="1:7" x14ac:dyDescent="0.4">
      <c r="A87" s="1">
        <v>45468</v>
      </c>
      <c r="B87" s="2">
        <f t="shared" si="5"/>
        <v>6</v>
      </c>
      <c r="C87" s="2">
        <f t="shared" si="6"/>
        <v>25</v>
      </c>
      <c r="D87" s="2" t="str">
        <f t="shared" si="7"/>
        <v>火</v>
      </c>
      <c r="E87" t="str">
        <f>IFERROR(VLOOKUP(A87,'HOL（2027年まで）'!$A:$C,3,0),"")</f>
        <v/>
      </c>
      <c r="F87"/>
      <c r="G87"/>
    </row>
    <row r="88" spans="1:7" x14ac:dyDescent="0.4">
      <c r="A88" s="1">
        <v>45469</v>
      </c>
      <c r="B88" s="2">
        <f t="shared" si="5"/>
        <v>6</v>
      </c>
      <c r="C88" s="2">
        <f t="shared" si="6"/>
        <v>26</v>
      </c>
      <c r="D88" s="2" t="str">
        <f t="shared" si="7"/>
        <v>水</v>
      </c>
      <c r="E88" t="str">
        <f>IFERROR(VLOOKUP(A88,'HOL（2027年まで）'!$A:$C,3,0),"")</f>
        <v/>
      </c>
      <c r="F88"/>
      <c r="G88"/>
    </row>
    <row r="89" spans="1:7" x14ac:dyDescent="0.4">
      <c r="A89" s="1">
        <v>45470</v>
      </c>
      <c r="B89" s="2">
        <f t="shared" si="5"/>
        <v>6</v>
      </c>
      <c r="C89" s="2">
        <f t="shared" si="6"/>
        <v>27</v>
      </c>
      <c r="D89" s="2" t="str">
        <f t="shared" si="7"/>
        <v>木</v>
      </c>
      <c r="E89" t="str">
        <f>IFERROR(VLOOKUP(A89,'HOL（2027年まで）'!$A:$C,3,0),"")</f>
        <v/>
      </c>
      <c r="F89"/>
      <c r="G89"/>
    </row>
    <row r="90" spans="1:7" x14ac:dyDescent="0.4">
      <c r="A90" s="1">
        <v>45471</v>
      </c>
      <c r="B90" s="2">
        <f t="shared" si="5"/>
        <v>6</v>
      </c>
      <c r="C90" s="2">
        <f t="shared" si="6"/>
        <v>28</v>
      </c>
      <c r="D90" s="2" t="str">
        <f t="shared" si="7"/>
        <v>金</v>
      </c>
      <c r="E90" t="str">
        <f>IFERROR(VLOOKUP(A90,'HOL（2027年まで）'!$A:$C,3,0),"")</f>
        <v/>
      </c>
      <c r="F90"/>
      <c r="G90"/>
    </row>
    <row r="91" spans="1:7" x14ac:dyDescent="0.4">
      <c r="A91" s="1">
        <v>45472</v>
      </c>
      <c r="B91" s="2">
        <f t="shared" si="5"/>
        <v>6</v>
      </c>
      <c r="C91" s="2">
        <f t="shared" si="6"/>
        <v>29</v>
      </c>
      <c r="D91" s="2" t="str">
        <f t="shared" si="7"/>
        <v>土</v>
      </c>
      <c r="E91" t="str">
        <f>IFERROR(VLOOKUP(A91,'HOL（2027年まで）'!$A:$C,3,0),"")</f>
        <v/>
      </c>
      <c r="F91"/>
      <c r="G91"/>
    </row>
    <row r="92" spans="1:7" x14ac:dyDescent="0.4">
      <c r="A92" s="1">
        <v>45473</v>
      </c>
      <c r="B92" s="2">
        <f t="shared" si="5"/>
        <v>6</v>
      </c>
      <c r="C92" s="2">
        <f t="shared" si="6"/>
        <v>30</v>
      </c>
      <c r="D92" s="2" t="str">
        <f t="shared" si="7"/>
        <v>日</v>
      </c>
      <c r="E92" t="str">
        <f>IFERROR(VLOOKUP(A92,'HOL（2027年まで）'!$A:$C,3,0),"")</f>
        <v/>
      </c>
      <c r="F92"/>
      <c r="G92"/>
    </row>
    <row r="93" spans="1:7" x14ac:dyDescent="0.4">
      <c r="A93" s="1">
        <v>45474</v>
      </c>
      <c r="B93" s="2">
        <f t="shared" si="5"/>
        <v>7</v>
      </c>
      <c r="C93" s="2">
        <f t="shared" si="6"/>
        <v>1</v>
      </c>
      <c r="D93" s="2" t="str">
        <f t="shared" si="7"/>
        <v>月</v>
      </c>
      <c r="E93" t="str">
        <f>IFERROR(VLOOKUP(A93,'HOL（2027年まで）'!$A:$C,3,0),"")</f>
        <v/>
      </c>
      <c r="F93"/>
      <c r="G93"/>
    </row>
    <row r="94" spans="1:7" x14ac:dyDescent="0.4">
      <c r="A94" s="1">
        <v>45475</v>
      </c>
      <c r="B94" s="2">
        <f t="shared" si="5"/>
        <v>7</v>
      </c>
      <c r="C94" s="2">
        <f t="shared" si="6"/>
        <v>2</v>
      </c>
      <c r="D94" s="2" t="str">
        <f t="shared" si="7"/>
        <v>火</v>
      </c>
      <c r="E94" t="str">
        <f>IFERROR(VLOOKUP(A94,'HOL（2027年まで）'!$A:$C,3,0),"")</f>
        <v/>
      </c>
      <c r="F94"/>
      <c r="G94"/>
    </row>
    <row r="95" spans="1:7" x14ac:dyDescent="0.4">
      <c r="A95" s="1">
        <v>45476</v>
      </c>
      <c r="B95" s="2">
        <f t="shared" si="5"/>
        <v>7</v>
      </c>
      <c r="C95" s="2">
        <f t="shared" si="6"/>
        <v>3</v>
      </c>
      <c r="D95" s="2" t="str">
        <f t="shared" si="7"/>
        <v>水</v>
      </c>
      <c r="E95" t="str">
        <f>IFERROR(VLOOKUP(A95,'HOL（2027年まで）'!$A:$C,3,0),"")</f>
        <v/>
      </c>
      <c r="F95"/>
      <c r="G95"/>
    </row>
    <row r="96" spans="1:7" x14ac:dyDescent="0.4">
      <c r="A96" s="1">
        <v>45477</v>
      </c>
      <c r="B96" s="2">
        <f t="shared" si="5"/>
        <v>7</v>
      </c>
      <c r="C96" s="2">
        <f t="shared" si="6"/>
        <v>4</v>
      </c>
      <c r="D96" s="2" t="str">
        <f t="shared" si="7"/>
        <v>木</v>
      </c>
      <c r="E96" t="str">
        <f>IFERROR(VLOOKUP(A96,'HOL（2027年まで）'!$A:$C,3,0),"")</f>
        <v/>
      </c>
      <c r="F96"/>
      <c r="G96"/>
    </row>
    <row r="97" spans="1:7" x14ac:dyDescent="0.4">
      <c r="A97" s="1">
        <v>45478</v>
      </c>
      <c r="B97" s="2">
        <f t="shared" si="5"/>
        <v>7</v>
      </c>
      <c r="C97" s="2">
        <f t="shared" si="6"/>
        <v>5</v>
      </c>
      <c r="D97" s="2" t="str">
        <f t="shared" si="7"/>
        <v>金</v>
      </c>
      <c r="E97" t="str">
        <f>IFERROR(VLOOKUP(A97,'HOL（2027年まで）'!$A:$C,3,0),"")</f>
        <v/>
      </c>
      <c r="F97"/>
      <c r="G97"/>
    </row>
    <row r="98" spans="1:7" x14ac:dyDescent="0.4">
      <c r="A98" s="1">
        <v>45479</v>
      </c>
      <c r="B98" s="2">
        <f t="shared" si="5"/>
        <v>7</v>
      </c>
      <c r="C98" s="2">
        <f t="shared" si="6"/>
        <v>6</v>
      </c>
      <c r="D98" s="2" t="str">
        <f t="shared" si="7"/>
        <v>土</v>
      </c>
      <c r="E98" t="str">
        <f>IFERROR(VLOOKUP(A98,'HOL（2027年まで）'!$A:$C,3,0),"")</f>
        <v/>
      </c>
      <c r="F98"/>
      <c r="G98"/>
    </row>
    <row r="99" spans="1:7" x14ac:dyDescent="0.4">
      <c r="A99" s="1">
        <v>45480</v>
      </c>
      <c r="B99" s="2">
        <f t="shared" si="5"/>
        <v>7</v>
      </c>
      <c r="C99" s="2">
        <f t="shared" si="6"/>
        <v>7</v>
      </c>
      <c r="D99" s="2" t="str">
        <f t="shared" si="7"/>
        <v>日</v>
      </c>
      <c r="E99" t="str">
        <f>IFERROR(VLOOKUP(A99,'HOL（2027年まで）'!$A:$C,3,0),"")</f>
        <v/>
      </c>
      <c r="F99"/>
      <c r="G99"/>
    </row>
    <row r="100" spans="1:7" x14ac:dyDescent="0.4">
      <c r="A100" s="1">
        <v>45481</v>
      </c>
      <c r="B100" s="2">
        <f t="shared" si="5"/>
        <v>7</v>
      </c>
      <c r="C100" s="2">
        <f t="shared" si="6"/>
        <v>8</v>
      </c>
      <c r="D100" s="2" t="str">
        <f t="shared" si="7"/>
        <v>月</v>
      </c>
      <c r="E100" t="str">
        <f>IFERROR(VLOOKUP(A100,'HOL（2027年まで）'!$A:$C,3,0),"")</f>
        <v/>
      </c>
      <c r="F100"/>
      <c r="G100"/>
    </row>
    <row r="101" spans="1:7" x14ac:dyDescent="0.4">
      <c r="A101" s="1">
        <v>45482</v>
      </c>
      <c r="B101" s="2">
        <f t="shared" si="5"/>
        <v>7</v>
      </c>
      <c r="C101" s="2">
        <f t="shared" si="6"/>
        <v>9</v>
      </c>
      <c r="D101" s="2" t="str">
        <f t="shared" si="7"/>
        <v>火</v>
      </c>
      <c r="E101" t="str">
        <f>IFERROR(VLOOKUP(A101,'HOL（2027年まで）'!$A:$C,3,0),"")</f>
        <v/>
      </c>
      <c r="F101"/>
      <c r="G101"/>
    </row>
    <row r="102" spans="1:7" x14ac:dyDescent="0.4">
      <c r="A102" s="1">
        <v>45483</v>
      </c>
      <c r="B102" s="2">
        <f t="shared" si="5"/>
        <v>7</v>
      </c>
      <c r="C102" s="2">
        <f t="shared" si="6"/>
        <v>10</v>
      </c>
      <c r="D102" s="2" t="str">
        <f t="shared" si="7"/>
        <v>水</v>
      </c>
      <c r="E102" t="str">
        <f>IFERROR(VLOOKUP(A102,'HOL（2027年まで）'!$A:$C,3,0),"")</f>
        <v/>
      </c>
      <c r="F102"/>
      <c r="G102"/>
    </row>
    <row r="103" spans="1:7" x14ac:dyDescent="0.4">
      <c r="A103" s="1">
        <v>45484</v>
      </c>
      <c r="B103" s="2">
        <f t="shared" si="5"/>
        <v>7</v>
      </c>
      <c r="C103" s="2">
        <f t="shared" si="6"/>
        <v>11</v>
      </c>
      <c r="D103" s="2" t="str">
        <f t="shared" si="7"/>
        <v>木</v>
      </c>
      <c r="E103" t="str">
        <f>IFERROR(VLOOKUP(A103,'HOL（2027年まで）'!$A:$C,3,0),"")</f>
        <v/>
      </c>
      <c r="F103"/>
      <c r="G103"/>
    </row>
    <row r="104" spans="1:7" x14ac:dyDescent="0.4">
      <c r="A104" s="1">
        <v>45485</v>
      </c>
      <c r="B104" s="2">
        <f t="shared" si="5"/>
        <v>7</v>
      </c>
      <c r="C104" s="2">
        <f t="shared" si="6"/>
        <v>12</v>
      </c>
      <c r="D104" s="2" t="str">
        <f t="shared" si="7"/>
        <v>金</v>
      </c>
      <c r="E104" t="str">
        <f>IFERROR(VLOOKUP(A104,'HOL（2027年まで）'!$A:$C,3,0),"")</f>
        <v/>
      </c>
      <c r="F104"/>
      <c r="G104"/>
    </row>
    <row r="105" spans="1:7" x14ac:dyDescent="0.4">
      <c r="A105" s="1">
        <v>45486</v>
      </c>
      <c r="B105" s="2">
        <f t="shared" si="5"/>
        <v>7</v>
      </c>
      <c r="C105" s="2">
        <f t="shared" si="6"/>
        <v>13</v>
      </c>
      <c r="D105" s="2" t="str">
        <f t="shared" si="7"/>
        <v>土</v>
      </c>
      <c r="E105" t="str">
        <f>IFERROR(VLOOKUP(A105,'HOL（2027年まで）'!$A:$C,3,0),"")</f>
        <v/>
      </c>
      <c r="F105"/>
      <c r="G105"/>
    </row>
    <row r="106" spans="1:7" x14ac:dyDescent="0.4">
      <c r="A106" s="1">
        <v>45487</v>
      </c>
      <c r="B106" s="2">
        <f t="shared" si="5"/>
        <v>7</v>
      </c>
      <c r="C106" s="2">
        <f t="shared" si="6"/>
        <v>14</v>
      </c>
      <c r="D106" s="2" t="str">
        <f t="shared" si="7"/>
        <v>日</v>
      </c>
      <c r="E106" t="str">
        <f>IFERROR(VLOOKUP(A106,'HOL（2027年まで）'!$A:$C,3,0),"")</f>
        <v/>
      </c>
      <c r="F106"/>
      <c r="G106"/>
    </row>
    <row r="107" spans="1:7" x14ac:dyDescent="0.4">
      <c r="A107" s="1">
        <v>45488</v>
      </c>
      <c r="B107" s="2">
        <f t="shared" si="5"/>
        <v>7</v>
      </c>
      <c r="C107" s="2">
        <f t="shared" si="6"/>
        <v>15</v>
      </c>
      <c r="D107" s="2" t="str">
        <f t="shared" si="7"/>
        <v>月</v>
      </c>
      <c r="E107" t="str">
        <f>IFERROR(VLOOKUP(A107,'HOL（2027年まで）'!$A:$C,3,0),"")</f>
        <v>海の日</v>
      </c>
      <c r="F107"/>
      <c r="G107"/>
    </row>
    <row r="108" spans="1:7" x14ac:dyDescent="0.4">
      <c r="A108" s="1">
        <v>45489</v>
      </c>
      <c r="B108" s="2">
        <f t="shared" si="5"/>
        <v>7</v>
      </c>
      <c r="C108" s="2">
        <f t="shared" si="6"/>
        <v>16</v>
      </c>
      <c r="D108" s="2" t="str">
        <f t="shared" si="7"/>
        <v>火</v>
      </c>
      <c r="E108" t="str">
        <f>IFERROR(VLOOKUP(A108,'HOL（2027年まで）'!$A:$C,3,0),"")</f>
        <v/>
      </c>
      <c r="F108"/>
      <c r="G108"/>
    </row>
    <row r="109" spans="1:7" x14ac:dyDescent="0.4">
      <c r="A109" s="1">
        <v>45490</v>
      </c>
      <c r="B109" s="2">
        <f t="shared" si="5"/>
        <v>7</v>
      </c>
      <c r="C109" s="2">
        <f t="shared" si="6"/>
        <v>17</v>
      </c>
      <c r="D109" s="2" t="str">
        <f t="shared" si="7"/>
        <v>水</v>
      </c>
      <c r="E109" t="str">
        <f>IFERROR(VLOOKUP(A109,'HOL（2027年まで）'!$A:$C,3,0),"")</f>
        <v/>
      </c>
      <c r="F109"/>
      <c r="G109"/>
    </row>
    <row r="110" spans="1:7" x14ac:dyDescent="0.4">
      <c r="A110" s="1">
        <v>45491</v>
      </c>
      <c r="B110" s="2">
        <f t="shared" si="5"/>
        <v>7</v>
      </c>
      <c r="C110" s="2">
        <f t="shared" si="6"/>
        <v>18</v>
      </c>
      <c r="D110" s="2" t="str">
        <f t="shared" si="7"/>
        <v>木</v>
      </c>
      <c r="E110" t="str">
        <f>IFERROR(VLOOKUP(A110,'HOL（2027年まで）'!$A:$C,3,0),"")</f>
        <v/>
      </c>
      <c r="F110"/>
      <c r="G110"/>
    </row>
    <row r="111" spans="1:7" x14ac:dyDescent="0.4">
      <c r="A111" s="1">
        <v>45492</v>
      </c>
      <c r="B111" s="2">
        <f t="shared" si="5"/>
        <v>7</v>
      </c>
      <c r="C111" s="2">
        <f t="shared" si="6"/>
        <v>19</v>
      </c>
      <c r="D111" s="2" t="str">
        <f t="shared" si="7"/>
        <v>金</v>
      </c>
      <c r="E111" t="str">
        <f>IFERROR(VLOOKUP(A111,'HOL（2027年まで）'!$A:$C,3,0),"")</f>
        <v/>
      </c>
      <c r="F111"/>
      <c r="G111"/>
    </row>
    <row r="112" spans="1:7" x14ac:dyDescent="0.4">
      <c r="A112" s="1">
        <v>45493</v>
      </c>
      <c r="B112" s="2">
        <f t="shared" si="5"/>
        <v>7</v>
      </c>
      <c r="C112" s="2">
        <f t="shared" si="6"/>
        <v>20</v>
      </c>
      <c r="D112" s="2" t="str">
        <f t="shared" si="7"/>
        <v>土</v>
      </c>
      <c r="E112" t="str">
        <f>IFERROR(VLOOKUP(A112,'HOL（2027年まで）'!$A:$C,3,0),"")</f>
        <v/>
      </c>
      <c r="F112"/>
      <c r="G112"/>
    </row>
    <row r="113" spans="1:7" x14ac:dyDescent="0.4">
      <c r="A113" s="1">
        <v>45494</v>
      </c>
      <c r="B113" s="2">
        <f t="shared" si="5"/>
        <v>7</v>
      </c>
      <c r="C113" s="2">
        <f t="shared" si="6"/>
        <v>21</v>
      </c>
      <c r="D113" s="2" t="str">
        <f t="shared" si="7"/>
        <v>日</v>
      </c>
      <c r="E113" t="str">
        <f>IFERROR(VLOOKUP(A113,'HOL（2027年まで）'!$A:$C,3,0),"")</f>
        <v/>
      </c>
      <c r="F113"/>
      <c r="G113"/>
    </row>
    <row r="114" spans="1:7" x14ac:dyDescent="0.4">
      <c r="A114" s="1">
        <v>45495</v>
      </c>
      <c r="B114" s="2">
        <f t="shared" si="5"/>
        <v>7</v>
      </c>
      <c r="C114" s="2">
        <f t="shared" si="6"/>
        <v>22</v>
      </c>
      <c r="D114" s="2" t="str">
        <f t="shared" si="7"/>
        <v>月</v>
      </c>
      <c r="E114" t="str">
        <f>IFERROR(VLOOKUP(A114,'HOL（2027年まで）'!$A:$C,3,0),"")</f>
        <v/>
      </c>
      <c r="F114"/>
      <c r="G114"/>
    </row>
    <row r="115" spans="1:7" x14ac:dyDescent="0.4">
      <c r="A115" s="1">
        <v>45496</v>
      </c>
      <c r="B115" s="2">
        <f t="shared" si="5"/>
        <v>7</v>
      </c>
      <c r="C115" s="2">
        <f t="shared" si="6"/>
        <v>23</v>
      </c>
      <c r="D115" s="2" t="str">
        <f t="shared" si="7"/>
        <v>火</v>
      </c>
      <c r="E115" t="str">
        <f>IFERROR(VLOOKUP(A115,'HOL（2027年まで）'!$A:$C,3,0),"")</f>
        <v/>
      </c>
      <c r="F115"/>
      <c r="G115"/>
    </row>
    <row r="116" spans="1:7" x14ac:dyDescent="0.4">
      <c r="A116" s="1">
        <v>45497</v>
      </c>
      <c r="B116" s="2">
        <f t="shared" si="5"/>
        <v>7</v>
      </c>
      <c r="C116" s="2">
        <f t="shared" si="6"/>
        <v>24</v>
      </c>
      <c r="D116" s="2" t="str">
        <f t="shared" si="7"/>
        <v>水</v>
      </c>
      <c r="E116" t="str">
        <f>IFERROR(VLOOKUP(A116,'HOL（2027年まで）'!$A:$C,3,0),"")</f>
        <v/>
      </c>
      <c r="F116"/>
      <c r="G116"/>
    </row>
    <row r="117" spans="1:7" x14ac:dyDescent="0.4">
      <c r="A117" s="1">
        <v>45498</v>
      </c>
      <c r="B117" s="2">
        <f t="shared" si="5"/>
        <v>7</v>
      </c>
      <c r="C117" s="2">
        <f t="shared" si="6"/>
        <v>25</v>
      </c>
      <c r="D117" s="2" t="str">
        <f t="shared" si="7"/>
        <v>木</v>
      </c>
      <c r="E117" t="str">
        <f>IFERROR(VLOOKUP(A117,'HOL（2027年まで）'!$A:$C,3,0),"")</f>
        <v/>
      </c>
      <c r="F117"/>
      <c r="G117"/>
    </row>
    <row r="118" spans="1:7" x14ac:dyDescent="0.4">
      <c r="A118" s="1">
        <v>45499</v>
      </c>
      <c r="B118" s="2">
        <f t="shared" si="5"/>
        <v>7</v>
      </c>
      <c r="C118" s="2">
        <f t="shared" si="6"/>
        <v>26</v>
      </c>
      <c r="D118" s="2" t="str">
        <f t="shared" si="7"/>
        <v>金</v>
      </c>
      <c r="E118" t="str">
        <f>IFERROR(VLOOKUP(A118,'HOL（2027年まで）'!$A:$C,3,0),"")</f>
        <v/>
      </c>
      <c r="F118"/>
      <c r="G118"/>
    </row>
    <row r="119" spans="1:7" x14ac:dyDescent="0.4">
      <c r="A119" s="1">
        <v>45500</v>
      </c>
      <c r="B119" s="2">
        <f t="shared" si="5"/>
        <v>7</v>
      </c>
      <c r="C119" s="2">
        <f t="shared" si="6"/>
        <v>27</v>
      </c>
      <c r="D119" s="2" t="str">
        <f t="shared" si="7"/>
        <v>土</v>
      </c>
      <c r="E119" t="str">
        <f>IFERROR(VLOOKUP(A119,'HOL（2027年まで）'!$A:$C,3,0),"")</f>
        <v/>
      </c>
      <c r="F119"/>
      <c r="G119"/>
    </row>
    <row r="120" spans="1:7" x14ac:dyDescent="0.4">
      <c r="A120" s="1">
        <v>45501</v>
      </c>
      <c r="B120" s="2">
        <f t="shared" si="5"/>
        <v>7</v>
      </c>
      <c r="C120" s="2">
        <f t="shared" si="6"/>
        <v>28</v>
      </c>
      <c r="D120" s="2" t="str">
        <f t="shared" si="7"/>
        <v>日</v>
      </c>
      <c r="E120" t="str">
        <f>IFERROR(VLOOKUP(A120,'HOL（2027年まで）'!$A:$C,3,0),"")</f>
        <v/>
      </c>
      <c r="F120"/>
      <c r="G120"/>
    </row>
    <row r="121" spans="1:7" x14ac:dyDescent="0.4">
      <c r="A121" s="1">
        <v>45502</v>
      </c>
      <c r="B121" s="2">
        <f t="shared" si="5"/>
        <v>7</v>
      </c>
      <c r="C121" s="2">
        <f t="shared" si="6"/>
        <v>29</v>
      </c>
      <c r="D121" s="2" t="str">
        <f t="shared" si="7"/>
        <v>月</v>
      </c>
      <c r="E121" t="str">
        <f>IFERROR(VLOOKUP(A121,'HOL（2027年まで）'!$A:$C,3,0),"")</f>
        <v/>
      </c>
      <c r="F121"/>
      <c r="G121"/>
    </row>
    <row r="122" spans="1:7" x14ac:dyDescent="0.4">
      <c r="A122" s="1">
        <v>45503</v>
      </c>
      <c r="B122" s="2">
        <f t="shared" si="5"/>
        <v>7</v>
      </c>
      <c r="C122" s="2">
        <f t="shared" si="6"/>
        <v>30</v>
      </c>
      <c r="D122" s="2" t="str">
        <f t="shared" si="7"/>
        <v>火</v>
      </c>
      <c r="E122" t="str">
        <f>IFERROR(VLOOKUP(A122,'HOL（2027年まで）'!$A:$C,3,0),"")</f>
        <v/>
      </c>
      <c r="F122"/>
      <c r="G122"/>
    </row>
    <row r="123" spans="1:7" x14ac:dyDescent="0.4">
      <c r="A123" s="1">
        <v>45504</v>
      </c>
      <c r="B123" s="2">
        <f t="shared" si="5"/>
        <v>7</v>
      </c>
      <c r="C123" s="2">
        <f t="shared" si="6"/>
        <v>31</v>
      </c>
      <c r="D123" s="2" t="str">
        <f t="shared" si="7"/>
        <v>水</v>
      </c>
      <c r="E123" t="str">
        <f>IFERROR(VLOOKUP(A123,'HOL（2027年まで）'!$A:$C,3,0),"")</f>
        <v/>
      </c>
      <c r="F123"/>
      <c r="G123"/>
    </row>
    <row r="124" spans="1:7" x14ac:dyDescent="0.4">
      <c r="A124" s="1">
        <v>45505</v>
      </c>
      <c r="B124" s="2">
        <f t="shared" si="5"/>
        <v>8</v>
      </c>
      <c r="C124" s="2">
        <f t="shared" si="6"/>
        <v>1</v>
      </c>
      <c r="D124" s="2" t="str">
        <f t="shared" si="7"/>
        <v>木</v>
      </c>
      <c r="E124" t="str">
        <f>IFERROR(VLOOKUP(A124,'HOL（2027年まで）'!$A:$C,3,0),"")</f>
        <v/>
      </c>
      <c r="F124"/>
      <c r="G124"/>
    </row>
    <row r="125" spans="1:7" x14ac:dyDescent="0.4">
      <c r="A125" s="1">
        <v>45506</v>
      </c>
      <c r="B125" s="2">
        <f t="shared" si="5"/>
        <v>8</v>
      </c>
      <c r="C125" s="2">
        <f t="shared" si="6"/>
        <v>2</v>
      </c>
      <c r="D125" s="2" t="str">
        <f t="shared" si="7"/>
        <v>金</v>
      </c>
      <c r="E125" t="str">
        <f>IFERROR(VLOOKUP(A125,'HOL（2027年まで）'!$A:$C,3,0),"")</f>
        <v/>
      </c>
      <c r="F125"/>
      <c r="G125"/>
    </row>
    <row r="126" spans="1:7" x14ac:dyDescent="0.4">
      <c r="A126" s="1">
        <v>45507</v>
      </c>
      <c r="B126" s="2">
        <f t="shared" si="5"/>
        <v>8</v>
      </c>
      <c r="C126" s="2">
        <f t="shared" si="6"/>
        <v>3</v>
      </c>
      <c r="D126" s="2" t="str">
        <f t="shared" si="7"/>
        <v>土</v>
      </c>
      <c r="E126" t="str">
        <f>IFERROR(VLOOKUP(A126,'HOL（2027年まで）'!$A:$C,3,0),"")</f>
        <v/>
      </c>
      <c r="F126"/>
      <c r="G126"/>
    </row>
    <row r="127" spans="1:7" x14ac:dyDescent="0.4">
      <c r="A127" s="1">
        <v>45508</v>
      </c>
      <c r="B127" s="2">
        <f t="shared" si="5"/>
        <v>8</v>
      </c>
      <c r="C127" s="2">
        <f t="shared" si="6"/>
        <v>4</v>
      </c>
      <c r="D127" s="2" t="str">
        <f t="shared" si="7"/>
        <v>日</v>
      </c>
      <c r="E127" t="str">
        <f>IFERROR(VLOOKUP(A127,'HOL（2027年まで）'!$A:$C,3,0),"")</f>
        <v/>
      </c>
      <c r="F127"/>
      <c r="G127"/>
    </row>
    <row r="128" spans="1:7" x14ac:dyDescent="0.4">
      <c r="A128" s="1">
        <v>45509</v>
      </c>
      <c r="B128" s="2">
        <f t="shared" si="5"/>
        <v>8</v>
      </c>
      <c r="C128" s="2">
        <f t="shared" si="6"/>
        <v>5</v>
      </c>
      <c r="D128" s="2" t="str">
        <f t="shared" si="7"/>
        <v>月</v>
      </c>
      <c r="E128" t="str">
        <f>IFERROR(VLOOKUP(A128,'HOL（2027年まで）'!$A:$C,3,0),"")</f>
        <v/>
      </c>
      <c r="F128"/>
      <c r="G128"/>
    </row>
    <row r="129" spans="1:7" x14ac:dyDescent="0.4">
      <c r="A129" s="1">
        <v>45510</v>
      </c>
      <c r="B129" s="2">
        <f t="shared" si="5"/>
        <v>8</v>
      </c>
      <c r="C129" s="2">
        <f t="shared" si="6"/>
        <v>6</v>
      </c>
      <c r="D129" s="2" t="str">
        <f t="shared" si="7"/>
        <v>火</v>
      </c>
      <c r="E129" t="str">
        <f>IFERROR(VLOOKUP(A129,'HOL（2027年まで）'!$A:$C,3,0),"")</f>
        <v/>
      </c>
      <c r="F129"/>
      <c r="G129"/>
    </row>
    <row r="130" spans="1:7" x14ac:dyDescent="0.4">
      <c r="A130" s="1">
        <v>45511</v>
      </c>
      <c r="B130" s="2">
        <f t="shared" si="5"/>
        <v>8</v>
      </c>
      <c r="C130" s="2">
        <f t="shared" si="6"/>
        <v>7</v>
      </c>
      <c r="D130" s="2" t="str">
        <f t="shared" si="7"/>
        <v>水</v>
      </c>
      <c r="E130" t="str">
        <f>IFERROR(VLOOKUP(A130,'HOL（2027年まで）'!$A:$C,3,0),"")</f>
        <v/>
      </c>
      <c r="F130"/>
      <c r="G130"/>
    </row>
    <row r="131" spans="1:7" x14ac:dyDescent="0.4">
      <c r="A131" s="1">
        <v>45512</v>
      </c>
      <c r="B131" s="2">
        <f t="shared" ref="B131:B194" si="8">MONTH(A131)</f>
        <v>8</v>
      </c>
      <c r="C131" s="2">
        <f t="shared" si="6"/>
        <v>8</v>
      </c>
      <c r="D131" s="2" t="str">
        <f t="shared" si="7"/>
        <v>木</v>
      </c>
      <c r="E131" t="str">
        <f>IFERROR(VLOOKUP(A131,'HOL（2027年まで）'!$A:$C,3,0),"")</f>
        <v/>
      </c>
      <c r="F131"/>
      <c r="G131"/>
    </row>
    <row r="132" spans="1:7" x14ac:dyDescent="0.4">
      <c r="A132" s="1">
        <v>45513</v>
      </c>
      <c r="B132" s="2">
        <f t="shared" si="8"/>
        <v>8</v>
      </c>
      <c r="C132" s="2">
        <f t="shared" si="6"/>
        <v>9</v>
      </c>
      <c r="D132" s="2" t="str">
        <f t="shared" si="7"/>
        <v>金</v>
      </c>
      <c r="E132" t="str">
        <f>IFERROR(VLOOKUP(A132,'HOL（2027年まで）'!$A:$C,3,0),"")</f>
        <v/>
      </c>
      <c r="F132"/>
      <c r="G132"/>
    </row>
    <row r="133" spans="1:7" x14ac:dyDescent="0.4">
      <c r="A133" s="1">
        <v>45514</v>
      </c>
      <c r="B133" s="2">
        <f t="shared" si="8"/>
        <v>8</v>
      </c>
      <c r="C133" s="2">
        <f t="shared" si="6"/>
        <v>10</v>
      </c>
      <c r="D133" s="2" t="str">
        <f t="shared" si="7"/>
        <v>土</v>
      </c>
      <c r="E133" t="str">
        <f>IFERROR(VLOOKUP(A133,'HOL（2027年まで）'!$A:$C,3,0),"")</f>
        <v/>
      </c>
      <c r="F133"/>
      <c r="G133"/>
    </row>
    <row r="134" spans="1:7" x14ac:dyDescent="0.4">
      <c r="A134" s="1">
        <v>45515</v>
      </c>
      <c r="B134" s="2">
        <f t="shared" si="8"/>
        <v>8</v>
      </c>
      <c r="C134" s="2">
        <f t="shared" ref="C134:C197" si="9">DAY(A134)</f>
        <v>11</v>
      </c>
      <c r="D134" s="2" t="str">
        <f t="shared" ref="D134:D197" si="10">TEXT(A134,"aaa")</f>
        <v>日</v>
      </c>
      <c r="E134" t="str">
        <f>IFERROR(VLOOKUP(A134,'HOL（2027年まで）'!$A:$C,3,0),"")</f>
        <v>山の日</v>
      </c>
      <c r="F134"/>
      <c r="G134"/>
    </row>
    <row r="135" spans="1:7" x14ac:dyDescent="0.4">
      <c r="A135" s="1">
        <v>45516</v>
      </c>
      <c r="B135" s="2">
        <f t="shared" si="8"/>
        <v>8</v>
      </c>
      <c r="C135" s="2">
        <f t="shared" si="9"/>
        <v>12</v>
      </c>
      <c r="D135" s="2" t="str">
        <f t="shared" si="10"/>
        <v>月</v>
      </c>
      <c r="E135" t="str">
        <f>IFERROR(VLOOKUP(A135,'HOL（2027年まで）'!$A:$C,3,0),"")</f>
        <v>振替休日</v>
      </c>
      <c r="F135"/>
      <c r="G135"/>
    </row>
    <row r="136" spans="1:7" x14ac:dyDescent="0.4">
      <c r="A136" s="1">
        <v>45517</v>
      </c>
      <c r="B136" s="2">
        <f t="shared" si="8"/>
        <v>8</v>
      </c>
      <c r="C136" s="2">
        <f t="shared" si="9"/>
        <v>13</v>
      </c>
      <c r="D136" s="2" t="str">
        <f t="shared" si="10"/>
        <v>火</v>
      </c>
      <c r="E136" t="str">
        <f>IFERROR(VLOOKUP(A136,'HOL（2027年まで）'!$A:$C,3,0),"")</f>
        <v/>
      </c>
      <c r="F136"/>
      <c r="G136"/>
    </row>
    <row r="137" spans="1:7" x14ac:dyDescent="0.4">
      <c r="A137" s="1">
        <v>45518</v>
      </c>
      <c r="B137" s="2">
        <f t="shared" si="8"/>
        <v>8</v>
      </c>
      <c r="C137" s="2">
        <f t="shared" si="9"/>
        <v>14</v>
      </c>
      <c r="D137" s="2" t="str">
        <f t="shared" si="10"/>
        <v>水</v>
      </c>
      <c r="E137" t="str">
        <f>IFERROR(VLOOKUP(A137,'HOL（2027年まで）'!$A:$C,3,0),"")</f>
        <v/>
      </c>
      <c r="F137"/>
      <c r="G137"/>
    </row>
    <row r="138" spans="1:7" x14ac:dyDescent="0.4">
      <c r="A138" s="1">
        <v>45519</v>
      </c>
      <c r="B138" s="2">
        <f t="shared" si="8"/>
        <v>8</v>
      </c>
      <c r="C138" s="2">
        <f t="shared" si="9"/>
        <v>15</v>
      </c>
      <c r="D138" s="2" t="str">
        <f t="shared" si="10"/>
        <v>木</v>
      </c>
      <c r="E138" t="str">
        <f>IFERROR(VLOOKUP(A138,'HOL（2027年まで）'!$A:$C,3,0),"")</f>
        <v/>
      </c>
      <c r="F138"/>
      <c r="G138"/>
    </row>
    <row r="139" spans="1:7" x14ac:dyDescent="0.4">
      <c r="A139" s="1">
        <v>45520</v>
      </c>
      <c r="B139" s="2">
        <f t="shared" si="8"/>
        <v>8</v>
      </c>
      <c r="C139" s="2">
        <f t="shared" si="9"/>
        <v>16</v>
      </c>
      <c r="D139" s="2" t="str">
        <f t="shared" si="10"/>
        <v>金</v>
      </c>
      <c r="E139" t="str">
        <f>IFERROR(VLOOKUP(A139,'HOL（2027年まで）'!$A:$C,3,0),"")</f>
        <v/>
      </c>
      <c r="F139"/>
      <c r="G139"/>
    </row>
    <row r="140" spans="1:7" x14ac:dyDescent="0.4">
      <c r="A140" s="1">
        <v>45521</v>
      </c>
      <c r="B140" s="2">
        <f t="shared" si="8"/>
        <v>8</v>
      </c>
      <c r="C140" s="2">
        <f t="shared" si="9"/>
        <v>17</v>
      </c>
      <c r="D140" s="2" t="str">
        <f t="shared" si="10"/>
        <v>土</v>
      </c>
      <c r="E140" t="str">
        <f>IFERROR(VLOOKUP(A140,'HOL（2027年まで）'!$A:$C,3,0),"")</f>
        <v/>
      </c>
      <c r="F140"/>
      <c r="G140"/>
    </row>
    <row r="141" spans="1:7" x14ac:dyDescent="0.4">
      <c r="A141" s="1">
        <v>45522</v>
      </c>
      <c r="B141" s="2">
        <f t="shared" si="8"/>
        <v>8</v>
      </c>
      <c r="C141" s="2">
        <f t="shared" si="9"/>
        <v>18</v>
      </c>
      <c r="D141" s="2" t="str">
        <f t="shared" si="10"/>
        <v>日</v>
      </c>
      <c r="E141" t="str">
        <f>IFERROR(VLOOKUP(A141,'HOL（2027年まで）'!$A:$C,3,0),"")</f>
        <v/>
      </c>
      <c r="F141"/>
      <c r="G141"/>
    </row>
    <row r="142" spans="1:7" x14ac:dyDescent="0.4">
      <c r="A142" s="1">
        <v>45523</v>
      </c>
      <c r="B142" s="2">
        <f t="shared" si="8"/>
        <v>8</v>
      </c>
      <c r="C142" s="2">
        <f t="shared" si="9"/>
        <v>19</v>
      </c>
      <c r="D142" s="2" t="str">
        <f t="shared" si="10"/>
        <v>月</v>
      </c>
      <c r="E142" t="str">
        <f>IFERROR(VLOOKUP(A142,'HOL（2027年まで）'!$A:$C,3,0),"")</f>
        <v/>
      </c>
      <c r="F142"/>
      <c r="G142"/>
    </row>
    <row r="143" spans="1:7" x14ac:dyDescent="0.4">
      <c r="A143" s="1">
        <v>45524</v>
      </c>
      <c r="B143" s="2">
        <f t="shared" si="8"/>
        <v>8</v>
      </c>
      <c r="C143" s="2">
        <f t="shared" si="9"/>
        <v>20</v>
      </c>
      <c r="D143" s="2" t="str">
        <f t="shared" si="10"/>
        <v>火</v>
      </c>
      <c r="E143" t="str">
        <f>IFERROR(VLOOKUP(A143,'HOL（2027年まで）'!$A:$C,3,0),"")</f>
        <v/>
      </c>
      <c r="F143"/>
      <c r="G143"/>
    </row>
    <row r="144" spans="1:7" x14ac:dyDescent="0.4">
      <c r="A144" s="1">
        <v>45525</v>
      </c>
      <c r="B144" s="2">
        <f t="shared" si="8"/>
        <v>8</v>
      </c>
      <c r="C144" s="2">
        <f t="shared" si="9"/>
        <v>21</v>
      </c>
      <c r="D144" s="2" t="str">
        <f t="shared" si="10"/>
        <v>水</v>
      </c>
      <c r="E144" t="str">
        <f>IFERROR(VLOOKUP(A144,'HOL（2027年まで）'!$A:$C,3,0),"")</f>
        <v/>
      </c>
      <c r="F144"/>
      <c r="G144"/>
    </row>
    <row r="145" spans="1:7" x14ac:dyDescent="0.4">
      <c r="A145" s="1">
        <v>45526</v>
      </c>
      <c r="B145" s="2">
        <f t="shared" si="8"/>
        <v>8</v>
      </c>
      <c r="C145" s="2">
        <f t="shared" si="9"/>
        <v>22</v>
      </c>
      <c r="D145" s="2" t="str">
        <f t="shared" si="10"/>
        <v>木</v>
      </c>
      <c r="E145" t="str">
        <f>IFERROR(VLOOKUP(A145,'HOL（2027年まで）'!$A:$C,3,0),"")</f>
        <v/>
      </c>
      <c r="F145"/>
      <c r="G145"/>
    </row>
    <row r="146" spans="1:7" x14ac:dyDescent="0.4">
      <c r="A146" s="1">
        <v>45527</v>
      </c>
      <c r="B146" s="2">
        <f t="shared" si="8"/>
        <v>8</v>
      </c>
      <c r="C146" s="2">
        <f t="shared" si="9"/>
        <v>23</v>
      </c>
      <c r="D146" s="2" t="str">
        <f t="shared" si="10"/>
        <v>金</v>
      </c>
      <c r="E146" t="str">
        <f>IFERROR(VLOOKUP(A146,'HOL（2027年まで）'!$A:$C,3,0),"")</f>
        <v/>
      </c>
      <c r="F146"/>
      <c r="G146"/>
    </row>
    <row r="147" spans="1:7" x14ac:dyDescent="0.4">
      <c r="A147" s="1">
        <v>45528</v>
      </c>
      <c r="B147" s="2">
        <f t="shared" si="8"/>
        <v>8</v>
      </c>
      <c r="C147" s="2">
        <f t="shared" si="9"/>
        <v>24</v>
      </c>
      <c r="D147" s="2" t="str">
        <f t="shared" si="10"/>
        <v>土</v>
      </c>
      <c r="E147" t="str">
        <f>IFERROR(VLOOKUP(A147,'HOL（2027年まで）'!$A:$C,3,0),"")</f>
        <v/>
      </c>
      <c r="F147"/>
      <c r="G147"/>
    </row>
    <row r="148" spans="1:7" x14ac:dyDescent="0.4">
      <c r="A148" s="1">
        <v>45529</v>
      </c>
      <c r="B148" s="2">
        <f t="shared" si="8"/>
        <v>8</v>
      </c>
      <c r="C148" s="2">
        <f t="shared" si="9"/>
        <v>25</v>
      </c>
      <c r="D148" s="2" t="str">
        <f t="shared" si="10"/>
        <v>日</v>
      </c>
      <c r="E148" t="str">
        <f>IFERROR(VLOOKUP(A148,'HOL（2027年まで）'!$A:$C,3,0),"")</f>
        <v/>
      </c>
      <c r="F148"/>
      <c r="G148"/>
    </row>
    <row r="149" spans="1:7" x14ac:dyDescent="0.4">
      <c r="A149" s="1">
        <v>45530</v>
      </c>
      <c r="B149" s="2">
        <f t="shared" si="8"/>
        <v>8</v>
      </c>
      <c r="C149" s="2">
        <f t="shared" si="9"/>
        <v>26</v>
      </c>
      <c r="D149" s="2" t="str">
        <f t="shared" si="10"/>
        <v>月</v>
      </c>
      <c r="E149" t="str">
        <f>IFERROR(VLOOKUP(A149,'HOL（2027年まで）'!$A:$C,3,0),"")</f>
        <v/>
      </c>
      <c r="F149"/>
      <c r="G149"/>
    </row>
    <row r="150" spans="1:7" x14ac:dyDescent="0.4">
      <c r="A150" s="1">
        <v>45531</v>
      </c>
      <c r="B150" s="2">
        <f t="shared" si="8"/>
        <v>8</v>
      </c>
      <c r="C150" s="2">
        <f t="shared" si="9"/>
        <v>27</v>
      </c>
      <c r="D150" s="2" t="str">
        <f t="shared" si="10"/>
        <v>火</v>
      </c>
      <c r="E150" t="str">
        <f>IFERROR(VLOOKUP(A150,'HOL（2027年まで）'!$A:$C,3,0),"")</f>
        <v/>
      </c>
      <c r="F150"/>
      <c r="G150"/>
    </row>
    <row r="151" spans="1:7" x14ac:dyDescent="0.4">
      <c r="A151" s="1">
        <v>45532</v>
      </c>
      <c r="B151" s="2">
        <f t="shared" si="8"/>
        <v>8</v>
      </c>
      <c r="C151" s="2">
        <f t="shared" si="9"/>
        <v>28</v>
      </c>
      <c r="D151" s="2" t="str">
        <f t="shared" si="10"/>
        <v>水</v>
      </c>
      <c r="E151" t="str">
        <f>IFERROR(VLOOKUP(A151,'HOL（2027年まで）'!$A:$C,3,0),"")</f>
        <v/>
      </c>
      <c r="F151"/>
      <c r="G151"/>
    </row>
    <row r="152" spans="1:7" x14ac:dyDescent="0.4">
      <c r="A152" s="1">
        <v>45533</v>
      </c>
      <c r="B152" s="2">
        <f t="shared" si="8"/>
        <v>8</v>
      </c>
      <c r="C152" s="2">
        <f t="shared" si="9"/>
        <v>29</v>
      </c>
      <c r="D152" s="2" t="str">
        <f t="shared" si="10"/>
        <v>木</v>
      </c>
      <c r="E152" t="str">
        <f>IFERROR(VLOOKUP(A152,'HOL（2027年まで）'!$A:$C,3,0),"")</f>
        <v/>
      </c>
      <c r="F152"/>
      <c r="G152"/>
    </row>
    <row r="153" spans="1:7" x14ac:dyDescent="0.4">
      <c r="A153" s="1">
        <v>45534</v>
      </c>
      <c r="B153" s="2">
        <f t="shared" si="8"/>
        <v>8</v>
      </c>
      <c r="C153" s="2">
        <f t="shared" si="9"/>
        <v>30</v>
      </c>
      <c r="D153" s="2" t="str">
        <f t="shared" si="10"/>
        <v>金</v>
      </c>
      <c r="E153" t="str">
        <f>IFERROR(VLOOKUP(A153,'HOL（2027年まで）'!$A:$C,3,0),"")</f>
        <v/>
      </c>
      <c r="F153"/>
      <c r="G153"/>
    </row>
    <row r="154" spans="1:7" x14ac:dyDescent="0.4">
      <c r="A154" s="1">
        <v>45535</v>
      </c>
      <c r="B154" s="2">
        <f t="shared" si="8"/>
        <v>8</v>
      </c>
      <c r="C154" s="2">
        <f t="shared" si="9"/>
        <v>31</v>
      </c>
      <c r="D154" s="2" t="str">
        <f t="shared" si="10"/>
        <v>土</v>
      </c>
      <c r="E154" t="str">
        <f>IFERROR(VLOOKUP(A154,'HOL（2027年まで）'!$A:$C,3,0),"")</f>
        <v/>
      </c>
      <c r="F154"/>
      <c r="G154"/>
    </row>
    <row r="155" spans="1:7" x14ac:dyDescent="0.4">
      <c r="A155" s="1">
        <v>45536</v>
      </c>
      <c r="B155" s="2">
        <f t="shared" si="8"/>
        <v>9</v>
      </c>
      <c r="C155" s="2">
        <f t="shared" si="9"/>
        <v>1</v>
      </c>
      <c r="D155" s="2" t="str">
        <f t="shared" si="10"/>
        <v>日</v>
      </c>
      <c r="E155" t="str">
        <f>IFERROR(VLOOKUP(A155,'HOL（2027年まで）'!$A:$C,3,0),"")</f>
        <v/>
      </c>
      <c r="F155"/>
      <c r="G155"/>
    </row>
    <row r="156" spans="1:7" x14ac:dyDescent="0.4">
      <c r="A156" s="1">
        <v>45537</v>
      </c>
      <c r="B156" s="2">
        <f t="shared" si="8"/>
        <v>9</v>
      </c>
      <c r="C156" s="2">
        <f t="shared" si="9"/>
        <v>2</v>
      </c>
      <c r="D156" s="2" t="str">
        <f t="shared" si="10"/>
        <v>月</v>
      </c>
      <c r="E156" t="str">
        <f>IFERROR(VLOOKUP(A156,'HOL（2027年まで）'!$A:$C,3,0),"")</f>
        <v/>
      </c>
      <c r="F156"/>
      <c r="G156"/>
    </row>
    <row r="157" spans="1:7" x14ac:dyDescent="0.4">
      <c r="A157" s="1">
        <v>45538</v>
      </c>
      <c r="B157" s="2">
        <f t="shared" si="8"/>
        <v>9</v>
      </c>
      <c r="C157" s="2">
        <f t="shared" si="9"/>
        <v>3</v>
      </c>
      <c r="D157" s="2" t="str">
        <f t="shared" si="10"/>
        <v>火</v>
      </c>
      <c r="E157" t="str">
        <f>IFERROR(VLOOKUP(A157,'HOL（2027年まで）'!$A:$C,3,0),"")</f>
        <v/>
      </c>
      <c r="F157"/>
      <c r="G157"/>
    </row>
    <row r="158" spans="1:7" x14ac:dyDescent="0.4">
      <c r="A158" s="1">
        <v>45539</v>
      </c>
      <c r="B158" s="2">
        <f t="shared" si="8"/>
        <v>9</v>
      </c>
      <c r="C158" s="2">
        <f t="shared" si="9"/>
        <v>4</v>
      </c>
      <c r="D158" s="2" t="str">
        <f t="shared" si="10"/>
        <v>水</v>
      </c>
      <c r="E158" t="str">
        <f>IFERROR(VLOOKUP(A158,'HOL（2027年まで）'!$A:$C,3,0),"")</f>
        <v/>
      </c>
      <c r="F158"/>
      <c r="G158"/>
    </row>
    <row r="159" spans="1:7" x14ac:dyDescent="0.4">
      <c r="A159" s="1">
        <v>45540</v>
      </c>
      <c r="B159" s="2">
        <f t="shared" si="8"/>
        <v>9</v>
      </c>
      <c r="C159" s="2">
        <f t="shared" si="9"/>
        <v>5</v>
      </c>
      <c r="D159" s="2" t="str">
        <f t="shared" si="10"/>
        <v>木</v>
      </c>
      <c r="E159" t="str">
        <f>IFERROR(VLOOKUP(A159,'HOL（2027年まで）'!$A:$C,3,0),"")</f>
        <v/>
      </c>
      <c r="F159"/>
      <c r="G159"/>
    </row>
    <row r="160" spans="1:7" x14ac:dyDescent="0.4">
      <c r="A160" s="1">
        <v>45541</v>
      </c>
      <c r="B160" s="2">
        <f t="shared" si="8"/>
        <v>9</v>
      </c>
      <c r="C160" s="2">
        <f t="shared" si="9"/>
        <v>6</v>
      </c>
      <c r="D160" s="2" t="str">
        <f t="shared" si="10"/>
        <v>金</v>
      </c>
      <c r="E160" t="str">
        <f>IFERROR(VLOOKUP(A160,'HOL（2027年まで）'!$A:$C,3,0),"")</f>
        <v/>
      </c>
      <c r="F160"/>
      <c r="G160"/>
    </row>
    <row r="161" spans="1:7" x14ac:dyDescent="0.4">
      <c r="A161" s="1">
        <v>45542</v>
      </c>
      <c r="B161" s="2">
        <f t="shared" si="8"/>
        <v>9</v>
      </c>
      <c r="C161" s="2">
        <f t="shared" si="9"/>
        <v>7</v>
      </c>
      <c r="D161" s="2" t="str">
        <f t="shared" si="10"/>
        <v>土</v>
      </c>
      <c r="E161" t="str">
        <f>IFERROR(VLOOKUP(A161,'HOL（2027年まで）'!$A:$C,3,0),"")</f>
        <v/>
      </c>
      <c r="F161"/>
      <c r="G161"/>
    </row>
    <row r="162" spans="1:7" x14ac:dyDescent="0.4">
      <c r="A162" s="1">
        <v>45543</v>
      </c>
      <c r="B162" s="2">
        <f t="shared" si="8"/>
        <v>9</v>
      </c>
      <c r="C162" s="2">
        <f t="shared" si="9"/>
        <v>8</v>
      </c>
      <c r="D162" s="2" t="str">
        <f t="shared" si="10"/>
        <v>日</v>
      </c>
      <c r="E162" t="str">
        <f>IFERROR(VLOOKUP(A162,'HOL（2027年まで）'!$A:$C,3,0),"")</f>
        <v/>
      </c>
      <c r="F162"/>
      <c r="G162"/>
    </row>
    <row r="163" spans="1:7" x14ac:dyDescent="0.4">
      <c r="A163" s="1">
        <v>45544</v>
      </c>
      <c r="B163" s="2">
        <f t="shared" si="8"/>
        <v>9</v>
      </c>
      <c r="C163" s="2">
        <f t="shared" si="9"/>
        <v>9</v>
      </c>
      <c r="D163" s="2" t="str">
        <f t="shared" si="10"/>
        <v>月</v>
      </c>
      <c r="E163" t="str">
        <f>IFERROR(VLOOKUP(A163,'HOL（2027年まで）'!$A:$C,3,0),"")</f>
        <v/>
      </c>
      <c r="F163"/>
      <c r="G163"/>
    </row>
    <row r="164" spans="1:7" x14ac:dyDescent="0.4">
      <c r="A164" s="1">
        <v>45545</v>
      </c>
      <c r="B164" s="2">
        <f t="shared" si="8"/>
        <v>9</v>
      </c>
      <c r="C164" s="2">
        <f t="shared" si="9"/>
        <v>10</v>
      </c>
      <c r="D164" s="2" t="str">
        <f t="shared" si="10"/>
        <v>火</v>
      </c>
      <c r="E164" t="str">
        <f>IFERROR(VLOOKUP(A164,'HOL（2027年まで）'!$A:$C,3,0),"")</f>
        <v/>
      </c>
      <c r="F164"/>
      <c r="G164"/>
    </row>
    <row r="165" spans="1:7" x14ac:dyDescent="0.4">
      <c r="A165" s="1">
        <v>45546</v>
      </c>
      <c r="B165" s="2">
        <f t="shared" si="8"/>
        <v>9</v>
      </c>
      <c r="C165" s="2">
        <f t="shared" si="9"/>
        <v>11</v>
      </c>
      <c r="D165" s="2" t="str">
        <f t="shared" si="10"/>
        <v>水</v>
      </c>
      <c r="E165" t="str">
        <f>IFERROR(VLOOKUP(A165,'HOL（2027年まで）'!$A:$C,3,0),"")</f>
        <v/>
      </c>
      <c r="F165"/>
      <c r="G165"/>
    </row>
    <row r="166" spans="1:7" x14ac:dyDescent="0.4">
      <c r="A166" s="1">
        <v>45547</v>
      </c>
      <c r="B166" s="2">
        <f t="shared" si="8"/>
        <v>9</v>
      </c>
      <c r="C166" s="2">
        <f t="shared" si="9"/>
        <v>12</v>
      </c>
      <c r="D166" s="2" t="str">
        <f t="shared" si="10"/>
        <v>木</v>
      </c>
      <c r="E166" t="str">
        <f>IFERROR(VLOOKUP(A166,'HOL（2027年まで）'!$A:$C,3,0),"")</f>
        <v/>
      </c>
      <c r="F166"/>
      <c r="G166"/>
    </row>
    <row r="167" spans="1:7" x14ac:dyDescent="0.4">
      <c r="A167" s="1">
        <v>45548</v>
      </c>
      <c r="B167" s="2">
        <f t="shared" si="8"/>
        <v>9</v>
      </c>
      <c r="C167" s="2">
        <f t="shared" si="9"/>
        <v>13</v>
      </c>
      <c r="D167" s="2" t="str">
        <f t="shared" si="10"/>
        <v>金</v>
      </c>
      <c r="E167" t="str">
        <f>IFERROR(VLOOKUP(A167,'HOL（2027年まで）'!$A:$C,3,0),"")</f>
        <v/>
      </c>
      <c r="F167"/>
      <c r="G167"/>
    </row>
    <row r="168" spans="1:7" x14ac:dyDescent="0.4">
      <c r="A168" s="1">
        <v>45549</v>
      </c>
      <c r="B168" s="2">
        <f t="shared" si="8"/>
        <v>9</v>
      </c>
      <c r="C168" s="2">
        <f t="shared" si="9"/>
        <v>14</v>
      </c>
      <c r="D168" s="2" t="str">
        <f t="shared" si="10"/>
        <v>土</v>
      </c>
      <c r="E168" t="str">
        <f>IFERROR(VLOOKUP(A168,'HOL（2027年まで）'!$A:$C,3,0),"")</f>
        <v/>
      </c>
      <c r="F168"/>
      <c r="G168"/>
    </row>
    <row r="169" spans="1:7" x14ac:dyDescent="0.4">
      <c r="A169" s="1">
        <v>45550</v>
      </c>
      <c r="B169" s="2">
        <f t="shared" si="8"/>
        <v>9</v>
      </c>
      <c r="C169" s="2">
        <f t="shared" si="9"/>
        <v>15</v>
      </c>
      <c r="D169" s="2" t="str">
        <f t="shared" si="10"/>
        <v>日</v>
      </c>
      <c r="E169" t="str">
        <f>IFERROR(VLOOKUP(A169,'HOL（2027年まで）'!$A:$C,3,0),"")</f>
        <v/>
      </c>
      <c r="F169"/>
      <c r="G169"/>
    </row>
    <row r="170" spans="1:7" x14ac:dyDescent="0.4">
      <c r="A170" s="1">
        <v>45551</v>
      </c>
      <c r="B170" s="2">
        <f t="shared" si="8"/>
        <v>9</v>
      </c>
      <c r="C170" s="2">
        <f t="shared" si="9"/>
        <v>16</v>
      </c>
      <c r="D170" s="2" t="str">
        <f t="shared" si="10"/>
        <v>月</v>
      </c>
      <c r="E170" t="str">
        <f>IFERROR(VLOOKUP(A170,'HOL（2027年まで）'!$A:$C,3,0),"")</f>
        <v>敬老の日</v>
      </c>
      <c r="F170"/>
      <c r="G170"/>
    </row>
    <row r="171" spans="1:7" x14ac:dyDescent="0.4">
      <c r="A171" s="1">
        <v>45552</v>
      </c>
      <c r="B171" s="2">
        <f t="shared" si="8"/>
        <v>9</v>
      </c>
      <c r="C171" s="2">
        <f t="shared" si="9"/>
        <v>17</v>
      </c>
      <c r="D171" s="2" t="str">
        <f t="shared" si="10"/>
        <v>火</v>
      </c>
      <c r="E171" t="str">
        <f>IFERROR(VLOOKUP(A171,'HOL（2027年まで）'!$A:$C,3,0),"")</f>
        <v/>
      </c>
      <c r="F171"/>
      <c r="G171"/>
    </row>
    <row r="172" spans="1:7" x14ac:dyDescent="0.4">
      <c r="A172" s="1">
        <v>45553</v>
      </c>
      <c r="B172" s="2">
        <f t="shared" si="8"/>
        <v>9</v>
      </c>
      <c r="C172" s="2">
        <f t="shared" si="9"/>
        <v>18</v>
      </c>
      <c r="D172" s="2" t="str">
        <f t="shared" si="10"/>
        <v>水</v>
      </c>
      <c r="E172" t="str">
        <f>IFERROR(VLOOKUP(A172,'HOL（2027年まで）'!$A:$C,3,0),"")</f>
        <v/>
      </c>
      <c r="F172"/>
      <c r="G172"/>
    </row>
    <row r="173" spans="1:7" x14ac:dyDescent="0.4">
      <c r="A173" s="1">
        <v>45554</v>
      </c>
      <c r="B173" s="2">
        <f t="shared" si="8"/>
        <v>9</v>
      </c>
      <c r="C173" s="2">
        <f t="shared" si="9"/>
        <v>19</v>
      </c>
      <c r="D173" s="2" t="str">
        <f t="shared" si="10"/>
        <v>木</v>
      </c>
      <c r="E173" t="str">
        <f>IFERROR(VLOOKUP(A173,'HOL（2027年まで）'!$A:$C,3,0),"")</f>
        <v/>
      </c>
      <c r="F173"/>
      <c r="G173"/>
    </row>
    <row r="174" spans="1:7" x14ac:dyDescent="0.4">
      <c r="A174" s="1">
        <v>45555</v>
      </c>
      <c r="B174" s="2">
        <f t="shared" si="8"/>
        <v>9</v>
      </c>
      <c r="C174" s="2">
        <f t="shared" si="9"/>
        <v>20</v>
      </c>
      <c r="D174" s="2" t="str">
        <f t="shared" si="10"/>
        <v>金</v>
      </c>
      <c r="E174" t="str">
        <f>IFERROR(VLOOKUP(A174,'HOL（2027年まで）'!$A:$C,3,0),"")</f>
        <v/>
      </c>
      <c r="F174"/>
      <c r="G174"/>
    </row>
    <row r="175" spans="1:7" x14ac:dyDescent="0.4">
      <c r="A175" s="1">
        <v>45556</v>
      </c>
      <c r="B175" s="2">
        <f t="shared" si="8"/>
        <v>9</v>
      </c>
      <c r="C175" s="2">
        <f t="shared" si="9"/>
        <v>21</v>
      </c>
      <c r="D175" s="2" t="str">
        <f t="shared" si="10"/>
        <v>土</v>
      </c>
      <c r="E175" t="str">
        <f>IFERROR(VLOOKUP(A175,'HOL（2027年まで）'!$A:$C,3,0),"")</f>
        <v/>
      </c>
      <c r="F175"/>
      <c r="G175"/>
    </row>
    <row r="176" spans="1:7" x14ac:dyDescent="0.4">
      <c r="A176" s="1">
        <v>45557</v>
      </c>
      <c r="B176" s="2">
        <f t="shared" si="8"/>
        <v>9</v>
      </c>
      <c r="C176" s="2">
        <f t="shared" si="9"/>
        <v>22</v>
      </c>
      <c r="D176" s="2" t="str">
        <f t="shared" si="10"/>
        <v>日</v>
      </c>
      <c r="E176" t="str">
        <f>IFERROR(VLOOKUP(A176,'HOL（2027年まで）'!$A:$C,3,0),"")</f>
        <v>秋分の日</v>
      </c>
      <c r="F176"/>
      <c r="G176"/>
    </row>
    <row r="177" spans="1:7" x14ac:dyDescent="0.4">
      <c r="A177" s="1">
        <v>45558</v>
      </c>
      <c r="B177" s="2">
        <f t="shared" si="8"/>
        <v>9</v>
      </c>
      <c r="C177" s="2">
        <f t="shared" si="9"/>
        <v>23</v>
      </c>
      <c r="D177" s="2" t="str">
        <f t="shared" si="10"/>
        <v>月</v>
      </c>
      <c r="E177" t="str">
        <f>IFERROR(VLOOKUP(A177,'HOL（2027年まで）'!$A:$C,3,0),"")</f>
        <v>振替休日</v>
      </c>
      <c r="F177"/>
      <c r="G177"/>
    </row>
    <row r="178" spans="1:7" x14ac:dyDescent="0.4">
      <c r="A178" s="1">
        <v>45559</v>
      </c>
      <c r="B178" s="2">
        <f t="shared" si="8"/>
        <v>9</v>
      </c>
      <c r="C178" s="2">
        <f t="shared" si="9"/>
        <v>24</v>
      </c>
      <c r="D178" s="2" t="str">
        <f t="shared" si="10"/>
        <v>火</v>
      </c>
      <c r="E178" t="str">
        <f>IFERROR(VLOOKUP(A178,'HOL（2027年まで）'!$A:$C,3,0),"")</f>
        <v/>
      </c>
      <c r="F178"/>
      <c r="G178"/>
    </row>
    <row r="179" spans="1:7" x14ac:dyDescent="0.4">
      <c r="A179" s="1">
        <v>45560</v>
      </c>
      <c r="B179" s="2">
        <f t="shared" si="8"/>
        <v>9</v>
      </c>
      <c r="C179" s="2">
        <f t="shared" si="9"/>
        <v>25</v>
      </c>
      <c r="D179" s="2" t="str">
        <f t="shared" si="10"/>
        <v>水</v>
      </c>
      <c r="E179" t="str">
        <f>IFERROR(VLOOKUP(A179,'HOL（2027年まで）'!$A:$C,3,0),"")</f>
        <v/>
      </c>
      <c r="F179"/>
      <c r="G179"/>
    </row>
    <row r="180" spans="1:7" x14ac:dyDescent="0.4">
      <c r="A180" s="1">
        <v>45561</v>
      </c>
      <c r="B180" s="2">
        <f t="shared" si="8"/>
        <v>9</v>
      </c>
      <c r="C180" s="2">
        <f t="shared" si="9"/>
        <v>26</v>
      </c>
      <c r="D180" s="2" t="str">
        <f t="shared" si="10"/>
        <v>木</v>
      </c>
      <c r="E180" t="str">
        <f>IFERROR(VLOOKUP(A180,'HOL（2027年まで）'!$A:$C,3,0),"")</f>
        <v/>
      </c>
      <c r="F180"/>
      <c r="G180"/>
    </row>
    <row r="181" spans="1:7" x14ac:dyDescent="0.4">
      <c r="A181" s="1">
        <v>45562</v>
      </c>
      <c r="B181" s="2">
        <f t="shared" si="8"/>
        <v>9</v>
      </c>
      <c r="C181" s="2">
        <f t="shared" si="9"/>
        <v>27</v>
      </c>
      <c r="D181" s="2" t="str">
        <f t="shared" si="10"/>
        <v>金</v>
      </c>
      <c r="E181" t="str">
        <f>IFERROR(VLOOKUP(A181,'HOL（2027年まで）'!$A:$C,3,0),"")</f>
        <v/>
      </c>
      <c r="F181"/>
      <c r="G181"/>
    </row>
    <row r="182" spans="1:7" x14ac:dyDescent="0.4">
      <c r="A182" s="1">
        <v>45563</v>
      </c>
      <c r="B182" s="2">
        <f t="shared" si="8"/>
        <v>9</v>
      </c>
      <c r="C182" s="2">
        <f t="shared" si="9"/>
        <v>28</v>
      </c>
      <c r="D182" s="2" t="str">
        <f t="shared" si="10"/>
        <v>土</v>
      </c>
      <c r="E182" t="str">
        <f>IFERROR(VLOOKUP(A182,'HOL（2027年まで）'!$A:$C,3,0),"")</f>
        <v/>
      </c>
      <c r="F182"/>
      <c r="G182"/>
    </row>
    <row r="183" spans="1:7" x14ac:dyDescent="0.4">
      <c r="A183" s="1">
        <v>45564</v>
      </c>
      <c r="B183" s="2">
        <f t="shared" si="8"/>
        <v>9</v>
      </c>
      <c r="C183" s="2">
        <f t="shared" si="9"/>
        <v>29</v>
      </c>
      <c r="D183" s="2" t="str">
        <f t="shared" si="10"/>
        <v>日</v>
      </c>
      <c r="E183" t="str">
        <f>IFERROR(VLOOKUP(A183,'HOL（2027年まで）'!$A:$C,3,0),"")</f>
        <v/>
      </c>
      <c r="F183"/>
      <c r="G183"/>
    </row>
    <row r="184" spans="1:7" x14ac:dyDescent="0.4">
      <c r="A184" s="1">
        <v>45565</v>
      </c>
      <c r="B184" s="2">
        <f t="shared" si="8"/>
        <v>9</v>
      </c>
      <c r="C184" s="2">
        <f t="shared" si="9"/>
        <v>30</v>
      </c>
      <c r="D184" s="2" t="str">
        <f t="shared" si="10"/>
        <v>月</v>
      </c>
      <c r="E184" t="str">
        <f>IFERROR(VLOOKUP(A184,'HOL（2027年まで）'!$A:$C,3,0),"")</f>
        <v/>
      </c>
      <c r="F184"/>
      <c r="G184"/>
    </row>
    <row r="185" spans="1:7" x14ac:dyDescent="0.4">
      <c r="A185" s="1">
        <v>45566</v>
      </c>
      <c r="B185" s="2">
        <f t="shared" si="8"/>
        <v>10</v>
      </c>
      <c r="C185" s="2">
        <f t="shared" si="9"/>
        <v>1</v>
      </c>
      <c r="D185" s="2" t="str">
        <f t="shared" si="10"/>
        <v>火</v>
      </c>
      <c r="E185" t="str">
        <f>IFERROR(VLOOKUP(A185,'HOL（2027年まで）'!$A:$C,3,0),"")</f>
        <v/>
      </c>
      <c r="F185"/>
      <c r="G185"/>
    </row>
    <row r="186" spans="1:7" x14ac:dyDescent="0.4">
      <c r="A186" s="1">
        <v>45567</v>
      </c>
      <c r="B186" s="2">
        <f t="shared" si="8"/>
        <v>10</v>
      </c>
      <c r="C186" s="2">
        <f t="shared" si="9"/>
        <v>2</v>
      </c>
      <c r="D186" s="2" t="str">
        <f t="shared" si="10"/>
        <v>水</v>
      </c>
      <c r="E186" t="str">
        <f>IFERROR(VLOOKUP(A186,'HOL（2027年まで）'!$A:$C,3,0),"")</f>
        <v/>
      </c>
      <c r="F186"/>
      <c r="G186"/>
    </row>
    <row r="187" spans="1:7" x14ac:dyDescent="0.4">
      <c r="A187" s="1">
        <v>45568</v>
      </c>
      <c r="B187" s="2">
        <f t="shared" si="8"/>
        <v>10</v>
      </c>
      <c r="C187" s="2">
        <f t="shared" si="9"/>
        <v>3</v>
      </c>
      <c r="D187" s="2" t="str">
        <f t="shared" si="10"/>
        <v>木</v>
      </c>
      <c r="E187" t="str">
        <f>IFERROR(VLOOKUP(A187,'HOL（2027年まで）'!$A:$C,3,0),"")</f>
        <v/>
      </c>
      <c r="F187"/>
      <c r="G187"/>
    </row>
    <row r="188" spans="1:7" x14ac:dyDescent="0.4">
      <c r="A188" s="1">
        <v>45569</v>
      </c>
      <c r="B188" s="2">
        <f t="shared" si="8"/>
        <v>10</v>
      </c>
      <c r="C188" s="2">
        <f t="shared" si="9"/>
        <v>4</v>
      </c>
      <c r="D188" s="2" t="str">
        <f t="shared" si="10"/>
        <v>金</v>
      </c>
      <c r="E188" t="str">
        <f>IFERROR(VLOOKUP(A188,'HOL（2027年まで）'!$A:$C,3,0),"")</f>
        <v/>
      </c>
      <c r="F188"/>
      <c r="G188"/>
    </row>
    <row r="189" spans="1:7" x14ac:dyDescent="0.4">
      <c r="A189" s="1">
        <v>45570</v>
      </c>
      <c r="B189" s="2">
        <f t="shared" si="8"/>
        <v>10</v>
      </c>
      <c r="C189" s="2">
        <f t="shared" si="9"/>
        <v>5</v>
      </c>
      <c r="D189" s="2" t="str">
        <f t="shared" si="10"/>
        <v>土</v>
      </c>
      <c r="E189" t="str">
        <f>IFERROR(VLOOKUP(A189,'HOL（2027年まで）'!$A:$C,3,0),"")</f>
        <v/>
      </c>
      <c r="F189"/>
      <c r="G189"/>
    </row>
    <row r="190" spans="1:7" x14ac:dyDescent="0.4">
      <c r="A190" s="1">
        <v>45571</v>
      </c>
      <c r="B190" s="2">
        <f t="shared" si="8"/>
        <v>10</v>
      </c>
      <c r="C190" s="2">
        <f t="shared" si="9"/>
        <v>6</v>
      </c>
      <c r="D190" s="2" t="str">
        <f t="shared" si="10"/>
        <v>日</v>
      </c>
      <c r="E190" t="str">
        <f>IFERROR(VLOOKUP(A190,'HOL（2027年まで）'!$A:$C,3,0),"")</f>
        <v/>
      </c>
      <c r="F190"/>
      <c r="G190"/>
    </row>
    <row r="191" spans="1:7" x14ac:dyDescent="0.4">
      <c r="A191" s="1">
        <v>45572</v>
      </c>
      <c r="B191" s="2">
        <f t="shared" si="8"/>
        <v>10</v>
      </c>
      <c r="C191" s="2">
        <f t="shared" si="9"/>
        <v>7</v>
      </c>
      <c r="D191" s="2" t="str">
        <f t="shared" si="10"/>
        <v>月</v>
      </c>
      <c r="E191" t="str">
        <f>IFERROR(VLOOKUP(A191,'HOL（2027年まで）'!$A:$C,3,0),"")</f>
        <v/>
      </c>
      <c r="F191"/>
      <c r="G191"/>
    </row>
    <row r="192" spans="1:7" x14ac:dyDescent="0.4">
      <c r="A192" s="1">
        <v>45573</v>
      </c>
      <c r="B192" s="2">
        <f t="shared" si="8"/>
        <v>10</v>
      </c>
      <c r="C192" s="2">
        <f t="shared" si="9"/>
        <v>8</v>
      </c>
      <c r="D192" s="2" t="str">
        <f t="shared" si="10"/>
        <v>火</v>
      </c>
      <c r="E192" t="str">
        <f>IFERROR(VLOOKUP(A192,'HOL（2027年まで）'!$A:$C,3,0),"")</f>
        <v/>
      </c>
      <c r="F192"/>
      <c r="G192"/>
    </row>
    <row r="193" spans="1:7" x14ac:dyDescent="0.4">
      <c r="A193" s="1">
        <v>45574</v>
      </c>
      <c r="B193" s="2">
        <f t="shared" si="8"/>
        <v>10</v>
      </c>
      <c r="C193" s="2">
        <f t="shared" si="9"/>
        <v>9</v>
      </c>
      <c r="D193" s="2" t="str">
        <f t="shared" si="10"/>
        <v>水</v>
      </c>
      <c r="E193" t="str">
        <f>IFERROR(VLOOKUP(A193,'HOL（2027年まで）'!$A:$C,3,0),"")</f>
        <v/>
      </c>
      <c r="F193"/>
      <c r="G193"/>
    </row>
    <row r="194" spans="1:7" x14ac:dyDescent="0.4">
      <c r="A194" s="1">
        <v>45575</v>
      </c>
      <c r="B194" s="2">
        <f t="shared" si="8"/>
        <v>10</v>
      </c>
      <c r="C194" s="2">
        <f t="shared" si="9"/>
        <v>10</v>
      </c>
      <c r="D194" s="2" t="str">
        <f t="shared" si="10"/>
        <v>木</v>
      </c>
      <c r="E194" t="str">
        <f>IFERROR(VLOOKUP(A194,'HOL（2027年まで）'!$A:$C,3,0),"")</f>
        <v/>
      </c>
      <c r="F194"/>
      <c r="G194"/>
    </row>
    <row r="195" spans="1:7" x14ac:dyDescent="0.4">
      <c r="A195" s="1">
        <v>45576</v>
      </c>
      <c r="B195" s="2">
        <f t="shared" ref="B195:B258" si="11">MONTH(A195)</f>
        <v>10</v>
      </c>
      <c r="C195" s="2">
        <f t="shared" si="9"/>
        <v>11</v>
      </c>
      <c r="D195" s="2" t="str">
        <f t="shared" si="10"/>
        <v>金</v>
      </c>
      <c r="E195" t="str">
        <f>IFERROR(VLOOKUP(A195,'HOL（2027年まで）'!$A:$C,3,0),"")</f>
        <v/>
      </c>
      <c r="F195"/>
      <c r="G195"/>
    </row>
    <row r="196" spans="1:7" x14ac:dyDescent="0.4">
      <c r="A196" s="1">
        <v>45577</v>
      </c>
      <c r="B196" s="2">
        <f t="shared" si="11"/>
        <v>10</v>
      </c>
      <c r="C196" s="2">
        <f t="shared" si="9"/>
        <v>12</v>
      </c>
      <c r="D196" s="2" t="str">
        <f t="shared" si="10"/>
        <v>土</v>
      </c>
      <c r="E196" t="str">
        <f>IFERROR(VLOOKUP(A196,'HOL（2027年まで）'!$A:$C,3,0),"")</f>
        <v/>
      </c>
      <c r="F196"/>
      <c r="G196"/>
    </row>
    <row r="197" spans="1:7" x14ac:dyDescent="0.4">
      <c r="A197" s="1">
        <v>45578</v>
      </c>
      <c r="B197" s="2">
        <f t="shared" si="11"/>
        <v>10</v>
      </c>
      <c r="C197" s="2">
        <f t="shared" si="9"/>
        <v>13</v>
      </c>
      <c r="D197" s="2" t="str">
        <f t="shared" si="10"/>
        <v>日</v>
      </c>
      <c r="E197" t="str">
        <f>IFERROR(VLOOKUP(A197,'HOL（2027年まで）'!$A:$C,3,0),"")</f>
        <v/>
      </c>
      <c r="F197"/>
      <c r="G197"/>
    </row>
    <row r="198" spans="1:7" x14ac:dyDescent="0.4">
      <c r="A198" s="1">
        <v>45579</v>
      </c>
      <c r="B198" s="2">
        <f t="shared" si="11"/>
        <v>10</v>
      </c>
      <c r="C198" s="2">
        <f t="shared" ref="C198:C261" si="12">DAY(A198)</f>
        <v>14</v>
      </c>
      <c r="D198" s="2" t="str">
        <f t="shared" ref="D198:D261" si="13">TEXT(A198,"aaa")</f>
        <v>月</v>
      </c>
      <c r="E198" t="str">
        <f>IFERROR(VLOOKUP(A198,'HOL（2027年まで）'!$A:$C,3,0),"")</f>
        <v>スポーツの日</v>
      </c>
      <c r="F198"/>
      <c r="G198"/>
    </row>
    <row r="199" spans="1:7" x14ac:dyDescent="0.4">
      <c r="A199" s="1">
        <v>45580</v>
      </c>
      <c r="B199" s="2">
        <f t="shared" si="11"/>
        <v>10</v>
      </c>
      <c r="C199" s="2">
        <f t="shared" si="12"/>
        <v>15</v>
      </c>
      <c r="D199" s="2" t="str">
        <f t="shared" si="13"/>
        <v>火</v>
      </c>
      <c r="E199" t="str">
        <f>IFERROR(VLOOKUP(A199,'HOL（2027年まで）'!$A:$C,3,0),"")</f>
        <v/>
      </c>
      <c r="F199"/>
      <c r="G199"/>
    </row>
    <row r="200" spans="1:7" x14ac:dyDescent="0.4">
      <c r="A200" s="1">
        <v>45581</v>
      </c>
      <c r="B200" s="2">
        <f t="shared" si="11"/>
        <v>10</v>
      </c>
      <c r="C200" s="2">
        <f t="shared" si="12"/>
        <v>16</v>
      </c>
      <c r="D200" s="2" t="str">
        <f t="shared" si="13"/>
        <v>水</v>
      </c>
      <c r="E200" t="str">
        <f>IFERROR(VLOOKUP(A200,'HOL（2027年まで）'!$A:$C,3,0),"")</f>
        <v/>
      </c>
      <c r="F200"/>
      <c r="G200"/>
    </row>
    <row r="201" spans="1:7" x14ac:dyDescent="0.4">
      <c r="A201" s="1">
        <v>45582</v>
      </c>
      <c r="B201" s="2">
        <f t="shared" si="11"/>
        <v>10</v>
      </c>
      <c r="C201" s="2">
        <f t="shared" si="12"/>
        <v>17</v>
      </c>
      <c r="D201" s="2" t="str">
        <f t="shared" si="13"/>
        <v>木</v>
      </c>
      <c r="E201" t="str">
        <f>IFERROR(VLOOKUP(A201,'HOL（2027年まで）'!$A:$C,3,0),"")</f>
        <v/>
      </c>
      <c r="F201"/>
      <c r="G201"/>
    </row>
    <row r="202" spans="1:7" x14ac:dyDescent="0.4">
      <c r="A202" s="1">
        <v>45583</v>
      </c>
      <c r="B202" s="2">
        <f t="shared" si="11"/>
        <v>10</v>
      </c>
      <c r="C202" s="2">
        <f t="shared" si="12"/>
        <v>18</v>
      </c>
      <c r="D202" s="2" t="str">
        <f t="shared" si="13"/>
        <v>金</v>
      </c>
      <c r="E202" t="str">
        <f>IFERROR(VLOOKUP(A202,'HOL（2027年まで）'!$A:$C,3,0),"")</f>
        <v/>
      </c>
      <c r="F202"/>
      <c r="G202"/>
    </row>
    <row r="203" spans="1:7" x14ac:dyDescent="0.4">
      <c r="A203" s="1">
        <v>45584</v>
      </c>
      <c r="B203" s="2">
        <f t="shared" si="11"/>
        <v>10</v>
      </c>
      <c r="C203" s="2">
        <f t="shared" si="12"/>
        <v>19</v>
      </c>
      <c r="D203" s="2" t="str">
        <f t="shared" si="13"/>
        <v>土</v>
      </c>
      <c r="E203" t="str">
        <f>IFERROR(VLOOKUP(A203,'HOL（2027年まで）'!$A:$C,3,0),"")</f>
        <v/>
      </c>
      <c r="F203"/>
      <c r="G203"/>
    </row>
    <row r="204" spans="1:7" x14ac:dyDescent="0.4">
      <c r="A204" s="1">
        <v>45585</v>
      </c>
      <c r="B204" s="2">
        <f t="shared" si="11"/>
        <v>10</v>
      </c>
      <c r="C204" s="2">
        <f t="shared" si="12"/>
        <v>20</v>
      </c>
      <c r="D204" s="2" t="str">
        <f t="shared" si="13"/>
        <v>日</v>
      </c>
      <c r="E204" t="str">
        <f>IFERROR(VLOOKUP(A204,'HOL（2027年まで）'!$A:$C,3,0),"")</f>
        <v/>
      </c>
      <c r="F204"/>
      <c r="G204"/>
    </row>
    <row r="205" spans="1:7" x14ac:dyDescent="0.4">
      <c r="A205" s="1">
        <v>45586</v>
      </c>
      <c r="B205" s="2">
        <f t="shared" si="11"/>
        <v>10</v>
      </c>
      <c r="C205" s="2">
        <f t="shared" si="12"/>
        <v>21</v>
      </c>
      <c r="D205" s="2" t="str">
        <f t="shared" si="13"/>
        <v>月</v>
      </c>
      <c r="E205" t="str">
        <f>IFERROR(VLOOKUP(A205,'HOL（2027年まで）'!$A:$C,3,0),"")</f>
        <v/>
      </c>
      <c r="F205"/>
      <c r="G205"/>
    </row>
    <row r="206" spans="1:7" x14ac:dyDescent="0.4">
      <c r="A206" s="1">
        <v>45587</v>
      </c>
      <c r="B206" s="2">
        <f t="shared" si="11"/>
        <v>10</v>
      </c>
      <c r="C206" s="2">
        <f t="shared" si="12"/>
        <v>22</v>
      </c>
      <c r="D206" s="2" t="str">
        <f t="shared" si="13"/>
        <v>火</v>
      </c>
      <c r="E206" t="str">
        <f>IFERROR(VLOOKUP(A206,'HOL（2027年まで）'!$A:$C,3,0),"")</f>
        <v/>
      </c>
      <c r="F206"/>
      <c r="G206"/>
    </row>
    <row r="207" spans="1:7" x14ac:dyDescent="0.4">
      <c r="A207" s="1">
        <v>45588</v>
      </c>
      <c r="B207" s="2">
        <f t="shared" si="11"/>
        <v>10</v>
      </c>
      <c r="C207" s="2">
        <f t="shared" si="12"/>
        <v>23</v>
      </c>
      <c r="D207" s="2" t="str">
        <f t="shared" si="13"/>
        <v>水</v>
      </c>
      <c r="E207" t="str">
        <f>IFERROR(VLOOKUP(A207,'HOL（2027年まで）'!$A:$C,3,0),"")</f>
        <v/>
      </c>
      <c r="F207"/>
      <c r="G207"/>
    </row>
    <row r="208" spans="1:7" x14ac:dyDescent="0.4">
      <c r="A208" s="1">
        <v>45589</v>
      </c>
      <c r="B208" s="2">
        <f t="shared" si="11"/>
        <v>10</v>
      </c>
      <c r="C208" s="2">
        <f t="shared" si="12"/>
        <v>24</v>
      </c>
      <c r="D208" s="2" t="str">
        <f t="shared" si="13"/>
        <v>木</v>
      </c>
      <c r="E208" t="str">
        <f>IFERROR(VLOOKUP(A208,'HOL（2027年まで）'!$A:$C,3,0),"")</f>
        <v/>
      </c>
      <c r="F208"/>
      <c r="G208"/>
    </row>
    <row r="209" spans="1:7" x14ac:dyDescent="0.4">
      <c r="A209" s="1">
        <v>45590</v>
      </c>
      <c r="B209" s="2">
        <f t="shared" si="11"/>
        <v>10</v>
      </c>
      <c r="C209" s="2">
        <f t="shared" si="12"/>
        <v>25</v>
      </c>
      <c r="D209" s="2" t="str">
        <f t="shared" si="13"/>
        <v>金</v>
      </c>
      <c r="E209" t="str">
        <f>IFERROR(VLOOKUP(A209,'HOL（2027年まで）'!$A:$C,3,0),"")</f>
        <v/>
      </c>
      <c r="F209"/>
      <c r="G209"/>
    </row>
    <row r="210" spans="1:7" x14ac:dyDescent="0.4">
      <c r="A210" s="1">
        <v>45591</v>
      </c>
      <c r="B210" s="2">
        <f t="shared" si="11"/>
        <v>10</v>
      </c>
      <c r="C210" s="2">
        <f t="shared" si="12"/>
        <v>26</v>
      </c>
      <c r="D210" s="2" t="str">
        <f t="shared" si="13"/>
        <v>土</v>
      </c>
      <c r="E210" t="str">
        <f>IFERROR(VLOOKUP(A210,'HOL（2027年まで）'!$A:$C,3,0),"")</f>
        <v/>
      </c>
      <c r="F210"/>
      <c r="G210"/>
    </row>
    <row r="211" spans="1:7" x14ac:dyDescent="0.4">
      <c r="A211" s="1">
        <v>45592</v>
      </c>
      <c r="B211" s="2">
        <f t="shared" si="11"/>
        <v>10</v>
      </c>
      <c r="C211" s="2">
        <f t="shared" si="12"/>
        <v>27</v>
      </c>
      <c r="D211" s="2" t="str">
        <f t="shared" si="13"/>
        <v>日</v>
      </c>
      <c r="E211" t="str">
        <f>IFERROR(VLOOKUP(A211,'HOL（2027年まで）'!$A:$C,3,0),"")</f>
        <v/>
      </c>
      <c r="F211"/>
      <c r="G211"/>
    </row>
    <row r="212" spans="1:7" x14ac:dyDescent="0.4">
      <c r="A212" s="1">
        <v>45593</v>
      </c>
      <c r="B212" s="2">
        <f t="shared" si="11"/>
        <v>10</v>
      </c>
      <c r="C212" s="2">
        <f t="shared" si="12"/>
        <v>28</v>
      </c>
      <c r="D212" s="2" t="str">
        <f t="shared" si="13"/>
        <v>月</v>
      </c>
      <c r="E212" t="str">
        <f>IFERROR(VLOOKUP(A212,'HOL（2027年まで）'!$A:$C,3,0),"")</f>
        <v/>
      </c>
      <c r="F212"/>
      <c r="G212"/>
    </row>
    <row r="213" spans="1:7" x14ac:dyDescent="0.4">
      <c r="A213" s="1">
        <v>45594</v>
      </c>
      <c r="B213" s="2">
        <f t="shared" si="11"/>
        <v>10</v>
      </c>
      <c r="C213" s="2">
        <f t="shared" si="12"/>
        <v>29</v>
      </c>
      <c r="D213" s="2" t="str">
        <f t="shared" si="13"/>
        <v>火</v>
      </c>
      <c r="E213" t="str">
        <f>IFERROR(VLOOKUP(A213,'HOL（2027年まで）'!$A:$C,3,0),"")</f>
        <v/>
      </c>
      <c r="F213"/>
      <c r="G213"/>
    </row>
    <row r="214" spans="1:7" x14ac:dyDescent="0.4">
      <c r="A214" s="1">
        <v>45595</v>
      </c>
      <c r="B214" s="2">
        <f t="shared" si="11"/>
        <v>10</v>
      </c>
      <c r="C214" s="2">
        <f t="shared" si="12"/>
        <v>30</v>
      </c>
      <c r="D214" s="2" t="str">
        <f t="shared" si="13"/>
        <v>水</v>
      </c>
      <c r="E214" t="str">
        <f>IFERROR(VLOOKUP(A214,'HOL（2027年まで）'!$A:$C,3,0),"")</f>
        <v/>
      </c>
      <c r="F214"/>
      <c r="G214"/>
    </row>
    <row r="215" spans="1:7" x14ac:dyDescent="0.4">
      <c r="A215" s="1">
        <v>45596</v>
      </c>
      <c r="B215" s="2">
        <f t="shared" si="11"/>
        <v>10</v>
      </c>
      <c r="C215" s="2">
        <f t="shared" si="12"/>
        <v>31</v>
      </c>
      <c r="D215" s="2" t="str">
        <f t="shared" si="13"/>
        <v>木</v>
      </c>
      <c r="E215" t="str">
        <f>IFERROR(VLOOKUP(A215,'HOL（2027年まで）'!$A:$C,3,0),"")</f>
        <v/>
      </c>
      <c r="F215"/>
      <c r="G215"/>
    </row>
    <row r="216" spans="1:7" x14ac:dyDescent="0.4">
      <c r="A216" s="1">
        <v>45597</v>
      </c>
      <c r="B216" s="2">
        <f t="shared" si="11"/>
        <v>11</v>
      </c>
      <c r="C216" s="2">
        <f t="shared" si="12"/>
        <v>1</v>
      </c>
      <c r="D216" s="2" t="str">
        <f t="shared" si="13"/>
        <v>金</v>
      </c>
      <c r="E216" t="str">
        <f>IFERROR(VLOOKUP(A216,'HOL（2027年まで）'!$A:$C,3,0),"")</f>
        <v/>
      </c>
      <c r="F216"/>
      <c r="G216"/>
    </row>
    <row r="217" spans="1:7" x14ac:dyDescent="0.4">
      <c r="A217" s="1">
        <v>45598</v>
      </c>
      <c r="B217" s="2">
        <f t="shared" si="11"/>
        <v>11</v>
      </c>
      <c r="C217" s="2">
        <f t="shared" si="12"/>
        <v>2</v>
      </c>
      <c r="D217" s="2" t="str">
        <f t="shared" si="13"/>
        <v>土</v>
      </c>
      <c r="E217" t="str">
        <f>IFERROR(VLOOKUP(A217,'HOL（2027年まで）'!$A:$C,3,0),"")</f>
        <v/>
      </c>
      <c r="F217"/>
      <c r="G217"/>
    </row>
    <row r="218" spans="1:7" x14ac:dyDescent="0.4">
      <c r="A218" s="1">
        <v>45599</v>
      </c>
      <c r="B218" s="2">
        <f t="shared" si="11"/>
        <v>11</v>
      </c>
      <c r="C218" s="2">
        <f t="shared" si="12"/>
        <v>3</v>
      </c>
      <c r="D218" s="2" t="str">
        <f t="shared" si="13"/>
        <v>日</v>
      </c>
      <c r="E218" t="str">
        <f>IFERROR(VLOOKUP(A218,'HOL（2027年まで）'!$A:$C,3,0),"")</f>
        <v>文化の日</v>
      </c>
      <c r="F218"/>
      <c r="G218"/>
    </row>
    <row r="219" spans="1:7" x14ac:dyDescent="0.4">
      <c r="A219" s="1">
        <v>45600</v>
      </c>
      <c r="B219" s="2">
        <f t="shared" si="11"/>
        <v>11</v>
      </c>
      <c r="C219" s="2">
        <f t="shared" si="12"/>
        <v>4</v>
      </c>
      <c r="D219" s="2" t="str">
        <f t="shared" si="13"/>
        <v>月</v>
      </c>
      <c r="E219" t="str">
        <f>IFERROR(VLOOKUP(A219,'HOL（2027年まで）'!$A:$C,3,0),"")</f>
        <v>振替休日</v>
      </c>
      <c r="F219"/>
      <c r="G219"/>
    </row>
    <row r="220" spans="1:7" x14ac:dyDescent="0.4">
      <c r="A220" s="1">
        <v>45601</v>
      </c>
      <c r="B220" s="2">
        <f t="shared" si="11"/>
        <v>11</v>
      </c>
      <c r="C220" s="2">
        <f t="shared" si="12"/>
        <v>5</v>
      </c>
      <c r="D220" s="2" t="str">
        <f t="shared" si="13"/>
        <v>火</v>
      </c>
      <c r="E220" t="str">
        <f>IFERROR(VLOOKUP(A220,'HOL（2027年まで）'!$A:$C,3,0),"")</f>
        <v/>
      </c>
      <c r="F220"/>
      <c r="G220"/>
    </row>
    <row r="221" spans="1:7" x14ac:dyDescent="0.4">
      <c r="A221" s="1">
        <v>45602</v>
      </c>
      <c r="B221" s="2">
        <f t="shared" si="11"/>
        <v>11</v>
      </c>
      <c r="C221" s="2">
        <f t="shared" si="12"/>
        <v>6</v>
      </c>
      <c r="D221" s="2" t="str">
        <f t="shared" si="13"/>
        <v>水</v>
      </c>
      <c r="E221" t="str">
        <f>IFERROR(VLOOKUP(A221,'HOL（2027年まで）'!$A:$C,3,0),"")</f>
        <v/>
      </c>
      <c r="F221"/>
      <c r="G221"/>
    </row>
    <row r="222" spans="1:7" x14ac:dyDescent="0.4">
      <c r="A222" s="1">
        <v>45603</v>
      </c>
      <c r="B222" s="2">
        <f t="shared" si="11"/>
        <v>11</v>
      </c>
      <c r="C222" s="2">
        <f t="shared" si="12"/>
        <v>7</v>
      </c>
      <c r="D222" s="2" t="str">
        <f t="shared" si="13"/>
        <v>木</v>
      </c>
      <c r="E222" t="str">
        <f>IFERROR(VLOOKUP(A222,'HOL（2027年まで）'!$A:$C,3,0),"")</f>
        <v/>
      </c>
      <c r="F222"/>
      <c r="G222"/>
    </row>
    <row r="223" spans="1:7" x14ac:dyDescent="0.4">
      <c r="A223" s="1">
        <v>45604</v>
      </c>
      <c r="B223" s="2">
        <f t="shared" si="11"/>
        <v>11</v>
      </c>
      <c r="C223" s="2">
        <f t="shared" si="12"/>
        <v>8</v>
      </c>
      <c r="D223" s="2" t="str">
        <f t="shared" si="13"/>
        <v>金</v>
      </c>
      <c r="E223" t="str">
        <f>IFERROR(VLOOKUP(A223,'HOL（2027年まで）'!$A:$C,3,0),"")</f>
        <v/>
      </c>
      <c r="F223"/>
      <c r="G223"/>
    </row>
    <row r="224" spans="1:7" x14ac:dyDescent="0.4">
      <c r="A224" s="1">
        <v>45605</v>
      </c>
      <c r="B224" s="2">
        <f t="shared" si="11"/>
        <v>11</v>
      </c>
      <c r="C224" s="2">
        <f t="shared" si="12"/>
        <v>9</v>
      </c>
      <c r="D224" s="2" t="str">
        <f t="shared" si="13"/>
        <v>土</v>
      </c>
      <c r="E224" t="str">
        <f>IFERROR(VLOOKUP(A224,'HOL（2027年まで）'!$A:$C,3,0),"")</f>
        <v/>
      </c>
      <c r="F224"/>
      <c r="G224"/>
    </row>
    <row r="225" spans="1:7" x14ac:dyDescent="0.4">
      <c r="A225" s="1">
        <v>45606</v>
      </c>
      <c r="B225" s="2">
        <f t="shared" si="11"/>
        <v>11</v>
      </c>
      <c r="C225" s="2">
        <f t="shared" si="12"/>
        <v>10</v>
      </c>
      <c r="D225" s="2" t="str">
        <f t="shared" si="13"/>
        <v>日</v>
      </c>
      <c r="E225" t="str">
        <f>IFERROR(VLOOKUP(A225,'HOL（2027年まで）'!$A:$C,3,0),"")</f>
        <v/>
      </c>
      <c r="F225"/>
      <c r="G225"/>
    </row>
    <row r="226" spans="1:7" x14ac:dyDescent="0.4">
      <c r="A226" s="1">
        <v>45607</v>
      </c>
      <c r="B226" s="2">
        <f t="shared" si="11"/>
        <v>11</v>
      </c>
      <c r="C226" s="2">
        <f t="shared" si="12"/>
        <v>11</v>
      </c>
      <c r="D226" s="2" t="str">
        <f t="shared" si="13"/>
        <v>月</v>
      </c>
      <c r="E226" t="str">
        <f>IFERROR(VLOOKUP(A226,'HOL（2027年まで）'!$A:$C,3,0),"")</f>
        <v/>
      </c>
      <c r="F226"/>
      <c r="G226"/>
    </row>
    <row r="227" spans="1:7" x14ac:dyDescent="0.4">
      <c r="A227" s="1">
        <v>45608</v>
      </c>
      <c r="B227" s="2">
        <f t="shared" si="11"/>
        <v>11</v>
      </c>
      <c r="C227" s="2">
        <f t="shared" si="12"/>
        <v>12</v>
      </c>
      <c r="D227" s="2" t="str">
        <f t="shared" si="13"/>
        <v>火</v>
      </c>
      <c r="E227" t="str">
        <f>IFERROR(VLOOKUP(A227,'HOL（2027年まで）'!$A:$C,3,0),"")</f>
        <v/>
      </c>
      <c r="F227"/>
      <c r="G227"/>
    </row>
    <row r="228" spans="1:7" x14ac:dyDescent="0.4">
      <c r="A228" s="1">
        <v>45609</v>
      </c>
      <c r="B228" s="2">
        <f t="shared" si="11"/>
        <v>11</v>
      </c>
      <c r="C228" s="2">
        <f t="shared" si="12"/>
        <v>13</v>
      </c>
      <c r="D228" s="2" t="str">
        <f t="shared" si="13"/>
        <v>水</v>
      </c>
      <c r="E228" t="str">
        <f>IFERROR(VLOOKUP(A228,'HOL（2027年まで）'!$A:$C,3,0),"")</f>
        <v/>
      </c>
      <c r="F228"/>
      <c r="G228"/>
    </row>
    <row r="229" spans="1:7" x14ac:dyDescent="0.4">
      <c r="A229" s="1">
        <v>45610</v>
      </c>
      <c r="B229" s="2">
        <f t="shared" si="11"/>
        <v>11</v>
      </c>
      <c r="C229" s="2">
        <f t="shared" si="12"/>
        <v>14</v>
      </c>
      <c r="D229" s="2" t="str">
        <f t="shared" si="13"/>
        <v>木</v>
      </c>
      <c r="E229" t="str">
        <f>IFERROR(VLOOKUP(A229,'HOL（2027年まで）'!$A:$C,3,0),"")</f>
        <v/>
      </c>
      <c r="F229"/>
      <c r="G229"/>
    </row>
    <row r="230" spans="1:7" x14ac:dyDescent="0.4">
      <c r="A230" s="1">
        <v>45611</v>
      </c>
      <c r="B230" s="2">
        <f t="shared" si="11"/>
        <v>11</v>
      </c>
      <c r="C230" s="2">
        <f t="shared" si="12"/>
        <v>15</v>
      </c>
      <c r="D230" s="2" t="str">
        <f t="shared" si="13"/>
        <v>金</v>
      </c>
      <c r="E230" t="str">
        <f>IFERROR(VLOOKUP(A230,'HOL（2027年まで）'!$A:$C,3,0),"")</f>
        <v/>
      </c>
      <c r="F230"/>
      <c r="G230"/>
    </row>
    <row r="231" spans="1:7" x14ac:dyDescent="0.4">
      <c r="A231" s="1">
        <v>45612</v>
      </c>
      <c r="B231" s="2">
        <f t="shared" si="11"/>
        <v>11</v>
      </c>
      <c r="C231" s="2">
        <f t="shared" si="12"/>
        <v>16</v>
      </c>
      <c r="D231" s="2" t="str">
        <f t="shared" si="13"/>
        <v>土</v>
      </c>
      <c r="E231" t="str">
        <f>IFERROR(VLOOKUP(A231,'HOL（2027年まで）'!$A:$C,3,0),"")</f>
        <v/>
      </c>
      <c r="F231"/>
      <c r="G231"/>
    </row>
    <row r="232" spans="1:7" x14ac:dyDescent="0.4">
      <c r="A232" s="1">
        <v>45613</v>
      </c>
      <c r="B232" s="2">
        <f t="shared" si="11"/>
        <v>11</v>
      </c>
      <c r="C232" s="2">
        <f t="shared" si="12"/>
        <v>17</v>
      </c>
      <c r="D232" s="2" t="str">
        <f t="shared" si="13"/>
        <v>日</v>
      </c>
      <c r="E232" t="str">
        <f>IFERROR(VLOOKUP(A232,'HOL（2027年まで）'!$A:$C,3,0),"")</f>
        <v/>
      </c>
      <c r="F232"/>
      <c r="G232"/>
    </row>
    <row r="233" spans="1:7" x14ac:dyDescent="0.4">
      <c r="A233" s="1">
        <v>45614</v>
      </c>
      <c r="B233" s="2">
        <f t="shared" si="11"/>
        <v>11</v>
      </c>
      <c r="C233" s="2">
        <f t="shared" si="12"/>
        <v>18</v>
      </c>
      <c r="D233" s="2" t="str">
        <f t="shared" si="13"/>
        <v>月</v>
      </c>
      <c r="E233" t="str">
        <f>IFERROR(VLOOKUP(A233,'HOL（2027年まで）'!$A:$C,3,0),"")</f>
        <v/>
      </c>
      <c r="F233"/>
      <c r="G233"/>
    </row>
    <row r="234" spans="1:7" x14ac:dyDescent="0.4">
      <c r="A234" s="1">
        <v>45615</v>
      </c>
      <c r="B234" s="2">
        <f t="shared" si="11"/>
        <v>11</v>
      </c>
      <c r="C234" s="2">
        <f t="shared" si="12"/>
        <v>19</v>
      </c>
      <c r="D234" s="2" t="str">
        <f t="shared" si="13"/>
        <v>火</v>
      </c>
      <c r="E234" t="str">
        <f>IFERROR(VLOOKUP(A234,'HOL（2027年まで）'!$A:$C,3,0),"")</f>
        <v/>
      </c>
      <c r="F234"/>
      <c r="G234"/>
    </row>
    <row r="235" spans="1:7" x14ac:dyDescent="0.4">
      <c r="A235" s="1">
        <v>45616</v>
      </c>
      <c r="B235" s="2">
        <f t="shared" si="11"/>
        <v>11</v>
      </c>
      <c r="C235" s="2">
        <f t="shared" si="12"/>
        <v>20</v>
      </c>
      <c r="D235" s="2" t="str">
        <f t="shared" si="13"/>
        <v>水</v>
      </c>
      <c r="E235" t="str">
        <f>IFERROR(VLOOKUP(A235,'HOL（2027年まで）'!$A:$C,3,0),"")</f>
        <v/>
      </c>
      <c r="F235"/>
      <c r="G235"/>
    </row>
    <row r="236" spans="1:7" x14ac:dyDescent="0.4">
      <c r="A236" s="1">
        <v>45617</v>
      </c>
      <c r="B236" s="2">
        <f t="shared" si="11"/>
        <v>11</v>
      </c>
      <c r="C236" s="2">
        <f t="shared" si="12"/>
        <v>21</v>
      </c>
      <c r="D236" s="2" t="str">
        <f t="shared" si="13"/>
        <v>木</v>
      </c>
      <c r="E236" t="str">
        <f>IFERROR(VLOOKUP(A236,'HOL（2027年まで）'!$A:$C,3,0),"")</f>
        <v/>
      </c>
      <c r="F236"/>
      <c r="G236"/>
    </row>
    <row r="237" spans="1:7" x14ac:dyDescent="0.4">
      <c r="A237" s="1">
        <v>45618</v>
      </c>
      <c r="B237" s="2">
        <f t="shared" si="11"/>
        <v>11</v>
      </c>
      <c r="C237" s="2">
        <f t="shared" si="12"/>
        <v>22</v>
      </c>
      <c r="D237" s="2" t="str">
        <f t="shared" si="13"/>
        <v>金</v>
      </c>
      <c r="E237" t="str">
        <f>IFERROR(VLOOKUP(A237,'HOL（2027年まで）'!$A:$C,3,0),"")</f>
        <v/>
      </c>
      <c r="F237"/>
      <c r="G237"/>
    </row>
    <row r="238" spans="1:7" x14ac:dyDescent="0.4">
      <c r="A238" s="1">
        <v>45619</v>
      </c>
      <c r="B238" s="2">
        <f t="shared" si="11"/>
        <v>11</v>
      </c>
      <c r="C238" s="2">
        <f t="shared" si="12"/>
        <v>23</v>
      </c>
      <c r="D238" s="2" t="str">
        <f t="shared" si="13"/>
        <v>土</v>
      </c>
      <c r="E238" t="str">
        <f>IFERROR(VLOOKUP(A238,'HOL（2027年まで）'!$A:$C,3,0),"")</f>
        <v>勤労感謝の日</v>
      </c>
      <c r="F238"/>
      <c r="G238"/>
    </row>
    <row r="239" spans="1:7" x14ac:dyDescent="0.4">
      <c r="A239" s="1">
        <v>45620</v>
      </c>
      <c r="B239" s="2">
        <f t="shared" si="11"/>
        <v>11</v>
      </c>
      <c r="C239" s="2">
        <f t="shared" si="12"/>
        <v>24</v>
      </c>
      <c r="D239" s="2" t="str">
        <f t="shared" si="13"/>
        <v>日</v>
      </c>
      <c r="E239" t="str">
        <f>IFERROR(VLOOKUP(A239,'HOL（2027年まで）'!$A:$C,3,0),"")</f>
        <v/>
      </c>
      <c r="F239"/>
      <c r="G239"/>
    </row>
    <row r="240" spans="1:7" x14ac:dyDescent="0.4">
      <c r="A240" s="1">
        <v>45621</v>
      </c>
      <c r="B240" s="2">
        <f t="shared" si="11"/>
        <v>11</v>
      </c>
      <c r="C240" s="2">
        <f t="shared" si="12"/>
        <v>25</v>
      </c>
      <c r="D240" s="2" t="str">
        <f t="shared" si="13"/>
        <v>月</v>
      </c>
      <c r="E240" t="str">
        <f>IFERROR(VLOOKUP(A240,'HOL（2027年まで）'!$A:$C,3,0),"")</f>
        <v/>
      </c>
      <c r="F240"/>
      <c r="G240"/>
    </row>
    <row r="241" spans="1:7" x14ac:dyDescent="0.4">
      <c r="A241" s="1">
        <v>45622</v>
      </c>
      <c r="B241" s="2">
        <f t="shared" si="11"/>
        <v>11</v>
      </c>
      <c r="C241" s="2">
        <f t="shared" si="12"/>
        <v>26</v>
      </c>
      <c r="D241" s="2" t="str">
        <f t="shared" si="13"/>
        <v>火</v>
      </c>
      <c r="E241" t="str">
        <f>IFERROR(VLOOKUP(A241,'HOL（2027年まで）'!$A:$C,3,0),"")</f>
        <v/>
      </c>
      <c r="F241"/>
      <c r="G241"/>
    </row>
    <row r="242" spans="1:7" x14ac:dyDescent="0.4">
      <c r="A242" s="1">
        <v>45623</v>
      </c>
      <c r="B242" s="2">
        <f t="shared" si="11"/>
        <v>11</v>
      </c>
      <c r="C242" s="2">
        <f t="shared" si="12"/>
        <v>27</v>
      </c>
      <c r="D242" s="2" t="str">
        <f t="shared" si="13"/>
        <v>水</v>
      </c>
      <c r="E242" t="str">
        <f>IFERROR(VLOOKUP(A242,'HOL（2027年まで）'!$A:$C,3,0),"")</f>
        <v/>
      </c>
      <c r="F242"/>
      <c r="G242"/>
    </row>
    <row r="243" spans="1:7" x14ac:dyDescent="0.4">
      <c r="A243" s="1">
        <v>45624</v>
      </c>
      <c r="B243" s="2">
        <f t="shared" si="11"/>
        <v>11</v>
      </c>
      <c r="C243" s="2">
        <f t="shared" si="12"/>
        <v>28</v>
      </c>
      <c r="D243" s="2" t="str">
        <f t="shared" si="13"/>
        <v>木</v>
      </c>
      <c r="E243" t="str">
        <f>IFERROR(VLOOKUP(A243,'HOL（2027年まで）'!$A:$C,3,0),"")</f>
        <v/>
      </c>
      <c r="F243"/>
      <c r="G243"/>
    </row>
    <row r="244" spans="1:7" x14ac:dyDescent="0.4">
      <c r="A244" s="1">
        <v>45625</v>
      </c>
      <c r="B244" s="2">
        <f t="shared" si="11"/>
        <v>11</v>
      </c>
      <c r="C244" s="2">
        <f t="shared" si="12"/>
        <v>29</v>
      </c>
      <c r="D244" s="2" t="str">
        <f t="shared" si="13"/>
        <v>金</v>
      </c>
      <c r="E244" t="str">
        <f>IFERROR(VLOOKUP(A244,'HOL（2027年まで）'!$A:$C,3,0),"")</f>
        <v/>
      </c>
      <c r="F244"/>
      <c r="G244"/>
    </row>
    <row r="245" spans="1:7" x14ac:dyDescent="0.4">
      <c r="A245" s="1">
        <v>45626</v>
      </c>
      <c r="B245" s="2">
        <f t="shared" si="11"/>
        <v>11</v>
      </c>
      <c r="C245" s="2">
        <f t="shared" si="12"/>
        <v>30</v>
      </c>
      <c r="D245" s="2" t="str">
        <f t="shared" si="13"/>
        <v>土</v>
      </c>
      <c r="E245" t="str">
        <f>IFERROR(VLOOKUP(A245,'HOL（2027年まで）'!$A:$C,3,0),"")</f>
        <v/>
      </c>
      <c r="F245"/>
      <c r="G245"/>
    </row>
    <row r="246" spans="1:7" x14ac:dyDescent="0.4">
      <c r="A246" s="1">
        <v>45627</v>
      </c>
      <c r="B246" s="2">
        <f t="shared" si="11"/>
        <v>12</v>
      </c>
      <c r="C246" s="2">
        <f t="shared" si="12"/>
        <v>1</v>
      </c>
      <c r="D246" s="2" t="str">
        <f t="shared" si="13"/>
        <v>日</v>
      </c>
      <c r="E246" t="str">
        <f>IFERROR(VLOOKUP(A246,'HOL（2027年まで）'!$A:$C,3,0),"")</f>
        <v/>
      </c>
      <c r="F246"/>
      <c r="G246"/>
    </row>
    <row r="247" spans="1:7" x14ac:dyDescent="0.4">
      <c r="A247" s="1">
        <v>45628</v>
      </c>
      <c r="B247" s="2">
        <f t="shared" si="11"/>
        <v>12</v>
      </c>
      <c r="C247" s="2">
        <f t="shared" si="12"/>
        <v>2</v>
      </c>
      <c r="D247" s="2" t="str">
        <f t="shared" si="13"/>
        <v>月</v>
      </c>
      <c r="E247" t="str">
        <f>IFERROR(VLOOKUP(A247,'HOL（2027年まで）'!$A:$C,3,0),"")</f>
        <v/>
      </c>
      <c r="F247"/>
      <c r="G247"/>
    </row>
    <row r="248" spans="1:7" x14ac:dyDescent="0.4">
      <c r="A248" s="1">
        <v>45629</v>
      </c>
      <c r="B248" s="2">
        <f t="shared" si="11"/>
        <v>12</v>
      </c>
      <c r="C248" s="2">
        <f t="shared" si="12"/>
        <v>3</v>
      </c>
      <c r="D248" s="2" t="str">
        <f t="shared" si="13"/>
        <v>火</v>
      </c>
      <c r="E248" t="str">
        <f>IFERROR(VLOOKUP(A248,'HOL（2027年まで）'!$A:$C,3,0),"")</f>
        <v/>
      </c>
      <c r="F248"/>
      <c r="G248"/>
    </row>
    <row r="249" spans="1:7" x14ac:dyDescent="0.4">
      <c r="A249" s="1">
        <v>45630</v>
      </c>
      <c r="B249" s="2">
        <f t="shared" si="11"/>
        <v>12</v>
      </c>
      <c r="C249" s="2">
        <f t="shared" si="12"/>
        <v>4</v>
      </c>
      <c r="D249" s="2" t="str">
        <f t="shared" si="13"/>
        <v>水</v>
      </c>
      <c r="E249" t="str">
        <f>IFERROR(VLOOKUP(A249,'HOL（2027年まで）'!$A:$C,3,0),"")</f>
        <v/>
      </c>
      <c r="F249"/>
      <c r="G249"/>
    </row>
    <row r="250" spans="1:7" x14ac:dyDescent="0.4">
      <c r="A250" s="1">
        <v>45631</v>
      </c>
      <c r="B250" s="2">
        <f t="shared" si="11"/>
        <v>12</v>
      </c>
      <c r="C250" s="2">
        <f t="shared" si="12"/>
        <v>5</v>
      </c>
      <c r="D250" s="2" t="str">
        <f t="shared" si="13"/>
        <v>木</v>
      </c>
      <c r="E250" t="str">
        <f>IFERROR(VLOOKUP(A250,'HOL（2027年まで）'!$A:$C,3,0),"")</f>
        <v/>
      </c>
      <c r="F250"/>
      <c r="G250"/>
    </row>
    <row r="251" spans="1:7" x14ac:dyDescent="0.4">
      <c r="A251" s="1">
        <v>45632</v>
      </c>
      <c r="B251" s="2">
        <f t="shared" si="11"/>
        <v>12</v>
      </c>
      <c r="C251" s="2">
        <f t="shared" si="12"/>
        <v>6</v>
      </c>
      <c r="D251" s="2" t="str">
        <f t="shared" si="13"/>
        <v>金</v>
      </c>
      <c r="E251" t="str">
        <f>IFERROR(VLOOKUP(A251,'HOL（2027年まで）'!$A:$C,3,0),"")</f>
        <v/>
      </c>
      <c r="F251"/>
      <c r="G251"/>
    </row>
    <row r="252" spans="1:7" x14ac:dyDescent="0.4">
      <c r="A252" s="1">
        <v>45633</v>
      </c>
      <c r="B252" s="2">
        <f t="shared" si="11"/>
        <v>12</v>
      </c>
      <c r="C252" s="2">
        <f t="shared" si="12"/>
        <v>7</v>
      </c>
      <c r="D252" s="2" t="str">
        <f t="shared" si="13"/>
        <v>土</v>
      </c>
      <c r="E252" t="str">
        <f>IFERROR(VLOOKUP(A252,'HOL（2027年まで）'!$A:$C,3,0),"")</f>
        <v/>
      </c>
      <c r="F252"/>
      <c r="G252"/>
    </row>
    <row r="253" spans="1:7" x14ac:dyDescent="0.4">
      <c r="A253" s="1">
        <v>45634</v>
      </c>
      <c r="B253" s="2">
        <f t="shared" si="11"/>
        <v>12</v>
      </c>
      <c r="C253" s="2">
        <f t="shared" si="12"/>
        <v>8</v>
      </c>
      <c r="D253" s="2" t="str">
        <f t="shared" si="13"/>
        <v>日</v>
      </c>
      <c r="E253" t="str">
        <f>IFERROR(VLOOKUP(A253,'HOL（2027年まで）'!$A:$C,3,0),"")</f>
        <v/>
      </c>
      <c r="F253"/>
      <c r="G253"/>
    </row>
    <row r="254" spans="1:7" x14ac:dyDescent="0.4">
      <c r="A254" s="1">
        <v>45635</v>
      </c>
      <c r="B254" s="2">
        <f t="shared" si="11"/>
        <v>12</v>
      </c>
      <c r="C254" s="2">
        <f t="shared" si="12"/>
        <v>9</v>
      </c>
      <c r="D254" s="2" t="str">
        <f t="shared" si="13"/>
        <v>月</v>
      </c>
      <c r="E254" t="str">
        <f>IFERROR(VLOOKUP(A254,'HOL（2027年まで）'!$A:$C,3,0),"")</f>
        <v/>
      </c>
      <c r="F254"/>
      <c r="G254"/>
    </row>
    <row r="255" spans="1:7" x14ac:dyDescent="0.4">
      <c r="A255" s="1">
        <v>45636</v>
      </c>
      <c r="B255" s="2">
        <f t="shared" si="11"/>
        <v>12</v>
      </c>
      <c r="C255" s="2">
        <f t="shared" si="12"/>
        <v>10</v>
      </c>
      <c r="D255" s="2" t="str">
        <f t="shared" si="13"/>
        <v>火</v>
      </c>
      <c r="E255" t="str">
        <f>IFERROR(VLOOKUP(A255,'HOL（2027年まで）'!$A:$C,3,0),"")</f>
        <v/>
      </c>
      <c r="F255"/>
      <c r="G255"/>
    </row>
    <row r="256" spans="1:7" x14ac:dyDescent="0.4">
      <c r="A256" s="1">
        <v>45637</v>
      </c>
      <c r="B256" s="2">
        <f t="shared" si="11"/>
        <v>12</v>
      </c>
      <c r="C256" s="2">
        <f t="shared" si="12"/>
        <v>11</v>
      </c>
      <c r="D256" s="2" t="str">
        <f t="shared" si="13"/>
        <v>水</v>
      </c>
      <c r="E256" t="str">
        <f>IFERROR(VLOOKUP(A256,'HOL（2027年まで）'!$A:$C,3,0),"")</f>
        <v/>
      </c>
      <c r="F256"/>
      <c r="G256"/>
    </row>
    <row r="257" spans="1:7" x14ac:dyDescent="0.4">
      <c r="A257" s="1">
        <v>45638</v>
      </c>
      <c r="B257" s="2">
        <f t="shared" si="11"/>
        <v>12</v>
      </c>
      <c r="C257" s="2">
        <f t="shared" si="12"/>
        <v>12</v>
      </c>
      <c r="D257" s="2" t="str">
        <f t="shared" si="13"/>
        <v>木</v>
      </c>
      <c r="E257" t="str">
        <f>IFERROR(VLOOKUP(A257,'HOL（2027年まで）'!$A:$C,3,0),"")</f>
        <v/>
      </c>
      <c r="F257"/>
      <c r="G257"/>
    </row>
    <row r="258" spans="1:7" x14ac:dyDescent="0.4">
      <c r="A258" s="1">
        <v>45639</v>
      </c>
      <c r="B258" s="2">
        <f t="shared" si="11"/>
        <v>12</v>
      </c>
      <c r="C258" s="2">
        <f t="shared" si="12"/>
        <v>13</v>
      </c>
      <c r="D258" s="2" t="str">
        <f t="shared" si="13"/>
        <v>金</v>
      </c>
      <c r="E258" t="str">
        <f>IFERROR(VLOOKUP(A258,'HOL（2027年まで）'!$A:$C,3,0),"")</f>
        <v/>
      </c>
      <c r="F258"/>
      <c r="G258"/>
    </row>
    <row r="259" spans="1:7" x14ac:dyDescent="0.4">
      <c r="A259" s="1">
        <v>45640</v>
      </c>
      <c r="B259" s="2">
        <f t="shared" ref="B259:B322" si="14">MONTH(A259)</f>
        <v>12</v>
      </c>
      <c r="C259" s="2">
        <f t="shared" si="12"/>
        <v>14</v>
      </c>
      <c r="D259" s="2" t="str">
        <f t="shared" si="13"/>
        <v>土</v>
      </c>
      <c r="E259" t="str">
        <f>IFERROR(VLOOKUP(A259,'HOL（2027年まで）'!$A:$C,3,0),"")</f>
        <v/>
      </c>
      <c r="F259"/>
      <c r="G259"/>
    </row>
    <row r="260" spans="1:7" x14ac:dyDescent="0.4">
      <c r="A260" s="1">
        <v>45641</v>
      </c>
      <c r="B260" s="2">
        <f t="shared" si="14"/>
        <v>12</v>
      </c>
      <c r="C260" s="2">
        <f t="shared" si="12"/>
        <v>15</v>
      </c>
      <c r="D260" s="2" t="str">
        <f t="shared" si="13"/>
        <v>日</v>
      </c>
      <c r="E260" t="str">
        <f>IFERROR(VLOOKUP(A260,'HOL（2027年まで）'!$A:$C,3,0),"")</f>
        <v/>
      </c>
      <c r="F260"/>
      <c r="G260"/>
    </row>
    <row r="261" spans="1:7" x14ac:dyDescent="0.4">
      <c r="A261" s="1">
        <v>45642</v>
      </c>
      <c r="B261" s="2">
        <f t="shared" si="14"/>
        <v>12</v>
      </c>
      <c r="C261" s="2">
        <f t="shared" si="12"/>
        <v>16</v>
      </c>
      <c r="D261" s="2" t="str">
        <f t="shared" si="13"/>
        <v>月</v>
      </c>
      <c r="E261" t="str">
        <f>IFERROR(VLOOKUP(A261,'HOL（2027年まで）'!$A:$C,3,0),"")</f>
        <v/>
      </c>
      <c r="F261"/>
      <c r="G261"/>
    </row>
    <row r="262" spans="1:7" x14ac:dyDescent="0.4">
      <c r="A262" s="1">
        <v>45643</v>
      </c>
      <c r="B262" s="2">
        <f t="shared" si="14"/>
        <v>12</v>
      </c>
      <c r="C262" s="2">
        <f t="shared" ref="C262:C325" si="15">DAY(A262)</f>
        <v>17</v>
      </c>
      <c r="D262" s="2" t="str">
        <f t="shared" ref="D262:D325" si="16">TEXT(A262,"aaa")</f>
        <v>火</v>
      </c>
      <c r="E262" t="str">
        <f>IFERROR(VLOOKUP(A262,'HOL（2027年まで）'!$A:$C,3,0),"")</f>
        <v/>
      </c>
      <c r="F262"/>
      <c r="G262"/>
    </row>
    <row r="263" spans="1:7" x14ac:dyDescent="0.4">
      <c r="A263" s="1">
        <v>45644</v>
      </c>
      <c r="B263" s="2">
        <f t="shared" si="14"/>
        <v>12</v>
      </c>
      <c r="C263" s="2">
        <f t="shared" si="15"/>
        <v>18</v>
      </c>
      <c r="D263" s="2" t="str">
        <f t="shared" si="16"/>
        <v>水</v>
      </c>
      <c r="E263" t="str">
        <f>IFERROR(VLOOKUP(A263,'HOL（2027年まで）'!$A:$C,3,0),"")</f>
        <v/>
      </c>
      <c r="F263"/>
      <c r="G263"/>
    </row>
    <row r="264" spans="1:7" x14ac:dyDescent="0.4">
      <c r="A264" s="1">
        <v>45645</v>
      </c>
      <c r="B264" s="2">
        <f t="shared" si="14"/>
        <v>12</v>
      </c>
      <c r="C264" s="2">
        <f t="shared" si="15"/>
        <v>19</v>
      </c>
      <c r="D264" s="2" t="str">
        <f t="shared" si="16"/>
        <v>木</v>
      </c>
      <c r="E264" t="str">
        <f>IFERROR(VLOOKUP(A264,'HOL（2027年まで）'!$A:$C,3,0),"")</f>
        <v/>
      </c>
      <c r="F264"/>
      <c r="G264"/>
    </row>
    <row r="265" spans="1:7" x14ac:dyDescent="0.4">
      <c r="A265" s="1">
        <v>45646</v>
      </c>
      <c r="B265" s="2">
        <f t="shared" si="14"/>
        <v>12</v>
      </c>
      <c r="C265" s="2">
        <f t="shared" si="15"/>
        <v>20</v>
      </c>
      <c r="D265" s="2" t="str">
        <f t="shared" si="16"/>
        <v>金</v>
      </c>
      <c r="E265" t="str">
        <f>IFERROR(VLOOKUP(A265,'HOL（2027年まで）'!$A:$C,3,0),"")</f>
        <v/>
      </c>
      <c r="F265"/>
      <c r="G265"/>
    </row>
    <row r="266" spans="1:7" x14ac:dyDescent="0.4">
      <c r="A266" s="1">
        <v>45647</v>
      </c>
      <c r="B266" s="2">
        <f t="shared" si="14"/>
        <v>12</v>
      </c>
      <c r="C266" s="2">
        <f t="shared" si="15"/>
        <v>21</v>
      </c>
      <c r="D266" s="2" t="str">
        <f t="shared" si="16"/>
        <v>土</v>
      </c>
      <c r="E266" t="str">
        <f>IFERROR(VLOOKUP(A266,'HOL（2027年まで）'!$A:$C,3,0),"")</f>
        <v/>
      </c>
      <c r="F266"/>
      <c r="G266"/>
    </row>
    <row r="267" spans="1:7" x14ac:dyDescent="0.4">
      <c r="A267" s="1">
        <v>45648</v>
      </c>
      <c r="B267" s="2">
        <f t="shared" si="14"/>
        <v>12</v>
      </c>
      <c r="C267" s="2">
        <f t="shared" si="15"/>
        <v>22</v>
      </c>
      <c r="D267" s="2" t="str">
        <f t="shared" si="16"/>
        <v>日</v>
      </c>
      <c r="E267" t="str">
        <f>IFERROR(VLOOKUP(A267,'HOL（2027年まで）'!$A:$C,3,0),"")</f>
        <v/>
      </c>
      <c r="F267"/>
      <c r="G267"/>
    </row>
    <row r="268" spans="1:7" x14ac:dyDescent="0.4">
      <c r="A268" s="1">
        <v>45649</v>
      </c>
      <c r="B268" s="2">
        <f t="shared" si="14"/>
        <v>12</v>
      </c>
      <c r="C268" s="2">
        <f t="shared" si="15"/>
        <v>23</v>
      </c>
      <c r="D268" s="2" t="str">
        <f t="shared" si="16"/>
        <v>月</v>
      </c>
      <c r="E268" t="str">
        <f>IFERROR(VLOOKUP(A268,'HOL（2027年まで）'!$A:$C,3,0),"")</f>
        <v/>
      </c>
      <c r="F268"/>
      <c r="G268"/>
    </row>
    <row r="269" spans="1:7" x14ac:dyDescent="0.4">
      <c r="A269" s="1">
        <v>45650</v>
      </c>
      <c r="B269" s="2">
        <f t="shared" si="14"/>
        <v>12</v>
      </c>
      <c r="C269" s="2">
        <f t="shared" si="15"/>
        <v>24</v>
      </c>
      <c r="D269" s="2" t="str">
        <f t="shared" si="16"/>
        <v>火</v>
      </c>
      <c r="E269" t="str">
        <f>IFERROR(VLOOKUP(A269,'HOL（2027年まで）'!$A:$C,3,0),"")</f>
        <v/>
      </c>
      <c r="F269"/>
      <c r="G269"/>
    </row>
    <row r="270" spans="1:7" x14ac:dyDescent="0.4">
      <c r="A270" s="1">
        <v>45651</v>
      </c>
      <c r="B270" s="2">
        <f t="shared" si="14"/>
        <v>12</v>
      </c>
      <c r="C270" s="2">
        <f t="shared" si="15"/>
        <v>25</v>
      </c>
      <c r="D270" s="2" t="str">
        <f t="shared" si="16"/>
        <v>水</v>
      </c>
      <c r="E270" t="str">
        <f>IFERROR(VLOOKUP(A270,'HOL（2027年まで）'!$A:$C,3,0),"")</f>
        <v/>
      </c>
      <c r="F270"/>
      <c r="G270"/>
    </row>
    <row r="271" spans="1:7" x14ac:dyDescent="0.4">
      <c r="A271" s="1">
        <v>45652</v>
      </c>
      <c r="B271" s="2">
        <f t="shared" si="14"/>
        <v>12</v>
      </c>
      <c r="C271" s="2">
        <f t="shared" si="15"/>
        <v>26</v>
      </c>
      <c r="D271" s="2" t="str">
        <f t="shared" si="16"/>
        <v>木</v>
      </c>
      <c r="E271" t="str">
        <f>IFERROR(VLOOKUP(A271,'HOL（2027年まで）'!$A:$C,3,0),"")</f>
        <v/>
      </c>
      <c r="F271"/>
      <c r="G271"/>
    </row>
    <row r="272" spans="1:7" x14ac:dyDescent="0.4">
      <c r="A272" s="1">
        <v>45653</v>
      </c>
      <c r="B272" s="2">
        <f t="shared" si="14"/>
        <v>12</v>
      </c>
      <c r="C272" s="2">
        <f t="shared" si="15"/>
        <v>27</v>
      </c>
      <c r="D272" s="2" t="str">
        <f t="shared" si="16"/>
        <v>金</v>
      </c>
      <c r="E272" t="str">
        <f>IFERROR(VLOOKUP(A272,'HOL（2027年まで）'!$A:$C,3,0),"")</f>
        <v/>
      </c>
      <c r="F272"/>
      <c r="G272"/>
    </row>
    <row r="273" spans="1:7" x14ac:dyDescent="0.4">
      <c r="A273" s="1">
        <v>45654</v>
      </c>
      <c r="B273" s="2">
        <f t="shared" si="14"/>
        <v>12</v>
      </c>
      <c r="C273" s="2">
        <f t="shared" si="15"/>
        <v>28</v>
      </c>
      <c r="D273" s="2" t="str">
        <f t="shared" si="16"/>
        <v>土</v>
      </c>
      <c r="E273" t="str">
        <f>IFERROR(VLOOKUP(A273,'HOL（2027年まで）'!$A:$C,3,0),"")</f>
        <v/>
      </c>
      <c r="F273"/>
      <c r="G273"/>
    </row>
    <row r="274" spans="1:7" x14ac:dyDescent="0.4">
      <c r="A274" s="1">
        <v>45655</v>
      </c>
      <c r="B274" s="2">
        <f t="shared" si="14"/>
        <v>12</v>
      </c>
      <c r="C274" s="2">
        <f t="shared" si="15"/>
        <v>29</v>
      </c>
      <c r="D274" s="2" t="str">
        <f t="shared" si="16"/>
        <v>日</v>
      </c>
      <c r="E274" t="str">
        <f>IFERROR(VLOOKUP(A274,'HOL（2027年まで）'!$A:$C,3,0),"")</f>
        <v/>
      </c>
      <c r="F274"/>
      <c r="G274"/>
    </row>
    <row r="275" spans="1:7" x14ac:dyDescent="0.4">
      <c r="A275" s="1">
        <v>45656</v>
      </c>
      <c r="B275" s="2">
        <f t="shared" si="14"/>
        <v>12</v>
      </c>
      <c r="C275" s="2">
        <f t="shared" si="15"/>
        <v>30</v>
      </c>
      <c r="D275" s="2" t="str">
        <f t="shared" si="16"/>
        <v>月</v>
      </c>
      <c r="E275" t="str">
        <f>IFERROR(VLOOKUP(A275,'HOL（2027年まで）'!$A:$C,3,0),"")</f>
        <v/>
      </c>
      <c r="F275"/>
      <c r="G275"/>
    </row>
    <row r="276" spans="1:7" x14ac:dyDescent="0.4">
      <c r="A276" s="1">
        <v>45657</v>
      </c>
      <c r="B276" s="2">
        <f t="shared" si="14"/>
        <v>12</v>
      </c>
      <c r="C276" s="2">
        <f t="shared" si="15"/>
        <v>31</v>
      </c>
      <c r="D276" s="2" t="str">
        <f t="shared" si="16"/>
        <v>火</v>
      </c>
      <c r="E276" t="str">
        <f>IFERROR(VLOOKUP(A276,'HOL（2027年まで）'!$A:$C,3,0),"")</f>
        <v/>
      </c>
      <c r="F276"/>
      <c r="G276"/>
    </row>
    <row r="277" spans="1:7" x14ac:dyDescent="0.4">
      <c r="A277" s="1">
        <v>45658</v>
      </c>
      <c r="B277" s="2">
        <f t="shared" si="14"/>
        <v>1</v>
      </c>
      <c r="C277" s="2">
        <f t="shared" si="15"/>
        <v>1</v>
      </c>
      <c r="D277" s="2" t="str">
        <f t="shared" si="16"/>
        <v>水</v>
      </c>
      <c r="E277" t="str">
        <f>IFERROR(VLOOKUP(A277,'HOL（2027年まで）'!$A:$C,3,0),"")</f>
        <v>元日</v>
      </c>
      <c r="F277"/>
      <c r="G277"/>
    </row>
    <row r="278" spans="1:7" x14ac:dyDescent="0.4">
      <c r="A278" s="1">
        <v>45659</v>
      </c>
      <c r="B278" s="2">
        <f t="shared" si="14"/>
        <v>1</v>
      </c>
      <c r="C278" s="2">
        <f t="shared" si="15"/>
        <v>2</v>
      </c>
      <c r="D278" s="2" t="str">
        <f t="shared" si="16"/>
        <v>木</v>
      </c>
      <c r="E278" t="str">
        <f>IFERROR(VLOOKUP(A278,'HOL（2027年まで）'!$A:$C,3,0),"")</f>
        <v/>
      </c>
      <c r="F278"/>
      <c r="G278"/>
    </row>
    <row r="279" spans="1:7" x14ac:dyDescent="0.4">
      <c r="A279" s="1">
        <v>45660</v>
      </c>
      <c r="B279" s="2">
        <f t="shared" si="14"/>
        <v>1</v>
      </c>
      <c r="C279" s="2">
        <f t="shared" si="15"/>
        <v>3</v>
      </c>
      <c r="D279" s="2" t="str">
        <f t="shared" si="16"/>
        <v>金</v>
      </c>
      <c r="E279" t="str">
        <f>IFERROR(VLOOKUP(A279,'HOL（2027年まで）'!$A:$C,3,0),"")</f>
        <v/>
      </c>
      <c r="F279"/>
      <c r="G279"/>
    </row>
    <row r="280" spans="1:7" x14ac:dyDescent="0.4">
      <c r="A280" s="1">
        <v>45661</v>
      </c>
      <c r="B280" s="2">
        <f t="shared" si="14"/>
        <v>1</v>
      </c>
      <c r="C280" s="2">
        <f t="shared" si="15"/>
        <v>4</v>
      </c>
      <c r="D280" s="2" t="str">
        <f t="shared" si="16"/>
        <v>土</v>
      </c>
      <c r="E280" t="str">
        <f>IFERROR(VLOOKUP(A280,'HOL（2027年まで）'!$A:$C,3,0),"")</f>
        <v/>
      </c>
      <c r="F280"/>
      <c r="G280"/>
    </row>
    <row r="281" spans="1:7" x14ac:dyDescent="0.4">
      <c r="A281" s="1">
        <v>45662</v>
      </c>
      <c r="B281" s="2">
        <f t="shared" si="14"/>
        <v>1</v>
      </c>
      <c r="C281" s="2">
        <f t="shared" si="15"/>
        <v>5</v>
      </c>
      <c r="D281" s="2" t="str">
        <f t="shared" si="16"/>
        <v>日</v>
      </c>
      <c r="E281" t="str">
        <f>IFERROR(VLOOKUP(A281,'HOL（2027年まで）'!$A:$C,3,0),"")</f>
        <v/>
      </c>
      <c r="F281"/>
      <c r="G281"/>
    </row>
    <row r="282" spans="1:7" x14ac:dyDescent="0.4">
      <c r="A282" s="1">
        <v>45663</v>
      </c>
      <c r="B282" s="2">
        <f t="shared" si="14"/>
        <v>1</v>
      </c>
      <c r="C282" s="2">
        <f t="shared" si="15"/>
        <v>6</v>
      </c>
      <c r="D282" s="2" t="str">
        <f t="shared" si="16"/>
        <v>月</v>
      </c>
      <c r="E282" t="str">
        <f>IFERROR(VLOOKUP(A282,'HOL（2027年まで）'!$A:$C,3,0),"")</f>
        <v/>
      </c>
      <c r="F282"/>
      <c r="G282"/>
    </row>
    <row r="283" spans="1:7" x14ac:dyDescent="0.4">
      <c r="A283" s="1">
        <v>45664</v>
      </c>
      <c r="B283" s="2">
        <f t="shared" si="14"/>
        <v>1</v>
      </c>
      <c r="C283" s="2">
        <f t="shared" si="15"/>
        <v>7</v>
      </c>
      <c r="D283" s="2" t="str">
        <f t="shared" si="16"/>
        <v>火</v>
      </c>
      <c r="E283" t="str">
        <f>IFERROR(VLOOKUP(A283,'HOL（2027年まで）'!$A:$C,3,0),"")</f>
        <v/>
      </c>
      <c r="F283"/>
      <c r="G283"/>
    </row>
    <row r="284" spans="1:7" x14ac:dyDescent="0.4">
      <c r="A284" s="1">
        <v>45665</v>
      </c>
      <c r="B284" s="2">
        <f t="shared" si="14"/>
        <v>1</v>
      </c>
      <c r="C284" s="2">
        <f t="shared" si="15"/>
        <v>8</v>
      </c>
      <c r="D284" s="2" t="str">
        <f t="shared" si="16"/>
        <v>水</v>
      </c>
      <c r="E284" t="str">
        <f>IFERROR(VLOOKUP(A284,'HOL（2027年まで）'!$A:$C,3,0),"")</f>
        <v/>
      </c>
      <c r="F284"/>
      <c r="G284"/>
    </row>
    <row r="285" spans="1:7" x14ac:dyDescent="0.4">
      <c r="A285" s="1">
        <v>45666</v>
      </c>
      <c r="B285" s="2">
        <f t="shared" si="14"/>
        <v>1</v>
      </c>
      <c r="C285" s="2">
        <f t="shared" si="15"/>
        <v>9</v>
      </c>
      <c r="D285" s="2" t="str">
        <f t="shared" si="16"/>
        <v>木</v>
      </c>
      <c r="E285" t="str">
        <f>IFERROR(VLOOKUP(A285,'HOL（2027年まで）'!$A:$C,3,0),"")</f>
        <v/>
      </c>
      <c r="F285"/>
      <c r="G285"/>
    </row>
    <row r="286" spans="1:7" x14ac:dyDescent="0.4">
      <c r="A286" s="1">
        <v>45667</v>
      </c>
      <c r="B286" s="2">
        <f t="shared" si="14"/>
        <v>1</v>
      </c>
      <c r="C286" s="2">
        <f t="shared" si="15"/>
        <v>10</v>
      </c>
      <c r="D286" s="2" t="str">
        <f t="shared" si="16"/>
        <v>金</v>
      </c>
      <c r="E286" t="str">
        <f>IFERROR(VLOOKUP(A286,'HOL（2027年まで）'!$A:$C,3,0),"")</f>
        <v/>
      </c>
      <c r="F286"/>
      <c r="G286"/>
    </row>
    <row r="287" spans="1:7" x14ac:dyDescent="0.4">
      <c r="A287" s="1">
        <v>45668</v>
      </c>
      <c r="B287" s="2">
        <f t="shared" si="14"/>
        <v>1</v>
      </c>
      <c r="C287" s="2">
        <f t="shared" si="15"/>
        <v>11</v>
      </c>
      <c r="D287" s="2" t="str">
        <f t="shared" si="16"/>
        <v>土</v>
      </c>
      <c r="E287" t="str">
        <f>IFERROR(VLOOKUP(A287,'HOL（2027年まで）'!$A:$C,3,0),"")</f>
        <v/>
      </c>
      <c r="F287"/>
      <c r="G287"/>
    </row>
    <row r="288" spans="1:7" x14ac:dyDescent="0.4">
      <c r="A288" s="1">
        <v>45669</v>
      </c>
      <c r="B288" s="2">
        <f t="shared" si="14"/>
        <v>1</v>
      </c>
      <c r="C288" s="2">
        <f t="shared" si="15"/>
        <v>12</v>
      </c>
      <c r="D288" s="2" t="str">
        <f t="shared" si="16"/>
        <v>日</v>
      </c>
      <c r="E288" t="str">
        <f>IFERROR(VLOOKUP(A288,'HOL（2027年まで）'!$A:$C,3,0),"")</f>
        <v/>
      </c>
      <c r="F288"/>
      <c r="G288"/>
    </row>
    <row r="289" spans="1:7" x14ac:dyDescent="0.4">
      <c r="A289" s="1">
        <v>45670</v>
      </c>
      <c r="B289" s="2">
        <f t="shared" si="14"/>
        <v>1</v>
      </c>
      <c r="C289" s="2">
        <f t="shared" si="15"/>
        <v>13</v>
      </c>
      <c r="D289" s="2" t="str">
        <f t="shared" si="16"/>
        <v>月</v>
      </c>
      <c r="E289" t="str">
        <f>IFERROR(VLOOKUP(A289,'HOL（2027年まで）'!$A:$C,3,0),"")</f>
        <v>成人の日</v>
      </c>
      <c r="F289"/>
      <c r="G289"/>
    </row>
    <row r="290" spans="1:7" x14ac:dyDescent="0.4">
      <c r="A290" s="1">
        <v>45671</v>
      </c>
      <c r="B290" s="2">
        <f t="shared" si="14"/>
        <v>1</v>
      </c>
      <c r="C290" s="2">
        <f t="shared" si="15"/>
        <v>14</v>
      </c>
      <c r="D290" s="2" t="str">
        <f t="shared" si="16"/>
        <v>火</v>
      </c>
      <c r="E290" t="str">
        <f>IFERROR(VLOOKUP(A290,'HOL（2027年まで）'!$A:$C,3,0),"")</f>
        <v/>
      </c>
      <c r="F290"/>
      <c r="G290"/>
    </row>
    <row r="291" spans="1:7" x14ac:dyDescent="0.4">
      <c r="A291" s="1">
        <v>45672</v>
      </c>
      <c r="B291" s="2">
        <f t="shared" si="14"/>
        <v>1</v>
      </c>
      <c r="C291" s="2">
        <f t="shared" si="15"/>
        <v>15</v>
      </c>
      <c r="D291" s="2" t="str">
        <f t="shared" si="16"/>
        <v>水</v>
      </c>
      <c r="E291" t="str">
        <f>IFERROR(VLOOKUP(A291,'HOL（2027年まで）'!$A:$C,3,0),"")</f>
        <v/>
      </c>
      <c r="F291"/>
      <c r="G291"/>
    </row>
    <row r="292" spans="1:7" x14ac:dyDescent="0.4">
      <c r="A292" s="1">
        <v>45673</v>
      </c>
      <c r="B292" s="2">
        <f t="shared" si="14"/>
        <v>1</v>
      </c>
      <c r="C292" s="2">
        <f t="shared" si="15"/>
        <v>16</v>
      </c>
      <c r="D292" s="2" t="str">
        <f t="shared" si="16"/>
        <v>木</v>
      </c>
      <c r="E292" t="str">
        <f>IFERROR(VLOOKUP(A292,'HOL（2027年まで）'!$A:$C,3,0),"")</f>
        <v/>
      </c>
      <c r="F292"/>
      <c r="G292"/>
    </row>
    <row r="293" spans="1:7" x14ac:dyDescent="0.4">
      <c r="A293" s="1">
        <v>45674</v>
      </c>
      <c r="B293" s="2">
        <f t="shared" si="14"/>
        <v>1</v>
      </c>
      <c r="C293" s="2">
        <f t="shared" si="15"/>
        <v>17</v>
      </c>
      <c r="D293" s="2" t="str">
        <f t="shared" si="16"/>
        <v>金</v>
      </c>
      <c r="E293" t="str">
        <f>IFERROR(VLOOKUP(A293,'HOL（2027年まで）'!$A:$C,3,0),"")</f>
        <v/>
      </c>
      <c r="F293"/>
      <c r="G293"/>
    </row>
    <row r="294" spans="1:7" x14ac:dyDescent="0.4">
      <c r="A294" s="1">
        <v>45675</v>
      </c>
      <c r="B294" s="2">
        <f t="shared" si="14"/>
        <v>1</v>
      </c>
      <c r="C294" s="2">
        <f t="shared" si="15"/>
        <v>18</v>
      </c>
      <c r="D294" s="2" t="str">
        <f t="shared" si="16"/>
        <v>土</v>
      </c>
      <c r="E294" t="str">
        <f>IFERROR(VLOOKUP(A294,'HOL（2027年まで）'!$A:$C,3,0),"")</f>
        <v/>
      </c>
      <c r="F294"/>
      <c r="G294"/>
    </row>
    <row r="295" spans="1:7" x14ac:dyDescent="0.4">
      <c r="A295" s="1">
        <v>45676</v>
      </c>
      <c r="B295" s="2">
        <f t="shared" si="14"/>
        <v>1</v>
      </c>
      <c r="C295" s="2">
        <f t="shared" si="15"/>
        <v>19</v>
      </c>
      <c r="D295" s="2" t="str">
        <f t="shared" si="16"/>
        <v>日</v>
      </c>
      <c r="E295" t="str">
        <f>IFERROR(VLOOKUP(A295,'HOL（2027年まで）'!$A:$C,3,0),"")</f>
        <v/>
      </c>
      <c r="F295"/>
      <c r="G295"/>
    </row>
    <row r="296" spans="1:7" x14ac:dyDescent="0.4">
      <c r="A296" s="1">
        <v>45677</v>
      </c>
      <c r="B296" s="2">
        <f t="shared" si="14"/>
        <v>1</v>
      </c>
      <c r="C296" s="2">
        <f t="shared" si="15"/>
        <v>20</v>
      </c>
      <c r="D296" s="2" t="str">
        <f t="shared" si="16"/>
        <v>月</v>
      </c>
      <c r="E296" t="str">
        <f>IFERROR(VLOOKUP(A296,'HOL（2027年まで）'!$A:$C,3,0),"")</f>
        <v/>
      </c>
      <c r="F296"/>
      <c r="G296"/>
    </row>
    <row r="297" spans="1:7" x14ac:dyDescent="0.4">
      <c r="A297" s="1">
        <v>45678</v>
      </c>
      <c r="B297" s="2">
        <f t="shared" si="14"/>
        <v>1</v>
      </c>
      <c r="C297" s="2">
        <f t="shared" si="15"/>
        <v>21</v>
      </c>
      <c r="D297" s="2" t="str">
        <f t="shared" si="16"/>
        <v>火</v>
      </c>
      <c r="E297" t="str">
        <f>IFERROR(VLOOKUP(A297,'HOL（2027年まで）'!$A:$C,3,0),"")</f>
        <v/>
      </c>
      <c r="F297"/>
      <c r="G297"/>
    </row>
    <row r="298" spans="1:7" x14ac:dyDescent="0.4">
      <c r="A298" s="1">
        <v>45679</v>
      </c>
      <c r="B298" s="2">
        <f t="shared" si="14"/>
        <v>1</v>
      </c>
      <c r="C298" s="2">
        <f t="shared" si="15"/>
        <v>22</v>
      </c>
      <c r="D298" s="2" t="str">
        <f t="shared" si="16"/>
        <v>水</v>
      </c>
      <c r="E298" t="str">
        <f>IFERROR(VLOOKUP(A298,'HOL（2027年まで）'!$A:$C,3,0),"")</f>
        <v/>
      </c>
      <c r="F298"/>
      <c r="G298"/>
    </row>
    <row r="299" spans="1:7" x14ac:dyDescent="0.4">
      <c r="A299" s="1">
        <v>45680</v>
      </c>
      <c r="B299" s="2">
        <f t="shared" si="14"/>
        <v>1</v>
      </c>
      <c r="C299" s="2">
        <f t="shared" si="15"/>
        <v>23</v>
      </c>
      <c r="D299" s="2" t="str">
        <f t="shared" si="16"/>
        <v>木</v>
      </c>
      <c r="E299" t="str">
        <f>IFERROR(VLOOKUP(A299,'HOL（2027年まで）'!$A:$C,3,0),"")</f>
        <v/>
      </c>
      <c r="F299"/>
      <c r="G299"/>
    </row>
    <row r="300" spans="1:7" x14ac:dyDescent="0.4">
      <c r="A300" s="1">
        <v>45681</v>
      </c>
      <c r="B300" s="2">
        <f t="shared" si="14"/>
        <v>1</v>
      </c>
      <c r="C300" s="2">
        <f t="shared" si="15"/>
        <v>24</v>
      </c>
      <c r="D300" s="2" t="str">
        <f t="shared" si="16"/>
        <v>金</v>
      </c>
      <c r="E300" t="str">
        <f>IFERROR(VLOOKUP(A300,'HOL（2027年まで）'!$A:$C,3,0),"")</f>
        <v/>
      </c>
      <c r="F300"/>
      <c r="G300"/>
    </row>
    <row r="301" spans="1:7" x14ac:dyDescent="0.4">
      <c r="A301" s="1">
        <v>45682</v>
      </c>
      <c r="B301" s="2">
        <f t="shared" si="14"/>
        <v>1</v>
      </c>
      <c r="C301" s="2">
        <f t="shared" si="15"/>
        <v>25</v>
      </c>
      <c r="D301" s="2" t="str">
        <f t="shared" si="16"/>
        <v>土</v>
      </c>
      <c r="E301" t="str">
        <f>IFERROR(VLOOKUP(A301,'HOL（2027年まで）'!$A:$C,3,0),"")</f>
        <v/>
      </c>
      <c r="F301"/>
      <c r="G301"/>
    </row>
    <row r="302" spans="1:7" x14ac:dyDescent="0.4">
      <c r="A302" s="1">
        <v>45683</v>
      </c>
      <c r="B302" s="2">
        <f t="shared" si="14"/>
        <v>1</v>
      </c>
      <c r="C302" s="2">
        <f t="shared" si="15"/>
        <v>26</v>
      </c>
      <c r="D302" s="2" t="str">
        <f t="shared" si="16"/>
        <v>日</v>
      </c>
      <c r="E302" t="str">
        <f>IFERROR(VLOOKUP(A302,'HOL（2027年まで）'!$A:$C,3,0),"")</f>
        <v/>
      </c>
      <c r="F302"/>
      <c r="G302"/>
    </row>
    <row r="303" spans="1:7" x14ac:dyDescent="0.4">
      <c r="A303" s="1">
        <v>45684</v>
      </c>
      <c r="B303" s="2">
        <f t="shared" si="14"/>
        <v>1</v>
      </c>
      <c r="C303" s="2">
        <f t="shared" si="15"/>
        <v>27</v>
      </c>
      <c r="D303" s="2" t="str">
        <f t="shared" si="16"/>
        <v>月</v>
      </c>
      <c r="E303" t="str">
        <f>IFERROR(VLOOKUP(A303,'HOL（2027年まで）'!$A:$C,3,0),"")</f>
        <v/>
      </c>
      <c r="F303"/>
      <c r="G303"/>
    </row>
    <row r="304" spans="1:7" x14ac:dyDescent="0.4">
      <c r="A304" s="1">
        <v>45685</v>
      </c>
      <c r="B304" s="2">
        <f t="shared" si="14"/>
        <v>1</v>
      </c>
      <c r="C304" s="2">
        <f t="shared" si="15"/>
        <v>28</v>
      </c>
      <c r="D304" s="2" t="str">
        <f t="shared" si="16"/>
        <v>火</v>
      </c>
      <c r="E304" t="str">
        <f>IFERROR(VLOOKUP(A304,'HOL（2027年まで）'!$A:$C,3,0),"")</f>
        <v/>
      </c>
      <c r="F304"/>
      <c r="G304"/>
    </row>
    <row r="305" spans="1:7" x14ac:dyDescent="0.4">
      <c r="A305" s="1">
        <v>45686</v>
      </c>
      <c r="B305" s="2">
        <f t="shared" si="14"/>
        <v>1</v>
      </c>
      <c r="C305" s="2">
        <f t="shared" si="15"/>
        <v>29</v>
      </c>
      <c r="D305" s="2" t="str">
        <f t="shared" si="16"/>
        <v>水</v>
      </c>
      <c r="E305" t="str">
        <f>IFERROR(VLOOKUP(A305,'HOL（2027年まで）'!$A:$C,3,0),"")</f>
        <v/>
      </c>
      <c r="F305"/>
      <c r="G305"/>
    </row>
    <row r="306" spans="1:7" x14ac:dyDescent="0.4">
      <c r="A306" s="1">
        <v>45687</v>
      </c>
      <c r="B306" s="2">
        <f t="shared" si="14"/>
        <v>1</v>
      </c>
      <c r="C306" s="2">
        <f t="shared" si="15"/>
        <v>30</v>
      </c>
      <c r="D306" s="2" t="str">
        <f t="shared" si="16"/>
        <v>木</v>
      </c>
      <c r="E306" t="str">
        <f>IFERROR(VLOOKUP(A306,'HOL（2027年まで）'!$A:$C,3,0),"")</f>
        <v/>
      </c>
      <c r="F306"/>
      <c r="G306"/>
    </row>
    <row r="307" spans="1:7" x14ac:dyDescent="0.4">
      <c r="A307" s="1">
        <v>45688</v>
      </c>
      <c r="B307" s="2">
        <f t="shared" si="14"/>
        <v>1</v>
      </c>
      <c r="C307" s="2">
        <f t="shared" si="15"/>
        <v>31</v>
      </c>
      <c r="D307" s="2" t="str">
        <f t="shared" si="16"/>
        <v>金</v>
      </c>
      <c r="E307" t="str">
        <f>IFERROR(VLOOKUP(A307,'HOL（2027年まで）'!$A:$C,3,0),"")</f>
        <v/>
      </c>
      <c r="F307"/>
      <c r="G307"/>
    </row>
    <row r="308" spans="1:7" x14ac:dyDescent="0.4">
      <c r="A308" s="1">
        <v>45689</v>
      </c>
      <c r="B308" s="2">
        <f t="shared" si="14"/>
        <v>2</v>
      </c>
      <c r="C308" s="2">
        <f t="shared" si="15"/>
        <v>1</v>
      </c>
      <c r="D308" s="2" t="str">
        <f t="shared" si="16"/>
        <v>土</v>
      </c>
      <c r="E308" t="str">
        <f>IFERROR(VLOOKUP(A308,'HOL（2027年まで）'!$A:$C,3,0),"")</f>
        <v/>
      </c>
      <c r="F308"/>
      <c r="G308"/>
    </row>
    <row r="309" spans="1:7" x14ac:dyDescent="0.4">
      <c r="A309" s="1">
        <v>45690</v>
      </c>
      <c r="B309" s="2">
        <f t="shared" si="14"/>
        <v>2</v>
      </c>
      <c r="C309" s="2">
        <f t="shared" si="15"/>
        <v>2</v>
      </c>
      <c r="D309" s="2" t="str">
        <f t="shared" si="16"/>
        <v>日</v>
      </c>
      <c r="E309" t="str">
        <f>IFERROR(VLOOKUP(A309,'HOL（2027年まで）'!$A:$C,3,0),"")</f>
        <v/>
      </c>
      <c r="F309"/>
      <c r="G309"/>
    </row>
    <row r="310" spans="1:7" x14ac:dyDescent="0.4">
      <c r="A310" s="1">
        <v>45691</v>
      </c>
      <c r="B310" s="2">
        <f t="shared" si="14"/>
        <v>2</v>
      </c>
      <c r="C310" s="2">
        <f t="shared" si="15"/>
        <v>3</v>
      </c>
      <c r="D310" s="2" t="str">
        <f t="shared" si="16"/>
        <v>月</v>
      </c>
      <c r="E310" t="str">
        <f>IFERROR(VLOOKUP(A310,'HOL（2027年まで）'!$A:$C,3,0),"")</f>
        <v/>
      </c>
      <c r="F310"/>
      <c r="G310"/>
    </row>
    <row r="311" spans="1:7" x14ac:dyDescent="0.4">
      <c r="A311" s="1">
        <v>45692</v>
      </c>
      <c r="B311" s="2">
        <f t="shared" si="14"/>
        <v>2</v>
      </c>
      <c r="C311" s="2">
        <f t="shared" si="15"/>
        <v>4</v>
      </c>
      <c r="D311" s="2" t="str">
        <f t="shared" si="16"/>
        <v>火</v>
      </c>
      <c r="E311" t="str">
        <f>IFERROR(VLOOKUP(A311,'HOL（2027年まで）'!$A:$C,3,0),"")</f>
        <v/>
      </c>
      <c r="F311"/>
      <c r="G311"/>
    </row>
    <row r="312" spans="1:7" x14ac:dyDescent="0.4">
      <c r="A312" s="1">
        <v>45693</v>
      </c>
      <c r="B312" s="2">
        <f t="shared" si="14"/>
        <v>2</v>
      </c>
      <c r="C312" s="2">
        <f t="shared" si="15"/>
        <v>5</v>
      </c>
      <c r="D312" s="2" t="str">
        <f t="shared" si="16"/>
        <v>水</v>
      </c>
      <c r="E312" t="str">
        <f>IFERROR(VLOOKUP(A312,'HOL（2027年まで）'!$A:$C,3,0),"")</f>
        <v/>
      </c>
      <c r="F312"/>
      <c r="G312"/>
    </row>
    <row r="313" spans="1:7" x14ac:dyDescent="0.4">
      <c r="A313" s="1">
        <v>45694</v>
      </c>
      <c r="B313" s="2">
        <f t="shared" si="14"/>
        <v>2</v>
      </c>
      <c r="C313" s="2">
        <f t="shared" si="15"/>
        <v>6</v>
      </c>
      <c r="D313" s="2" t="str">
        <f t="shared" si="16"/>
        <v>木</v>
      </c>
      <c r="E313" t="str">
        <f>IFERROR(VLOOKUP(A313,'HOL（2027年まで）'!$A:$C,3,0),"")</f>
        <v/>
      </c>
      <c r="F313"/>
      <c r="G313"/>
    </row>
    <row r="314" spans="1:7" x14ac:dyDescent="0.4">
      <c r="A314" s="1">
        <v>45695</v>
      </c>
      <c r="B314" s="2">
        <f t="shared" si="14"/>
        <v>2</v>
      </c>
      <c r="C314" s="2">
        <f t="shared" si="15"/>
        <v>7</v>
      </c>
      <c r="D314" s="2" t="str">
        <f t="shared" si="16"/>
        <v>金</v>
      </c>
      <c r="E314" t="str">
        <f>IFERROR(VLOOKUP(A314,'HOL（2027年まで）'!$A:$C,3,0),"")</f>
        <v/>
      </c>
      <c r="F314"/>
      <c r="G314"/>
    </row>
    <row r="315" spans="1:7" x14ac:dyDescent="0.4">
      <c r="A315" s="1">
        <v>45696</v>
      </c>
      <c r="B315" s="2">
        <f t="shared" si="14"/>
        <v>2</v>
      </c>
      <c r="C315" s="2">
        <f t="shared" si="15"/>
        <v>8</v>
      </c>
      <c r="D315" s="2" t="str">
        <f t="shared" si="16"/>
        <v>土</v>
      </c>
      <c r="E315" t="str">
        <f>IFERROR(VLOOKUP(A315,'HOL（2027年まで）'!$A:$C,3,0),"")</f>
        <v/>
      </c>
      <c r="F315"/>
      <c r="G315"/>
    </row>
    <row r="316" spans="1:7" x14ac:dyDescent="0.4">
      <c r="A316" s="1">
        <v>45697</v>
      </c>
      <c r="B316" s="2">
        <f t="shared" si="14"/>
        <v>2</v>
      </c>
      <c r="C316" s="2">
        <f t="shared" si="15"/>
        <v>9</v>
      </c>
      <c r="D316" s="2" t="str">
        <f t="shared" si="16"/>
        <v>日</v>
      </c>
      <c r="E316" t="str">
        <f>IFERROR(VLOOKUP(A316,'HOL（2027年まで）'!$A:$C,3,0),"")</f>
        <v/>
      </c>
      <c r="F316"/>
      <c r="G316"/>
    </row>
    <row r="317" spans="1:7" x14ac:dyDescent="0.4">
      <c r="A317" s="1">
        <v>45698</v>
      </c>
      <c r="B317" s="2">
        <f t="shared" si="14"/>
        <v>2</v>
      </c>
      <c r="C317" s="2">
        <f t="shared" si="15"/>
        <v>10</v>
      </c>
      <c r="D317" s="2" t="str">
        <f t="shared" si="16"/>
        <v>月</v>
      </c>
      <c r="E317" t="str">
        <f>IFERROR(VLOOKUP(A317,'HOL（2027年まで）'!$A:$C,3,0),"")</f>
        <v/>
      </c>
      <c r="F317"/>
      <c r="G317"/>
    </row>
    <row r="318" spans="1:7" x14ac:dyDescent="0.4">
      <c r="A318" s="1">
        <v>45699</v>
      </c>
      <c r="B318" s="2">
        <f t="shared" si="14"/>
        <v>2</v>
      </c>
      <c r="C318" s="2">
        <f t="shared" si="15"/>
        <v>11</v>
      </c>
      <c r="D318" s="2" t="str">
        <f t="shared" si="16"/>
        <v>火</v>
      </c>
      <c r="E318" t="str">
        <f>IFERROR(VLOOKUP(A318,'HOL（2027年まで）'!$A:$C,3,0),"")</f>
        <v>建国記念の日</v>
      </c>
      <c r="F318"/>
      <c r="G318"/>
    </row>
    <row r="319" spans="1:7" x14ac:dyDescent="0.4">
      <c r="A319" s="1">
        <v>45700</v>
      </c>
      <c r="B319" s="2">
        <f t="shared" si="14"/>
        <v>2</v>
      </c>
      <c r="C319" s="2">
        <f t="shared" si="15"/>
        <v>12</v>
      </c>
      <c r="D319" s="2" t="str">
        <f t="shared" si="16"/>
        <v>水</v>
      </c>
      <c r="E319" t="str">
        <f>IFERROR(VLOOKUP(A319,'HOL（2027年まで）'!$A:$C,3,0),"")</f>
        <v/>
      </c>
      <c r="F319"/>
      <c r="G319"/>
    </row>
    <row r="320" spans="1:7" x14ac:dyDescent="0.4">
      <c r="A320" s="1">
        <v>45701</v>
      </c>
      <c r="B320" s="2">
        <f t="shared" si="14"/>
        <v>2</v>
      </c>
      <c r="C320" s="2">
        <f t="shared" si="15"/>
        <v>13</v>
      </c>
      <c r="D320" s="2" t="str">
        <f t="shared" si="16"/>
        <v>木</v>
      </c>
      <c r="E320" t="str">
        <f>IFERROR(VLOOKUP(A320,'HOL（2027年まで）'!$A:$C,3,0),"")</f>
        <v/>
      </c>
      <c r="F320"/>
      <c r="G320"/>
    </row>
    <row r="321" spans="1:7" x14ac:dyDescent="0.4">
      <c r="A321" s="1">
        <v>45702</v>
      </c>
      <c r="B321" s="2">
        <f t="shared" si="14"/>
        <v>2</v>
      </c>
      <c r="C321" s="2">
        <f t="shared" si="15"/>
        <v>14</v>
      </c>
      <c r="D321" s="2" t="str">
        <f t="shared" si="16"/>
        <v>金</v>
      </c>
      <c r="E321" t="str">
        <f>IFERROR(VLOOKUP(A321,'HOL（2027年まで）'!$A:$C,3,0),"")</f>
        <v/>
      </c>
      <c r="F321"/>
      <c r="G321"/>
    </row>
    <row r="322" spans="1:7" x14ac:dyDescent="0.4">
      <c r="A322" s="1">
        <v>45703</v>
      </c>
      <c r="B322" s="2">
        <f t="shared" si="14"/>
        <v>2</v>
      </c>
      <c r="C322" s="2">
        <f t="shared" si="15"/>
        <v>15</v>
      </c>
      <c r="D322" s="2" t="str">
        <f t="shared" si="16"/>
        <v>土</v>
      </c>
      <c r="E322" t="str">
        <f>IFERROR(VLOOKUP(A322,'HOL（2027年まで）'!$A:$C,3,0),"")</f>
        <v/>
      </c>
      <c r="F322"/>
      <c r="G322"/>
    </row>
    <row r="323" spans="1:7" x14ac:dyDescent="0.4">
      <c r="A323" s="1">
        <v>45704</v>
      </c>
      <c r="B323" s="2">
        <f t="shared" ref="B323:B386" si="17">MONTH(A323)</f>
        <v>2</v>
      </c>
      <c r="C323" s="2">
        <f t="shared" si="15"/>
        <v>16</v>
      </c>
      <c r="D323" s="2" t="str">
        <f t="shared" si="16"/>
        <v>日</v>
      </c>
      <c r="E323" t="str">
        <f>IFERROR(VLOOKUP(A323,'HOL（2027年まで）'!$A:$C,3,0),"")</f>
        <v/>
      </c>
      <c r="F323"/>
      <c r="G323"/>
    </row>
    <row r="324" spans="1:7" x14ac:dyDescent="0.4">
      <c r="A324" s="1">
        <v>45705</v>
      </c>
      <c r="B324" s="2">
        <f t="shared" si="17"/>
        <v>2</v>
      </c>
      <c r="C324" s="2">
        <f t="shared" si="15"/>
        <v>17</v>
      </c>
      <c r="D324" s="2" t="str">
        <f t="shared" si="16"/>
        <v>月</v>
      </c>
      <c r="E324" t="str">
        <f>IFERROR(VLOOKUP(A324,'HOL（2027年まで）'!$A:$C,3,0),"")</f>
        <v/>
      </c>
      <c r="F324"/>
      <c r="G324"/>
    </row>
    <row r="325" spans="1:7" x14ac:dyDescent="0.4">
      <c r="A325" s="1">
        <v>45706</v>
      </c>
      <c r="B325" s="2">
        <f t="shared" si="17"/>
        <v>2</v>
      </c>
      <c r="C325" s="2">
        <f t="shared" si="15"/>
        <v>18</v>
      </c>
      <c r="D325" s="2" t="str">
        <f t="shared" si="16"/>
        <v>火</v>
      </c>
      <c r="E325" t="str">
        <f>IFERROR(VLOOKUP(A325,'HOL（2027年まで）'!$A:$C,3,0),"")</f>
        <v/>
      </c>
      <c r="F325"/>
      <c r="G325"/>
    </row>
    <row r="326" spans="1:7" x14ac:dyDescent="0.4">
      <c r="A326" s="1">
        <v>45707</v>
      </c>
      <c r="B326" s="2">
        <f t="shared" si="17"/>
        <v>2</v>
      </c>
      <c r="C326" s="2">
        <f t="shared" ref="C326:C389" si="18">DAY(A326)</f>
        <v>19</v>
      </c>
      <c r="D326" s="2" t="str">
        <f t="shared" ref="D326:D389" si="19">TEXT(A326,"aaa")</f>
        <v>水</v>
      </c>
      <c r="E326" t="str">
        <f>IFERROR(VLOOKUP(A326,'HOL（2027年まで）'!$A:$C,3,0),"")</f>
        <v/>
      </c>
      <c r="F326"/>
      <c r="G326"/>
    </row>
    <row r="327" spans="1:7" x14ac:dyDescent="0.4">
      <c r="A327" s="1">
        <v>45708</v>
      </c>
      <c r="B327" s="2">
        <f t="shared" si="17"/>
        <v>2</v>
      </c>
      <c r="C327" s="2">
        <f t="shared" si="18"/>
        <v>20</v>
      </c>
      <c r="D327" s="2" t="str">
        <f t="shared" si="19"/>
        <v>木</v>
      </c>
      <c r="E327" t="str">
        <f>IFERROR(VLOOKUP(A327,'HOL（2027年まで）'!$A:$C,3,0),"")</f>
        <v/>
      </c>
      <c r="F327"/>
      <c r="G327"/>
    </row>
    <row r="328" spans="1:7" x14ac:dyDescent="0.4">
      <c r="A328" s="1">
        <v>45709</v>
      </c>
      <c r="B328" s="2">
        <f t="shared" si="17"/>
        <v>2</v>
      </c>
      <c r="C328" s="2">
        <f t="shared" si="18"/>
        <v>21</v>
      </c>
      <c r="D328" s="2" t="str">
        <f t="shared" si="19"/>
        <v>金</v>
      </c>
      <c r="E328" t="str">
        <f>IFERROR(VLOOKUP(A328,'HOL（2027年まで）'!$A:$C,3,0),"")</f>
        <v/>
      </c>
      <c r="F328"/>
      <c r="G328"/>
    </row>
    <row r="329" spans="1:7" x14ac:dyDescent="0.4">
      <c r="A329" s="1">
        <v>45710</v>
      </c>
      <c r="B329" s="2">
        <f t="shared" si="17"/>
        <v>2</v>
      </c>
      <c r="C329" s="2">
        <f t="shared" si="18"/>
        <v>22</v>
      </c>
      <c r="D329" s="2" t="str">
        <f t="shared" si="19"/>
        <v>土</v>
      </c>
      <c r="E329" t="str">
        <f>IFERROR(VLOOKUP(A329,'HOL（2027年まで）'!$A:$C,3,0),"")</f>
        <v/>
      </c>
      <c r="F329"/>
      <c r="G329"/>
    </row>
    <row r="330" spans="1:7" x14ac:dyDescent="0.4">
      <c r="A330" s="1">
        <v>45711</v>
      </c>
      <c r="B330" s="2">
        <f t="shared" si="17"/>
        <v>2</v>
      </c>
      <c r="C330" s="2">
        <f t="shared" si="18"/>
        <v>23</v>
      </c>
      <c r="D330" s="2" t="str">
        <f t="shared" si="19"/>
        <v>日</v>
      </c>
      <c r="E330" t="str">
        <f>IFERROR(VLOOKUP(A330,'HOL（2027年まで）'!$A:$C,3,0),"")</f>
        <v>天皇誕生日</v>
      </c>
      <c r="F330"/>
      <c r="G330"/>
    </row>
    <row r="331" spans="1:7" x14ac:dyDescent="0.4">
      <c r="A331" s="1">
        <v>45712</v>
      </c>
      <c r="B331" s="2">
        <f t="shared" si="17"/>
        <v>2</v>
      </c>
      <c r="C331" s="2">
        <f t="shared" si="18"/>
        <v>24</v>
      </c>
      <c r="D331" s="2" t="str">
        <f t="shared" si="19"/>
        <v>月</v>
      </c>
      <c r="E331" t="str">
        <f>IFERROR(VLOOKUP(A331,'HOL（2027年まで）'!$A:$C,3,0),"")</f>
        <v>振替休日</v>
      </c>
      <c r="F331"/>
      <c r="G331"/>
    </row>
    <row r="332" spans="1:7" x14ac:dyDescent="0.4">
      <c r="A332" s="1">
        <v>45713</v>
      </c>
      <c r="B332" s="2">
        <f t="shared" si="17"/>
        <v>2</v>
      </c>
      <c r="C332" s="2">
        <f t="shared" si="18"/>
        <v>25</v>
      </c>
      <c r="D332" s="2" t="str">
        <f t="shared" si="19"/>
        <v>火</v>
      </c>
      <c r="E332" t="str">
        <f>IFERROR(VLOOKUP(A332,'HOL（2027年まで）'!$A:$C,3,0),"")</f>
        <v/>
      </c>
      <c r="F332"/>
      <c r="G332"/>
    </row>
    <row r="333" spans="1:7" x14ac:dyDescent="0.4">
      <c r="A333" s="1">
        <v>45714</v>
      </c>
      <c r="B333" s="2">
        <f t="shared" si="17"/>
        <v>2</v>
      </c>
      <c r="C333" s="2">
        <f t="shared" si="18"/>
        <v>26</v>
      </c>
      <c r="D333" s="2" t="str">
        <f t="shared" si="19"/>
        <v>水</v>
      </c>
      <c r="E333" t="str">
        <f>IFERROR(VLOOKUP(A333,'HOL（2027年まで）'!$A:$C,3,0),"")</f>
        <v/>
      </c>
      <c r="F333"/>
      <c r="G333"/>
    </row>
    <row r="334" spans="1:7" x14ac:dyDescent="0.4">
      <c r="A334" s="1">
        <v>45715</v>
      </c>
      <c r="B334" s="2">
        <f t="shared" si="17"/>
        <v>2</v>
      </c>
      <c r="C334" s="2">
        <f t="shared" si="18"/>
        <v>27</v>
      </c>
      <c r="D334" s="2" t="str">
        <f t="shared" si="19"/>
        <v>木</v>
      </c>
      <c r="E334" t="str">
        <f>IFERROR(VLOOKUP(A334,'HOL（2027年まで）'!$A:$C,3,0),"")</f>
        <v/>
      </c>
      <c r="F334"/>
      <c r="G334"/>
    </row>
    <row r="335" spans="1:7" x14ac:dyDescent="0.4">
      <c r="A335" s="1">
        <v>45716</v>
      </c>
      <c r="B335" s="2">
        <f t="shared" si="17"/>
        <v>2</v>
      </c>
      <c r="C335" s="2">
        <f t="shared" si="18"/>
        <v>28</v>
      </c>
      <c r="D335" s="2" t="str">
        <f t="shared" si="19"/>
        <v>金</v>
      </c>
      <c r="E335" t="str">
        <f>IFERROR(VLOOKUP(A335,'HOL（2027年まで）'!$A:$C,3,0),"")</f>
        <v/>
      </c>
      <c r="F335"/>
      <c r="G335"/>
    </row>
    <row r="336" spans="1:7" x14ac:dyDescent="0.4">
      <c r="A336" s="1">
        <v>45717</v>
      </c>
      <c r="B336" s="2">
        <f t="shared" si="17"/>
        <v>3</v>
      </c>
      <c r="C336" s="2">
        <f t="shared" si="18"/>
        <v>1</v>
      </c>
      <c r="D336" s="2" t="str">
        <f t="shared" si="19"/>
        <v>土</v>
      </c>
      <c r="E336" t="str">
        <f>IFERROR(VLOOKUP(A336,'HOL（2027年まで）'!$A:$C,3,0),"")</f>
        <v/>
      </c>
      <c r="F336"/>
      <c r="G336"/>
    </row>
    <row r="337" spans="1:7" x14ac:dyDescent="0.4">
      <c r="A337" s="1">
        <v>45718</v>
      </c>
      <c r="B337" s="2">
        <f t="shared" si="17"/>
        <v>3</v>
      </c>
      <c r="C337" s="2">
        <f t="shared" si="18"/>
        <v>2</v>
      </c>
      <c r="D337" s="2" t="str">
        <f t="shared" si="19"/>
        <v>日</v>
      </c>
      <c r="E337" t="str">
        <f>IFERROR(VLOOKUP(A337,'HOL（2027年まで）'!$A:$C,3,0),"")</f>
        <v/>
      </c>
      <c r="F337"/>
      <c r="G337"/>
    </row>
    <row r="338" spans="1:7" x14ac:dyDescent="0.4">
      <c r="A338" s="1">
        <v>45719</v>
      </c>
      <c r="B338" s="2">
        <f t="shared" si="17"/>
        <v>3</v>
      </c>
      <c r="C338" s="2">
        <f t="shared" si="18"/>
        <v>3</v>
      </c>
      <c r="D338" s="2" t="str">
        <f t="shared" si="19"/>
        <v>月</v>
      </c>
      <c r="E338" t="str">
        <f>IFERROR(VLOOKUP(A338,'HOL（2027年まで）'!$A:$C,3,0),"")</f>
        <v/>
      </c>
      <c r="F338"/>
      <c r="G338"/>
    </row>
    <row r="339" spans="1:7" x14ac:dyDescent="0.4">
      <c r="A339" s="1">
        <v>45720</v>
      </c>
      <c r="B339" s="2">
        <f t="shared" si="17"/>
        <v>3</v>
      </c>
      <c r="C339" s="2">
        <f t="shared" si="18"/>
        <v>4</v>
      </c>
      <c r="D339" s="2" t="str">
        <f t="shared" si="19"/>
        <v>火</v>
      </c>
      <c r="E339" t="str">
        <f>IFERROR(VLOOKUP(A339,'HOL（2027年まで）'!$A:$C,3,0),"")</f>
        <v/>
      </c>
      <c r="F339"/>
      <c r="G339"/>
    </row>
    <row r="340" spans="1:7" x14ac:dyDescent="0.4">
      <c r="A340" s="1">
        <v>45721</v>
      </c>
      <c r="B340" s="2">
        <f t="shared" si="17"/>
        <v>3</v>
      </c>
      <c r="C340" s="2">
        <f t="shared" si="18"/>
        <v>5</v>
      </c>
      <c r="D340" s="2" t="str">
        <f t="shared" si="19"/>
        <v>水</v>
      </c>
      <c r="E340" t="str">
        <f>IFERROR(VLOOKUP(A340,'HOL（2027年まで）'!$A:$C,3,0),"")</f>
        <v/>
      </c>
      <c r="F340"/>
      <c r="G340"/>
    </row>
    <row r="341" spans="1:7" x14ac:dyDescent="0.4">
      <c r="A341" s="1">
        <v>45722</v>
      </c>
      <c r="B341" s="2">
        <f t="shared" si="17"/>
        <v>3</v>
      </c>
      <c r="C341" s="2">
        <f t="shared" si="18"/>
        <v>6</v>
      </c>
      <c r="D341" s="2" t="str">
        <f t="shared" si="19"/>
        <v>木</v>
      </c>
      <c r="E341" t="str">
        <f>IFERROR(VLOOKUP(A341,'HOL（2027年まで）'!$A:$C,3,0),"")</f>
        <v/>
      </c>
      <c r="F341"/>
      <c r="G341"/>
    </row>
    <row r="342" spans="1:7" x14ac:dyDescent="0.4">
      <c r="A342" s="1">
        <v>45723</v>
      </c>
      <c r="B342" s="2">
        <f t="shared" si="17"/>
        <v>3</v>
      </c>
      <c r="C342" s="2">
        <f t="shared" si="18"/>
        <v>7</v>
      </c>
      <c r="D342" s="2" t="str">
        <f t="shared" si="19"/>
        <v>金</v>
      </c>
      <c r="E342" t="str">
        <f>IFERROR(VLOOKUP(A342,'HOL（2027年まで）'!$A:$C,3,0),"")</f>
        <v/>
      </c>
      <c r="F342"/>
      <c r="G342"/>
    </row>
    <row r="343" spans="1:7" x14ac:dyDescent="0.4">
      <c r="A343" s="1">
        <v>45724</v>
      </c>
      <c r="B343" s="2">
        <f t="shared" si="17"/>
        <v>3</v>
      </c>
      <c r="C343" s="2">
        <f t="shared" si="18"/>
        <v>8</v>
      </c>
      <c r="D343" s="2" t="str">
        <f t="shared" si="19"/>
        <v>土</v>
      </c>
      <c r="E343" t="str">
        <f>IFERROR(VLOOKUP(A343,'HOL（2027年まで）'!$A:$C,3,0),"")</f>
        <v/>
      </c>
      <c r="F343"/>
      <c r="G343"/>
    </row>
    <row r="344" spans="1:7" x14ac:dyDescent="0.4">
      <c r="A344" s="1">
        <v>45725</v>
      </c>
      <c r="B344" s="2">
        <f t="shared" si="17"/>
        <v>3</v>
      </c>
      <c r="C344" s="2">
        <f t="shared" si="18"/>
        <v>9</v>
      </c>
      <c r="D344" s="2" t="str">
        <f t="shared" si="19"/>
        <v>日</v>
      </c>
      <c r="E344" t="str">
        <f>IFERROR(VLOOKUP(A344,'HOL（2027年まで）'!$A:$C,3,0),"")</f>
        <v/>
      </c>
      <c r="F344"/>
      <c r="G344"/>
    </row>
    <row r="345" spans="1:7" x14ac:dyDescent="0.4">
      <c r="A345" s="1">
        <v>45726</v>
      </c>
      <c r="B345" s="2">
        <f t="shared" si="17"/>
        <v>3</v>
      </c>
      <c r="C345" s="2">
        <f t="shared" si="18"/>
        <v>10</v>
      </c>
      <c r="D345" s="2" t="str">
        <f t="shared" si="19"/>
        <v>月</v>
      </c>
      <c r="E345" t="str">
        <f>IFERROR(VLOOKUP(A345,'HOL（2027年まで）'!$A:$C,3,0),"")</f>
        <v/>
      </c>
      <c r="F345"/>
      <c r="G345"/>
    </row>
    <row r="346" spans="1:7" x14ac:dyDescent="0.4">
      <c r="A346" s="1">
        <v>45727</v>
      </c>
      <c r="B346" s="2">
        <f t="shared" si="17"/>
        <v>3</v>
      </c>
      <c r="C346" s="2">
        <f t="shared" si="18"/>
        <v>11</v>
      </c>
      <c r="D346" s="2" t="str">
        <f t="shared" si="19"/>
        <v>火</v>
      </c>
      <c r="E346" t="str">
        <f>IFERROR(VLOOKUP(A346,'HOL（2027年まで）'!$A:$C,3,0),"")</f>
        <v/>
      </c>
      <c r="F346"/>
      <c r="G346"/>
    </row>
    <row r="347" spans="1:7" x14ac:dyDescent="0.4">
      <c r="A347" s="1">
        <v>45728</v>
      </c>
      <c r="B347" s="2">
        <f t="shared" si="17"/>
        <v>3</v>
      </c>
      <c r="C347" s="2">
        <f t="shared" si="18"/>
        <v>12</v>
      </c>
      <c r="D347" s="2" t="str">
        <f t="shared" si="19"/>
        <v>水</v>
      </c>
      <c r="E347" t="str">
        <f>IFERROR(VLOOKUP(A347,'HOL（2027年まで）'!$A:$C,3,0),"")</f>
        <v/>
      </c>
      <c r="F347"/>
      <c r="G347"/>
    </row>
    <row r="348" spans="1:7" x14ac:dyDescent="0.4">
      <c r="A348" s="1">
        <v>45729</v>
      </c>
      <c r="B348" s="2">
        <f t="shared" si="17"/>
        <v>3</v>
      </c>
      <c r="C348" s="2">
        <f t="shared" si="18"/>
        <v>13</v>
      </c>
      <c r="D348" s="2" t="str">
        <f t="shared" si="19"/>
        <v>木</v>
      </c>
      <c r="E348" t="str">
        <f>IFERROR(VLOOKUP(A348,'HOL（2027年まで）'!$A:$C,3,0),"")</f>
        <v/>
      </c>
      <c r="F348"/>
      <c r="G348"/>
    </row>
    <row r="349" spans="1:7" x14ac:dyDescent="0.4">
      <c r="A349" s="1">
        <v>45730</v>
      </c>
      <c r="B349" s="2">
        <f t="shared" si="17"/>
        <v>3</v>
      </c>
      <c r="C349" s="2">
        <f t="shared" si="18"/>
        <v>14</v>
      </c>
      <c r="D349" s="2" t="str">
        <f t="shared" si="19"/>
        <v>金</v>
      </c>
      <c r="E349" t="str">
        <f>IFERROR(VLOOKUP(A349,'HOL（2027年まで）'!$A:$C,3,0),"")</f>
        <v/>
      </c>
      <c r="F349"/>
      <c r="G349"/>
    </row>
    <row r="350" spans="1:7" x14ac:dyDescent="0.4">
      <c r="A350" s="1">
        <v>45731</v>
      </c>
      <c r="B350" s="2">
        <f t="shared" si="17"/>
        <v>3</v>
      </c>
      <c r="C350" s="2">
        <f t="shared" si="18"/>
        <v>15</v>
      </c>
      <c r="D350" s="2" t="str">
        <f t="shared" si="19"/>
        <v>土</v>
      </c>
      <c r="E350" t="str">
        <f>IFERROR(VLOOKUP(A350,'HOL（2027年まで）'!$A:$C,3,0),"")</f>
        <v/>
      </c>
      <c r="F350"/>
      <c r="G350"/>
    </row>
    <row r="351" spans="1:7" x14ac:dyDescent="0.4">
      <c r="A351" s="1">
        <v>45732</v>
      </c>
      <c r="B351" s="2">
        <f t="shared" si="17"/>
        <v>3</v>
      </c>
      <c r="C351" s="2">
        <f t="shared" si="18"/>
        <v>16</v>
      </c>
      <c r="D351" s="2" t="str">
        <f t="shared" si="19"/>
        <v>日</v>
      </c>
      <c r="E351" t="str">
        <f>IFERROR(VLOOKUP(A351,'HOL（2027年まで）'!$A:$C,3,0),"")</f>
        <v/>
      </c>
      <c r="F351"/>
      <c r="G351"/>
    </row>
    <row r="352" spans="1:7" x14ac:dyDescent="0.4">
      <c r="A352" s="1">
        <v>45733</v>
      </c>
      <c r="B352" s="2">
        <f t="shared" si="17"/>
        <v>3</v>
      </c>
      <c r="C352" s="2">
        <f t="shared" si="18"/>
        <v>17</v>
      </c>
      <c r="D352" s="2" t="str">
        <f t="shared" si="19"/>
        <v>月</v>
      </c>
      <c r="E352" t="str">
        <f>IFERROR(VLOOKUP(A352,'HOL（2027年まで）'!$A:$C,3,0),"")</f>
        <v/>
      </c>
      <c r="F352"/>
      <c r="G352"/>
    </row>
    <row r="353" spans="1:7" x14ac:dyDescent="0.4">
      <c r="A353" s="1">
        <v>45734</v>
      </c>
      <c r="B353" s="2">
        <f t="shared" si="17"/>
        <v>3</v>
      </c>
      <c r="C353" s="2">
        <f t="shared" si="18"/>
        <v>18</v>
      </c>
      <c r="D353" s="2" t="str">
        <f t="shared" si="19"/>
        <v>火</v>
      </c>
      <c r="E353" t="str">
        <f>IFERROR(VLOOKUP(A353,'HOL（2027年まで）'!$A:$C,3,0),"")</f>
        <v/>
      </c>
      <c r="F353"/>
      <c r="G353"/>
    </row>
    <row r="354" spans="1:7" x14ac:dyDescent="0.4">
      <c r="A354" s="1">
        <v>45735</v>
      </c>
      <c r="B354" s="2">
        <f t="shared" si="17"/>
        <v>3</v>
      </c>
      <c r="C354" s="2">
        <f t="shared" si="18"/>
        <v>19</v>
      </c>
      <c r="D354" s="2" t="str">
        <f t="shared" si="19"/>
        <v>水</v>
      </c>
      <c r="E354" t="str">
        <f>IFERROR(VLOOKUP(A354,'HOL（2027年まで）'!$A:$C,3,0),"")</f>
        <v/>
      </c>
      <c r="F354"/>
      <c r="G354"/>
    </row>
    <row r="355" spans="1:7" x14ac:dyDescent="0.4">
      <c r="A355" s="1">
        <v>45736</v>
      </c>
      <c r="B355" s="2">
        <f t="shared" si="17"/>
        <v>3</v>
      </c>
      <c r="C355" s="2">
        <f t="shared" si="18"/>
        <v>20</v>
      </c>
      <c r="D355" s="2" t="str">
        <f t="shared" si="19"/>
        <v>木</v>
      </c>
      <c r="E355" t="str">
        <f>IFERROR(VLOOKUP(A355,'HOL（2027年まで）'!$A:$C,3,0),"")</f>
        <v>春分の日</v>
      </c>
      <c r="F355"/>
      <c r="G355"/>
    </row>
    <row r="356" spans="1:7" x14ac:dyDescent="0.4">
      <c r="A356" s="1">
        <v>45737</v>
      </c>
      <c r="B356" s="2">
        <f t="shared" si="17"/>
        <v>3</v>
      </c>
      <c r="C356" s="2">
        <f t="shared" si="18"/>
        <v>21</v>
      </c>
      <c r="D356" s="2" t="str">
        <f t="shared" si="19"/>
        <v>金</v>
      </c>
      <c r="E356" t="str">
        <f>IFERROR(VLOOKUP(A356,'HOL（2027年まで）'!$A:$C,3,0),"")</f>
        <v/>
      </c>
      <c r="F356"/>
      <c r="G356"/>
    </row>
    <row r="357" spans="1:7" x14ac:dyDescent="0.4">
      <c r="A357" s="1">
        <v>45738</v>
      </c>
      <c r="B357" s="2">
        <f t="shared" si="17"/>
        <v>3</v>
      </c>
      <c r="C357" s="2">
        <f t="shared" si="18"/>
        <v>22</v>
      </c>
      <c r="D357" s="2" t="str">
        <f t="shared" si="19"/>
        <v>土</v>
      </c>
      <c r="E357" t="str">
        <f>IFERROR(VLOOKUP(A357,'HOL（2027年まで）'!$A:$C,3,0),"")</f>
        <v/>
      </c>
      <c r="F357"/>
      <c r="G357"/>
    </row>
    <row r="358" spans="1:7" x14ac:dyDescent="0.4">
      <c r="A358" s="1">
        <v>45739</v>
      </c>
      <c r="B358" s="2">
        <f t="shared" si="17"/>
        <v>3</v>
      </c>
      <c r="C358" s="2">
        <f t="shared" si="18"/>
        <v>23</v>
      </c>
      <c r="D358" s="2" t="str">
        <f t="shared" si="19"/>
        <v>日</v>
      </c>
      <c r="E358" t="str">
        <f>IFERROR(VLOOKUP(A358,'HOL（2027年まで）'!$A:$C,3,0),"")</f>
        <v/>
      </c>
      <c r="F358"/>
      <c r="G358"/>
    </row>
    <row r="359" spans="1:7" x14ac:dyDescent="0.4">
      <c r="A359" s="1">
        <v>45740</v>
      </c>
      <c r="B359" s="2">
        <f t="shared" si="17"/>
        <v>3</v>
      </c>
      <c r="C359" s="2">
        <f t="shared" si="18"/>
        <v>24</v>
      </c>
      <c r="D359" s="2" t="str">
        <f t="shared" si="19"/>
        <v>月</v>
      </c>
      <c r="E359" t="str">
        <f>IFERROR(VLOOKUP(A359,'HOL（2027年まで）'!$A:$C,3,0),"")</f>
        <v/>
      </c>
      <c r="F359"/>
      <c r="G359"/>
    </row>
    <row r="360" spans="1:7" x14ac:dyDescent="0.4">
      <c r="A360" s="1">
        <v>45741</v>
      </c>
      <c r="B360" s="2">
        <f t="shared" si="17"/>
        <v>3</v>
      </c>
      <c r="C360" s="2">
        <f t="shared" si="18"/>
        <v>25</v>
      </c>
      <c r="D360" s="2" t="str">
        <f t="shared" si="19"/>
        <v>火</v>
      </c>
      <c r="E360" t="str">
        <f>IFERROR(VLOOKUP(A360,'HOL（2027年まで）'!$A:$C,3,0),"")</f>
        <v/>
      </c>
      <c r="F360"/>
      <c r="G360"/>
    </row>
    <row r="361" spans="1:7" x14ac:dyDescent="0.4">
      <c r="A361" s="1">
        <v>45742</v>
      </c>
      <c r="B361" s="2">
        <f t="shared" si="17"/>
        <v>3</v>
      </c>
      <c r="C361" s="2">
        <f t="shared" si="18"/>
        <v>26</v>
      </c>
      <c r="D361" s="2" t="str">
        <f t="shared" si="19"/>
        <v>水</v>
      </c>
      <c r="E361" t="str">
        <f>IFERROR(VLOOKUP(A361,'HOL（2027年まで）'!$A:$C,3,0),"")</f>
        <v/>
      </c>
      <c r="F361"/>
      <c r="G361"/>
    </row>
    <row r="362" spans="1:7" x14ac:dyDescent="0.4">
      <c r="A362" s="1">
        <v>45743</v>
      </c>
      <c r="B362" s="2">
        <f t="shared" si="17"/>
        <v>3</v>
      </c>
      <c r="C362" s="2">
        <f t="shared" si="18"/>
        <v>27</v>
      </c>
      <c r="D362" s="2" t="str">
        <f t="shared" si="19"/>
        <v>木</v>
      </c>
      <c r="E362" t="str">
        <f>IFERROR(VLOOKUP(A362,'HOL（2027年まで）'!$A:$C,3,0),"")</f>
        <v/>
      </c>
      <c r="F362"/>
      <c r="G362"/>
    </row>
    <row r="363" spans="1:7" x14ac:dyDescent="0.4">
      <c r="A363" s="1">
        <v>45744</v>
      </c>
      <c r="B363" s="2">
        <f t="shared" si="17"/>
        <v>3</v>
      </c>
      <c r="C363" s="2">
        <f t="shared" si="18"/>
        <v>28</v>
      </c>
      <c r="D363" s="2" t="str">
        <f t="shared" si="19"/>
        <v>金</v>
      </c>
      <c r="E363" t="str">
        <f>IFERROR(VLOOKUP(A363,'HOL（2027年まで）'!$A:$C,3,0),"")</f>
        <v/>
      </c>
      <c r="F363"/>
      <c r="G363"/>
    </row>
    <row r="364" spans="1:7" x14ac:dyDescent="0.4">
      <c r="A364" s="1">
        <v>45745</v>
      </c>
      <c r="B364" s="2">
        <f t="shared" si="17"/>
        <v>3</v>
      </c>
      <c r="C364" s="2">
        <f t="shared" si="18"/>
        <v>29</v>
      </c>
      <c r="D364" s="2" t="str">
        <f t="shared" si="19"/>
        <v>土</v>
      </c>
      <c r="E364" t="str">
        <f>IFERROR(VLOOKUP(A364,'HOL（2027年まで）'!$A:$C,3,0),"")</f>
        <v/>
      </c>
      <c r="F364"/>
      <c r="G364"/>
    </row>
    <row r="365" spans="1:7" x14ac:dyDescent="0.4">
      <c r="A365" s="1">
        <v>45746</v>
      </c>
      <c r="B365" s="2">
        <f t="shared" si="17"/>
        <v>3</v>
      </c>
      <c r="C365" s="2">
        <f t="shared" si="18"/>
        <v>30</v>
      </c>
      <c r="D365" s="2" t="str">
        <f t="shared" si="19"/>
        <v>日</v>
      </c>
      <c r="E365" t="str">
        <f>IFERROR(VLOOKUP(A365,'HOL（2027年まで）'!$A:$C,3,0),"")</f>
        <v/>
      </c>
      <c r="F365"/>
      <c r="G365"/>
    </row>
    <row r="366" spans="1:7" x14ac:dyDescent="0.4">
      <c r="A366" s="1">
        <v>45747</v>
      </c>
      <c r="B366" s="2">
        <f t="shared" si="17"/>
        <v>3</v>
      </c>
      <c r="C366" s="2">
        <f t="shared" si="18"/>
        <v>31</v>
      </c>
      <c r="D366" s="2" t="str">
        <f t="shared" si="19"/>
        <v>月</v>
      </c>
      <c r="E366" t="str">
        <f>IFERROR(VLOOKUP(A366,'HOL（2027年まで）'!$A:$C,3,0),"")</f>
        <v/>
      </c>
      <c r="F366"/>
      <c r="G366"/>
    </row>
    <row r="367" spans="1:7" x14ac:dyDescent="0.4">
      <c r="A367" s="1">
        <v>45748</v>
      </c>
      <c r="B367" s="2">
        <f t="shared" si="17"/>
        <v>4</v>
      </c>
      <c r="C367" s="2">
        <f t="shared" si="18"/>
        <v>1</v>
      </c>
      <c r="D367" s="2" t="str">
        <f t="shared" si="19"/>
        <v>火</v>
      </c>
      <c r="E367" t="str">
        <f>IFERROR(VLOOKUP(A367,'HOL（2027年まで）'!$A:$C,3,0),"")</f>
        <v/>
      </c>
      <c r="F367"/>
      <c r="G367"/>
    </row>
    <row r="368" spans="1:7" x14ac:dyDescent="0.4">
      <c r="A368" s="1">
        <v>45749</v>
      </c>
      <c r="B368" s="2">
        <f t="shared" si="17"/>
        <v>4</v>
      </c>
      <c r="C368" s="2">
        <f t="shared" si="18"/>
        <v>2</v>
      </c>
      <c r="D368" s="2" t="str">
        <f t="shared" si="19"/>
        <v>水</v>
      </c>
      <c r="E368" t="str">
        <f>IFERROR(VLOOKUP(A368,'HOL（2027年まで）'!$A:$C,3,0),"")</f>
        <v/>
      </c>
      <c r="F368"/>
      <c r="G368"/>
    </row>
    <row r="369" spans="1:7" x14ac:dyDescent="0.4">
      <c r="A369" s="1">
        <v>45750</v>
      </c>
      <c r="B369" s="2">
        <f t="shared" si="17"/>
        <v>4</v>
      </c>
      <c r="C369" s="2">
        <f t="shared" si="18"/>
        <v>3</v>
      </c>
      <c r="D369" s="2" t="str">
        <f t="shared" si="19"/>
        <v>木</v>
      </c>
      <c r="E369" t="str">
        <f>IFERROR(VLOOKUP(A369,'HOL（2027年まで）'!$A:$C,3,0),"")</f>
        <v/>
      </c>
      <c r="F369"/>
      <c r="G369"/>
    </row>
    <row r="370" spans="1:7" x14ac:dyDescent="0.4">
      <c r="A370" s="1">
        <v>45751</v>
      </c>
      <c r="B370" s="2">
        <f t="shared" si="17"/>
        <v>4</v>
      </c>
      <c r="C370" s="2">
        <f t="shared" si="18"/>
        <v>4</v>
      </c>
      <c r="D370" s="2" t="str">
        <f t="shared" si="19"/>
        <v>金</v>
      </c>
      <c r="E370" t="str">
        <f>IFERROR(VLOOKUP(A370,'HOL（2027年まで）'!$A:$C,3,0),"")</f>
        <v/>
      </c>
      <c r="F370"/>
      <c r="G370"/>
    </row>
    <row r="371" spans="1:7" x14ac:dyDescent="0.4">
      <c r="A371" s="1">
        <v>45752</v>
      </c>
      <c r="B371" s="2">
        <f t="shared" si="17"/>
        <v>4</v>
      </c>
      <c r="C371" s="2">
        <f t="shared" si="18"/>
        <v>5</v>
      </c>
      <c r="D371" s="2" t="str">
        <f t="shared" si="19"/>
        <v>土</v>
      </c>
      <c r="E371" t="str">
        <f>IFERROR(VLOOKUP(A371,'HOL（2027年まで）'!$A:$C,3,0),"")</f>
        <v/>
      </c>
      <c r="F371"/>
      <c r="G371"/>
    </row>
    <row r="372" spans="1:7" x14ac:dyDescent="0.4">
      <c r="A372" s="1">
        <v>45753</v>
      </c>
      <c r="B372" s="2">
        <f t="shared" si="17"/>
        <v>4</v>
      </c>
      <c r="C372" s="2">
        <f t="shared" si="18"/>
        <v>6</v>
      </c>
      <c r="D372" s="2" t="str">
        <f t="shared" si="19"/>
        <v>日</v>
      </c>
      <c r="E372" t="str">
        <f>IFERROR(VLOOKUP(A372,'HOL（2027年まで）'!$A:$C,3,0),"")</f>
        <v/>
      </c>
      <c r="F372"/>
      <c r="G372"/>
    </row>
    <row r="373" spans="1:7" x14ac:dyDescent="0.4">
      <c r="A373" s="1">
        <v>45754</v>
      </c>
      <c r="B373" s="2">
        <f t="shared" si="17"/>
        <v>4</v>
      </c>
      <c r="C373" s="2">
        <f t="shared" si="18"/>
        <v>7</v>
      </c>
      <c r="D373" s="2" t="str">
        <f t="shared" si="19"/>
        <v>月</v>
      </c>
      <c r="E373" t="str">
        <f>IFERROR(VLOOKUP(A373,'HOL（2027年まで）'!$A:$C,3,0),"")</f>
        <v/>
      </c>
      <c r="F373"/>
      <c r="G373"/>
    </row>
    <row r="374" spans="1:7" x14ac:dyDescent="0.4">
      <c r="A374" s="1">
        <v>45755</v>
      </c>
      <c r="B374" s="2">
        <f t="shared" si="17"/>
        <v>4</v>
      </c>
      <c r="C374" s="2">
        <f t="shared" si="18"/>
        <v>8</v>
      </c>
      <c r="D374" s="2" t="str">
        <f t="shared" si="19"/>
        <v>火</v>
      </c>
      <c r="E374" t="str">
        <f>IFERROR(VLOOKUP(A374,'HOL（2027年まで）'!$A:$C,3,0),"")</f>
        <v/>
      </c>
      <c r="F374"/>
      <c r="G374"/>
    </row>
    <row r="375" spans="1:7" x14ac:dyDescent="0.4">
      <c r="A375" s="1">
        <v>45756</v>
      </c>
      <c r="B375" s="2">
        <f t="shared" si="17"/>
        <v>4</v>
      </c>
      <c r="C375" s="2">
        <f t="shared" si="18"/>
        <v>9</v>
      </c>
      <c r="D375" s="2" t="str">
        <f t="shared" si="19"/>
        <v>水</v>
      </c>
      <c r="E375" t="str">
        <f>IFERROR(VLOOKUP(A375,'HOL（2027年まで）'!$A:$C,3,0),"")</f>
        <v/>
      </c>
      <c r="F375"/>
      <c r="G375"/>
    </row>
    <row r="376" spans="1:7" x14ac:dyDescent="0.4">
      <c r="A376" s="1">
        <v>45757</v>
      </c>
      <c r="B376" s="2">
        <f t="shared" si="17"/>
        <v>4</v>
      </c>
      <c r="C376" s="2">
        <f t="shared" si="18"/>
        <v>10</v>
      </c>
      <c r="D376" s="2" t="str">
        <f t="shared" si="19"/>
        <v>木</v>
      </c>
      <c r="E376" t="str">
        <f>IFERROR(VLOOKUP(A376,'HOL（2027年まで）'!$A:$C,3,0),"")</f>
        <v/>
      </c>
      <c r="F376"/>
      <c r="G376"/>
    </row>
    <row r="377" spans="1:7" x14ac:dyDescent="0.4">
      <c r="A377" s="1">
        <v>45758</v>
      </c>
      <c r="B377" s="2">
        <f t="shared" si="17"/>
        <v>4</v>
      </c>
      <c r="C377" s="2">
        <f t="shared" si="18"/>
        <v>11</v>
      </c>
      <c r="D377" s="2" t="str">
        <f t="shared" si="19"/>
        <v>金</v>
      </c>
      <c r="E377" t="str">
        <f>IFERROR(VLOOKUP(A377,'HOL（2027年まで）'!$A:$C,3,0),"")</f>
        <v/>
      </c>
      <c r="F377"/>
      <c r="G377"/>
    </row>
    <row r="378" spans="1:7" x14ac:dyDescent="0.4">
      <c r="A378" s="1">
        <v>45759</v>
      </c>
      <c r="B378" s="2">
        <f t="shared" si="17"/>
        <v>4</v>
      </c>
      <c r="C378" s="2">
        <f t="shared" si="18"/>
        <v>12</v>
      </c>
      <c r="D378" s="2" t="str">
        <f t="shared" si="19"/>
        <v>土</v>
      </c>
      <c r="E378" t="str">
        <f>IFERROR(VLOOKUP(A378,'HOL（2027年まで）'!$A:$C,3,0),"")</f>
        <v/>
      </c>
      <c r="F378"/>
      <c r="G378"/>
    </row>
    <row r="379" spans="1:7" x14ac:dyDescent="0.4">
      <c r="A379" s="1">
        <v>45760</v>
      </c>
      <c r="B379" s="2">
        <f t="shared" si="17"/>
        <v>4</v>
      </c>
      <c r="C379" s="2">
        <f t="shared" si="18"/>
        <v>13</v>
      </c>
      <c r="D379" s="2" t="str">
        <f t="shared" si="19"/>
        <v>日</v>
      </c>
      <c r="E379" t="str">
        <f>IFERROR(VLOOKUP(A379,'HOL（2027年まで）'!$A:$C,3,0),"")</f>
        <v/>
      </c>
      <c r="F379"/>
      <c r="G379"/>
    </row>
    <row r="380" spans="1:7" x14ac:dyDescent="0.4">
      <c r="A380" s="1">
        <v>45761</v>
      </c>
      <c r="B380" s="2">
        <f t="shared" si="17"/>
        <v>4</v>
      </c>
      <c r="C380" s="2">
        <f t="shared" si="18"/>
        <v>14</v>
      </c>
      <c r="D380" s="2" t="str">
        <f t="shared" si="19"/>
        <v>月</v>
      </c>
      <c r="E380" t="str">
        <f>IFERROR(VLOOKUP(A380,'HOL（2027年まで）'!$A:$C,3,0),"")</f>
        <v/>
      </c>
      <c r="F380"/>
      <c r="G380"/>
    </row>
    <row r="381" spans="1:7" x14ac:dyDescent="0.4">
      <c r="A381" s="1">
        <v>45762</v>
      </c>
      <c r="B381" s="2">
        <f t="shared" si="17"/>
        <v>4</v>
      </c>
      <c r="C381" s="2">
        <f t="shared" si="18"/>
        <v>15</v>
      </c>
      <c r="D381" s="2" t="str">
        <f t="shared" si="19"/>
        <v>火</v>
      </c>
      <c r="E381" t="str">
        <f>IFERROR(VLOOKUP(A381,'HOL（2027年まで）'!$A:$C,3,0),"")</f>
        <v/>
      </c>
      <c r="F381"/>
      <c r="G381"/>
    </row>
    <row r="382" spans="1:7" x14ac:dyDescent="0.4">
      <c r="A382" s="1">
        <v>45763</v>
      </c>
      <c r="B382" s="2">
        <f t="shared" si="17"/>
        <v>4</v>
      </c>
      <c r="C382" s="2">
        <f t="shared" si="18"/>
        <v>16</v>
      </c>
      <c r="D382" s="2" t="str">
        <f t="shared" si="19"/>
        <v>水</v>
      </c>
      <c r="E382" t="str">
        <f>IFERROR(VLOOKUP(A382,'HOL（2027年まで）'!$A:$C,3,0),"")</f>
        <v/>
      </c>
      <c r="F382"/>
      <c r="G382"/>
    </row>
    <row r="383" spans="1:7" x14ac:dyDescent="0.4">
      <c r="A383" s="1">
        <v>45764</v>
      </c>
      <c r="B383" s="2">
        <f t="shared" si="17"/>
        <v>4</v>
      </c>
      <c r="C383" s="2">
        <f t="shared" si="18"/>
        <v>17</v>
      </c>
      <c r="D383" s="2" t="str">
        <f t="shared" si="19"/>
        <v>木</v>
      </c>
      <c r="E383" t="str">
        <f>IFERROR(VLOOKUP(A383,'HOL（2027年まで）'!$A:$C,3,0),"")</f>
        <v/>
      </c>
      <c r="F383"/>
      <c r="G383"/>
    </row>
    <row r="384" spans="1:7" x14ac:dyDescent="0.4">
      <c r="A384" s="1">
        <v>45765</v>
      </c>
      <c r="B384" s="2">
        <f t="shared" si="17"/>
        <v>4</v>
      </c>
      <c r="C384" s="2">
        <f t="shared" si="18"/>
        <v>18</v>
      </c>
      <c r="D384" s="2" t="str">
        <f>TEXT(A384,"aaa")</f>
        <v>金</v>
      </c>
      <c r="E384" t="str">
        <f>IFERROR(VLOOKUP(A384,'HOL（2027年まで）'!$A:$C,3,0),"")</f>
        <v/>
      </c>
      <c r="F384"/>
      <c r="G384"/>
    </row>
    <row r="385" spans="1:7" x14ac:dyDescent="0.4">
      <c r="A385" s="1">
        <v>45766</v>
      </c>
      <c r="B385" s="2">
        <f t="shared" si="17"/>
        <v>4</v>
      </c>
      <c r="C385" s="2">
        <f t="shared" si="18"/>
        <v>19</v>
      </c>
      <c r="D385" s="2" t="str">
        <f t="shared" si="19"/>
        <v>土</v>
      </c>
      <c r="E385" t="str">
        <f>IFERROR(VLOOKUP(A385,'HOL（2027年まで）'!$A:$C,3,0),"")</f>
        <v/>
      </c>
      <c r="F385"/>
      <c r="G385"/>
    </row>
    <row r="386" spans="1:7" x14ac:dyDescent="0.4">
      <c r="A386" s="1">
        <v>45767</v>
      </c>
      <c r="B386" s="2">
        <f t="shared" si="17"/>
        <v>4</v>
      </c>
      <c r="C386" s="2">
        <f t="shared" si="18"/>
        <v>20</v>
      </c>
      <c r="D386" s="2" t="str">
        <f t="shared" si="19"/>
        <v>日</v>
      </c>
      <c r="E386" t="str">
        <f>IFERROR(VLOOKUP(A386,'HOL（2027年まで）'!$A:$C,3,0),"")</f>
        <v/>
      </c>
      <c r="F386"/>
      <c r="G386"/>
    </row>
    <row r="387" spans="1:7" x14ac:dyDescent="0.4">
      <c r="A387" s="1">
        <v>45768</v>
      </c>
      <c r="B387" s="2">
        <f t="shared" ref="B387:B450" si="20">MONTH(A387)</f>
        <v>4</v>
      </c>
      <c r="C387" s="2">
        <f t="shared" si="18"/>
        <v>21</v>
      </c>
      <c r="D387" s="2" t="str">
        <f t="shared" si="19"/>
        <v>月</v>
      </c>
      <c r="E387" t="str">
        <f>IFERROR(VLOOKUP(A387,'HOL（2027年まで）'!$A:$C,3,0),"")</f>
        <v/>
      </c>
      <c r="F387"/>
      <c r="G387"/>
    </row>
    <row r="388" spans="1:7" x14ac:dyDescent="0.4">
      <c r="A388" s="1">
        <v>45769</v>
      </c>
      <c r="B388" s="2">
        <f t="shared" si="20"/>
        <v>4</v>
      </c>
      <c r="C388" s="2">
        <f t="shared" si="18"/>
        <v>22</v>
      </c>
      <c r="D388" s="2" t="str">
        <f t="shared" si="19"/>
        <v>火</v>
      </c>
      <c r="E388" t="str">
        <f>IFERROR(VLOOKUP(A388,'HOL（2027年まで）'!$A:$C,3,0),"")</f>
        <v/>
      </c>
      <c r="F388"/>
      <c r="G388"/>
    </row>
    <row r="389" spans="1:7" x14ac:dyDescent="0.4">
      <c r="A389" s="1">
        <v>45770</v>
      </c>
      <c r="B389" s="2">
        <f t="shared" si="20"/>
        <v>4</v>
      </c>
      <c r="C389" s="2">
        <f t="shared" si="18"/>
        <v>23</v>
      </c>
      <c r="D389" s="2" t="str">
        <f t="shared" si="19"/>
        <v>水</v>
      </c>
      <c r="E389" t="str">
        <f>IFERROR(VLOOKUP(A389,'HOL（2027年まで）'!$A:$C,3,0),"")</f>
        <v/>
      </c>
      <c r="F389"/>
      <c r="G389"/>
    </row>
    <row r="390" spans="1:7" x14ac:dyDescent="0.4">
      <c r="A390" s="1">
        <v>45771</v>
      </c>
      <c r="B390" s="2">
        <f t="shared" si="20"/>
        <v>4</v>
      </c>
      <c r="C390" s="2">
        <f t="shared" ref="C390:C453" si="21">DAY(A390)</f>
        <v>24</v>
      </c>
      <c r="D390" s="2" t="str">
        <f t="shared" ref="D390:D453" si="22">TEXT(A390,"aaa")</f>
        <v>木</v>
      </c>
      <c r="E390" t="str">
        <f>IFERROR(VLOOKUP(A390,'HOL（2027年まで）'!$A:$C,3,0),"")</f>
        <v/>
      </c>
      <c r="F390"/>
      <c r="G390"/>
    </row>
    <row r="391" spans="1:7" x14ac:dyDescent="0.4">
      <c r="A391" s="1">
        <v>45772</v>
      </c>
      <c r="B391" s="2">
        <f t="shared" si="20"/>
        <v>4</v>
      </c>
      <c r="C391" s="2">
        <f t="shared" si="21"/>
        <v>25</v>
      </c>
      <c r="D391" s="2" t="str">
        <f t="shared" si="22"/>
        <v>金</v>
      </c>
      <c r="E391" t="str">
        <f>IFERROR(VLOOKUP(A391,'HOL（2027年まで）'!$A:$C,3,0),"")</f>
        <v/>
      </c>
      <c r="F391"/>
      <c r="G391"/>
    </row>
    <row r="392" spans="1:7" x14ac:dyDescent="0.4">
      <c r="A392" s="1">
        <v>45773</v>
      </c>
      <c r="B392" s="2">
        <f t="shared" si="20"/>
        <v>4</v>
      </c>
      <c r="C392" s="2">
        <f t="shared" si="21"/>
        <v>26</v>
      </c>
      <c r="D392" s="2" t="str">
        <f t="shared" si="22"/>
        <v>土</v>
      </c>
      <c r="E392" t="str">
        <f>IFERROR(VLOOKUP(A392,'HOL（2027年まで）'!$A:$C,3,0),"")</f>
        <v/>
      </c>
      <c r="F392"/>
      <c r="G392"/>
    </row>
    <row r="393" spans="1:7" x14ac:dyDescent="0.4">
      <c r="A393" s="1">
        <v>45774</v>
      </c>
      <c r="B393" s="2">
        <f t="shared" si="20"/>
        <v>4</v>
      </c>
      <c r="C393" s="2">
        <f t="shared" si="21"/>
        <v>27</v>
      </c>
      <c r="D393" s="2" t="str">
        <f t="shared" si="22"/>
        <v>日</v>
      </c>
      <c r="E393" t="str">
        <f>IFERROR(VLOOKUP(A393,'HOL（2027年まで）'!$A:$C,3,0),"")</f>
        <v/>
      </c>
      <c r="F393"/>
      <c r="G393"/>
    </row>
    <row r="394" spans="1:7" x14ac:dyDescent="0.4">
      <c r="A394" s="1">
        <v>45775</v>
      </c>
      <c r="B394" s="2">
        <f t="shared" si="20"/>
        <v>4</v>
      </c>
      <c r="C394" s="2">
        <f t="shared" si="21"/>
        <v>28</v>
      </c>
      <c r="D394" s="2" t="str">
        <f t="shared" si="22"/>
        <v>月</v>
      </c>
      <c r="E394" t="str">
        <f>IFERROR(VLOOKUP(A394,'HOL（2027年まで）'!$A:$C,3,0),"")</f>
        <v/>
      </c>
      <c r="F394"/>
      <c r="G394"/>
    </row>
    <row r="395" spans="1:7" x14ac:dyDescent="0.4">
      <c r="A395" s="1">
        <v>45776</v>
      </c>
      <c r="B395" s="2">
        <f t="shared" si="20"/>
        <v>4</v>
      </c>
      <c r="C395" s="2">
        <f t="shared" si="21"/>
        <v>29</v>
      </c>
      <c r="D395" s="2" t="str">
        <f t="shared" si="22"/>
        <v>火</v>
      </c>
      <c r="E395" t="str">
        <f>IFERROR(VLOOKUP(A395,'HOL（2027年まで）'!$A:$C,3,0),"")</f>
        <v>昭和の日</v>
      </c>
      <c r="F395"/>
      <c r="G395"/>
    </row>
    <row r="396" spans="1:7" x14ac:dyDescent="0.4">
      <c r="A396" s="1">
        <v>45777</v>
      </c>
      <c r="B396" s="2">
        <f t="shared" si="20"/>
        <v>4</v>
      </c>
      <c r="C396" s="2">
        <f t="shared" si="21"/>
        <v>30</v>
      </c>
      <c r="D396" s="2" t="str">
        <f t="shared" si="22"/>
        <v>水</v>
      </c>
      <c r="E396" t="str">
        <f>IFERROR(VLOOKUP(A396,'HOL（2027年まで）'!$A:$C,3,0),"")</f>
        <v/>
      </c>
      <c r="F396"/>
      <c r="G396"/>
    </row>
    <row r="397" spans="1:7" x14ac:dyDescent="0.4">
      <c r="A397" s="1">
        <v>45778</v>
      </c>
      <c r="B397" s="2">
        <f t="shared" si="20"/>
        <v>5</v>
      </c>
      <c r="C397" s="2">
        <f t="shared" si="21"/>
        <v>1</v>
      </c>
      <c r="D397" s="2" t="str">
        <f t="shared" si="22"/>
        <v>木</v>
      </c>
      <c r="E397" t="str">
        <f>IFERROR(VLOOKUP(A397,'HOL（2027年まで）'!$A:$C,3,0),"")</f>
        <v/>
      </c>
      <c r="F397"/>
      <c r="G397"/>
    </row>
    <row r="398" spans="1:7" x14ac:dyDescent="0.4">
      <c r="A398" s="1">
        <v>45779</v>
      </c>
      <c r="B398" s="2">
        <f t="shared" si="20"/>
        <v>5</v>
      </c>
      <c r="C398" s="2">
        <f t="shared" si="21"/>
        <v>2</v>
      </c>
      <c r="D398" s="2" t="str">
        <f t="shared" si="22"/>
        <v>金</v>
      </c>
      <c r="E398" t="str">
        <f>IFERROR(VLOOKUP(A398,'HOL（2027年まで）'!$A:$C,3,0),"")</f>
        <v/>
      </c>
      <c r="F398"/>
      <c r="G398"/>
    </row>
    <row r="399" spans="1:7" x14ac:dyDescent="0.4">
      <c r="A399" s="1">
        <v>45780</v>
      </c>
      <c r="B399" s="2">
        <f t="shared" si="20"/>
        <v>5</v>
      </c>
      <c r="C399" s="2">
        <f t="shared" si="21"/>
        <v>3</v>
      </c>
      <c r="D399" s="2" t="str">
        <f t="shared" si="22"/>
        <v>土</v>
      </c>
      <c r="E399" t="str">
        <f>IFERROR(VLOOKUP(A399,'HOL（2027年まで）'!$A:$C,3,0),"")</f>
        <v>憲法記念日</v>
      </c>
      <c r="F399"/>
      <c r="G399"/>
    </row>
    <row r="400" spans="1:7" x14ac:dyDescent="0.4">
      <c r="A400" s="1">
        <v>45781</v>
      </c>
      <c r="B400" s="2">
        <f t="shared" si="20"/>
        <v>5</v>
      </c>
      <c r="C400" s="2">
        <f t="shared" si="21"/>
        <v>4</v>
      </c>
      <c r="D400" s="2" t="str">
        <f t="shared" si="22"/>
        <v>日</v>
      </c>
      <c r="E400" t="str">
        <f>IFERROR(VLOOKUP(A400,'HOL（2027年まで）'!$A:$C,3,0),"")</f>
        <v>みどりの日</v>
      </c>
      <c r="F400"/>
      <c r="G400"/>
    </row>
    <row r="401" spans="1:7" x14ac:dyDescent="0.4">
      <c r="A401" s="1">
        <v>45782</v>
      </c>
      <c r="B401" s="2">
        <f t="shared" si="20"/>
        <v>5</v>
      </c>
      <c r="C401" s="2">
        <f t="shared" si="21"/>
        <v>5</v>
      </c>
      <c r="D401" s="2" t="str">
        <f t="shared" si="22"/>
        <v>月</v>
      </c>
      <c r="E401" t="str">
        <f>IFERROR(VLOOKUP(A401,'HOL（2027年まで）'!$A:$C,3,0),"")</f>
        <v>こどもの日</v>
      </c>
      <c r="F401"/>
      <c r="G401"/>
    </row>
    <row r="402" spans="1:7" x14ac:dyDescent="0.4">
      <c r="A402" s="1">
        <v>45783</v>
      </c>
      <c r="B402" s="2">
        <f t="shared" si="20"/>
        <v>5</v>
      </c>
      <c r="C402" s="2">
        <f t="shared" si="21"/>
        <v>6</v>
      </c>
      <c r="D402" s="2" t="str">
        <f t="shared" si="22"/>
        <v>火</v>
      </c>
      <c r="E402" t="str">
        <f>IFERROR(VLOOKUP(A402,'HOL（2027年まで）'!$A:$C,3,0),"")</f>
        <v>振替休日</v>
      </c>
      <c r="F402"/>
      <c r="G402"/>
    </row>
    <row r="403" spans="1:7" x14ac:dyDescent="0.4">
      <c r="A403" s="1">
        <v>45784</v>
      </c>
      <c r="B403" s="2">
        <f t="shared" si="20"/>
        <v>5</v>
      </c>
      <c r="C403" s="2">
        <f t="shared" si="21"/>
        <v>7</v>
      </c>
      <c r="D403" s="2" t="str">
        <f t="shared" si="22"/>
        <v>水</v>
      </c>
      <c r="E403" t="str">
        <f>IFERROR(VLOOKUP(A403,'HOL（2027年まで）'!$A:$C,3,0),"")</f>
        <v/>
      </c>
      <c r="F403"/>
      <c r="G403"/>
    </row>
    <row r="404" spans="1:7" x14ac:dyDescent="0.4">
      <c r="A404" s="1">
        <v>45785</v>
      </c>
      <c r="B404" s="2">
        <f t="shared" si="20"/>
        <v>5</v>
      </c>
      <c r="C404" s="2">
        <f t="shared" si="21"/>
        <v>8</v>
      </c>
      <c r="D404" s="2" t="str">
        <f t="shared" si="22"/>
        <v>木</v>
      </c>
      <c r="E404" t="str">
        <f>IFERROR(VLOOKUP(A404,'HOL（2027年まで）'!$A:$C,3,0),"")</f>
        <v/>
      </c>
      <c r="F404"/>
      <c r="G404"/>
    </row>
    <row r="405" spans="1:7" x14ac:dyDescent="0.4">
      <c r="A405" s="1">
        <v>45786</v>
      </c>
      <c r="B405" s="2">
        <f t="shared" si="20"/>
        <v>5</v>
      </c>
      <c r="C405" s="2">
        <f t="shared" si="21"/>
        <v>9</v>
      </c>
      <c r="D405" s="2" t="str">
        <f t="shared" si="22"/>
        <v>金</v>
      </c>
      <c r="E405" t="str">
        <f>IFERROR(VLOOKUP(A405,'HOL（2027年まで）'!$A:$C,3,0),"")</f>
        <v/>
      </c>
      <c r="F405"/>
      <c r="G405"/>
    </row>
    <row r="406" spans="1:7" x14ac:dyDescent="0.4">
      <c r="A406" s="1">
        <v>45787</v>
      </c>
      <c r="B406" s="2">
        <f t="shared" si="20"/>
        <v>5</v>
      </c>
      <c r="C406" s="2">
        <f t="shared" si="21"/>
        <v>10</v>
      </c>
      <c r="D406" s="2" t="str">
        <f t="shared" si="22"/>
        <v>土</v>
      </c>
      <c r="E406" t="str">
        <f>IFERROR(VLOOKUP(A406,'HOL（2027年まで）'!$A:$C,3,0),"")</f>
        <v/>
      </c>
      <c r="F406"/>
      <c r="G406"/>
    </row>
    <row r="407" spans="1:7" x14ac:dyDescent="0.4">
      <c r="A407" s="1">
        <v>45788</v>
      </c>
      <c r="B407" s="2">
        <f t="shared" si="20"/>
        <v>5</v>
      </c>
      <c r="C407" s="2">
        <f t="shared" si="21"/>
        <v>11</v>
      </c>
      <c r="D407" s="2" t="str">
        <f t="shared" si="22"/>
        <v>日</v>
      </c>
      <c r="E407" t="str">
        <f>IFERROR(VLOOKUP(A407,'HOL（2027年まで）'!$A:$C,3,0),"")</f>
        <v/>
      </c>
      <c r="F407"/>
      <c r="G407"/>
    </row>
    <row r="408" spans="1:7" x14ac:dyDescent="0.4">
      <c r="A408" s="1">
        <v>45789</v>
      </c>
      <c r="B408" s="2">
        <f t="shared" si="20"/>
        <v>5</v>
      </c>
      <c r="C408" s="2">
        <f t="shared" si="21"/>
        <v>12</v>
      </c>
      <c r="D408" s="2" t="str">
        <f t="shared" si="22"/>
        <v>月</v>
      </c>
      <c r="E408" t="str">
        <f>IFERROR(VLOOKUP(A408,'HOL（2027年まで）'!$A:$C,3,0),"")</f>
        <v/>
      </c>
      <c r="F408"/>
      <c r="G408"/>
    </row>
    <row r="409" spans="1:7" x14ac:dyDescent="0.4">
      <c r="A409" s="1">
        <v>45790</v>
      </c>
      <c r="B409" s="2">
        <f t="shared" si="20"/>
        <v>5</v>
      </c>
      <c r="C409" s="2">
        <f t="shared" si="21"/>
        <v>13</v>
      </c>
      <c r="D409" s="2" t="str">
        <f t="shared" si="22"/>
        <v>火</v>
      </c>
      <c r="E409" t="str">
        <f>IFERROR(VLOOKUP(A409,'HOL（2027年まで）'!$A:$C,3,0),"")</f>
        <v/>
      </c>
      <c r="F409"/>
      <c r="G409"/>
    </row>
    <row r="410" spans="1:7" x14ac:dyDescent="0.4">
      <c r="A410" s="1">
        <v>45791</v>
      </c>
      <c r="B410" s="2">
        <f t="shared" si="20"/>
        <v>5</v>
      </c>
      <c r="C410" s="2">
        <f t="shared" si="21"/>
        <v>14</v>
      </c>
      <c r="D410" s="2" t="str">
        <f t="shared" si="22"/>
        <v>水</v>
      </c>
      <c r="E410" t="str">
        <f>IFERROR(VLOOKUP(A410,'HOL（2027年まで）'!$A:$C,3,0),"")</f>
        <v/>
      </c>
      <c r="F410"/>
      <c r="G410"/>
    </row>
    <row r="411" spans="1:7" x14ac:dyDescent="0.4">
      <c r="A411" s="1">
        <v>45792</v>
      </c>
      <c r="B411" s="2">
        <f t="shared" si="20"/>
        <v>5</v>
      </c>
      <c r="C411" s="2">
        <f t="shared" si="21"/>
        <v>15</v>
      </c>
      <c r="D411" s="2" t="str">
        <f t="shared" si="22"/>
        <v>木</v>
      </c>
      <c r="E411" t="str">
        <f>IFERROR(VLOOKUP(A411,'HOL（2027年まで）'!$A:$C,3,0),"")</f>
        <v/>
      </c>
      <c r="F411"/>
      <c r="G411"/>
    </row>
    <row r="412" spans="1:7" x14ac:dyDescent="0.4">
      <c r="A412" s="1">
        <v>45793</v>
      </c>
      <c r="B412" s="2">
        <f t="shared" si="20"/>
        <v>5</v>
      </c>
      <c r="C412" s="2">
        <f t="shared" si="21"/>
        <v>16</v>
      </c>
      <c r="D412" s="2" t="str">
        <f t="shared" si="22"/>
        <v>金</v>
      </c>
      <c r="E412" t="str">
        <f>IFERROR(VLOOKUP(A412,'HOL（2027年まで）'!$A:$C,3,0),"")</f>
        <v/>
      </c>
      <c r="F412"/>
      <c r="G412"/>
    </row>
    <row r="413" spans="1:7" x14ac:dyDescent="0.4">
      <c r="A413" s="1">
        <v>45794</v>
      </c>
      <c r="B413" s="2">
        <f t="shared" si="20"/>
        <v>5</v>
      </c>
      <c r="C413" s="2">
        <f t="shared" si="21"/>
        <v>17</v>
      </c>
      <c r="D413" s="2" t="str">
        <f t="shared" si="22"/>
        <v>土</v>
      </c>
      <c r="E413" t="str">
        <f>IFERROR(VLOOKUP(A413,'HOL（2027年まで）'!$A:$C,3,0),"")</f>
        <v/>
      </c>
      <c r="F413"/>
      <c r="G413"/>
    </row>
    <row r="414" spans="1:7" x14ac:dyDescent="0.4">
      <c r="A414" s="1">
        <v>45795</v>
      </c>
      <c r="B414" s="2">
        <f t="shared" si="20"/>
        <v>5</v>
      </c>
      <c r="C414" s="2">
        <f t="shared" si="21"/>
        <v>18</v>
      </c>
      <c r="D414" s="2" t="str">
        <f t="shared" si="22"/>
        <v>日</v>
      </c>
      <c r="E414" t="str">
        <f>IFERROR(VLOOKUP(A414,'HOL（2027年まで）'!$A:$C,3,0),"")</f>
        <v/>
      </c>
      <c r="F414"/>
      <c r="G414"/>
    </row>
    <row r="415" spans="1:7" x14ac:dyDescent="0.4">
      <c r="A415" s="1">
        <v>45796</v>
      </c>
      <c r="B415" s="2">
        <f t="shared" si="20"/>
        <v>5</v>
      </c>
      <c r="C415" s="2">
        <f t="shared" si="21"/>
        <v>19</v>
      </c>
      <c r="D415" s="2" t="str">
        <f t="shared" si="22"/>
        <v>月</v>
      </c>
      <c r="E415" t="str">
        <f>IFERROR(VLOOKUP(A415,'HOL（2027年まで）'!$A:$C,3,0),"")</f>
        <v/>
      </c>
      <c r="F415"/>
      <c r="G415"/>
    </row>
    <row r="416" spans="1:7" x14ac:dyDescent="0.4">
      <c r="A416" s="1">
        <v>45797</v>
      </c>
      <c r="B416" s="2">
        <f t="shared" si="20"/>
        <v>5</v>
      </c>
      <c r="C416" s="2">
        <f t="shared" si="21"/>
        <v>20</v>
      </c>
      <c r="D416" s="2" t="str">
        <f t="shared" si="22"/>
        <v>火</v>
      </c>
      <c r="E416" t="str">
        <f>IFERROR(VLOOKUP(A416,'HOL（2027年まで）'!$A:$C,3,0),"")</f>
        <v/>
      </c>
      <c r="F416"/>
      <c r="G416"/>
    </row>
    <row r="417" spans="1:7" x14ac:dyDescent="0.4">
      <c r="A417" s="1">
        <v>45798</v>
      </c>
      <c r="B417" s="2">
        <f t="shared" si="20"/>
        <v>5</v>
      </c>
      <c r="C417" s="2">
        <f t="shared" si="21"/>
        <v>21</v>
      </c>
      <c r="D417" s="2" t="str">
        <f t="shared" si="22"/>
        <v>水</v>
      </c>
      <c r="E417" t="str">
        <f>IFERROR(VLOOKUP(A417,'HOL（2027年まで）'!$A:$C,3,0),"")</f>
        <v/>
      </c>
      <c r="F417"/>
      <c r="G417"/>
    </row>
    <row r="418" spans="1:7" x14ac:dyDescent="0.4">
      <c r="A418" s="1">
        <v>45799</v>
      </c>
      <c r="B418" s="2">
        <f t="shared" si="20"/>
        <v>5</v>
      </c>
      <c r="C418" s="2">
        <f t="shared" si="21"/>
        <v>22</v>
      </c>
      <c r="D418" s="2" t="str">
        <f t="shared" si="22"/>
        <v>木</v>
      </c>
      <c r="E418" t="str">
        <f>IFERROR(VLOOKUP(A418,'HOL（2027年まで）'!$A:$C,3,0),"")</f>
        <v/>
      </c>
      <c r="F418"/>
      <c r="G418"/>
    </row>
    <row r="419" spans="1:7" x14ac:dyDescent="0.4">
      <c r="A419" s="1">
        <v>45800</v>
      </c>
      <c r="B419" s="2">
        <f t="shared" si="20"/>
        <v>5</v>
      </c>
      <c r="C419" s="2">
        <f t="shared" si="21"/>
        <v>23</v>
      </c>
      <c r="D419" s="2" t="str">
        <f t="shared" si="22"/>
        <v>金</v>
      </c>
      <c r="E419" t="str">
        <f>IFERROR(VLOOKUP(A419,'HOL（2027年まで）'!$A:$C,3,0),"")</f>
        <v/>
      </c>
      <c r="F419"/>
      <c r="G419"/>
    </row>
    <row r="420" spans="1:7" x14ac:dyDescent="0.4">
      <c r="A420" s="1">
        <v>45801</v>
      </c>
      <c r="B420" s="2">
        <f t="shared" si="20"/>
        <v>5</v>
      </c>
      <c r="C420" s="2">
        <f t="shared" si="21"/>
        <v>24</v>
      </c>
      <c r="D420" s="2" t="str">
        <f t="shared" si="22"/>
        <v>土</v>
      </c>
      <c r="E420" t="str">
        <f>IFERROR(VLOOKUP(A420,'HOL（2027年まで）'!$A:$C,3,0),"")</f>
        <v/>
      </c>
      <c r="F420"/>
      <c r="G420"/>
    </row>
    <row r="421" spans="1:7" x14ac:dyDescent="0.4">
      <c r="A421" s="1">
        <v>45802</v>
      </c>
      <c r="B421" s="2">
        <f t="shared" si="20"/>
        <v>5</v>
      </c>
      <c r="C421" s="2">
        <f t="shared" si="21"/>
        <v>25</v>
      </c>
      <c r="D421" s="2" t="str">
        <f t="shared" si="22"/>
        <v>日</v>
      </c>
      <c r="E421" t="str">
        <f>IFERROR(VLOOKUP(A421,'HOL（2027年まで）'!$A:$C,3,0),"")</f>
        <v/>
      </c>
      <c r="F421"/>
      <c r="G421"/>
    </row>
    <row r="422" spans="1:7" x14ac:dyDescent="0.4">
      <c r="A422" s="1">
        <v>45803</v>
      </c>
      <c r="B422" s="2">
        <f t="shared" si="20"/>
        <v>5</v>
      </c>
      <c r="C422" s="2">
        <f t="shared" si="21"/>
        <v>26</v>
      </c>
      <c r="D422" s="2" t="str">
        <f t="shared" si="22"/>
        <v>月</v>
      </c>
      <c r="E422" t="str">
        <f>IFERROR(VLOOKUP(A422,'HOL（2027年まで）'!$A:$C,3,0),"")</f>
        <v/>
      </c>
      <c r="F422"/>
      <c r="G422"/>
    </row>
    <row r="423" spans="1:7" x14ac:dyDescent="0.4">
      <c r="A423" s="1">
        <v>45804</v>
      </c>
      <c r="B423" s="2">
        <f t="shared" si="20"/>
        <v>5</v>
      </c>
      <c r="C423" s="2">
        <f t="shared" si="21"/>
        <v>27</v>
      </c>
      <c r="D423" s="2" t="str">
        <f t="shared" si="22"/>
        <v>火</v>
      </c>
      <c r="E423" t="str">
        <f>IFERROR(VLOOKUP(A423,'HOL（2027年まで）'!$A:$C,3,0),"")</f>
        <v/>
      </c>
      <c r="F423"/>
      <c r="G423"/>
    </row>
    <row r="424" spans="1:7" x14ac:dyDescent="0.4">
      <c r="A424" s="1">
        <v>45805</v>
      </c>
      <c r="B424" s="2">
        <f t="shared" si="20"/>
        <v>5</v>
      </c>
      <c r="C424" s="2">
        <f t="shared" si="21"/>
        <v>28</v>
      </c>
      <c r="D424" s="2" t="str">
        <f t="shared" si="22"/>
        <v>水</v>
      </c>
      <c r="E424" t="str">
        <f>IFERROR(VLOOKUP(A424,'HOL（2027年まで）'!$A:$C,3,0),"")</f>
        <v/>
      </c>
      <c r="F424"/>
      <c r="G424"/>
    </row>
    <row r="425" spans="1:7" x14ac:dyDescent="0.4">
      <c r="A425" s="1">
        <v>45806</v>
      </c>
      <c r="B425" s="2">
        <f t="shared" si="20"/>
        <v>5</v>
      </c>
      <c r="C425" s="2">
        <f t="shared" si="21"/>
        <v>29</v>
      </c>
      <c r="D425" s="2" t="str">
        <f t="shared" si="22"/>
        <v>木</v>
      </c>
      <c r="E425" t="str">
        <f>IFERROR(VLOOKUP(A425,'HOL（2027年まで）'!$A:$C,3,0),"")</f>
        <v/>
      </c>
      <c r="F425"/>
      <c r="G425"/>
    </row>
    <row r="426" spans="1:7" x14ac:dyDescent="0.4">
      <c r="A426" s="1">
        <v>45807</v>
      </c>
      <c r="B426" s="2">
        <f t="shared" si="20"/>
        <v>5</v>
      </c>
      <c r="C426" s="2">
        <f t="shared" si="21"/>
        <v>30</v>
      </c>
      <c r="D426" s="2" t="str">
        <f t="shared" si="22"/>
        <v>金</v>
      </c>
      <c r="E426" t="str">
        <f>IFERROR(VLOOKUP(A426,'HOL（2027年まで）'!$A:$C,3,0),"")</f>
        <v/>
      </c>
      <c r="F426"/>
      <c r="G426"/>
    </row>
    <row r="427" spans="1:7" x14ac:dyDescent="0.4">
      <c r="A427" s="1">
        <v>45808</v>
      </c>
      <c r="B427" s="2">
        <f t="shared" si="20"/>
        <v>5</v>
      </c>
      <c r="C427" s="2">
        <f t="shared" si="21"/>
        <v>31</v>
      </c>
      <c r="D427" s="2" t="str">
        <f t="shared" si="22"/>
        <v>土</v>
      </c>
      <c r="E427" t="str">
        <f>IFERROR(VLOOKUP(A427,'HOL（2027年まで）'!$A:$C,3,0),"")</f>
        <v/>
      </c>
      <c r="F427"/>
      <c r="G427"/>
    </row>
    <row r="428" spans="1:7" x14ac:dyDescent="0.4">
      <c r="A428" s="1">
        <v>45809</v>
      </c>
      <c r="B428" s="2">
        <f t="shared" si="20"/>
        <v>6</v>
      </c>
      <c r="C428" s="2">
        <f t="shared" si="21"/>
        <v>1</v>
      </c>
      <c r="D428" s="2" t="str">
        <f t="shared" si="22"/>
        <v>日</v>
      </c>
      <c r="E428" t="str">
        <f>IFERROR(VLOOKUP(A428,'HOL（2027年まで）'!$A:$C,3,0),"")</f>
        <v/>
      </c>
      <c r="F428"/>
      <c r="G428"/>
    </row>
    <row r="429" spans="1:7" x14ac:dyDescent="0.4">
      <c r="A429" s="1">
        <v>45810</v>
      </c>
      <c r="B429" s="2">
        <f t="shared" si="20"/>
        <v>6</v>
      </c>
      <c r="C429" s="2">
        <f t="shared" si="21"/>
        <v>2</v>
      </c>
      <c r="D429" s="2" t="str">
        <f t="shared" si="22"/>
        <v>月</v>
      </c>
      <c r="E429" t="str">
        <f>IFERROR(VLOOKUP(A429,'HOL（2027年まで）'!$A:$C,3,0),"")</f>
        <v/>
      </c>
      <c r="F429"/>
      <c r="G429"/>
    </row>
    <row r="430" spans="1:7" x14ac:dyDescent="0.4">
      <c r="A430" s="1">
        <v>45811</v>
      </c>
      <c r="B430" s="2">
        <f t="shared" si="20"/>
        <v>6</v>
      </c>
      <c r="C430" s="2">
        <f t="shared" si="21"/>
        <v>3</v>
      </c>
      <c r="D430" s="2" t="str">
        <f t="shared" si="22"/>
        <v>火</v>
      </c>
      <c r="E430" t="str">
        <f>IFERROR(VLOOKUP(A430,'HOL（2027年まで）'!$A:$C,3,0),"")</f>
        <v/>
      </c>
      <c r="F430"/>
      <c r="G430"/>
    </row>
    <row r="431" spans="1:7" x14ac:dyDescent="0.4">
      <c r="A431" s="1">
        <v>45812</v>
      </c>
      <c r="B431" s="2">
        <f t="shared" si="20"/>
        <v>6</v>
      </c>
      <c r="C431" s="2">
        <f t="shared" si="21"/>
        <v>4</v>
      </c>
      <c r="D431" s="2" t="str">
        <f t="shared" si="22"/>
        <v>水</v>
      </c>
      <c r="E431" t="str">
        <f>IFERROR(VLOOKUP(A431,'HOL（2027年まで）'!$A:$C,3,0),"")</f>
        <v/>
      </c>
      <c r="F431"/>
      <c r="G431"/>
    </row>
    <row r="432" spans="1:7" x14ac:dyDescent="0.4">
      <c r="A432" s="1">
        <v>45813</v>
      </c>
      <c r="B432" s="2">
        <f t="shared" si="20"/>
        <v>6</v>
      </c>
      <c r="C432" s="2">
        <f t="shared" si="21"/>
        <v>5</v>
      </c>
      <c r="D432" s="2" t="str">
        <f t="shared" si="22"/>
        <v>木</v>
      </c>
      <c r="E432" t="str">
        <f>IFERROR(VLOOKUP(A432,'HOL（2027年まで）'!$A:$C,3,0),"")</f>
        <v/>
      </c>
      <c r="F432"/>
      <c r="G432"/>
    </row>
    <row r="433" spans="1:7" x14ac:dyDescent="0.4">
      <c r="A433" s="1">
        <v>45814</v>
      </c>
      <c r="B433" s="2">
        <f t="shared" si="20"/>
        <v>6</v>
      </c>
      <c r="C433" s="2">
        <f t="shared" si="21"/>
        <v>6</v>
      </c>
      <c r="D433" s="2" t="str">
        <f t="shared" si="22"/>
        <v>金</v>
      </c>
      <c r="E433" t="str">
        <f>IFERROR(VLOOKUP(A433,'HOL（2027年まで）'!$A:$C,3,0),"")</f>
        <v/>
      </c>
      <c r="F433"/>
      <c r="G433"/>
    </row>
    <row r="434" spans="1:7" x14ac:dyDescent="0.4">
      <c r="A434" s="1">
        <v>45815</v>
      </c>
      <c r="B434" s="2">
        <f t="shared" si="20"/>
        <v>6</v>
      </c>
      <c r="C434" s="2">
        <f t="shared" si="21"/>
        <v>7</v>
      </c>
      <c r="D434" s="2" t="str">
        <f t="shared" si="22"/>
        <v>土</v>
      </c>
      <c r="E434" t="str">
        <f>IFERROR(VLOOKUP(A434,'HOL（2027年まで）'!$A:$C,3,0),"")</f>
        <v/>
      </c>
      <c r="F434"/>
      <c r="G434"/>
    </row>
    <row r="435" spans="1:7" x14ac:dyDescent="0.4">
      <c r="A435" s="1">
        <v>45816</v>
      </c>
      <c r="B435" s="2">
        <f t="shared" si="20"/>
        <v>6</v>
      </c>
      <c r="C435" s="2">
        <f t="shared" si="21"/>
        <v>8</v>
      </c>
      <c r="D435" s="2" t="str">
        <f t="shared" si="22"/>
        <v>日</v>
      </c>
      <c r="E435" t="str">
        <f>IFERROR(VLOOKUP(A435,'HOL（2027年まで）'!$A:$C,3,0),"")</f>
        <v/>
      </c>
      <c r="F435"/>
      <c r="G435"/>
    </row>
    <row r="436" spans="1:7" x14ac:dyDescent="0.4">
      <c r="A436" s="1">
        <v>45817</v>
      </c>
      <c r="B436" s="2">
        <f t="shared" si="20"/>
        <v>6</v>
      </c>
      <c r="C436" s="2">
        <f t="shared" si="21"/>
        <v>9</v>
      </c>
      <c r="D436" s="2" t="str">
        <f t="shared" si="22"/>
        <v>月</v>
      </c>
      <c r="E436" t="str">
        <f>IFERROR(VLOOKUP(A436,'HOL（2027年まで）'!$A:$C,3,0),"")</f>
        <v/>
      </c>
      <c r="F436"/>
      <c r="G436"/>
    </row>
    <row r="437" spans="1:7" x14ac:dyDescent="0.4">
      <c r="A437" s="1">
        <v>45818</v>
      </c>
      <c r="B437" s="2">
        <f t="shared" si="20"/>
        <v>6</v>
      </c>
      <c r="C437" s="2">
        <f t="shared" si="21"/>
        <v>10</v>
      </c>
      <c r="D437" s="2" t="str">
        <f t="shared" si="22"/>
        <v>火</v>
      </c>
      <c r="E437" t="str">
        <f>IFERROR(VLOOKUP(A437,'HOL（2027年まで）'!$A:$C,3,0),"")</f>
        <v/>
      </c>
      <c r="F437"/>
      <c r="G437"/>
    </row>
    <row r="438" spans="1:7" x14ac:dyDescent="0.4">
      <c r="A438" s="1">
        <v>45819</v>
      </c>
      <c r="B438" s="2">
        <f t="shared" si="20"/>
        <v>6</v>
      </c>
      <c r="C438" s="2">
        <f t="shared" si="21"/>
        <v>11</v>
      </c>
      <c r="D438" s="2" t="str">
        <f t="shared" si="22"/>
        <v>水</v>
      </c>
      <c r="E438" t="str">
        <f>IFERROR(VLOOKUP(A438,'HOL（2027年まで）'!$A:$C,3,0),"")</f>
        <v/>
      </c>
      <c r="F438"/>
      <c r="G438"/>
    </row>
    <row r="439" spans="1:7" x14ac:dyDescent="0.4">
      <c r="A439" s="1">
        <v>45820</v>
      </c>
      <c r="B439" s="2">
        <f t="shared" si="20"/>
        <v>6</v>
      </c>
      <c r="C439" s="2">
        <f t="shared" si="21"/>
        <v>12</v>
      </c>
      <c r="D439" s="2" t="str">
        <f t="shared" si="22"/>
        <v>木</v>
      </c>
      <c r="E439" t="str">
        <f>IFERROR(VLOOKUP(A439,'HOL（2027年まで）'!$A:$C,3,0),"")</f>
        <v/>
      </c>
      <c r="F439"/>
      <c r="G439"/>
    </row>
    <row r="440" spans="1:7" x14ac:dyDescent="0.4">
      <c r="A440" s="1">
        <v>45821</v>
      </c>
      <c r="B440" s="2">
        <f t="shared" si="20"/>
        <v>6</v>
      </c>
      <c r="C440" s="2">
        <f t="shared" si="21"/>
        <v>13</v>
      </c>
      <c r="D440" s="2" t="str">
        <f t="shared" si="22"/>
        <v>金</v>
      </c>
      <c r="E440" t="str">
        <f>IFERROR(VLOOKUP(A440,'HOL（2027年まで）'!$A:$C,3,0),"")</f>
        <v/>
      </c>
      <c r="F440"/>
      <c r="G440"/>
    </row>
    <row r="441" spans="1:7" x14ac:dyDescent="0.4">
      <c r="A441" s="1">
        <v>45822</v>
      </c>
      <c r="B441" s="2">
        <f t="shared" si="20"/>
        <v>6</v>
      </c>
      <c r="C441" s="2">
        <f t="shared" si="21"/>
        <v>14</v>
      </c>
      <c r="D441" s="2" t="str">
        <f t="shared" si="22"/>
        <v>土</v>
      </c>
      <c r="E441" t="str">
        <f>IFERROR(VLOOKUP(A441,'HOL（2027年まで）'!$A:$C,3,0),"")</f>
        <v/>
      </c>
      <c r="F441"/>
      <c r="G441"/>
    </row>
    <row r="442" spans="1:7" x14ac:dyDescent="0.4">
      <c r="A442" s="1">
        <v>45823</v>
      </c>
      <c r="B442" s="2">
        <f t="shared" si="20"/>
        <v>6</v>
      </c>
      <c r="C442" s="2">
        <f t="shared" si="21"/>
        <v>15</v>
      </c>
      <c r="D442" s="2" t="str">
        <f t="shared" si="22"/>
        <v>日</v>
      </c>
      <c r="E442" t="str">
        <f>IFERROR(VLOOKUP(A442,'HOL（2027年まで）'!$A:$C,3,0),"")</f>
        <v/>
      </c>
      <c r="F442"/>
      <c r="G442"/>
    </row>
    <row r="443" spans="1:7" x14ac:dyDescent="0.4">
      <c r="A443" s="1">
        <v>45824</v>
      </c>
      <c r="B443" s="2">
        <f t="shared" si="20"/>
        <v>6</v>
      </c>
      <c r="C443" s="2">
        <f t="shared" si="21"/>
        <v>16</v>
      </c>
      <c r="D443" s="2" t="str">
        <f t="shared" si="22"/>
        <v>月</v>
      </c>
      <c r="E443" t="str">
        <f>IFERROR(VLOOKUP(A443,'HOL（2027年まで）'!$A:$C,3,0),"")</f>
        <v/>
      </c>
      <c r="F443"/>
      <c r="G443"/>
    </row>
    <row r="444" spans="1:7" x14ac:dyDescent="0.4">
      <c r="A444" s="1">
        <v>45825</v>
      </c>
      <c r="B444" s="2">
        <f t="shared" si="20"/>
        <v>6</v>
      </c>
      <c r="C444" s="2">
        <f t="shared" si="21"/>
        <v>17</v>
      </c>
      <c r="D444" s="2" t="str">
        <f t="shared" si="22"/>
        <v>火</v>
      </c>
      <c r="E444" t="str">
        <f>IFERROR(VLOOKUP(A444,'HOL（2027年まで）'!$A:$C,3,0),"")</f>
        <v/>
      </c>
      <c r="F444"/>
      <c r="G444"/>
    </row>
    <row r="445" spans="1:7" x14ac:dyDescent="0.4">
      <c r="A445" s="1">
        <v>45826</v>
      </c>
      <c r="B445" s="2">
        <f t="shared" si="20"/>
        <v>6</v>
      </c>
      <c r="C445" s="2">
        <f t="shared" si="21"/>
        <v>18</v>
      </c>
      <c r="D445" s="2" t="str">
        <f t="shared" si="22"/>
        <v>水</v>
      </c>
      <c r="E445" t="str">
        <f>IFERROR(VLOOKUP(A445,'HOL（2027年まで）'!$A:$C,3,0),"")</f>
        <v/>
      </c>
      <c r="F445"/>
      <c r="G445"/>
    </row>
    <row r="446" spans="1:7" x14ac:dyDescent="0.4">
      <c r="A446" s="1">
        <v>45827</v>
      </c>
      <c r="B446" s="2">
        <f t="shared" si="20"/>
        <v>6</v>
      </c>
      <c r="C446" s="2">
        <f t="shared" si="21"/>
        <v>19</v>
      </c>
      <c r="D446" s="2" t="str">
        <f t="shared" si="22"/>
        <v>木</v>
      </c>
      <c r="E446" t="str">
        <f>IFERROR(VLOOKUP(A446,'HOL（2027年まで）'!$A:$C,3,0),"")</f>
        <v/>
      </c>
      <c r="F446"/>
      <c r="G446"/>
    </row>
    <row r="447" spans="1:7" x14ac:dyDescent="0.4">
      <c r="A447" s="1">
        <v>45828</v>
      </c>
      <c r="B447" s="2">
        <f t="shared" si="20"/>
        <v>6</v>
      </c>
      <c r="C447" s="2">
        <f t="shared" si="21"/>
        <v>20</v>
      </c>
      <c r="D447" s="2" t="str">
        <f t="shared" si="22"/>
        <v>金</v>
      </c>
      <c r="E447" t="str">
        <f>IFERROR(VLOOKUP(A447,'HOL（2027年まで）'!$A:$C,3,0),"")</f>
        <v/>
      </c>
      <c r="F447"/>
      <c r="G447"/>
    </row>
    <row r="448" spans="1:7" x14ac:dyDescent="0.4">
      <c r="A448" s="1">
        <v>45829</v>
      </c>
      <c r="B448" s="2">
        <f t="shared" si="20"/>
        <v>6</v>
      </c>
      <c r="C448" s="2">
        <f t="shared" si="21"/>
        <v>21</v>
      </c>
      <c r="D448" s="2" t="str">
        <f t="shared" si="22"/>
        <v>土</v>
      </c>
      <c r="E448" t="str">
        <f>IFERROR(VLOOKUP(A448,'HOL（2027年まで）'!$A:$C,3,0),"")</f>
        <v/>
      </c>
      <c r="F448"/>
      <c r="G448"/>
    </row>
    <row r="449" spans="1:7" x14ac:dyDescent="0.4">
      <c r="A449" s="1">
        <v>45830</v>
      </c>
      <c r="B449" s="2">
        <f t="shared" si="20"/>
        <v>6</v>
      </c>
      <c r="C449" s="2">
        <f t="shared" si="21"/>
        <v>22</v>
      </c>
      <c r="D449" s="2" t="str">
        <f t="shared" si="22"/>
        <v>日</v>
      </c>
      <c r="E449" t="str">
        <f>IFERROR(VLOOKUP(A449,'HOL（2027年まで）'!$A:$C,3,0),"")</f>
        <v/>
      </c>
      <c r="F449"/>
      <c r="G449"/>
    </row>
    <row r="450" spans="1:7" x14ac:dyDescent="0.4">
      <c r="A450" s="1">
        <v>45831</v>
      </c>
      <c r="B450" s="2">
        <f t="shared" si="20"/>
        <v>6</v>
      </c>
      <c r="C450" s="2">
        <f t="shared" si="21"/>
        <v>23</v>
      </c>
      <c r="D450" s="2" t="str">
        <f t="shared" si="22"/>
        <v>月</v>
      </c>
      <c r="E450" t="str">
        <f>IFERROR(VLOOKUP(A450,'HOL（2027年まで）'!$A:$C,3,0),"")</f>
        <v/>
      </c>
      <c r="F450"/>
      <c r="G450"/>
    </row>
    <row r="451" spans="1:7" x14ac:dyDescent="0.4">
      <c r="A451" s="1">
        <v>45832</v>
      </c>
      <c r="B451" s="2">
        <f t="shared" ref="B451:B514" si="23">MONTH(A451)</f>
        <v>6</v>
      </c>
      <c r="C451" s="2">
        <f t="shared" si="21"/>
        <v>24</v>
      </c>
      <c r="D451" s="2" t="str">
        <f t="shared" si="22"/>
        <v>火</v>
      </c>
      <c r="E451" t="str">
        <f>IFERROR(VLOOKUP(A451,'HOL（2027年まで）'!$A:$C,3,0),"")</f>
        <v/>
      </c>
      <c r="F451"/>
      <c r="G451"/>
    </row>
    <row r="452" spans="1:7" x14ac:dyDescent="0.4">
      <c r="A452" s="1">
        <v>45833</v>
      </c>
      <c r="B452" s="2">
        <f t="shared" si="23"/>
        <v>6</v>
      </c>
      <c r="C452" s="2">
        <f t="shared" si="21"/>
        <v>25</v>
      </c>
      <c r="D452" s="2" t="str">
        <f t="shared" si="22"/>
        <v>水</v>
      </c>
      <c r="E452" t="str">
        <f>IFERROR(VLOOKUP(A452,'HOL（2027年まで）'!$A:$C,3,0),"")</f>
        <v/>
      </c>
      <c r="F452"/>
      <c r="G452"/>
    </row>
    <row r="453" spans="1:7" x14ac:dyDescent="0.4">
      <c r="A453" s="1">
        <v>45834</v>
      </c>
      <c r="B453" s="2">
        <f t="shared" si="23"/>
        <v>6</v>
      </c>
      <c r="C453" s="2">
        <f t="shared" si="21"/>
        <v>26</v>
      </c>
      <c r="D453" s="2" t="str">
        <f t="shared" si="22"/>
        <v>木</v>
      </c>
      <c r="E453" t="str">
        <f>IFERROR(VLOOKUP(A453,'HOL（2027年まで）'!$A:$C,3,0),"")</f>
        <v/>
      </c>
      <c r="F453"/>
      <c r="G453"/>
    </row>
    <row r="454" spans="1:7" x14ac:dyDescent="0.4">
      <c r="A454" s="1">
        <v>45835</v>
      </c>
      <c r="B454" s="2">
        <f t="shared" si="23"/>
        <v>6</v>
      </c>
      <c r="C454" s="2">
        <f t="shared" ref="C454:C517" si="24">DAY(A454)</f>
        <v>27</v>
      </c>
      <c r="D454" s="2" t="str">
        <f t="shared" ref="D454:D517" si="25">TEXT(A454,"aaa")</f>
        <v>金</v>
      </c>
      <c r="E454" t="str">
        <f>IFERROR(VLOOKUP(A454,'HOL（2027年まで）'!$A:$C,3,0),"")</f>
        <v/>
      </c>
      <c r="F454"/>
      <c r="G454"/>
    </row>
    <row r="455" spans="1:7" x14ac:dyDescent="0.4">
      <c r="A455" s="1">
        <v>45836</v>
      </c>
      <c r="B455" s="2">
        <f t="shared" si="23"/>
        <v>6</v>
      </c>
      <c r="C455" s="2">
        <f t="shared" si="24"/>
        <v>28</v>
      </c>
      <c r="D455" s="2" t="str">
        <f t="shared" si="25"/>
        <v>土</v>
      </c>
      <c r="E455" t="str">
        <f>IFERROR(VLOOKUP(A455,'HOL（2027年まで）'!$A:$C,3,0),"")</f>
        <v/>
      </c>
      <c r="F455"/>
      <c r="G455"/>
    </row>
    <row r="456" spans="1:7" x14ac:dyDescent="0.4">
      <c r="A456" s="1">
        <v>45837</v>
      </c>
      <c r="B456" s="2">
        <f t="shared" si="23"/>
        <v>6</v>
      </c>
      <c r="C456" s="2">
        <f t="shared" si="24"/>
        <v>29</v>
      </c>
      <c r="D456" s="2" t="str">
        <f t="shared" si="25"/>
        <v>日</v>
      </c>
      <c r="E456" t="str">
        <f>IFERROR(VLOOKUP(A456,'HOL（2027年まで）'!$A:$C,3,0),"")</f>
        <v/>
      </c>
      <c r="F456"/>
      <c r="G456"/>
    </row>
    <row r="457" spans="1:7" x14ac:dyDescent="0.4">
      <c r="A457" s="1">
        <v>45838</v>
      </c>
      <c r="B457" s="2">
        <f t="shared" si="23"/>
        <v>6</v>
      </c>
      <c r="C457" s="2">
        <f t="shared" si="24"/>
        <v>30</v>
      </c>
      <c r="D457" s="2" t="str">
        <f t="shared" si="25"/>
        <v>月</v>
      </c>
      <c r="E457" t="str">
        <f>IFERROR(VLOOKUP(A457,'HOL（2027年まで）'!$A:$C,3,0),"")</f>
        <v/>
      </c>
      <c r="F457"/>
      <c r="G457"/>
    </row>
    <row r="458" spans="1:7" x14ac:dyDescent="0.4">
      <c r="A458" s="1">
        <v>45839</v>
      </c>
      <c r="B458" s="2">
        <f t="shared" si="23"/>
        <v>7</v>
      </c>
      <c r="C458" s="2">
        <f t="shared" si="24"/>
        <v>1</v>
      </c>
      <c r="D458" s="2" t="str">
        <f t="shared" si="25"/>
        <v>火</v>
      </c>
      <c r="E458" t="str">
        <f>IFERROR(VLOOKUP(A458,'HOL（2027年まで）'!$A:$C,3,0),"")</f>
        <v/>
      </c>
      <c r="F458"/>
      <c r="G458"/>
    </row>
    <row r="459" spans="1:7" x14ac:dyDescent="0.4">
      <c r="A459" s="1">
        <v>45840</v>
      </c>
      <c r="B459" s="2">
        <f t="shared" si="23"/>
        <v>7</v>
      </c>
      <c r="C459" s="2">
        <f t="shared" si="24"/>
        <v>2</v>
      </c>
      <c r="D459" s="2" t="str">
        <f t="shared" si="25"/>
        <v>水</v>
      </c>
      <c r="E459" t="str">
        <f>IFERROR(VLOOKUP(A459,'HOL（2027年まで）'!$A:$C,3,0),"")</f>
        <v/>
      </c>
      <c r="F459"/>
      <c r="G459"/>
    </row>
    <row r="460" spans="1:7" x14ac:dyDescent="0.4">
      <c r="A460" s="1">
        <v>45841</v>
      </c>
      <c r="B460" s="2">
        <f t="shared" si="23"/>
        <v>7</v>
      </c>
      <c r="C460" s="2">
        <f t="shared" si="24"/>
        <v>3</v>
      </c>
      <c r="D460" s="2" t="str">
        <f t="shared" si="25"/>
        <v>木</v>
      </c>
      <c r="E460" t="str">
        <f>IFERROR(VLOOKUP(A460,'HOL（2027年まで）'!$A:$C,3,0),"")</f>
        <v/>
      </c>
      <c r="F460"/>
      <c r="G460"/>
    </row>
    <row r="461" spans="1:7" x14ac:dyDescent="0.4">
      <c r="A461" s="1">
        <v>45842</v>
      </c>
      <c r="B461" s="2">
        <f t="shared" si="23"/>
        <v>7</v>
      </c>
      <c r="C461" s="2">
        <f t="shared" si="24"/>
        <v>4</v>
      </c>
      <c r="D461" s="2" t="str">
        <f t="shared" si="25"/>
        <v>金</v>
      </c>
      <c r="E461" t="str">
        <f>IFERROR(VLOOKUP(A461,'HOL（2027年まで）'!$A:$C,3,0),"")</f>
        <v/>
      </c>
      <c r="F461"/>
      <c r="G461"/>
    </row>
    <row r="462" spans="1:7" x14ac:dyDescent="0.4">
      <c r="A462" s="1">
        <v>45843</v>
      </c>
      <c r="B462" s="2">
        <f t="shared" si="23"/>
        <v>7</v>
      </c>
      <c r="C462" s="2">
        <f t="shared" si="24"/>
        <v>5</v>
      </c>
      <c r="D462" s="2" t="str">
        <f t="shared" si="25"/>
        <v>土</v>
      </c>
      <c r="E462" t="str">
        <f>IFERROR(VLOOKUP(A462,'HOL（2027年まで）'!$A:$C,3,0),"")</f>
        <v/>
      </c>
      <c r="F462"/>
      <c r="G462"/>
    </row>
    <row r="463" spans="1:7" x14ac:dyDescent="0.4">
      <c r="A463" s="1">
        <v>45844</v>
      </c>
      <c r="B463" s="2">
        <f t="shared" si="23"/>
        <v>7</v>
      </c>
      <c r="C463" s="2">
        <f t="shared" si="24"/>
        <v>6</v>
      </c>
      <c r="D463" s="2" t="str">
        <f t="shared" si="25"/>
        <v>日</v>
      </c>
      <c r="E463" t="str">
        <f>IFERROR(VLOOKUP(A463,'HOL（2027年まで）'!$A:$C,3,0),"")</f>
        <v/>
      </c>
      <c r="F463"/>
      <c r="G463"/>
    </row>
    <row r="464" spans="1:7" x14ac:dyDescent="0.4">
      <c r="A464" s="1">
        <v>45845</v>
      </c>
      <c r="B464" s="2">
        <f t="shared" si="23"/>
        <v>7</v>
      </c>
      <c r="C464" s="2">
        <f t="shared" si="24"/>
        <v>7</v>
      </c>
      <c r="D464" s="2" t="str">
        <f t="shared" si="25"/>
        <v>月</v>
      </c>
      <c r="E464" t="str">
        <f>IFERROR(VLOOKUP(A464,'HOL（2027年まで）'!$A:$C,3,0),"")</f>
        <v/>
      </c>
      <c r="F464"/>
      <c r="G464"/>
    </row>
    <row r="465" spans="1:7" x14ac:dyDescent="0.4">
      <c r="A465" s="1">
        <v>45846</v>
      </c>
      <c r="B465" s="2">
        <f t="shared" si="23"/>
        <v>7</v>
      </c>
      <c r="C465" s="2">
        <f t="shared" si="24"/>
        <v>8</v>
      </c>
      <c r="D465" s="2" t="str">
        <f t="shared" si="25"/>
        <v>火</v>
      </c>
      <c r="E465" t="str">
        <f>IFERROR(VLOOKUP(A465,'HOL（2027年まで）'!$A:$C,3,0),"")</f>
        <v/>
      </c>
      <c r="F465"/>
      <c r="G465"/>
    </row>
    <row r="466" spans="1:7" x14ac:dyDescent="0.4">
      <c r="A466" s="1">
        <v>45847</v>
      </c>
      <c r="B466" s="2">
        <f t="shared" si="23"/>
        <v>7</v>
      </c>
      <c r="C466" s="2">
        <f t="shared" si="24"/>
        <v>9</v>
      </c>
      <c r="D466" s="2" t="str">
        <f t="shared" si="25"/>
        <v>水</v>
      </c>
      <c r="E466" t="str">
        <f>IFERROR(VLOOKUP(A466,'HOL（2027年まで）'!$A:$C,3,0),"")</f>
        <v/>
      </c>
      <c r="F466"/>
      <c r="G466"/>
    </row>
    <row r="467" spans="1:7" x14ac:dyDescent="0.4">
      <c r="A467" s="1">
        <v>45848</v>
      </c>
      <c r="B467" s="2">
        <f t="shared" si="23"/>
        <v>7</v>
      </c>
      <c r="C467" s="2">
        <f t="shared" si="24"/>
        <v>10</v>
      </c>
      <c r="D467" s="2" t="str">
        <f t="shared" si="25"/>
        <v>木</v>
      </c>
      <c r="E467" t="str">
        <f>IFERROR(VLOOKUP(A467,'HOL（2027年まで）'!$A:$C,3,0),"")</f>
        <v/>
      </c>
      <c r="F467"/>
      <c r="G467"/>
    </row>
    <row r="468" spans="1:7" x14ac:dyDescent="0.4">
      <c r="A468" s="1">
        <v>45849</v>
      </c>
      <c r="B468" s="2">
        <f t="shared" si="23"/>
        <v>7</v>
      </c>
      <c r="C468" s="2">
        <f t="shared" si="24"/>
        <v>11</v>
      </c>
      <c r="D468" s="2" t="str">
        <f t="shared" si="25"/>
        <v>金</v>
      </c>
      <c r="E468" t="str">
        <f>IFERROR(VLOOKUP(A468,'HOL（2027年まで）'!$A:$C,3,0),"")</f>
        <v/>
      </c>
      <c r="F468"/>
      <c r="G468"/>
    </row>
    <row r="469" spans="1:7" x14ac:dyDescent="0.4">
      <c r="A469" s="1">
        <v>45850</v>
      </c>
      <c r="B469" s="2">
        <f t="shared" si="23"/>
        <v>7</v>
      </c>
      <c r="C469" s="2">
        <f t="shared" si="24"/>
        <v>12</v>
      </c>
      <c r="D469" s="2" t="str">
        <f t="shared" si="25"/>
        <v>土</v>
      </c>
      <c r="E469" t="str">
        <f>IFERROR(VLOOKUP(A469,'HOL（2027年まで）'!$A:$C,3,0),"")</f>
        <v/>
      </c>
      <c r="F469"/>
      <c r="G469"/>
    </row>
    <row r="470" spans="1:7" x14ac:dyDescent="0.4">
      <c r="A470" s="1">
        <v>45851</v>
      </c>
      <c r="B470" s="2">
        <f t="shared" si="23"/>
        <v>7</v>
      </c>
      <c r="C470" s="2">
        <f t="shared" si="24"/>
        <v>13</v>
      </c>
      <c r="D470" s="2" t="str">
        <f t="shared" si="25"/>
        <v>日</v>
      </c>
      <c r="E470" t="str">
        <f>IFERROR(VLOOKUP(A470,'HOL（2027年まで）'!$A:$C,3,0),"")</f>
        <v/>
      </c>
      <c r="F470"/>
      <c r="G470"/>
    </row>
    <row r="471" spans="1:7" x14ac:dyDescent="0.4">
      <c r="A471" s="1">
        <v>45852</v>
      </c>
      <c r="B471" s="2">
        <f t="shared" si="23"/>
        <v>7</v>
      </c>
      <c r="C471" s="2">
        <f t="shared" si="24"/>
        <v>14</v>
      </c>
      <c r="D471" s="2" t="str">
        <f t="shared" si="25"/>
        <v>月</v>
      </c>
      <c r="E471" t="str">
        <f>IFERROR(VLOOKUP(A471,'HOL（2027年まで）'!$A:$C,3,0),"")</f>
        <v/>
      </c>
      <c r="F471"/>
      <c r="G471"/>
    </row>
    <row r="472" spans="1:7" x14ac:dyDescent="0.4">
      <c r="A472" s="1">
        <v>45853</v>
      </c>
      <c r="B472" s="2">
        <f t="shared" si="23"/>
        <v>7</v>
      </c>
      <c r="C472" s="2">
        <f t="shared" si="24"/>
        <v>15</v>
      </c>
      <c r="D472" s="2" t="str">
        <f t="shared" si="25"/>
        <v>火</v>
      </c>
      <c r="E472" t="str">
        <f>IFERROR(VLOOKUP(A472,'HOL（2027年まで）'!$A:$C,3,0),"")</f>
        <v/>
      </c>
      <c r="F472"/>
      <c r="G472"/>
    </row>
    <row r="473" spans="1:7" x14ac:dyDescent="0.4">
      <c r="A473" s="1">
        <v>45854</v>
      </c>
      <c r="B473" s="2">
        <f t="shared" si="23"/>
        <v>7</v>
      </c>
      <c r="C473" s="2">
        <f t="shared" si="24"/>
        <v>16</v>
      </c>
      <c r="D473" s="2" t="str">
        <f t="shared" si="25"/>
        <v>水</v>
      </c>
      <c r="E473" t="str">
        <f>IFERROR(VLOOKUP(A473,'HOL（2027年まで）'!$A:$C,3,0),"")</f>
        <v/>
      </c>
      <c r="F473"/>
      <c r="G473"/>
    </row>
    <row r="474" spans="1:7" x14ac:dyDescent="0.4">
      <c r="A474" s="1">
        <v>45855</v>
      </c>
      <c r="B474" s="2">
        <f t="shared" si="23"/>
        <v>7</v>
      </c>
      <c r="C474" s="2">
        <f t="shared" si="24"/>
        <v>17</v>
      </c>
      <c r="D474" s="2" t="str">
        <f t="shared" si="25"/>
        <v>木</v>
      </c>
      <c r="E474" t="str">
        <f>IFERROR(VLOOKUP(A474,'HOL（2027年まで）'!$A:$C,3,0),"")</f>
        <v/>
      </c>
      <c r="F474"/>
      <c r="G474"/>
    </row>
    <row r="475" spans="1:7" x14ac:dyDescent="0.4">
      <c r="A475" s="1">
        <v>45856</v>
      </c>
      <c r="B475" s="2">
        <f t="shared" si="23"/>
        <v>7</v>
      </c>
      <c r="C475" s="2">
        <f t="shared" si="24"/>
        <v>18</v>
      </c>
      <c r="D475" s="2" t="str">
        <f t="shared" si="25"/>
        <v>金</v>
      </c>
      <c r="E475" t="str">
        <f>IFERROR(VLOOKUP(A475,'HOL（2027年まで）'!$A:$C,3,0),"")</f>
        <v/>
      </c>
      <c r="F475"/>
      <c r="G475"/>
    </row>
    <row r="476" spans="1:7" x14ac:dyDescent="0.4">
      <c r="A476" s="1">
        <v>45857</v>
      </c>
      <c r="B476" s="2">
        <f t="shared" si="23"/>
        <v>7</v>
      </c>
      <c r="C476" s="2">
        <f t="shared" si="24"/>
        <v>19</v>
      </c>
      <c r="D476" s="2" t="str">
        <f t="shared" si="25"/>
        <v>土</v>
      </c>
      <c r="E476" t="str">
        <f>IFERROR(VLOOKUP(A476,'HOL（2027年まで）'!$A:$C,3,0),"")</f>
        <v/>
      </c>
      <c r="F476"/>
      <c r="G476"/>
    </row>
    <row r="477" spans="1:7" x14ac:dyDescent="0.4">
      <c r="A477" s="1">
        <v>45858</v>
      </c>
      <c r="B477" s="2">
        <f t="shared" si="23"/>
        <v>7</v>
      </c>
      <c r="C477" s="2">
        <f t="shared" si="24"/>
        <v>20</v>
      </c>
      <c r="D477" s="2" t="str">
        <f t="shared" si="25"/>
        <v>日</v>
      </c>
      <c r="E477" t="str">
        <f>IFERROR(VLOOKUP(A477,'HOL（2027年まで）'!$A:$C,3,0),"")</f>
        <v/>
      </c>
      <c r="F477"/>
      <c r="G477"/>
    </row>
    <row r="478" spans="1:7" x14ac:dyDescent="0.4">
      <c r="A478" s="1">
        <v>45859</v>
      </c>
      <c r="B478" s="2">
        <f t="shared" si="23"/>
        <v>7</v>
      </c>
      <c r="C478" s="2">
        <f t="shared" si="24"/>
        <v>21</v>
      </c>
      <c r="D478" s="2" t="str">
        <f t="shared" si="25"/>
        <v>月</v>
      </c>
      <c r="E478" t="str">
        <f>IFERROR(VLOOKUP(A478,'HOL（2027年まで）'!$A:$C,3,0),"")</f>
        <v>海の日</v>
      </c>
      <c r="F478"/>
      <c r="G478"/>
    </row>
    <row r="479" spans="1:7" x14ac:dyDescent="0.4">
      <c r="A479" s="1">
        <v>45860</v>
      </c>
      <c r="B479" s="2">
        <f t="shared" si="23"/>
        <v>7</v>
      </c>
      <c r="C479" s="2">
        <f t="shared" si="24"/>
        <v>22</v>
      </c>
      <c r="D479" s="2" t="str">
        <f t="shared" si="25"/>
        <v>火</v>
      </c>
      <c r="E479" t="str">
        <f>IFERROR(VLOOKUP(A479,'HOL（2027年まで）'!$A:$C,3,0),"")</f>
        <v/>
      </c>
      <c r="F479"/>
      <c r="G479"/>
    </row>
    <row r="480" spans="1:7" x14ac:dyDescent="0.4">
      <c r="A480" s="1">
        <v>45861</v>
      </c>
      <c r="B480" s="2">
        <f t="shared" si="23"/>
        <v>7</v>
      </c>
      <c r="C480" s="2">
        <f t="shared" si="24"/>
        <v>23</v>
      </c>
      <c r="D480" s="2" t="str">
        <f t="shared" si="25"/>
        <v>水</v>
      </c>
      <c r="E480" t="str">
        <f>IFERROR(VLOOKUP(A480,'HOL（2027年まで）'!$A:$C,3,0),"")</f>
        <v/>
      </c>
      <c r="F480"/>
      <c r="G480"/>
    </row>
    <row r="481" spans="1:7" x14ac:dyDescent="0.4">
      <c r="A481" s="1">
        <v>45862</v>
      </c>
      <c r="B481" s="2">
        <f t="shared" si="23"/>
        <v>7</v>
      </c>
      <c r="C481" s="2">
        <f t="shared" si="24"/>
        <v>24</v>
      </c>
      <c r="D481" s="2" t="str">
        <f t="shared" si="25"/>
        <v>木</v>
      </c>
      <c r="E481" t="str">
        <f>IFERROR(VLOOKUP(A481,'HOL（2027年まで）'!$A:$C,3,0),"")</f>
        <v/>
      </c>
      <c r="F481"/>
      <c r="G481"/>
    </row>
    <row r="482" spans="1:7" x14ac:dyDescent="0.4">
      <c r="A482" s="1">
        <v>45863</v>
      </c>
      <c r="B482" s="2">
        <f t="shared" si="23"/>
        <v>7</v>
      </c>
      <c r="C482" s="2">
        <f t="shared" si="24"/>
        <v>25</v>
      </c>
      <c r="D482" s="2" t="str">
        <f t="shared" si="25"/>
        <v>金</v>
      </c>
      <c r="E482" t="str">
        <f>IFERROR(VLOOKUP(A482,'HOL（2027年まで）'!$A:$C,3,0),"")</f>
        <v/>
      </c>
      <c r="F482"/>
      <c r="G482"/>
    </row>
    <row r="483" spans="1:7" x14ac:dyDescent="0.4">
      <c r="A483" s="1">
        <v>45864</v>
      </c>
      <c r="B483" s="2">
        <f t="shared" si="23"/>
        <v>7</v>
      </c>
      <c r="C483" s="2">
        <f t="shared" si="24"/>
        <v>26</v>
      </c>
      <c r="D483" s="2" t="str">
        <f t="shared" si="25"/>
        <v>土</v>
      </c>
      <c r="E483" t="str">
        <f>IFERROR(VLOOKUP(A483,'HOL（2027年まで）'!$A:$C,3,0),"")</f>
        <v/>
      </c>
      <c r="F483"/>
      <c r="G483"/>
    </row>
    <row r="484" spans="1:7" x14ac:dyDescent="0.4">
      <c r="A484" s="1">
        <v>45865</v>
      </c>
      <c r="B484" s="2">
        <f t="shared" si="23"/>
        <v>7</v>
      </c>
      <c r="C484" s="2">
        <f t="shared" si="24"/>
        <v>27</v>
      </c>
      <c r="D484" s="2" t="str">
        <f t="shared" si="25"/>
        <v>日</v>
      </c>
      <c r="E484" t="str">
        <f>IFERROR(VLOOKUP(A484,'HOL（2027年まで）'!$A:$C,3,0),"")</f>
        <v/>
      </c>
      <c r="F484"/>
      <c r="G484"/>
    </row>
    <row r="485" spans="1:7" x14ac:dyDescent="0.4">
      <c r="A485" s="1">
        <v>45866</v>
      </c>
      <c r="B485" s="2">
        <f t="shared" si="23"/>
        <v>7</v>
      </c>
      <c r="C485" s="2">
        <f t="shared" si="24"/>
        <v>28</v>
      </c>
      <c r="D485" s="2" t="str">
        <f t="shared" si="25"/>
        <v>月</v>
      </c>
      <c r="E485" t="str">
        <f>IFERROR(VLOOKUP(A485,'HOL（2027年まで）'!$A:$C,3,0),"")</f>
        <v/>
      </c>
      <c r="F485"/>
      <c r="G485"/>
    </row>
    <row r="486" spans="1:7" x14ac:dyDescent="0.4">
      <c r="A486" s="1">
        <v>45867</v>
      </c>
      <c r="B486" s="2">
        <f t="shared" si="23"/>
        <v>7</v>
      </c>
      <c r="C486" s="2">
        <f t="shared" si="24"/>
        <v>29</v>
      </c>
      <c r="D486" s="2" t="str">
        <f t="shared" si="25"/>
        <v>火</v>
      </c>
      <c r="E486" t="str">
        <f>IFERROR(VLOOKUP(A486,'HOL（2027年まで）'!$A:$C,3,0),"")</f>
        <v/>
      </c>
      <c r="F486"/>
      <c r="G486"/>
    </row>
    <row r="487" spans="1:7" x14ac:dyDescent="0.4">
      <c r="A487" s="1">
        <v>45868</v>
      </c>
      <c r="B487" s="2">
        <f t="shared" si="23"/>
        <v>7</v>
      </c>
      <c r="C487" s="2">
        <f t="shared" si="24"/>
        <v>30</v>
      </c>
      <c r="D487" s="2" t="str">
        <f t="shared" si="25"/>
        <v>水</v>
      </c>
      <c r="E487" t="str">
        <f>IFERROR(VLOOKUP(A487,'HOL（2027年まで）'!$A:$C,3,0),"")</f>
        <v/>
      </c>
      <c r="F487"/>
      <c r="G487"/>
    </row>
    <row r="488" spans="1:7" x14ac:dyDescent="0.4">
      <c r="A488" s="1">
        <v>45869</v>
      </c>
      <c r="B488" s="2">
        <f t="shared" si="23"/>
        <v>7</v>
      </c>
      <c r="C488" s="2">
        <f t="shared" si="24"/>
        <v>31</v>
      </c>
      <c r="D488" s="2" t="str">
        <f t="shared" si="25"/>
        <v>木</v>
      </c>
      <c r="E488" t="str">
        <f>IFERROR(VLOOKUP(A488,'HOL（2027年まで）'!$A:$C,3,0),"")</f>
        <v/>
      </c>
      <c r="F488"/>
      <c r="G488"/>
    </row>
    <row r="489" spans="1:7" x14ac:dyDescent="0.4">
      <c r="A489" s="1">
        <v>45870</v>
      </c>
      <c r="B489" s="2">
        <f t="shared" si="23"/>
        <v>8</v>
      </c>
      <c r="C489" s="2">
        <f t="shared" si="24"/>
        <v>1</v>
      </c>
      <c r="D489" s="2" t="str">
        <f t="shared" si="25"/>
        <v>金</v>
      </c>
      <c r="E489" t="str">
        <f>IFERROR(VLOOKUP(A489,'HOL（2027年まで）'!$A:$C,3,0),"")</f>
        <v/>
      </c>
      <c r="F489"/>
      <c r="G489"/>
    </row>
    <row r="490" spans="1:7" x14ac:dyDescent="0.4">
      <c r="A490" s="1">
        <v>45871</v>
      </c>
      <c r="B490" s="2">
        <f t="shared" si="23"/>
        <v>8</v>
      </c>
      <c r="C490" s="2">
        <f t="shared" si="24"/>
        <v>2</v>
      </c>
      <c r="D490" s="2" t="str">
        <f t="shared" si="25"/>
        <v>土</v>
      </c>
      <c r="E490" t="str">
        <f>IFERROR(VLOOKUP(A490,'HOL（2027年まで）'!$A:$C,3,0),"")</f>
        <v/>
      </c>
      <c r="F490"/>
      <c r="G490"/>
    </row>
    <row r="491" spans="1:7" x14ac:dyDescent="0.4">
      <c r="A491" s="1">
        <v>45872</v>
      </c>
      <c r="B491" s="2">
        <f t="shared" si="23"/>
        <v>8</v>
      </c>
      <c r="C491" s="2">
        <f t="shared" si="24"/>
        <v>3</v>
      </c>
      <c r="D491" s="2" t="str">
        <f t="shared" si="25"/>
        <v>日</v>
      </c>
      <c r="E491" t="str">
        <f>IFERROR(VLOOKUP(A491,'HOL（2027年まで）'!$A:$C,3,0),"")</f>
        <v/>
      </c>
      <c r="F491"/>
      <c r="G491"/>
    </row>
    <row r="492" spans="1:7" x14ac:dyDescent="0.4">
      <c r="A492" s="1">
        <v>45873</v>
      </c>
      <c r="B492" s="2">
        <f t="shared" si="23"/>
        <v>8</v>
      </c>
      <c r="C492" s="2">
        <f t="shared" si="24"/>
        <v>4</v>
      </c>
      <c r="D492" s="2" t="str">
        <f t="shared" si="25"/>
        <v>月</v>
      </c>
      <c r="E492" t="str">
        <f>IFERROR(VLOOKUP(A492,'HOL（2027年まで）'!$A:$C,3,0),"")</f>
        <v/>
      </c>
      <c r="F492"/>
      <c r="G492"/>
    </row>
    <row r="493" spans="1:7" x14ac:dyDescent="0.4">
      <c r="A493" s="1">
        <v>45874</v>
      </c>
      <c r="B493" s="2">
        <f t="shared" si="23"/>
        <v>8</v>
      </c>
      <c r="C493" s="2">
        <f t="shared" si="24"/>
        <v>5</v>
      </c>
      <c r="D493" s="2" t="str">
        <f t="shared" si="25"/>
        <v>火</v>
      </c>
      <c r="E493" t="str">
        <f>IFERROR(VLOOKUP(A493,'HOL（2027年まで）'!$A:$C,3,0),"")</f>
        <v/>
      </c>
      <c r="F493"/>
      <c r="G493"/>
    </row>
    <row r="494" spans="1:7" x14ac:dyDescent="0.4">
      <c r="A494" s="1">
        <v>45875</v>
      </c>
      <c r="B494" s="2">
        <f t="shared" si="23"/>
        <v>8</v>
      </c>
      <c r="C494" s="2">
        <f t="shared" si="24"/>
        <v>6</v>
      </c>
      <c r="D494" s="2" t="str">
        <f t="shared" si="25"/>
        <v>水</v>
      </c>
      <c r="E494" t="str">
        <f>IFERROR(VLOOKUP(A494,'HOL（2027年まで）'!$A:$C,3,0),"")</f>
        <v/>
      </c>
      <c r="F494"/>
      <c r="G494"/>
    </row>
    <row r="495" spans="1:7" x14ac:dyDescent="0.4">
      <c r="A495" s="1">
        <v>45876</v>
      </c>
      <c r="B495" s="2">
        <f t="shared" si="23"/>
        <v>8</v>
      </c>
      <c r="C495" s="2">
        <f t="shared" si="24"/>
        <v>7</v>
      </c>
      <c r="D495" s="2" t="str">
        <f t="shared" si="25"/>
        <v>木</v>
      </c>
      <c r="E495" t="str">
        <f>IFERROR(VLOOKUP(A495,'HOL（2027年まで）'!$A:$C,3,0),"")</f>
        <v/>
      </c>
      <c r="F495"/>
      <c r="G495"/>
    </row>
    <row r="496" spans="1:7" x14ac:dyDescent="0.4">
      <c r="A496" s="1">
        <v>45877</v>
      </c>
      <c r="B496" s="2">
        <f t="shared" si="23"/>
        <v>8</v>
      </c>
      <c r="C496" s="2">
        <f t="shared" si="24"/>
        <v>8</v>
      </c>
      <c r="D496" s="2" t="str">
        <f t="shared" si="25"/>
        <v>金</v>
      </c>
      <c r="E496" t="str">
        <f>IFERROR(VLOOKUP(A496,'HOL（2027年まで）'!$A:$C,3,0),"")</f>
        <v/>
      </c>
      <c r="F496"/>
      <c r="G496"/>
    </row>
    <row r="497" spans="1:7" x14ac:dyDescent="0.4">
      <c r="A497" s="1">
        <v>45878</v>
      </c>
      <c r="B497" s="2">
        <f t="shared" si="23"/>
        <v>8</v>
      </c>
      <c r="C497" s="2">
        <f t="shared" si="24"/>
        <v>9</v>
      </c>
      <c r="D497" s="2" t="str">
        <f t="shared" si="25"/>
        <v>土</v>
      </c>
      <c r="E497" t="str">
        <f>IFERROR(VLOOKUP(A497,'HOL（2027年まで）'!$A:$C,3,0),"")</f>
        <v/>
      </c>
      <c r="F497"/>
      <c r="G497"/>
    </row>
    <row r="498" spans="1:7" x14ac:dyDescent="0.4">
      <c r="A498" s="1">
        <v>45879</v>
      </c>
      <c r="B498" s="2">
        <f t="shared" si="23"/>
        <v>8</v>
      </c>
      <c r="C498" s="2">
        <f t="shared" si="24"/>
        <v>10</v>
      </c>
      <c r="D498" s="2" t="str">
        <f t="shared" si="25"/>
        <v>日</v>
      </c>
      <c r="E498" t="str">
        <f>IFERROR(VLOOKUP(A498,'HOL（2027年まで）'!$A:$C,3,0),"")</f>
        <v/>
      </c>
      <c r="F498"/>
      <c r="G498"/>
    </row>
    <row r="499" spans="1:7" x14ac:dyDescent="0.4">
      <c r="A499" s="1">
        <v>45880</v>
      </c>
      <c r="B499" s="2">
        <f t="shared" si="23"/>
        <v>8</v>
      </c>
      <c r="C499" s="2">
        <f t="shared" si="24"/>
        <v>11</v>
      </c>
      <c r="D499" s="2" t="str">
        <f t="shared" si="25"/>
        <v>月</v>
      </c>
      <c r="E499" t="str">
        <f>IFERROR(VLOOKUP(A499,'HOL（2027年まで）'!$A:$C,3,0),"")</f>
        <v>山の日</v>
      </c>
      <c r="F499"/>
      <c r="G499"/>
    </row>
    <row r="500" spans="1:7" x14ac:dyDescent="0.4">
      <c r="A500" s="1">
        <v>45881</v>
      </c>
      <c r="B500" s="2">
        <f t="shared" si="23"/>
        <v>8</v>
      </c>
      <c r="C500" s="2">
        <f t="shared" si="24"/>
        <v>12</v>
      </c>
      <c r="D500" s="2" t="str">
        <f t="shared" si="25"/>
        <v>火</v>
      </c>
      <c r="E500" t="str">
        <f>IFERROR(VLOOKUP(A500,'HOL（2027年まで）'!$A:$C,3,0),"")</f>
        <v/>
      </c>
      <c r="F500"/>
      <c r="G500"/>
    </row>
    <row r="501" spans="1:7" x14ac:dyDescent="0.4">
      <c r="A501" s="1">
        <v>45882</v>
      </c>
      <c r="B501" s="2">
        <f t="shared" si="23"/>
        <v>8</v>
      </c>
      <c r="C501" s="2">
        <f t="shared" si="24"/>
        <v>13</v>
      </c>
      <c r="D501" s="2" t="str">
        <f t="shared" si="25"/>
        <v>水</v>
      </c>
      <c r="E501" t="str">
        <f>IFERROR(VLOOKUP(A501,'HOL（2027年まで）'!$A:$C,3,0),"")</f>
        <v/>
      </c>
      <c r="F501"/>
      <c r="G501"/>
    </row>
    <row r="502" spans="1:7" x14ac:dyDescent="0.4">
      <c r="A502" s="1">
        <v>45883</v>
      </c>
      <c r="B502" s="2">
        <f t="shared" si="23"/>
        <v>8</v>
      </c>
      <c r="C502" s="2">
        <f t="shared" si="24"/>
        <v>14</v>
      </c>
      <c r="D502" s="2" t="str">
        <f t="shared" si="25"/>
        <v>木</v>
      </c>
      <c r="E502" t="str">
        <f>IFERROR(VLOOKUP(A502,'HOL（2027年まで）'!$A:$C,3,0),"")</f>
        <v/>
      </c>
      <c r="F502"/>
      <c r="G502"/>
    </row>
    <row r="503" spans="1:7" x14ac:dyDescent="0.4">
      <c r="A503" s="1">
        <v>45884</v>
      </c>
      <c r="B503" s="2">
        <f t="shared" si="23"/>
        <v>8</v>
      </c>
      <c r="C503" s="2">
        <f t="shared" si="24"/>
        <v>15</v>
      </c>
      <c r="D503" s="2" t="str">
        <f t="shared" si="25"/>
        <v>金</v>
      </c>
      <c r="E503" t="str">
        <f>IFERROR(VLOOKUP(A503,'HOL（2027年まで）'!$A:$C,3,0),"")</f>
        <v/>
      </c>
      <c r="F503"/>
      <c r="G503"/>
    </row>
    <row r="504" spans="1:7" x14ac:dyDescent="0.4">
      <c r="A504" s="1">
        <v>45885</v>
      </c>
      <c r="B504" s="2">
        <f t="shared" si="23"/>
        <v>8</v>
      </c>
      <c r="C504" s="2">
        <f t="shared" si="24"/>
        <v>16</v>
      </c>
      <c r="D504" s="2" t="str">
        <f t="shared" si="25"/>
        <v>土</v>
      </c>
      <c r="E504" t="str">
        <f>IFERROR(VLOOKUP(A504,'HOL（2027年まで）'!$A:$C,3,0),"")</f>
        <v/>
      </c>
      <c r="F504"/>
      <c r="G504"/>
    </row>
    <row r="505" spans="1:7" x14ac:dyDescent="0.4">
      <c r="A505" s="1">
        <v>45886</v>
      </c>
      <c r="B505" s="2">
        <f t="shared" si="23"/>
        <v>8</v>
      </c>
      <c r="C505" s="2">
        <f t="shared" si="24"/>
        <v>17</v>
      </c>
      <c r="D505" s="2" t="str">
        <f t="shared" si="25"/>
        <v>日</v>
      </c>
      <c r="E505" t="str">
        <f>IFERROR(VLOOKUP(A505,'HOL（2027年まで）'!$A:$C,3,0),"")</f>
        <v/>
      </c>
      <c r="F505"/>
      <c r="G505"/>
    </row>
    <row r="506" spans="1:7" x14ac:dyDescent="0.4">
      <c r="A506" s="1">
        <v>45887</v>
      </c>
      <c r="B506" s="2">
        <f t="shared" si="23"/>
        <v>8</v>
      </c>
      <c r="C506" s="2">
        <f t="shared" si="24"/>
        <v>18</v>
      </c>
      <c r="D506" s="2" t="str">
        <f t="shared" si="25"/>
        <v>月</v>
      </c>
      <c r="E506" t="str">
        <f>IFERROR(VLOOKUP(A506,'HOL（2027年まで）'!$A:$C,3,0),"")</f>
        <v/>
      </c>
      <c r="F506"/>
      <c r="G506"/>
    </row>
    <row r="507" spans="1:7" x14ac:dyDescent="0.4">
      <c r="A507" s="1">
        <v>45888</v>
      </c>
      <c r="B507" s="2">
        <f t="shared" si="23"/>
        <v>8</v>
      </c>
      <c r="C507" s="2">
        <f t="shared" si="24"/>
        <v>19</v>
      </c>
      <c r="D507" s="2" t="str">
        <f t="shared" si="25"/>
        <v>火</v>
      </c>
      <c r="E507" t="str">
        <f>IFERROR(VLOOKUP(A507,'HOL（2027年まで）'!$A:$C,3,0),"")</f>
        <v/>
      </c>
      <c r="F507"/>
      <c r="G507"/>
    </row>
    <row r="508" spans="1:7" x14ac:dyDescent="0.4">
      <c r="A508" s="1">
        <v>45889</v>
      </c>
      <c r="B508" s="2">
        <f t="shared" si="23"/>
        <v>8</v>
      </c>
      <c r="C508" s="2">
        <f t="shared" si="24"/>
        <v>20</v>
      </c>
      <c r="D508" s="2" t="str">
        <f t="shared" si="25"/>
        <v>水</v>
      </c>
      <c r="E508" t="str">
        <f>IFERROR(VLOOKUP(A508,'HOL（2027年まで）'!$A:$C,3,0),"")</f>
        <v/>
      </c>
      <c r="F508"/>
      <c r="G508"/>
    </row>
    <row r="509" spans="1:7" x14ac:dyDescent="0.4">
      <c r="A509" s="1">
        <v>45890</v>
      </c>
      <c r="B509" s="2">
        <f t="shared" si="23"/>
        <v>8</v>
      </c>
      <c r="C509" s="2">
        <f t="shared" si="24"/>
        <v>21</v>
      </c>
      <c r="D509" s="2" t="str">
        <f t="shared" si="25"/>
        <v>木</v>
      </c>
      <c r="E509" t="str">
        <f>IFERROR(VLOOKUP(A509,'HOL（2027年まで）'!$A:$C,3,0),"")</f>
        <v/>
      </c>
      <c r="F509"/>
      <c r="G509"/>
    </row>
    <row r="510" spans="1:7" x14ac:dyDescent="0.4">
      <c r="A510" s="1">
        <v>45891</v>
      </c>
      <c r="B510" s="2">
        <f t="shared" si="23"/>
        <v>8</v>
      </c>
      <c r="C510" s="2">
        <f t="shared" si="24"/>
        <v>22</v>
      </c>
      <c r="D510" s="2" t="str">
        <f t="shared" si="25"/>
        <v>金</v>
      </c>
      <c r="E510" t="str">
        <f>IFERROR(VLOOKUP(A510,'HOL（2027年まで）'!$A:$C,3,0),"")</f>
        <v/>
      </c>
      <c r="F510"/>
      <c r="G510"/>
    </row>
    <row r="511" spans="1:7" x14ac:dyDescent="0.4">
      <c r="A511" s="1">
        <v>45892</v>
      </c>
      <c r="B511" s="2">
        <f t="shared" si="23"/>
        <v>8</v>
      </c>
      <c r="C511" s="2">
        <f t="shared" si="24"/>
        <v>23</v>
      </c>
      <c r="D511" s="2" t="str">
        <f t="shared" si="25"/>
        <v>土</v>
      </c>
      <c r="E511" t="str">
        <f>IFERROR(VLOOKUP(A511,'HOL（2027年まで）'!$A:$C,3,0),"")</f>
        <v/>
      </c>
      <c r="F511"/>
      <c r="G511"/>
    </row>
    <row r="512" spans="1:7" x14ac:dyDescent="0.4">
      <c r="A512" s="1">
        <v>45893</v>
      </c>
      <c r="B512" s="2">
        <f t="shared" si="23"/>
        <v>8</v>
      </c>
      <c r="C512" s="2">
        <f t="shared" si="24"/>
        <v>24</v>
      </c>
      <c r="D512" s="2" t="str">
        <f t="shared" si="25"/>
        <v>日</v>
      </c>
      <c r="E512" t="str">
        <f>IFERROR(VLOOKUP(A512,'HOL（2027年まで）'!$A:$C,3,0),"")</f>
        <v/>
      </c>
      <c r="F512"/>
      <c r="G512"/>
    </row>
    <row r="513" spans="1:7" x14ac:dyDescent="0.4">
      <c r="A513" s="1">
        <v>45894</v>
      </c>
      <c r="B513" s="2">
        <f t="shared" si="23"/>
        <v>8</v>
      </c>
      <c r="C513" s="2">
        <f t="shared" si="24"/>
        <v>25</v>
      </c>
      <c r="D513" s="2" t="str">
        <f t="shared" si="25"/>
        <v>月</v>
      </c>
      <c r="E513" t="str">
        <f>IFERROR(VLOOKUP(A513,'HOL（2027年まで）'!$A:$C,3,0),"")</f>
        <v/>
      </c>
      <c r="F513"/>
      <c r="G513"/>
    </row>
    <row r="514" spans="1:7" x14ac:dyDescent="0.4">
      <c r="A514" s="1">
        <v>45895</v>
      </c>
      <c r="B514" s="2">
        <f t="shared" si="23"/>
        <v>8</v>
      </c>
      <c r="C514" s="2">
        <f t="shared" si="24"/>
        <v>26</v>
      </c>
      <c r="D514" s="2" t="str">
        <f t="shared" si="25"/>
        <v>火</v>
      </c>
      <c r="E514" t="str">
        <f>IFERROR(VLOOKUP(A514,'HOL（2027年まで）'!$A:$C,3,0),"")</f>
        <v/>
      </c>
      <c r="F514"/>
      <c r="G514"/>
    </row>
    <row r="515" spans="1:7" x14ac:dyDescent="0.4">
      <c r="A515" s="1">
        <v>45896</v>
      </c>
      <c r="B515" s="2">
        <f t="shared" ref="B515:B578" si="26">MONTH(A515)</f>
        <v>8</v>
      </c>
      <c r="C515" s="2">
        <f t="shared" si="24"/>
        <v>27</v>
      </c>
      <c r="D515" s="2" t="str">
        <f t="shared" si="25"/>
        <v>水</v>
      </c>
      <c r="E515" t="str">
        <f>IFERROR(VLOOKUP(A515,'HOL（2027年まで）'!$A:$C,3,0),"")</f>
        <v/>
      </c>
      <c r="F515"/>
      <c r="G515"/>
    </row>
    <row r="516" spans="1:7" x14ac:dyDescent="0.4">
      <c r="A516" s="1">
        <v>45897</v>
      </c>
      <c r="B516" s="2">
        <f t="shared" si="26"/>
        <v>8</v>
      </c>
      <c r="C516" s="2">
        <f t="shared" si="24"/>
        <v>28</v>
      </c>
      <c r="D516" s="2" t="str">
        <f t="shared" si="25"/>
        <v>木</v>
      </c>
      <c r="E516" t="str">
        <f>IFERROR(VLOOKUP(A516,'HOL（2027年まで）'!$A:$C,3,0),"")</f>
        <v/>
      </c>
      <c r="F516"/>
      <c r="G516"/>
    </row>
    <row r="517" spans="1:7" x14ac:dyDescent="0.4">
      <c r="A517" s="1">
        <v>45898</v>
      </c>
      <c r="B517" s="2">
        <f t="shared" si="26"/>
        <v>8</v>
      </c>
      <c r="C517" s="2">
        <f t="shared" si="24"/>
        <v>29</v>
      </c>
      <c r="D517" s="2" t="str">
        <f t="shared" si="25"/>
        <v>金</v>
      </c>
      <c r="E517" t="str">
        <f>IFERROR(VLOOKUP(A517,'HOL（2027年まで）'!$A:$C,3,0),"")</f>
        <v/>
      </c>
      <c r="F517"/>
      <c r="G517"/>
    </row>
    <row r="518" spans="1:7" x14ac:dyDescent="0.4">
      <c r="A518" s="1">
        <v>45899</v>
      </c>
      <c r="B518" s="2">
        <f t="shared" si="26"/>
        <v>8</v>
      </c>
      <c r="C518" s="2">
        <f t="shared" ref="C518:C581" si="27">DAY(A518)</f>
        <v>30</v>
      </c>
      <c r="D518" s="2" t="str">
        <f t="shared" ref="D518:D581" si="28">TEXT(A518,"aaa")</f>
        <v>土</v>
      </c>
      <c r="E518" t="str">
        <f>IFERROR(VLOOKUP(A518,'HOL（2027年まで）'!$A:$C,3,0),"")</f>
        <v/>
      </c>
      <c r="F518"/>
      <c r="G518"/>
    </row>
    <row r="519" spans="1:7" x14ac:dyDescent="0.4">
      <c r="A519" s="1">
        <v>45900</v>
      </c>
      <c r="B519" s="2">
        <f t="shared" si="26"/>
        <v>8</v>
      </c>
      <c r="C519" s="2">
        <f t="shared" si="27"/>
        <v>31</v>
      </c>
      <c r="D519" s="2" t="str">
        <f t="shared" si="28"/>
        <v>日</v>
      </c>
      <c r="E519" t="str">
        <f>IFERROR(VLOOKUP(A519,'HOL（2027年まで）'!$A:$C,3,0),"")</f>
        <v/>
      </c>
      <c r="F519"/>
      <c r="G519"/>
    </row>
    <row r="520" spans="1:7" x14ac:dyDescent="0.4">
      <c r="A520" s="1">
        <v>45901</v>
      </c>
      <c r="B520" s="2">
        <f t="shared" si="26"/>
        <v>9</v>
      </c>
      <c r="C520" s="2">
        <f t="shared" si="27"/>
        <v>1</v>
      </c>
      <c r="D520" s="2" t="str">
        <f t="shared" si="28"/>
        <v>月</v>
      </c>
      <c r="E520" t="str">
        <f>IFERROR(VLOOKUP(A520,'HOL（2027年まで）'!$A:$C,3,0),"")</f>
        <v/>
      </c>
      <c r="F520"/>
      <c r="G520"/>
    </row>
    <row r="521" spans="1:7" x14ac:dyDescent="0.4">
      <c r="A521" s="1">
        <v>45902</v>
      </c>
      <c r="B521" s="2">
        <f t="shared" si="26"/>
        <v>9</v>
      </c>
      <c r="C521" s="2">
        <f t="shared" si="27"/>
        <v>2</v>
      </c>
      <c r="D521" s="2" t="str">
        <f t="shared" si="28"/>
        <v>火</v>
      </c>
      <c r="E521" t="str">
        <f>IFERROR(VLOOKUP(A521,'HOL（2027年まで）'!$A:$C,3,0),"")</f>
        <v/>
      </c>
      <c r="F521"/>
      <c r="G521"/>
    </row>
    <row r="522" spans="1:7" x14ac:dyDescent="0.4">
      <c r="A522" s="1">
        <v>45903</v>
      </c>
      <c r="B522" s="2">
        <f t="shared" si="26"/>
        <v>9</v>
      </c>
      <c r="C522" s="2">
        <f t="shared" si="27"/>
        <v>3</v>
      </c>
      <c r="D522" s="2" t="str">
        <f t="shared" si="28"/>
        <v>水</v>
      </c>
      <c r="E522" t="str">
        <f>IFERROR(VLOOKUP(A522,'HOL（2027年まで）'!$A:$C,3,0),"")</f>
        <v/>
      </c>
      <c r="F522"/>
      <c r="G522"/>
    </row>
    <row r="523" spans="1:7" x14ac:dyDescent="0.4">
      <c r="A523" s="1">
        <v>45904</v>
      </c>
      <c r="B523" s="2">
        <f t="shared" si="26"/>
        <v>9</v>
      </c>
      <c r="C523" s="2">
        <f t="shared" si="27"/>
        <v>4</v>
      </c>
      <c r="D523" s="2" t="str">
        <f t="shared" si="28"/>
        <v>木</v>
      </c>
      <c r="E523" t="str">
        <f>IFERROR(VLOOKUP(A523,'HOL（2027年まで）'!$A:$C,3,0),"")</f>
        <v/>
      </c>
      <c r="F523"/>
      <c r="G523"/>
    </row>
    <row r="524" spans="1:7" x14ac:dyDescent="0.4">
      <c r="A524" s="1">
        <v>45905</v>
      </c>
      <c r="B524" s="2">
        <f t="shared" si="26"/>
        <v>9</v>
      </c>
      <c r="C524" s="2">
        <f t="shared" si="27"/>
        <v>5</v>
      </c>
      <c r="D524" s="2" t="str">
        <f t="shared" si="28"/>
        <v>金</v>
      </c>
      <c r="E524" t="str">
        <f>IFERROR(VLOOKUP(A524,'HOL（2027年まで）'!$A:$C,3,0),"")</f>
        <v/>
      </c>
      <c r="F524"/>
      <c r="G524"/>
    </row>
    <row r="525" spans="1:7" x14ac:dyDescent="0.4">
      <c r="A525" s="1">
        <v>45906</v>
      </c>
      <c r="B525" s="2">
        <f t="shared" si="26"/>
        <v>9</v>
      </c>
      <c r="C525" s="2">
        <f t="shared" si="27"/>
        <v>6</v>
      </c>
      <c r="D525" s="2" t="str">
        <f t="shared" si="28"/>
        <v>土</v>
      </c>
      <c r="E525" t="str">
        <f>IFERROR(VLOOKUP(A525,'HOL（2027年まで）'!$A:$C,3,0),"")</f>
        <v/>
      </c>
      <c r="F525"/>
      <c r="G525"/>
    </row>
    <row r="526" spans="1:7" x14ac:dyDescent="0.4">
      <c r="A526" s="1">
        <v>45907</v>
      </c>
      <c r="B526" s="2">
        <f t="shared" si="26"/>
        <v>9</v>
      </c>
      <c r="C526" s="2">
        <f t="shared" si="27"/>
        <v>7</v>
      </c>
      <c r="D526" s="2" t="str">
        <f t="shared" si="28"/>
        <v>日</v>
      </c>
      <c r="E526" t="str">
        <f>IFERROR(VLOOKUP(A526,'HOL（2027年まで）'!$A:$C,3,0),"")</f>
        <v/>
      </c>
      <c r="F526"/>
      <c r="G526"/>
    </row>
    <row r="527" spans="1:7" x14ac:dyDescent="0.4">
      <c r="A527" s="1">
        <v>45908</v>
      </c>
      <c r="B527" s="2">
        <f t="shared" si="26"/>
        <v>9</v>
      </c>
      <c r="C527" s="2">
        <f t="shared" si="27"/>
        <v>8</v>
      </c>
      <c r="D527" s="2" t="str">
        <f t="shared" si="28"/>
        <v>月</v>
      </c>
      <c r="E527" t="str">
        <f>IFERROR(VLOOKUP(A527,'HOL（2027年まで）'!$A:$C,3,0),"")</f>
        <v/>
      </c>
      <c r="F527"/>
      <c r="G527"/>
    </row>
    <row r="528" spans="1:7" x14ac:dyDescent="0.4">
      <c r="A528" s="1">
        <v>45909</v>
      </c>
      <c r="B528" s="2">
        <f t="shared" si="26"/>
        <v>9</v>
      </c>
      <c r="C528" s="2">
        <f t="shared" si="27"/>
        <v>9</v>
      </c>
      <c r="D528" s="2" t="str">
        <f t="shared" si="28"/>
        <v>火</v>
      </c>
      <c r="E528" t="str">
        <f>IFERROR(VLOOKUP(A528,'HOL（2027年まで）'!$A:$C,3,0),"")</f>
        <v/>
      </c>
      <c r="F528"/>
      <c r="G528"/>
    </row>
    <row r="529" spans="1:7" x14ac:dyDescent="0.4">
      <c r="A529" s="1">
        <v>45910</v>
      </c>
      <c r="B529" s="2">
        <f t="shared" si="26"/>
        <v>9</v>
      </c>
      <c r="C529" s="2">
        <f t="shared" si="27"/>
        <v>10</v>
      </c>
      <c r="D529" s="2" t="str">
        <f t="shared" si="28"/>
        <v>水</v>
      </c>
      <c r="E529" t="str">
        <f>IFERROR(VLOOKUP(A529,'HOL（2027年まで）'!$A:$C,3,0),"")</f>
        <v/>
      </c>
      <c r="F529"/>
      <c r="G529"/>
    </row>
    <row r="530" spans="1:7" x14ac:dyDescent="0.4">
      <c r="A530" s="1">
        <v>45911</v>
      </c>
      <c r="B530" s="2">
        <f t="shared" si="26"/>
        <v>9</v>
      </c>
      <c r="C530" s="2">
        <f t="shared" si="27"/>
        <v>11</v>
      </c>
      <c r="D530" s="2" t="str">
        <f t="shared" si="28"/>
        <v>木</v>
      </c>
      <c r="E530" t="str">
        <f>IFERROR(VLOOKUP(A530,'HOL（2027年まで）'!$A:$C,3,0),"")</f>
        <v/>
      </c>
      <c r="F530"/>
      <c r="G530"/>
    </row>
    <row r="531" spans="1:7" x14ac:dyDescent="0.4">
      <c r="A531" s="1">
        <v>45912</v>
      </c>
      <c r="B531" s="2">
        <f t="shared" si="26"/>
        <v>9</v>
      </c>
      <c r="C531" s="2">
        <f t="shared" si="27"/>
        <v>12</v>
      </c>
      <c r="D531" s="2" t="str">
        <f t="shared" si="28"/>
        <v>金</v>
      </c>
      <c r="E531" t="str">
        <f>IFERROR(VLOOKUP(A531,'HOL（2027年まで）'!$A:$C,3,0),"")</f>
        <v/>
      </c>
      <c r="F531"/>
      <c r="G531"/>
    </row>
    <row r="532" spans="1:7" x14ac:dyDescent="0.4">
      <c r="A532" s="1">
        <v>45913</v>
      </c>
      <c r="B532" s="2">
        <f t="shared" si="26"/>
        <v>9</v>
      </c>
      <c r="C532" s="2">
        <f t="shared" si="27"/>
        <v>13</v>
      </c>
      <c r="D532" s="2" t="str">
        <f t="shared" si="28"/>
        <v>土</v>
      </c>
      <c r="E532" t="str">
        <f>IFERROR(VLOOKUP(A532,'HOL（2027年まで）'!$A:$C,3,0),"")</f>
        <v/>
      </c>
      <c r="F532"/>
      <c r="G532"/>
    </row>
    <row r="533" spans="1:7" x14ac:dyDescent="0.4">
      <c r="A533" s="1">
        <v>45914</v>
      </c>
      <c r="B533" s="2">
        <f t="shared" si="26"/>
        <v>9</v>
      </c>
      <c r="C533" s="2">
        <f t="shared" si="27"/>
        <v>14</v>
      </c>
      <c r="D533" s="2" t="str">
        <f t="shared" si="28"/>
        <v>日</v>
      </c>
      <c r="E533" t="str">
        <f>IFERROR(VLOOKUP(A533,'HOL（2027年まで）'!$A:$C,3,0),"")</f>
        <v/>
      </c>
      <c r="F533"/>
      <c r="G533"/>
    </row>
    <row r="534" spans="1:7" x14ac:dyDescent="0.4">
      <c r="A534" s="1">
        <v>45915</v>
      </c>
      <c r="B534" s="2">
        <f t="shared" si="26"/>
        <v>9</v>
      </c>
      <c r="C534" s="2">
        <f t="shared" si="27"/>
        <v>15</v>
      </c>
      <c r="D534" s="2" t="str">
        <f t="shared" si="28"/>
        <v>月</v>
      </c>
      <c r="E534" t="str">
        <f>IFERROR(VLOOKUP(A534,'HOL（2027年まで）'!$A:$C,3,0),"")</f>
        <v>敬老の日</v>
      </c>
      <c r="F534"/>
      <c r="G534"/>
    </row>
    <row r="535" spans="1:7" x14ac:dyDescent="0.4">
      <c r="A535" s="1">
        <v>45916</v>
      </c>
      <c r="B535" s="2">
        <f t="shared" si="26"/>
        <v>9</v>
      </c>
      <c r="C535" s="2">
        <f t="shared" si="27"/>
        <v>16</v>
      </c>
      <c r="D535" s="2" t="str">
        <f t="shared" si="28"/>
        <v>火</v>
      </c>
      <c r="E535" t="str">
        <f>IFERROR(VLOOKUP(A535,'HOL（2027年まで）'!$A:$C,3,0),"")</f>
        <v/>
      </c>
      <c r="F535"/>
      <c r="G535"/>
    </row>
    <row r="536" spans="1:7" x14ac:dyDescent="0.4">
      <c r="A536" s="1">
        <v>45917</v>
      </c>
      <c r="B536" s="2">
        <f t="shared" si="26"/>
        <v>9</v>
      </c>
      <c r="C536" s="2">
        <f t="shared" si="27"/>
        <v>17</v>
      </c>
      <c r="D536" s="2" t="str">
        <f t="shared" si="28"/>
        <v>水</v>
      </c>
      <c r="E536" t="str">
        <f>IFERROR(VLOOKUP(A536,'HOL（2027年まで）'!$A:$C,3,0),"")</f>
        <v/>
      </c>
      <c r="F536"/>
      <c r="G536"/>
    </row>
    <row r="537" spans="1:7" x14ac:dyDescent="0.4">
      <c r="A537" s="1">
        <v>45918</v>
      </c>
      <c r="B537" s="2">
        <f t="shared" si="26"/>
        <v>9</v>
      </c>
      <c r="C537" s="2">
        <f t="shared" si="27"/>
        <v>18</v>
      </c>
      <c r="D537" s="2" t="str">
        <f t="shared" si="28"/>
        <v>木</v>
      </c>
      <c r="E537" t="str">
        <f>IFERROR(VLOOKUP(A537,'HOL（2027年まで）'!$A:$C,3,0),"")</f>
        <v/>
      </c>
      <c r="F537"/>
      <c r="G537"/>
    </row>
    <row r="538" spans="1:7" x14ac:dyDescent="0.4">
      <c r="A538" s="1">
        <v>45919</v>
      </c>
      <c r="B538" s="2">
        <f t="shared" si="26"/>
        <v>9</v>
      </c>
      <c r="C538" s="2">
        <f t="shared" si="27"/>
        <v>19</v>
      </c>
      <c r="D538" s="2" t="str">
        <f t="shared" si="28"/>
        <v>金</v>
      </c>
      <c r="E538" t="str">
        <f>IFERROR(VLOOKUP(A538,'HOL（2027年まで）'!$A:$C,3,0),"")</f>
        <v/>
      </c>
      <c r="F538"/>
      <c r="G538"/>
    </row>
    <row r="539" spans="1:7" x14ac:dyDescent="0.4">
      <c r="A539" s="1">
        <v>45920</v>
      </c>
      <c r="B539" s="2">
        <f t="shared" si="26"/>
        <v>9</v>
      </c>
      <c r="C539" s="2">
        <f t="shared" si="27"/>
        <v>20</v>
      </c>
      <c r="D539" s="2" t="str">
        <f t="shared" si="28"/>
        <v>土</v>
      </c>
      <c r="E539" t="str">
        <f>IFERROR(VLOOKUP(A539,'HOL（2027年まで）'!$A:$C,3,0),"")</f>
        <v/>
      </c>
      <c r="F539"/>
      <c r="G539"/>
    </row>
    <row r="540" spans="1:7" x14ac:dyDescent="0.4">
      <c r="A540" s="1">
        <v>45921</v>
      </c>
      <c r="B540" s="2">
        <f t="shared" si="26"/>
        <v>9</v>
      </c>
      <c r="C540" s="2">
        <f t="shared" si="27"/>
        <v>21</v>
      </c>
      <c r="D540" s="2" t="str">
        <f t="shared" si="28"/>
        <v>日</v>
      </c>
      <c r="E540" t="str">
        <f>IFERROR(VLOOKUP(A540,'HOL（2027年まで）'!$A:$C,3,0),"")</f>
        <v/>
      </c>
      <c r="F540"/>
      <c r="G540"/>
    </row>
    <row r="541" spans="1:7" x14ac:dyDescent="0.4">
      <c r="A541" s="1">
        <v>45922</v>
      </c>
      <c r="B541" s="2">
        <f t="shared" si="26"/>
        <v>9</v>
      </c>
      <c r="C541" s="2">
        <f t="shared" si="27"/>
        <v>22</v>
      </c>
      <c r="D541" s="2" t="str">
        <f t="shared" si="28"/>
        <v>月</v>
      </c>
      <c r="E541" t="str">
        <f>IFERROR(VLOOKUP(A541,'HOL（2027年まで）'!$A:$C,3,0),"")</f>
        <v/>
      </c>
      <c r="F541"/>
      <c r="G541"/>
    </row>
    <row r="542" spans="1:7" x14ac:dyDescent="0.4">
      <c r="A542" s="1">
        <v>45923</v>
      </c>
      <c r="B542" s="2">
        <f t="shared" si="26"/>
        <v>9</v>
      </c>
      <c r="C542" s="2">
        <f t="shared" si="27"/>
        <v>23</v>
      </c>
      <c r="D542" s="2" t="str">
        <f t="shared" si="28"/>
        <v>火</v>
      </c>
      <c r="E542" t="str">
        <f>IFERROR(VLOOKUP(A542,'HOL（2027年まで）'!$A:$C,3,0),"")</f>
        <v>秋分の日</v>
      </c>
      <c r="F542"/>
      <c r="G542"/>
    </row>
    <row r="543" spans="1:7" x14ac:dyDescent="0.4">
      <c r="A543" s="1">
        <v>45924</v>
      </c>
      <c r="B543" s="2">
        <f t="shared" si="26"/>
        <v>9</v>
      </c>
      <c r="C543" s="2">
        <f t="shared" si="27"/>
        <v>24</v>
      </c>
      <c r="D543" s="2" t="str">
        <f t="shared" si="28"/>
        <v>水</v>
      </c>
      <c r="E543" t="str">
        <f>IFERROR(VLOOKUP(A543,'HOL（2027年まで）'!$A:$C,3,0),"")</f>
        <v/>
      </c>
      <c r="F543"/>
      <c r="G543"/>
    </row>
    <row r="544" spans="1:7" x14ac:dyDescent="0.4">
      <c r="A544" s="1">
        <v>45925</v>
      </c>
      <c r="B544" s="2">
        <f t="shared" si="26"/>
        <v>9</v>
      </c>
      <c r="C544" s="2">
        <f t="shared" si="27"/>
        <v>25</v>
      </c>
      <c r="D544" s="2" t="str">
        <f t="shared" si="28"/>
        <v>木</v>
      </c>
      <c r="E544" t="str">
        <f>IFERROR(VLOOKUP(A544,'HOL（2027年まで）'!$A:$C,3,0),"")</f>
        <v/>
      </c>
      <c r="F544"/>
      <c r="G544"/>
    </row>
    <row r="545" spans="1:7" x14ac:dyDescent="0.4">
      <c r="A545" s="1">
        <v>45926</v>
      </c>
      <c r="B545" s="2">
        <f t="shared" si="26"/>
        <v>9</v>
      </c>
      <c r="C545" s="2">
        <f t="shared" si="27"/>
        <v>26</v>
      </c>
      <c r="D545" s="2" t="str">
        <f t="shared" si="28"/>
        <v>金</v>
      </c>
      <c r="E545" t="str">
        <f>IFERROR(VLOOKUP(A545,'HOL（2027年まで）'!$A:$C,3,0),"")</f>
        <v/>
      </c>
      <c r="F545"/>
      <c r="G545"/>
    </row>
    <row r="546" spans="1:7" x14ac:dyDescent="0.4">
      <c r="A546" s="1">
        <v>45927</v>
      </c>
      <c r="B546" s="2">
        <f t="shared" si="26"/>
        <v>9</v>
      </c>
      <c r="C546" s="2">
        <f t="shared" si="27"/>
        <v>27</v>
      </c>
      <c r="D546" s="2" t="str">
        <f t="shared" si="28"/>
        <v>土</v>
      </c>
      <c r="E546" t="str">
        <f>IFERROR(VLOOKUP(A546,'HOL（2027年まで）'!$A:$C,3,0),"")</f>
        <v/>
      </c>
      <c r="F546"/>
      <c r="G546"/>
    </row>
    <row r="547" spans="1:7" x14ac:dyDescent="0.4">
      <c r="A547" s="1">
        <v>45928</v>
      </c>
      <c r="B547" s="2">
        <f t="shared" si="26"/>
        <v>9</v>
      </c>
      <c r="C547" s="2">
        <f t="shared" si="27"/>
        <v>28</v>
      </c>
      <c r="D547" s="2" t="str">
        <f t="shared" si="28"/>
        <v>日</v>
      </c>
      <c r="E547" t="str">
        <f>IFERROR(VLOOKUP(A547,'HOL（2027年まで）'!$A:$C,3,0),"")</f>
        <v/>
      </c>
      <c r="F547"/>
      <c r="G547"/>
    </row>
    <row r="548" spans="1:7" x14ac:dyDescent="0.4">
      <c r="A548" s="1">
        <v>45929</v>
      </c>
      <c r="B548" s="2">
        <f t="shared" si="26"/>
        <v>9</v>
      </c>
      <c r="C548" s="2">
        <f t="shared" si="27"/>
        <v>29</v>
      </c>
      <c r="D548" s="2" t="str">
        <f t="shared" si="28"/>
        <v>月</v>
      </c>
      <c r="E548" t="str">
        <f>IFERROR(VLOOKUP(A548,'HOL（2027年まで）'!$A:$C,3,0),"")</f>
        <v/>
      </c>
      <c r="F548"/>
      <c r="G548"/>
    </row>
    <row r="549" spans="1:7" x14ac:dyDescent="0.4">
      <c r="A549" s="1">
        <v>45930</v>
      </c>
      <c r="B549" s="2">
        <f t="shared" si="26"/>
        <v>9</v>
      </c>
      <c r="C549" s="2">
        <f t="shared" si="27"/>
        <v>30</v>
      </c>
      <c r="D549" s="2" t="str">
        <f t="shared" si="28"/>
        <v>火</v>
      </c>
      <c r="E549" t="str">
        <f>IFERROR(VLOOKUP(A549,'HOL（2027年まで）'!$A:$C,3,0),"")</f>
        <v/>
      </c>
      <c r="F549"/>
      <c r="G549"/>
    </row>
    <row r="550" spans="1:7" x14ac:dyDescent="0.4">
      <c r="A550" s="1">
        <v>45931</v>
      </c>
      <c r="B550" s="2">
        <f t="shared" si="26"/>
        <v>10</v>
      </c>
      <c r="C550" s="2">
        <f t="shared" si="27"/>
        <v>1</v>
      </c>
      <c r="D550" s="2" t="str">
        <f t="shared" si="28"/>
        <v>水</v>
      </c>
      <c r="E550" t="str">
        <f>IFERROR(VLOOKUP(A550,'HOL（2027年まで）'!$A:$C,3,0),"")</f>
        <v/>
      </c>
      <c r="F550"/>
      <c r="G550"/>
    </row>
    <row r="551" spans="1:7" x14ac:dyDescent="0.4">
      <c r="A551" s="1">
        <v>45932</v>
      </c>
      <c r="B551" s="2">
        <f t="shared" si="26"/>
        <v>10</v>
      </c>
      <c r="C551" s="2">
        <f t="shared" si="27"/>
        <v>2</v>
      </c>
      <c r="D551" s="2" t="str">
        <f t="shared" si="28"/>
        <v>木</v>
      </c>
      <c r="E551" t="str">
        <f>IFERROR(VLOOKUP(A551,'HOL（2027年まで）'!$A:$C,3,0),"")</f>
        <v/>
      </c>
      <c r="F551"/>
      <c r="G551"/>
    </row>
    <row r="552" spans="1:7" x14ac:dyDescent="0.4">
      <c r="A552" s="1">
        <v>45933</v>
      </c>
      <c r="B552" s="2">
        <f t="shared" si="26"/>
        <v>10</v>
      </c>
      <c r="C552" s="2">
        <f t="shared" si="27"/>
        <v>3</v>
      </c>
      <c r="D552" s="2" t="str">
        <f t="shared" si="28"/>
        <v>金</v>
      </c>
      <c r="E552" t="str">
        <f>IFERROR(VLOOKUP(A552,'HOL（2027年まで）'!$A:$C,3,0),"")</f>
        <v/>
      </c>
      <c r="F552"/>
      <c r="G552"/>
    </row>
    <row r="553" spans="1:7" x14ac:dyDescent="0.4">
      <c r="A553" s="1">
        <v>45934</v>
      </c>
      <c r="B553" s="2">
        <f t="shared" si="26"/>
        <v>10</v>
      </c>
      <c r="C553" s="2">
        <f t="shared" si="27"/>
        <v>4</v>
      </c>
      <c r="D553" s="2" t="str">
        <f t="shared" si="28"/>
        <v>土</v>
      </c>
      <c r="E553" t="str">
        <f>IFERROR(VLOOKUP(A553,'HOL（2027年まで）'!$A:$C,3,0),"")</f>
        <v/>
      </c>
      <c r="F553"/>
      <c r="G553"/>
    </row>
    <row r="554" spans="1:7" x14ac:dyDescent="0.4">
      <c r="A554" s="1">
        <v>45935</v>
      </c>
      <c r="B554" s="2">
        <f t="shared" si="26"/>
        <v>10</v>
      </c>
      <c r="C554" s="2">
        <f t="shared" si="27"/>
        <v>5</v>
      </c>
      <c r="D554" s="2" t="str">
        <f t="shared" si="28"/>
        <v>日</v>
      </c>
      <c r="E554" t="str">
        <f>IFERROR(VLOOKUP(A554,'HOL（2027年まで）'!$A:$C,3,0),"")</f>
        <v/>
      </c>
      <c r="F554"/>
      <c r="G554"/>
    </row>
    <row r="555" spans="1:7" x14ac:dyDescent="0.4">
      <c r="A555" s="1">
        <v>45936</v>
      </c>
      <c r="B555" s="2">
        <f t="shared" si="26"/>
        <v>10</v>
      </c>
      <c r="C555" s="2">
        <f t="shared" si="27"/>
        <v>6</v>
      </c>
      <c r="D555" s="2" t="str">
        <f t="shared" si="28"/>
        <v>月</v>
      </c>
      <c r="E555" t="str">
        <f>IFERROR(VLOOKUP(A555,'HOL（2027年まで）'!$A:$C,3,0),"")</f>
        <v/>
      </c>
      <c r="F555"/>
      <c r="G555"/>
    </row>
    <row r="556" spans="1:7" x14ac:dyDescent="0.4">
      <c r="A556" s="1">
        <v>45937</v>
      </c>
      <c r="B556" s="2">
        <f t="shared" si="26"/>
        <v>10</v>
      </c>
      <c r="C556" s="2">
        <f t="shared" si="27"/>
        <v>7</v>
      </c>
      <c r="D556" s="2" t="str">
        <f t="shared" si="28"/>
        <v>火</v>
      </c>
      <c r="E556" t="str">
        <f>IFERROR(VLOOKUP(A556,'HOL（2027年まで）'!$A:$C,3,0),"")</f>
        <v/>
      </c>
      <c r="F556"/>
      <c r="G556"/>
    </row>
    <row r="557" spans="1:7" x14ac:dyDescent="0.4">
      <c r="A557" s="1">
        <v>45938</v>
      </c>
      <c r="B557" s="2">
        <f t="shared" si="26"/>
        <v>10</v>
      </c>
      <c r="C557" s="2">
        <f t="shared" si="27"/>
        <v>8</v>
      </c>
      <c r="D557" s="2" t="str">
        <f t="shared" si="28"/>
        <v>水</v>
      </c>
      <c r="E557" t="str">
        <f>IFERROR(VLOOKUP(A557,'HOL（2027年まで）'!$A:$C,3,0),"")</f>
        <v/>
      </c>
      <c r="F557"/>
      <c r="G557"/>
    </row>
    <row r="558" spans="1:7" x14ac:dyDescent="0.4">
      <c r="A558" s="1">
        <v>45939</v>
      </c>
      <c r="B558" s="2">
        <f t="shared" si="26"/>
        <v>10</v>
      </c>
      <c r="C558" s="2">
        <f t="shared" si="27"/>
        <v>9</v>
      </c>
      <c r="D558" s="2" t="str">
        <f t="shared" si="28"/>
        <v>木</v>
      </c>
      <c r="E558" t="str">
        <f>IFERROR(VLOOKUP(A558,'HOL（2027年まで）'!$A:$C,3,0),"")</f>
        <v/>
      </c>
      <c r="F558"/>
      <c r="G558"/>
    </row>
    <row r="559" spans="1:7" x14ac:dyDescent="0.4">
      <c r="A559" s="1">
        <v>45940</v>
      </c>
      <c r="B559" s="2">
        <f t="shared" si="26"/>
        <v>10</v>
      </c>
      <c r="C559" s="2">
        <f t="shared" si="27"/>
        <v>10</v>
      </c>
      <c r="D559" s="2" t="str">
        <f t="shared" si="28"/>
        <v>金</v>
      </c>
      <c r="E559" t="str">
        <f>IFERROR(VLOOKUP(A559,'HOL（2027年まで）'!$A:$C,3,0),"")</f>
        <v/>
      </c>
      <c r="F559"/>
      <c r="G559"/>
    </row>
    <row r="560" spans="1:7" x14ac:dyDescent="0.4">
      <c r="A560" s="1">
        <v>45941</v>
      </c>
      <c r="B560" s="2">
        <f t="shared" si="26"/>
        <v>10</v>
      </c>
      <c r="C560" s="2">
        <f t="shared" si="27"/>
        <v>11</v>
      </c>
      <c r="D560" s="2" t="str">
        <f t="shared" si="28"/>
        <v>土</v>
      </c>
      <c r="E560" t="str">
        <f>IFERROR(VLOOKUP(A560,'HOL（2027年まで）'!$A:$C,3,0),"")</f>
        <v/>
      </c>
      <c r="F560"/>
      <c r="G560"/>
    </row>
    <row r="561" spans="1:7" x14ac:dyDescent="0.4">
      <c r="A561" s="1">
        <v>45942</v>
      </c>
      <c r="B561" s="2">
        <f t="shared" si="26"/>
        <v>10</v>
      </c>
      <c r="C561" s="2">
        <f t="shared" si="27"/>
        <v>12</v>
      </c>
      <c r="D561" s="2" t="str">
        <f t="shared" si="28"/>
        <v>日</v>
      </c>
      <c r="E561" t="str">
        <f>IFERROR(VLOOKUP(A561,'HOL（2027年まで）'!$A:$C,3,0),"")</f>
        <v/>
      </c>
      <c r="F561"/>
      <c r="G561"/>
    </row>
    <row r="562" spans="1:7" x14ac:dyDescent="0.4">
      <c r="A562" s="1">
        <v>45943</v>
      </c>
      <c r="B562" s="2">
        <f t="shared" si="26"/>
        <v>10</v>
      </c>
      <c r="C562" s="2">
        <f t="shared" si="27"/>
        <v>13</v>
      </c>
      <c r="D562" s="2" t="str">
        <f t="shared" si="28"/>
        <v>月</v>
      </c>
      <c r="E562" t="str">
        <f>IFERROR(VLOOKUP(A562,'HOL（2027年まで）'!$A:$C,3,0),"")</f>
        <v>スポーツの日</v>
      </c>
      <c r="F562"/>
      <c r="G562"/>
    </row>
    <row r="563" spans="1:7" x14ac:dyDescent="0.4">
      <c r="A563" s="1">
        <v>45944</v>
      </c>
      <c r="B563" s="2">
        <f t="shared" si="26"/>
        <v>10</v>
      </c>
      <c r="C563" s="2">
        <f t="shared" si="27"/>
        <v>14</v>
      </c>
      <c r="D563" s="2" t="str">
        <f t="shared" si="28"/>
        <v>火</v>
      </c>
      <c r="E563" t="str">
        <f>IFERROR(VLOOKUP(A563,'HOL（2027年まで）'!$A:$C,3,0),"")</f>
        <v/>
      </c>
      <c r="F563"/>
      <c r="G563"/>
    </row>
    <row r="564" spans="1:7" x14ac:dyDescent="0.4">
      <c r="A564" s="1">
        <v>45945</v>
      </c>
      <c r="B564" s="2">
        <f t="shared" si="26"/>
        <v>10</v>
      </c>
      <c r="C564" s="2">
        <f t="shared" si="27"/>
        <v>15</v>
      </c>
      <c r="D564" s="2" t="str">
        <f t="shared" si="28"/>
        <v>水</v>
      </c>
      <c r="E564" t="str">
        <f>IFERROR(VLOOKUP(A564,'HOL（2027年まで）'!$A:$C,3,0),"")</f>
        <v/>
      </c>
      <c r="F564"/>
      <c r="G564"/>
    </row>
    <row r="565" spans="1:7" x14ac:dyDescent="0.4">
      <c r="A565" s="1">
        <v>45946</v>
      </c>
      <c r="B565" s="2">
        <f t="shared" si="26"/>
        <v>10</v>
      </c>
      <c r="C565" s="2">
        <f t="shared" si="27"/>
        <v>16</v>
      </c>
      <c r="D565" s="2" t="str">
        <f t="shared" si="28"/>
        <v>木</v>
      </c>
      <c r="E565" t="str">
        <f>IFERROR(VLOOKUP(A565,'HOL（2027年まで）'!$A:$C,3,0),"")</f>
        <v/>
      </c>
      <c r="F565"/>
      <c r="G565"/>
    </row>
    <row r="566" spans="1:7" x14ac:dyDescent="0.4">
      <c r="A566" s="1">
        <v>45947</v>
      </c>
      <c r="B566" s="2">
        <f t="shared" si="26"/>
        <v>10</v>
      </c>
      <c r="C566" s="2">
        <f t="shared" si="27"/>
        <v>17</v>
      </c>
      <c r="D566" s="2" t="str">
        <f t="shared" si="28"/>
        <v>金</v>
      </c>
      <c r="E566" t="str">
        <f>IFERROR(VLOOKUP(A566,'HOL（2027年まで）'!$A:$C,3,0),"")</f>
        <v/>
      </c>
      <c r="F566"/>
      <c r="G566"/>
    </row>
    <row r="567" spans="1:7" x14ac:dyDescent="0.4">
      <c r="A567" s="1">
        <v>45948</v>
      </c>
      <c r="B567" s="2">
        <f t="shared" si="26"/>
        <v>10</v>
      </c>
      <c r="C567" s="2">
        <f t="shared" si="27"/>
        <v>18</v>
      </c>
      <c r="D567" s="2" t="str">
        <f t="shared" si="28"/>
        <v>土</v>
      </c>
      <c r="E567" t="str">
        <f>IFERROR(VLOOKUP(A567,'HOL（2027年まで）'!$A:$C,3,0),"")</f>
        <v/>
      </c>
      <c r="F567"/>
      <c r="G567"/>
    </row>
    <row r="568" spans="1:7" x14ac:dyDescent="0.4">
      <c r="A568" s="1">
        <v>45949</v>
      </c>
      <c r="B568" s="2">
        <f t="shared" si="26"/>
        <v>10</v>
      </c>
      <c r="C568" s="2">
        <f t="shared" si="27"/>
        <v>19</v>
      </c>
      <c r="D568" s="2" t="str">
        <f t="shared" si="28"/>
        <v>日</v>
      </c>
      <c r="E568" t="str">
        <f>IFERROR(VLOOKUP(A568,'HOL（2027年まで）'!$A:$C,3,0),"")</f>
        <v/>
      </c>
      <c r="F568"/>
      <c r="G568"/>
    </row>
    <row r="569" spans="1:7" x14ac:dyDescent="0.4">
      <c r="A569" s="1">
        <v>45950</v>
      </c>
      <c r="B569" s="2">
        <f t="shared" si="26"/>
        <v>10</v>
      </c>
      <c r="C569" s="2">
        <f t="shared" si="27"/>
        <v>20</v>
      </c>
      <c r="D569" s="2" t="str">
        <f t="shared" si="28"/>
        <v>月</v>
      </c>
      <c r="E569" t="str">
        <f>IFERROR(VLOOKUP(A569,'HOL（2027年まで）'!$A:$C,3,0),"")</f>
        <v/>
      </c>
      <c r="F569"/>
      <c r="G569"/>
    </row>
    <row r="570" spans="1:7" x14ac:dyDescent="0.4">
      <c r="A570" s="1">
        <v>45951</v>
      </c>
      <c r="B570" s="2">
        <f t="shared" si="26"/>
        <v>10</v>
      </c>
      <c r="C570" s="2">
        <f t="shared" si="27"/>
        <v>21</v>
      </c>
      <c r="D570" s="2" t="str">
        <f t="shared" si="28"/>
        <v>火</v>
      </c>
      <c r="E570" t="str">
        <f>IFERROR(VLOOKUP(A570,'HOL（2027年まで）'!$A:$C,3,0),"")</f>
        <v/>
      </c>
      <c r="F570"/>
      <c r="G570"/>
    </row>
    <row r="571" spans="1:7" x14ac:dyDescent="0.4">
      <c r="A571" s="1">
        <v>45952</v>
      </c>
      <c r="B571" s="2">
        <f t="shared" si="26"/>
        <v>10</v>
      </c>
      <c r="C571" s="2">
        <f t="shared" si="27"/>
        <v>22</v>
      </c>
      <c r="D571" s="2" t="str">
        <f t="shared" si="28"/>
        <v>水</v>
      </c>
      <c r="E571" t="str">
        <f>IFERROR(VLOOKUP(A571,'HOL（2027年まで）'!$A:$C,3,0),"")</f>
        <v/>
      </c>
      <c r="F571"/>
      <c r="G571"/>
    </row>
    <row r="572" spans="1:7" x14ac:dyDescent="0.4">
      <c r="A572" s="1">
        <v>45953</v>
      </c>
      <c r="B572" s="2">
        <f t="shared" si="26"/>
        <v>10</v>
      </c>
      <c r="C572" s="2">
        <f t="shared" si="27"/>
        <v>23</v>
      </c>
      <c r="D572" s="2" t="str">
        <f t="shared" si="28"/>
        <v>木</v>
      </c>
      <c r="E572" t="str">
        <f>IFERROR(VLOOKUP(A572,'HOL（2027年まで）'!$A:$C,3,0),"")</f>
        <v/>
      </c>
      <c r="F572"/>
      <c r="G572"/>
    </row>
    <row r="573" spans="1:7" x14ac:dyDescent="0.4">
      <c r="A573" s="1">
        <v>45954</v>
      </c>
      <c r="B573" s="2">
        <f t="shared" si="26"/>
        <v>10</v>
      </c>
      <c r="C573" s="2">
        <f t="shared" si="27"/>
        <v>24</v>
      </c>
      <c r="D573" s="2" t="str">
        <f t="shared" si="28"/>
        <v>金</v>
      </c>
      <c r="E573" t="str">
        <f>IFERROR(VLOOKUP(A573,'HOL（2027年まで）'!$A:$C,3,0),"")</f>
        <v/>
      </c>
      <c r="F573"/>
      <c r="G573"/>
    </row>
    <row r="574" spans="1:7" x14ac:dyDescent="0.4">
      <c r="A574" s="1">
        <v>45955</v>
      </c>
      <c r="B574" s="2">
        <f t="shared" si="26"/>
        <v>10</v>
      </c>
      <c r="C574" s="2">
        <f t="shared" si="27"/>
        <v>25</v>
      </c>
      <c r="D574" s="2" t="str">
        <f t="shared" si="28"/>
        <v>土</v>
      </c>
      <c r="E574" t="str">
        <f>IFERROR(VLOOKUP(A574,'HOL（2027年まで）'!$A:$C,3,0),"")</f>
        <v/>
      </c>
      <c r="F574"/>
      <c r="G574"/>
    </row>
    <row r="575" spans="1:7" x14ac:dyDescent="0.4">
      <c r="A575" s="1">
        <v>45956</v>
      </c>
      <c r="B575" s="2">
        <f t="shared" si="26"/>
        <v>10</v>
      </c>
      <c r="C575" s="2">
        <f t="shared" si="27"/>
        <v>26</v>
      </c>
      <c r="D575" s="2" t="str">
        <f t="shared" si="28"/>
        <v>日</v>
      </c>
      <c r="E575" t="str">
        <f>IFERROR(VLOOKUP(A575,'HOL（2027年まで）'!$A:$C,3,0),"")</f>
        <v/>
      </c>
      <c r="F575"/>
      <c r="G575"/>
    </row>
    <row r="576" spans="1:7" x14ac:dyDescent="0.4">
      <c r="A576" s="1">
        <v>45957</v>
      </c>
      <c r="B576" s="2">
        <f t="shared" si="26"/>
        <v>10</v>
      </c>
      <c r="C576" s="2">
        <f t="shared" si="27"/>
        <v>27</v>
      </c>
      <c r="D576" s="2" t="str">
        <f t="shared" si="28"/>
        <v>月</v>
      </c>
      <c r="E576" t="str">
        <f>IFERROR(VLOOKUP(A576,'HOL（2027年まで）'!$A:$C,3,0),"")</f>
        <v/>
      </c>
      <c r="F576"/>
      <c r="G576"/>
    </row>
    <row r="577" spans="1:7" x14ac:dyDescent="0.4">
      <c r="A577" s="1">
        <v>45958</v>
      </c>
      <c r="B577" s="2">
        <f t="shared" si="26"/>
        <v>10</v>
      </c>
      <c r="C577" s="2">
        <f t="shared" si="27"/>
        <v>28</v>
      </c>
      <c r="D577" s="2" t="str">
        <f t="shared" si="28"/>
        <v>火</v>
      </c>
      <c r="E577" t="str">
        <f>IFERROR(VLOOKUP(A577,'HOL（2027年まで）'!$A:$C,3,0),"")</f>
        <v/>
      </c>
      <c r="F577"/>
      <c r="G577"/>
    </row>
    <row r="578" spans="1:7" x14ac:dyDescent="0.4">
      <c r="A578" s="1">
        <v>45959</v>
      </c>
      <c r="B578" s="2">
        <f t="shared" si="26"/>
        <v>10</v>
      </c>
      <c r="C578" s="2">
        <f t="shared" si="27"/>
        <v>29</v>
      </c>
      <c r="D578" s="2" t="str">
        <f t="shared" si="28"/>
        <v>水</v>
      </c>
      <c r="E578" t="str">
        <f>IFERROR(VLOOKUP(A578,'HOL（2027年まで）'!$A:$C,3,0),"")</f>
        <v/>
      </c>
      <c r="F578"/>
      <c r="G578"/>
    </row>
    <row r="579" spans="1:7" x14ac:dyDescent="0.4">
      <c r="A579" s="1">
        <v>45960</v>
      </c>
      <c r="B579" s="2">
        <f t="shared" ref="B579:B642" si="29">MONTH(A579)</f>
        <v>10</v>
      </c>
      <c r="C579" s="2">
        <f t="shared" si="27"/>
        <v>30</v>
      </c>
      <c r="D579" s="2" t="str">
        <f t="shared" si="28"/>
        <v>木</v>
      </c>
      <c r="E579" t="str">
        <f>IFERROR(VLOOKUP(A579,'HOL（2027年まで）'!$A:$C,3,0),"")</f>
        <v/>
      </c>
      <c r="F579"/>
      <c r="G579"/>
    </row>
    <row r="580" spans="1:7" x14ac:dyDescent="0.4">
      <c r="A580" s="1">
        <v>45961</v>
      </c>
      <c r="B580" s="2">
        <f t="shared" si="29"/>
        <v>10</v>
      </c>
      <c r="C580" s="2">
        <f t="shared" si="27"/>
        <v>31</v>
      </c>
      <c r="D580" s="2" t="str">
        <f t="shared" si="28"/>
        <v>金</v>
      </c>
      <c r="E580" t="str">
        <f>IFERROR(VLOOKUP(A580,'HOL（2027年まで）'!$A:$C,3,0),"")</f>
        <v/>
      </c>
      <c r="F580"/>
      <c r="G580"/>
    </row>
    <row r="581" spans="1:7" x14ac:dyDescent="0.4">
      <c r="A581" s="1">
        <v>45962</v>
      </c>
      <c r="B581" s="2">
        <f t="shared" si="29"/>
        <v>11</v>
      </c>
      <c r="C581" s="2">
        <f t="shared" si="27"/>
        <v>1</v>
      </c>
      <c r="D581" s="2" t="str">
        <f t="shared" si="28"/>
        <v>土</v>
      </c>
      <c r="E581" t="str">
        <f>IFERROR(VLOOKUP(A581,'HOL（2027年まで）'!$A:$C,3,0),"")</f>
        <v/>
      </c>
      <c r="F581"/>
      <c r="G581"/>
    </row>
    <row r="582" spans="1:7" x14ac:dyDescent="0.4">
      <c r="A582" s="1">
        <v>45963</v>
      </c>
      <c r="B582" s="2">
        <f t="shared" si="29"/>
        <v>11</v>
      </c>
      <c r="C582" s="2">
        <f t="shared" ref="C582:C645" si="30">DAY(A582)</f>
        <v>2</v>
      </c>
      <c r="D582" s="2" t="str">
        <f t="shared" ref="D582:D645" si="31">TEXT(A582,"aaa")</f>
        <v>日</v>
      </c>
      <c r="E582" t="str">
        <f>IFERROR(VLOOKUP(A582,'HOL（2027年まで）'!$A:$C,3,0),"")</f>
        <v/>
      </c>
      <c r="F582"/>
      <c r="G582"/>
    </row>
    <row r="583" spans="1:7" x14ac:dyDescent="0.4">
      <c r="A583" s="1">
        <v>45964</v>
      </c>
      <c r="B583" s="2">
        <f t="shared" si="29"/>
        <v>11</v>
      </c>
      <c r="C583" s="2">
        <f t="shared" si="30"/>
        <v>3</v>
      </c>
      <c r="D583" s="2" t="str">
        <f t="shared" si="31"/>
        <v>月</v>
      </c>
      <c r="E583" t="str">
        <f>IFERROR(VLOOKUP(A583,'HOL（2027年まで）'!$A:$C,3,0),"")</f>
        <v>文化の日</v>
      </c>
      <c r="F583"/>
      <c r="G583"/>
    </row>
    <row r="584" spans="1:7" x14ac:dyDescent="0.4">
      <c r="A584" s="1">
        <v>45965</v>
      </c>
      <c r="B584" s="2">
        <f t="shared" si="29"/>
        <v>11</v>
      </c>
      <c r="C584" s="2">
        <f t="shared" si="30"/>
        <v>4</v>
      </c>
      <c r="D584" s="2" t="str">
        <f t="shared" si="31"/>
        <v>火</v>
      </c>
      <c r="E584" t="str">
        <f>IFERROR(VLOOKUP(A584,'HOL（2027年まで）'!$A:$C,3,0),"")</f>
        <v/>
      </c>
      <c r="F584"/>
      <c r="G584"/>
    </row>
    <row r="585" spans="1:7" x14ac:dyDescent="0.4">
      <c r="A585" s="1">
        <v>45966</v>
      </c>
      <c r="B585" s="2">
        <f t="shared" si="29"/>
        <v>11</v>
      </c>
      <c r="C585" s="2">
        <f t="shared" si="30"/>
        <v>5</v>
      </c>
      <c r="D585" s="2" t="str">
        <f t="shared" si="31"/>
        <v>水</v>
      </c>
      <c r="E585" t="str">
        <f>IFERROR(VLOOKUP(A585,'HOL（2027年まで）'!$A:$C,3,0),"")</f>
        <v/>
      </c>
      <c r="F585"/>
      <c r="G585"/>
    </row>
    <row r="586" spans="1:7" x14ac:dyDescent="0.4">
      <c r="A586" s="1">
        <v>45967</v>
      </c>
      <c r="B586" s="2">
        <f t="shared" si="29"/>
        <v>11</v>
      </c>
      <c r="C586" s="2">
        <f t="shared" si="30"/>
        <v>6</v>
      </c>
      <c r="D586" s="2" t="str">
        <f t="shared" si="31"/>
        <v>木</v>
      </c>
      <c r="E586" t="str">
        <f>IFERROR(VLOOKUP(A586,'HOL（2027年まで）'!$A:$C,3,0),"")</f>
        <v/>
      </c>
      <c r="F586"/>
      <c r="G586"/>
    </row>
    <row r="587" spans="1:7" x14ac:dyDescent="0.4">
      <c r="A587" s="1">
        <v>45968</v>
      </c>
      <c r="B587" s="2">
        <f t="shared" si="29"/>
        <v>11</v>
      </c>
      <c r="C587" s="2">
        <f t="shared" si="30"/>
        <v>7</v>
      </c>
      <c r="D587" s="2" t="str">
        <f t="shared" si="31"/>
        <v>金</v>
      </c>
      <c r="E587" t="str">
        <f>IFERROR(VLOOKUP(A587,'HOL（2027年まで）'!$A:$C,3,0),"")</f>
        <v/>
      </c>
      <c r="F587"/>
      <c r="G587"/>
    </row>
    <row r="588" spans="1:7" x14ac:dyDescent="0.4">
      <c r="A588" s="1">
        <v>45969</v>
      </c>
      <c r="B588" s="2">
        <f t="shared" si="29"/>
        <v>11</v>
      </c>
      <c r="C588" s="2">
        <f t="shared" si="30"/>
        <v>8</v>
      </c>
      <c r="D588" s="2" t="str">
        <f t="shared" si="31"/>
        <v>土</v>
      </c>
      <c r="E588" t="str">
        <f>IFERROR(VLOOKUP(A588,'HOL（2027年まで）'!$A:$C,3,0),"")</f>
        <v/>
      </c>
      <c r="F588"/>
      <c r="G588"/>
    </row>
    <row r="589" spans="1:7" x14ac:dyDescent="0.4">
      <c r="A589" s="1">
        <v>45970</v>
      </c>
      <c r="B589" s="2">
        <f t="shared" si="29"/>
        <v>11</v>
      </c>
      <c r="C589" s="2">
        <f t="shared" si="30"/>
        <v>9</v>
      </c>
      <c r="D589" s="2" t="str">
        <f t="shared" si="31"/>
        <v>日</v>
      </c>
      <c r="E589" t="str">
        <f>IFERROR(VLOOKUP(A589,'HOL（2027年まで）'!$A:$C,3,0),"")</f>
        <v/>
      </c>
      <c r="F589"/>
      <c r="G589"/>
    </row>
    <row r="590" spans="1:7" x14ac:dyDescent="0.4">
      <c r="A590" s="1">
        <v>45971</v>
      </c>
      <c r="B590" s="2">
        <f t="shared" si="29"/>
        <v>11</v>
      </c>
      <c r="C590" s="2">
        <f t="shared" si="30"/>
        <v>10</v>
      </c>
      <c r="D590" s="2" t="str">
        <f t="shared" si="31"/>
        <v>月</v>
      </c>
      <c r="E590" t="str">
        <f>IFERROR(VLOOKUP(A590,'HOL（2027年まで）'!$A:$C,3,0),"")</f>
        <v/>
      </c>
      <c r="F590"/>
      <c r="G590"/>
    </row>
    <row r="591" spans="1:7" x14ac:dyDescent="0.4">
      <c r="A591" s="1">
        <v>45972</v>
      </c>
      <c r="B591" s="2">
        <f t="shared" si="29"/>
        <v>11</v>
      </c>
      <c r="C591" s="2">
        <f t="shared" si="30"/>
        <v>11</v>
      </c>
      <c r="D591" s="2" t="str">
        <f t="shared" si="31"/>
        <v>火</v>
      </c>
      <c r="E591" t="str">
        <f>IFERROR(VLOOKUP(A591,'HOL（2027年まで）'!$A:$C,3,0),"")</f>
        <v/>
      </c>
      <c r="F591"/>
      <c r="G591"/>
    </row>
    <row r="592" spans="1:7" x14ac:dyDescent="0.4">
      <c r="A592" s="1">
        <v>45973</v>
      </c>
      <c r="B592" s="2">
        <f t="shared" si="29"/>
        <v>11</v>
      </c>
      <c r="C592" s="2">
        <f t="shared" si="30"/>
        <v>12</v>
      </c>
      <c r="D592" s="2" t="str">
        <f t="shared" si="31"/>
        <v>水</v>
      </c>
      <c r="E592" t="str">
        <f>IFERROR(VLOOKUP(A592,'HOL（2027年まで）'!$A:$C,3,0),"")</f>
        <v/>
      </c>
      <c r="F592"/>
      <c r="G592"/>
    </row>
    <row r="593" spans="1:7" x14ac:dyDescent="0.4">
      <c r="A593" s="1">
        <v>45974</v>
      </c>
      <c r="B593" s="2">
        <f t="shared" si="29"/>
        <v>11</v>
      </c>
      <c r="C593" s="2">
        <f t="shared" si="30"/>
        <v>13</v>
      </c>
      <c r="D593" s="2" t="str">
        <f t="shared" si="31"/>
        <v>木</v>
      </c>
      <c r="E593" t="str">
        <f>IFERROR(VLOOKUP(A593,'HOL（2027年まで）'!$A:$C,3,0),"")</f>
        <v/>
      </c>
      <c r="F593"/>
      <c r="G593"/>
    </row>
    <row r="594" spans="1:7" x14ac:dyDescent="0.4">
      <c r="A594" s="1">
        <v>45975</v>
      </c>
      <c r="B594" s="2">
        <f t="shared" si="29"/>
        <v>11</v>
      </c>
      <c r="C594" s="2">
        <f t="shared" si="30"/>
        <v>14</v>
      </c>
      <c r="D594" s="2" t="str">
        <f t="shared" si="31"/>
        <v>金</v>
      </c>
      <c r="E594" t="str">
        <f>IFERROR(VLOOKUP(A594,'HOL（2027年まで）'!$A:$C,3,0),"")</f>
        <v/>
      </c>
      <c r="F594"/>
      <c r="G594"/>
    </row>
    <row r="595" spans="1:7" x14ac:dyDescent="0.4">
      <c r="A595" s="1">
        <v>45976</v>
      </c>
      <c r="B595" s="2">
        <f t="shared" si="29"/>
        <v>11</v>
      </c>
      <c r="C595" s="2">
        <f t="shared" si="30"/>
        <v>15</v>
      </c>
      <c r="D595" s="2" t="str">
        <f t="shared" si="31"/>
        <v>土</v>
      </c>
      <c r="E595" t="str">
        <f>IFERROR(VLOOKUP(A595,'HOL（2027年まで）'!$A:$C,3,0),"")</f>
        <v/>
      </c>
      <c r="F595"/>
      <c r="G595"/>
    </row>
    <row r="596" spans="1:7" x14ac:dyDescent="0.4">
      <c r="A596" s="1">
        <v>45977</v>
      </c>
      <c r="B596" s="2">
        <f t="shared" si="29"/>
        <v>11</v>
      </c>
      <c r="C596" s="2">
        <f t="shared" si="30"/>
        <v>16</v>
      </c>
      <c r="D596" s="2" t="str">
        <f t="shared" si="31"/>
        <v>日</v>
      </c>
      <c r="E596" t="str">
        <f>IFERROR(VLOOKUP(A596,'HOL（2027年まで）'!$A:$C,3,0),"")</f>
        <v/>
      </c>
      <c r="F596"/>
      <c r="G596"/>
    </row>
    <row r="597" spans="1:7" x14ac:dyDescent="0.4">
      <c r="A597" s="1">
        <v>45978</v>
      </c>
      <c r="B597" s="2">
        <f t="shared" si="29"/>
        <v>11</v>
      </c>
      <c r="C597" s="2">
        <f t="shared" si="30"/>
        <v>17</v>
      </c>
      <c r="D597" s="2" t="str">
        <f t="shared" si="31"/>
        <v>月</v>
      </c>
      <c r="E597" t="str">
        <f>IFERROR(VLOOKUP(A597,'HOL（2027年まで）'!$A:$C,3,0),"")</f>
        <v/>
      </c>
      <c r="F597"/>
      <c r="G597"/>
    </row>
    <row r="598" spans="1:7" x14ac:dyDescent="0.4">
      <c r="A598" s="1">
        <v>45979</v>
      </c>
      <c r="B598" s="2">
        <f t="shared" si="29"/>
        <v>11</v>
      </c>
      <c r="C598" s="2">
        <f t="shared" si="30"/>
        <v>18</v>
      </c>
      <c r="D598" s="2" t="str">
        <f t="shared" si="31"/>
        <v>火</v>
      </c>
      <c r="E598" t="str">
        <f>IFERROR(VLOOKUP(A598,'HOL（2027年まで）'!$A:$C,3,0),"")</f>
        <v/>
      </c>
      <c r="F598"/>
      <c r="G598"/>
    </row>
    <row r="599" spans="1:7" x14ac:dyDescent="0.4">
      <c r="A599" s="1">
        <v>45980</v>
      </c>
      <c r="B599" s="2">
        <f t="shared" si="29"/>
        <v>11</v>
      </c>
      <c r="C599" s="2">
        <f t="shared" si="30"/>
        <v>19</v>
      </c>
      <c r="D599" s="2" t="str">
        <f t="shared" si="31"/>
        <v>水</v>
      </c>
      <c r="E599" t="str">
        <f>IFERROR(VLOOKUP(A599,'HOL（2027年まで）'!$A:$C,3,0),"")</f>
        <v/>
      </c>
      <c r="F599"/>
      <c r="G599"/>
    </row>
    <row r="600" spans="1:7" x14ac:dyDescent="0.4">
      <c r="A600" s="1">
        <v>45981</v>
      </c>
      <c r="B600" s="2">
        <f t="shared" si="29"/>
        <v>11</v>
      </c>
      <c r="C600" s="2">
        <f t="shared" si="30"/>
        <v>20</v>
      </c>
      <c r="D600" s="2" t="str">
        <f t="shared" si="31"/>
        <v>木</v>
      </c>
      <c r="E600" t="str">
        <f>IFERROR(VLOOKUP(A600,'HOL（2027年まで）'!$A:$C,3,0),"")</f>
        <v/>
      </c>
      <c r="F600"/>
      <c r="G600"/>
    </row>
    <row r="601" spans="1:7" x14ac:dyDescent="0.4">
      <c r="A601" s="1">
        <v>45982</v>
      </c>
      <c r="B601" s="2">
        <f t="shared" si="29"/>
        <v>11</v>
      </c>
      <c r="C601" s="2">
        <f t="shared" si="30"/>
        <v>21</v>
      </c>
      <c r="D601" s="2" t="str">
        <f t="shared" si="31"/>
        <v>金</v>
      </c>
      <c r="E601" t="str">
        <f>IFERROR(VLOOKUP(A601,'HOL（2027年まで）'!$A:$C,3,0),"")</f>
        <v/>
      </c>
      <c r="F601"/>
      <c r="G601"/>
    </row>
    <row r="602" spans="1:7" x14ac:dyDescent="0.4">
      <c r="A602" s="1">
        <v>45983</v>
      </c>
      <c r="B602" s="2">
        <f t="shared" si="29"/>
        <v>11</v>
      </c>
      <c r="C602" s="2">
        <f t="shared" si="30"/>
        <v>22</v>
      </c>
      <c r="D602" s="2" t="str">
        <f t="shared" si="31"/>
        <v>土</v>
      </c>
      <c r="E602" t="str">
        <f>IFERROR(VLOOKUP(A602,'HOL（2027年まで）'!$A:$C,3,0),"")</f>
        <v/>
      </c>
      <c r="F602"/>
      <c r="G602"/>
    </row>
    <row r="603" spans="1:7" x14ac:dyDescent="0.4">
      <c r="A603" s="1">
        <v>45984</v>
      </c>
      <c r="B603" s="2">
        <f t="shared" si="29"/>
        <v>11</v>
      </c>
      <c r="C603" s="2">
        <f t="shared" si="30"/>
        <v>23</v>
      </c>
      <c r="D603" s="2" t="str">
        <f t="shared" si="31"/>
        <v>日</v>
      </c>
      <c r="E603" t="str">
        <f>IFERROR(VLOOKUP(A603,'HOL（2027年まで）'!$A:$C,3,0),"")</f>
        <v>勤労感謝の日</v>
      </c>
      <c r="F603"/>
      <c r="G603"/>
    </row>
    <row r="604" spans="1:7" x14ac:dyDescent="0.4">
      <c r="A604" s="1">
        <v>45985</v>
      </c>
      <c r="B604" s="2">
        <f t="shared" si="29"/>
        <v>11</v>
      </c>
      <c r="C604" s="2">
        <f t="shared" si="30"/>
        <v>24</v>
      </c>
      <c r="D604" s="2" t="str">
        <f t="shared" si="31"/>
        <v>月</v>
      </c>
      <c r="E604" t="str">
        <f>IFERROR(VLOOKUP(A604,'HOL（2027年まで）'!$A:$C,3,0),"")</f>
        <v>振替休日</v>
      </c>
      <c r="F604"/>
      <c r="G604"/>
    </row>
    <row r="605" spans="1:7" x14ac:dyDescent="0.4">
      <c r="A605" s="1">
        <v>45986</v>
      </c>
      <c r="B605" s="2">
        <f t="shared" si="29"/>
        <v>11</v>
      </c>
      <c r="C605" s="2">
        <f t="shared" si="30"/>
        <v>25</v>
      </c>
      <c r="D605" s="2" t="str">
        <f t="shared" si="31"/>
        <v>火</v>
      </c>
      <c r="E605" t="str">
        <f>IFERROR(VLOOKUP(A605,'HOL（2027年まで）'!$A:$C,3,0),"")</f>
        <v/>
      </c>
      <c r="F605"/>
      <c r="G605"/>
    </row>
    <row r="606" spans="1:7" x14ac:dyDescent="0.4">
      <c r="A606" s="1">
        <v>45987</v>
      </c>
      <c r="B606" s="2">
        <f t="shared" si="29"/>
        <v>11</v>
      </c>
      <c r="C606" s="2">
        <f t="shared" si="30"/>
        <v>26</v>
      </c>
      <c r="D606" s="2" t="str">
        <f t="shared" si="31"/>
        <v>水</v>
      </c>
      <c r="E606" t="str">
        <f>IFERROR(VLOOKUP(A606,'HOL（2027年まで）'!$A:$C,3,0),"")</f>
        <v/>
      </c>
      <c r="F606"/>
      <c r="G606"/>
    </row>
    <row r="607" spans="1:7" x14ac:dyDescent="0.4">
      <c r="A607" s="1">
        <v>45988</v>
      </c>
      <c r="B607" s="2">
        <f t="shared" si="29"/>
        <v>11</v>
      </c>
      <c r="C607" s="2">
        <f t="shared" si="30"/>
        <v>27</v>
      </c>
      <c r="D607" s="2" t="str">
        <f t="shared" si="31"/>
        <v>木</v>
      </c>
      <c r="E607" t="str">
        <f>IFERROR(VLOOKUP(A607,'HOL（2027年まで）'!$A:$C,3,0),"")</f>
        <v/>
      </c>
      <c r="F607"/>
      <c r="G607"/>
    </row>
    <row r="608" spans="1:7" x14ac:dyDescent="0.4">
      <c r="A608" s="1">
        <v>45989</v>
      </c>
      <c r="B608" s="2">
        <f t="shared" si="29"/>
        <v>11</v>
      </c>
      <c r="C608" s="2">
        <f t="shared" si="30"/>
        <v>28</v>
      </c>
      <c r="D608" s="2" t="str">
        <f t="shared" si="31"/>
        <v>金</v>
      </c>
      <c r="E608" t="str">
        <f>IFERROR(VLOOKUP(A608,'HOL（2027年まで）'!$A:$C,3,0),"")</f>
        <v/>
      </c>
      <c r="F608"/>
      <c r="G608"/>
    </row>
    <row r="609" spans="1:7" x14ac:dyDescent="0.4">
      <c r="A609" s="1">
        <v>45990</v>
      </c>
      <c r="B609" s="2">
        <f t="shared" si="29"/>
        <v>11</v>
      </c>
      <c r="C609" s="2">
        <f t="shared" si="30"/>
        <v>29</v>
      </c>
      <c r="D609" s="2" t="str">
        <f t="shared" si="31"/>
        <v>土</v>
      </c>
      <c r="E609" t="str">
        <f>IFERROR(VLOOKUP(A609,'HOL（2027年まで）'!$A:$C,3,0),"")</f>
        <v/>
      </c>
      <c r="F609"/>
      <c r="G609"/>
    </row>
    <row r="610" spans="1:7" x14ac:dyDescent="0.4">
      <c r="A610" s="1">
        <v>45991</v>
      </c>
      <c r="B610" s="2">
        <f t="shared" si="29"/>
        <v>11</v>
      </c>
      <c r="C610" s="2">
        <f t="shared" si="30"/>
        <v>30</v>
      </c>
      <c r="D610" s="2" t="str">
        <f t="shared" si="31"/>
        <v>日</v>
      </c>
      <c r="E610" t="str">
        <f>IFERROR(VLOOKUP(A610,'HOL（2027年まで）'!$A:$C,3,0),"")</f>
        <v/>
      </c>
      <c r="F610"/>
      <c r="G610"/>
    </row>
    <row r="611" spans="1:7" x14ac:dyDescent="0.4">
      <c r="A611" s="1">
        <v>45992</v>
      </c>
      <c r="B611" s="2">
        <f t="shared" si="29"/>
        <v>12</v>
      </c>
      <c r="C611" s="2">
        <f t="shared" si="30"/>
        <v>1</v>
      </c>
      <c r="D611" s="2" t="str">
        <f t="shared" si="31"/>
        <v>月</v>
      </c>
      <c r="E611" t="str">
        <f>IFERROR(VLOOKUP(A611,'HOL（2027年まで）'!$A:$C,3,0),"")</f>
        <v/>
      </c>
      <c r="F611"/>
      <c r="G611"/>
    </row>
    <row r="612" spans="1:7" x14ac:dyDescent="0.4">
      <c r="A612" s="1">
        <v>45993</v>
      </c>
      <c r="B612" s="2">
        <f t="shared" si="29"/>
        <v>12</v>
      </c>
      <c r="C612" s="2">
        <f t="shared" si="30"/>
        <v>2</v>
      </c>
      <c r="D612" s="2" t="str">
        <f t="shared" si="31"/>
        <v>火</v>
      </c>
      <c r="E612" t="str">
        <f>IFERROR(VLOOKUP(A612,'HOL（2027年まで）'!$A:$C,3,0),"")</f>
        <v/>
      </c>
      <c r="F612"/>
      <c r="G612"/>
    </row>
    <row r="613" spans="1:7" x14ac:dyDescent="0.4">
      <c r="A613" s="1">
        <v>45994</v>
      </c>
      <c r="B613" s="2">
        <f t="shared" si="29"/>
        <v>12</v>
      </c>
      <c r="C613" s="2">
        <f t="shared" si="30"/>
        <v>3</v>
      </c>
      <c r="D613" s="2" t="str">
        <f t="shared" si="31"/>
        <v>水</v>
      </c>
      <c r="E613" t="str">
        <f>IFERROR(VLOOKUP(A613,'HOL（2027年まで）'!$A:$C,3,0),"")</f>
        <v/>
      </c>
      <c r="F613"/>
      <c r="G613"/>
    </row>
    <row r="614" spans="1:7" x14ac:dyDescent="0.4">
      <c r="A614" s="1">
        <v>45995</v>
      </c>
      <c r="B614" s="2">
        <f t="shared" si="29"/>
        <v>12</v>
      </c>
      <c r="C614" s="2">
        <f t="shared" si="30"/>
        <v>4</v>
      </c>
      <c r="D614" s="2" t="str">
        <f t="shared" si="31"/>
        <v>木</v>
      </c>
      <c r="E614" t="str">
        <f>IFERROR(VLOOKUP(A614,'HOL（2027年まで）'!$A:$C,3,0),"")</f>
        <v/>
      </c>
      <c r="F614"/>
      <c r="G614"/>
    </row>
    <row r="615" spans="1:7" x14ac:dyDescent="0.4">
      <c r="A615" s="1">
        <v>45996</v>
      </c>
      <c r="B615" s="2">
        <f t="shared" si="29"/>
        <v>12</v>
      </c>
      <c r="C615" s="2">
        <f t="shared" si="30"/>
        <v>5</v>
      </c>
      <c r="D615" s="2" t="str">
        <f t="shared" si="31"/>
        <v>金</v>
      </c>
      <c r="E615" t="str">
        <f>IFERROR(VLOOKUP(A615,'HOL（2027年まで）'!$A:$C,3,0),"")</f>
        <v/>
      </c>
      <c r="F615"/>
      <c r="G615"/>
    </row>
    <row r="616" spans="1:7" x14ac:dyDescent="0.4">
      <c r="A616" s="1">
        <v>45997</v>
      </c>
      <c r="B616" s="2">
        <f t="shared" si="29"/>
        <v>12</v>
      </c>
      <c r="C616" s="2">
        <f t="shared" si="30"/>
        <v>6</v>
      </c>
      <c r="D616" s="2" t="str">
        <f t="shared" si="31"/>
        <v>土</v>
      </c>
      <c r="E616" t="str">
        <f>IFERROR(VLOOKUP(A616,'HOL（2027年まで）'!$A:$C,3,0),"")</f>
        <v/>
      </c>
      <c r="F616"/>
      <c r="G616"/>
    </row>
    <row r="617" spans="1:7" x14ac:dyDescent="0.4">
      <c r="A617" s="1">
        <v>45998</v>
      </c>
      <c r="B617" s="2">
        <f t="shared" si="29"/>
        <v>12</v>
      </c>
      <c r="C617" s="2">
        <f t="shared" si="30"/>
        <v>7</v>
      </c>
      <c r="D617" s="2" t="str">
        <f t="shared" si="31"/>
        <v>日</v>
      </c>
      <c r="E617" t="str">
        <f>IFERROR(VLOOKUP(A617,'HOL（2027年まで）'!$A:$C,3,0),"")</f>
        <v/>
      </c>
      <c r="F617"/>
      <c r="G617"/>
    </row>
    <row r="618" spans="1:7" x14ac:dyDescent="0.4">
      <c r="A618" s="1">
        <v>45999</v>
      </c>
      <c r="B618" s="2">
        <f t="shared" si="29"/>
        <v>12</v>
      </c>
      <c r="C618" s="2">
        <f t="shared" si="30"/>
        <v>8</v>
      </c>
      <c r="D618" s="2" t="str">
        <f t="shared" si="31"/>
        <v>月</v>
      </c>
      <c r="E618" t="str">
        <f>IFERROR(VLOOKUP(A618,'HOL（2027年まで）'!$A:$C,3,0),"")</f>
        <v/>
      </c>
      <c r="F618"/>
      <c r="G618"/>
    </row>
    <row r="619" spans="1:7" x14ac:dyDescent="0.4">
      <c r="A619" s="1">
        <v>46000</v>
      </c>
      <c r="B619" s="2">
        <f t="shared" si="29"/>
        <v>12</v>
      </c>
      <c r="C619" s="2">
        <f t="shared" si="30"/>
        <v>9</v>
      </c>
      <c r="D619" s="2" t="str">
        <f t="shared" si="31"/>
        <v>火</v>
      </c>
      <c r="E619" t="str">
        <f>IFERROR(VLOOKUP(A619,'HOL（2027年まで）'!$A:$C,3,0),"")</f>
        <v/>
      </c>
      <c r="F619"/>
      <c r="G619"/>
    </row>
    <row r="620" spans="1:7" x14ac:dyDescent="0.4">
      <c r="A620" s="1">
        <v>46001</v>
      </c>
      <c r="B620" s="2">
        <f t="shared" si="29"/>
        <v>12</v>
      </c>
      <c r="C620" s="2">
        <f t="shared" si="30"/>
        <v>10</v>
      </c>
      <c r="D620" s="2" t="str">
        <f t="shared" si="31"/>
        <v>水</v>
      </c>
      <c r="E620" t="str">
        <f>IFERROR(VLOOKUP(A620,'HOL（2027年まで）'!$A:$C,3,0),"")</f>
        <v/>
      </c>
      <c r="F620"/>
      <c r="G620"/>
    </row>
    <row r="621" spans="1:7" x14ac:dyDescent="0.4">
      <c r="A621" s="1">
        <v>46002</v>
      </c>
      <c r="B621" s="2">
        <f t="shared" si="29"/>
        <v>12</v>
      </c>
      <c r="C621" s="2">
        <f t="shared" si="30"/>
        <v>11</v>
      </c>
      <c r="D621" s="2" t="str">
        <f t="shared" si="31"/>
        <v>木</v>
      </c>
      <c r="E621" t="str">
        <f>IFERROR(VLOOKUP(A621,'HOL（2027年まで）'!$A:$C,3,0),"")</f>
        <v/>
      </c>
      <c r="F621"/>
      <c r="G621"/>
    </row>
    <row r="622" spans="1:7" x14ac:dyDescent="0.4">
      <c r="A622" s="1">
        <v>46003</v>
      </c>
      <c r="B622" s="2">
        <f t="shared" si="29"/>
        <v>12</v>
      </c>
      <c r="C622" s="2">
        <f t="shared" si="30"/>
        <v>12</v>
      </c>
      <c r="D622" s="2" t="str">
        <f t="shared" si="31"/>
        <v>金</v>
      </c>
      <c r="E622" t="str">
        <f>IFERROR(VLOOKUP(A622,'HOL（2027年まで）'!$A:$C,3,0),"")</f>
        <v/>
      </c>
      <c r="F622"/>
      <c r="G622"/>
    </row>
    <row r="623" spans="1:7" x14ac:dyDescent="0.4">
      <c r="A623" s="1">
        <v>46004</v>
      </c>
      <c r="B623" s="2">
        <f t="shared" si="29"/>
        <v>12</v>
      </c>
      <c r="C623" s="2">
        <f t="shared" si="30"/>
        <v>13</v>
      </c>
      <c r="D623" s="2" t="str">
        <f t="shared" si="31"/>
        <v>土</v>
      </c>
      <c r="E623" t="str">
        <f>IFERROR(VLOOKUP(A623,'HOL（2027年まで）'!$A:$C,3,0),"")</f>
        <v/>
      </c>
      <c r="F623"/>
      <c r="G623"/>
    </row>
    <row r="624" spans="1:7" x14ac:dyDescent="0.4">
      <c r="A624" s="1">
        <v>46005</v>
      </c>
      <c r="B624" s="2">
        <f t="shared" si="29"/>
        <v>12</v>
      </c>
      <c r="C624" s="2">
        <f t="shared" si="30"/>
        <v>14</v>
      </c>
      <c r="D624" s="2" t="str">
        <f t="shared" si="31"/>
        <v>日</v>
      </c>
      <c r="E624" t="str">
        <f>IFERROR(VLOOKUP(A624,'HOL（2027年まで）'!$A:$C,3,0),"")</f>
        <v/>
      </c>
      <c r="F624"/>
      <c r="G624"/>
    </row>
    <row r="625" spans="1:7" x14ac:dyDescent="0.4">
      <c r="A625" s="1">
        <v>46006</v>
      </c>
      <c r="B625" s="2">
        <f t="shared" si="29"/>
        <v>12</v>
      </c>
      <c r="C625" s="2">
        <f t="shared" si="30"/>
        <v>15</v>
      </c>
      <c r="D625" s="2" t="str">
        <f t="shared" si="31"/>
        <v>月</v>
      </c>
      <c r="E625" t="str">
        <f>IFERROR(VLOOKUP(A625,'HOL（2027年まで）'!$A:$C,3,0),"")</f>
        <v/>
      </c>
      <c r="F625"/>
      <c r="G625"/>
    </row>
    <row r="626" spans="1:7" x14ac:dyDescent="0.4">
      <c r="A626" s="1">
        <v>46007</v>
      </c>
      <c r="B626" s="2">
        <f t="shared" si="29"/>
        <v>12</v>
      </c>
      <c r="C626" s="2">
        <f t="shared" si="30"/>
        <v>16</v>
      </c>
      <c r="D626" s="2" t="str">
        <f t="shared" si="31"/>
        <v>火</v>
      </c>
      <c r="E626" t="str">
        <f>IFERROR(VLOOKUP(A626,'HOL（2027年まで）'!$A:$C,3,0),"")</f>
        <v/>
      </c>
      <c r="F626"/>
      <c r="G626"/>
    </row>
    <row r="627" spans="1:7" x14ac:dyDescent="0.4">
      <c r="A627" s="1">
        <v>46008</v>
      </c>
      <c r="B627" s="2">
        <f t="shared" si="29"/>
        <v>12</v>
      </c>
      <c r="C627" s="2">
        <f t="shared" si="30"/>
        <v>17</v>
      </c>
      <c r="D627" s="2" t="str">
        <f t="shared" si="31"/>
        <v>水</v>
      </c>
      <c r="E627" t="str">
        <f>IFERROR(VLOOKUP(A627,'HOL（2027年まで）'!$A:$C,3,0),"")</f>
        <v/>
      </c>
      <c r="F627"/>
      <c r="G627"/>
    </row>
    <row r="628" spans="1:7" x14ac:dyDescent="0.4">
      <c r="A628" s="1">
        <v>46009</v>
      </c>
      <c r="B628" s="2">
        <f t="shared" si="29"/>
        <v>12</v>
      </c>
      <c r="C628" s="2">
        <f t="shared" si="30"/>
        <v>18</v>
      </c>
      <c r="D628" s="2" t="str">
        <f t="shared" si="31"/>
        <v>木</v>
      </c>
      <c r="E628" t="str">
        <f>IFERROR(VLOOKUP(A628,'HOL（2027年まで）'!$A:$C,3,0),"")</f>
        <v/>
      </c>
      <c r="F628"/>
      <c r="G628"/>
    </row>
    <row r="629" spans="1:7" x14ac:dyDescent="0.4">
      <c r="A629" s="1">
        <v>46010</v>
      </c>
      <c r="B629" s="2">
        <f t="shared" si="29"/>
        <v>12</v>
      </c>
      <c r="C629" s="2">
        <f t="shared" si="30"/>
        <v>19</v>
      </c>
      <c r="D629" s="2" t="str">
        <f t="shared" si="31"/>
        <v>金</v>
      </c>
      <c r="E629" t="str">
        <f>IFERROR(VLOOKUP(A629,'HOL（2027年まで）'!$A:$C,3,0),"")</f>
        <v/>
      </c>
      <c r="F629"/>
      <c r="G629"/>
    </row>
    <row r="630" spans="1:7" x14ac:dyDescent="0.4">
      <c r="A630" s="1">
        <v>46011</v>
      </c>
      <c r="B630" s="2">
        <f t="shared" si="29"/>
        <v>12</v>
      </c>
      <c r="C630" s="2">
        <f t="shared" si="30"/>
        <v>20</v>
      </c>
      <c r="D630" s="2" t="str">
        <f t="shared" si="31"/>
        <v>土</v>
      </c>
      <c r="E630" t="str">
        <f>IFERROR(VLOOKUP(A630,'HOL（2027年まで）'!$A:$C,3,0),"")</f>
        <v/>
      </c>
      <c r="F630"/>
      <c r="G630"/>
    </row>
    <row r="631" spans="1:7" x14ac:dyDescent="0.4">
      <c r="A631" s="1">
        <v>46012</v>
      </c>
      <c r="B631" s="2">
        <f t="shared" si="29"/>
        <v>12</v>
      </c>
      <c r="C631" s="2">
        <f t="shared" si="30"/>
        <v>21</v>
      </c>
      <c r="D631" s="2" t="str">
        <f t="shared" si="31"/>
        <v>日</v>
      </c>
      <c r="E631" t="str">
        <f>IFERROR(VLOOKUP(A631,'HOL（2027年まで）'!$A:$C,3,0),"")</f>
        <v/>
      </c>
      <c r="F631"/>
      <c r="G631"/>
    </row>
    <row r="632" spans="1:7" x14ac:dyDescent="0.4">
      <c r="A632" s="1">
        <v>46013</v>
      </c>
      <c r="B632" s="2">
        <f t="shared" si="29"/>
        <v>12</v>
      </c>
      <c r="C632" s="2">
        <f t="shared" si="30"/>
        <v>22</v>
      </c>
      <c r="D632" s="2" t="str">
        <f t="shared" si="31"/>
        <v>月</v>
      </c>
      <c r="E632" t="str">
        <f>IFERROR(VLOOKUP(A632,'HOL（2027年まで）'!$A:$C,3,0),"")</f>
        <v/>
      </c>
      <c r="F632"/>
      <c r="G632"/>
    </row>
    <row r="633" spans="1:7" x14ac:dyDescent="0.4">
      <c r="A633" s="1">
        <v>46014</v>
      </c>
      <c r="B633" s="2">
        <f t="shared" si="29"/>
        <v>12</v>
      </c>
      <c r="C633" s="2">
        <f t="shared" si="30"/>
        <v>23</v>
      </c>
      <c r="D633" s="2" t="str">
        <f t="shared" si="31"/>
        <v>火</v>
      </c>
      <c r="E633" t="str">
        <f>IFERROR(VLOOKUP(A633,'HOL（2027年まで）'!$A:$C,3,0),"")</f>
        <v/>
      </c>
      <c r="F633"/>
      <c r="G633"/>
    </row>
    <row r="634" spans="1:7" x14ac:dyDescent="0.4">
      <c r="A634" s="1">
        <v>46015</v>
      </c>
      <c r="B634" s="2">
        <f t="shared" si="29"/>
        <v>12</v>
      </c>
      <c r="C634" s="2">
        <f t="shared" si="30"/>
        <v>24</v>
      </c>
      <c r="D634" s="2" t="str">
        <f t="shared" si="31"/>
        <v>水</v>
      </c>
      <c r="E634" t="str">
        <f>IFERROR(VLOOKUP(A634,'HOL（2027年まで）'!$A:$C,3,0),"")</f>
        <v/>
      </c>
      <c r="F634"/>
      <c r="G634"/>
    </row>
    <row r="635" spans="1:7" x14ac:dyDescent="0.4">
      <c r="A635" s="1">
        <v>46016</v>
      </c>
      <c r="B635" s="2">
        <f t="shared" si="29"/>
        <v>12</v>
      </c>
      <c r="C635" s="2">
        <f t="shared" si="30"/>
        <v>25</v>
      </c>
      <c r="D635" s="2" t="str">
        <f t="shared" si="31"/>
        <v>木</v>
      </c>
      <c r="E635" t="str">
        <f>IFERROR(VLOOKUP(A635,'HOL（2027年まで）'!$A:$C,3,0),"")</f>
        <v/>
      </c>
      <c r="F635"/>
      <c r="G635"/>
    </row>
    <row r="636" spans="1:7" x14ac:dyDescent="0.4">
      <c r="A636" s="1">
        <v>46017</v>
      </c>
      <c r="B636" s="2">
        <f t="shared" si="29"/>
        <v>12</v>
      </c>
      <c r="C636" s="2">
        <f t="shared" si="30"/>
        <v>26</v>
      </c>
      <c r="D636" s="2" t="str">
        <f t="shared" si="31"/>
        <v>金</v>
      </c>
      <c r="E636" t="str">
        <f>IFERROR(VLOOKUP(A636,'HOL（2027年まで）'!$A:$C,3,0),"")</f>
        <v/>
      </c>
      <c r="F636"/>
      <c r="G636"/>
    </row>
    <row r="637" spans="1:7" x14ac:dyDescent="0.4">
      <c r="A637" s="1">
        <v>46018</v>
      </c>
      <c r="B637" s="2">
        <f t="shared" si="29"/>
        <v>12</v>
      </c>
      <c r="C637" s="2">
        <f t="shared" si="30"/>
        <v>27</v>
      </c>
      <c r="D637" s="2" t="str">
        <f t="shared" si="31"/>
        <v>土</v>
      </c>
      <c r="E637" t="str">
        <f>IFERROR(VLOOKUP(A637,'HOL（2027年まで）'!$A:$C,3,0),"")</f>
        <v/>
      </c>
      <c r="F637"/>
      <c r="G637"/>
    </row>
    <row r="638" spans="1:7" x14ac:dyDescent="0.4">
      <c r="A638" s="1">
        <v>46019</v>
      </c>
      <c r="B638" s="2">
        <f t="shared" si="29"/>
        <v>12</v>
      </c>
      <c r="C638" s="2">
        <f t="shared" si="30"/>
        <v>28</v>
      </c>
      <c r="D638" s="2" t="str">
        <f t="shared" si="31"/>
        <v>日</v>
      </c>
      <c r="E638" t="str">
        <f>IFERROR(VLOOKUP(A638,'HOL（2027年まで）'!$A:$C,3,0),"")</f>
        <v/>
      </c>
      <c r="F638"/>
      <c r="G638"/>
    </row>
    <row r="639" spans="1:7" x14ac:dyDescent="0.4">
      <c r="A639" s="1">
        <v>46020</v>
      </c>
      <c r="B639" s="2">
        <f t="shared" si="29"/>
        <v>12</v>
      </c>
      <c r="C639" s="2">
        <f t="shared" si="30"/>
        <v>29</v>
      </c>
      <c r="D639" s="2" t="str">
        <f t="shared" si="31"/>
        <v>月</v>
      </c>
      <c r="E639" t="str">
        <f>IFERROR(VLOOKUP(A639,'HOL（2027年まで）'!$A:$C,3,0),"")</f>
        <v/>
      </c>
      <c r="F639"/>
      <c r="G639"/>
    </row>
    <row r="640" spans="1:7" x14ac:dyDescent="0.4">
      <c r="A640" s="1">
        <v>46021</v>
      </c>
      <c r="B640" s="2">
        <f t="shared" si="29"/>
        <v>12</v>
      </c>
      <c r="C640" s="2">
        <f t="shared" si="30"/>
        <v>30</v>
      </c>
      <c r="D640" s="2" t="str">
        <f t="shared" si="31"/>
        <v>火</v>
      </c>
      <c r="E640" t="str">
        <f>IFERROR(VLOOKUP(A640,'HOL（2027年まで）'!$A:$C,3,0),"")</f>
        <v/>
      </c>
      <c r="F640"/>
      <c r="G640"/>
    </row>
    <row r="641" spans="1:7" x14ac:dyDescent="0.4">
      <c r="A641" s="1">
        <v>46022</v>
      </c>
      <c r="B641" s="2">
        <f t="shared" si="29"/>
        <v>12</v>
      </c>
      <c r="C641" s="2">
        <f t="shared" si="30"/>
        <v>31</v>
      </c>
      <c r="D641" s="2" t="str">
        <f t="shared" si="31"/>
        <v>水</v>
      </c>
      <c r="E641" t="str">
        <f>IFERROR(VLOOKUP(A641,'HOL（2027年まで）'!$A:$C,3,0),"")</f>
        <v/>
      </c>
      <c r="F641"/>
      <c r="G641"/>
    </row>
    <row r="642" spans="1:7" x14ac:dyDescent="0.4">
      <c r="A642" s="1">
        <v>46023</v>
      </c>
      <c r="B642" s="2">
        <f t="shared" si="29"/>
        <v>1</v>
      </c>
      <c r="C642" s="2">
        <f t="shared" si="30"/>
        <v>1</v>
      </c>
      <c r="D642" s="2" t="str">
        <f t="shared" si="31"/>
        <v>木</v>
      </c>
      <c r="E642" t="str">
        <f>IFERROR(VLOOKUP(A642,'HOL（2027年まで）'!$A:$C,3,0),"")</f>
        <v>元日</v>
      </c>
      <c r="F642"/>
      <c r="G642"/>
    </row>
    <row r="643" spans="1:7" x14ac:dyDescent="0.4">
      <c r="A643" s="1">
        <v>46024</v>
      </c>
      <c r="B643" s="2">
        <f t="shared" ref="B643:B706" si="32">MONTH(A643)</f>
        <v>1</v>
      </c>
      <c r="C643" s="2">
        <f t="shared" si="30"/>
        <v>2</v>
      </c>
      <c r="D643" s="2" t="str">
        <f t="shared" si="31"/>
        <v>金</v>
      </c>
      <c r="E643" t="str">
        <f>IFERROR(VLOOKUP(A643,'HOL（2027年まで）'!$A:$C,3,0),"")</f>
        <v/>
      </c>
      <c r="F643"/>
      <c r="G643"/>
    </row>
    <row r="644" spans="1:7" x14ac:dyDescent="0.4">
      <c r="A644" s="1">
        <v>46025</v>
      </c>
      <c r="B644" s="2">
        <f t="shared" si="32"/>
        <v>1</v>
      </c>
      <c r="C644" s="2">
        <f t="shared" si="30"/>
        <v>3</v>
      </c>
      <c r="D644" s="2" t="str">
        <f t="shared" si="31"/>
        <v>土</v>
      </c>
      <c r="E644" t="str">
        <f>IFERROR(VLOOKUP(A644,'HOL（2027年まで）'!$A:$C,3,0),"")</f>
        <v/>
      </c>
      <c r="F644"/>
      <c r="G644"/>
    </row>
    <row r="645" spans="1:7" x14ac:dyDescent="0.4">
      <c r="A645" s="1">
        <v>46026</v>
      </c>
      <c r="B645" s="2">
        <f t="shared" si="32"/>
        <v>1</v>
      </c>
      <c r="C645" s="2">
        <f t="shared" si="30"/>
        <v>4</v>
      </c>
      <c r="D645" s="2" t="str">
        <f t="shared" si="31"/>
        <v>日</v>
      </c>
      <c r="E645" t="str">
        <f>IFERROR(VLOOKUP(A645,'HOL（2027年まで）'!$A:$C,3,0),"")</f>
        <v/>
      </c>
      <c r="F645"/>
      <c r="G645"/>
    </row>
    <row r="646" spans="1:7" x14ac:dyDescent="0.4">
      <c r="A646" s="1">
        <v>46027</v>
      </c>
      <c r="B646" s="2">
        <f t="shared" si="32"/>
        <v>1</v>
      </c>
      <c r="C646" s="2">
        <f t="shared" ref="C646:C709" si="33">DAY(A646)</f>
        <v>5</v>
      </c>
      <c r="D646" s="2" t="str">
        <f t="shared" ref="D646:D709" si="34">TEXT(A646,"aaa")</f>
        <v>月</v>
      </c>
      <c r="E646" t="str">
        <f>IFERROR(VLOOKUP(A646,'HOL（2027年まで）'!$A:$C,3,0),"")</f>
        <v/>
      </c>
      <c r="F646"/>
      <c r="G646"/>
    </row>
    <row r="647" spans="1:7" x14ac:dyDescent="0.4">
      <c r="A647" s="1">
        <v>46028</v>
      </c>
      <c r="B647" s="2">
        <f t="shared" si="32"/>
        <v>1</v>
      </c>
      <c r="C647" s="2">
        <f t="shared" si="33"/>
        <v>6</v>
      </c>
      <c r="D647" s="2" t="str">
        <f t="shared" si="34"/>
        <v>火</v>
      </c>
      <c r="E647" t="str">
        <f>IFERROR(VLOOKUP(A647,'HOL（2027年まで）'!$A:$C,3,0),"")</f>
        <v/>
      </c>
      <c r="F647"/>
      <c r="G647"/>
    </row>
    <row r="648" spans="1:7" x14ac:dyDescent="0.4">
      <c r="A648" s="1">
        <v>46029</v>
      </c>
      <c r="B648" s="2">
        <f t="shared" si="32"/>
        <v>1</v>
      </c>
      <c r="C648" s="2">
        <f t="shared" si="33"/>
        <v>7</v>
      </c>
      <c r="D648" s="2" t="str">
        <f t="shared" si="34"/>
        <v>水</v>
      </c>
      <c r="E648" t="str">
        <f>IFERROR(VLOOKUP(A648,'HOL（2027年まで）'!$A:$C,3,0),"")</f>
        <v/>
      </c>
      <c r="F648"/>
      <c r="G648"/>
    </row>
    <row r="649" spans="1:7" x14ac:dyDescent="0.4">
      <c r="A649" s="1">
        <v>46030</v>
      </c>
      <c r="B649" s="2">
        <f t="shared" si="32"/>
        <v>1</v>
      </c>
      <c r="C649" s="2">
        <f t="shared" si="33"/>
        <v>8</v>
      </c>
      <c r="D649" s="2" t="str">
        <f t="shared" si="34"/>
        <v>木</v>
      </c>
      <c r="E649" t="str">
        <f>IFERROR(VLOOKUP(A649,'HOL（2027年まで）'!$A:$C,3,0),"")</f>
        <v/>
      </c>
      <c r="F649"/>
      <c r="G649"/>
    </row>
    <row r="650" spans="1:7" x14ac:dyDescent="0.4">
      <c r="A650" s="1">
        <v>46031</v>
      </c>
      <c r="B650" s="2">
        <f t="shared" si="32"/>
        <v>1</v>
      </c>
      <c r="C650" s="2">
        <f t="shared" si="33"/>
        <v>9</v>
      </c>
      <c r="D650" s="2" t="str">
        <f t="shared" si="34"/>
        <v>金</v>
      </c>
      <c r="E650" t="str">
        <f>IFERROR(VLOOKUP(A650,'HOL（2027年まで）'!$A:$C,3,0),"")</f>
        <v/>
      </c>
      <c r="F650"/>
      <c r="G650"/>
    </row>
    <row r="651" spans="1:7" x14ac:dyDescent="0.4">
      <c r="A651" s="1">
        <v>46032</v>
      </c>
      <c r="B651" s="2">
        <f t="shared" si="32"/>
        <v>1</v>
      </c>
      <c r="C651" s="2">
        <f t="shared" si="33"/>
        <v>10</v>
      </c>
      <c r="D651" s="2" t="str">
        <f t="shared" si="34"/>
        <v>土</v>
      </c>
      <c r="E651" t="str">
        <f>IFERROR(VLOOKUP(A651,'HOL（2027年まで）'!$A:$C,3,0),"")</f>
        <v/>
      </c>
      <c r="F651"/>
      <c r="G651"/>
    </row>
    <row r="652" spans="1:7" x14ac:dyDescent="0.4">
      <c r="A652" s="1">
        <v>46033</v>
      </c>
      <c r="B652" s="2">
        <f t="shared" si="32"/>
        <v>1</v>
      </c>
      <c r="C652" s="2">
        <f t="shared" si="33"/>
        <v>11</v>
      </c>
      <c r="D652" s="2" t="str">
        <f t="shared" si="34"/>
        <v>日</v>
      </c>
      <c r="E652" t="str">
        <f>IFERROR(VLOOKUP(A652,'HOL（2027年まで）'!$A:$C,3,0),"")</f>
        <v/>
      </c>
      <c r="F652"/>
      <c r="G652"/>
    </row>
    <row r="653" spans="1:7" x14ac:dyDescent="0.4">
      <c r="A653" s="1">
        <v>46034</v>
      </c>
      <c r="B653" s="2">
        <f t="shared" si="32"/>
        <v>1</v>
      </c>
      <c r="C653" s="2">
        <f t="shared" si="33"/>
        <v>12</v>
      </c>
      <c r="D653" s="2" t="str">
        <f t="shared" si="34"/>
        <v>月</v>
      </c>
      <c r="E653" t="str">
        <f>IFERROR(VLOOKUP(A653,'HOL（2027年まで）'!$A:$C,3,0),"")</f>
        <v>成人の日</v>
      </c>
      <c r="F653"/>
      <c r="G653"/>
    </row>
    <row r="654" spans="1:7" x14ac:dyDescent="0.4">
      <c r="A654" s="1">
        <v>46035</v>
      </c>
      <c r="B654" s="2">
        <f t="shared" si="32"/>
        <v>1</v>
      </c>
      <c r="C654" s="2">
        <f t="shared" si="33"/>
        <v>13</v>
      </c>
      <c r="D654" s="2" t="str">
        <f t="shared" si="34"/>
        <v>火</v>
      </c>
      <c r="E654" t="str">
        <f>IFERROR(VLOOKUP(A654,'HOL（2027年まで）'!$A:$C,3,0),"")</f>
        <v/>
      </c>
      <c r="F654"/>
      <c r="G654"/>
    </row>
    <row r="655" spans="1:7" x14ac:dyDescent="0.4">
      <c r="A655" s="1">
        <v>46036</v>
      </c>
      <c r="B655" s="2">
        <f t="shared" si="32"/>
        <v>1</v>
      </c>
      <c r="C655" s="2">
        <f t="shared" si="33"/>
        <v>14</v>
      </c>
      <c r="D655" s="2" t="str">
        <f t="shared" si="34"/>
        <v>水</v>
      </c>
      <c r="E655" t="str">
        <f>IFERROR(VLOOKUP(A655,'HOL（2027年まで）'!$A:$C,3,0),"")</f>
        <v/>
      </c>
      <c r="F655"/>
      <c r="G655"/>
    </row>
    <row r="656" spans="1:7" x14ac:dyDescent="0.4">
      <c r="A656" s="1">
        <v>46037</v>
      </c>
      <c r="B656" s="2">
        <f t="shared" si="32"/>
        <v>1</v>
      </c>
      <c r="C656" s="2">
        <f t="shared" si="33"/>
        <v>15</v>
      </c>
      <c r="D656" s="2" t="str">
        <f t="shared" si="34"/>
        <v>木</v>
      </c>
      <c r="E656" t="str">
        <f>IFERROR(VLOOKUP(A656,'HOL（2027年まで）'!$A:$C,3,0),"")</f>
        <v/>
      </c>
      <c r="F656"/>
      <c r="G656"/>
    </row>
    <row r="657" spans="1:7" x14ac:dyDescent="0.4">
      <c r="A657" s="1">
        <v>46038</v>
      </c>
      <c r="B657" s="2">
        <f t="shared" si="32"/>
        <v>1</v>
      </c>
      <c r="C657" s="2">
        <f t="shared" si="33"/>
        <v>16</v>
      </c>
      <c r="D657" s="2" t="str">
        <f t="shared" si="34"/>
        <v>金</v>
      </c>
      <c r="E657" t="str">
        <f>IFERROR(VLOOKUP(A657,'HOL（2027年まで）'!$A:$C,3,0),"")</f>
        <v/>
      </c>
      <c r="F657"/>
      <c r="G657"/>
    </row>
    <row r="658" spans="1:7" x14ac:dyDescent="0.4">
      <c r="A658" s="1">
        <v>46039</v>
      </c>
      <c r="B658" s="2">
        <f t="shared" si="32"/>
        <v>1</v>
      </c>
      <c r="C658" s="2">
        <f t="shared" si="33"/>
        <v>17</v>
      </c>
      <c r="D658" s="2" t="str">
        <f t="shared" si="34"/>
        <v>土</v>
      </c>
      <c r="E658" t="str">
        <f>IFERROR(VLOOKUP(A658,'HOL（2027年まで）'!$A:$C,3,0),"")</f>
        <v/>
      </c>
      <c r="F658"/>
      <c r="G658"/>
    </row>
    <row r="659" spans="1:7" x14ac:dyDescent="0.4">
      <c r="A659" s="1">
        <v>46040</v>
      </c>
      <c r="B659" s="2">
        <f t="shared" si="32"/>
        <v>1</v>
      </c>
      <c r="C659" s="2">
        <f t="shared" si="33"/>
        <v>18</v>
      </c>
      <c r="D659" s="2" t="str">
        <f t="shared" si="34"/>
        <v>日</v>
      </c>
      <c r="E659" t="str">
        <f>IFERROR(VLOOKUP(A659,'HOL（2027年まで）'!$A:$C,3,0),"")</f>
        <v/>
      </c>
      <c r="F659"/>
      <c r="G659"/>
    </row>
    <row r="660" spans="1:7" x14ac:dyDescent="0.4">
      <c r="A660" s="1">
        <v>46041</v>
      </c>
      <c r="B660" s="2">
        <f t="shared" si="32"/>
        <v>1</v>
      </c>
      <c r="C660" s="2">
        <f t="shared" si="33"/>
        <v>19</v>
      </c>
      <c r="D660" s="2" t="str">
        <f t="shared" si="34"/>
        <v>月</v>
      </c>
      <c r="E660" t="str">
        <f>IFERROR(VLOOKUP(A660,'HOL（2027年まで）'!$A:$C,3,0),"")</f>
        <v/>
      </c>
      <c r="F660"/>
      <c r="G660"/>
    </row>
    <row r="661" spans="1:7" x14ac:dyDescent="0.4">
      <c r="A661" s="1">
        <v>46042</v>
      </c>
      <c r="B661" s="2">
        <f t="shared" si="32"/>
        <v>1</v>
      </c>
      <c r="C661" s="2">
        <f t="shared" si="33"/>
        <v>20</v>
      </c>
      <c r="D661" s="2" t="str">
        <f t="shared" si="34"/>
        <v>火</v>
      </c>
      <c r="E661" t="str">
        <f>IFERROR(VLOOKUP(A661,'HOL（2027年まで）'!$A:$C,3,0),"")</f>
        <v/>
      </c>
      <c r="F661"/>
      <c r="G661"/>
    </row>
    <row r="662" spans="1:7" x14ac:dyDescent="0.4">
      <c r="A662" s="1">
        <v>46043</v>
      </c>
      <c r="B662" s="2">
        <f t="shared" si="32"/>
        <v>1</v>
      </c>
      <c r="C662" s="2">
        <f t="shared" si="33"/>
        <v>21</v>
      </c>
      <c r="D662" s="2" t="str">
        <f t="shared" si="34"/>
        <v>水</v>
      </c>
      <c r="E662" t="str">
        <f>IFERROR(VLOOKUP(A662,'HOL（2027年まで）'!$A:$C,3,0),"")</f>
        <v/>
      </c>
      <c r="F662"/>
      <c r="G662"/>
    </row>
    <row r="663" spans="1:7" x14ac:dyDescent="0.4">
      <c r="A663" s="1">
        <v>46044</v>
      </c>
      <c r="B663" s="2">
        <f t="shared" si="32"/>
        <v>1</v>
      </c>
      <c r="C663" s="2">
        <f t="shared" si="33"/>
        <v>22</v>
      </c>
      <c r="D663" s="2" t="str">
        <f t="shared" si="34"/>
        <v>木</v>
      </c>
      <c r="E663" t="str">
        <f>IFERROR(VLOOKUP(A663,'HOL（2027年まで）'!$A:$C,3,0),"")</f>
        <v/>
      </c>
      <c r="F663"/>
      <c r="G663"/>
    </row>
    <row r="664" spans="1:7" x14ac:dyDescent="0.4">
      <c r="A664" s="1">
        <v>46045</v>
      </c>
      <c r="B664" s="2">
        <f t="shared" si="32"/>
        <v>1</v>
      </c>
      <c r="C664" s="2">
        <f t="shared" si="33"/>
        <v>23</v>
      </c>
      <c r="D664" s="2" t="str">
        <f t="shared" si="34"/>
        <v>金</v>
      </c>
      <c r="E664" t="str">
        <f>IFERROR(VLOOKUP(A664,'HOL（2027年まで）'!$A:$C,3,0),"")</f>
        <v/>
      </c>
      <c r="F664"/>
      <c r="G664"/>
    </row>
    <row r="665" spans="1:7" x14ac:dyDescent="0.4">
      <c r="A665" s="1">
        <v>46046</v>
      </c>
      <c r="B665" s="2">
        <f t="shared" si="32"/>
        <v>1</v>
      </c>
      <c r="C665" s="2">
        <f t="shared" si="33"/>
        <v>24</v>
      </c>
      <c r="D665" s="2" t="str">
        <f t="shared" si="34"/>
        <v>土</v>
      </c>
      <c r="E665" t="str">
        <f>IFERROR(VLOOKUP(A665,'HOL（2027年まで）'!$A:$C,3,0),"")</f>
        <v/>
      </c>
      <c r="F665"/>
      <c r="G665"/>
    </row>
    <row r="666" spans="1:7" x14ac:dyDescent="0.4">
      <c r="A666" s="1">
        <v>46047</v>
      </c>
      <c r="B666" s="2">
        <f t="shared" si="32"/>
        <v>1</v>
      </c>
      <c r="C666" s="2">
        <f t="shared" si="33"/>
        <v>25</v>
      </c>
      <c r="D666" s="2" t="str">
        <f t="shared" si="34"/>
        <v>日</v>
      </c>
      <c r="E666" t="str">
        <f>IFERROR(VLOOKUP(A666,'HOL（2027年まで）'!$A:$C,3,0),"")</f>
        <v/>
      </c>
      <c r="F666"/>
      <c r="G666"/>
    </row>
    <row r="667" spans="1:7" x14ac:dyDescent="0.4">
      <c r="A667" s="1">
        <v>46048</v>
      </c>
      <c r="B667" s="2">
        <f t="shared" si="32"/>
        <v>1</v>
      </c>
      <c r="C667" s="2">
        <f t="shared" si="33"/>
        <v>26</v>
      </c>
      <c r="D667" s="2" t="str">
        <f t="shared" si="34"/>
        <v>月</v>
      </c>
      <c r="E667" t="str">
        <f>IFERROR(VLOOKUP(A667,'HOL（2027年まで）'!$A:$C,3,0),"")</f>
        <v/>
      </c>
      <c r="F667"/>
      <c r="G667"/>
    </row>
    <row r="668" spans="1:7" x14ac:dyDescent="0.4">
      <c r="A668" s="1">
        <v>46049</v>
      </c>
      <c r="B668" s="2">
        <f t="shared" si="32"/>
        <v>1</v>
      </c>
      <c r="C668" s="2">
        <f t="shared" si="33"/>
        <v>27</v>
      </c>
      <c r="D668" s="2" t="str">
        <f t="shared" si="34"/>
        <v>火</v>
      </c>
      <c r="E668" t="str">
        <f>IFERROR(VLOOKUP(A668,'HOL（2027年まで）'!$A:$C,3,0),"")</f>
        <v/>
      </c>
      <c r="F668"/>
      <c r="G668"/>
    </row>
    <row r="669" spans="1:7" x14ac:dyDescent="0.4">
      <c r="A669" s="1">
        <v>46050</v>
      </c>
      <c r="B669" s="2">
        <f t="shared" si="32"/>
        <v>1</v>
      </c>
      <c r="C669" s="2">
        <f t="shared" si="33"/>
        <v>28</v>
      </c>
      <c r="D669" s="2" t="str">
        <f t="shared" si="34"/>
        <v>水</v>
      </c>
      <c r="E669" t="str">
        <f>IFERROR(VLOOKUP(A669,'HOL（2027年まで）'!$A:$C,3,0),"")</f>
        <v/>
      </c>
      <c r="F669"/>
      <c r="G669"/>
    </row>
    <row r="670" spans="1:7" x14ac:dyDescent="0.4">
      <c r="A670" s="1">
        <v>46051</v>
      </c>
      <c r="B670" s="2">
        <f t="shared" si="32"/>
        <v>1</v>
      </c>
      <c r="C670" s="2">
        <f t="shared" si="33"/>
        <v>29</v>
      </c>
      <c r="D670" s="2" t="str">
        <f t="shared" si="34"/>
        <v>木</v>
      </c>
      <c r="E670" t="str">
        <f>IFERROR(VLOOKUP(A670,'HOL（2027年まで）'!$A:$C,3,0),"")</f>
        <v/>
      </c>
      <c r="F670"/>
      <c r="G670"/>
    </row>
    <row r="671" spans="1:7" x14ac:dyDescent="0.4">
      <c r="A671" s="1">
        <v>46052</v>
      </c>
      <c r="B671" s="2">
        <f t="shared" si="32"/>
        <v>1</v>
      </c>
      <c r="C671" s="2">
        <f t="shared" si="33"/>
        <v>30</v>
      </c>
      <c r="D671" s="2" t="str">
        <f t="shared" si="34"/>
        <v>金</v>
      </c>
      <c r="E671" t="str">
        <f>IFERROR(VLOOKUP(A671,'HOL（2027年まで）'!$A:$C,3,0),"")</f>
        <v/>
      </c>
      <c r="F671"/>
      <c r="G671"/>
    </row>
    <row r="672" spans="1:7" x14ac:dyDescent="0.4">
      <c r="A672" s="1">
        <v>46053</v>
      </c>
      <c r="B672" s="2">
        <f t="shared" si="32"/>
        <v>1</v>
      </c>
      <c r="C672" s="2">
        <f t="shared" si="33"/>
        <v>31</v>
      </c>
      <c r="D672" s="2" t="str">
        <f t="shared" si="34"/>
        <v>土</v>
      </c>
      <c r="E672" t="str">
        <f>IFERROR(VLOOKUP(A672,'HOL（2027年まで）'!$A:$C,3,0),"")</f>
        <v/>
      </c>
      <c r="F672"/>
      <c r="G672"/>
    </row>
    <row r="673" spans="1:7" x14ac:dyDescent="0.4">
      <c r="A673" s="1">
        <v>46054</v>
      </c>
      <c r="B673" s="2">
        <f t="shared" si="32"/>
        <v>2</v>
      </c>
      <c r="C673" s="2">
        <f t="shared" si="33"/>
        <v>1</v>
      </c>
      <c r="D673" s="2" t="str">
        <f t="shared" si="34"/>
        <v>日</v>
      </c>
      <c r="E673" t="str">
        <f>IFERROR(VLOOKUP(A673,'HOL（2027年まで）'!$A:$C,3,0),"")</f>
        <v/>
      </c>
      <c r="F673"/>
      <c r="G673"/>
    </row>
    <row r="674" spans="1:7" x14ac:dyDescent="0.4">
      <c r="A674" s="1">
        <v>46055</v>
      </c>
      <c r="B674" s="2">
        <f t="shared" si="32"/>
        <v>2</v>
      </c>
      <c r="C674" s="2">
        <f t="shared" si="33"/>
        <v>2</v>
      </c>
      <c r="D674" s="2" t="str">
        <f t="shared" si="34"/>
        <v>月</v>
      </c>
      <c r="E674" t="str">
        <f>IFERROR(VLOOKUP(A674,'HOL（2027年まで）'!$A:$C,3,0),"")</f>
        <v/>
      </c>
      <c r="F674"/>
      <c r="G674"/>
    </row>
    <row r="675" spans="1:7" x14ac:dyDescent="0.4">
      <c r="A675" s="1">
        <v>46056</v>
      </c>
      <c r="B675" s="2">
        <f t="shared" si="32"/>
        <v>2</v>
      </c>
      <c r="C675" s="2">
        <f t="shared" si="33"/>
        <v>3</v>
      </c>
      <c r="D675" s="2" t="str">
        <f t="shared" si="34"/>
        <v>火</v>
      </c>
      <c r="E675" t="str">
        <f>IFERROR(VLOOKUP(A675,'HOL（2027年まで）'!$A:$C,3,0),"")</f>
        <v/>
      </c>
      <c r="F675"/>
      <c r="G675"/>
    </row>
    <row r="676" spans="1:7" x14ac:dyDescent="0.4">
      <c r="A676" s="1">
        <v>46057</v>
      </c>
      <c r="B676" s="2">
        <f t="shared" si="32"/>
        <v>2</v>
      </c>
      <c r="C676" s="2">
        <f t="shared" si="33"/>
        <v>4</v>
      </c>
      <c r="D676" s="2" t="str">
        <f t="shared" si="34"/>
        <v>水</v>
      </c>
      <c r="E676" t="str">
        <f>IFERROR(VLOOKUP(A676,'HOL（2027年まで）'!$A:$C,3,0),"")</f>
        <v/>
      </c>
      <c r="F676"/>
      <c r="G676"/>
    </row>
    <row r="677" spans="1:7" x14ac:dyDescent="0.4">
      <c r="A677" s="1">
        <v>46058</v>
      </c>
      <c r="B677" s="2">
        <f t="shared" si="32"/>
        <v>2</v>
      </c>
      <c r="C677" s="2">
        <f t="shared" si="33"/>
        <v>5</v>
      </c>
      <c r="D677" s="2" t="str">
        <f t="shared" si="34"/>
        <v>木</v>
      </c>
      <c r="E677" t="str">
        <f>IFERROR(VLOOKUP(A677,'HOL（2027年まで）'!$A:$C,3,0),"")</f>
        <v/>
      </c>
      <c r="F677"/>
      <c r="G677"/>
    </row>
    <row r="678" spans="1:7" x14ac:dyDescent="0.4">
      <c r="A678" s="1">
        <v>46059</v>
      </c>
      <c r="B678" s="2">
        <f t="shared" si="32"/>
        <v>2</v>
      </c>
      <c r="C678" s="2">
        <f t="shared" si="33"/>
        <v>6</v>
      </c>
      <c r="D678" s="2" t="str">
        <f t="shared" si="34"/>
        <v>金</v>
      </c>
      <c r="E678" t="str">
        <f>IFERROR(VLOOKUP(A678,'HOL（2027年まで）'!$A:$C,3,0),"")</f>
        <v/>
      </c>
      <c r="F678"/>
      <c r="G678"/>
    </row>
    <row r="679" spans="1:7" x14ac:dyDescent="0.4">
      <c r="A679" s="1">
        <v>46060</v>
      </c>
      <c r="B679" s="2">
        <f t="shared" si="32"/>
        <v>2</v>
      </c>
      <c r="C679" s="2">
        <f t="shared" si="33"/>
        <v>7</v>
      </c>
      <c r="D679" s="2" t="str">
        <f t="shared" si="34"/>
        <v>土</v>
      </c>
      <c r="E679" t="str">
        <f>IFERROR(VLOOKUP(A679,'HOL（2027年まで）'!$A:$C,3,0),"")</f>
        <v/>
      </c>
      <c r="F679"/>
      <c r="G679"/>
    </row>
    <row r="680" spans="1:7" x14ac:dyDescent="0.4">
      <c r="A680" s="1">
        <v>46061</v>
      </c>
      <c r="B680" s="2">
        <f t="shared" si="32"/>
        <v>2</v>
      </c>
      <c r="C680" s="2">
        <f t="shared" si="33"/>
        <v>8</v>
      </c>
      <c r="D680" s="2" t="str">
        <f t="shared" si="34"/>
        <v>日</v>
      </c>
      <c r="E680" t="str">
        <f>IFERROR(VLOOKUP(A680,'HOL（2027年まで）'!$A:$C,3,0),"")</f>
        <v/>
      </c>
      <c r="F680"/>
      <c r="G680"/>
    </row>
    <row r="681" spans="1:7" x14ac:dyDescent="0.4">
      <c r="A681" s="1">
        <v>46062</v>
      </c>
      <c r="B681" s="2">
        <f t="shared" si="32"/>
        <v>2</v>
      </c>
      <c r="C681" s="2">
        <f t="shared" si="33"/>
        <v>9</v>
      </c>
      <c r="D681" s="2" t="str">
        <f t="shared" si="34"/>
        <v>月</v>
      </c>
      <c r="E681" t="str">
        <f>IFERROR(VLOOKUP(A681,'HOL（2027年まで）'!$A:$C,3,0),"")</f>
        <v/>
      </c>
      <c r="F681"/>
      <c r="G681"/>
    </row>
    <row r="682" spans="1:7" x14ac:dyDescent="0.4">
      <c r="A682" s="1">
        <v>46063</v>
      </c>
      <c r="B682" s="2">
        <f t="shared" si="32"/>
        <v>2</v>
      </c>
      <c r="C682" s="2">
        <f t="shared" si="33"/>
        <v>10</v>
      </c>
      <c r="D682" s="2" t="str">
        <f t="shared" si="34"/>
        <v>火</v>
      </c>
      <c r="E682" t="str">
        <f>IFERROR(VLOOKUP(A682,'HOL（2027年まで）'!$A:$C,3,0),"")</f>
        <v/>
      </c>
      <c r="F682"/>
      <c r="G682"/>
    </row>
    <row r="683" spans="1:7" x14ac:dyDescent="0.4">
      <c r="A683" s="1">
        <v>46064</v>
      </c>
      <c r="B683" s="2">
        <f t="shared" si="32"/>
        <v>2</v>
      </c>
      <c r="C683" s="2">
        <f t="shared" si="33"/>
        <v>11</v>
      </c>
      <c r="D683" s="2" t="str">
        <f t="shared" si="34"/>
        <v>水</v>
      </c>
      <c r="E683" t="str">
        <f>IFERROR(VLOOKUP(A683,'HOL（2027年まで）'!$A:$C,3,0),"")</f>
        <v>建国記念の日</v>
      </c>
      <c r="F683"/>
      <c r="G683"/>
    </row>
    <row r="684" spans="1:7" x14ac:dyDescent="0.4">
      <c r="A684" s="1">
        <v>46065</v>
      </c>
      <c r="B684" s="2">
        <f t="shared" si="32"/>
        <v>2</v>
      </c>
      <c r="C684" s="2">
        <f t="shared" si="33"/>
        <v>12</v>
      </c>
      <c r="D684" s="2" t="str">
        <f t="shared" si="34"/>
        <v>木</v>
      </c>
      <c r="E684" t="str">
        <f>IFERROR(VLOOKUP(A684,'HOL（2027年まで）'!$A:$C,3,0),"")</f>
        <v/>
      </c>
      <c r="F684"/>
      <c r="G684"/>
    </row>
    <row r="685" spans="1:7" x14ac:dyDescent="0.4">
      <c r="A685" s="1">
        <v>46066</v>
      </c>
      <c r="B685" s="2">
        <f t="shared" si="32"/>
        <v>2</v>
      </c>
      <c r="C685" s="2">
        <f t="shared" si="33"/>
        <v>13</v>
      </c>
      <c r="D685" s="2" t="str">
        <f t="shared" si="34"/>
        <v>金</v>
      </c>
      <c r="E685" t="str">
        <f>IFERROR(VLOOKUP(A685,'HOL（2027年まで）'!$A:$C,3,0),"")</f>
        <v/>
      </c>
      <c r="F685"/>
      <c r="G685"/>
    </row>
    <row r="686" spans="1:7" x14ac:dyDescent="0.4">
      <c r="A686" s="1">
        <v>46067</v>
      </c>
      <c r="B686" s="2">
        <f t="shared" si="32"/>
        <v>2</v>
      </c>
      <c r="C686" s="2">
        <f t="shared" si="33"/>
        <v>14</v>
      </c>
      <c r="D686" s="2" t="str">
        <f t="shared" si="34"/>
        <v>土</v>
      </c>
      <c r="E686" t="str">
        <f>IFERROR(VLOOKUP(A686,'HOL（2027年まで）'!$A:$C,3,0),"")</f>
        <v/>
      </c>
      <c r="F686"/>
      <c r="G686"/>
    </row>
    <row r="687" spans="1:7" x14ac:dyDescent="0.4">
      <c r="A687" s="1">
        <v>46068</v>
      </c>
      <c r="B687" s="2">
        <f t="shared" si="32"/>
        <v>2</v>
      </c>
      <c r="C687" s="2">
        <f t="shared" si="33"/>
        <v>15</v>
      </c>
      <c r="D687" s="2" t="str">
        <f t="shared" si="34"/>
        <v>日</v>
      </c>
      <c r="E687" t="str">
        <f>IFERROR(VLOOKUP(A687,'HOL（2027年まで）'!$A:$C,3,0),"")</f>
        <v/>
      </c>
      <c r="F687"/>
      <c r="G687"/>
    </row>
    <row r="688" spans="1:7" x14ac:dyDescent="0.4">
      <c r="A688" s="1">
        <v>46069</v>
      </c>
      <c r="B688" s="2">
        <f t="shared" si="32"/>
        <v>2</v>
      </c>
      <c r="C688" s="2">
        <f t="shared" si="33"/>
        <v>16</v>
      </c>
      <c r="D688" s="2" t="str">
        <f t="shared" si="34"/>
        <v>月</v>
      </c>
      <c r="E688" t="str">
        <f>IFERROR(VLOOKUP(A688,'HOL（2027年まで）'!$A:$C,3,0),"")</f>
        <v/>
      </c>
      <c r="F688"/>
      <c r="G688"/>
    </row>
    <row r="689" spans="1:7" x14ac:dyDescent="0.4">
      <c r="A689" s="1">
        <v>46070</v>
      </c>
      <c r="B689" s="2">
        <f t="shared" si="32"/>
        <v>2</v>
      </c>
      <c r="C689" s="2">
        <f t="shared" si="33"/>
        <v>17</v>
      </c>
      <c r="D689" s="2" t="str">
        <f t="shared" si="34"/>
        <v>火</v>
      </c>
      <c r="E689" t="str">
        <f>IFERROR(VLOOKUP(A689,'HOL（2027年まで）'!$A:$C,3,0),"")</f>
        <v/>
      </c>
      <c r="F689"/>
      <c r="G689"/>
    </row>
    <row r="690" spans="1:7" x14ac:dyDescent="0.4">
      <c r="A690" s="1">
        <v>46071</v>
      </c>
      <c r="B690" s="2">
        <f t="shared" si="32"/>
        <v>2</v>
      </c>
      <c r="C690" s="2">
        <f t="shared" si="33"/>
        <v>18</v>
      </c>
      <c r="D690" s="2" t="str">
        <f t="shared" si="34"/>
        <v>水</v>
      </c>
      <c r="E690" t="str">
        <f>IFERROR(VLOOKUP(A690,'HOL（2027年まで）'!$A:$C,3,0),"")</f>
        <v/>
      </c>
      <c r="F690"/>
      <c r="G690"/>
    </row>
    <row r="691" spans="1:7" x14ac:dyDescent="0.4">
      <c r="A691" s="1">
        <v>46072</v>
      </c>
      <c r="B691" s="2">
        <f t="shared" si="32"/>
        <v>2</v>
      </c>
      <c r="C691" s="2">
        <f t="shared" si="33"/>
        <v>19</v>
      </c>
      <c r="D691" s="2" t="str">
        <f t="shared" si="34"/>
        <v>木</v>
      </c>
      <c r="E691" t="str">
        <f>IFERROR(VLOOKUP(A691,'HOL（2027年まで）'!$A:$C,3,0),"")</f>
        <v/>
      </c>
      <c r="F691"/>
      <c r="G691"/>
    </row>
    <row r="692" spans="1:7" x14ac:dyDescent="0.4">
      <c r="A692" s="1">
        <v>46073</v>
      </c>
      <c r="B692" s="2">
        <f t="shared" si="32"/>
        <v>2</v>
      </c>
      <c r="C692" s="2">
        <f t="shared" si="33"/>
        <v>20</v>
      </c>
      <c r="D692" s="2" t="str">
        <f t="shared" si="34"/>
        <v>金</v>
      </c>
      <c r="E692" t="str">
        <f>IFERROR(VLOOKUP(A692,'HOL（2027年まで）'!$A:$C,3,0),"")</f>
        <v/>
      </c>
      <c r="F692"/>
      <c r="G692"/>
    </row>
    <row r="693" spans="1:7" x14ac:dyDescent="0.4">
      <c r="A693" s="1">
        <v>46074</v>
      </c>
      <c r="B693" s="2">
        <f t="shared" si="32"/>
        <v>2</v>
      </c>
      <c r="C693" s="2">
        <f t="shared" si="33"/>
        <v>21</v>
      </c>
      <c r="D693" s="2" t="str">
        <f t="shared" si="34"/>
        <v>土</v>
      </c>
      <c r="E693" t="str">
        <f>IFERROR(VLOOKUP(A693,'HOL（2027年まで）'!$A:$C,3,0),"")</f>
        <v/>
      </c>
      <c r="F693"/>
      <c r="G693"/>
    </row>
    <row r="694" spans="1:7" x14ac:dyDescent="0.4">
      <c r="A694" s="1">
        <v>46075</v>
      </c>
      <c r="B694" s="2">
        <f t="shared" si="32"/>
        <v>2</v>
      </c>
      <c r="C694" s="2">
        <f t="shared" si="33"/>
        <v>22</v>
      </c>
      <c r="D694" s="2" t="str">
        <f t="shared" si="34"/>
        <v>日</v>
      </c>
      <c r="E694" t="str">
        <f>IFERROR(VLOOKUP(A694,'HOL（2027年まで）'!$A:$C,3,0),"")</f>
        <v/>
      </c>
      <c r="F694"/>
      <c r="G694"/>
    </row>
    <row r="695" spans="1:7" x14ac:dyDescent="0.4">
      <c r="A695" s="1">
        <v>46076</v>
      </c>
      <c r="B695" s="2">
        <f t="shared" si="32"/>
        <v>2</v>
      </c>
      <c r="C695" s="2">
        <f t="shared" si="33"/>
        <v>23</v>
      </c>
      <c r="D695" s="2" t="str">
        <f t="shared" si="34"/>
        <v>月</v>
      </c>
      <c r="E695" t="str">
        <f>IFERROR(VLOOKUP(A695,'HOL（2027年まで）'!$A:$C,3,0),"")</f>
        <v>天皇誕生日</v>
      </c>
      <c r="F695"/>
      <c r="G695"/>
    </row>
    <row r="696" spans="1:7" x14ac:dyDescent="0.4">
      <c r="A696" s="1">
        <v>46077</v>
      </c>
      <c r="B696" s="2">
        <f t="shared" si="32"/>
        <v>2</v>
      </c>
      <c r="C696" s="2">
        <f t="shared" si="33"/>
        <v>24</v>
      </c>
      <c r="D696" s="2" t="str">
        <f t="shared" si="34"/>
        <v>火</v>
      </c>
      <c r="E696" t="str">
        <f>IFERROR(VLOOKUP(A696,'HOL（2027年まで）'!$A:$C,3,0),"")</f>
        <v/>
      </c>
      <c r="F696"/>
      <c r="G696"/>
    </row>
    <row r="697" spans="1:7" x14ac:dyDescent="0.4">
      <c r="A697" s="1">
        <v>46078</v>
      </c>
      <c r="B697" s="2">
        <f t="shared" si="32"/>
        <v>2</v>
      </c>
      <c r="C697" s="2">
        <f t="shared" si="33"/>
        <v>25</v>
      </c>
      <c r="D697" s="2" t="str">
        <f t="shared" si="34"/>
        <v>水</v>
      </c>
      <c r="E697" t="str">
        <f>IFERROR(VLOOKUP(A697,'HOL（2027年まで）'!$A:$C,3,0),"")</f>
        <v/>
      </c>
      <c r="F697"/>
      <c r="G697"/>
    </row>
    <row r="698" spans="1:7" x14ac:dyDescent="0.4">
      <c r="A698" s="1">
        <v>46079</v>
      </c>
      <c r="B698" s="2">
        <f t="shared" si="32"/>
        <v>2</v>
      </c>
      <c r="C698" s="2">
        <f t="shared" si="33"/>
        <v>26</v>
      </c>
      <c r="D698" s="2" t="str">
        <f t="shared" si="34"/>
        <v>木</v>
      </c>
      <c r="E698" t="str">
        <f>IFERROR(VLOOKUP(A698,'HOL（2027年まで）'!$A:$C,3,0),"")</f>
        <v/>
      </c>
      <c r="F698"/>
      <c r="G698"/>
    </row>
    <row r="699" spans="1:7" x14ac:dyDescent="0.4">
      <c r="A699" s="1">
        <v>46080</v>
      </c>
      <c r="B699" s="2">
        <f t="shared" si="32"/>
        <v>2</v>
      </c>
      <c r="C699" s="2">
        <f t="shared" si="33"/>
        <v>27</v>
      </c>
      <c r="D699" s="2" t="str">
        <f t="shared" si="34"/>
        <v>金</v>
      </c>
      <c r="E699" t="str">
        <f>IFERROR(VLOOKUP(A699,'HOL（2027年まで）'!$A:$C,3,0),"")</f>
        <v/>
      </c>
      <c r="F699"/>
      <c r="G699"/>
    </row>
    <row r="700" spans="1:7" x14ac:dyDescent="0.4">
      <c r="A700" s="1">
        <v>46081</v>
      </c>
      <c r="B700" s="2">
        <f t="shared" si="32"/>
        <v>2</v>
      </c>
      <c r="C700" s="2">
        <f t="shared" si="33"/>
        <v>28</v>
      </c>
      <c r="D700" s="2" t="str">
        <f t="shared" si="34"/>
        <v>土</v>
      </c>
      <c r="E700" t="str">
        <f>IFERROR(VLOOKUP(A700,'HOL（2027年まで）'!$A:$C,3,0),"")</f>
        <v/>
      </c>
      <c r="F700"/>
      <c r="G700"/>
    </row>
    <row r="701" spans="1:7" x14ac:dyDescent="0.4">
      <c r="A701" s="1">
        <v>46082</v>
      </c>
      <c r="B701" s="2">
        <f t="shared" si="32"/>
        <v>3</v>
      </c>
      <c r="C701" s="2">
        <f t="shared" si="33"/>
        <v>1</v>
      </c>
      <c r="D701" s="2" t="str">
        <f t="shared" si="34"/>
        <v>日</v>
      </c>
      <c r="E701" t="str">
        <f>IFERROR(VLOOKUP(A701,'HOL（2027年まで）'!$A:$C,3,0),"")</f>
        <v/>
      </c>
      <c r="F701"/>
      <c r="G701"/>
    </row>
    <row r="702" spans="1:7" x14ac:dyDescent="0.4">
      <c r="A702" s="1">
        <v>46083</v>
      </c>
      <c r="B702" s="2">
        <f t="shared" si="32"/>
        <v>3</v>
      </c>
      <c r="C702" s="2">
        <f t="shared" si="33"/>
        <v>2</v>
      </c>
      <c r="D702" s="2" t="str">
        <f t="shared" si="34"/>
        <v>月</v>
      </c>
      <c r="E702" t="str">
        <f>IFERROR(VLOOKUP(A702,'HOL（2027年まで）'!$A:$C,3,0),"")</f>
        <v/>
      </c>
      <c r="F702"/>
      <c r="G702"/>
    </row>
    <row r="703" spans="1:7" x14ac:dyDescent="0.4">
      <c r="A703" s="1">
        <v>46084</v>
      </c>
      <c r="B703" s="2">
        <f t="shared" si="32"/>
        <v>3</v>
      </c>
      <c r="C703" s="2">
        <f t="shared" si="33"/>
        <v>3</v>
      </c>
      <c r="D703" s="2" t="str">
        <f t="shared" si="34"/>
        <v>火</v>
      </c>
      <c r="E703" t="str">
        <f>IFERROR(VLOOKUP(A703,'HOL（2027年まで）'!$A:$C,3,0),"")</f>
        <v/>
      </c>
      <c r="F703"/>
      <c r="G703"/>
    </row>
    <row r="704" spans="1:7" x14ac:dyDescent="0.4">
      <c r="A704" s="1">
        <v>46085</v>
      </c>
      <c r="B704" s="2">
        <f t="shared" si="32"/>
        <v>3</v>
      </c>
      <c r="C704" s="2">
        <f t="shared" si="33"/>
        <v>4</v>
      </c>
      <c r="D704" s="2" t="str">
        <f t="shared" si="34"/>
        <v>水</v>
      </c>
      <c r="E704" t="str">
        <f>IFERROR(VLOOKUP(A704,'HOL（2027年まで）'!$A:$C,3,0),"")</f>
        <v/>
      </c>
      <c r="F704"/>
      <c r="G704"/>
    </row>
    <row r="705" spans="1:7" x14ac:dyDescent="0.4">
      <c r="A705" s="1">
        <v>46086</v>
      </c>
      <c r="B705" s="2">
        <f t="shared" si="32"/>
        <v>3</v>
      </c>
      <c r="C705" s="2">
        <f t="shared" si="33"/>
        <v>5</v>
      </c>
      <c r="D705" s="2" t="str">
        <f t="shared" si="34"/>
        <v>木</v>
      </c>
      <c r="E705" t="str">
        <f>IFERROR(VLOOKUP(A705,'HOL（2027年まで）'!$A:$C,3,0),"")</f>
        <v/>
      </c>
      <c r="F705"/>
      <c r="G705"/>
    </row>
    <row r="706" spans="1:7" x14ac:dyDescent="0.4">
      <c r="A706" s="1">
        <v>46087</v>
      </c>
      <c r="B706" s="2">
        <f t="shared" si="32"/>
        <v>3</v>
      </c>
      <c r="C706" s="2">
        <f t="shared" si="33"/>
        <v>6</v>
      </c>
      <c r="D706" s="2" t="str">
        <f t="shared" si="34"/>
        <v>金</v>
      </c>
      <c r="E706" t="str">
        <f>IFERROR(VLOOKUP(A706,'HOL（2027年まで）'!$A:$C,3,0),"")</f>
        <v/>
      </c>
      <c r="F706"/>
      <c r="G706"/>
    </row>
    <row r="707" spans="1:7" x14ac:dyDescent="0.4">
      <c r="A707" s="1">
        <v>46088</v>
      </c>
      <c r="B707" s="2">
        <f t="shared" ref="B707:B770" si="35">MONTH(A707)</f>
        <v>3</v>
      </c>
      <c r="C707" s="2">
        <f t="shared" si="33"/>
        <v>7</v>
      </c>
      <c r="D707" s="2" t="str">
        <f t="shared" si="34"/>
        <v>土</v>
      </c>
      <c r="E707" t="str">
        <f>IFERROR(VLOOKUP(A707,'HOL（2027年まで）'!$A:$C,3,0),"")</f>
        <v/>
      </c>
      <c r="F707"/>
      <c r="G707"/>
    </row>
    <row r="708" spans="1:7" x14ac:dyDescent="0.4">
      <c r="A708" s="1">
        <v>46089</v>
      </c>
      <c r="B708" s="2">
        <f t="shared" si="35"/>
        <v>3</v>
      </c>
      <c r="C708" s="2">
        <f t="shared" si="33"/>
        <v>8</v>
      </c>
      <c r="D708" s="2" t="str">
        <f t="shared" si="34"/>
        <v>日</v>
      </c>
      <c r="E708" t="str">
        <f>IFERROR(VLOOKUP(A708,'HOL（2027年まで）'!$A:$C,3,0),"")</f>
        <v/>
      </c>
      <c r="F708"/>
      <c r="G708"/>
    </row>
    <row r="709" spans="1:7" x14ac:dyDescent="0.4">
      <c r="A709" s="1">
        <v>46090</v>
      </c>
      <c r="B709" s="2">
        <f t="shared" si="35"/>
        <v>3</v>
      </c>
      <c r="C709" s="2">
        <f t="shared" si="33"/>
        <v>9</v>
      </c>
      <c r="D709" s="2" t="str">
        <f t="shared" si="34"/>
        <v>月</v>
      </c>
      <c r="E709" t="str">
        <f>IFERROR(VLOOKUP(A709,'HOL（2027年まで）'!$A:$C,3,0),"")</f>
        <v/>
      </c>
      <c r="F709"/>
      <c r="G709"/>
    </row>
    <row r="710" spans="1:7" x14ac:dyDescent="0.4">
      <c r="A710" s="1">
        <v>46091</v>
      </c>
      <c r="B710" s="2">
        <f t="shared" si="35"/>
        <v>3</v>
      </c>
      <c r="C710" s="2">
        <f t="shared" ref="C710:C773" si="36">DAY(A710)</f>
        <v>10</v>
      </c>
      <c r="D710" s="2" t="str">
        <f t="shared" ref="D710:D773" si="37">TEXT(A710,"aaa")</f>
        <v>火</v>
      </c>
      <c r="E710" t="str">
        <f>IFERROR(VLOOKUP(A710,'HOL（2027年まで）'!$A:$C,3,0),"")</f>
        <v/>
      </c>
      <c r="F710"/>
      <c r="G710"/>
    </row>
    <row r="711" spans="1:7" x14ac:dyDescent="0.4">
      <c r="A711" s="1">
        <v>46092</v>
      </c>
      <c r="B711" s="2">
        <f t="shared" si="35"/>
        <v>3</v>
      </c>
      <c r="C711" s="2">
        <f t="shared" si="36"/>
        <v>11</v>
      </c>
      <c r="D711" s="2" t="str">
        <f t="shared" si="37"/>
        <v>水</v>
      </c>
      <c r="E711" t="str">
        <f>IFERROR(VLOOKUP(A711,'HOL（2027年まで）'!$A:$C,3,0),"")</f>
        <v/>
      </c>
      <c r="F711"/>
      <c r="G711"/>
    </row>
    <row r="712" spans="1:7" x14ac:dyDescent="0.4">
      <c r="A712" s="1">
        <v>46093</v>
      </c>
      <c r="B712" s="2">
        <f t="shared" si="35"/>
        <v>3</v>
      </c>
      <c r="C712" s="2">
        <f t="shared" si="36"/>
        <v>12</v>
      </c>
      <c r="D712" s="2" t="str">
        <f t="shared" si="37"/>
        <v>木</v>
      </c>
      <c r="E712" t="str">
        <f>IFERROR(VLOOKUP(A712,'HOL（2027年まで）'!$A:$C,3,0),"")</f>
        <v/>
      </c>
      <c r="F712"/>
      <c r="G712"/>
    </row>
    <row r="713" spans="1:7" x14ac:dyDescent="0.4">
      <c r="A713" s="1">
        <v>46094</v>
      </c>
      <c r="B713" s="2">
        <f t="shared" si="35"/>
        <v>3</v>
      </c>
      <c r="C713" s="2">
        <f t="shared" si="36"/>
        <v>13</v>
      </c>
      <c r="D713" s="2" t="str">
        <f t="shared" si="37"/>
        <v>金</v>
      </c>
      <c r="E713" t="str">
        <f>IFERROR(VLOOKUP(A713,'HOL（2027年まで）'!$A:$C,3,0),"")</f>
        <v/>
      </c>
      <c r="F713"/>
      <c r="G713"/>
    </row>
    <row r="714" spans="1:7" x14ac:dyDescent="0.4">
      <c r="A714" s="1">
        <v>46095</v>
      </c>
      <c r="B714" s="2">
        <f t="shared" si="35"/>
        <v>3</v>
      </c>
      <c r="C714" s="2">
        <f t="shared" si="36"/>
        <v>14</v>
      </c>
      <c r="D714" s="2" t="str">
        <f t="shared" si="37"/>
        <v>土</v>
      </c>
      <c r="E714" t="str">
        <f>IFERROR(VLOOKUP(A714,'HOL（2027年まで）'!$A:$C,3,0),"")</f>
        <v/>
      </c>
      <c r="F714"/>
      <c r="G714"/>
    </row>
    <row r="715" spans="1:7" x14ac:dyDescent="0.4">
      <c r="A715" s="1">
        <v>46096</v>
      </c>
      <c r="B715" s="2">
        <f t="shared" si="35"/>
        <v>3</v>
      </c>
      <c r="C715" s="2">
        <f t="shared" si="36"/>
        <v>15</v>
      </c>
      <c r="D715" s="2" t="str">
        <f t="shared" si="37"/>
        <v>日</v>
      </c>
      <c r="E715" t="str">
        <f>IFERROR(VLOOKUP(A715,'HOL（2027年まで）'!$A:$C,3,0),"")</f>
        <v/>
      </c>
      <c r="F715"/>
      <c r="G715"/>
    </row>
    <row r="716" spans="1:7" x14ac:dyDescent="0.4">
      <c r="A716" s="1">
        <v>46097</v>
      </c>
      <c r="B716" s="2">
        <f t="shared" si="35"/>
        <v>3</v>
      </c>
      <c r="C716" s="2">
        <f t="shared" si="36"/>
        <v>16</v>
      </c>
      <c r="D716" s="2" t="str">
        <f t="shared" si="37"/>
        <v>月</v>
      </c>
      <c r="E716" t="str">
        <f>IFERROR(VLOOKUP(A716,'HOL（2027年まで）'!$A:$C,3,0),"")</f>
        <v/>
      </c>
      <c r="F716"/>
      <c r="G716"/>
    </row>
    <row r="717" spans="1:7" x14ac:dyDescent="0.4">
      <c r="A717" s="1">
        <v>46098</v>
      </c>
      <c r="B717" s="2">
        <f t="shared" si="35"/>
        <v>3</v>
      </c>
      <c r="C717" s="2">
        <f t="shared" si="36"/>
        <v>17</v>
      </c>
      <c r="D717" s="2" t="str">
        <f t="shared" si="37"/>
        <v>火</v>
      </c>
      <c r="E717" t="str">
        <f>IFERROR(VLOOKUP(A717,'HOL（2027年まで）'!$A:$C,3,0),"")</f>
        <v/>
      </c>
      <c r="F717"/>
      <c r="G717"/>
    </row>
    <row r="718" spans="1:7" x14ac:dyDescent="0.4">
      <c r="A718" s="1">
        <v>46099</v>
      </c>
      <c r="B718" s="2">
        <f t="shared" si="35"/>
        <v>3</v>
      </c>
      <c r="C718" s="2">
        <f t="shared" si="36"/>
        <v>18</v>
      </c>
      <c r="D718" s="2" t="str">
        <f t="shared" si="37"/>
        <v>水</v>
      </c>
      <c r="E718" t="str">
        <f>IFERROR(VLOOKUP(A718,'HOL（2027年まで）'!$A:$C,3,0),"")</f>
        <v/>
      </c>
      <c r="F718"/>
      <c r="G718"/>
    </row>
    <row r="719" spans="1:7" x14ac:dyDescent="0.4">
      <c r="A719" s="1">
        <v>46100</v>
      </c>
      <c r="B719" s="2">
        <f t="shared" si="35"/>
        <v>3</v>
      </c>
      <c r="C719" s="2">
        <f t="shared" si="36"/>
        <v>19</v>
      </c>
      <c r="D719" s="2" t="str">
        <f t="shared" si="37"/>
        <v>木</v>
      </c>
      <c r="E719" t="str">
        <f>IFERROR(VLOOKUP(A719,'HOL（2027年まで）'!$A:$C,3,0),"")</f>
        <v/>
      </c>
      <c r="F719"/>
      <c r="G719"/>
    </row>
    <row r="720" spans="1:7" x14ac:dyDescent="0.4">
      <c r="A720" s="1">
        <v>46101</v>
      </c>
      <c r="B720" s="2">
        <f t="shared" si="35"/>
        <v>3</v>
      </c>
      <c r="C720" s="2">
        <f t="shared" si="36"/>
        <v>20</v>
      </c>
      <c r="D720" s="2" t="str">
        <f t="shared" si="37"/>
        <v>金</v>
      </c>
      <c r="E720" t="str">
        <f>IFERROR(VLOOKUP(A720,'HOL（2027年まで）'!$A:$C,3,0),"")</f>
        <v>春分の日</v>
      </c>
      <c r="F720"/>
      <c r="G720"/>
    </row>
    <row r="721" spans="1:7" x14ac:dyDescent="0.4">
      <c r="A721" s="1">
        <v>46102</v>
      </c>
      <c r="B721" s="2">
        <f t="shared" si="35"/>
        <v>3</v>
      </c>
      <c r="C721" s="2">
        <f t="shared" si="36"/>
        <v>21</v>
      </c>
      <c r="D721" s="2" t="str">
        <f t="shared" si="37"/>
        <v>土</v>
      </c>
      <c r="E721" t="str">
        <f>IFERROR(VLOOKUP(A721,'HOL（2027年まで）'!$A:$C,3,0),"")</f>
        <v/>
      </c>
      <c r="F721"/>
      <c r="G721"/>
    </row>
    <row r="722" spans="1:7" x14ac:dyDescent="0.4">
      <c r="A722" s="1">
        <v>46103</v>
      </c>
      <c r="B722" s="2">
        <f t="shared" si="35"/>
        <v>3</v>
      </c>
      <c r="C722" s="2">
        <f t="shared" si="36"/>
        <v>22</v>
      </c>
      <c r="D722" s="2" t="str">
        <f t="shared" si="37"/>
        <v>日</v>
      </c>
      <c r="E722" t="str">
        <f>IFERROR(VLOOKUP(A722,'HOL（2027年まで）'!$A:$C,3,0),"")</f>
        <v/>
      </c>
      <c r="F722"/>
      <c r="G722"/>
    </row>
    <row r="723" spans="1:7" x14ac:dyDescent="0.4">
      <c r="A723" s="1">
        <v>46104</v>
      </c>
      <c r="B723" s="2">
        <f t="shared" si="35"/>
        <v>3</v>
      </c>
      <c r="C723" s="2">
        <f t="shared" si="36"/>
        <v>23</v>
      </c>
      <c r="D723" s="2" t="str">
        <f t="shared" si="37"/>
        <v>月</v>
      </c>
      <c r="E723" t="str">
        <f>IFERROR(VLOOKUP(A723,'HOL（2027年まで）'!$A:$C,3,0),"")</f>
        <v/>
      </c>
      <c r="F723"/>
      <c r="G723"/>
    </row>
    <row r="724" spans="1:7" x14ac:dyDescent="0.4">
      <c r="A724" s="1">
        <v>46105</v>
      </c>
      <c r="B724" s="2">
        <f t="shared" si="35"/>
        <v>3</v>
      </c>
      <c r="C724" s="2">
        <f t="shared" si="36"/>
        <v>24</v>
      </c>
      <c r="D724" s="2" t="str">
        <f t="shared" si="37"/>
        <v>火</v>
      </c>
      <c r="E724" t="str">
        <f>IFERROR(VLOOKUP(A724,'HOL（2027年まで）'!$A:$C,3,0),"")</f>
        <v/>
      </c>
      <c r="F724"/>
      <c r="G724"/>
    </row>
    <row r="725" spans="1:7" x14ac:dyDescent="0.4">
      <c r="A725" s="1">
        <v>46106</v>
      </c>
      <c r="B725" s="2">
        <f t="shared" si="35"/>
        <v>3</v>
      </c>
      <c r="C725" s="2">
        <f t="shared" si="36"/>
        <v>25</v>
      </c>
      <c r="D725" s="2" t="str">
        <f t="shared" si="37"/>
        <v>水</v>
      </c>
      <c r="E725" t="str">
        <f>IFERROR(VLOOKUP(A725,'HOL（2027年まで）'!$A:$C,3,0),"")</f>
        <v/>
      </c>
      <c r="F725"/>
      <c r="G725"/>
    </row>
    <row r="726" spans="1:7" x14ac:dyDescent="0.4">
      <c r="A726" s="1">
        <v>46107</v>
      </c>
      <c r="B726" s="2">
        <f t="shared" si="35"/>
        <v>3</v>
      </c>
      <c r="C726" s="2">
        <f t="shared" si="36"/>
        <v>26</v>
      </c>
      <c r="D726" s="2" t="str">
        <f t="shared" si="37"/>
        <v>木</v>
      </c>
      <c r="E726" t="str">
        <f>IFERROR(VLOOKUP(A726,'HOL（2027年まで）'!$A:$C,3,0),"")</f>
        <v/>
      </c>
      <c r="F726"/>
      <c r="G726"/>
    </row>
    <row r="727" spans="1:7" x14ac:dyDescent="0.4">
      <c r="A727" s="1">
        <v>46108</v>
      </c>
      <c r="B727" s="2">
        <f t="shared" si="35"/>
        <v>3</v>
      </c>
      <c r="C727" s="2">
        <f t="shared" si="36"/>
        <v>27</v>
      </c>
      <c r="D727" s="2" t="str">
        <f t="shared" si="37"/>
        <v>金</v>
      </c>
      <c r="E727" t="str">
        <f>IFERROR(VLOOKUP(A727,'HOL（2027年まで）'!$A:$C,3,0),"")</f>
        <v/>
      </c>
      <c r="F727"/>
      <c r="G727"/>
    </row>
    <row r="728" spans="1:7" x14ac:dyDescent="0.4">
      <c r="A728" s="1">
        <v>46109</v>
      </c>
      <c r="B728" s="2">
        <f t="shared" si="35"/>
        <v>3</v>
      </c>
      <c r="C728" s="2">
        <f t="shared" si="36"/>
        <v>28</v>
      </c>
      <c r="D728" s="2" t="str">
        <f t="shared" si="37"/>
        <v>土</v>
      </c>
      <c r="E728" t="str">
        <f>IFERROR(VLOOKUP(A728,'HOL（2027年まで）'!$A:$C,3,0),"")</f>
        <v/>
      </c>
      <c r="F728"/>
      <c r="G728"/>
    </row>
    <row r="729" spans="1:7" x14ac:dyDescent="0.4">
      <c r="A729" s="1">
        <v>46110</v>
      </c>
      <c r="B729" s="2">
        <f t="shared" si="35"/>
        <v>3</v>
      </c>
      <c r="C729" s="2">
        <f t="shared" si="36"/>
        <v>29</v>
      </c>
      <c r="D729" s="2" t="str">
        <f t="shared" si="37"/>
        <v>日</v>
      </c>
      <c r="E729" t="str">
        <f>IFERROR(VLOOKUP(A729,'HOL（2027年まで）'!$A:$C,3,0),"")</f>
        <v/>
      </c>
      <c r="F729"/>
      <c r="G729"/>
    </row>
    <row r="730" spans="1:7" x14ac:dyDescent="0.4">
      <c r="A730" s="1">
        <v>46111</v>
      </c>
      <c r="B730" s="2">
        <f t="shared" si="35"/>
        <v>3</v>
      </c>
      <c r="C730" s="2">
        <f t="shared" si="36"/>
        <v>30</v>
      </c>
      <c r="D730" s="2" t="str">
        <f t="shared" si="37"/>
        <v>月</v>
      </c>
      <c r="E730" t="str">
        <f>IFERROR(VLOOKUP(A730,'HOL（2027年まで）'!$A:$C,3,0),"")</f>
        <v/>
      </c>
      <c r="F730"/>
      <c r="G730"/>
    </row>
    <row r="731" spans="1:7" x14ac:dyDescent="0.4">
      <c r="A731" s="1">
        <v>46112</v>
      </c>
      <c r="B731" s="2">
        <f t="shared" si="35"/>
        <v>3</v>
      </c>
      <c r="C731" s="2">
        <f t="shared" si="36"/>
        <v>31</v>
      </c>
      <c r="D731" s="2" t="str">
        <f t="shared" si="37"/>
        <v>火</v>
      </c>
      <c r="E731" t="str">
        <f>IFERROR(VLOOKUP(A731,'HOL（2027年まで）'!$A:$C,3,0),"")</f>
        <v/>
      </c>
      <c r="F731"/>
      <c r="G731"/>
    </row>
    <row r="732" spans="1:7" x14ac:dyDescent="0.4">
      <c r="A732" s="1">
        <v>46113</v>
      </c>
      <c r="B732" s="2">
        <f t="shared" si="35"/>
        <v>4</v>
      </c>
      <c r="C732" s="2">
        <f t="shared" si="36"/>
        <v>1</v>
      </c>
      <c r="D732" s="2" t="str">
        <f t="shared" si="37"/>
        <v>水</v>
      </c>
      <c r="E732" t="str">
        <f>IFERROR(VLOOKUP(A732,'HOL（2027年まで）'!$A:$C,3,0),"")</f>
        <v/>
      </c>
      <c r="F732"/>
      <c r="G732"/>
    </row>
    <row r="733" spans="1:7" x14ac:dyDescent="0.4">
      <c r="A733" s="1">
        <v>46114</v>
      </c>
      <c r="B733" s="2">
        <f t="shared" si="35"/>
        <v>4</v>
      </c>
      <c r="C733" s="2">
        <f t="shared" si="36"/>
        <v>2</v>
      </c>
      <c r="D733" s="2" t="str">
        <f t="shared" si="37"/>
        <v>木</v>
      </c>
      <c r="E733" t="str">
        <f>IFERROR(VLOOKUP(A733,'HOL（2027年まで）'!$A:$C,3,0),"")</f>
        <v/>
      </c>
      <c r="F733"/>
      <c r="G733"/>
    </row>
    <row r="734" spans="1:7" x14ac:dyDescent="0.4">
      <c r="A734" s="1">
        <v>46115</v>
      </c>
      <c r="B734" s="2">
        <f t="shared" si="35"/>
        <v>4</v>
      </c>
      <c r="C734" s="2">
        <f t="shared" si="36"/>
        <v>3</v>
      </c>
      <c r="D734" s="2" t="str">
        <f t="shared" si="37"/>
        <v>金</v>
      </c>
      <c r="E734" t="str">
        <f>IFERROR(VLOOKUP(A734,'HOL（2027年まで）'!$A:$C,3,0),"")</f>
        <v/>
      </c>
      <c r="F734"/>
      <c r="G734"/>
    </row>
    <row r="735" spans="1:7" x14ac:dyDescent="0.4">
      <c r="A735" s="1">
        <v>46116</v>
      </c>
      <c r="B735" s="2">
        <f t="shared" si="35"/>
        <v>4</v>
      </c>
      <c r="C735" s="2">
        <f t="shared" si="36"/>
        <v>4</v>
      </c>
      <c r="D735" s="2" t="str">
        <f t="shared" si="37"/>
        <v>土</v>
      </c>
      <c r="E735" t="str">
        <f>IFERROR(VLOOKUP(A735,'HOL（2027年まで）'!$A:$C,3,0),"")</f>
        <v/>
      </c>
      <c r="F735"/>
      <c r="G735"/>
    </row>
    <row r="736" spans="1:7" x14ac:dyDescent="0.4">
      <c r="A736" s="1">
        <v>46117</v>
      </c>
      <c r="B736" s="2">
        <f t="shared" si="35"/>
        <v>4</v>
      </c>
      <c r="C736" s="2">
        <f t="shared" si="36"/>
        <v>5</v>
      </c>
      <c r="D736" s="2" t="str">
        <f t="shared" si="37"/>
        <v>日</v>
      </c>
      <c r="E736" t="str">
        <f>IFERROR(VLOOKUP(A736,'HOL（2027年まで）'!$A:$C,3,0),"")</f>
        <v/>
      </c>
      <c r="F736"/>
      <c r="G736"/>
    </row>
    <row r="737" spans="1:7" x14ac:dyDescent="0.4">
      <c r="A737" s="1">
        <v>46118</v>
      </c>
      <c r="B737" s="2">
        <f t="shared" si="35"/>
        <v>4</v>
      </c>
      <c r="C737" s="2">
        <f t="shared" si="36"/>
        <v>6</v>
      </c>
      <c r="D737" s="2" t="str">
        <f t="shared" si="37"/>
        <v>月</v>
      </c>
      <c r="E737" t="str">
        <f>IFERROR(VLOOKUP(A737,'HOL（2027年まで）'!$A:$C,3,0),"")</f>
        <v/>
      </c>
      <c r="F737"/>
      <c r="G737"/>
    </row>
    <row r="738" spans="1:7" x14ac:dyDescent="0.4">
      <c r="A738" s="1">
        <v>46119</v>
      </c>
      <c r="B738" s="2">
        <f t="shared" si="35"/>
        <v>4</v>
      </c>
      <c r="C738" s="2">
        <f t="shared" si="36"/>
        <v>7</v>
      </c>
      <c r="D738" s="2" t="str">
        <f t="shared" si="37"/>
        <v>火</v>
      </c>
      <c r="E738" t="str">
        <f>IFERROR(VLOOKUP(A738,'HOL（2027年まで）'!$A:$C,3,0),"")</f>
        <v/>
      </c>
      <c r="F738"/>
      <c r="G738"/>
    </row>
    <row r="739" spans="1:7" x14ac:dyDescent="0.4">
      <c r="A739" s="1">
        <v>46120</v>
      </c>
      <c r="B739" s="2">
        <f t="shared" si="35"/>
        <v>4</v>
      </c>
      <c r="C739" s="2">
        <f t="shared" si="36"/>
        <v>8</v>
      </c>
      <c r="D739" s="2" t="str">
        <f t="shared" si="37"/>
        <v>水</v>
      </c>
      <c r="E739" t="str">
        <f>IFERROR(VLOOKUP(A739,'HOL（2027年まで）'!$A:$C,3,0),"")</f>
        <v/>
      </c>
      <c r="F739"/>
      <c r="G739"/>
    </row>
    <row r="740" spans="1:7" x14ac:dyDescent="0.4">
      <c r="A740" s="1">
        <v>46121</v>
      </c>
      <c r="B740" s="2">
        <f t="shared" si="35"/>
        <v>4</v>
      </c>
      <c r="C740" s="2">
        <f t="shared" si="36"/>
        <v>9</v>
      </c>
      <c r="D740" s="2" t="str">
        <f t="shared" si="37"/>
        <v>木</v>
      </c>
      <c r="E740" t="str">
        <f>IFERROR(VLOOKUP(A740,'HOL（2027年まで）'!$A:$C,3,0),"")</f>
        <v/>
      </c>
      <c r="F740"/>
      <c r="G740"/>
    </row>
    <row r="741" spans="1:7" x14ac:dyDescent="0.4">
      <c r="A741" s="1">
        <v>46122</v>
      </c>
      <c r="B741" s="2">
        <f t="shared" si="35"/>
        <v>4</v>
      </c>
      <c r="C741" s="2">
        <f t="shared" si="36"/>
        <v>10</v>
      </c>
      <c r="D741" s="2" t="str">
        <f t="shared" si="37"/>
        <v>金</v>
      </c>
      <c r="E741" t="str">
        <f>IFERROR(VLOOKUP(A741,'HOL（2027年まで）'!$A:$C,3,0),"")</f>
        <v/>
      </c>
      <c r="F741"/>
      <c r="G741"/>
    </row>
    <row r="742" spans="1:7" x14ac:dyDescent="0.4">
      <c r="A742" s="1">
        <v>46123</v>
      </c>
      <c r="B742" s="2">
        <f t="shared" si="35"/>
        <v>4</v>
      </c>
      <c r="C742" s="2">
        <f t="shared" si="36"/>
        <v>11</v>
      </c>
      <c r="D742" s="2" t="str">
        <f t="shared" si="37"/>
        <v>土</v>
      </c>
      <c r="E742" t="str">
        <f>IFERROR(VLOOKUP(A742,'HOL（2027年まで）'!$A:$C,3,0),"")</f>
        <v/>
      </c>
      <c r="F742"/>
      <c r="G742"/>
    </row>
    <row r="743" spans="1:7" x14ac:dyDescent="0.4">
      <c r="A743" s="1">
        <v>46124</v>
      </c>
      <c r="B743" s="2">
        <f t="shared" si="35"/>
        <v>4</v>
      </c>
      <c r="C743" s="2">
        <f t="shared" si="36"/>
        <v>12</v>
      </c>
      <c r="D743" s="2" t="str">
        <f t="shared" si="37"/>
        <v>日</v>
      </c>
      <c r="E743" t="str">
        <f>IFERROR(VLOOKUP(A743,'HOL（2027年まで）'!$A:$C,3,0),"")</f>
        <v/>
      </c>
      <c r="F743"/>
      <c r="G743"/>
    </row>
    <row r="744" spans="1:7" x14ac:dyDescent="0.4">
      <c r="A744" s="1">
        <v>46125</v>
      </c>
      <c r="B744" s="2">
        <f t="shared" si="35"/>
        <v>4</v>
      </c>
      <c r="C744" s="2">
        <f t="shared" si="36"/>
        <v>13</v>
      </c>
      <c r="D744" s="2" t="str">
        <f t="shared" si="37"/>
        <v>月</v>
      </c>
      <c r="E744" t="str">
        <f>IFERROR(VLOOKUP(A744,'HOL（2027年まで）'!$A:$C,3,0),"")</f>
        <v/>
      </c>
      <c r="F744"/>
      <c r="G744"/>
    </row>
    <row r="745" spans="1:7" x14ac:dyDescent="0.4">
      <c r="A745" s="1">
        <v>46126</v>
      </c>
      <c r="B745" s="2">
        <f t="shared" si="35"/>
        <v>4</v>
      </c>
      <c r="C745" s="2">
        <f t="shared" si="36"/>
        <v>14</v>
      </c>
      <c r="D745" s="2" t="str">
        <f t="shared" si="37"/>
        <v>火</v>
      </c>
      <c r="E745" t="str">
        <f>IFERROR(VLOOKUP(A745,'HOL（2027年まで）'!$A:$C,3,0),"")</f>
        <v/>
      </c>
      <c r="F745"/>
      <c r="G745"/>
    </row>
    <row r="746" spans="1:7" x14ac:dyDescent="0.4">
      <c r="A746" s="1">
        <v>46127</v>
      </c>
      <c r="B746" s="2">
        <f t="shared" si="35"/>
        <v>4</v>
      </c>
      <c r="C746" s="2">
        <f t="shared" si="36"/>
        <v>15</v>
      </c>
      <c r="D746" s="2" t="str">
        <f t="shared" si="37"/>
        <v>水</v>
      </c>
      <c r="E746" t="str">
        <f>IFERROR(VLOOKUP(A746,'HOL（2027年まで）'!$A:$C,3,0),"")</f>
        <v/>
      </c>
      <c r="F746"/>
      <c r="G746"/>
    </row>
    <row r="747" spans="1:7" x14ac:dyDescent="0.4">
      <c r="A747" s="1">
        <v>46128</v>
      </c>
      <c r="B747" s="2">
        <f t="shared" si="35"/>
        <v>4</v>
      </c>
      <c r="C747" s="2">
        <f t="shared" si="36"/>
        <v>16</v>
      </c>
      <c r="D747" s="2" t="str">
        <f t="shared" si="37"/>
        <v>木</v>
      </c>
      <c r="E747" t="str">
        <f>IFERROR(VLOOKUP(A747,'HOL（2027年まで）'!$A:$C,3,0),"")</f>
        <v/>
      </c>
      <c r="F747"/>
      <c r="G747"/>
    </row>
    <row r="748" spans="1:7" x14ac:dyDescent="0.4">
      <c r="A748" s="1">
        <v>46129</v>
      </c>
      <c r="B748" s="2">
        <f t="shared" si="35"/>
        <v>4</v>
      </c>
      <c r="C748" s="2">
        <f t="shared" si="36"/>
        <v>17</v>
      </c>
      <c r="D748" s="2" t="str">
        <f t="shared" si="37"/>
        <v>金</v>
      </c>
      <c r="E748" t="str">
        <f>IFERROR(VLOOKUP(A748,'HOL（2027年まで）'!$A:$C,3,0),"")</f>
        <v/>
      </c>
      <c r="F748"/>
      <c r="G748"/>
    </row>
    <row r="749" spans="1:7" x14ac:dyDescent="0.4">
      <c r="A749" s="1">
        <v>46130</v>
      </c>
      <c r="B749" s="2">
        <f t="shared" si="35"/>
        <v>4</v>
      </c>
      <c r="C749" s="2">
        <f t="shared" si="36"/>
        <v>18</v>
      </c>
      <c r="D749" s="2" t="str">
        <f t="shared" si="37"/>
        <v>土</v>
      </c>
      <c r="E749" t="str">
        <f>IFERROR(VLOOKUP(A749,'HOL（2027年まで）'!$A:$C,3,0),"")</f>
        <v/>
      </c>
      <c r="F749"/>
      <c r="G749"/>
    </row>
    <row r="750" spans="1:7" x14ac:dyDescent="0.4">
      <c r="A750" s="1">
        <v>46131</v>
      </c>
      <c r="B750" s="2">
        <f t="shared" si="35"/>
        <v>4</v>
      </c>
      <c r="C750" s="2">
        <f t="shared" si="36"/>
        <v>19</v>
      </c>
      <c r="D750" s="2" t="str">
        <f t="shared" si="37"/>
        <v>日</v>
      </c>
      <c r="E750" t="str">
        <f>IFERROR(VLOOKUP(A750,'HOL（2027年まで）'!$A:$C,3,0),"")</f>
        <v/>
      </c>
      <c r="F750"/>
      <c r="G750"/>
    </row>
    <row r="751" spans="1:7" x14ac:dyDescent="0.4">
      <c r="A751" s="1">
        <v>46132</v>
      </c>
      <c r="B751" s="2">
        <f t="shared" si="35"/>
        <v>4</v>
      </c>
      <c r="C751" s="2">
        <f t="shared" si="36"/>
        <v>20</v>
      </c>
      <c r="D751" s="2" t="str">
        <f t="shared" si="37"/>
        <v>月</v>
      </c>
      <c r="E751" t="str">
        <f>IFERROR(VLOOKUP(A751,'HOL（2027年まで）'!$A:$C,3,0),"")</f>
        <v/>
      </c>
      <c r="F751"/>
      <c r="G751"/>
    </row>
    <row r="752" spans="1:7" x14ac:dyDescent="0.4">
      <c r="A752" s="1">
        <v>46133</v>
      </c>
      <c r="B752" s="2">
        <f t="shared" si="35"/>
        <v>4</v>
      </c>
      <c r="C752" s="2">
        <f t="shared" si="36"/>
        <v>21</v>
      </c>
      <c r="D752" s="2" t="str">
        <f t="shared" si="37"/>
        <v>火</v>
      </c>
      <c r="E752" t="str">
        <f>IFERROR(VLOOKUP(A752,'HOL（2027年まで）'!$A:$C,3,0),"")</f>
        <v/>
      </c>
      <c r="F752"/>
      <c r="G752"/>
    </row>
    <row r="753" spans="1:7" x14ac:dyDescent="0.4">
      <c r="A753" s="1">
        <v>46134</v>
      </c>
      <c r="B753" s="2">
        <f t="shared" si="35"/>
        <v>4</v>
      </c>
      <c r="C753" s="2">
        <f t="shared" si="36"/>
        <v>22</v>
      </c>
      <c r="D753" s="2" t="str">
        <f t="shared" si="37"/>
        <v>水</v>
      </c>
      <c r="E753" t="str">
        <f>IFERROR(VLOOKUP(A753,'HOL（2027年まで）'!$A:$C,3,0),"")</f>
        <v/>
      </c>
      <c r="F753"/>
      <c r="G753"/>
    </row>
    <row r="754" spans="1:7" x14ac:dyDescent="0.4">
      <c r="A754" s="1">
        <v>46135</v>
      </c>
      <c r="B754" s="2">
        <f t="shared" si="35"/>
        <v>4</v>
      </c>
      <c r="C754" s="2">
        <f t="shared" si="36"/>
        <v>23</v>
      </c>
      <c r="D754" s="2" t="str">
        <f t="shared" si="37"/>
        <v>木</v>
      </c>
      <c r="E754" t="str">
        <f>IFERROR(VLOOKUP(A754,'HOL（2027年まで）'!$A:$C,3,0),"")</f>
        <v/>
      </c>
      <c r="F754"/>
      <c r="G754"/>
    </row>
    <row r="755" spans="1:7" x14ac:dyDescent="0.4">
      <c r="A755" s="1">
        <v>46136</v>
      </c>
      <c r="B755" s="2">
        <f t="shared" si="35"/>
        <v>4</v>
      </c>
      <c r="C755" s="2">
        <f t="shared" si="36"/>
        <v>24</v>
      </c>
      <c r="D755" s="2" t="str">
        <f t="shared" si="37"/>
        <v>金</v>
      </c>
      <c r="E755" t="str">
        <f>IFERROR(VLOOKUP(A755,'HOL（2027年まで）'!$A:$C,3,0),"")</f>
        <v/>
      </c>
      <c r="F755"/>
      <c r="G755"/>
    </row>
    <row r="756" spans="1:7" x14ac:dyDescent="0.4">
      <c r="A756" s="1">
        <v>46137</v>
      </c>
      <c r="B756" s="2">
        <f t="shared" si="35"/>
        <v>4</v>
      </c>
      <c r="C756" s="2">
        <f t="shared" si="36"/>
        <v>25</v>
      </c>
      <c r="D756" s="2" t="str">
        <f t="shared" si="37"/>
        <v>土</v>
      </c>
      <c r="E756" t="str">
        <f>IFERROR(VLOOKUP(A756,'HOL（2027年まで）'!$A:$C,3,0),"")</f>
        <v/>
      </c>
      <c r="F756"/>
      <c r="G756"/>
    </row>
    <row r="757" spans="1:7" x14ac:dyDescent="0.4">
      <c r="A757" s="1">
        <v>46138</v>
      </c>
      <c r="B757" s="2">
        <f t="shared" si="35"/>
        <v>4</v>
      </c>
      <c r="C757" s="2">
        <f t="shared" si="36"/>
        <v>26</v>
      </c>
      <c r="D757" s="2" t="str">
        <f t="shared" si="37"/>
        <v>日</v>
      </c>
      <c r="E757" t="str">
        <f>IFERROR(VLOOKUP(A757,'HOL（2027年まで）'!$A:$C,3,0),"")</f>
        <v/>
      </c>
      <c r="F757"/>
      <c r="G757"/>
    </row>
    <row r="758" spans="1:7" x14ac:dyDescent="0.4">
      <c r="A758" s="1">
        <v>46139</v>
      </c>
      <c r="B758" s="2">
        <f t="shared" si="35"/>
        <v>4</v>
      </c>
      <c r="C758" s="2">
        <f t="shared" si="36"/>
        <v>27</v>
      </c>
      <c r="D758" s="2" t="str">
        <f t="shared" si="37"/>
        <v>月</v>
      </c>
      <c r="E758" t="str">
        <f>IFERROR(VLOOKUP(A758,'HOL（2027年まで）'!$A:$C,3,0),"")</f>
        <v/>
      </c>
      <c r="F758"/>
      <c r="G758"/>
    </row>
    <row r="759" spans="1:7" x14ac:dyDescent="0.4">
      <c r="A759" s="1">
        <v>46140</v>
      </c>
      <c r="B759" s="2">
        <f t="shared" si="35"/>
        <v>4</v>
      </c>
      <c r="C759" s="2">
        <f t="shared" si="36"/>
        <v>28</v>
      </c>
      <c r="D759" s="2" t="str">
        <f t="shared" si="37"/>
        <v>火</v>
      </c>
      <c r="E759" t="str">
        <f>IFERROR(VLOOKUP(A759,'HOL（2027年まで）'!$A:$C,3,0),"")</f>
        <v/>
      </c>
      <c r="F759"/>
      <c r="G759"/>
    </row>
    <row r="760" spans="1:7" x14ac:dyDescent="0.4">
      <c r="A760" s="1">
        <v>46141</v>
      </c>
      <c r="B760" s="2">
        <f t="shared" si="35"/>
        <v>4</v>
      </c>
      <c r="C760" s="2">
        <f t="shared" si="36"/>
        <v>29</v>
      </c>
      <c r="D760" s="2" t="str">
        <f t="shared" si="37"/>
        <v>水</v>
      </c>
      <c r="E760" t="str">
        <f>IFERROR(VLOOKUP(A760,'HOL（2027年まで）'!$A:$C,3,0),"")</f>
        <v>昭和の日</v>
      </c>
      <c r="F760"/>
      <c r="G760"/>
    </row>
    <row r="761" spans="1:7" x14ac:dyDescent="0.4">
      <c r="A761" s="1">
        <v>46142</v>
      </c>
      <c r="B761" s="2">
        <f t="shared" si="35"/>
        <v>4</v>
      </c>
      <c r="C761" s="2">
        <f t="shared" si="36"/>
        <v>30</v>
      </c>
      <c r="D761" s="2" t="str">
        <f t="shared" si="37"/>
        <v>木</v>
      </c>
      <c r="E761" t="str">
        <f>IFERROR(VLOOKUP(A761,'HOL（2027年まで）'!$A:$C,3,0),"")</f>
        <v/>
      </c>
      <c r="F761"/>
      <c r="G761"/>
    </row>
    <row r="762" spans="1:7" x14ac:dyDescent="0.4">
      <c r="A762" s="1">
        <v>46143</v>
      </c>
      <c r="B762" s="2">
        <f t="shared" si="35"/>
        <v>5</v>
      </c>
      <c r="C762" s="2">
        <f t="shared" si="36"/>
        <v>1</v>
      </c>
      <c r="D762" s="2" t="str">
        <f t="shared" si="37"/>
        <v>金</v>
      </c>
      <c r="E762" t="str">
        <f>IFERROR(VLOOKUP(A762,'HOL（2027年まで）'!$A:$C,3,0),"")</f>
        <v/>
      </c>
      <c r="F762"/>
      <c r="G762"/>
    </row>
    <row r="763" spans="1:7" x14ac:dyDescent="0.4">
      <c r="A763" s="1">
        <v>46144</v>
      </c>
      <c r="B763" s="2">
        <f t="shared" si="35"/>
        <v>5</v>
      </c>
      <c r="C763" s="2">
        <f t="shared" si="36"/>
        <v>2</v>
      </c>
      <c r="D763" s="2" t="str">
        <f t="shared" si="37"/>
        <v>土</v>
      </c>
      <c r="E763" t="str">
        <f>IFERROR(VLOOKUP(A763,'HOL（2027年まで）'!$A:$C,3,0),"")</f>
        <v/>
      </c>
      <c r="F763"/>
      <c r="G763"/>
    </row>
    <row r="764" spans="1:7" x14ac:dyDescent="0.4">
      <c r="A764" s="1">
        <v>46145</v>
      </c>
      <c r="B764" s="2">
        <f t="shared" si="35"/>
        <v>5</v>
      </c>
      <c r="C764" s="2">
        <f t="shared" si="36"/>
        <v>3</v>
      </c>
      <c r="D764" s="2" t="str">
        <f t="shared" si="37"/>
        <v>日</v>
      </c>
      <c r="E764" t="str">
        <f>IFERROR(VLOOKUP(A764,'HOL（2027年まで）'!$A:$C,3,0),"")</f>
        <v>憲法記念日</v>
      </c>
      <c r="F764"/>
      <c r="G764"/>
    </row>
    <row r="765" spans="1:7" x14ac:dyDescent="0.4">
      <c r="A765" s="1">
        <v>46146</v>
      </c>
      <c r="B765" s="2">
        <f t="shared" si="35"/>
        <v>5</v>
      </c>
      <c r="C765" s="2">
        <f t="shared" si="36"/>
        <v>4</v>
      </c>
      <c r="D765" s="2" t="str">
        <f t="shared" si="37"/>
        <v>月</v>
      </c>
      <c r="E765" t="str">
        <f>IFERROR(VLOOKUP(A765,'HOL（2027年まで）'!$A:$C,3,0),"")</f>
        <v>みどりの日</v>
      </c>
      <c r="F765"/>
      <c r="G765"/>
    </row>
    <row r="766" spans="1:7" x14ac:dyDescent="0.4">
      <c r="A766" s="1">
        <v>46147</v>
      </c>
      <c r="B766" s="2">
        <f t="shared" si="35"/>
        <v>5</v>
      </c>
      <c r="C766" s="2">
        <f t="shared" si="36"/>
        <v>5</v>
      </c>
      <c r="D766" s="2" t="str">
        <f t="shared" si="37"/>
        <v>火</v>
      </c>
      <c r="E766" t="str">
        <f>IFERROR(VLOOKUP(A766,'HOL（2027年まで）'!$A:$C,3,0),"")</f>
        <v>こどもの日</v>
      </c>
      <c r="F766"/>
      <c r="G766"/>
    </row>
    <row r="767" spans="1:7" x14ac:dyDescent="0.4">
      <c r="A767" s="1">
        <v>46148</v>
      </c>
      <c r="B767" s="2">
        <f t="shared" si="35"/>
        <v>5</v>
      </c>
      <c r="C767" s="2">
        <f t="shared" si="36"/>
        <v>6</v>
      </c>
      <c r="D767" s="2" t="str">
        <f t="shared" si="37"/>
        <v>水</v>
      </c>
      <c r="E767" t="str">
        <f>IFERROR(VLOOKUP(A767,'HOL（2027年まで）'!$A:$C,3,0),"")</f>
        <v>振替休日</v>
      </c>
      <c r="F767"/>
      <c r="G767"/>
    </row>
    <row r="768" spans="1:7" x14ac:dyDescent="0.4">
      <c r="A768" s="1">
        <v>46149</v>
      </c>
      <c r="B768" s="2">
        <f t="shared" si="35"/>
        <v>5</v>
      </c>
      <c r="C768" s="2">
        <f t="shared" si="36"/>
        <v>7</v>
      </c>
      <c r="D768" s="2" t="str">
        <f t="shared" si="37"/>
        <v>木</v>
      </c>
      <c r="E768" t="str">
        <f>IFERROR(VLOOKUP(A768,'HOL（2027年まで）'!$A:$C,3,0),"")</f>
        <v/>
      </c>
      <c r="F768"/>
      <c r="G768"/>
    </row>
    <row r="769" spans="1:7" x14ac:dyDescent="0.4">
      <c r="A769" s="1">
        <v>46150</v>
      </c>
      <c r="B769" s="2">
        <f t="shared" si="35"/>
        <v>5</v>
      </c>
      <c r="C769" s="2">
        <f t="shared" si="36"/>
        <v>8</v>
      </c>
      <c r="D769" s="2" t="str">
        <f t="shared" si="37"/>
        <v>金</v>
      </c>
      <c r="E769" t="str">
        <f>IFERROR(VLOOKUP(A769,'HOL（2027年まで）'!$A:$C,3,0),"")</f>
        <v/>
      </c>
      <c r="F769"/>
      <c r="G769"/>
    </row>
    <row r="770" spans="1:7" x14ac:dyDescent="0.4">
      <c r="A770" s="1">
        <v>46151</v>
      </c>
      <c r="B770" s="2">
        <f t="shared" si="35"/>
        <v>5</v>
      </c>
      <c r="C770" s="2">
        <f t="shared" si="36"/>
        <v>9</v>
      </c>
      <c r="D770" s="2" t="str">
        <f t="shared" si="37"/>
        <v>土</v>
      </c>
      <c r="E770" t="str">
        <f>IFERROR(VLOOKUP(A770,'HOL（2027年まで）'!$A:$C,3,0),"")</f>
        <v/>
      </c>
      <c r="F770"/>
      <c r="G770"/>
    </row>
    <row r="771" spans="1:7" x14ac:dyDescent="0.4">
      <c r="A771" s="1">
        <v>46152</v>
      </c>
      <c r="B771" s="2">
        <f t="shared" ref="B771:B834" si="38">MONTH(A771)</f>
        <v>5</v>
      </c>
      <c r="C771" s="2">
        <f t="shared" si="36"/>
        <v>10</v>
      </c>
      <c r="D771" s="2" t="str">
        <f t="shared" si="37"/>
        <v>日</v>
      </c>
      <c r="E771" t="str">
        <f>IFERROR(VLOOKUP(A771,'HOL（2027年まで）'!$A:$C,3,0),"")</f>
        <v/>
      </c>
      <c r="F771"/>
      <c r="G771"/>
    </row>
    <row r="772" spans="1:7" x14ac:dyDescent="0.4">
      <c r="A772" s="1">
        <v>46153</v>
      </c>
      <c r="B772" s="2">
        <f t="shared" si="38"/>
        <v>5</v>
      </c>
      <c r="C772" s="2">
        <f t="shared" si="36"/>
        <v>11</v>
      </c>
      <c r="D772" s="2" t="str">
        <f t="shared" si="37"/>
        <v>月</v>
      </c>
      <c r="E772" t="str">
        <f>IFERROR(VLOOKUP(A772,'HOL（2027年まで）'!$A:$C,3,0),"")</f>
        <v/>
      </c>
      <c r="F772"/>
      <c r="G772"/>
    </row>
    <row r="773" spans="1:7" x14ac:dyDescent="0.4">
      <c r="A773" s="1">
        <v>46154</v>
      </c>
      <c r="B773" s="2">
        <f t="shared" si="38"/>
        <v>5</v>
      </c>
      <c r="C773" s="2">
        <f t="shared" si="36"/>
        <v>12</v>
      </c>
      <c r="D773" s="2" t="str">
        <f t="shared" si="37"/>
        <v>火</v>
      </c>
      <c r="E773" t="str">
        <f>IFERROR(VLOOKUP(A773,'HOL（2027年まで）'!$A:$C,3,0),"")</f>
        <v/>
      </c>
      <c r="F773"/>
      <c r="G773"/>
    </row>
    <row r="774" spans="1:7" x14ac:dyDescent="0.4">
      <c r="A774" s="1">
        <v>46155</v>
      </c>
      <c r="B774" s="2">
        <f t="shared" si="38"/>
        <v>5</v>
      </c>
      <c r="C774" s="2">
        <f t="shared" ref="C774:C837" si="39">DAY(A774)</f>
        <v>13</v>
      </c>
      <c r="D774" s="2" t="str">
        <f t="shared" ref="D774:D837" si="40">TEXT(A774,"aaa")</f>
        <v>水</v>
      </c>
      <c r="E774" t="str">
        <f>IFERROR(VLOOKUP(A774,'HOL（2027年まで）'!$A:$C,3,0),"")</f>
        <v/>
      </c>
      <c r="F774"/>
      <c r="G774"/>
    </row>
    <row r="775" spans="1:7" x14ac:dyDescent="0.4">
      <c r="A775" s="1">
        <v>46156</v>
      </c>
      <c r="B775" s="2">
        <f t="shared" si="38"/>
        <v>5</v>
      </c>
      <c r="C775" s="2">
        <f t="shared" si="39"/>
        <v>14</v>
      </c>
      <c r="D775" s="2" t="str">
        <f t="shared" si="40"/>
        <v>木</v>
      </c>
      <c r="E775" t="str">
        <f>IFERROR(VLOOKUP(A775,'HOL（2027年まで）'!$A:$C,3,0),"")</f>
        <v/>
      </c>
      <c r="F775"/>
      <c r="G775"/>
    </row>
    <row r="776" spans="1:7" x14ac:dyDescent="0.4">
      <c r="A776" s="1">
        <v>46157</v>
      </c>
      <c r="B776" s="2">
        <f t="shared" si="38"/>
        <v>5</v>
      </c>
      <c r="C776" s="2">
        <f t="shared" si="39"/>
        <v>15</v>
      </c>
      <c r="D776" s="2" t="str">
        <f t="shared" si="40"/>
        <v>金</v>
      </c>
      <c r="E776" t="str">
        <f>IFERROR(VLOOKUP(A776,'HOL（2027年まで）'!$A:$C,3,0),"")</f>
        <v/>
      </c>
      <c r="F776"/>
      <c r="G776"/>
    </row>
    <row r="777" spans="1:7" x14ac:dyDescent="0.4">
      <c r="A777" s="1">
        <v>46158</v>
      </c>
      <c r="B777" s="2">
        <f t="shared" si="38"/>
        <v>5</v>
      </c>
      <c r="C777" s="2">
        <f t="shared" si="39"/>
        <v>16</v>
      </c>
      <c r="D777" s="2" t="str">
        <f t="shared" si="40"/>
        <v>土</v>
      </c>
      <c r="E777" t="str">
        <f>IFERROR(VLOOKUP(A777,'HOL（2027年まで）'!$A:$C,3,0),"")</f>
        <v/>
      </c>
      <c r="F777"/>
      <c r="G777"/>
    </row>
    <row r="778" spans="1:7" x14ac:dyDescent="0.4">
      <c r="A778" s="1">
        <v>46159</v>
      </c>
      <c r="B778" s="2">
        <f t="shared" si="38"/>
        <v>5</v>
      </c>
      <c r="C778" s="2">
        <f t="shared" si="39"/>
        <v>17</v>
      </c>
      <c r="D778" s="2" t="str">
        <f t="shared" si="40"/>
        <v>日</v>
      </c>
      <c r="E778" t="str">
        <f>IFERROR(VLOOKUP(A778,'HOL（2027年まで）'!$A:$C,3,0),"")</f>
        <v/>
      </c>
      <c r="F778"/>
      <c r="G778"/>
    </row>
    <row r="779" spans="1:7" x14ac:dyDescent="0.4">
      <c r="A779" s="1">
        <v>46160</v>
      </c>
      <c r="B779" s="2">
        <f t="shared" si="38"/>
        <v>5</v>
      </c>
      <c r="C779" s="2">
        <f t="shared" si="39"/>
        <v>18</v>
      </c>
      <c r="D779" s="2" t="str">
        <f t="shared" si="40"/>
        <v>月</v>
      </c>
      <c r="E779" t="str">
        <f>IFERROR(VLOOKUP(A779,'HOL（2027年まで）'!$A:$C,3,0),"")</f>
        <v/>
      </c>
      <c r="F779"/>
      <c r="G779"/>
    </row>
    <row r="780" spans="1:7" x14ac:dyDescent="0.4">
      <c r="A780" s="1">
        <v>46161</v>
      </c>
      <c r="B780" s="2">
        <f t="shared" si="38"/>
        <v>5</v>
      </c>
      <c r="C780" s="2">
        <f t="shared" si="39"/>
        <v>19</v>
      </c>
      <c r="D780" s="2" t="str">
        <f t="shared" si="40"/>
        <v>火</v>
      </c>
      <c r="E780" t="str">
        <f>IFERROR(VLOOKUP(A780,'HOL（2027年まで）'!$A:$C,3,0),"")</f>
        <v/>
      </c>
      <c r="F780"/>
      <c r="G780"/>
    </row>
    <row r="781" spans="1:7" x14ac:dyDescent="0.4">
      <c r="A781" s="1">
        <v>46162</v>
      </c>
      <c r="B781" s="2">
        <f t="shared" si="38"/>
        <v>5</v>
      </c>
      <c r="C781" s="2">
        <f t="shared" si="39"/>
        <v>20</v>
      </c>
      <c r="D781" s="2" t="str">
        <f t="shared" si="40"/>
        <v>水</v>
      </c>
      <c r="E781" t="str">
        <f>IFERROR(VLOOKUP(A781,'HOL（2027年まで）'!$A:$C,3,0),"")</f>
        <v/>
      </c>
      <c r="F781"/>
      <c r="G781"/>
    </row>
    <row r="782" spans="1:7" x14ac:dyDescent="0.4">
      <c r="A782" s="1">
        <v>46163</v>
      </c>
      <c r="B782" s="2">
        <f t="shared" si="38"/>
        <v>5</v>
      </c>
      <c r="C782" s="2">
        <f t="shared" si="39"/>
        <v>21</v>
      </c>
      <c r="D782" s="2" t="str">
        <f t="shared" si="40"/>
        <v>木</v>
      </c>
      <c r="E782" t="str">
        <f>IFERROR(VLOOKUP(A782,'HOL（2027年まで）'!$A:$C,3,0),"")</f>
        <v/>
      </c>
      <c r="F782"/>
      <c r="G782"/>
    </row>
    <row r="783" spans="1:7" x14ac:dyDescent="0.4">
      <c r="A783" s="1">
        <v>46164</v>
      </c>
      <c r="B783" s="2">
        <f t="shared" si="38"/>
        <v>5</v>
      </c>
      <c r="C783" s="2">
        <f t="shared" si="39"/>
        <v>22</v>
      </c>
      <c r="D783" s="2" t="str">
        <f t="shared" si="40"/>
        <v>金</v>
      </c>
      <c r="E783" t="str">
        <f>IFERROR(VLOOKUP(A783,'HOL（2027年まで）'!$A:$C,3,0),"")</f>
        <v/>
      </c>
      <c r="F783"/>
      <c r="G783"/>
    </row>
    <row r="784" spans="1:7" x14ac:dyDescent="0.4">
      <c r="A784" s="1">
        <v>46165</v>
      </c>
      <c r="B784" s="2">
        <f t="shared" si="38"/>
        <v>5</v>
      </c>
      <c r="C784" s="2">
        <f t="shared" si="39"/>
        <v>23</v>
      </c>
      <c r="D784" s="2" t="str">
        <f t="shared" si="40"/>
        <v>土</v>
      </c>
      <c r="E784" t="str">
        <f>IFERROR(VLOOKUP(A784,'HOL（2027年まで）'!$A:$C,3,0),"")</f>
        <v/>
      </c>
      <c r="F784"/>
      <c r="G784"/>
    </row>
    <row r="785" spans="1:7" x14ac:dyDescent="0.4">
      <c r="A785" s="1">
        <v>46166</v>
      </c>
      <c r="B785" s="2">
        <f t="shared" si="38"/>
        <v>5</v>
      </c>
      <c r="C785" s="2">
        <f t="shared" si="39"/>
        <v>24</v>
      </c>
      <c r="D785" s="2" t="str">
        <f t="shared" si="40"/>
        <v>日</v>
      </c>
      <c r="E785" t="str">
        <f>IFERROR(VLOOKUP(A785,'HOL（2027年まで）'!$A:$C,3,0),"")</f>
        <v/>
      </c>
      <c r="F785"/>
      <c r="G785"/>
    </row>
    <row r="786" spans="1:7" x14ac:dyDescent="0.4">
      <c r="A786" s="1">
        <v>46167</v>
      </c>
      <c r="B786" s="2">
        <f t="shared" si="38"/>
        <v>5</v>
      </c>
      <c r="C786" s="2">
        <f t="shared" si="39"/>
        <v>25</v>
      </c>
      <c r="D786" s="2" t="str">
        <f t="shared" si="40"/>
        <v>月</v>
      </c>
      <c r="E786" t="str">
        <f>IFERROR(VLOOKUP(A786,'HOL（2027年まで）'!$A:$C,3,0),"")</f>
        <v/>
      </c>
      <c r="F786"/>
      <c r="G786"/>
    </row>
    <row r="787" spans="1:7" x14ac:dyDescent="0.4">
      <c r="A787" s="1">
        <v>46168</v>
      </c>
      <c r="B787" s="2">
        <f t="shared" si="38"/>
        <v>5</v>
      </c>
      <c r="C787" s="2">
        <f t="shared" si="39"/>
        <v>26</v>
      </c>
      <c r="D787" s="2" t="str">
        <f t="shared" si="40"/>
        <v>火</v>
      </c>
      <c r="E787" t="str">
        <f>IFERROR(VLOOKUP(A787,'HOL（2027年まで）'!$A:$C,3,0),"")</f>
        <v/>
      </c>
      <c r="F787"/>
      <c r="G787"/>
    </row>
    <row r="788" spans="1:7" x14ac:dyDescent="0.4">
      <c r="A788" s="1">
        <v>46169</v>
      </c>
      <c r="B788" s="2">
        <f t="shared" si="38"/>
        <v>5</v>
      </c>
      <c r="C788" s="2">
        <f t="shared" si="39"/>
        <v>27</v>
      </c>
      <c r="D788" s="2" t="str">
        <f t="shared" si="40"/>
        <v>水</v>
      </c>
      <c r="E788" t="str">
        <f>IFERROR(VLOOKUP(A788,'HOL（2027年まで）'!$A:$C,3,0),"")</f>
        <v/>
      </c>
      <c r="F788"/>
      <c r="G788"/>
    </row>
    <row r="789" spans="1:7" x14ac:dyDescent="0.4">
      <c r="A789" s="1">
        <v>46170</v>
      </c>
      <c r="B789" s="2">
        <f t="shared" si="38"/>
        <v>5</v>
      </c>
      <c r="C789" s="2">
        <f t="shared" si="39"/>
        <v>28</v>
      </c>
      <c r="D789" s="2" t="str">
        <f t="shared" si="40"/>
        <v>木</v>
      </c>
      <c r="E789" t="str">
        <f>IFERROR(VLOOKUP(A789,'HOL（2027年まで）'!$A:$C,3,0),"")</f>
        <v/>
      </c>
      <c r="F789"/>
      <c r="G789"/>
    </row>
    <row r="790" spans="1:7" x14ac:dyDescent="0.4">
      <c r="A790" s="1">
        <v>46171</v>
      </c>
      <c r="B790" s="2">
        <f t="shared" si="38"/>
        <v>5</v>
      </c>
      <c r="C790" s="2">
        <f t="shared" si="39"/>
        <v>29</v>
      </c>
      <c r="D790" s="2" t="str">
        <f t="shared" si="40"/>
        <v>金</v>
      </c>
      <c r="E790" t="str">
        <f>IFERROR(VLOOKUP(A790,'HOL（2027年まで）'!$A:$C,3,0),"")</f>
        <v/>
      </c>
      <c r="F790"/>
      <c r="G790"/>
    </row>
    <row r="791" spans="1:7" x14ac:dyDescent="0.4">
      <c r="A791" s="1">
        <v>46172</v>
      </c>
      <c r="B791" s="2">
        <f t="shared" si="38"/>
        <v>5</v>
      </c>
      <c r="C791" s="2">
        <f t="shared" si="39"/>
        <v>30</v>
      </c>
      <c r="D791" s="2" t="str">
        <f t="shared" si="40"/>
        <v>土</v>
      </c>
      <c r="E791" t="str">
        <f>IFERROR(VLOOKUP(A791,'HOL（2027年まで）'!$A:$C,3,0),"")</f>
        <v/>
      </c>
      <c r="F791"/>
      <c r="G791"/>
    </row>
    <row r="792" spans="1:7" x14ac:dyDescent="0.4">
      <c r="A792" s="1">
        <v>46173</v>
      </c>
      <c r="B792" s="2">
        <f t="shared" si="38"/>
        <v>5</v>
      </c>
      <c r="C792" s="2">
        <f t="shared" si="39"/>
        <v>31</v>
      </c>
      <c r="D792" s="2" t="str">
        <f t="shared" si="40"/>
        <v>日</v>
      </c>
      <c r="E792" t="str">
        <f>IFERROR(VLOOKUP(A792,'HOL（2027年まで）'!$A:$C,3,0),"")</f>
        <v/>
      </c>
      <c r="F792"/>
      <c r="G792"/>
    </row>
    <row r="793" spans="1:7" x14ac:dyDescent="0.4">
      <c r="A793" s="1">
        <v>46174</v>
      </c>
      <c r="B793" s="2">
        <f t="shared" si="38"/>
        <v>6</v>
      </c>
      <c r="C793" s="2">
        <f t="shared" si="39"/>
        <v>1</v>
      </c>
      <c r="D793" s="2" t="str">
        <f t="shared" si="40"/>
        <v>月</v>
      </c>
      <c r="E793" t="str">
        <f>IFERROR(VLOOKUP(A793,'HOL（2027年まで）'!$A:$C,3,0),"")</f>
        <v/>
      </c>
      <c r="F793"/>
      <c r="G793"/>
    </row>
    <row r="794" spans="1:7" x14ac:dyDescent="0.4">
      <c r="A794" s="1">
        <v>46175</v>
      </c>
      <c r="B794" s="2">
        <f t="shared" si="38"/>
        <v>6</v>
      </c>
      <c r="C794" s="2">
        <f t="shared" si="39"/>
        <v>2</v>
      </c>
      <c r="D794" s="2" t="str">
        <f t="shared" si="40"/>
        <v>火</v>
      </c>
      <c r="E794" t="str">
        <f>IFERROR(VLOOKUP(A794,'HOL（2027年まで）'!$A:$C,3,0),"")</f>
        <v/>
      </c>
      <c r="F794"/>
      <c r="G794"/>
    </row>
    <row r="795" spans="1:7" x14ac:dyDescent="0.4">
      <c r="A795" s="1">
        <v>46176</v>
      </c>
      <c r="B795" s="2">
        <f t="shared" si="38"/>
        <v>6</v>
      </c>
      <c r="C795" s="2">
        <f t="shared" si="39"/>
        <v>3</v>
      </c>
      <c r="D795" s="2" t="str">
        <f t="shared" si="40"/>
        <v>水</v>
      </c>
      <c r="E795" t="str">
        <f>IFERROR(VLOOKUP(A795,'HOL（2027年まで）'!$A:$C,3,0),"")</f>
        <v/>
      </c>
      <c r="F795"/>
      <c r="G795"/>
    </row>
    <row r="796" spans="1:7" x14ac:dyDescent="0.4">
      <c r="A796" s="1">
        <v>46177</v>
      </c>
      <c r="B796" s="2">
        <f t="shared" si="38"/>
        <v>6</v>
      </c>
      <c r="C796" s="2">
        <f t="shared" si="39"/>
        <v>4</v>
      </c>
      <c r="D796" s="2" t="str">
        <f t="shared" si="40"/>
        <v>木</v>
      </c>
      <c r="E796" t="str">
        <f>IFERROR(VLOOKUP(A796,'HOL（2027年まで）'!$A:$C,3,0),"")</f>
        <v/>
      </c>
      <c r="F796"/>
      <c r="G796"/>
    </row>
    <row r="797" spans="1:7" x14ac:dyDescent="0.4">
      <c r="A797" s="1">
        <v>46178</v>
      </c>
      <c r="B797" s="2">
        <f t="shared" si="38"/>
        <v>6</v>
      </c>
      <c r="C797" s="2">
        <f t="shared" si="39"/>
        <v>5</v>
      </c>
      <c r="D797" s="2" t="str">
        <f t="shared" si="40"/>
        <v>金</v>
      </c>
      <c r="E797" t="str">
        <f>IFERROR(VLOOKUP(A797,'HOL（2027年まで）'!$A:$C,3,0),"")</f>
        <v/>
      </c>
      <c r="F797"/>
      <c r="G797"/>
    </row>
    <row r="798" spans="1:7" x14ac:dyDescent="0.4">
      <c r="A798" s="1">
        <v>46179</v>
      </c>
      <c r="B798" s="2">
        <f t="shared" si="38"/>
        <v>6</v>
      </c>
      <c r="C798" s="2">
        <f t="shared" si="39"/>
        <v>6</v>
      </c>
      <c r="D798" s="2" t="str">
        <f t="shared" si="40"/>
        <v>土</v>
      </c>
      <c r="E798" t="str">
        <f>IFERROR(VLOOKUP(A798,'HOL（2027年まで）'!$A:$C,3,0),"")</f>
        <v/>
      </c>
      <c r="F798"/>
      <c r="G798"/>
    </row>
    <row r="799" spans="1:7" x14ac:dyDescent="0.4">
      <c r="A799" s="1">
        <v>46180</v>
      </c>
      <c r="B799" s="2">
        <f t="shared" si="38"/>
        <v>6</v>
      </c>
      <c r="C799" s="2">
        <f t="shared" si="39"/>
        <v>7</v>
      </c>
      <c r="D799" s="2" t="str">
        <f t="shared" si="40"/>
        <v>日</v>
      </c>
      <c r="E799" t="str">
        <f>IFERROR(VLOOKUP(A799,'HOL（2027年まで）'!$A:$C,3,0),"")</f>
        <v/>
      </c>
      <c r="F799"/>
      <c r="G799"/>
    </row>
    <row r="800" spans="1:7" x14ac:dyDescent="0.4">
      <c r="A800" s="1">
        <v>46181</v>
      </c>
      <c r="B800" s="2">
        <f t="shared" si="38"/>
        <v>6</v>
      </c>
      <c r="C800" s="2">
        <f t="shared" si="39"/>
        <v>8</v>
      </c>
      <c r="D800" s="2" t="str">
        <f t="shared" si="40"/>
        <v>月</v>
      </c>
      <c r="E800" t="str">
        <f>IFERROR(VLOOKUP(A800,'HOL（2027年まで）'!$A:$C,3,0),"")</f>
        <v/>
      </c>
      <c r="F800"/>
      <c r="G800"/>
    </row>
    <row r="801" spans="1:7" x14ac:dyDescent="0.4">
      <c r="A801" s="1">
        <v>46182</v>
      </c>
      <c r="B801" s="2">
        <f t="shared" si="38"/>
        <v>6</v>
      </c>
      <c r="C801" s="2">
        <f t="shared" si="39"/>
        <v>9</v>
      </c>
      <c r="D801" s="2" t="str">
        <f t="shared" si="40"/>
        <v>火</v>
      </c>
      <c r="E801" t="str">
        <f>IFERROR(VLOOKUP(A801,'HOL（2027年まで）'!$A:$C,3,0),"")</f>
        <v/>
      </c>
      <c r="F801"/>
      <c r="G801"/>
    </row>
    <row r="802" spans="1:7" x14ac:dyDescent="0.4">
      <c r="A802" s="1">
        <v>46183</v>
      </c>
      <c r="B802" s="2">
        <f t="shared" si="38"/>
        <v>6</v>
      </c>
      <c r="C802" s="2">
        <f t="shared" si="39"/>
        <v>10</v>
      </c>
      <c r="D802" s="2" t="str">
        <f t="shared" si="40"/>
        <v>水</v>
      </c>
      <c r="E802" t="str">
        <f>IFERROR(VLOOKUP(A802,'HOL（2027年まで）'!$A:$C,3,0),"")</f>
        <v/>
      </c>
      <c r="F802"/>
      <c r="G802"/>
    </row>
    <row r="803" spans="1:7" x14ac:dyDescent="0.4">
      <c r="A803" s="1">
        <v>46184</v>
      </c>
      <c r="B803" s="2">
        <f t="shared" si="38"/>
        <v>6</v>
      </c>
      <c r="C803" s="2">
        <f t="shared" si="39"/>
        <v>11</v>
      </c>
      <c r="D803" s="2" t="str">
        <f t="shared" si="40"/>
        <v>木</v>
      </c>
      <c r="E803" t="str">
        <f>IFERROR(VLOOKUP(A803,'HOL（2027年まで）'!$A:$C,3,0),"")</f>
        <v/>
      </c>
      <c r="F803"/>
      <c r="G803"/>
    </row>
    <row r="804" spans="1:7" x14ac:dyDescent="0.4">
      <c r="A804" s="1">
        <v>46185</v>
      </c>
      <c r="B804" s="2">
        <f t="shared" si="38"/>
        <v>6</v>
      </c>
      <c r="C804" s="2">
        <f t="shared" si="39"/>
        <v>12</v>
      </c>
      <c r="D804" s="2" t="str">
        <f t="shared" si="40"/>
        <v>金</v>
      </c>
      <c r="E804" t="str">
        <f>IFERROR(VLOOKUP(A804,'HOL（2027年まで）'!$A:$C,3,0),"")</f>
        <v/>
      </c>
      <c r="F804"/>
      <c r="G804"/>
    </row>
    <row r="805" spans="1:7" x14ac:dyDescent="0.4">
      <c r="A805" s="1">
        <v>46186</v>
      </c>
      <c r="B805" s="2">
        <f t="shared" si="38"/>
        <v>6</v>
      </c>
      <c r="C805" s="2">
        <f t="shared" si="39"/>
        <v>13</v>
      </c>
      <c r="D805" s="2" t="str">
        <f t="shared" si="40"/>
        <v>土</v>
      </c>
      <c r="E805" t="str">
        <f>IFERROR(VLOOKUP(A805,'HOL（2027年まで）'!$A:$C,3,0),"")</f>
        <v/>
      </c>
      <c r="F805"/>
      <c r="G805"/>
    </row>
    <row r="806" spans="1:7" x14ac:dyDescent="0.4">
      <c r="A806" s="1">
        <v>46187</v>
      </c>
      <c r="B806" s="2">
        <f t="shared" si="38"/>
        <v>6</v>
      </c>
      <c r="C806" s="2">
        <f t="shared" si="39"/>
        <v>14</v>
      </c>
      <c r="D806" s="2" t="str">
        <f t="shared" si="40"/>
        <v>日</v>
      </c>
      <c r="E806" t="str">
        <f>IFERROR(VLOOKUP(A806,'HOL（2027年まで）'!$A:$C,3,0),"")</f>
        <v/>
      </c>
      <c r="F806"/>
      <c r="G806"/>
    </row>
    <row r="807" spans="1:7" x14ac:dyDescent="0.4">
      <c r="A807" s="1">
        <v>46188</v>
      </c>
      <c r="B807" s="2">
        <f t="shared" si="38"/>
        <v>6</v>
      </c>
      <c r="C807" s="2">
        <f t="shared" si="39"/>
        <v>15</v>
      </c>
      <c r="D807" s="2" t="str">
        <f t="shared" si="40"/>
        <v>月</v>
      </c>
      <c r="E807" t="str">
        <f>IFERROR(VLOOKUP(A807,'HOL（2027年まで）'!$A:$C,3,0),"")</f>
        <v/>
      </c>
      <c r="F807"/>
      <c r="G807"/>
    </row>
    <row r="808" spans="1:7" x14ac:dyDescent="0.4">
      <c r="A808" s="1">
        <v>46189</v>
      </c>
      <c r="B808" s="2">
        <f t="shared" si="38"/>
        <v>6</v>
      </c>
      <c r="C808" s="2">
        <f t="shared" si="39"/>
        <v>16</v>
      </c>
      <c r="D808" s="2" t="str">
        <f t="shared" si="40"/>
        <v>火</v>
      </c>
      <c r="E808" t="str">
        <f>IFERROR(VLOOKUP(A808,'HOL（2027年まで）'!$A:$C,3,0),"")</f>
        <v/>
      </c>
      <c r="F808"/>
      <c r="G808"/>
    </row>
    <row r="809" spans="1:7" x14ac:dyDescent="0.4">
      <c r="A809" s="1">
        <v>46190</v>
      </c>
      <c r="B809" s="2">
        <f t="shared" si="38"/>
        <v>6</v>
      </c>
      <c r="C809" s="2">
        <f t="shared" si="39"/>
        <v>17</v>
      </c>
      <c r="D809" s="2" t="str">
        <f t="shared" si="40"/>
        <v>水</v>
      </c>
      <c r="E809" t="str">
        <f>IFERROR(VLOOKUP(A809,'HOL（2027年まで）'!$A:$C,3,0),"")</f>
        <v/>
      </c>
      <c r="F809"/>
      <c r="G809"/>
    </row>
    <row r="810" spans="1:7" x14ac:dyDescent="0.4">
      <c r="A810" s="1">
        <v>46191</v>
      </c>
      <c r="B810" s="2">
        <f t="shared" si="38"/>
        <v>6</v>
      </c>
      <c r="C810" s="2">
        <f t="shared" si="39"/>
        <v>18</v>
      </c>
      <c r="D810" s="2" t="str">
        <f t="shared" si="40"/>
        <v>木</v>
      </c>
      <c r="E810" t="str">
        <f>IFERROR(VLOOKUP(A810,'HOL（2027年まで）'!$A:$C,3,0),"")</f>
        <v/>
      </c>
      <c r="F810"/>
      <c r="G810"/>
    </row>
    <row r="811" spans="1:7" x14ac:dyDescent="0.4">
      <c r="A811" s="1">
        <v>46192</v>
      </c>
      <c r="B811" s="2">
        <f t="shared" si="38"/>
        <v>6</v>
      </c>
      <c r="C811" s="2">
        <f t="shared" si="39"/>
        <v>19</v>
      </c>
      <c r="D811" s="2" t="str">
        <f t="shared" si="40"/>
        <v>金</v>
      </c>
      <c r="E811" t="str">
        <f>IFERROR(VLOOKUP(A811,'HOL（2027年まで）'!$A:$C,3,0),"")</f>
        <v/>
      </c>
      <c r="F811"/>
      <c r="G811"/>
    </row>
    <row r="812" spans="1:7" x14ac:dyDescent="0.4">
      <c r="A812" s="1">
        <v>46193</v>
      </c>
      <c r="B812" s="2">
        <f t="shared" si="38"/>
        <v>6</v>
      </c>
      <c r="C812" s="2">
        <f t="shared" si="39"/>
        <v>20</v>
      </c>
      <c r="D812" s="2" t="str">
        <f t="shared" si="40"/>
        <v>土</v>
      </c>
      <c r="E812" t="str">
        <f>IFERROR(VLOOKUP(A812,'HOL（2027年まで）'!$A:$C,3,0),"")</f>
        <v/>
      </c>
      <c r="F812"/>
      <c r="G812"/>
    </row>
    <row r="813" spans="1:7" x14ac:dyDescent="0.4">
      <c r="A813" s="1">
        <v>46194</v>
      </c>
      <c r="B813" s="2">
        <f t="shared" si="38"/>
        <v>6</v>
      </c>
      <c r="C813" s="2">
        <f t="shared" si="39"/>
        <v>21</v>
      </c>
      <c r="D813" s="2" t="str">
        <f t="shared" si="40"/>
        <v>日</v>
      </c>
      <c r="E813" t="str">
        <f>IFERROR(VLOOKUP(A813,'HOL（2027年まで）'!$A:$C,3,0),"")</f>
        <v/>
      </c>
      <c r="F813"/>
      <c r="G813"/>
    </row>
    <row r="814" spans="1:7" x14ac:dyDescent="0.4">
      <c r="A814" s="1">
        <v>46195</v>
      </c>
      <c r="B814" s="2">
        <f t="shared" si="38"/>
        <v>6</v>
      </c>
      <c r="C814" s="2">
        <f t="shared" si="39"/>
        <v>22</v>
      </c>
      <c r="D814" s="2" t="str">
        <f t="shared" si="40"/>
        <v>月</v>
      </c>
      <c r="E814" t="str">
        <f>IFERROR(VLOOKUP(A814,'HOL（2027年まで）'!$A:$C,3,0),"")</f>
        <v/>
      </c>
      <c r="F814"/>
      <c r="G814"/>
    </row>
    <row r="815" spans="1:7" x14ac:dyDescent="0.4">
      <c r="A815" s="1">
        <v>46196</v>
      </c>
      <c r="B815" s="2">
        <f t="shared" si="38"/>
        <v>6</v>
      </c>
      <c r="C815" s="2">
        <f t="shared" si="39"/>
        <v>23</v>
      </c>
      <c r="D815" s="2" t="str">
        <f t="shared" si="40"/>
        <v>火</v>
      </c>
      <c r="E815" t="str">
        <f>IFERROR(VLOOKUP(A815,'HOL（2027年まで）'!$A:$C,3,0),"")</f>
        <v/>
      </c>
      <c r="F815"/>
      <c r="G815"/>
    </row>
    <row r="816" spans="1:7" x14ac:dyDescent="0.4">
      <c r="A816" s="1">
        <v>46197</v>
      </c>
      <c r="B816" s="2">
        <f t="shared" si="38"/>
        <v>6</v>
      </c>
      <c r="C816" s="2">
        <f t="shared" si="39"/>
        <v>24</v>
      </c>
      <c r="D816" s="2" t="str">
        <f t="shared" si="40"/>
        <v>水</v>
      </c>
      <c r="E816" t="str">
        <f>IFERROR(VLOOKUP(A816,'HOL（2027年まで）'!$A:$C,3,0),"")</f>
        <v/>
      </c>
      <c r="F816"/>
      <c r="G816"/>
    </row>
    <row r="817" spans="1:7" x14ac:dyDescent="0.4">
      <c r="A817" s="1">
        <v>46198</v>
      </c>
      <c r="B817" s="2">
        <f t="shared" si="38"/>
        <v>6</v>
      </c>
      <c r="C817" s="2">
        <f t="shared" si="39"/>
        <v>25</v>
      </c>
      <c r="D817" s="2" t="str">
        <f t="shared" si="40"/>
        <v>木</v>
      </c>
      <c r="E817" t="str">
        <f>IFERROR(VLOOKUP(A817,'HOL（2027年まで）'!$A:$C,3,0),"")</f>
        <v/>
      </c>
      <c r="F817"/>
      <c r="G817"/>
    </row>
    <row r="818" spans="1:7" x14ac:dyDescent="0.4">
      <c r="A818" s="1">
        <v>46199</v>
      </c>
      <c r="B818" s="2">
        <f t="shared" si="38"/>
        <v>6</v>
      </c>
      <c r="C818" s="2">
        <f t="shared" si="39"/>
        <v>26</v>
      </c>
      <c r="D818" s="2" t="str">
        <f t="shared" si="40"/>
        <v>金</v>
      </c>
      <c r="E818" t="str">
        <f>IFERROR(VLOOKUP(A818,'HOL（2027年まで）'!$A:$C,3,0),"")</f>
        <v/>
      </c>
      <c r="F818"/>
      <c r="G818"/>
    </row>
    <row r="819" spans="1:7" x14ac:dyDescent="0.4">
      <c r="A819" s="1">
        <v>46200</v>
      </c>
      <c r="B819" s="2">
        <f t="shared" si="38"/>
        <v>6</v>
      </c>
      <c r="C819" s="2">
        <f t="shared" si="39"/>
        <v>27</v>
      </c>
      <c r="D819" s="2" t="str">
        <f t="shared" si="40"/>
        <v>土</v>
      </c>
      <c r="E819" t="str">
        <f>IFERROR(VLOOKUP(A819,'HOL（2027年まで）'!$A:$C,3,0),"")</f>
        <v/>
      </c>
      <c r="F819"/>
      <c r="G819"/>
    </row>
    <row r="820" spans="1:7" x14ac:dyDescent="0.4">
      <c r="A820" s="1">
        <v>46201</v>
      </c>
      <c r="B820" s="2">
        <f t="shared" si="38"/>
        <v>6</v>
      </c>
      <c r="C820" s="2">
        <f t="shared" si="39"/>
        <v>28</v>
      </c>
      <c r="D820" s="2" t="str">
        <f t="shared" si="40"/>
        <v>日</v>
      </c>
      <c r="E820" t="str">
        <f>IFERROR(VLOOKUP(A820,'HOL（2027年まで）'!$A:$C,3,0),"")</f>
        <v/>
      </c>
      <c r="F820"/>
      <c r="G820"/>
    </row>
    <row r="821" spans="1:7" x14ac:dyDescent="0.4">
      <c r="A821" s="1">
        <v>46202</v>
      </c>
      <c r="B821" s="2">
        <f t="shared" si="38"/>
        <v>6</v>
      </c>
      <c r="C821" s="2">
        <f t="shared" si="39"/>
        <v>29</v>
      </c>
      <c r="D821" s="2" t="str">
        <f t="shared" si="40"/>
        <v>月</v>
      </c>
      <c r="E821" t="str">
        <f>IFERROR(VLOOKUP(A821,'HOL（2027年まで）'!$A:$C,3,0),"")</f>
        <v/>
      </c>
      <c r="F821"/>
      <c r="G821"/>
    </row>
    <row r="822" spans="1:7" x14ac:dyDescent="0.4">
      <c r="A822" s="1">
        <v>46203</v>
      </c>
      <c r="B822" s="2">
        <f t="shared" si="38"/>
        <v>6</v>
      </c>
      <c r="C822" s="2">
        <f t="shared" si="39"/>
        <v>30</v>
      </c>
      <c r="D822" s="2" t="str">
        <f t="shared" si="40"/>
        <v>火</v>
      </c>
      <c r="E822" t="str">
        <f>IFERROR(VLOOKUP(A822,'HOL（2027年まで）'!$A:$C,3,0),"")</f>
        <v/>
      </c>
      <c r="F822"/>
      <c r="G822"/>
    </row>
    <row r="823" spans="1:7" x14ac:dyDescent="0.4">
      <c r="A823" s="1">
        <v>46204</v>
      </c>
      <c r="B823" s="2">
        <f t="shared" si="38"/>
        <v>7</v>
      </c>
      <c r="C823" s="2">
        <f t="shared" si="39"/>
        <v>1</v>
      </c>
      <c r="D823" s="2" t="str">
        <f t="shared" si="40"/>
        <v>水</v>
      </c>
      <c r="E823" t="str">
        <f>IFERROR(VLOOKUP(A823,'HOL（2027年まで）'!$A:$C,3,0),"")</f>
        <v/>
      </c>
      <c r="F823"/>
      <c r="G823"/>
    </row>
    <row r="824" spans="1:7" x14ac:dyDescent="0.4">
      <c r="A824" s="1">
        <v>46205</v>
      </c>
      <c r="B824" s="2">
        <f t="shared" si="38"/>
        <v>7</v>
      </c>
      <c r="C824" s="2">
        <f t="shared" si="39"/>
        <v>2</v>
      </c>
      <c r="D824" s="2" t="str">
        <f t="shared" si="40"/>
        <v>木</v>
      </c>
      <c r="E824" t="str">
        <f>IFERROR(VLOOKUP(A824,'HOL（2027年まで）'!$A:$C,3,0),"")</f>
        <v/>
      </c>
      <c r="F824"/>
      <c r="G824"/>
    </row>
    <row r="825" spans="1:7" x14ac:dyDescent="0.4">
      <c r="A825" s="1">
        <v>46206</v>
      </c>
      <c r="B825" s="2">
        <f t="shared" si="38"/>
        <v>7</v>
      </c>
      <c r="C825" s="2">
        <f t="shared" si="39"/>
        <v>3</v>
      </c>
      <c r="D825" s="2" t="str">
        <f t="shared" si="40"/>
        <v>金</v>
      </c>
      <c r="E825" t="str">
        <f>IFERROR(VLOOKUP(A825,'HOL（2027年まで）'!$A:$C,3,0),"")</f>
        <v/>
      </c>
      <c r="F825"/>
      <c r="G825"/>
    </row>
    <row r="826" spans="1:7" x14ac:dyDescent="0.4">
      <c r="A826" s="1">
        <v>46207</v>
      </c>
      <c r="B826" s="2">
        <f t="shared" si="38"/>
        <v>7</v>
      </c>
      <c r="C826" s="2">
        <f t="shared" si="39"/>
        <v>4</v>
      </c>
      <c r="D826" s="2" t="str">
        <f t="shared" si="40"/>
        <v>土</v>
      </c>
      <c r="E826" t="str">
        <f>IFERROR(VLOOKUP(A826,'HOL（2027年まで）'!$A:$C,3,0),"")</f>
        <v/>
      </c>
      <c r="F826"/>
      <c r="G826"/>
    </row>
    <row r="827" spans="1:7" x14ac:dyDescent="0.4">
      <c r="A827" s="1">
        <v>46208</v>
      </c>
      <c r="B827" s="2">
        <f t="shared" si="38"/>
        <v>7</v>
      </c>
      <c r="C827" s="2">
        <f t="shared" si="39"/>
        <v>5</v>
      </c>
      <c r="D827" s="2" t="str">
        <f t="shared" si="40"/>
        <v>日</v>
      </c>
      <c r="E827" t="str">
        <f>IFERROR(VLOOKUP(A827,'HOL（2027年まで）'!$A:$C,3,0),"")</f>
        <v/>
      </c>
      <c r="F827"/>
      <c r="G827"/>
    </row>
    <row r="828" spans="1:7" x14ac:dyDescent="0.4">
      <c r="A828" s="1">
        <v>46209</v>
      </c>
      <c r="B828" s="2">
        <f t="shared" si="38"/>
        <v>7</v>
      </c>
      <c r="C828" s="2">
        <f t="shared" si="39"/>
        <v>6</v>
      </c>
      <c r="D828" s="2" t="str">
        <f t="shared" si="40"/>
        <v>月</v>
      </c>
      <c r="E828" t="str">
        <f>IFERROR(VLOOKUP(A828,'HOL（2027年まで）'!$A:$C,3,0),"")</f>
        <v/>
      </c>
      <c r="F828"/>
      <c r="G828"/>
    </row>
    <row r="829" spans="1:7" x14ac:dyDescent="0.4">
      <c r="A829" s="1">
        <v>46210</v>
      </c>
      <c r="B829" s="2">
        <f t="shared" si="38"/>
        <v>7</v>
      </c>
      <c r="C829" s="2">
        <f t="shared" si="39"/>
        <v>7</v>
      </c>
      <c r="D829" s="2" t="str">
        <f t="shared" si="40"/>
        <v>火</v>
      </c>
      <c r="E829" t="str">
        <f>IFERROR(VLOOKUP(A829,'HOL（2027年まで）'!$A:$C,3,0),"")</f>
        <v/>
      </c>
      <c r="F829"/>
      <c r="G829"/>
    </row>
    <row r="830" spans="1:7" x14ac:dyDescent="0.4">
      <c r="A830" s="1">
        <v>46211</v>
      </c>
      <c r="B830" s="2">
        <f t="shared" si="38"/>
        <v>7</v>
      </c>
      <c r="C830" s="2">
        <f t="shared" si="39"/>
        <v>8</v>
      </c>
      <c r="D830" s="2" t="str">
        <f t="shared" si="40"/>
        <v>水</v>
      </c>
      <c r="E830" t="str">
        <f>IFERROR(VLOOKUP(A830,'HOL（2027年まで）'!$A:$C,3,0),"")</f>
        <v/>
      </c>
      <c r="F830"/>
      <c r="G830"/>
    </row>
    <row r="831" spans="1:7" x14ac:dyDescent="0.4">
      <c r="A831" s="1">
        <v>46212</v>
      </c>
      <c r="B831" s="2">
        <f t="shared" si="38"/>
        <v>7</v>
      </c>
      <c r="C831" s="2">
        <f t="shared" si="39"/>
        <v>9</v>
      </c>
      <c r="D831" s="2" t="str">
        <f t="shared" si="40"/>
        <v>木</v>
      </c>
      <c r="E831" t="str">
        <f>IFERROR(VLOOKUP(A831,'HOL（2027年まで）'!$A:$C,3,0),"")</f>
        <v/>
      </c>
      <c r="F831"/>
      <c r="G831"/>
    </row>
    <row r="832" spans="1:7" x14ac:dyDescent="0.4">
      <c r="A832" s="1">
        <v>46213</v>
      </c>
      <c r="B832" s="2">
        <f t="shared" si="38"/>
        <v>7</v>
      </c>
      <c r="C832" s="2">
        <f t="shared" si="39"/>
        <v>10</v>
      </c>
      <c r="D832" s="2" t="str">
        <f t="shared" si="40"/>
        <v>金</v>
      </c>
      <c r="E832" t="str">
        <f>IFERROR(VLOOKUP(A832,'HOL（2027年まで）'!$A:$C,3,0),"")</f>
        <v/>
      </c>
      <c r="F832"/>
      <c r="G832"/>
    </row>
    <row r="833" spans="1:7" x14ac:dyDescent="0.4">
      <c r="A833" s="1">
        <v>46214</v>
      </c>
      <c r="B833" s="2">
        <f t="shared" si="38"/>
        <v>7</v>
      </c>
      <c r="C833" s="2">
        <f t="shared" si="39"/>
        <v>11</v>
      </c>
      <c r="D833" s="2" t="str">
        <f t="shared" si="40"/>
        <v>土</v>
      </c>
      <c r="E833" t="str">
        <f>IFERROR(VLOOKUP(A833,'HOL（2027年まで）'!$A:$C,3,0),"")</f>
        <v/>
      </c>
      <c r="F833"/>
      <c r="G833"/>
    </row>
    <row r="834" spans="1:7" x14ac:dyDescent="0.4">
      <c r="A834" s="1">
        <v>46215</v>
      </c>
      <c r="B834" s="2">
        <f t="shared" si="38"/>
        <v>7</v>
      </c>
      <c r="C834" s="2">
        <f t="shared" si="39"/>
        <v>12</v>
      </c>
      <c r="D834" s="2" t="str">
        <f t="shared" si="40"/>
        <v>日</v>
      </c>
      <c r="E834" t="str">
        <f>IFERROR(VLOOKUP(A834,'HOL（2027年まで）'!$A:$C,3,0),"")</f>
        <v/>
      </c>
      <c r="F834"/>
      <c r="G834"/>
    </row>
    <row r="835" spans="1:7" x14ac:dyDescent="0.4">
      <c r="A835" s="1">
        <v>46216</v>
      </c>
      <c r="B835" s="2">
        <f t="shared" ref="B835:B898" si="41">MONTH(A835)</f>
        <v>7</v>
      </c>
      <c r="C835" s="2">
        <f t="shared" si="39"/>
        <v>13</v>
      </c>
      <c r="D835" s="2" t="str">
        <f t="shared" si="40"/>
        <v>月</v>
      </c>
      <c r="E835" t="str">
        <f>IFERROR(VLOOKUP(A835,'HOL（2027年まで）'!$A:$C,3,0),"")</f>
        <v/>
      </c>
      <c r="F835"/>
      <c r="G835"/>
    </row>
    <row r="836" spans="1:7" x14ac:dyDescent="0.4">
      <c r="A836" s="1">
        <v>46217</v>
      </c>
      <c r="B836" s="2">
        <f t="shared" si="41"/>
        <v>7</v>
      </c>
      <c r="C836" s="2">
        <f t="shared" si="39"/>
        <v>14</v>
      </c>
      <c r="D836" s="2" t="str">
        <f t="shared" si="40"/>
        <v>火</v>
      </c>
      <c r="E836" t="str">
        <f>IFERROR(VLOOKUP(A836,'HOL（2027年まで）'!$A:$C,3,0),"")</f>
        <v/>
      </c>
      <c r="F836"/>
      <c r="G836"/>
    </row>
    <row r="837" spans="1:7" x14ac:dyDescent="0.4">
      <c r="A837" s="1">
        <v>46218</v>
      </c>
      <c r="B837" s="2">
        <f t="shared" si="41"/>
        <v>7</v>
      </c>
      <c r="C837" s="2">
        <f t="shared" si="39"/>
        <v>15</v>
      </c>
      <c r="D837" s="2" t="str">
        <f t="shared" si="40"/>
        <v>水</v>
      </c>
      <c r="E837" t="str">
        <f>IFERROR(VLOOKUP(A837,'HOL（2027年まで）'!$A:$C,3,0),"")</f>
        <v/>
      </c>
      <c r="F837"/>
      <c r="G837"/>
    </row>
    <row r="838" spans="1:7" x14ac:dyDescent="0.4">
      <c r="A838" s="1">
        <v>46219</v>
      </c>
      <c r="B838" s="2">
        <f t="shared" si="41"/>
        <v>7</v>
      </c>
      <c r="C838" s="2">
        <f t="shared" ref="C838:C901" si="42">DAY(A838)</f>
        <v>16</v>
      </c>
      <c r="D838" s="2" t="str">
        <f t="shared" ref="D838:D901" si="43">TEXT(A838,"aaa")</f>
        <v>木</v>
      </c>
      <c r="E838" t="str">
        <f>IFERROR(VLOOKUP(A838,'HOL（2027年まで）'!$A:$C,3,0),"")</f>
        <v/>
      </c>
      <c r="F838"/>
      <c r="G838"/>
    </row>
    <row r="839" spans="1:7" x14ac:dyDescent="0.4">
      <c r="A839" s="1">
        <v>46220</v>
      </c>
      <c r="B839" s="2">
        <f t="shared" si="41"/>
        <v>7</v>
      </c>
      <c r="C839" s="2">
        <f t="shared" si="42"/>
        <v>17</v>
      </c>
      <c r="D839" s="2" t="str">
        <f t="shared" si="43"/>
        <v>金</v>
      </c>
      <c r="E839" t="str">
        <f>IFERROR(VLOOKUP(A839,'HOL（2027年まで）'!$A:$C,3,0),"")</f>
        <v/>
      </c>
      <c r="F839"/>
      <c r="G839"/>
    </row>
    <row r="840" spans="1:7" x14ac:dyDescent="0.4">
      <c r="A840" s="1">
        <v>46221</v>
      </c>
      <c r="B840" s="2">
        <f t="shared" si="41"/>
        <v>7</v>
      </c>
      <c r="C840" s="2">
        <f t="shared" si="42"/>
        <v>18</v>
      </c>
      <c r="D840" s="2" t="str">
        <f t="shared" si="43"/>
        <v>土</v>
      </c>
      <c r="E840" t="str">
        <f>IFERROR(VLOOKUP(A840,'HOL（2027年まで）'!$A:$C,3,0),"")</f>
        <v/>
      </c>
      <c r="F840"/>
      <c r="G840"/>
    </row>
    <row r="841" spans="1:7" x14ac:dyDescent="0.4">
      <c r="A841" s="1">
        <v>46222</v>
      </c>
      <c r="B841" s="2">
        <f t="shared" si="41"/>
        <v>7</v>
      </c>
      <c r="C841" s="2">
        <f t="shared" si="42"/>
        <v>19</v>
      </c>
      <c r="D841" s="2" t="str">
        <f t="shared" si="43"/>
        <v>日</v>
      </c>
      <c r="E841" t="str">
        <f>IFERROR(VLOOKUP(A841,'HOL（2027年まで）'!$A:$C,3,0),"")</f>
        <v/>
      </c>
      <c r="F841"/>
      <c r="G841"/>
    </row>
    <row r="842" spans="1:7" x14ac:dyDescent="0.4">
      <c r="A842" s="1">
        <v>46223</v>
      </c>
      <c r="B842" s="2">
        <f t="shared" si="41"/>
        <v>7</v>
      </c>
      <c r="C842" s="2">
        <f t="shared" si="42"/>
        <v>20</v>
      </c>
      <c r="D842" s="2" t="str">
        <f t="shared" si="43"/>
        <v>月</v>
      </c>
      <c r="E842" t="str">
        <f>IFERROR(VLOOKUP(A842,'HOL（2027年まで）'!$A:$C,3,0),"")</f>
        <v>海の日</v>
      </c>
      <c r="F842"/>
      <c r="G842"/>
    </row>
    <row r="843" spans="1:7" x14ac:dyDescent="0.4">
      <c r="A843" s="1">
        <v>46224</v>
      </c>
      <c r="B843" s="2">
        <f t="shared" si="41"/>
        <v>7</v>
      </c>
      <c r="C843" s="2">
        <f t="shared" si="42"/>
        <v>21</v>
      </c>
      <c r="D843" s="2" t="str">
        <f t="shared" si="43"/>
        <v>火</v>
      </c>
      <c r="E843" t="str">
        <f>IFERROR(VLOOKUP(A843,'HOL（2027年まで）'!$A:$C,3,0),"")</f>
        <v/>
      </c>
      <c r="F843"/>
      <c r="G843"/>
    </row>
    <row r="844" spans="1:7" x14ac:dyDescent="0.4">
      <c r="A844" s="1">
        <v>46225</v>
      </c>
      <c r="B844" s="2">
        <f t="shared" si="41"/>
        <v>7</v>
      </c>
      <c r="C844" s="2">
        <f t="shared" si="42"/>
        <v>22</v>
      </c>
      <c r="D844" s="2" t="str">
        <f t="shared" si="43"/>
        <v>水</v>
      </c>
      <c r="E844" t="str">
        <f>IFERROR(VLOOKUP(A844,'HOL（2027年まで）'!$A:$C,3,0),"")</f>
        <v/>
      </c>
      <c r="F844"/>
      <c r="G844"/>
    </row>
    <row r="845" spans="1:7" x14ac:dyDescent="0.4">
      <c r="A845" s="1">
        <v>46226</v>
      </c>
      <c r="B845" s="2">
        <f t="shared" si="41"/>
        <v>7</v>
      </c>
      <c r="C845" s="2">
        <f t="shared" si="42"/>
        <v>23</v>
      </c>
      <c r="D845" s="2" t="str">
        <f t="shared" si="43"/>
        <v>木</v>
      </c>
      <c r="E845" t="str">
        <f>IFERROR(VLOOKUP(A845,'HOL（2027年まで）'!$A:$C,3,0),"")</f>
        <v/>
      </c>
      <c r="F845"/>
      <c r="G845"/>
    </row>
    <row r="846" spans="1:7" x14ac:dyDescent="0.4">
      <c r="A846" s="1">
        <v>46227</v>
      </c>
      <c r="B846" s="2">
        <f t="shared" si="41"/>
        <v>7</v>
      </c>
      <c r="C846" s="2">
        <f t="shared" si="42"/>
        <v>24</v>
      </c>
      <c r="D846" s="2" t="str">
        <f t="shared" si="43"/>
        <v>金</v>
      </c>
      <c r="E846" t="str">
        <f>IFERROR(VLOOKUP(A846,'HOL（2027年まで）'!$A:$C,3,0),"")</f>
        <v/>
      </c>
      <c r="F846"/>
      <c r="G846"/>
    </row>
    <row r="847" spans="1:7" x14ac:dyDescent="0.4">
      <c r="A847" s="1">
        <v>46228</v>
      </c>
      <c r="B847" s="2">
        <f t="shared" si="41"/>
        <v>7</v>
      </c>
      <c r="C847" s="2">
        <f t="shared" si="42"/>
        <v>25</v>
      </c>
      <c r="D847" s="2" t="str">
        <f t="shared" si="43"/>
        <v>土</v>
      </c>
      <c r="E847" t="str">
        <f>IFERROR(VLOOKUP(A847,'HOL（2027年まで）'!$A:$C,3,0),"")</f>
        <v/>
      </c>
      <c r="F847"/>
      <c r="G847"/>
    </row>
    <row r="848" spans="1:7" x14ac:dyDescent="0.4">
      <c r="A848" s="1">
        <v>46229</v>
      </c>
      <c r="B848" s="2">
        <f t="shared" si="41"/>
        <v>7</v>
      </c>
      <c r="C848" s="2">
        <f t="shared" si="42"/>
        <v>26</v>
      </c>
      <c r="D848" s="2" t="str">
        <f t="shared" si="43"/>
        <v>日</v>
      </c>
      <c r="E848" t="str">
        <f>IFERROR(VLOOKUP(A848,'HOL（2027年まで）'!$A:$C,3,0),"")</f>
        <v/>
      </c>
      <c r="F848"/>
      <c r="G848"/>
    </row>
    <row r="849" spans="1:7" x14ac:dyDescent="0.4">
      <c r="A849" s="1">
        <v>46230</v>
      </c>
      <c r="B849" s="2">
        <f t="shared" si="41"/>
        <v>7</v>
      </c>
      <c r="C849" s="2">
        <f t="shared" si="42"/>
        <v>27</v>
      </c>
      <c r="D849" s="2" t="str">
        <f t="shared" si="43"/>
        <v>月</v>
      </c>
      <c r="E849" t="str">
        <f>IFERROR(VLOOKUP(A849,'HOL（2027年まで）'!$A:$C,3,0),"")</f>
        <v/>
      </c>
      <c r="F849"/>
      <c r="G849"/>
    </row>
    <row r="850" spans="1:7" x14ac:dyDescent="0.4">
      <c r="A850" s="1">
        <v>46231</v>
      </c>
      <c r="B850" s="2">
        <f t="shared" si="41"/>
        <v>7</v>
      </c>
      <c r="C850" s="2">
        <f t="shared" si="42"/>
        <v>28</v>
      </c>
      <c r="D850" s="2" t="str">
        <f t="shared" si="43"/>
        <v>火</v>
      </c>
      <c r="E850" t="str">
        <f>IFERROR(VLOOKUP(A850,'HOL（2027年まで）'!$A:$C,3,0),"")</f>
        <v/>
      </c>
      <c r="F850"/>
      <c r="G850"/>
    </row>
    <row r="851" spans="1:7" x14ac:dyDescent="0.4">
      <c r="A851" s="1">
        <v>46232</v>
      </c>
      <c r="B851" s="2">
        <f t="shared" si="41"/>
        <v>7</v>
      </c>
      <c r="C851" s="2">
        <f t="shared" si="42"/>
        <v>29</v>
      </c>
      <c r="D851" s="2" t="str">
        <f t="shared" si="43"/>
        <v>水</v>
      </c>
      <c r="E851" t="str">
        <f>IFERROR(VLOOKUP(A851,'HOL（2027年まで）'!$A:$C,3,0),"")</f>
        <v/>
      </c>
      <c r="F851"/>
      <c r="G851"/>
    </row>
    <row r="852" spans="1:7" x14ac:dyDescent="0.4">
      <c r="A852" s="1">
        <v>46233</v>
      </c>
      <c r="B852" s="2">
        <f t="shared" si="41"/>
        <v>7</v>
      </c>
      <c r="C852" s="2">
        <f t="shared" si="42"/>
        <v>30</v>
      </c>
      <c r="D852" s="2" t="str">
        <f t="shared" si="43"/>
        <v>木</v>
      </c>
      <c r="E852" t="str">
        <f>IFERROR(VLOOKUP(A852,'HOL（2027年まで）'!$A:$C,3,0),"")</f>
        <v/>
      </c>
      <c r="F852"/>
      <c r="G852"/>
    </row>
    <row r="853" spans="1:7" x14ac:dyDescent="0.4">
      <c r="A853" s="1">
        <v>46234</v>
      </c>
      <c r="B853" s="2">
        <f t="shared" si="41"/>
        <v>7</v>
      </c>
      <c r="C853" s="2">
        <f t="shared" si="42"/>
        <v>31</v>
      </c>
      <c r="D853" s="2" t="str">
        <f t="shared" si="43"/>
        <v>金</v>
      </c>
      <c r="E853" t="str">
        <f>IFERROR(VLOOKUP(A853,'HOL（2027年まで）'!$A:$C,3,0),"")</f>
        <v/>
      </c>
      <c r="F853"/>
      <c r="G853"/>
    </row>
    <row r="854" spans="1:7" x14ac:dyDescent="0.4">
      <c r="A854" s="1">
        <v>46235</v>
      </c>
      <c r="B854" s="2">
        <f t="shared" si="41"/>
        <v>8</v>
      </c>
      <c r="C854" s="2">
        <f t="shared" si="42"/>
        <v>1</v>
      </c>
      <c r="D854" s="2" t="str">
        <f t="shared" si="43"/>
        <v>土</v>
      </c>
      <c r="E854" t="str">
        <f>IFERROR(VLOOKUP(A854,'HOL（2027年まで）'!$A:$C,3,0),"")</f>
        <v/>
      </c>
      <c r="F854"/>
      <c r="G854"/>
    </row>
    <row r="855" spans="1:7" x14ac:dyDescent="0.4">
      <c r="A855" s="1">
        <v>46236</v>
      </c>
      <c r="B855" s="2">
        <f t="shared" si="41"/>
        <v>8</v>
      </c>
      <c r="C855" s="2">
        <f t="shared" si="42"/>
        <v>2</v>
      </c>
      <c r="D855" s="2" t="str">
        <f t="shared" si="43"/>
        <v>日</v>
      </c>
      <c r="E855" t="str">
        <f>IFERROR(VLOOKUP(A855,'HOL（2027年まで）'!$A:$C,3,0),"")</f>
        <v/>
      </c>
      <c r="F855"/>
      <c r="G855"/>
    </row>
    <row r="856" spans="1:7" x14ac:dyDescent="0.4">
      <c r="A856" s="1">
        <v>46237</v>
      </c>
      <c r="B856" s="2">
        <f t="shared" si="41"/>
        <v>8</v>
      </c>
      <c r="C856" s="2">
        <f t="shared" si="42"/>
        <v>3</v>
      </c>
      <c r="D856" s="2" t="str">
        <f t="shared" si="43"/>
        <v>月</v>
      </c>
      <c r="E856" t="str">
        <f>IFERROR(VLOOKUP(A856,'HOL（2027年まで）'!$A:$C,3,0),"")</f>
        <v/>
      </c>
      <c r="F856"/>
      <c r="G856"/>
    </row>
    <row r="857" spans="1:7" x14ac:dyDescent="0.4">
      <c r="A857" s="1">
        <v>46238</v>
      </c>
      <c r="B857" s="2">
        <f t="shared" si="41"/>
        <v>8</v>
      </c>
      <c r="C857" s="2">
        <f t="shared" si="42"/>
        <v>4</v>
      </c>
      <c r="D857" s="2" t="str">
        <f t="shared" si="43"/>
        <v>火</v>
      </c>
      <c r="E857" t="str">
        <f>IFERROR(VLOOKUP(A857,'HOL（2027年まで）'!$A:$C,3,0),"")</f>
        <v/>
      </c>
      <c r="F857"/>
      <c r="G857"/>
    </row>
    <row r="858" spans="1:7" x14ac:dyDescent="0.4">
      <c r="A858" s="1">
        <v>46239</v>
      </c>
      <c r="B858" s="2">
        <f t="shared" si="41"/>
        <v>8</v>
      </c>
      <c r="C858" s="2">
        <f t="shared" si="42"/>
        <v>5</v>
      </c>
      <c r="D858" s="2" t="str">
        <f t="shared" si="43"/>
        <v>水</v>
      </c>
      <c r="E858" t="str">
        <f>IFERROR(VLOOKUP(A858,'HOL（2027年まで）'!$A:$C,3,0),"")</f>
        <v/>
      </c>
      <c r="F858"/>
      <c r="G858"/>
    </row>
    <row r="859" spans="1:7" x14ac:dyDescent="0.4">
      <c r="A859" s="1">
        <v>46240</v>
      </c>
      <c r="B859" s="2">
        <f t="shared" si="41"/>
        <v>8</v>
      </c>
      <c r="C859" s="2">
        <f t="shared" si="42"/>
        <v>6</v>
      </c>
      <c r="D859" s="2" t="str">
        <f t="shared" si="43"/>
        <v>木</v>
      </c>
      <c r="E859" t="str">
        <f>IFERROR(VLOOKUP(A859,'HOL（2027年まで）'!$A:$C,3,0),"")</f>
        <v/>
      </c>
      <c r="F859"/>
      <c r="G859"/>
    </row>
    <row r="860" spans="1:7" x14ac:dyDescent="0.4">
      <c r="A860" s="1">
        <v>46241</v>
      </c>
      <c r="B860" s="2">
        <f t="shared" si="41"/>
        <v>8</v>
      </c>
      <c r="C860" s="2">
        <f t="shared" si="42"/>
        <v>7</v>
      </c>
      <c r="D860" s="2" t="str">
        <f t="shared" si="43"/>
        <v>金</v>
      </c>
      <c r="E860" t="str">
        <f>IFERROR(VLOOKUP(A860,'HOL（2027年まで）'!$A:$C,3,0),"")</f>
        <v/>
      </c>
      <c r="F860"/>
      <c r="G860"/>
    </row>
    <row r="861" spans="1:7" x14ac:dyDescent="0.4">
      <c r="A861" s="1">
        <v>46242</v>
      </c>
      <c r="B861" s="2">
        <f t="shared" si="41"/>
        <v>8</v>
      </c>
      <c r="C861" s="2">
        <f t="shared" si="42"/>
        <v>8</v>
      </c>
      <c r="D861" s="2" t="str">
        <f t="shared" si="43"/>
        <v>土</v>
      </c>
      <c r="E861" t="str">
        <f>IFERROR(VLOOKUP(A861,'HOL（2027年まで）'!$A:$C,3,0),"")</f>
        <v/>
      </c>
      <c r="F861"/>
      <c r="G861"/>
    </row>
    <row r="862" spans="1:7" x14ac:dyDescent="0.4">
      <c r="A862" s="1">
        <v>46243</v>
      </c>
      <c r="B862" s="2">
        <f t="shared" si="41"/>
        <v>8</v>
      </c>
      <c r="C862" s="2">
        <f t="shared" si="42"/>
        <v>9</v>
      </c>
      <c r="D862" s="2" t="str">
        <f t="shared" si="43"/>
        <v>日</v>
      </c>
      <c r="E862" t="str">
        <f>IFERROR(VLOOKUP(A862,'HOL（2027年まで）'!$A:$C,3,0),"")</f>
        <v/>
      </c>
      <c r="F862"/>
      <c r="G862"/>
    </row>
    <row r="863" spans="1:7" x14ac:dyDescent="0.4">
      <c r="A863" s="1">
        <v>46244</v>
      </c>
      <c r="B863" s="2">
        <f t="shared" si="41"/>
        <v>8</v>
      </c>
      <c r="C863" s="2">
        <f t="shared" si="42"/>
        <v>10</v>
      </c>
      <c r="D863" s="2" t="str">
        <f t="shared" si="43"/>
        <v>月</v>
      </c>
      <c r="E863" t="str">
        <f>IFERROR(VLOOKUP(A863,'HOL（2027年まで）'!$A:$C,3,0),"")</f>
        <v/>
      </c>
      <c r="F863"/>
      <c r="G863"/>
    </row>
    <row r="864" spans="1:7" x14ac:dyDescent="0.4">
      <c r="A864" s="1">
        <v>46245</v>
      </c>
      <c r="B864" s="2">
        <f t="shared" si="41"/>
        <v>8</v>
      </c>
      <c r="C864" s="2">
        <f t="shared" si="42"/>
        <v>11</v>
      </c>
      <c r="D864" s="2" t="str">
        <f t="shared" si="43"/>
        <v>火</v>
      </c>
      <c r="E864" t="str">
        <f>IFERROR(VLOOKUP(A864,'HOL（2027年まで）'!$A:$C,3,0),"")</f>
        <v>山の日</v>
      </c>
      <c r="F864"/>
      <c r="G864"/>
    </row>
    <row r="865" spans="1:7" x14ac:dyDescent="0.4">
      <c r="A865" s="1">
        <v>46246</v>
      </c>
      <c r="B865" s="2">
        <f t="shared" si="41"/>
        <v>8</v>
      </c>
      <c r="C865" s="2">
        <f t="shared" si="42"/>
        <v>12</v>
      </c>
      <c r="D865" s="2" t="str">
        <f t="shared" si="43"/>
        <v>水</v>
      </c>
      <c r="E865" t="str">
        <f>IFERROR(VLOOKUP(A865,'HOL（2027年まで）'!$A:$C,3,0),"")</f>
        <v/>
      </c>
      <c r="F865"/>
      <c r="G865"/>
    </row>
    <row r="866" spans="1:7" x14ac:dyDescent="0.4">
      <c r="A866" s="1">
        <v>46247</v>
      </c>
      <c r="B866" s="2">
        <f t="shared" si="41"/>
        <v>8</v>
      </c>
      <c r="C866" s="2">
        <f t="shared" si="42"/>
        <v>13</v>
      </c>
      <c r="D866" s="2" t="str">
        <f t="shared" si="43"/>
        <v>木</v>
      </c>
      <c r="E866" t="str">
        <f>IFERROR(VLOOKUP(A866,'HOL（2027年まで）'!$A:$C,3,0),"")</f>
        <v/>
      </c>
      <c r="F866"/>
      <c r="G866"/>
    </row>
    <row r="867" spans="1:7" x14ac:dyDescent="0.4">
      <c r="A867" s="1">
        <v>46248</v>
      </c>
      <c r="B867" s="2">
        <f t="shared" si="41"/>
        <v>8</v>
      </c>
      <c r="C867" s="2">
        <f t="shared" si="42"/>
        <v>14</v>
      </c>
      <c r="D867" s="2" t="str">
        <f t="shared" si="43"/>
        <v>金</v>
      </c>
      <c r="E867" t="str">
        <f>IFERROR(VLOOKUP(A867,'HOL（2027年まで）'!$A:$C,3,0),"")</f>
        <v/>
      </c>
      <c r="F867"/>
      <c r="G867"/>
    </row>
    <row r="868" spans="1:7" x14ac:dyDescent="0.4">
      <c r="A868" s="1">
        <v>46249</v>
      </c>
      <c r="B868" s="2">
        <f t="shared" si="41"/>
        <v>8</v>
      </c>
      <c r="C868" s="2">
        <f t="shared" si="42"/>
        <v>15</v>
      </c>
      <c r="D868" s="2" t="str">
        <f t="shared" si="43"/>
        <v>土</v>
      </c>
      <c r="E868" t="str">
        <f>IFERROR(VLOOKUP(A868,'HOL（2027年まで）'!$A:$C,3,0),"")</f>
        <v/>
      </c>
      <c r="F868"/>
      <c r="G868"/>
    </row>
    <row r="869" spans="1:7" x14ac:dyDescent="0.4">
      <c r="A869" s="1">
        <v>46250</v>
      </c>
      <c r="B869" s="2">
        <f t="shared" si="41"/>
        <v>8</v>
      </c>
      <c r="C869" s="2">
        <f t="shared" si="42"/>
        <v>16</v>
      </c>
      <c r="D869" s="2" t="str">
        <f t="shared" si="43"/>
        <v>日</v>
      </c>
      <c r="E869" t="str">
        <f>IFERROR(VLOOKUP(A869,'HOL（2027年まで）'!$A:$C,3,0),"")</f>
        <v/>
      </c>
      <c r="F869"/>
      <c r="G869"/>
    </row>
    <row r="870" spans="1:7" x14ac:dyDescent="0.4">
      <c r="A870" s="1">
        <v>46251</v>
      </c>
      <c r="B870" s="2">
        <f t="shared" si="41"/>
        <v>8</v>
      </c>
      <c r="C870" s="2">
        <f t="shared" si="42"/>
        <v>17</v>
      </c>
      <c r="D870" s="2" t="str">
        <f t="shared" si="43"/>
        <v>月</v>
      </c>
      <c r="E870" t="str">
        <f>IFERROR(VLOOKUP(A870,'HOL（2027年まで）'!$A:$C,3,0),"")</f>
        <v/>
      </c>
      <c r="F870"/>
      <c r="G870"/>
    </row>
    <row r="871" spans="1:7" x14ac:dyDescent="0.4">
      <c r="A871" s="1">
        <v>46252</v>
      </c>
      <c r="B871" s="2">
        <f t="shared" si="41"/>
        <v>8</v>
      </c>
      <c r="C871" s="2">
        <f t="shared" si="42"/>
        <v>18</v>
      </c>
      <c r="D871" s="2" t="str">
        <f t="shared" si="43"/>
        <v>火</v>
      </c>
      <c r="E871" t="str">
        <f>IFERROR(VLOOKUP(A871,'HOL（2027年まで）'!$A:$C,3,0),"")</f>
        <v/>
      </c>
      <c r="F871"/>
      <c r="G871"/>
    </row>
    <row r="872" spans="1:7" x14ac:dyDescent="0.4">
      <c r="A872" s="1">
        <v>46253</v>
      </c>
      <c r="B872" s="2">
        <f t="shared" si="41"/>
        <v>8</v>
      </c>
      <c r="C872" s="2">
        <f t="shared" si="42"/>
        <v>19</v>
      </c>
      <c r="D872" s="2" t="str">
        <f t="shared" si="43"/>
        <v>水</v>
      </c>
      <c r="E872" t="str">
        <f>IFERROR(VLOOKUP(A872,'HOL（2027年まで）'!$A:$C,3,0),"")</f>
        <v/>
      </c>
      <c r="F872"/>
      <c r="G872"/>
    </row>
    <row r="873" spans="1:7" x14ac:dyDescent="0.4">
      <c r="A873" s="1">
        <v>46254</v>
      </c>
      <c r="B873" s="2">
        <f t="shared" si="41"/>
        <v>8</v>
      </c>
      <c r="C873" s="2">
        <f t="shared" si="42"/>
        <v>20</v>
      </c>
      <c r="D873" s="2" t="str">
        <f t="shared" si="43"/>
        <v>木</v>
      </c>
      <c r="E873" t="str">
        <f>IFERROR(VLOOKUP(A873,'HOL（2027年まで）'!$A:$C,3,0),"")</f>
        <v/>
      </c>
      <c r="F873"/>
      <c r="G873"/>
    </row>
    <row r="874" spans="1:7" x14ac:dyDescent="0.4">
      <c r="A874" s="1">
        <v>46255</v>
      </c>
      <c r="B874" s="2">
        <f t="shared" si="41"/>
        <v>8</v>
      </c>
      <c r="C874" s="2">
        <f t="shared" si="42"/>
        <v>21</v>
      </c>
      <c r="D874" s="2" t="str">
        <f t="shared" si="43"/>
        <v>金</v>
      </c>
      <c r="E874" t="str">
        <f>IFERROR(VLOOKUP(A874,'HOL（2027年まで）'!$A:$C,3,0),"")</f>
        <v/>
      </c>
      <c r="F874"/>
      <c r="G874"/>
    </row>
    <row r="875" spans="1:7" x14ac:dyDescent="0.4">
      <c r="A875" s="1">
        <v>46256</v>
      </c>
      <c r="B875" s="2">
        <f t="shared" si="41"/>
        <v>8</v>
      </c>
      <c r="C875" s="2">
        <f t="shared" si="42"/>
        <v>22</v>
      </c>
      <c r="D875" s="2" t="str">
        <f t="shared" si="43"/>
        <v>土</v>
      </c>
      <c r="E875" t="str">
        <f>IFERROR(VLOOKUP(A875,'HOL（2027年まで）'!$A:$C,3,0),"")</f>
        <v/>
      </c>
      <c r="F875"/>
      <c r="G875"/>
    </row>
    <row r="876" spans="1:7" x14ac:dyDescent="0.4">
      <c r="A876" s="1">
        <v>46257</v>
      </c>
      <c r="B876" s="2">
        <f t="shared" si="41"/>
        <v>8</v>
      </c>
      <c r="C876" s="2">
        <f t="shared" si="42"/>
        <v>23</v>
      </c>
      <c r="D876" s="2" t="str">
        <f t="shared" si="43"/>
        <v>日</v>
      </c>
      <c r="E876" t="str">
        <f>IFERROR(VLOOKUP(A876,'HOL（2027年まで）'!$A:$C,3,0),"")</f>
        <v/>
      </c>
      <c r="F876"/>
      <c r="G876"/>
    </row>
    <row r="877" spans="1:7" x14ac:dyDescent="0.4">
      <c r="A877" s="1">
        <v>46258</v>
      </c>
      <c r="B877" s="2">
        <f t="shared" si="41"/>
        <v>8</v>
      </c>
      <c r="C877" s="2">
        <f t="shared" si="42"/>
        <v>24</v>
      </c>
      <c r="D877" s="2" t="str">
        <f t="shared" si="43"/>
        <v>月</v>
      </c>
      <c r="E877" t="str">
        <f>IFERROR(VLOOKUP(A877,'HOL（2027年まで）'!$A:$C,3,0),"")</f>
        <v/>
      </c>
      <c r="F877"/>
      <c r="G877"/>
    </row>
    <row r="878" spans="1:7" x14ac:dyDescent="0.4">
      <c r="A878" s="1">
        <v>46259</v>
      </c>
      <c r="B878" s="2">
        <f t="shared" si="41"/>
        <v>8</v>
      </c>
      <c r="C878" s="2">
        <f t="shared" si="42"/>
        <v>25</v>
      </c>
      <c r="D878" s="2" t="str">
        <f t="shared" si="43"/>
        <v>火</v>
      </c>
      <c r="E878" t="str">
        <f>IFERROR(VLOOKUP(A878,'HOL（2027年まで）'!$A:$C,3,0),"")</f>
        <v/>
      </c>
      <c r="F878"/>
      <c r="G878"/>
    </row>
    <row r="879" spans="1:7" x14ac:dyDescent="0.4">
      <c r="A879" s="1">
        <v>46260</v>
      </c>
      <c r="B879" s="2">
        <f t="shared" si="41"/>
        <v>8</v>
      </c>
      <c r="C879" s="2">
        <f t="shared" si="42"/>
        <v>26</v>
      </c>
      <c r="D879" s="2" t="str">
        <f t="shared" si="43"/>
        <v>水</v>
      </c>
      <c r="E879" t="str">
        <f>IFERROR(VLOOKUP(A879,'HOL（2027年まで）'!$A:$C,3,0),"")</f>
        <v/>
      </c>
      <c r="F879"/>
      <c r="G879"/>
    </row>
    <row r="880" spans="1:7" x14ac:dyDescent="0.4">
      <c r="A880" s="1">
        <v>46261</v>
      </c>
      <c r="B880" s="2">
        <f t="shared" si="41"/>
        <v>8</v>
      </c>
      <c r="C880" s="2">
        <f t="shared" si="42"/>
        <v>27</v>
      </c>
      <c r="D880" s="2" t="str">
        <f t="shared" si="43"/>
        <v>木</v>
      </c>
      <c r="E880" t="str">
        <f>IFERROR(VLOOKUP(A880,'HOL（2027年まで）'!$A:$C,3,0),"")</f>
        <v/>
      </c>
      <c r="F880"/>
      <c r="G880"/>
    </row>
    <row r="881" spans="1:7" x14ac:dyDescent="0.4">
      <c r="A881" s="1">
        <v>46262</v>
      </c>
      <c r="B881" s="2">
        <f t="shared" si="41"/>
        <v>8</v>
      </c>
      <c r="C881" s="2">
        <f t="shared" si="42"/>
        <v>28</v>
      </c>
      <c r="D881" s="2" t="str">
        <f t="shared" si="43"/>
        <v>金</v>
      </c>
      <c r="E881" t="str">
        <f>IFERROR(VLOOKUP(A881,'HOL（2027年まで）'!$A:$C,3,0),"")</f>
        <v/>
      </c>
      <c r="F881"/>
      <c r="G881"/>
    </row>
    <row r="882" spans="1:7" x14ac:dyDescent="0.4">
      <c r="A882" s="1">
        <v>46263</v>
      </c>
      <c r="B882" s="2">
        <f t="shared" si="41"/>
        <v>8</v>
      </c>
      <c r="C882" s="2">
        <f t="shared" si="42"/>
        <v>29</v>
      </c>
      <c r="D882" s="2" t="str">
        <f t="shared" si="43"/>
        <v>土</v>
      </c>
      <c r="E882" t="str">
        <f>IFERROR(VLOOKUP(A882,'HOL（2027年まで）'!$A:$C,3,0),"")</f>
        <v/>
      </c>
      <c r="F882"/>
      <c r="G882"/>
    </row>
    <row r="883" spans="1:7" x14ac:dyDescent="0.4">
      <c r="A883" s="1">
        <v>46264</v>
      </c>
      <c r="B883" s="2">
        <f t="shared" si="41"/>
        <v>8</v>
      </c>
      <c r="C883" s="2">
        <f t="shared" si="42"/>
        <v>30</v>
      </c>
      <c r="D883" s="2" t="str">
        <f t="shared" si="43"/>
        <v>日</v>
      </c>
      <c r="E883" t="str">
        <f>IFERROR(VLOOKUP(A883,'HOL（2027年まで）'!$A:$C,3,0),"")</f>
        <v/>
      </c>
      <c r="F883"/>
      <c r="G883"/>
    </row>
    <row r="884" spans="1:7" x14ac:dyDescent="0.4">
      <c r="A884" s="1">
        <v>46265</v>
      </c>
      <c r="B884" s="2">
        <f t="shared" si="41"/>
        <v>8</v>
      </c>
      <c r="C884" s="2">
        <f t="shared" si="42"/>
        <v>31</v>
      </c>
      <c r="D884" s="2" t="str">
        <f t="shared" si="43"/>
        <v>月</v>
      </c>
      <c r="E884" t="str">
        <f>IFERROR(VLOOKUP(A884,'HOL（2027年まで）'!$A:$C,3,0),"")</f>
        <v/>
      </c>
      <c r="F884"/>
      <c r="G884"/>
    </row>
    <row r="885" spans="1:7" x14ac:dyDescent="0.4">
      <c r="A885" s="1">
        <v>46266</v>
      </c>
      <c r="B885" s="2">
        <f t="shared" si="41"/>
        <v>9</v>
      </c>
      <c r="C885" s="2">
        <f t="shared" si="42"/>
        <v>1</v>
      </c>
      <c r="D885" s="2" t="str">
        <f t="shared" si="43"/>
        <v>火</v>
      </c>
      <c r="E885" t="str">
        <f>IFERROR(VLOOKUP(A885,'HOL（2027年まで）'!$A:$C,3,0),"")</f>
        <v/>
      </c>
      <c r="F885"/>
      <c r="G885"/>
    </row>
    <row r="886" spans="1:7" x14ac:dyDescent="0.4">
      <c r="A886" s="1">
        <v>46267</v>
      </c>
      <c r="B886" s="2">
        <f t="shared" si="41"/>
        <v>9</v>
      </c>
      <c r="C886" s="2">
        <f t="shared" si="42"/>
        <v>2</v>
      </c>
      <c r="D886" s="2" t="str">
        <f t="shared" si="43"/>
        <v>水</v>
      </c>
      <c r="E886" t="str">
        <f>IFERROR(VLOOKUP(A886,'HOL（2027年まで）'!$A:$C,3,0),"")</f>
        <v/>
      </c>
      <c r="F886"/>
      <c r="G886"/>
    </row>
    <row r="887" spans="1:7" x14ac:dyDescent="0.4">
      <c r="A887" s="1">
        <v>46268</v>
      </c>
      <c r="B887" s="2">
        <f t="shared" si="41"/>
        <v>9</v>
      </c>
      <c r="C887" s="2">
        <f t="shared" si="42"/>
        <v>3</v>
      </c>
      <c r="D887" s="2" t="str">
        <f t="shared" si="43"/>
        <v>木</v>
      </c>
      <c r="E887" t="str">
        <f>IFERROR(VLOOKUP(A887,'HOL（2027年まで）'!$A:$C,3,0),"")</f>
        <v/>
      </c>
      <c r="F887"/>
      <c r="G887"/>
    </row>
    <row r="888" spans="1:7" x14ac:dyDescent="0.4">
      <c r="A888" s="1">
        <v>46269</v>
      </c>
      <c r="B888" s="2">
        <f t="shared" si="41"/>
        <v>9</v>
      </c>
      <c r="C888" s="2">
        <f t="shared" si="42"/>
        <v>4</v>
      </c>
      <c r="D888" s="2" t="str">
        <f t="shared" si="43"/>
        <v>金</v>
      </c>
      <c r="E888" t="str">
        <f>IFERROR(VLOOKUP(A888,'HOL（2027年まで）'!$A:$C,3,0),"")</f>
        <v/>
      </c>
      <c r="F888"/>
      <c r="G888"/>
    </row>
    <row r="889" spans="1:7" x14ac:dyDescent="0.4">
      <c r="A889" s="1">
        <v>46270</v>
      </c>
      <c r="B889" s="2">
        <f t="shared" si="41"/>
        <v>9</v>
      </c>
      <c r="C889" s="2">
        <f t="shared" si="42"/>
        <v>5</v>
      </c>
      <c r="D889" s="2" t="str">
        <f t="shared" si="43"/>
        <v>土</v>
      </c>
      <c r="E889" t="str">
        <f>IFERROR(VLOOKUP(A889,'HOL（2027年まで）'!$A:$C,3,0),"")</f>
        <v/>
      </c>
      <c r="F889"/>
      <c r="G889"/>
    </row>
    <row r="890" spans="1:7" x14ac:dyDescent="0.4">
      <c r="A890" s="1">
        <v>46271</v>
      </c>
      <c r="B890" s="2">
        <f t="shared" si="41"/>
        <v>9</v>
      </c>
      <c r="C890" s="2">
        <f t="shared" si="42"/>
        <v>6</v>
      </c>
      <c r="D890" s="2" t="str">
        <f t="shared" si="43"/>
        <v>日</v>
      </c>
      <c r="E890" t="str">
        <f>IFERROR(VLOOKUP(A890,'HOL（2027年まで）'!$A:$C,3,0),"")</f>
        <v/>
      </c>
      <c r="F890"/>
      <c r="G890"/>
    </row>
    <row r="891" spans="1:7" x14ac:dyDescent="0.4">
      <c r="A891" s="1">
        <v>46272</v>
      </c>
      <c r="B891" s="2">
        <f t="shared" si="41"/>
        <v>9</v>
      </c>
      <c r="C891" s="2">
        <f t="shared" si="42"/>
        <v>7</v>
      </c>
      <c r="D891" s="2" t="str">
        <f t="shared" si="43"/>
        <v>月</v>
      </c>
      <c r="E891" t="str">
        <f>IFERROR(VLOOKUP(A891,'HOL（2027年まで）'!$A:$C,3,0),"")</f>
        <v/>
      </c>
      <c r="F891"/>
      <c r="G891"/>
    </row>
    <row r="892" spans="1:7" x14ac:dyDescent="0.4">
      <c r="A892" s="1">
        <v>46273</v>
      </c>
      <c r="B892" s="2">
        <f t="shared" si="41"/>
        <v>9</v>
      </c>
      <c r="C892" s="2">
        <f t="shared" si="42"/>
        <v>8</v>
      </c>
      <c r="D892" s="2" t="str">
        <f t="shared" si="43"/>
        <v>火</v>
      </c>
      <c r="E892" t="str">
        <f>IFERROR(VLOOKUP(A892,'HOL（2027年まで）'!$A:$C,3,0),"")</f>
        <v/>
      </c>
      <c r="F892"/>
      <c r="G892"/>
    </row>
    <row r="893" spans="1:7" x14ac:dyDescent="0.4">
      <c r="A893" s="1">
        <v>46274</v>
      </c>
      <c r="B893" s="2">
        <f t="shared" si="41"/>
        <v>9</v>
      </c>
      <c r="C893" s="2">
        <f t="shared" si="42"/>
        <v>9</v>
      </c>
      <c r="D893" s="2" t="str">
        <f t="shared" si="43"/>
        <v>水</v>
      </c>
      <c r="E893" t="str">
        <f>IFERROR(VLOOKUP(A893,'HOL（2027年まで）'!$A:$C,3,0),"")</f>
        <v/>
      </c>
      <c r="F893"/>
      <c r="G893"/>
    </row>
    <row r="894" spans="1:7" x14ac:dyDescent="0.4">
      <c r="A894" s="1">
        <v>46275</v>
      </c>
      <c r="B894" s="2">
        <f t="shared" si="41"/>
        <v>9</v>
      </c>
      <c r="C894" s="2">
        <f t="shared" si="42"/>
        <v>10</v>
      </c>
      <c r="D894" s="2" t="str">
        <f t="shared" si="43"/>
        <v>木</v>
      </c>
      <c r="E894" t="str">
        <f>IFERROR(VLOOKUP(A894,'HOL（2027年まで）'!$A:$C,3,0),"")</f>
        <v/>
      </c>
      <c r="F894"/>
      <c r="G894"/>
    </row>
    <row r="895" spans="1:7" x14ac:dyDescent="0.4">
      <c r="A895" s="1">
        <v>46276</v>
      </c>
      <c r="B895" s="2">
        <f t="shared" si="41"/>
        <v>9</v>
      </c>
      <c r="C895" s="2">
        <f t="shared" si="42"/>
        <v>11</v>
      </c>
      <c r="D895" s="2" t="str">
        <f t="shared" si="43"/>
        <v>金</v>
      </c>
      <c r="E895" t="str">
        <f>IFERROR(VLOOKUP(A895,'HOL（2027年まで）'!$A:$C,3,0),"")</f>
        <v/>
      </c>
      <c r="F895"/>
      <c r="G895"/>
    </row>
    <row r="896" spans="1:7" x14ac:dyDescent="0.4">
      <c r="A896" s="1">
        <v>46277</v>
      </c>
      <c r="B896" s="2">
        <f t="shared" si="41"/>
        <v>9</v>
      </c>
      <c r="C896" s="2">
        <f t="shared" si="42"/>
        <v>12</v>
      </c>
      <c r="D896" s="2" t="str">
        <f t="shared" si="43"/>
        <v>土</v>
      </c>
      <c r="E896" t="str">
        <f>IFERROR(VLOOKUP(A896,'HOL（2027年まで）'!$A:$C,3,0),"")</f>
        <v/>
      </c>
      <c r="F896"/>
      <c r="G896"/>
    </row>
    <row r="897" spans="1:7" x14ac:dyDescent="0.4">
      <c r="A897" s="1">
        <v>46278</v>
      </c>
      <c r="B897" s="2">
        <f t="shared" si="41"/>
        <v>9</v>
      </c>
      <c r="C897" s="2">
        <f t="shared" si="42"/>
        <v>13</v>
      </c>
      <c r="D897" s="2" t="str">
        <f t="shared" si="43"/>
        <v>日</v>
      </c>
      <c r="E897" t="str">
        <f>IFERROR(VLOOKUP(A897,'HOL（2027年まで）'!$A:$C,3,0),"")</f>
        <v/>
      </c>
      <c r="F897"/>
      <c r="G897"/>
    </row>
    <row r="898" spans="1:7" x14ac:dyDescent="0.4">
      <c r="A898" s="1">
        <v>46279</v>
      </c>
      <c r="B898" s="2">
        <f t="shared" si="41"/>
        <v>9</v>
      </c>
      <c r="C898" s="2">
        <f t="shared" si="42"/>
        <v>14</v>
      </c>
      <c r="D898" s="2" t="str">
        <f t="shared" si="43"/>
        <v>月</v>
      </c>
      <c r="E898" t="str">
        <f>IFERROR(VLOOKUP(A898,'HOL（2027年まで）'!$A:$C,3,0),"")</f>
        <v/>
      </c>
      <c r="F898"/>
      <c r="G898"/>
    </row>
    <row r="899" spans="1:7" x14ac:dyDescent="0.4">
      <c r="A899" s="1">
        <v>46280</v>
      </c>
      <c r="B899" s="2">
        <f t="shared" ref="B899:B962" si="44">MONTH(A899)</f>
        <v>9</v>
      </c>
      <c r="C899" s="2">
        <f t="shared" si="42"/>
        <v>15</v>
      </c>
      <c r="D899" s="2" t="str">
        <f t="shared" si="43"/>
        <v>火</v>
      </c>
      <c r="E899" t="str">
        <f>IFERROR(VLOOKUP(A899,'HOL（2027年まで）'!$A:$C,3,0),"")</f>
        <v/>
      </c>
      <c r="F899"/>
      <c r="G899"/>
    </row>
    <row r="900" spans="1:7" x14ac:dyDescent="0.4">
      <c r="A900" s="1">
        <v>46281</v>
      </c>
      <c r="B900" s="2">
        <f t="shared" si="44"/>
        <v>9</v>
      </c>
      <c r="C900" s="2">
        <f t="shared" si="42"/>
        <v>16</v>
      </c>
      <c r="D900" s="2" t="str">
        <f t="shared" si="43"/>
        <v>水</v>
      </c>
      <c r="E900" t="str">
        <f>IFERROR(VLOOKUP(A900,'HOL（2027年まで）'!$A:$C,3,0),"")</f>
        <v/>
      </c>
      <c r="F900"/>
      <c r="G900"/>
    </row>
    <row r="901" spans="1:7" x14ac:dyDescent="0.4">
      <c r="A901" s="1">
        <v>46282</v>
      </c>
      <c r="B901" s="2">
        <f t="shared" si="44"/>
        <v>9</v>
      </c>
      <c r="C901" s="2">
        <f t="shared" si="42"/>
        <v>17</v>
      </c>
      <c r="D901" s="2" t="str">
        <f t="shared" si="43"/>
        <v>木</v>
      </c>
      <c r="E901" t="str">
        <f>IFERROR(VLOOKUP(A901,'HOL（2027年まで）'!$A:$C,3,0),"")</f>
        <v/>
      </c>
      <c r="F901"/>
      <c r="G901"/>
    </row>
    <row r="902" spans="1:7" x14ac:dyDescent="0.4">
      <c r="A902" s="1">
        <v>46283</v>
      </c>
      <c r="B902" s="2">
        <f t="shared" si="44"/>
        <v>9</v>
      </c>
      <c r="C902" s="2">
        <f t="shared" ref="C902:C965" si="45">DAY(A902)</f>
        <v>18</v>
      </c>
      <c r="D902" s="2" t="str">
        <f t="shared" ref="D902:D965" si="46">TEXT(A902,"aaa")</f>
        <v>金</v>
      </c>
      <c r="E902" t="str">
        <f>IFERROR(VLOOKUP(A902,'HOL（2027年まで）'!$A:$C,3,0),"")</f>
        <v/>
      </c>
      <c r="F902"/>
      <c r="G902"/>
    </row>
    <row r="903" spans="1:7" x14ac:dyDescent="0.4">
      <c r="A903" s="1">
        <v>46284</v>
      </c>
      <c r="B903" s="2">
        <f t="shared" si="44"/>
        <v>9</v>
      </c>
      <c r="C903" s="2">
        <f t="shared" si="45"/>
        <v>19</v>
      </c>
      <c r="D903" s="2" t="str">
        <f t="shared" si="46"/>
        <v>土</v>
      </c>
      <c r="E903" t="str">
        <f>IFERROR(VLOOKUP(A903,'HOL（2027年まで）'!$A:$C,3,0),"")</f>
        <v/>
      </c>
      <c r="F903"/>
      <c r="G903"/>
    </row>
    <row r="904" spans="1:7" x14ac:dyDescent="0.4">
      <c r="A904" s="1">
        <v>46285</v>
      </c>
      <c r="B904" s="2">
        <f t="shared" si="44"/>
        <v>9</v>
      </c>
      <c r="C904" s="2">
        <f t="shared" si="45"/>
        <v>20</v>
      </c>
      <c r="D904" s="2" t="str">
        <f t="shared" si="46"/>
        <v>日</v>
      </c>
      <c r="E904" t="str">
        <f>IFERROR(VLOOKUP(A904,'HOL（2027年まで）'!$A:$C,3,0),"")</f>
        <v/>
      </c>
      <c r="F904"/>
      <c r="G904"/>
    </row>
    <row r="905" spans="1:7" x14ac:dyDescent="0.4">
      <c r="A905" s="1">
        <v>46286</v>
      </c>
      <c r="B905" s="2">
        <f t="shared" si="44"/>
        <v>9</v>
      </c>
      <c r="C905" s="2">
        <f t="shared" si="45"/>
        <v>21</v>
      </c>
      <c r="D905" s="2" t="str">
        <f t="shared" si="46"/>
        <v>月</v>
      </c>
      <c r="E905" t="str">
        <f>IFERROR(VLOOKUP(A905,'HOL（2027年まで）'!$A:$C,3,0),"")</f>
        <v>敬老の日</v>
      </c>
      <c r="F905"/>
      <c r="G905"/>
    </row>
    <row r="906" spans="1:7" x14ac:dyDescent="0.4">
      <c r="A906" s="1">
        <v>46287</v>
      </c>
      <c r="B906" s="2">
        <f t="shared" si="44"/>
        <v>9</v>
      </c>
      <c r="C906" s="2">
        <f t="shared" si="45"/>
        <v>22</v>
      </c>
      <c r="D906" s="2" t="str">
        <f t="shared" si="46"/>
        <v>火</v>
      </c>
      <c r="E906" t="str">
        <f>IFERROR(VLOOKUP(A906,'HOL（2027年まで）'!$A:$C,3,0),"")</f>
        <v>国民の休日</v>
      </c>
      <c r="F906"/>
      <c r="G906"/>
    </row>
    <row r="907" spans="1:7" x14ac:dyDescent="0.4">
      <c r="A907" s="1">
        <v>46288</v>
      </c>
      <c r="B907" s="2">
        <f t="shared" si="44"/>
        <v>9</v>
      </c>
      <c r="C907" s="2">
        <f t="shared" si="45"/>
        <v>23</v>
      </c>
      <c r="D907" s="2" t="str">
        <f t="shared" si="46"/>
        <v>水</v>
      </c>
      <c r="E907" t="str">
        <f>IFERROR(VLOOKUP(A907,'HOL（2027年まで）'!$A:$C,3,0),"")</f>
        <v>秋分の日</v>
      </c>
      <c r="F907"/>
      <c r="G907"/>
    </row>
    <row r="908" spans="1:7" x14ac:dyDescent="0.4">
      <c r="A908" s="1">
        <v>46289</v>
      </c>
      <c r="B908" s="2">
        <f t="shared" si="44"/>
        <v>9</v>
      </c>
      <c r="C908" s="2">
        <f t="shared" si="45"/>
        <v>24</v>
      </c>
      <c r="D908" s="2" t="str">
        <f t="shared" si="46"/>
        <v>木</v>
      </c>
      <c r="E908" t="str">
        <f>IFERROR(VLOOKUP(A908,'HOL（2027年まで）'!$A:$C,3,0),"")</f>
        <v/>
      </c>
      <c r="F908"/>
      <c r="G908"/>
    </row>
    <row r="909" spans="1:7" x14ac:dyDescent="0.4">
      <c r="A909" s="1">
        <v>46290</v>
      </c>
      <c r="B909" s="2">
        <f t="shared" si="44"/>
        <v>9</v>
      </c>
      <c r="C909" s="2">
        <f t="shared" si="45"/>
        <v>25</v>
      </c>
      <c r="D909" s="2" t="str">
        <f t="shared" si="46"/>
        <v>金</v>
      </c>
      <c r="E909" t="str">
        <f>IFERROR(VLOOKUP(A909,'HOL（2027年まで）'!$A:$C,3,0),"")</f>
        <v/>
      </c>
      <c r="F909"/>
      <c r="G909"/>
    </row>
    <row r="910" spans="1:7" x14ac:dyDescent="0.4">
      <c r="A910" s="1">
        <v>46291</v>
      </c>
      <c r="B910" s="2">
        <f t="shared" si="44"/>
        <v>9</v>
      </c>
      <c r="C910" s="2">
        <f t="shared" si="45"/>
        <v>26</v>
      </c>
      <c r="D910" s="2" t="str">
        <f t="shared" si="46"/>
        <v>土</v>
      </c>
      <c r="E910" t="str">
        <f>IFERROR(VLOOKUP(A910,'HOL（2027年まで）'!$A:$C,3,0),"")</f>
        <v/>
      </c>
      <c r="F910"/>
      <c r="G910"/>
    </row>
    <row r="911" spans="1:7" x14ac:dyDescent="0.4">
      <c r="A911" s="1">
        <v>46292</v>
      </c>
      <c r="B911" s="2">
        <f t="shared" si="44"/>
        <v>9</v>
      </c>
      <c r="C911" s="2">
        <f t="shared" si="45"/>
        <v>27</v>
      </c>
      <c r="D911" s="2" t="str">
        <f t="shared" si="46"/>
        <v>日</v>
      </c>
      <c r="E911" t="str">
        <f>IFERROR(VLOOKUP(A911,'HOL（2027年まで）'!$A:$C,3,0),"")</f>
        <v/>
      </c>
      <c r="F911"/>
      <c r="G911"/>
    </row>
    <row r="912" spans="1:7" x14ac:dyDescent="0.4">
      <c r="A912" s="1">
        <v>46293</v>
      </c>
      <c r="B912" s="2">
        <f t="shared" si="44"/>
        <v>9</v>
      </c>
      <c r="C912" s="2">
        <f t="shared" si="45"/>
        <v>28</v>
      </c>
      <c r="D912" s="2" t="str">
        <f t="shared" si="46"/>
        <v>月</v>
      </c>
      <c r="E912" t="str">
        <f>IFERROR(VLOOKUP(A912,'HOL（2027年まで）'!$A:$C,3,0),"")</f>
        <v/>
      </c>
      <c r="F912"/>
      <c r="G912"/>
    </row>
    <row r="913" spans="1:7" x14ac:dyDescent="0.4">
      <c r="A913" s="1">
        <v>46294</v>
      </c>
      <c r="B913" s="2">
        <f t="shared" si="44"/>
        <v>9</v>
      </c>
      <c r="C913" s="2">
        <f t="shared" si="45"/>
        <v>29</v>
      </c>
      <c r="D913" s="2" t="str">
        <f t="shared" si="46"/>
        <v>火</v>
      </c>
      <c r="E913" t="str">
        <f>IFERROR(VLOOKUP(A913,'HOL（2027年まで）'!$A:$C,3,0),"")</f>
        <v/>
      </c>
      <c r="F913"/>
      <c r="G913"/>
    </row>
    <row r="914" spans="1:7" x14ac:dyDescent="0.4">
      <c r="A914" s="1">
        <v>46295</v>
      </c>
      <c r="B914" s="2">
        <f t="shared" si="44"/>
        <v>9</v>
      </c>
      <c r="C914" s="2">
        <f t="shared" si="45"/>
        <v>30</v>
      </c>
      <c r="D914" s="2" t="str">
        <f t="shared" si="46"/>
        <v>水</v>
      </c>
      <c r="E914" t="str">
        <f>IFERROR(VLOOKUP(A914,'HOL（2027年まで）'!$A:$C,3,0),"")</f>
        <v/>
      </c>
      <c r="F914"/>
      <c r="G914"/>
    </row>
    <row r="915" spans="1:7" x14ac:dyDescent="0.4">
      <c r="A915" s="1">
        <v>46296</v>
      </c>
      <c r="B915" s="2">
        <f t="shared" si="44"/>
        <v>10</v>
      </c>
      <c r="C915" s="2">
        <f t="shared" si="45"/>
        <v>1</v>
      </c>
      <c r="D915" s="2" t="str">
        <f t="shared" si="46"/>
        <v>木</v>
      </c>
      <c r="E915" t="str">
        <f>IFERROR(VLOOKUP(A915,'HOL（2027年まで）'!$A:$C,3,0),"")</f>
        <v/>
      </c>
      <c r="F915"/>
      <c r="G915"/>
    </row>
    <row r="916" spans="1:7" x14ac:dyDescent="0.4">
      <c r="A916" s="1">
        <v>46297</v>
      </c>
      <c r="B916" s="2">
        <f t="shared" si="44"/>
        <v>10</v>
      </c>
      <c r="C916" s="2">
        <f t="shared" si="45"/>
        <v>2</v>
      </c>
      <c r="D916" s="2" t="str">
        <f t="shared" si="46"/>
        <v>金</v>
      </c>
      <c r="E916" t="str">
        <f>IFERROR(VLOOKUP(A916,'HOL（2027年まで）'!$A:$C,3,0),"")</f>
        <v/>
      </c>
      <c r="F916"/>
      <c r="G916"/>
    </row>
    <row r="917" spans="1:7" x14ac:dyDescent="0.4">
      <c r="A917" s="1">
        <v>46298</v>
      </c>
      <c r="B917" s="2">
        <f t="shared" si="44"/>
        <v>10</v>
      </c>
      <c r="C917" s="2">
        <f t="shared" si="45"/>
        <v>3</v>
      </c>
      <c r="D917" s="2" t="str">
        <f t="shared" si="46"/>
        <v>土</v>
      </c>
      <c r="E917" t="str">
        <f>IFERROR(VLOOKUP(A917,'HOL（2027年まで）'!$A:$C,3,0),"")</f>
        <v/>
      </c>
      <c r="F917"/>
      <c r="G917"/>
    </row>
    <row r="918" spans="1:7" x14ac:dyDescent="0.4">
      <c r="A918" s="1">
        <v>46299</v>
      </c>
      <c r="B918" s="2">
        <f t="shared" si="44"/>
        <v>10</v>
      </c>
      <c r="C918" s="2">
        <f t="shared" si="45"/>
        <v>4</v>
      </c>
      <c r="D918" s="2" t="str">
        <f t="shared" si="46"/>
        <v>日</v>
      </c>
      <c r="E918" t="str">
        <f>IFERROR(VLOOKUP(A918,'HOL（2027年まで）'!$A:$C,3,0),"")</f>
        <v/>
      </c>
      <c r="F918"/>
      <c r="G918"/>
    </row>
    <row r="919" spans="1:7" x14ac:dyDescent="0.4">
      <c r="A919" s="1">
        <v>46300</v>
      </c>
      <c r="B919" s="2">
        <f t="shared" si="44"/>
        <v>10</v>
      </c>
      <c r="C919" s="2">
        <f t="shared" si="45"/>
        <v>5</v>
      </c>
      <c r="D919" s="2" t="str">
        <f t="shared" si="46"/>
        <v>月</v>
      </c>
      <c r="E919" t="str">
        <f>IFERROR(VLOOKUP(A919,'HOL（2027年まで）'!$A:$C,3,0),"")</f>
        <v/>
      </c>
      <c r="F919"/>
      <c r="G919"/>
    </row>
    <row r="920" spans="1:7" x14ac:dyDescent="0.4">
      <c r="A920" s="1">
        <v>46301</v>
      </c>
      <c r="B920" s="2">
        <f t="shared" si="44"/>
        <v>10</v>
      </c>
      <c r="C920" s="2">
        <f t="shared" si="45"/>
        <v>6</v>
      </c>
      <c r="D920" s="2" t="str">
        <f t="shared" si="46"/>
        <v>火</v>
      </c>
      <c r="E920" t="str">
        <f>IFERROR(VLOOKUP(A920,'HOL（2027年まで）'!$A:$C,3,0),"")</f>
        <v/>
      </c>
      <c r="F920"/>
      <c r="G920"/>
    </row>
    <row r="921" spans="1:7" x14ac:dyDescent="0.4">
      <c r="A921" s="1">
        <v>46302</v>
      </c>
      <c r="B921" s="2">
        <f t="shared" si="44"/>
        <v>10</v>
      </c>
      <c r="C921" s="2">
        <f t="shared" si="45"/>
        <v>7</v>
      </c>
      <c r="D921" s="2" t="str">
        <f t="shared" si="46"/>
        <v>水</v>
      </c>
      <c r="E921" t="str">
        <f>IFERROR(VLOOKUP(A921,'HOL（2027年まで）'!$A:$C,3,0),"")</f>
        <v/>
      </c>
      <c r="F921"/>
      <c r="G921"/>
    </row>
    <row r="922" spans="1:7" x14ac:dyDescent="0.4">
      <c r="A922" s="1">
        <v>46303</v>
      </c>
      <c r="B922" s="2">
        <f t="shared" si="44"/>
        <v>10</v>
      </c>
      <c r="C922" s="2">
        <f t="shared" si="45"/>
        <v>8</v>
      </c>
      <c r="D922" s="2" t="str">
        <f t="shared" si="46"/>
        <v>木</v>
      </c>
      <c r="E922" t="str">
        <f>IFERROR(VLOOKUP(A922,'HOL（2027年まで）'!$A:$C,3,0),"")</f>
        <v/>
      </c>
      <c r="F922"/>
      <c r="G922"/>
    </row>
    <row r="923" spans="1:7" x14ac:dyDescent="0.4">
      <c r="A923" s="1">
        <v>46304</v>
      </c>
      <c r="B923" s="2">
        <f t="shared" si="44"/>
        <v>10</v>
      </c>
      <c r="C923" s="2">
        <f t="shared" si="45"/>
        <v>9</v>
      </c>
      <c r="D923" s="2" t="str">
        <f t="shared" si="46"/>
        <v>金</v>
      </c>
      <c r="E923" t="str">
        <f>IFERROR(VLOOKUP(A923,'HOL（2027年まで）'!$A:$C,3,0),"")</f>
        <v/>
      </c>
      <c r="F923"/>
      <c r="G923"/>
    </row>
    <row r="924" spans="1:7" x14ac:dyDescent="0.4">
      <c r="A924" s="1">
        <v>46305</v>
      </c>
      <c r="B924" s="2">
        <f t="shared" si="44"/>
        <v>10</v>
      </c>
      <c r="C924" s="2">
        <f t="shared" si="45"/>
        <v>10</v>
      </c>
      <c r="D924" s="2" t="str">
        <f t="shared" si="46"/>
        <v>土</v>
      </c>
      <c r="E924" t="str">
        <f>IFERROR(VLOOKUP(A924,'HOL（2027年まで）'!$A:$C,3,0),"")</f>
        <v/>
      </c>
      <c r="F924"/>
      <c r="G924"/>
    </row>
    <row r="925" spans="1:7" x14ac:dyDescent="0.4">
      <c r="A925" s="1">
        <v>46306</v>
      </c>
      <c r="B925" s="2">
        <f t="shared" si="44"/>
        <v>10</v>
      </c>
      <c r="C925" s="2">
        <f t="shared" si="45"/>
        <v>11</v>
      </c>
      <c r="D925" s="2" t="str">
        <f t="shared" si="46"/>
        <v>日</v>
      </c>
      <c r="E925" t="str">
        <f>IFERROR(VLOOKUP(A925,'HOL（2027年まで）'!$A:$C,3,0),"")</f>
        <v/>
      </c>
      <c r="F925"/>
      <c r="G925"/>
    </row>
    <row r="926" spans="1:7" x14ac:dyDescent="0.4">
      <c r="A926" s="1">
        <v>46307</v>
      </c>
      <c r="B926" s="2">
        <f t="shared" si="44"/>
        <v>10</v>
      </c>
      <c r="C926" s="2">
        <f t="shared" si="45"/>
        <v>12</v>
      </c>
      <c r="D926" s="2" t="str">
        <f t="shared" si="46"/>
        <v>月</v>
      </c>
      <c r="E926" t="str">
        <f>IFERROR(VLOOKUP(A926,'HOL（2027年まで）'!$A:$C,3,0),"")</f>
        <v>スポーツの日</v>
      </c>
      <c r="F926"/>
      <c r="G926"/>
    </row>
    <row r="927" spans="1:7" x14ac:dyDescent="0.4">
      <c r="A927" s="1">
        <v>46308</v>
      </c>
      <c r="B927" s="2">
        <f t="shared" si="44"/>
        <v>10</v>
      </c>
      <c r="C927" s="2">
        <f t="shared" si="45"/>
        <v>13</v>
      </c>
      <c r="D927" s="2" t="str">
        <f t="shared" si="46"/>
        <v>火</v>
      </c>
      <c r="E927" t="str">
        <f>IFERROR(VLOOKUP(A927,'HOL（2027年まで）'!$A:$C,3,0),"")</f>
        <v/>
      </c>
      <c r="F927"/>
      <c r="G927"/>
    </row>
    <row r="928" spans="1:7" x14ac:dyDescent="0.4">
      <c r="A928" s="1">
        <v>46309</v>
      </c>
      <c r="B928" s="2">
        <f t="shared" si="44"/>
        <v>10</v>
      </c>
      <c r="C928" s="2">
        <f t="shared" si="45"/>
        <v>14</v>
      </c>
      <c r="D928" s="2" t="str">
        <f t="shared" si="46"/>
        <v>水</v>
      </c>
      <c r="E928" t="str">
        <f>IFERROR(VLOOKUP(A928,'HOL（2027年まで）'!$A:$C,3,0),"")</f>
        <v/>
      </c>
      <c r="F928"/>
      <c r="G928"/>
    </row>
    <row r="929" spans="1:7" x14ac:dyDescent="0.4">
      <c r="A929" s="1">
        <v>46310</v>
      </c>
      <c r="B929" s="2">
        <f t="shared" si="44"/>
        <v>10</v>
      </c>
      <c r="C929" s="2">
        <f t="shared" si="45"/>
        <v>15</v>
      </c>
      <c r="D929" s="2" t="str">
        <f t="shared" si="46"/>
        <v>木</v>
      </c>
      <c r="E929" t="str">
        <f>IFERROR(VLOOKUP(A929,'HOL（2027年まで）'!$A:$C,3,0),"")</f>
        <v/>
      </c>
      <c r="F929"/>
      <c r="G929"/>
    </row>
    <row r="930" spans="1:7" x14ac:dyDescent="0.4">
      <c r="A930" s="1">
        <v>46311</v>
      </c>
      <c r="B930" s="2">
        <f t="shared" si="44"/>
        <v>10</v>
      </c>
      <c r="C930" s="2">
        <f t="shared" si="45"/>
        <v>16</v>
      </c>
      <c r="D930" s="2" t="str">
        <f t="shared" si="46"/>
        <v>金</v>
      </c>
      <c r="E930" t="str">
        <f>IFERROR(VLOOKUP(A930,'HOL（2027年まで）'!$A:$C,3,0),"")</f>
        <v/>
      </c>
      <c r="F930"/>
      <c r="G930"/>
    </row>
    <row r="931" spans="1:7" x14ac:dyDescent="0.4">
      <c r="A931" s="1">
        <v>46312</v>
      </c>
      <c r="B931" s="2">
        <f t="shared" si="44"/>
        <v>10</v>
      </c>
      <c r="C931" s="2">
        <f t="shared" si="45"/>
        <v>17</v>
      </c>
      <c r="D931" s="2" t="str">
        <f t="shared" si="46"/>
        <v>土</v>
      </c>
      <c r="E931" t="str">
        <f>IFERROR(VLOOKUP(A931,'HOL（2027年まで）'!$A:$C,3,0),"")</f>
        <v/>
      </c>
      <c r="F931"/>
      <c r="G931"/>
    </row>
    <row r="932" spans="1:7" x14ac:dyDescent="0.4">
      <c r="A932" s="1">
        <v>46313</v>
      </c>
      <c r="B932" s="2">
        <f t="shared" si="44"/>
        <v>10</v>
      </c>
      <c r="C932" s="2">
        <f t="shared" si="45"/>
        <v>18</v>
      </c>
      <c r="D932" s="2" t="str">
        <f t="shared" si="46"/>
        <v>日</v>
      </c>
      <c r="E932" t="str">
        <f>IFERROR(VLOOKUP(A932,'HOL（2027年まで）'!$A:$C,3,0),"")</f>
        <v/>
      </c>
      <c r="F932"/>
      <c r="G932"/>
    </row>
    <row r="933" spans="1:7" x14ac:dyDescent="0.4">
      <c r="A933" s="1">
        <v>46314</v>
      </c>
      <c r="B933" s="2">
        <f t="shared" si="44"/>
        <v>10</v>
      </c>
      <c r="C933" s="2">
        <f t="shared" si="45"/>
        <v>19</v>
      </c>
      <c r="D933" s="2" t="str">
        <f t="shared" si="46"/>
        <v>月</v>
      </c>
      <c r="E933" t="str">
        <f>IFERROR(VLOOKUP(A933,'HOL（2027年まで）'!$A:$C,3,0),"")</f>
        <v/>
      </c>
      <c r="F933"/>
      <c r="G933"/>
    </row>
    <row r="934" spans="1:7" x14ac:dyDescent="0.4">
      <c r="A934" s="1">
        <v>46315</v>
      </c>
      <c r="B934" s="2">
        <f t="shared" si="44"/>
        <v>10</v>
      </c>
      <c r="C934" s="2">
        <f t="shared" si="45"/>
        <v>20</v>
      </c>
      <c r="D934" s="2" t="str">
        <f t="shared" si="46"/>
        <v>火</v>
      </c>
      <c r="E934" t="str">
        <f>IFERROR(VLOOKUP(A934,'HOL（2027年まで）'!$A:$C,3,0),"")</f>
        <v/>
      </c>
      <c r="F934"/>
      <c r="G934"/>
    </row>
    <row r="935" spans="1:7" x14ac:dyDescent="0.4">
      <c r="A935" s="1">
        <v>46316</v>
      </c>
      <c r="B935" s="2">
        <f t="shared" si="44"/>
        <v>10</v>
      </c>
      <c r="C935" s="2">
        <f t="shared" si="45"/>
        <v>21</v>
      </c>
      <c r="D935" s="2" t="str">
        <f t="shared" si="46"/>
        <v>水</v>
      </c>
      <c r="E935" t="str">
        <f>IFERROR(VLOOKUP(A935,'HOL（2027年まで）'!$A:$C,3,0),"")</f>
        <v/>
      </c>
      <c r="F935"/>
      <c r="G935"/>
    </row>
    <row r="936" spans="1:7" x14ac:dyDescent="0.4">
      <c r="A936" s="1">
        <v>46317</v>
      </c>
      <c r="B936" s="2">
        <f t="shared" si="44"/>
        <v>10</v>
      </c>
      <c r="C936" s="2">
        <f t="shared" si="45"/>
        <v>22</v>
      </c>
      <c r="D936" s="2" t="str">
        <f t="shared" si="46"/>
        <v>木</v>
      </c>
      <c r="E936" t="str">
        <f>IFERROR(VLOOKUP(A936,'HOL（2027年まで）'!$A:$C,3,0),"")</f>
        <v/>
      </c>
      <c r="F936"/>
      <c r="G936"/>
    </row>
    <row r="937" spans="1:7" x14ac:dyDescent="0.4">
      <c r="A937" s="1">
        <v>46318</v>
      </c>
      <c r="B937" s="2">
        <f t="shared" si="44"/>
        <v>10</v>
      </c>
      <c r="C937" s="2">
        <f t="shared" si="45"/>
        <v>23</v>
      </c>
      <c r="D937" s="2" t="str">
        <f t="shared" si="46"/>
        <v>金</v>
      </c>
      <c r="E937" t="str">
        <f>IFERROR(VLOOKUP(A937,'HOL（2027年まで）'!$A:$C,3,0),"")</f>
        <v/>
      </c>
      <c r="F937"/>
      <c r="G937"/>
    </row>
    <row r="938" spans="1:7" x14ac:dyDescent="0.4">
      <c r="A938" s="1">
        <v>46319</v>
      </c>
      <c r="B938" s="2">
        <f t="shared" si="44"/>
        <v>10</v>
      </c>
      <c r="C938" s="2">
        <f t="shared" si="45"/>
        <v>24</v>
      </c>
      <c r="D938" s="2" t="str">
        <f t="shared" si="46"/>
        <v>土</v>
      </c>
      <c r="E938" t="str">
        <f>IFERROR(VLOOKUP(A938,'HOL（2027年まで）'!$A:$C,3,0),"")</f>
        <v/>
      </c>
      <c r="F938"/>
      <c r="G938"/>
    </row>
    <row r="939" spans="1:7" x14ac:dyDescent="0.4">
      <c r="A939" s="1">
        <v>46320</v>
      </c>
      <c r="B939" s="2">
        <f t="shared" si="44"/>
        <v>10</v>
      </c>
      <c r="C939" s="2">
        <f t="shared" si="45"/>
        <v>25</v>
      </c>
      <c r="D939" s="2" t="str">
        <f t="shared" si="46"/>
        <v>日</v>
      </c>
      <c r="E939" t="str">
        <f>IFERROR(VLOOKUP(A939,'HOL（2027年まで）'!$A:$C,3,0),"")</f>
        <v/>
      </c>
      <c r="F939"/>
      <c r="G939"/>
    </row>
    <row r="940" spans="1:7" x14ac:dyDescent="0.4">
      <c r="A940" s="1">
        <v>46321</v>
      </c>
      <c r="B940" s="2">
        <f t="shared" si="44"/>
        <v>10</v>
      </c>
      <c r="C940" s="2">
        <f t="shared" si="45"/>
        <v>26</v>
      </c>
      <c r="D940" s="2" t="str">
        <f t="shared" si="46"/>
        <v>月</v>
      </c>
      <c r="E940" t="str">
        <f>IFERROR(VLOOKUP(A940,'HOL（2027年まで）'!$A:$C,3,0),"")</f>
        <v/>
      </c>
      <c r="F940"/>
      <c r="G940"/>
    </row>
    <row r="941" spans="1:7" x14ac:dyDescent="0.4">
      <c r="A941" s="1">
        <v>46322</v>
      </c>
      <c r="B941" s="2">
        <f t="shared" si="44"/>
        <v>10</v>
      </c>
      <c r="C941" s="2">
        <f t="shared" si="45"/>
        <v>27</v>
      </c>
      <c r="D941" s="2" t="str">
        <f t="shared" si="46"/>
        <v>火</v>
      </c>
      <c r="E941" t="str">
        <f>IFERROR(VLOOKUP(A941,'HOL（2027年まで）'!$A:$C,3,0),"")</f>
        <v/>
      </c>
      <c r="F941"/>
      <c r="G941"/>
    </row>
    <row r="942" spans="1:7" x14ac:dyDescent="0.4">
      <c r="A942" s="1">
        <v>46323</v>
      </c>
      <c r="B942" s="2">
        <f t="shared" si="44"/>
        <v>10</v>
      </c>
      <c r="C942" s="2">
        <f t="shared" si="45"/>
        <v>28</v>
      </c>
      <c r="D942" s="2" t="str">
        <f t="shared" si="46"/>
        <v>水</v>
      </c>
      <c r="E942" t="str">
        <f>IFERROR(VLOOKUP(A942,'HOL（2027年まで）'!$A:$C,3,0),"")</f>
        <v/>
      </c>
      <c r="F942"/>
      <c r="G942"/>
    </row>
    <row r="943" spans="1:7" x14ac:dyDescent="0.4">
      <c r="A943" s="1">
        <v>46324</v>
      </c>
      <c r="B943" s="2">
        <f t="shared" si="44"/>
        <v>10</v>
      </c>
      <c r="C943" s="2">
        <f t="shared" si="45"/>
        <v>29</v>
      </c>
      <c r="D943" s="2" t="str">
        <f t="shared" si="46"/>
        <v>木</v>
      </c>
      <c r="E943" t="str">
        <f>IFERROR(VLOOKUP(A943,'HOL（2027年まで）'!$A:$C,3,0),"")</f>
        <v/>
      </c>
      <c r="F943"/>
      <c r="G943"/>
    </row>
    <row r="944" spans="1:7" x14ac:dyDescent="0.4">
      <c r="A944" s="1">
        <v>46325</v>
      </c>
      <c r="B944" s="2">
        <f t="shared" si="44"/>
        <v>10</v>
      </c>
      <c r="C944" s="2">
        <f t="shared" si="45"/>
        <v>30</v>
      </c>
      <c r="D944" s="2" t="str">
        <f t="shared" si="46"/>
        <v>金</v>
      </c>
      <c r="E944" t="str">
        <f>IFERROR(VLOOKUP(A944,'HOL（2027年まで）'!$A:$C,3,0),"")</f>
        <v/>
      </c>
      <c r="F944"/>
      <c r="G944"/>
    </row>
    <row r="945" spans="1:7" x14ac:dyDescent="0.4">
      <c r="A945" s="1">
        <v>46326</v>
      </c>
      <c r="B945" s="2">
        <f t="shared" si="44"/>
        <v>10</v>
      </c>
      <c r="C945" s="2">
        <f t="shared" si="45"/>
        <v>31</v>
      </c>
      <c r="D945" s="2" t="str">
        <f t="shared" si="46"/>
        <v>土</v>
      </c>
      <c r="E945" t="str">
        <f>IFERROR(VLOOKUP(A945,'HOL（2027年まで）'!$A:$C,3,0),"")</f>
        <v/>
      </c>
      <c r="F945"/>
      <c r="G945"/>
    </row>
    <row r="946" spans="1:7" x14ac:dyDescent="0.4">
      <c r="A946" s="1">
        <v>46327</v>
      </c>
      <c r="B946" s="2">
        <f t="shared" si="44"/>
        <v>11</v>
      </c>
      <c r="C946" s="2">
        <f t="shared" si="45"/>
        <v>1</v>
      </c>
      <c r="D946" s="2" t="str">
        <f t="shared" si="46"/>
        <v>日</v>
      </c>
      <c r="E946" t="str">
        <f>IFERROR(VLOOKUP(A946,'HOL（2027年まで）'!$A:$C,3,0),"")</f>
        <v/>
      </c>
      <c r="F946"/>
      <c r="G946"/>
    </row>
    <row r="947" spans="1:7" x14ac:dyDescent="0.4">
      <c r="A947" s="1">
        <v>46328</v>
      </c>
      <c r="B947" s="2">
        <f t="shared" si="44"/>
        <v>11</v>
      </c>
      <c r="C947" s="2">
        <f t="shared" si="45"/>
        <v>2</v>
      </c>
      <c r="D947" s="2" t="str">
        <f t="shared" si="46"/>
        <v>月</v>
      </c>
      <c r="E947" t="str">
        <f>IFERROR(VLOOKUP(A947,'HOL（2027年まで）'!$A:$C,3,0),"")</f>
        <v/>
      </c>
      <c r="F947"/>
      <c r="G947"/>
    </row>
    <row r="948" spans="1:7" x14ac:dyDescent="0.4">
      <c r="A948" s="1">
        <v>46329</v>
      </c>
      <c r="B948" s="2">
        <f t="shared" si="44"/>
        <v>11</v>
      </c>
      <c r="C948" s="2">
        <f t="shared" si="45"/>
        <v>3</v>
      </c>
      <c r="D948" s="2" t="str">
        <f t="shared" si="46"/>
        <v>火</v>
      </c>
      <c r="E948" t="str">
        <f>IFERROR(VLOOKUP(A948,'HOL（2027年まで）'!$A:$C,3,0),"")</f>
        <v>文化の日</v>
      </c>
      <c r="F948"/>
      <c r="G948"/>
    </row>
    <row r="949" spans="1:7" x14ac:dyDescent="0.4">
      <c r="A949" s="1">
        <v>46330</v>
      </c>
      <c r="B949" s="2">
        <f t="shared" si="44"/>
        <v>11</v>
      </c>
      <c r="C949" s="2">
        <f t="shared" si="45"/>
        <v>4</v>
      </c>
      <c r="D949" s="2" t="str">
        <f t="shared" si="46"/>
        <v>水</v>
      </c>
      <c r="E949" t="str">
        <f>IFERROR(VLOOKUP(A949,'HOL（2027年まで）'!$A:$C,3,0),"")</f>
        <v/>
      </c>
      <c r="F949"/>
      <c r="G949"/>
    </row>
    <row r="950" spans="1:7" x14ac:dyDescent="0.4">
      <c r="A950" s="1">
        <v>46331</v>
      </c>
      <c r="B950" s="2">
        <f t="shared" si="44"/>
        <v>11</v>
      </c>
      <c r="C950" s="2">
        <f t="shared" si="45"/>
        <v>5</v>
      </c>
      <c r="D950" s="2" t="str">
        <f t="shared" si="46"/>
        <v>木</v>
      </c>
      <c r="E950" t="str">
        <f>IFERROR(VLOOKUP(A950,'HOL（2027年まで）'!$A:$C,3,0),"")</f>
        <v/>
      </c>
      <c r="F950"/>
      <c r="G950"/>
    </row>
    <row r="951" spans="1:7" x14ac:dyDescent="0.4">
      <c r="A951" s="1">
        <v>46332</v>
      </c>
      <c r="B951" s="2">
        <f t="shared" si="44"/>
        <v>11</v>
      </c>
      <c r="C951" s="2">
        <f t="shared" si="45"/>
        <v>6</v>
      </c>
      <c r="D951" s="2" t="str">
        <f t="shared" si="46"/>
        <v>金</v>
      </c>
      <c r="E951" t="str">
        <f>IFERROR(VLOOKUP(A951,'HOL（2027年まで）'!$A:$C,3,0),"")</f>
        <v/>
      </c>
      <c r="F951"/>
      <c r="G951"/>
    </row>
    <row r="952" spans="1:7" x14ac:dyDescent="0.4">
      <c r="A952" s="1">
        <v>46333</v>
      </c>
      <c r="B952" s="2">
        <f t="shared" si="44"/>
        <v>11</v>
      </c>
      <c r="C952" s="2">
        <f t="shared" si="45"/>
        <v>7</v>
      </c>
      <c r="D952" s="2" t="str">
        <f t="shared" si="46"/>
        <v>土</v>
      </c>
      <c r="E952" t="str">
        <f>IFERROR(VLOOKUP(A952,'HOL（2027年まで）'!$A:$C,3,0),"")</f>
        <v/>
      </c>
      <c r="F952"/>
      <c r="G952"/>
    </row>
    <row r="953" spans="1:7" x14ac:dyDescent="0.4">
      <c r="A953" s="1">
        <v>46334</v>
      </c>
      <c r="B953" s="2">
        <f t="shared" si="44"/>
        <v>11</v>
      </c>
      <c r="C953" s="2">
        <f t="shared" si="45"/>
        <v>8</v>
      </c>
      <c r="D953" s="2" t="str">
        <f t="shared" si="46"/>
        <v>日</v>
      </c>
      <c r="E953" t="str">
        <f>IFERROR(VLOOKUP(A953,'HOL（2027年まで）'!$A:$C,3,0),"")</f>
        <v/>
      </c>
      <c r="F953"/>
      <c r="G953"/>
    </row>
    <row r="954" spans="1:7" x14ac:dyDescent="0.4">
      <c r="A954" s="1">
        <v>46335</v>
      </c>
      <c r="B954" s="2">
        <f t="shared" si="44"/>
        <v>11</v>
      </c>
      <c r="C954" s="2">
        <f t="shared" si="45"/>
        <v>9</v>
      </c>
      <c r="D954" s="2" t="str">
        <f t="shared" si="46"/>
        <v>月</v>
      </c>
      <c r="E954" t="str">
        <f>IFERROR(VLOOKUP(A954,'HOL（2027年まで）'!$A:$C,3,0),"")</f>
        <v/>
      </c>
      <c r="F954"/>
      <c r="G954"/>
    </row>
    <row r="955" spans="1:7" x14ac:dyDescent="0.4">
      <c r="A955" s="1">
        <v>46336</v>
      </c>
      <c r="B955" s="2">
        <f t="shared" si="44"/>
        <v>11</v>
      </c>
      <c r="C955" s="2">
        <f t="shared" si="45"/>
        <v>10</v>
      </c>
      <c r="D955" s="2" t="str">
        <f t="shared" si="46"/>
        <v>火</v>
      </c>
      <c r="E955" t="str">
        <f>IFERROR(VLOOKUP(A955,'HOL（2027年まで）'!$A:$C,3,0),"")</f>
        <v/>
      </c>
      <c r="F955"/>
      <c r="G955"/>
    </row>
    <row r="956" spans="1:7" x14ac:dyDescent="0.4">
      <c r="A956" s="1">
        <v>46337</v>
      </c>
      <c r="B956" s="2">
        <f t="shared" si="44"/>
        <v>11</v>
      </c>
      <c r="C956" s="2">
        <f t="shared" si="45"/>
        <v>11</v>
      </c>
      <c r="D956" s="2" t="str">
        <f t="shared" si="46"/>
        <v>水</v>
      </c>
      <c r="E956" t="str">
        <f>IFERROR(VLOOKUP(A956,'HOL（2027年まで）'!$A:$C,3,0),"")</f>
        <v/>
      </c>
      <c r="F956"/>
      <c r="G956"/>
    </row>
    <row r="957" spans="1:7" x14ac:dyDescent="0.4">
      <c r="A957" s="1">
        <v>46338</v>
      </c>
      <c r="B957" s="2">
        <f t="shared" si="44"/>
        <v>11</v>
      </c>
      <c r="C957" s="2">
        <f t="shared" si="45"/>
        <v>12</v>
      </c>
      <c r="D957" s="2" t="str">
        <f t="shared" si="46"/>
        <v>木</v>
      </c>
      <c r="E957" t="str">
        <f>IFERROR(VLOOKUP(A957,'HOL（2027年まで）'!$A:$C,3,0),"")</f>
        <v/>
      </c>
      <c r="F957"/>
      <c r="G957"/>
    </row>
    <row r="958" spans="1:7" x14ac:dyDescent="0.4">
      <c r="A958" s="1">
        <v>46339</v>
      </c>
      <c r="B958" s="2">
        <f t="shared" si="44"/>
        <v>11</v>
      </c>
      <c r="C958" s="2">
        <f t="shared" si="45"/>
        <v>13</v>
      </c>
      <c r="D958" s="2" t="str">
        <f t="shared" si="46"/>
        <v>金</v>
      </c>
      <c r="E958" t="str">
        <f>IFERROR(VLOOKUP(A958,'HOL（2027年まで）'!$A:$C,3,0),"")</f>
        <v/>
      </c>
      <c r="F958"/>
      <c r="G958"/>
    </row>
    <row r="959" spans="1:7" x14ac:dyDescent="0.4">
      <c r="A959" s="1">
        <v>46340</v>
      </c>
      <c r="B959" s="2">
        <f t="shared" si="44"/>
        <v>11</v>
      </c>
      <c r="C959" s="2">
        <f t="shared" si="45"/>
        <v>14</v>
      </c>
      <c r="D959" s="2" t="str">
        <f t="shared" si="46"/>
        <v>土</v>
      </c>
      <c r="E959" t="str">
        <f>IFERROR(VLOOKUP(A959,'HOL（2027年まで）'!$A:$C,3,0),"")</f>
        <v/>
      </c>
      <c r="F959"/>
      <c r="G959"/>
    </row>
    <row r="960" spans="1:7" x14ac:dyDescent="0.4">
      <c r="A960" s="1">
        <v>46341</v>
      </c>
      <c r="B960" s="2">
        <f t="shared" si="44"/>
        <v>11</v>
      </c>
      <c r="C960" s="2">
        <f t="shared" si="45"/>
        <v>15</v>
      </c>
      <c r="D960" s="2" t="str">
        <f t="shared" si="46"/>
        <v>日</v>
      </c>
      <c r="E960" t="str">
        <f>IFERROR(VLOOKUP(A960,'HOL（2027年まで）'!$A:$C,3,0),"")</f>
        <v/>
      </c>
      <c r="F960"/>
      <c r="G960"/>
    </row>
    <row r="961" spans="1:7" x14ac:dyDescent="0.4">
      <c r="A961" s="1">
        <v>46342</v>
      </c>
      <c r="B961" s="2">
        <f t="shared" si="44"/>
        <v>11</v>
      </c>
      <c r="C961" s="2">
        <f t="shared" si="45"/>
        <v>16</v>
      </c>
      <c r="D961" s="2" t="str">
        <f t="shared" si="46"/>
        <v>月</v>
      </c>
      <c r="E961" t="str">
        <f>IFERROR(VLOOKUP(A961,'HOL（2027年まで）'!$A:$C,3,0),"")</f>
        <v/>
      </c>
      <c r="F961"/>
      <c r="G961"/>
    </row>
    <row r="962" spans="1:7" x14ac:dyDescent="0.4">
      <c r="A962" s="1">
        <v>46343</v>
      </c>
      <c r="B962" s="2">
        <f t="shared" si="44"/>
        <v>11</v>
      </c>
      <c r="C962" s="2">
        <f t="shared" si="45"/>
        <v>17</v>
      </c>
      <c r="D962" s="2" t="str">
        <f t="shared" si="46"/>
        <v>火</v>
      </c>
      <c r="E962" t="str">
        <f>IFERROR(VLOOKUP(A962,'HOL（2027年まで）'!$A:$C,3,0),"")</f>
        <v/>
      </c>
      <c r="F962"/>
      <c r="G962"/>
    </row>
    <row r="963" spans="1:7" x14ac:dyDescent="0.4">
      <c r="A963" s="1">
        <v>46344</v>
      </c>
      <c r="B963" s="2">
        <f t="shared" ref="B963:B1026" si="47">MONTH(A963)</f>
        <v>11</v>
      </c>
      <c r="C963" s="2">
        <f t="shared" si="45"/>
        <v>18</v>
      </c>
      <c r="D963" s="2" t="str">
        <f t="shared" si="46"/>
        <v>水</v>
      </c>
      <c r="E963" t="str">
        <f>IFERROR(VLOOKUP(A963,'HOL（2027年まで）'!$A:$C,3,0),"")</f>
        <v/>
      </c>
      <c r="F963"/>
      <c r="G963"/>
    </row>
    <row r="964" spans="1:7" x14ac:dyDescent="0.4">
      <c r="A964" s="1">
        <v>46345</v>
      </c>
      <c r="B964" s="2">
        <f t="shared" si="47"/>
        <v>11</v>
      </c>
      <c r="C964" s="2">
        <f t="shared" si="45"/>
        <v>19</v>
      </c>
      <c r="D964" s="2" t="str">
        <f t="shared" si="46"/>
        <v>木</v>
      </c>
      <c r="E964" t="str">
        <f>IFERROR(VLOOKUP(A964,'HOL（2027年まで）'!$A:$C,3,0),"")</f>
        <v/>
      </c>
      <c r="F964"/>
      <c r="G964"/>
    </row>
    <row r="965" spans="1:7" x14ac:dyDescent="0.4">
      <c r="A965" s="1">
        <v>46346</v>
      </c>
      <c r="B965" s="2">
        <f t="shared" si="47"/>
        <v>11</v>
      </c>
      <c r="C965" s="2">
        <f t="shared" si="45"/>
        <v>20</v>
      </c>
      <c r="D965" s="2" t="str">
        <f t="shared" si="46"/>
        <v>金</v>
      </c>
      <c r="E965" t="str">
        <f>IFERROR(VLOOKUP(A965,'HOL（2027年まで）'!$A:$C,3,0),"")</f>
        <v/>
      </c>
      <c r="F965"/>
      <c r="G965"/>
    </row>
    <row r="966" spans="1:7" x14ac:dyDescent="0.4">
      <c r="A966" s="1">
        <v>46347</v>
      </c>
      <c r="B966" s="2">
        <f t="shared" si="47"/>
        <v>11</v>
      </c>
      <c r="C966" s="2">
        <f t="shared" ref="C966:C1029" si="48">DAY(A966)</f>
        <v>21</v>
      </c>
      <c r="D966" s="2" t="str">
        <f t="shared" ref="D966:D1029" si="49">TEXT(A966,"aaa")</f>
        <v>土</v>
      </c>
      <c r="E966" t="str">
        <f>IFERROR(VLOOKUP(A966,'HOL（2027年まで）'!$A:$C,3,0),"")</f>
        <v/>
      </c>
      <c r="F966"/>
      <c r="G966"/>
    </row>
    <row r="967" spans="1:7" x14ac:dyDescent="0.4">
      <c r="A967" s="1">
        <v>46348</v>
      </c>
      <c r="B967" s="2">
        <f t="shared" si="47"/>
        <v>11</v>
      </c>
      <c r="C967" s="2">
        <f t="shared" si="48"/>
        <v>22</v>
      </c>
      <c r="D967" s="2" t="str">
        <f t="shared" si="49"/>
        <v>日</v>
      </c>
      <c r="E967" t="str">
        <f>IFERROR(VLOOKUP(A967,'HOL（2027年まで）'!$A:$C,3,0),"")</f>
        <v/>
      </c>
      <c r="F967"/>
      <c r="G967"/>
    </row>
    <row r="968" spans="1:7" x14ac:dyDescent="0.4">
      <c r="A968" s="1">
        <v>46349</v>
      </c>
      <c r="B968" s="2">
        <f t="shared" si="47"/>
        <v>11</v>
      </c>
      <c r="C968" s="2">
        <f t="shared" si="48"/>
        <v>23</v>
      </c>
      <c r="D968" s="2" t="str">
        <f t="shared" si="49"/>
        <v>月</v>
      </c>
      <c r="E968" t="str">
        <f>IFERROR(VLOOKUP(A968,'HOL（2027年まで）'!$A:$C,3,0),"")</f>
        <v>勤労感謝の日</v>
      </c>
      <c r="F968"/>
      <c r="G968"/>
    </row>
    <row r="969" spans="1:7" x14ac:dyDescent="0.4">
      <c r="A969" s="1">
        <v>46350</v>
      </c>
      <c r="B969" s="2">
        <f t="shared" si="47"/>
        <v>11</v>
      </c>
      <c r="C969" s="2">
        <f t="shared" si="48"/>
        <v>24</v>
      </c>
      <c r="D969" s="2" t="str">
        <f t="shared" si="49"/>
        <v>火</v>
      </c>
      <c r="E969" t="str">
        <f>IFERROR(VLOOKUP(A969,'HOL（2027年まで）'!$A:$C,3,0),"")</f>
        <v/>
      </c>
      <c r="F969"/>
      <c r="G969"/>
    </row>
    <row r="970" spans="1:7" x14ac:dyDescent="0.4">
      <c r="A970" s="1">
        <v>46351</v>
      </c>
      <c r="B970" s="2">
        <f t="shared" si="47"/>
        <v>11</v>
      </c>
      <c r="C970" s="2">
        <f t="shared" si="48"/>
        <v>25</v>
      </c>
      <c r="D970" s="2" t="str">
        <f t="shared" si="49"/>
        <v>水</v>
      </c>
      <c r="E970" t="str">
        <f>IFERROR(VLOOKUP(A970,'HOL（2027年まで）'!$A:$C,3,0),"")</f>
        <v/>
      </c>
      <c r="F970"/>
      <c r="G970"/>
    </row>
    <row r="971" spans="1:7" x14ac:dyDescent="0.4">
      <c r="A971" s="1">
        <v>46352</v>
      </c>
      <c r="B971" s="2">
        <f t="shared" si="47"/>
        <v>11</v>
      </c>
      <c r="C971" s="2">
        <f t="shared" si="48"/>
        <v>26</v>
      </c>
      <c r="D971" s="2" t="str">
        <f t="shared" si="49"/>
        <v>木</v>
      </c>
      <c r="E971" t="str">
        <f>IFERROR(VLOOKUP(A971,'HOL（2027年まで）'!$A:$C,3,0),"")</f>
        <v/>
      </c>
      <c r="F971"/>
      <c r="G971"/>
    </row>
    <row r="972" spans="1:7" x14ac:dyDescent="0.4">
      <c r="A972" s="1">
        <v>46353</v>
      </c>
      <c r="B972" s="2">
        <f t="shared" si="47"/>
        <v>11</v>
      </c>
      <c r="C972" s="2">
        <f t="shared" si="48"/>
        <v>27</v>
      </c>
      <c r="D972" s="2" t="str">
        <f t="shared" si="49"/>
        <v>金</v>
      </c>
      <c r="E972" t="str">
        <f>IFERROR(VLOOKUP(A972,'HOL（2027年まで）'!$A:$C,3,0),"")</f>
        <v/>
      </c>
      <c r="F972"/>
      <c r="G972"/>
    </row>
    <row r="973" spans="1:7" x14ac:dyDescent="0.4">
      <c r="A973" s="1">
        <v>46354</v>
      </c>
      <c r="B973" s="2">
        <f t="shared" si="47"/>
        <v>11</v>
      </c>
      <c r="C973" s="2">
        <f t="shared" si="48"/>
        <v>28</v>
      </c>
      <c r="D973" s="2" t="str">
        <f t="shared" si="49"/>
        <v>土</v>
      </c>
      <c r="E973" t="str">
        <f>IFERROR(VLOOKUP(A973,'HOL（2027年まで）'!$A:$C,3,0),"")</f>
        <v/>
      </c>
      <c r="F973"/>
      <c r="G973"/>
    </row>
    <row r="974" spans="1:7" x14ac:dyDescent="0.4">
      <c r="A974" s="1">
        <v>46355</v>
      </c>
      <c r="B974" s="2">
        <f t="shared" si="47"/>
        <v>11</v>
      </c>
      <c r="C974" s="2">
        <f t="shared" si="48"/>
        <v>29</v>
      </c>
      <c r="D974" s="2" t="str">
        <f t="shared" si="49"/>
        <v>日</v>
      </c>
      <c r="E974" t="str">
        <f>IFERROR(VLOOKUP(A974,'HOL（2027年まで）'!$A:$C,3,0),"")</f>
        <v/>
      </c>
      <c r="F974"/>
      <c r="G974"/>
    </row>
    <row r="975" spans="1:7" x14ac:dyDescent="0.4">
      <c r="A975" s="1">
        <v>46356</v>
      </c>
      <c r="B975" s="2">
        <f t="shared" si="47"/>
        <v>11</v>
      </c>
      <c r="C975" s="2">
        <f t="shared" si="48"/>
        <v>30</v>
      </c>
      <c r="D975" s="2" t="str">
        <f t="shared" si="49"/>
        <v>月</v>
      </c>
      <c r="E975" t="str">
        <f>IFERROR(VLOOKUP(A975,'HOL（2027年まで）'!$A:$C,3,0),"")</f>
        <v/>
      </c>
      <c r="F975"/>
      <c r="G975"/>
    </row>
    <row r="976" spans="1:7" x14ac:dyDescent="0.4">
      <c r="A976" s="1">
        <v>46357</v>
      </c>
      <c r="B976" s="2">
        <f t="shared" si="47"/>
        <v>12</v>
      </c>
      <c r="C976" s="2">
        <f t="shared" si="48"/>
        <v>1</v>
      </c>
      <c r="D976" s="2" t="str">
        <f t="shared" si="49"/>
        <v>火</v>
      </c>
      <c r="E976" t="str">
        <f>IFERROR(VLOOKUP(A976,'HOL（2027年まで）'!$A:$C,3,0),"")</f>
        <v/>
      </c>
      <c r="F976"/>
      <c r="G976"/>
    </row>
    <row r="977" spans="1:7" x14ac:dyDescent="0.4">
      <c r="A977" s="1">
        <v>46358</v>
      </c>
      <c r="B977" s="2">
        <f t="shared" si="47"/>
        <v>12</v>
      </c>
      <c r="C977" s="2">
        <f t="shared" si="48"/>
        <v>2</v>
      </c>
      <c r="D977" s="2" t="str">
        <f t="shared" si="49"/>
        <v>水</v>
      </c>
      <c r="E977" t="str">
        <f>IFERROR(VLOOKUP(A977,'HOL（2027年まで）'!$A:$C,3,0),"")</f>
        <v/>
      </c>
      <c r="F977"/>
      <c r="G977"/>
    </row>
    <row r="978" spans="1:7" x14ac:dyDescent="0.4">
      <c r="A978" s="1">
        <v>46359</v>
      </c>
      <c r="B978" s="2">
        <f t="shared" si="47"/>
        <v>12</v>
      </c>
      <c r="C978" s="2">
        <f t="shared" si="48"/>
        <v>3</v>
      </c>
      <c r="D978" s="2" t="str">
        <f t="shared" si="49"/>
        <v>木</v>
      </c>
      <c r="E978" t="str">
        <f>IFERROR(VLOOKUP(A978,'HOL（2027年まで）'!$A:$C,3,0),"")</f>
        <v/>
      </c>
      <c r="F978"/>
      <c r="G978"/>
    </row>
    <row r="979" spans="1:7" x14ac:dyDescent="0.4">
      <c r="A979" s="1">
        <v>46360</v>
      </c>
      <c r="B979" s="2">
        <f t="shared" si="47"/>
        <v>12</v>
      </c>
      <c r="C979" s="2">
        <f t="shared" si="48"/>
        <v>4</v>
      </c>
      <c r="D979" s="2" t="str">
        <f t="shared" si="49"/>
        <v>金</v>
      </c>
      <c r="E979" t="str">
        <f>IFERROR(VLOOKUP(A979,'HOL（2027年まで）'!$A:$C,3,0),"")</f>
        <v/>
      </c>
      <c r="F979"/>
      <c r="G979"/>
    </row>
    <row r="980" spans="1:7" x14ac:dyDescent="0.4">
      <c r="A980" s="1">
        <v>46361</v>
      </c>
      <c r="B980" s="2">
        <f t="shared" si="47"/>
        <v>12</v>
      </c>
      <c r="C980" s="2">
        <f t="shared" si="48"/>
        <v>5</v>
      </c>
      <c r="D980" s="2" t="str">
        <f t="shared" si="49"/>
        <v>土</v>
      </c>
      <c r="E980" t="str">
        <f>IFERROR(VLOOKUP(A980,'HOL（2027年まで）'!$A:$C,3,0),"")</f>
        <v/>
      </c>
      <c r="F980"/>
      <c r="G980"/>
    </row>
    <row r="981" spans="1:7" x14ac:dyDescent="0.4">
      <c r="A981" s="1">
        <v>46362</v>
      </c>
      <c r="B981" s="2">
        <f t="shared" si="47"/>
        <v>12</v>
      </c>
      <c r="C981" s="2">
        <f t="shared" si="48"/>
        <v>6</v>
      </c>
      <c r="D981" s="2" t="str">
        <f t="shared" si="49"/>
        <v>日</v>
      </c>
      <c r="E981" t="str">
        <f>IFERROR(VLOOKUP(A981,'HOL（2027年まで）'!$A:$C,3,0),"")</f>
        <v/>
      </c>
      <c r="F981"/>
      <c r="G981"/>
    </row>
    <row r="982" spans="1:7" x14ac:dyDescent="0.4">
      <c r="A982" s="1">
        <v>46363</v>
      </c>
      <c r="B982" s="2">
        <f t="shared" si="47"/>
        <v>12</v>
      </c>
      <c r="C982" s="2">
        <f t="shared" si="48"/>
        <v>7</v>
      </c>
      <c r="D982" s="2" t="str">
        <f t="shared" si="49"/>
        <v>月</v>
      </c>
      <c r="E982" t="str">
        <f>IFERROR(VLOOKUP(A982,'HOL（2027年まで）'!$A:$C,3,0),"")</f>
        <v/>
      </c>
      <c r="F982"/>
      <c r="G982"/>
    </row>
    <row r="983" spans="1:7" x14ac:dyDescent="0.4">
      <c r="A983" s="1">
        <v>46364</v>
      </c>
      <c r="B983" s="2">
        <f t="shared" si="47"/>
        <v>12</v>
      </c>
      <c r="C983" s="2">
        <f t="shared" si="48"/>
        <v>8</v>
      </c>
      <c r="D983" s="2" t="str">
        <f t="shared" si="49"/>
        <v>火</v>
      </c>
      <c r="E983" t="str">
        <f>IFERROR(VLOOKUP(A983,'HOL（2027年まで）'!$A:$C,3,0),"")</f>
        <v/>
      </c>
      <c r="F983"/>
      <c r="G983"/>
    </row>
    <row r="984" spans="1:7" x14ac:dyDescent="0.4">
      <c r="A984" s="1">
        <v>46365</v>
      </c>
      <c r="B984" s="2">
        <f t="shared" si="47"/>
        <v>12</v>
      </c>
      <c r="C984" s="2">
        <f t="shared" si="48"/>
        <v>9</v>
      </c>
      <c r="D984" s="2" t="str">
        <f t="shared" si="49"/>
        <v>水</v>
      </c>
      <c r="E984" t="str">
        <f>IFERROR(VLOOKUP(A984,'HOL（2027年まで）'!$A:$C,3,0),"")</f>
        <v/>
      </c>
      <c r="F984"/>
      <c r="G984"/>
    </row>
    <row r="985" spans="1:7" x14ac:dyDescent="0.4">
      <c r="A985" s="1">
        <v>46366</v>
      </c>
      <c r="B985" s="2">
        <f t="shared" si="47"/>
        <v>12</v>
      </c>
      <c r="C985" s="2">
        <f t="shared" si="48"/>
        <v>10</v>
      </c>
      <c r="D985" s="2" t="str">
        <f t="shared" si="49"/>
        <v>木</v>
      </c>
      <c r="E985" t="str">
        <f>IFERROR(VLOOKUP(A985,'HOL（2027年まで）'!$A:$C,3,0),"")</f>
        <v/>
      </c>
      <c r="F985"/>
      <c r="G985"/>
    </row>
    <row r="986" spans="1:7" x14ac:dyDescent="0.4">
      <c r="A986" s="1">
        <v>46367</v>
      </c>
      <c r="B986" s="2">
        <f t="shared" si="47"/>
        <v>12</v>
      </c>
      <c r="C986" s="2">
        <f t="shared" si="48"/>
        <v>11</v>
      </c>
      <c r="D986" s="2" t="str">
        <f t="shared" si="49"/>
        <v>金</v>
      </c>
      <c r="E986" t="str">
        <f>IFERROR(VLOOKUP(A986,'HOL（2027年まで）'!$A:$C,3,0),"")</f>
        <v/>
      </c>
      <c r="F986"/>
      <c r="G986"/>
    </row>
    <row r="987" spans="1:7" x14ac:dyDescent="0.4">
      <c r="A987" s="1">
        <v>46368</v>
      </c>
      <c r="B987" s="2">
        <f t="shared" si="47"/>
        <v>12</v>
      </c>
      <c r="C987" s="2">
        <f t="shared" si="48"/>
        <v>12</v>
      </c>
      <c r="D987" s="2" t="str">
        <f t="shared" si="49"/>
        <v>土</v>
      </c>
      <c r="E987" t="str">
        <f>IFERROR(VLOOKUP(A987,'HOL（2027年まで）'!$A:$C,3,0),"")</f>
        <v/>
      </c>
      <c r="F987"/>
      <c r="G987"/>
    </row>
    <row r="988" spans="1:7" x14ac:dyDescent="0.4">
      <c r="A988" s="1">
        <v>46369</v>
      </c>
      <c r="B988" s="2">
        <f t="shared" si="47"/>
        <v>12</v>
      </c>
      <c r="C988" s="2">
        <f t="shared" si="48"/>
        <v>13</v>
      </c>
      <c r="D988" s="2" t="str">
        <f t="shared" si="49"/>
        <v>日</v>
      </c>
      <c r="E988" t="str">
        <f>IFERROR(VLOOKUP(A988,'HOL（2027年まで）'!$A:$C,3,0),"")</f>
        <v/>
      </c>
      <c r="F988"/>
      <c r="G988"/>
    </row>
    <row r="989" spans="1:7" x14ac:dyDescent="0.4">
      <c r="A989" s="1">
        <v>46370</v>
      </c>
      <c r="B989" s="2">
        <f t="shared" si="47"/>
        <v>12</v>
      </c>
      <c r="C989" s="2">
        <f t="shared" si="48"/>
        <v>14</v>
      </c>
      <c r="D989" s="2" t="str">
        <f t="shared" si="49"/>
        <v>月</v>
      </c>
      <c r="E989" t="str">
        <f>IFERROR(VLOOKUP(A989,'HOL（2027年まで）'!$A:$C,3,0),"")</f>
        <v/>
      </c>
      <c r="F989"/>
      <c r="G989"/>
    </row>
    <row r="990" spans="1:7" x14ac:dyDescent="0.4">
      <c r="A990" s="1">
        <v>46371</v>
      </c>
      <c r="B990" s="2">
        <f t="shared" si="47"/>
        <v>12</v>
      </c>
      <c r="C990" s="2">
        <f t="shared" si="48"/>
        <v>15</v>
      </c>
      <c r="D990" s="2" t="str">
        <f t="shared" si="49"/>
        <v>火</v>
      </c>
      <c r="E990" t="str">
        <f>IFERROR(VLOOKUP(A990,'HOL（2027年まで）'!$A:$C,3,0),"")</f>
        <v/>
      </c>
      <c r="F990"/>
      <c r="G990"/>
    </row>
    <row r="991" spans="1:7" x14ac:dyDescent="0.4">
      <c r="A991" s="1">
        <v>46372</v>
      </c>
      <c r="B991" s="2">
        <f t="shared" si="47"/>
        <v>12</v>
      </c>
      <c r="C991" s="2">
        <f t="shared" si="48"/>
        <v>16</v>
      </c>
      <c r="D991" s="2" t="str">
        <f t="shared" si="49"/>
        <v>水</v>
      </c>
      <c r="E991" t="str">
        <f>IFERROR(VLOOKUP(A991,'HOL（2027年まで）'!$A:$C,3,0),"")</f>
        <v/>
      </c>
      <c r="F991"/>
      <c r="G991"/>
    </row>
    <row r="992" spans="1:7" x14ac:dyDescent="0.4">
      <c r="A992" s="1">
        <v>46373</v>
      </c>
      <c r="B992" s="2">
        <f t="shared" si="47"/>
        <v>12</v>
      </c>
      <c r="C992" s="2">
        <f t="shared" si="48"/>
        <v>17</v>
      </c>
      <c r="D992" s="2" t="str">
        <f t="shared" si="49"/>
        <v>木</v>
      </c>
      <c r="E992" t="str">
        <f>IFERROR(VLOOKUP(A992,'HOL（2027年まで）'!$A:$C,3,0),"")</f>
        <v/>
      </c>
      <c r="F992"/>
      <c r="G992"/>
    </row>
    <row r="993" spans="1:7" x14ac:dyDescent="0.4">
      <c r="A993" s="1">
        <v>46374</v>
      </c>
      <c r="B993" s="2">
        <f t="shared" si="47"/>
        <v>12</v>
      </c>
      <c r="C993" s="2">
        <f t="shared" si="48"/>
        <v>18</v>
      </c>
      <c r="D993" s="2" t="str">
        <f t="shared" si="49"/>
        <v>金</v>
      </c>
      <c r="E993" t="str">
        <f>IFERROR(VLOOKUP(A993,'HOL（2027年まで）'!$A:$C,3,0),"")</f>
        <v/>
      </c>
      <c r="F993"/>
      <c r="G993"/>
    </row>
    <row r="994" spans="1:7" x14ac:dyDescent="0.4">
      <c r="A994" s="1">
        <v>46375</v>
      </c>
      <c r="B994" s="2">
        <f t="shared" si="47"/>
        <v>12</v>
      </c>
      <c r="C994" s="2">
        <f t="shared" si="48"/>
        <v>19</v>
      </c>
      <c r="D994" s="2" t="str">
        <f t="shared" si="49"/>
        <v>土</v>
      </c>
      <c r="E994" t="str">
        <f>IFERROR(VLOOKUP(A994,'HOL（2027年まで）'!$A:$C,3,0),"")</f>
        <v/>
      </c>
      <c r="F994"/>
      <c r="G994"/>
    </row>
    <row r="995" spans="1:7" x14ac:dyDescent="0.4">
      <c r="A995" s="1">
        <v>46376</v>
      </c>
      <c r="B995" s="2">
        <f t="shared" si="47"/>
        <v>12</v>
      </c>
      <c r="C995" s="2">
        <f t="shared" si="48"/>
        <v>20</v>
      </c>
      <c r="D995" s="2" t="str">
        <f t="shared" si="49"/>
        <v>日</v>
      </c>
      <c r="E995" t="str">
        <f>IFERROR(VLOOKUP(A995,'HOL（2027年まで）'!$A:$C,3,0),"")</f>
        <v/>
      </c>
      <c r="F995"/>
      <c r="G995"/>
    </row>
    <row r="996" spans="1:7" x14ac:dyDescent="0.4">
      <c r="A996" s="1">
        <v>46377</v>
      </c>
      <c r="B996" s="2">
        <f t="shared" si="47"/>
        <v>12</v>
      </c>
      <c r="C996" s="2">
        <f t="shared" si="48"/>
        <v>21</v>
      </c>
      <c r="D996" s="2" t="str">
        <f t="shared" si="49"/>
        <v>月</v>
      </c>
      <c r="E996" t="str">
        <f>IFERROR(VLOOKUP(A996,'HOL（2027年まで）'!$A:$C,3,0),"")</f>
        <v/>
      </c>
      <c r="F996"/>
      <c r="G996"/>
    </row>
    <row r="997" spans="1:7" x14ac:dyDescent="0.4">
      <c r="A997" s="1">
        <v>46378</v>
      </c>
      <c r="B997" s="2">
        <f t="shared" si="47"/>
        <v>12</v>
      </c>
      <c r="C997" s="2">
        <f t="shared" si="48"/>
        <v>22</v>
      </c>
      <c r="D997" s="2" t="str">
        <f t="shared" si="49"/>
        <v>火</v>
      </c>
      <c r="E997" t="str">
        <f>IFERROR(VLOOKUP(A997,'HOL（2027年まで）'!$A:$C,3,0),"")</f>
        <v/>
      </c>
      <c r="F997"/>
      <c r="G997"/>
    </row>
    <row r="998" spans="1:7" x14ac:dyDescent="0.4">
      <c r="A998" s="1">
        <v>46379</v>
      </c>
      <c r="B998" s="2">
        <f t="shared" si="47"/>
        <v>12</v>
      </c>
      <c r="C998" s="2">
        <f t="shared" si="48"/>
        <v>23</v>
      </c>
      <c r="D998" s="2" t="str">
        <f t="shared" si="49"/>
        <v>水</v>
      </c>
      <c r="E998" t="str">
        <f>IFERROR(VLOOKUP(A998,'HOL（2027年まで）'!$A:$C,3,0),"")</f>
        <v/>
      </c>
      <c r="F998"/>
      <c r="G998"/>
    </row>
    <row r="999" spans="1:7" x14ac:dyDescent="0.4">
      <c r="A999" s="1">
        <v>46380</v>
      </c>
      <c r="B999" s="2">
        <f t="shared" si="47"/>
        <v>12</v>
      </c>
      <c r="C999" s="2">
        <f t="shared" si="48"/>
        <v>24</v>
      </c>
      <c r="D999" s="2" t="str">
        <f t="shared" si="49"/>
        <v>木</v>
      </c>
      <c r="E999" t="str">
        <f>IFERROR(VLOOKUP(A999,'HOL（2027年まで）'!$A:$C,3,0),"")</f>
        <v/>
      </c>
      <c r="F999"/>
      <c r="G999"/>
    </row>
    <row r="1000" spans="1:7" x14ac:dyDescent="0.4">
      <c r="A1000" s="1">
        <v>46381</v>
      </c>
      <c r="B1000" s="2">
        <f t="shared" si="47"/>
        <v>12</v>
      </c>
      <c r="C1000" s="2">
        <f t="shared" si="48"/>
        <v>25</v>
      </c>
      <c r="D1000" s="2" t="str">
        <f t="shared" si="49"/>
        <v>金</v>
      </c>
      <c r="E1000" t="str">
        <f>IFERROR(VLOOKUP(A1000,'HOL（2027年まで）'!$A:$C,3,0),"")</f>
        <v/>
      </c>
      <c r="F1000"/>
      <c r="G1000"/>
    </row>
    <row r="1001" spans="1:7" x14ac:dyDescent="0.4">
      <c r="A1001" s="1">
        <v>46382</v>
      </c>
      <c r="B1001" s="2">
        <f t="shared" si="47"/>
        <v>12</v>
      </c>
      <c r="C1001" s="2">
        <f t="shared" si="48"/>
        <v>26</v>
      </c>
      <c r="D1001" s="2" t="str">
        <f t="shared" si="49"/>
        <v>土</v>
      </c>
      <c r="E1001" t="str">
        <f>IFERROR(VLOOKUP(A1001,'HOL（2027年まで）'!$A:$C,3,0),"")</f>
        <v/>
      </c>
      <c r="F1001"/>
      <c r="G1001"/>
    </row>
    <row r="1002" spans="1:7" x14ac:dyDescent="0.4">
      <c r="A1002" s="1">
        <v>46383</v>
      </c>
      <c r="B1002" s="2">
        <f t="shared" si="47"/>
        <v>12</v>
      </c>
      <c r="C1002" s="2">
        <f t="shared" si="48"/>
        <v>27</v>
      </c>
      <c r="D1002" s="2" t="str">
        <f t="shared" si="49"/>
        <v>日</v>
      </c>
      <c r="E1002" t="str">
        <f>IFERROR(VLOOKUP(A1002,'HOL（2027年まで）'!$A:$C,3,0),"")</f>
        <v/>
      </c>
      <c r="F1002"/>
      <c r="G1002"/>
    </row>
    <row r="1003" spans="1:7" x14ac:dyDescent="0.4">
      <c r="A1003" s="1">
        <v>46384</v>
      </c>
      <c r="B1003" s="2">
        <f t="shared" si="47"/>
        <v>12</v>
      </c>
      <c r="C1003" s="2">
        <f t="shared" si="48"/>
        <v>28</v>
      </c>
      <c r="D1003" s="2" t="str">
        <f t="shared" si="49"/>
        <v>月</v>
      </c>
      <c r="E1003" t="str">
        <f>IFERROR(VLOOKUP(A1003,'HOL（2027年まで）'!$A:$C,3,0),"")</f>
        <v/>
      </c>
      <c r="F1003"/>
      <c r="G1003"/>
    </row>
    <row r="1004" spans="1:7" x14ac:dyDescent="0.4">
      <c r="A1004" s="1">
        <v>46385</v>
      </c>
      <c r="B1004" s="2">
        <f t="shared" si="47"/>
        <v>12</v>
      </c>
      <c r="C1004" s="2">
        <f t="shared" si="48"/>
        <v>29</v>
      </c>
      <c r="D1004" s="2" t="str">
        <f t="shared" si="49"/>
        <v>火</v>
      </c>
      <c r="E1004" t="str">
        <f>IFERROR(VLOOKUP(A1004,'HOL（2027年まで）'!$A:$C,3,0),"")</f>
        <v/>
      </c>
      <c r="F1004"/>
      <c r="G1004"/>
    </row>
    <row r="1005" spans="1:7" x14ac:dyDescent="0.4">
      <c r="A1005" s="1">
        <v>46386</v>
      </c>
      <c r="B1005" s="2">
        <f t="shared" si="47"/>
        <v>12</v>
      </c>
      <c r="C1005" s="2">
        <f t="shared" si="48"/>
        <v>30</v>
      </c>
      <c r="D1005" s="2" t="str">
        <f t="shared" si="49"/>
        <v>水</v>
      </c>
      <c r="E1005" t="str">
        <f>IFERROR(VLOOKUP(A1005,'HOL（2027年まで）'!$A:$C,3,0),"")</f>
        <v/>
      </c>
      <c r="F1005"/>
      <c r="G1005"/>
    </row>
    <row r="1006" spans="1:7" x14ac:dyDescent="0.4">
      <c r="A1006" s="1">
        <v>46387</v>
      </c>
      <c r="B1006" s="2">
        <f t="shared" si="47"/>
        <v>12</v>
      </c>
      <c r="C1006" s="2">
        <f t="shared" si="48"/>
        <v>31</v>
      </c>
      <c r="D1006" s="2" t="str">
        <f t="shared" si="49"/>
        <v>木</v>
      </c>
      <c r="E1006" t="str">
        <f>IFERROR(VLOOKUP(A1006,'HOL（2027年まで）'!$A:$C,3,0),"")</f>
        <v/>
      </c>
      <c r="F1006"/>
      <c r="G1006"/>
    </row>
    <row r="1007" spans="1:7" x14ac:dyDescent="0.4">
      <c r="A1007" s="1">
        <v>46388</v>
      </c>
      <c r="B1007" s="2">
        <f t="shared" si="47"/>
        <v>1</v>
      </c>
      <c r="C1007" s="2">
        <f t="shared" si="48"/>
        <v>1</v>
      </c>
      <c r="D1007" s="2" t="str">
        <f t="shared" si="49"/>
        <v>金</v>
      </c>
      <c r="E1007" t="str">
        <f>IFERROR(VLOOKUP(A1007,'HOL（2027年まで）'!$A:$C,3,0),"")</f>
        <v>元日</v>
      </c>
      <c r="F1007"/>
      <c r="G1007"/>
    </row>
    <row r="1008" spans="1:7" x14ac:dyDescent="0.4">
      <c r="A1008" s="1">
        <v>46389</v>
      </c>
      <c r="B1008" s="2">
        <f t="shared" si="47"/>
        <v>1</v>
      </c>
      <c r="C1008" s="2">
        <f t="shared" si="48"/>
        <v>2</v>
      </c>
      <c r="D1008" s="2" t="str">
        <f t="shared" si="49"/>
        <v>土</v>
      </c>
      <c r="E1008" t="str">
        <f>IFERROR(VLOOKUP(A1008,'HOL（2027年まで）'!$A:$C,3,0),"")</f>
        <v/>
      </c>
      <c r="F1008"/>
      <c r="G1008"/>
    </row>
    <row r="1009" spans="1:7" x14ac:dyDescent="0.4">
      <c r="A1009" s="1">
        <v>46390</v>
      </c>
      <c r="B1009" s="2">
        <f t="shared" si="47"/>
        <v>1</v>
      </c>
      <c r="C1009" s="2">
        <f t="shared" si="48"/>
        <v>3</v>
      </c>
      <c r="D1009" s="2" t="str">
        <f t="shared" si="49"/>
        <v>日</v>
      </c>
      <c r="E1009" t="str">
        <f>IFERROR(VLOOKUP(A1009,'HOL（2027年まで）'!$A:$C,3,0),"")</f>
        <v/>
      </c>
      <c r="F1009"/>
      <c r="G1009"/>
    </row>
    <row r="1010" spans="1:7" x14ac:dyDescent="0.4">
      <c r="A1010" s="1">
        <v>46391</v>
      </c>
      <c r="B1010" s="2">
        <f t="shared" si="47"/>
        <v>1</v>
      </c>
      <c r="C1010" s="2">
        <f t="shared" si="48"/>
        <v>4</v>
      </c>
      <c r="D1010" s="2" t="str">
        <f t="shared" si="49"/>
        <v>月</v>
      </c>
      <c r="E1010" t="str">
        <f>IFERROR(VLOOKUP(A1010,'HOL（2027年まで）'!$A:$C,3,0),"")</f>
        <v/>
      </c>
      <c r="F1010"/>
      <c r="G1010"/>
    </row>
    <row r="1011" spans="1:7" x14ac:dyDescent="0.4">
      <c r="A1011" s="1">
        <v>46392</v>
      </c>
      <c r="B1011" s="2">
        <f t="shared" si="47"/>
        <v>1</v>
      </c>
      <c r="C1011" s="2">
        <f t="shared" si="48"/>
        <v>5</v>
      </c>
      <c r="D1011" s="2" t="str">
        <f t="shared" si="49"/>
        <v>火</v>
      </c>
      <c r="E1011" t="str">
        <f>IFERROR(VLOOKUP(A1011,'HOL（2027年まで）'!$A:$C,3,0),"")</f>
        <v/>
      </c>
      <c r="F1011"/>
      <c r="G1011"/>
    </row>
    <row r="1012" spans="1:7" x14ac:dyDescent="0.4">
      <c r="A1012" s="1">
        <v>46393</v>
      </c>
      <c r="B1012" s="2">
        <f t="shared" si="47"/>
        <v>1</v>
      </c>
      <c r="C1012" s="2">
        <f t="shared" si="48"/>
        <v>6</v>
      </c>
      <c r="D1012" s="2" t="str">
        <f t="shared" si="49"/>
        <v>水</v>
      </c>
      <c r="E1012" t="str">
        <f>IFERROR(VLOOKUP(A1012,'HOL（2027年まで）'!$A:$C,3,0),"")</f>
        <v/>
      </c>
      <c r="F1012"/>
      <c r="G1012"/>
    </row>
    <row r="1013" spans="1:7" x14ac:dyDescent="0.4">
      <c r="A1013" s="1">
        <v>46394</v>
      </c>
      <c r="B1013" s="2">
        <f t="shared" si="47"/>
        <v>1</v>
      </c>
      <c r="C1013" s="2">
        <f t="shared" si="48"/>
        <v>7</v>
      </c>
      <c r="D1013" s="2" t="str">
        <f t="shared" si="49"/>
        <v>木</v>
      </c>
      <c r="E1013" t="str">
        <f>IFERROR(VLOOKUP(A1013,'HOL（2027年まで）'!$A:$C,3,0),"")</f>
        <v/>
      </c>
      <c r="F1013"/>
      <c r="G1013"/>
    </row>
    <row r="1014" spans="1:7" x14ac:dyDescent="0.4">
      <c r="A1014" s="1">
        <v>46395</v>
      </c>
      <c r="B1014" s="2">
        <f t="shared" si="47"/>
        <v>1</v>
      </c>
      <c r="C1014" s="2">
        <f t="shared" si="48"/>
        <v>8</v>
      </c>
      <c r="D1014" s="2" t="str">
        <f t="shared" si="49"/>
        <v>金</v>
      </c>
      <c r="E1014" t="str">
        <f>IFERROR(VLOOKUP(A1014,'HOL（2027年まで）'!$A:$C,3,0),"")</f>
        <v/>
      </c>
      <c r="F1014"/>
      <c r="G1014"/>
    </row>
    <row r="1015" spans="1:7" x14ac:dyDescent="0.4">
      <c r="A1015" s="1">
        <v>46396</v>
      </c>
      <c r="B1015" s="2">
        <f t="shared" si="47"/>
        <v>1</v>
      </c>
      <c r="C1015" s="2">
        <f t="shared" si="48"/>
        <v>9</v>
      </c>
      <c r="D1015" s="2" t="str">
        <f t="shared" si="49"/>
        <v>土</v>
      </c>
      <c r="E1015" t="str">
        <f>IFERROR(VLOOKUP(A1015,'HOL（2027年まで）'!$A:$C,3,0),"")</f>
        <v/>
      </c>
      <c r="F1015"/>
      <c r="G1015"/>
    </row>
    <row r="1016" spans="1:7" x14ac:dyDescent="0.4">
      <c r="A1016" s="1">
        <v>46397</v>
      </c>
      <c r="B1016" s="2">
        <f t="shared" si="47"/>
        <v>1</v>
      </c>
      <c r="C1016" s="2">
        <f t="shared" si="48"/>
        <v>10</v>
      </c>
      <c r="D1016" s="2" t="str">
        <f t="shared" si="49"/>
        <v>日</v>
      </c>
      <c r="E1016" t="str">
        <f>IFERROR(VLOOKUP(A1016,'HOL（2027年まで）'!$A:$C,3,0),"")</f>
        <v/>
      </c>
      <c r="F1016"/>
      <c r="G1016"/>
    </row>
    <row r="1017" spans="1:7" x14ac:dyDescent="0.4">
      <c r="A1017" s="1">
        <v>46398</v>
      </c>
      <c r="B1017" s="2">
        <f t="shared" si="47"/>
        <v>1</v>
      </c>
      <c r="C1017" s="2">
        <f t="shared" si="48"/>
        <v>11</v>
      </c>
      <c r="D1017" s="2" t="str">
        <f t="shared" si="49"/>
        <v>月</v>
      </c>
      <c r="E1017" t="str">
        <f>IFERROR(VLOOKUP(A1017,'HOL（2027年まで）'!$A:$C,3,0),"")</f>
        <v>成人の日</v>
      </c>
      <c r="F1017"/>
      <c r="G1017"/>
    </row>
    <row r="1018" spans="1:7" x14ac:dyDescent="0.4">
      <c r="A1018" s="1">
        <v>46399</v>
      </c>
      <c r="B1018" s="2">
        <f t="shared" si="47"/>
        <v>1</v>
      </c>
      <c r="C1018" s="2">
        <f t="shared" si="48"/>
        <v>12</v>
      </c>
      <c r="D1018" s="2" t="str">
        <f t="shared" si="49"/>
        <v>火</v>
      </c>
      <c r="E1018" t="str">
        <f>IFERROR(VLOOKUP(A1018,'HOL（2027年まで）'!$A:$C,3,0),"")</f>
        <v/>
      </c>
      <c r="F1018"/>
      <c r="G1018"/>
    </row>
    <row r="1019" spans="1:7" x14ac:dyDescent="0.4">
      <c r="A1019" s="1">
        <v>46400</v>
      </c>
      <c r="B1019" s="2">
        <f t="shared" si="47"/>
        <v>1</v>
      </c>
      <c r="C1019" s="2">
        <f t="shared" si="48"/>
        <v>13</v>
      </c>
      <c r="D1019" s="2" t="str">
        <f t="shared" si="49"/>
        <v>水</v>
      </c>
      <c r="E1019" t="str">
        <f>IFERROR(VLOOKUP(A1019,'HOL（2027年まで）'!$A:$C,3,0),"")</f>
        <v/>
      </c>
      <c r="F1019"/>
      <c r="G1019"/>
    </row>
    <row r="1020" spans="1:7" x14ac:dyDescent="0.4">
      <c r="A1020" s="1">
        <v>46401</v>
      </c>
      <c r="B1020" s="2">
        <f t="shared" si="47"/>
        <v>1</v>
      </c>
      <c r="C1020" s="2">
        <f t="shared" si="48"/>
        <v>14</v>
      </c>
      <c r="D1020" s="2" t="str">
        <f t="shared" si="49"/>
        <v>木</v>
      </c>
      <c r="E1020" t="str">
        <f>IFERROR(VLOOKUP(A1020,'HOL（2027年まで）'!$A:$C,3,0),"")</f>
        <v/>
      </c>
      <c r="F1020"/>
      <c r="G1020"/>
    </row>
    <row r="1021" spans="1:7" x14ac:dyDescent="0.4">
      <c r="A1021" s="1">
        <v>46402</v>
      </c>
      <c r="B1021" s="2">
        <f t="shared" si="47"/>
        <v>1</v>
      </c>
      <c r="C1021" s="2">
        <f t="shared" si="48"/>
        <v>15</v>
      </c>
      <c r="D1021" s="2" t="str">
        <f t="shared" si="49"/>
        <v>金</v>
      </c>
      <c r="E1021" t="str">
        <f>IFERROR(VLOOKUP(A1021,'HOL（2027年まで）'!$A:$C,3,0),"")</f>
        <v/>
      </c>
      <c r="F1021"/>
      <c r="G1021"/>
    </row>
    <row r="1022" spans="1:7" x14ac:dyDescent="0.4">
      <c r="A1022" s="1">
        <v>46403</v>
      </c>
      <c r="B1022" s="2">
        <f t="shared" si="47"/>
        <v>1</v>
      </c>
      <c r="C1022" s="2">
        <f t="shared" si="48"/>
        <v>16</v>
      </c>
      <c r="D1022" s="2" t="str">
        <f t="shared" si="49"/>
        <v>土</v>
      </c>
      <c r="E1022" t="str">
        <f>IFERROR(VLOOKUP(A1022,'HOL（2027年まで）'!$A:$C,3,0),"")</f>
        <v/>
      </c>
      <c r="F1022"/>
      <c r="G1022"/>
    </row>
    <row r="1023" spans="1:7" x14ac:dyDescent="0.4">
      <c r="A1023" s="1">
        <v>46404</v>
      </c>
      <c r="B1023" s="2">
        <f t="shared" si="47"/>
        <v>1</v>
      </c>
      <c r="C1023" s="2">
        <f t="shared" si="48"/>
        <v>17</v>
      </c>
      <c r="D1023" s="2" t="str">
        <f t="shared" si="49"/>
        <v>日</v>
      </c>
      <c r="E1023" t="str">
        <f>IFERROR(VLOOKUP(A1023,'HOL（2027年まで）'!$A:$C,3,0),"")</f>
        <v/>
      </c>
      <c r="F1023"/>
      <c r="G1023"/>
    </row>
    <row r="1024" spans="1:7" x14ac:dyDescent="0.4">
      <c r="A1024" s="1">
        <v>46405</v>
      </c>
      <c r="B1024" s="2">
        <f t="shared" si="47"/>
        <v>1</v>
      </c>
      <c r="C1024" s="2">
        <f t="shared" si="48"/>
        <v>18</v>
      </c>
      <c r="D1024" s="2" t="str">
        <f t="shared" si="49"/>
        <v>月</v>
      </c>
      <c r="E1024" t="str">
        <f>IFERROR(VLOOKUP(A1024,'HOL（2027年まで）'!$A:$C,3,0),"")</f>
        <v/>
      </c>
      <c r="F1024"/>
      <c r="G1024"/>
    </row>
    <row r="1025" spans="1:7" x14ac:dyDescent="0.4">
      <c r="A1025" s="1">
        <v>46406</v>
      </c>
      <c r="B1025" s="2">
        <f t="shared" si="47"/>
        <v>1</v>
      </c>
      <c r="C1025" s="2">
        <f t="shared" si="48"/>
        <v>19</v>
      </c>
      <c r="D1025" s="2" t="str">
        <f t="shared" si="49"/>
        <v>火</v>
      </c>
      <c r="E1025" t="str">
        <f>IFERROR(VLOOKUP(A1025,'HOL（2027年まで）'!$A:$C,3,0),"")</f>
        <v/>
      </c>
      <c r="F1025"/>
      <c r="G1025"/>
    </row>
    <row r="1026" spans="1:7" x14ac:dyDescent="0.4">
      <c r="A1026" s="1">
        <v>46407</v>
      </c>
      <c r="B1026" s="2">
        <f t="shared" si="47"/>
        <v>1</v>
      </c>
      <c r="C1026" s="2">
        <f t="shared" si="48"/>
        <v>20</v>
      </c>
      <c r="D1026" s="2" t="str">
        <f t="shared" si="49"/>
        <v>水</v>
      </c>
      <c r="E1026" t="str">
        <f>IFERROR(VLOOKUP(A1026,'HOL（2027年まで）'!$A:$C,3,0),"")</f>
        <v/>
      </c>
      <c r="F1026"/>
      <c r="G1026"/>
    </row>
    <row r="1027" spans="1:7" x14ac:dyDescent="0.4">
      <c r="A1027" s="1">
        <v>46408</v>
      </c>
      <c r="B1027" s="2">
        <f t="shared" ref="B1027:B1090" si="50">MONTH(A1027)</f>
        <v>1</v>
      </c>
      <c r="C1027" s="2">
        <f t="shared" si="48"/>
        <v>21</v>
      </c>
      <c r="D1027" s="2" t="str">
        <f t="shared" si="49"/>
        <v>木</v>
      </c>
      <c r="E1027" t="str">
        <f>IFERROR(VLOOKUP(A1027,'HOL（2027年まで）'!$A:$C,3,0),"")</f>
        <v/>
      </c>
      <c r="F1027"/>
      <c r="G1027"/>
    </row>
    <row r="1028" spans="1:7" x14ac:dyDescent="0.4">
      <c r="A1028" s="1">
        <v>46409</v>
      </c>
      <c r="B1028" s="2">
        <f t="shared" si="50"/>
        <v>1</v>
      </c>
      <c r="C1028" s="2">
        <f t="shared" si="48"/>
        <v>22</v>
      </c>
      <c r="D1028" s="2" t="str">
        <f t="shared" si="49"/>
        <v>金</v>
      </c>
      <c r="E1028" t="str">
        <f>IFERROR(VLOOKUP(A1028,'HOL（2027年まで）'!$A:$C,3,0),"")</f>
        <v/>
      </c>
      <c r="F1028"/>
      <c r="G1028"/>
    </row>
    <row r="1029" spans="1:7" x14ac:dyDescent="0.4">
      <c r="A1029" s="1">
        <v>46410</v>
      </c>
      <c r="B1029" s="2">
        <f t="shared" si="50"/>
        <v>1</v>
      </c>
      <c r="C1029" s="2">
        <f t="shared" si="48"/>
        <v>23</v>
      </c>
      <c r="D1029" s="2" t="str">
        <f t="shared" si="49"/>
        <v>土</v>
      </c>
      <c r="E1029" t="str">
        <f>IFERROR(VLOOKUP(A1029,'HOL（2027年まで）'!$A:$C,3,0),"")</f>
        <v/>
      </c>
      <c r="F1029"/>
      <c r="G1029"/>
    </row>
    <row r="1030" spans="1:7" x14ac:dyDescent="0.4">
      <c r="A1030" s="1">
        <v>46411</v>
      </c>
      <c r="B1030" s="2">
        <f t="shared" si="50"/>
        <v>1</v>
      </c>
      <c r="C1030" s="2">
        <f t="shared" ref="C1030:C1093" si="51">DAY(A1030)</f>
        <v>24</v>
      </c>
      <c r="D1030" s="2" t="str">
        <f t="shared" ref="D1030:D1093" si="52">TEXT(A1030,"aaa")</f>
        <v>日</v>
      </c>
      <c r="E1030" t="str">
        <f>IFERROR(VLOOKUP(A1030,'HOL（2027年まで）'!$A:$C,3,0),"")</f>
        <v/>
      </c>
      <c r="F1030"/>
      <c r="G1030"/>
    </row>
    <row r="1031" spans="1:7" x14ac:dyDescent="0.4">
      <c r="A1031" s="1">
        <v>46412</v>
      </c>
      <c r="B1031" s="2">
        <f t="shared" si="50"/>
        <v>1</v>
      </c>
      <c r="C1031" s="2">
        <f t="shared" si="51"/>
        <v>25</v>
      </c>
      <c r="D1031" s="2" t="str">
        <f t="shared" si="52"/>
        <v>月</v>
      </c>
      <c r="E1031" t="str">
        <f>IFERROR(VLOOKUP(A1031,'HOL（2027年まで）'!$A:$C,3,0),"")</f>
        <v/>
      </c>
      <c r="F1031"/>
      <c r="G1031"/>
    </row>
    <row r="1032" spans="1:7" x14ac:dyDescent="0.4">
      <c r="A1032" s="1">
        <v>46413</v>
      </c>
      <c r="B1032" s="2">
        <f t="shared" si="50"/>
        <v>1</v>
      </c>
      <c r="C1032" s="2">
        <f t="shared" si="51"/>
        <v>26</v>
      </c>
      <c r="D1032" s="2" t="str">
        <f t="shared" si="52"/>
        <v>火</v>
      </c>
      <c r="E1032" t="str">
        <f>IFERROR(VLOOKUP(A1032,'HOL（2027年まで）'!$A:$C,3,0),"")</f>
        <v/>
      </c>
      <c r="F1032"/>
      <c r="G1032"/>
    </row>
    <row r="1033" spans="1:7" x14ac:dyDescent="0.4">
      <c r="A1033" s="1">
        <v>46414</v>
      </c>
      <c r="B1033" s="2">
        <f t="shared" si="50"/>
        <v>1</v>
      </c>
      <c r="C1033" s="2">
        <f t="shared" si="51"/>
        <v>27</v>
      </c>
      <c r="D1033" s="2" t="str">
        <f t="shared" si="52"/>
        <v>水</v>
      </c>
      <c r="E1033" t="str">
        <f>IFERROR(VLOOKUP(A1033,'HOL（2027年まで）'!$A:$C,3,0),"")</f>
        <v/>
      </c>
      <c r="F1033"/>
      <c r="G1033"/>
    </row>
    <row r="1034" spans="1:7" x14ac:dyDescent="0.4">
      <c r="A1034" s="1">
        <v>46415</v>
      </c>
      <c r="B1034" s="2">
        <f t="shared" si="50"/>
        <v>1</v>
      </c>
      <c r="C1034" s="2">
        <f t="shared" si="51"/>
        <v>28</v>
      </c>
      <c r="D1034" s="2" t="str">
        <f t="shared" si="52"/>
        <v>木</v>
      </c>
      <c r="E1034" t="str">
        <f>IFERROR(VLOOKUP(A1034,'HOL（2027年まで）'!$A:$C,3,0),"")</f>
        <v/>
      </c>
      <c r="F1034"/>
      <c r="G1034"/>
    </row>
    <row r="1035" spans="1:7" x14ac:dyDescent="0.4">
      <c r="A1035" s="1">
        <v>46416</v>
      </c>
      <c r="B1035" s="2">
        <f t="shared" si="50"/>
        <v>1</v>
      </c>
      <c r="C1035" s="2">
        <f t="shared" si="51"/>
        <v>29</v>
      </c>
      <c r="D1035" s="2" t="str">
        <f t="shared" si="52"/>
        <v>金</v>
      </c>
      <c r="E1035" t="str">
        <f>IFERROR(VLOOKUP(A1035,'HOL（2027年まで）'!$A:$C,3,0),"")</f>
        <v/>
      </c>
      <c r="F1035"/>
      <c r="G1035"/>
    </row>
    <row r="1036" spans="1:7" x14ac:dyDescent="0.4">
      <c r="A1036" s="1">
        <v>46417</v>
      </c>
      <c r="B1036" s="2">
        <f t="shared" si="50"/>
        <v>1</v>
      </c>
      <c r="C1036" s="2">
        <f t="shared" si="51"/>
        <v>30</v>
      </c>
      <c r="D1036" s="2" t="str">
        <f t="shared" si="52"/>
        <v>土</v>
      </c>
      <c r="E1036" t="str">
        <f>IFERROR(VLOOKUP(A1036,'HOL（2027年まで）'!$A:$C,3,0),"")</f>
        <v/>
      </c>
      <c r="F1036"/>
      <c r="G1036"/>
    </row>
    <row r="1037" spans="1:7" x14ac:dyDescent="0.4">
      <c r="A1037" s="1">
        <v>46418</v>
      </c>
      <c r="B1037" s="2">
        <f t="shared" si="50"/>
        <v>1</v>
      </c>
      <c r="C1037" s="2">
        <f t="shared" si="51"/>
        <v>31</v>
      </c>
      <c r="D1037" s="2" t="str">
        <f t="shared" si="52"/>
        <v>日</v>
      </c>
      <c r="E1037" t="str">
        <f>IFERROR(VLOOKUP(A1037,'HOL（2027年まで）'!$A:$C,3,0),"")</f>
        <v/>
      </c>
      <c r="F1037"/>
      <c r="G1037"/>
    </row>
    <row r="1038" spans="1:7" x14ac:dyDescent="0.4">
      <c r="A1038" s="1">
        <v>46419</v>
      </c>
      <c r="B1038" s="2">
        <f t="shared" si="50"/>
        <v>2</v>
      </c>
      <c r="C1038" s="2">
        <f t="shared" si="51"/>
        <v>1</v>
      </c>
      <c r="D1038" s="2" t="str">
        <f t="shared" si="52"/>
        <v>月</v>
      </c>
      <c r="E1038" t="str">
        <f>IFERROR(VLOOKUP(A1038,'HOL（2027年まで）'!$A:$C,3,0),"")</f>
        <v/>
      </c>
      <c r="F1038"/>
      <c r="G1038"/>
    </row>
    <row r="1039" spans="1:7" x14ac:dyDescent="0.4">
      <c r="A1039" s="1">
        <v>46420</v>
      </c>
      <c r="B1039" s="2">
        <f t="shared" si="50"/>
        <v>2</v>
      </c>
      <c r="C1039" s="2">
        <f t="shared" si="51"/>
        <v>2</v>
      </c>
      <c r="D1039" s="2" t="str">
        <f t="shared" si="52"/>
        <v>火</v>
      </c>
      <c r="E1039" t="str">
        <f>IFERROR(VLOOKUP(A1039,'HOL（2027年まで）'!$A:$C,3,0),"")</f>
        <v/>
      </c>
      <c r="F1039"/>
      <c r="G1039"/>
    </row>
    <row r="1040" spans="1:7" x14ac:dyDescent="0.4">
      <c r="A1040" s="1">
        <v>46421</v>
      </c>
      <c r="B1040" s="2">
        <f t="shared" si="50"/>
        <v>2</v>
      </c>
      <c r="C1040" s="2">
        <f t="shared" si="51"/>
        <v>3</v>
      </c>
      <c r="D1040" s="2" t="str">
        <f t="shared" si="52"/>
        <v>水</v>
      </c>
      <c r="E1040" t="str">
        <f>IFERROR(VLOOKUP(A1040,'HOL（2027年まで）'!$A:$C,3,0),"")</f>
        <v/>
      </c>
      <c r="F1040"/>
      <c r="G1040"/>
    </row>
    <row r="1041" spans="1:7" x14ac:dyDescent="0.4">
      <c r="A1041" s="1">
        <v>46422</v>
      </c>
      <c r="B1041" s="2">
        <f t="shared" si="50"/>
        <v>2</v>
      </c>
      <c r="C1041" s="2">
        <f t="shared" si="51"/>
        <v>4</v>
      </c>
      <c r="D1041" s="2" t="str">
        <f t="shared" si="52"/>
        <v>木</v>
      </c>
      <c r="E1041" t="str">
        <f>IFERROR(VLOOKUP(A1041,'HOL（2027年まで）'!$A:$C,3,0),"")</f>
        <v/>
      </c>
      <c r="F1041"/>
      <c r="G1041"/>
    </row>
    <row r="1042" spans="1:7" x14ac:dyDescent="0.4">
      <c r="A1042" s="1">
        <v>46423</v>
      </c>
      <c r="B1042" s="2">
        <f t="shared" si="50"/>
        <v>2</v>
      </c>
      <c r="C1042" s="2">
        <f t="shared" si="51"/>
        <v>5</v>
      </c>
      <c r="D1042" s="2" t="str">
        <f t="shared" si="52"/>
        <v>金</v>
      </c>
      <c r="E1042" t="str">
        <f>IFERROR(VLOOKUP(A1042,'HOL（2027年まで）'!$A:$C,3,0),"")</f>
        <v/>
      </c>
      <c r="F1042"/>
      <c r="G1042"/>
    </row>
    <row r="1043" spans="1:7" x14ac:dyDescent="0.4">
      <c r="A1043" s="1">
        <v>46424</v>
      </c>
      <c r="B1043" s="2">
        <f t="shared" si="50"/>
        <v>2</v>
      </c>
      <c r="C1043" s="2">
        <f t="shared" si="51"/>
        <v>6</v>
      </c>
      <c r="D1043" s="2" t="str">
        <f t="shared" si="52"/>
        <v>土</v>
      </c>
      <c r="E1043" t="str">
        <f>IFERROR(VLOOKUP(A1043,'HOL（2027年まで）'!$A:$C,3,0),"")</f>
        <v/>
      </c>
      <c r="F1043"/>
      <c r="G1043"/>
    </row>
    <row r="1044" spans="1:7" x14ac:dyDescent="0.4">
      <c r="A1044" s="1">
        <v>46425</v>
      </c>
      <c r="B1044" s="2">
        <f t="shared" si="50"/>
        <v>2</v>
      </c>
      <c r="C1044" s="2">
        <f t="shared" si="51"/>
        <v>7</v>
      </c>
      <c r="D1044" s="2" t="str">
        <f t="shared" si="52"/>
        <v>日</v>
      </c>
      <c r="E1044" t="str">
        <f>IFERROR(VLOOKUP(A1044,'HOL（2027年まで）'!$A:$C,3,0),"")</f>
        <v/>
      </c>
      <c r="F1044"/>
      <c r="G1044"/>
    </row>
    <row r="1045" spans="1:7" x14ac:dyDescent="0.4">
      <c r="A1045" s="1">
        <v>46426</v>
      </c>
      <c r="B1045" s="2">
        <f t="shared" si="50"/>
        <v>2</v>
      </c>
      <c r="C1045" s="2">
        <f t="shared" si="51"/>
        <v>8</v>
      </c>
      <c r="D1045" s="2" t="str">
        <f t="shared" si="52"/>
        <v>月</v>
      </c>
      <c r="E1045" t="str">
        <f>IFERROR(VLOOKUP(A1045,'HOL（2027年まで）'!$A:$C,3,0),"")</f>
        <v/>
      </c>
      <c r="F1045"/>
      <c r="G1045"/>
    </row>
    <row r="1046" spans="1:7" x14ac:dyDescent="0.4">
      <c r="A1046" s="1">
        <v>46427</v>
      </c>
      <c r="B1046" s="2">
        <f t="shared" si="50"/>
        <v>2</v>
      </c>
      <c r="C1046" s="2">
        <f t="shared" si="51"/>
        <v>9</v>
      </c>
      <c r="D1046" s="2" t="str">
        <f t="shared" si="52"/>
        <v>火</v>
      </c>
      <c r="E1046" t="str">
        <f>IFERROR(VLOOKUP(A1046,'HOL（2027年まで）'!$A:$C,3,0),"")</f>
        <v/>
      </c>
      <c r="F1046"/>
      <c r="G1046"/>
    </row>
    <row r="1047" spans="1:7" x14ac:dyDescent="0.4">
      <c r="A1047" s="1">
        <v>46428</v>
      </c>
      <c r="B1047" s="2">
        <f t="shared" si="50"/>
        <v>2</v>
      </c>
      <c r="C1047" s="2">
        <f t="shared" si="51"/>
        <v>10</v>
      </c>
      <c r="D1047" s="2" t="str">
        <f t="shared" si="52"/>
        <v>水</v>
      </c>
      <c r="E1047" t="str">
        <f>IFERROR(VLOOKUP(A1047,'HOL（2027年まで）'!$A:$C,3,0),"")</f>
        <v/>
      </c>
      <c r="F1047"/>
      <c r="G1047"/>
    </row>
    <row r="1048" spans="1:7" x14ac:dyDescent="0.4">
      <c r="A1048" s="1">
        <v>46429</v>
      </c>
      <c r="B1048" s="2">
        <f t="shared" si="50"/>
        <v>2</v>
      </c>
      <c r="C1048" s="2">
        <f t="shared" si="51"/>
        <v>11</v>
      </c>
      <c r="D1048" s="2" t="str">
        <f t="shared" si="52"/>
        <v>木</v>
      </c>
      <c r="E1048" t="str">
        <f>IFERROR(VLOOKUP(A1048,'HOL（2027年まで）'!$A:$C,3,0),"")</f>
        <v>建国記念の日</v>
      </c>
      <c r="F1048"/>
      <c r="G1048"/>
    </row>
    <row r="1049" spans="1:7" x14ac:dyDescent="0.4">
      <c r="A1049" s="1">
        <v>46430</v>
      </c>
      <c r="B1049" s="2">
        <f t="shared" si="50"/>
        <v>2</v>
      </c>
      <c r="C1049" s="2">
        <f t="shared" si="51"/>
        <v>12</v>
      </c>
      <c r="D1049" s="2" t="str">
        <f t="shared" si="52"/>
        <v>金</v>
      </c>
      <c r="E1049" t="str">
        <f>IFERROR(VLOOKUP(A1049,'HOL（2027年まで）'!$A:$C,3,0),"")</f>
        <v/>
      </c>
      <c r="F1049"/>
      <c r="G1049"/>
    </row>
    <row r="1050" spans="1:7" x14ac:dyDescent="0.4">
      <c r="A1050" s="1">
        <v>46431</v>
      </c>
      <c r="B1050" s="2">
        <f t="shared" si="50"/>
        <v>2</v>
      </c>
      <c r="C1050" s="2">
        <f t="shared" si="51"/>
        <v>13</v>
      </c>
      <c r="D1050" s="2" t="str">
        <f t="shared" si="52"/>
        <v>土</v>
      </c>
      <c r="E1050" t="str">
        <f>IFERROR(VLOOKUP(A1050,'HOL（2027年まで）'!$A:$C,3,0),"")</f>
        <v/>
      </c>
      <c r="F1050"/>
      <c r="G1050"/>
    </row>
    <row r="1051" spans="1:7" x14ac:dyDescent="0.4">
      <c r="A1051" s="1">
        <v>46432</v>
      </c>
      <c r="B1051" s="2">
        <f t="shared" si="50"/>
        <v>2</v>
      </c>
      <c r="C1051" s="2">
        <f t="shared" si="51"/>
        <v>14</v>
      </c>
      <c r="D1051" s="2" t="str">
        <f t="shared" si="52"/>
        <v>日</v>
      </c>
      <c r="E1051" t="str">
        <f>IFERROR(VLOOKUP(A1051,'HOL（2027年まで）'!$A:$C,3,0),"")</f>
        <v/>
      </c>
      <c r="F1051"/>
      <c r="G1051"/>
    </row>
    <row r="1052" spans="1:7" x14ac:dyDescent="0.4">
      <c r="A1052" s="1">
        <v>46433</v>
      </c>
      <c r="B1052" s="2">
        <f t="shared" si="50"/>
        <v>2</v>
      </c>
      <c r="C1052" s="2">
        <f t="shared" si="51"/>
        <v>15</v>
      </c>
      <c r="D1052" s="2" t="str">
        <f t="shared" si="52"/>
        <v>月</v>
      </c>
      <c r="E1052" t="str">
        <f>IFERROR(VLOOKUP(A1052,'HOL（2027年まで）'!$A:$C,3,0),"")</f>
        <v/>
      </c>
      <c r="F1052"/>
      <c r="G1052"/>
    </row>
    <row r="1053" spans="1:7" x14ac:dyDescent="0.4">
      <c r="A1053" s="1">
        <v>46434</v>
      </c>
      <c r="B1053" s="2">
        <f t="shared" si="50"/>
        <v>2</v>
      </c>
      <c r="C1053" s="2">
        <f t="shared" si="51"/>
        <v>16</v>
      </c>
      <c r="D1053" s="2" t="str">
        <f t="shared" si="52"/>
        <v>火</v>
      </c>
      <c r="E1053" t="str">
        <f>IFERROR(VLOOKUP(A1053,'HOL（2027年まで）'!$A:$C,3,0),"")</f>
        <v/>
      </c>
      <c r="F1053"/>
      <c r="G1053"/>
    </row>
    <row r="1054" spans="1:7" x14ac:dyDescent="0.4">
      <c r="A1054" s="1">
        <v>46435</v>
      </c>
      <c r="B1054" s="2">
        <f t="shared" si="50"/>
        <v>2</v>
      </c>
      <c r="C1054" s="2">
        <f t="shared" si="51"/>
        <v>17</v>
      </c>
      <c r="D1054" s="2" t="str">
        <f t="shared" si="52"/>
        <v>水</v>
      </c>
      <c r="E1054" t="str">
        <f>IFERROR(VLOOKUP(A1054,'HOL（2027年まで）'!$A:$C,3,0),"")</f>
        <v/>
      </c>
      <c r="F1054"/>
      <c r="G1054"/>
    </row>
    <row r="1055" spans="1:7" x14ac:dyDescent="0.4">
      <c r="A1055" s="1">
        <v>46436</v>
      </c>
      <c r="B1055" s="2">
        <f t="shared" si="50"/>
        <v>2</v>
      </c>
      <c r="C1055" s="2">
        <f t="shared" si="51"/>
        <v>18</v>
      </c>
      <c r="D1055" s="2" t="str">
        <f t="shared" si="52"/>
        <v>木</v>
      </c>
      <c r="E1055" t="str">
        <f>IFERROR(VLOOKUP(A1055,'HOL（2027年まで）'!$A:$C,3,0),"")</f>
        <v/>
      </c>
      <c r="F1055"/>
      <c r="G1055"/>
    </row>
    <row r="1056" spans="1:7" x14ac:dyDescent="0.4">
      <c r="A1056" s="1">
        <v>46437</v>
      </c>
      <c r="B1056" s="2">
        <f t="shared" si="50"/>
        <v>2</v>
      </c>
      <c r="C1056" s="2">
        <f t="shared" si="51"/>
        <v>19</v>
      </c>
      <c r="D1056" s="2" t="str">
        <f t="shared" si="52"/>
        <v>金</v>
      </c>
      <c r="E1056" t="str">
        <f>IFERROR(VLOOKUP(A1056,'HOL（2027年まで）'!$A:$C,3,0),"")</f>
        <v/>
      </c>
      <c r="F1056"/>
      <c r="G1056"/>
    </row>
    <row r="1057" spans="1:7" x14ac:dyDescent="0.4">
      <c r="A1057" s="1">
        <v>46438</v>
      </c>
      <c r="B1057" s="2">
        <f t="shared" si="50"/>
        <v>2</v>
      </c>
      <c r="C1057" s="2">
        <f t="shared" si="51"/>
        <v>20</v>
      </c>
      <c r="D1057" s="2" t="str">
        <f t="shared" si="52"/>
        <v>土</v>
      </c>
      <c r="E1057" t="str">
        <f>IFERROR(VLOOKUP(A1057,'HOL（2027年まで）'!$A:$C,3,0),"")</f>
        <v/>
      </c>
      <c r="F1057"/>
      <c r="G1057"/>
    </row>
    <row r="1058" spans="1:7" x14ac:dyDescent="0.4">
      <c r="A1058" s="1">
        <v>46439</v>
      </c>
      <c r="B1058" s="2">
        <f t="shared" si="50"/>
        <v>2</v>
      </c>
      <c r="C1058" s="2">
        <f t="shared" si="51"/>
        <v>21</v>
      </c>
      <c r="D1058" s="2" t="str">
        <f t="shared" si="52"/>
        <v>日</v>
      </c>
      <c r="E1058" t="str">
        <f>IFERROR(VLOOKUP(A1058,'HOL（2027年まで）'!$A:$C,3,0),"")</f>
        <v/>
      </c>
      <c r="F1058"/>
      <c r="G1058"/>
    </row>
    <row r="1059" spans="1:7" x14ac:dyDescent="0.4">
      <c r="A1059" s="1">
        <v>46440</v>
      </c>
      <c r="B1059" s="2">
        <f t="shared" si="50"/>
        <v>2</v>
      </c>
      <c r="C1059" s="2">
        <f t="shared" si="51"/>
        <v>22</v>
      </c>
      <c r="D1059" s="2" t="str">
        <f t="shared" si="52"/>
        <v>月</v>
      </c>
      <c r="E1059" t="str">
        <f>IFERROR(VLOOKUP(A1059,'HOL（2027年まで）'!$A:$C,3,0),"")</f>
        <v/>
      </c>
      <c r="F1059"/>
      <c r="G1059"/>
    </row>
    <row r="1060" spans="1:7" x14ac:dyDescent="0.4">
      <c r="A1060" s="1">
        <v>46441</v>
      </c>
      <c r="B1060" s="2">
        <f t="shared" si="50"/>
        <v>2</v>
      </c>
      <c r="C1060" s="2">
        <f t="shared" si="51"/>
        <v>23</v>
      </c>
      <c r="D1060" s="2" t="str">
        <f t="shared" si="52"/>
        <v>火</v>
      </c>
      <c r="E1060" t="str">
        <f>IFERROR(VLOOKUP(A1060,'HOL（2027年まで）'!$A:$C,3,0),"")</f>
        <v>天皇誕生日</v>
      </c>
      <c r="F1060"/>
      <c r="G1060"/>
    </row>
    <row r="1061" spans="1:7" x14ac:dyDescent="0.4">
      <c r="A1061" s="1">
        <v>46442</v>
      </c>
      <c r="B1061" s="2">
        <f t="shared" si="50"/>
        <v>2</v>
      </c>
      <c r="C1061" s="2">
        <f t="shared" si="51"/>
        <v>24</v>
      </c>
      <c r="D1061" s="2" t="str">
        <f t="shared" si="52"/>
        <v>水</v>
      </c>
      <c r="E1061" t="str">
        <f>IFERROR(VLOOKUP(A1061,'HOL（2027年まで）'!$A:$C,3,0),"")</f>
        <v/>
      </c>
      <c r="F1061"/>
      <c r="G1061"/>
    </row>
    <row r="1062" spans="1:7" x14ac:dyDescent="0.4">
      <c r="A1062" s="1">
        <v>46443</v>
      </c>
      <c r="B1062" s="2">
        <f t="shared" si="50"/>
        <v>2</v>
      </c>
      <c r="C1062" s="2">
        <f t="shared" si="51"/>
        <v>25</v>
      </c>
      <c r="D1062" s="2" t="str">
        <f t="shared" si="52"/>
        <v>木</v>
      </c>
      <c r="E1062" t="str">
        <f>IFERROR(VLOOKUP(A1062,'HOL（2027年まで）'!$A:$C,3,0),"")</f>
        <v/>
      </c>
      <c r="F1062"/>
      <c r="G1062"/>
    </row>
    <row r="1063" spans="1:7" x14ac:dyDescent="0.4">
      <c r="A1063" s="1">
        <v>46444</v>
      </c>
      <c r="B1063" s="2">
        <f t="shared" si="50"/>
        <v>2</v>
      </c>
      <c r="C1063" s="2">
        <f t="shared" si="51"/>
        <v>26</v>
      </c>
      <c r="D1063" s="2" t="str">
        <f t="shared" si="52"/>
        <v>金</v>
      </c>
      <c r="E1063" t="str">
        <f>IFERROR(VLOOKUP(A1063,'HOL（2027年まで）'!$A:$C,3,0),"")</f>
        <v/>
      </c>
      <c r="F1063"/>
      <c r="G1063"/>
    </row>
    <row r="1064" spans="1:7" x14ac:dyDescent="0.4">
      <c r="A1064" s="1">
        <v>46445</v>
      </c>
      <c r="B1064" s="2">
        <f t="shared" si="50"/>
        <v>2</v>
      </c>
      <c r="C1064" s="2">
        <f t="shared" si="51"/>
        <v>27</v>
      </c>
      <c r="D1064" s="2" t="str">
        <f t="shared" si="52"/>
        <v>土</v>
      </c>
      <c r="E1064" t="str">
        <f>IFERROR(VLOOKUP(A1064,'HOL（2027年まで）'!$A:$C,3,0),"")</f>
        <v/>
      </c>
      <c r="F1064"/>
      <c r="G1064"/>
    </row>
    <row r="1065" spans="1:7" x14ac:dyDescent="0.4">
      <c r="A1065" s="1">
        <v>46446</v>
      </c>
      <c r="B1065" s="2">
        <f t="shared" si="50"/>
        <v>2</v>
      </c>
      <c r="C1065" s="2">
        <f t="shared" si="51"/>
        <v>28</v>
      </c>
      <c r="D1065" s="2" t="str">
        <f t="shared" si="52"/>
        <v>日</v>
      </c>
      <c r="E1065" t="str">
        <f>IFERROR(VLOOKUP(A1065,'HOL（2027年まで）'!$A:$C,3,0),"")</f>
        <v/>
      </c>
      <c r="F1065"/>
      <c r="G1065"/>
    </row>
    <row r="1066" spans="1:7" x14ac:dyDescent="0.4">
      <c r="A1066" s="1">
        <v>46447</v>
      </c>
      <c r="B1066" s="2">
        <f t="shared" si="50"/>
        <v>3</v>
      </c>
      <c r="C1066" s="2">
        <f t="shared" si="51"/>
        <v>1</v>
      </c>
      <c r="D1066" s="2" t="str">
        <f t="shared" si="52"/>
        <v>月</v>
      </c>
      <c r="E1066" t="str">
        <f>IFERROR(VLOOKUP(A1066,'HOL（2027年まで）'!$A:$C,3,0),"")</f>
        <v/>
      </c>
      <c r="F1066"/>
      <c r="G1066"/>
    </row>
    <row r="1067" spans="1:7" x14ac:dyDescent="0.4">
      <c r="A1067" s="1">
        <v>46448</v>
      </c>
      <c r="B1067" s="2">
        <f t="shared" si="50"/>
        <v>3</v>
      </c>
      <c r="C1067" s="2">
        <f t="shared" si="51"/>
        <v>2</v>
      </c>
      <c r="D1067" s="2" t="str">
        <f t="shared" si="52"/>
        <v>火</v>
      </c>
      <c r="E1067" t="str">
        <f>IFERROR(VLOOKUP(A1067,'HOL（2027年まで）'!$A:$C,3,0),"")</f>
        <v/>
      </c>
      <c r="F1067"/>
      <c r="G1067"/>
    </row>
    <row r="1068" spans="1:7" x14ac:dyDescent="0.4">
      <c r="A1068" s="1">
        <v>46449</v>
      </c>
      <c r="B1068" s="2">
        <f t="shared" si="50"/>
        <v>3</v>
      </c>
      <c r="C1068" s="2">
        <f t="shared" si="51"/>
        <v>3</v>
      </c>
      <c r="D1068" s="2" t="str">
        <f t="shared" si="52"/>
        <v>水</v>
      </c>
      <c r="E1068" t="str">
        <f>IFERROR(VLOOKUP(A1068,'HOL（2027年まで）'!$A:$C,3,0),"")</f>
        <v/>
      </c>
      <c r="F1068"/>
      <c r="G1068"/>
    </row>
    <row r="1069" spans="1:7" x14ac:dyDescent="0.4">
      <c r="A1069" s="1">
        <v>46450</v>
      </c>
      <c r="B1069" s="2">
        <f t="shared" si="50"/>
        <v>3</v>
      </c>
      <c r="C1069" s="2">
        <f t="shared" si="51"/>
        <v>4</v>
      </c>
      <c r="D1069" s="2" t="str">
        <f t="shared" si="52"/>
        <v>木</v>
      </c>
      <c r="E1069" t="str">
        <f>IFERROR(VLOOKUP(A1069,'HOL（2027年まで）'!$A:$C,3,0),"")</f>
        <v/>
      </c>
      <c r="F1069"/>
      <c r="G1069"/>
    </row>
    <row r="1070" spans="1:7" x14ac:dyDescent="0.4">
      <c r="A1070" s="1">
        <v>46451</v>
      </c>
      <c r="B1070" s="2">
        <f t="shared" si="50"/>
        <v>3</v>
      </c>
      <c r="C1070" s="2">
        <f t="shared" si="51"/>
        <v>5</v>
      </c>
      <c r="D1070" s="2" t="str">
        <f t="shared" si="52"/>
        <v>金</v>
      </c>
      <c r="E1070" t="str">
        <f>IFERROR(VLOOKUP(A1070,'HOL（2027年まで）'!$A:$C,3,0),"")</f>
        <v/>
      </c>
      <c r="F1070"/>
      <c r="G1070"/>
    </row>
    <row r="1071" spans="1:7" x14ac:dyDescent="0.4">
      <c r="A1071" s="1">
        <v>46452</v>
      </c>
      <c r="B1071" s="2">
        <f t="shared" si="50"/>
        <v>3</v>
      </c>
      <c r="C1071" s="2">
        <f t="shared" si="51"/>
        <v>6</v>
      </c>
      <c r="D1071" s="2" t="str">
        <f t="shared" si="52"/>
        <v>土</v>
      </c>
      <c r="E1071" t="str">
        <f>IFERROR(VLOOKUP(A1071,'HOL（2027年まで）'!$A:$C,3,0),"")</f>
        <v/>
      </c>
      <c r="F1071"/>
      <c r="G1071"/>
    </row>
    <row r="1072" spans="1:7" x14ac:dyDescent="0.4">
      <c r="A1072" s="1">
        <v>46453</v>
      </c>
      <c r="B1072" s="2">
        <f t="shared" si="50"/>
        <v>3</v>
      </c>
      <c r="C1072" s="2">
        <f t="shared" si="51"/>
        <v>7</v>
      </c>
      <c r="D1072" s="2" t="str">
        <f t="shared" si="52"/>
        <v>日</v>
      </c>
      <c r="E1072" t="str">
        <f>IFERROR(VLOOKUP(A1072,'HOL（2027年まで）'!$A:$C,3,0),"")</f>
        <v/>
      </c>
      <c r="F1072"/>
      <c r="G1072"/>
    </row>
    <row r="1073" spans="1:7" x14ac:dyDescent="0.4">
      <c r="A1073" s="1">
        <v>46454</v>
      </c>
      <c r="B1073" s="2">
        <f t="shared" si="50"/>
        <v>3</v>
      </c>
      <c r="C1073" s="2">
        <f t="shared" si="51"/>
        <v>8</v>
      </c>
      <c r="D1073" s="2" t="str">
        <f t="shared" si="52"/>
        <v>月</v>
      </c>
      <c r="E1073" t="str">
        <f>IFERROR(VLOOKUP(A1073,'HOL（2027年まで）'!$A:$C,3,0),"")</f>
        <v/>
      </c>
      <c r="F1073"/>
      <c r="G1073"/>
    </row>
    <row r="1074" spans="1:7" x14ac:dyDescent="0.4">
      <c r="A1074" s="1">
        <v>46455</v>
      </c>
      <c r="B1074" s="2">
        <f t="shared" si="50"/>
        <v>3</v>
      </c>
      <c r="C1074" s="2">
        <f t="shared" si="51"/>
        <v>9</v>
      </c>
      <c r="D1074" s="2" t="str">
        <f t="shared" si="52"/>
        <v>火</v>
      </c>
      <c r="E1074" t="str">
        <f>IFERROR(VLOOKUP(A1074,'HOL（2027年まで）'!$A:$C,3,0),"")</f>
        <v/>
      </c>
      <c r="F1074"/>
      <c r="G1074"/>
    </row>
    <row r="1075" spans="1:7" x14ac:dyDescent="0.4">
      <c r="A1075" s="1">
        <v>46456</v>
      </c>
      <c r="B1075" s="2">
        <f t="shared" si="50"/>
        <v>3</v>
      </c>
      <c r="C1075" s="2">
        <f t="shared" si="51"/>
        <v>10</v>
      </c>
      <c r="D1075" s="2" t="str">
        <f t="shared" si="52"/>
        <v>水</v>
      </c>
      <c r="E1075" t="str">
        <f>IFERROR(VLOOKUP(A1075,'HOL（2027年まで）'!$A:$C,3,0),"")</f>
        <v/>
      </c>
      <c r="F1075"/>
      <c r="G1075"/>
    </row>
    <row r="1076" spans="1:7" x14ac:dyDescent="0.4">
      <c r="A1076" s="1">
        <v>46457</v>
      </c>
      <c r="B1076" s="2">
        <f t="shared" si="50"/>
        <v>3</v>
      </c>
      <c r="C1076" s="2">
        <f t="shared" si="51"/>
        <v>11</v>
      </c>
      <c r="D1076" s="2" t="str">
        <f t="shared" si="52"/>
        <v>木</v>
      </c>
      <c r="E1076" t="str">
        <f>IFERROR(VLOOKUP(A1076,'HOL（2027年まで）'!$A:$C,3,0),"")</f>
        <v/>
      </c>
      <c r="F1076"/>
      <c r="G1076"/>
    </row>
    <row r="1077" spans="1:7" x14ac:dyDescent="0.4">
      <c r="A1077" s="1">
        <v>46458</v>
      </c>
      <c r="B1077" s="2">
        <f t="shared" si="50"/>
        <v>3</v>
      </c>
      <c r="C1077" s="2">
        <f t="shared" si="51"/>
        <v>12</v>
      </c>
      <c r="D1077" s="2" t="str">
        <f t="shared" si="52"/>
        <v>金</v>
      </c>
      <c r="E1077" t="str">
        <f>IFERROR(VLOOKUP(A1077,'HOL（2027年まで）'!$A:$C,3,0),"")</f>
        <v/>
      </c>
      <c r="F1077"/>
      <c r="G1077"/>
    </row>
    <row r="1078" spans="1:7" x14ac:dyDescent="0.4">
      <c r="A1078" s="1">
        <v>46459</v>
      </c>
      <c r="B1078" s="2">
        <f t="shared" si="50"/>
        <v>3</v>
      </c>
      <c r="C1078" s="2">
        <f t="shared" si="51"/>
        <v>13</v>
      </c>
      <c r="D1078" s="2" t="str">
        <f t="shared" si="52"/>
        <v>土</v>
      </c>
      <c r="E1078" t="str">
        <f>IFERROR(VLOOKUP(A1078,'HOL（2027年まで）'!$A:$C,3,0),"")</f>
        <v/>
      </c>
      <c r="F1078"/>
      <c r="G1078"/>
    </row>
    <row r="1079" spans="1:7" x14ac:dyDescent="0.4">
      <c r="A1079" s="1">
        <v>46460</v>
      </c>
      <c r="B1079" s="2">
        <f t="shared" si="50"/>
        <v>3</v>
      </c>
      <c r="C1079" s="2">
        <f t="shared" si="51"/>
        <v>14</v>
      </c>
      <c r="D1079" s="2" t="str">
        <f t="shared" si="52"/>
        <v>日</v>
      </c>
      <c r="E1079" t="str">
        <f>IFERROR(VLOOKUP(A1079,'HOL（2027年まで）'!$A:$C,3,0),"")</f>
        <v/>
      </c>
      <c r="F1079"/>
      <c r="G1079"/>
    </row>
    <row r="1080" spans="1:7" x14ac:dyDescent="0.4">
      <c r="A1080" s="1">
        <v>46461</v>
      </c>
      <c r="B1080" s="2">
        <f t="shared" si="50"/>
        <v>3</v>
      </c>
      <c r="C1080" s="2">
        <f t="shared" si="51"/>
        <v>15</v>
      </c>
      <c r="D1080" s="2" t="str">
        <f t="shared" si="52"/>
        <v>月</v>
      </c>
      <c r="E1080" t="str">
        <f>IFERROR(VLOOKUP(A1080,'HOL（2027年まで）'!$A:$C,3,0),"")</f>
        <v/>
      </c>
      <c r="F1080"/>
      <c r="G1080"/>
    </row>
    <row r="1081" spans="1:7" x14ac:dyDescent="0.4">
      <c r="A1081" s="1">
        <v>46462</v>
      </c>
      <c r="B1081" s="2">
        <f t="shared" si="50"/>
        <v>3</v>
      </c>
      <c r="C1081" s="2">
        <f t="shared" si="51"/>
        <v>16</v>
      </c>
      <c r="D1081" s="2" t="str">
        <f t="shared" si="52"/>
        <v>火</v>
      </c>
      <c r="E1081" t="str">
        <f>IFERROR(VLOOKUP(A1081,'HOL（2027年まで）'!$A:$C,3,0),"")</f>
        <v/>
      </c>
      <c r="F1081"/>
      <c r="G1081"/>
    </row>
    <row r="1082" spans="1:7" x14ac:dyDescent="0.4">
      <c r="A1082" s="1">
        <v>46463</v>
      </c>
      <c r="B1082" s="2">
        <f t="shared" si="50"/>
        <v>3</v>
      </c>
      <c r="C1082" s="2">
        <f t="shared" si="51"/>
        <v>17</v>
      </c>
      <c r="D1082" s="2" t="str">
        <f t="shared" si="52"/>
        <v>水</v>
      </c>
      <c r="E1082" t="str">
        <f>IFERROR(VLOOKUP(A1082,'HOL（2027年まで）'!$A:$C,3,0),"")</f>
        <v/>
      </c>
      <c r="F1082"/>
      <c r="G1082"/>
    </row>
    <row r="1083" spans="1:7" x14ac:dyDescent="0.4">
      <c r="A1083" s="1">
        <v>46464</v>
      </c>
      <c r="B1083" s="2">
        <f t="shared" si="50"/>
        <v>3</v>
      </c>
      <c r="C1083" s="2">
        <f t="shared" si="51"/>
        <v>18</v>
      </c>
      <c r="D1083" s="2" t="str">
        <f t="shared" si="52"/>
        <v>木</v>
      </c>
      <c r="E1083" t="str">
        <f>IFERROR(VLOOKUP(A1083,'HOL（2027年まで）'!$A:$C,3,0),"")</f>
        <v/>
      </c>
      <c r="F1083"/>
      <c r="G1083"/>
    </row>
    <row r="1084" spans="1:7" x14ac:dyDescent="0.4">
      <c r="A1084" s="1">
        <v>46465</v>
      </c>
      <c r="B1084" s="2">
        <f t="shared" si="50"/>
        <v>3</v>
      </c>
      <c r="C1084" s="2">
        <f t="shared" si="51"/>
        <v>19</v>
      </c>
      <c r="D1084" s="2" t="str">
        <f t="shared" si="52"/>
        <v>金</v>
      </c>
      <c r="E1084" t="str">
        <f>IFERROR(VLOOKUP(A1084,'HOL（2027年まで）'!$A:$C,3,0),"")</f>
        <v/>
      </c>
      <c r="F1084"/>
      <c r="G1084"/>
    </row>
    <row r="1085" spans="1:7" x14ac:dyDescent="0.4">
      <c r="A1085" s="1">
        <v>46466</v>
      </c>
      <c r="B1085" s="2">
        <f t="shared" si="50"/>
        <v>3</v>
      </c>
      <c r="C1085" s="2">
        <f t="shared" si="51"/>
        <v>20</v>
      </c>
      <c r="D1085" s="2" t="str">
        <f t="shared" si="52"/>
        <v>土</v>
      </c>
      <c r="E1085" t="str">
        <f>IFERROR(VLOOKUP(A1085,'HOL（2027年まで）'!$A:$C,3,0),"")</f>
        <v/>
      </c>
      <c r="F1085"/>
      <c r="G1085"/>
    </row>
    <row r="1086" spans="1:7" x14ac:dyDescent="0.4">
      <c r="A1086" s="1">
        <v>46467</v>
      </c>
      <c r="B1086" s="2">
        <f t="shared" si="50"/>
        <v>3</v>
      </c>
      <c r="C1086" s="2">
        <f t="shared" si="51"/>
        <v>21</v>
      </c>
      <c r="D1086" s="2" t="str">
        <f t="shared" si="52"/>
        <v>日</v>
      </c>
      <c r="E1086" t="str">
        <f>IFERROR(VLOOKUP(A1086,'HOL（2027年まで）'!$A:$C,3,0),"")</f>
        <v>春分の日</v>
      </c>
      <c r="F1086"/>
      <c r="G1086"/>
    </row>
    <row r="1087" spans="1:7" x14ac:dyDescent="0.4">
      <c r="A1087" s="1">
        <v>46468</v>
      </c>
      <c r="B1087" s="2">
        <f t="shared" si="50"/>
        <v>3</v>
      </c>
      <c r="C1087" s="2">
        <f t="shared" si="51"/>
        <v>22</v>
      </c>
      <c r="D1087" s="2" t="str">
        <f t="shared" si="52"/>
        <v>月</v>
      </c>
      <c r="E1087" t="str">
        <f>IFERROR(VLOOKUP(A1087,'HOL（2027年まで）'!$A:$C,3,0),"")</f>
        <v>振替休日</v>
      </c>
      <c r="F1087"/>
      <c r="G1087"/>
    </row>
    <row r="1088" spans="1:7" x14ac:dyDescent="0.4">
      <c r="A1088" s="1">
        <v>46469</v>
      </c>
      <c r="B1088" s="2">
        <f t="shared" si="50"/>
        <v>3</v>
      </c>
      <c r="C1088" s="2">
        <f t="shared" si="51"/>
        <v>23</v>
      </c>
      <c r="D1088" s="2" t="str">
        <f t="shared" si="52"/>
        <v>火</v>
      </c>
      <c r="E1088" t="str">
        <f>IFERROR(VLOOKUP(A1088,'HOL（2027年まで）'!$A:$C,3,0),"")</f>
        <v/>
      </c>
      <c r="F1088"/>
      <c r="G1088"/>
    </row>
    <row r="1089" spans="1:7" x14ac:dyDescent="0.4">
      <c r="A1089" s="1">
        <v>46470</v>
      </c>
      <c r="B1089" s="2">
        <f t="shared" si="50"/>
        <v>3</v>
      </c>
      <c r="C1089" s="2">
        <f t="shared" si="51"/>
        <v>24</v>
      </c>
      <c r="D1089" s="2" t="str">
        <f t="shared" si="52"/>
        <v>水</v>
      </c>
      <c r="E1089" t="str">
        <f>IFERROR(VLOOKUP(A1089,'HOL（2027年まで）'!$A:$C,3,0),"")</f>
        <v/>
      </c>
      <c r="F1089"/>
      <c r="G1089"/>
    </row>
    <row r="1090" spans="1:7" x14ac:dyDescent="0.4">
      <c r="A1090" s="1">
        <v>46471</v>
      </c>
      <c r="B1090" s="2">
        <f t="shared" si="50"/>
        <v>3</v>
      </c>
      <c r="C1090" s="2">
        <f t="shared" si="51"/>
        <v>25</v>
      </c>
      <c r="D1090" s="2" t="str">
        <f t="shared" si="52"/>
        <v>木</v>
      </c>
      <c r="E1090" t="str">
        <f>IFERROR(VLOOKUP(A1090,'HOL（2027年まで）'!$A:$C,3,0),"")</f>
        <v/>
      </c>
      <c r="F1090"/>
      <c r="G1090"/>
    </row>
    <row r="1091" spans="1:7" x14ac:dyDescent="0.4">
      <c r="A1091" s="1">
        <v>46472</v>
      </c>
      <c r="B1091" s="2">
        <f t="shared" ref="B1091:B1096" si="53">MONTH(A1091)</f>
        <v>3</v>
      </c>
      <c r="C1091" s="2">
        <f t="shared" si="51"/>
        <v>26</v>
      </c>
      <c r="D1091" s="2" t="str">
        <f t="shared" si="52"/>
        <v>金</v>
      </c>
      <c r="E1091" t="str">
        <f>IFERROR(VLOOKUP(A1091,'HOL（2027年まで）'!$A:$C,3,0),"")</f>
        <v/>
      </c>
      <c r="F1091"/>
      <c r="G1091"/>
    </row>
    <row r="1092" spans="1:7" x14ac:dyDescent="0.4">
      <c r="A1092" s="1">
        <v>46473</v>
      </c>
      <c r="B1092" s="2">
        <f t="shared" si="53"/>
        <v>3</v>
      </c>
      <c r="C1092" s="2">
        <f t="shared" si="51"/>
        <v>27</v>
      </c>
      <c r="D1092" s="2" t="str">
        <f t="shared" si="52"/>
        <v>土</v>
      </c>
      <c r="E1092" t="str">
        <f>IFERROR(VLOOKUP(A1092,'HOL（2027年まで）'!$A:$C,3,0),"")</f>
        <v/>
      </c>
      <c r="F1092"/>
      <c r="G1092"/>
    </row>
    <row r="1093" spans="1:7" x14ac:dyDescent="0.4">
      <c r="A1093" s="1">
        <v>46474</v>
      </c>
      <c r="B1093" s="2">
        <f t="shared" si="53"/>
        <v>3</v>
      </c>
      <c r="C1093" s="2">
        <f t="shared" si="51"/>
        <v>28</v>
      </c>
      <c r="D1093" s="2" t="str">
        <f t="shared" si="52"/>
        <v>日</v>
      </c>
      <c r="E1093" t="str">
        <f>IFERROR(VLOOKUP(A1093,'HOL（2027年まで）'!$A:$C,3,0),"")</f>
        <v/>
      </c>
      <c r="F1093"/>
      <c r="G1093"/>
    </row>
    <row r="1094" spans="1:7" x14ac:dyDescent="0.4">
      <c r="A1094" s="1">
        <v>46475</v>
      </c>
      <c r="B1094" s="2">
        <f t="shared" si="53"/>
        <v>3</v>
      </c>
      <c r="C1094" s="2">
        <f t="shared" ref="C1094:C1096" si="54">DAY(A1094)</f>
        <v>29</v>
      </c>
      <c r="D1094" s="2" t="str">
        <f t="shared" ref="D1094:D1096" si="55">TEXT(A1094,"aaa")</f>
        <v>月</v>
      </c>
      <c r="E1094" t="str">
        <f>IFERROR(VLOOKUP(A1094,'HOL（2027年まで）'!$A:$C,3,0),"")</f>
        <v/>
      </c>
      <c r="F1094"/>
      <c r="G1094"/>
    </row>
    <row r="1095" spans="1:7" x14ac:dyDescent="0.4">
      <c r="A1095" s="1">
        <v>46476</v>
      </c>
      <c r="B1095" s="2">
        <f t="shared" si="53"/>
        <v>3</v>
      </c>
      <c r="C1095" s="2">
        <f t="shared" si="54"/>
        <v>30</v>
      </c>
      <c r="D1095" s="2" t="str">
        <f t="shared" si="55"/>
        <v>火</v>
      </c>
      <c r="E1095" t="str">
        <f>IFERROR(VLOOKUP(A1095,'HOL（2027年まで）'!$A:$C,3,0),"")</f>
        <v/>
      </c>
      <c r="F1095"/>
      <c r="G1095"/>
    </row>
    <row r="1096" spans="1:7" x14ac:dyDescent="0.4">
      <c r="A1096" s="1">
        <v>46477</v>
      </c>
      <c r="B1096" s="2">
        <f t="shared" si="53"/>
        <v>3</v>
      </c>
      <c r="C1096" s="2">
        <f t="shared" si="54"/>
        <v>31</v>
      </c>
      <c r="D1096" s="2" t="str">
        <f t="shared" si="55"/>
        <v>水</v>
      </c>
      <c r="E1096" t="str">
        <f>IFERROR(VLOOKUP(A1096,'HOL（2027年まで）'!$A:$C,3,0),"")</f>
        <v/>
      </c>
      <c r="F1096"/>
      <c r="G1096"/>
    </row>
    <row r="1097" spans="1:7" x14ac:dyDescent="0.4">
      <c r="A1097" s="1">
        <v>46478</v>
      </c>
      <c r="B1097" s="2">
        <f t="shared" ref="B1097:B1126" si="56">MONTH(A1097)</f>
        <v>4</v>
      </c>
      <c r="C1097" s="2">
        <f t="shared" ref="C1097:C1126" si="57">DAY(A1097)</f>
        <v>1</v>
      </c>
      <c r="D1097" s="2" t="str">
        <f t="shared" ref="D1097:D1126" si="58">TEXT(A1097,"aaa")</f>
        <v>木</v>
      </c>
      <c r="E1097" t="str">
        <f>IFERROR(VLOOKUP(A1097,'HOL（2027年まで）'!$A:$C,3,0),"")</f>
        <v/>
      </c>
      <c r="F1097"/>
      <c r="G1097"/>
    </row>
    <row r="1098" spans="1:7" x14ac:dyDescent="0.4">
      <c r="A1098" s="1">
        <v>46479</v>
      </c>
      <c r="B1098" s="2">
        <f t="shared" si="56"/>
        <v>4</v>
      </c>
      <c r="C1098" s="2">
        <f t="shared" si="57"/>
        <v>2</v>
      </c>
      <c r="D1098" s="2" t="str">
        <f t="shared" si="58"/>
        <v>金</v>
      </c>
      <c r="E1098" t="str">
        <f>IFERROR(VLOOKUP(A1098,'HOL（2027年まで）'!$A:$C,3,0),"")</f>
        <v/>
      </c>
      <c r="F1098"/>
      <c r="G1098"/>
    </row>
    <row r="1099" spans="1:7" x14ac:dyDescent="0.4">
      <c r="A1099" s="1">
        <v>46480</v>
      </c>
      <c r="B1099" s="2">
        <f t="shared" si="56"/>
        <v>4</v>
      </c>
      <c r="C1099" s="2">
        <f t="shared" si="57"/>
        <v>3</v>
      </c>
      <c r="D1099" s="2" t="str">
        <f t="shared" si="58"/>
        <v>土</v>
      </c>
      <c r="E1099" t="str">
        <f>IFERROR(VLOOKUP(A1099,'HOL（2027年まで）'!$A:$C,3,0),"")</f>
        <v/>
      </c>
      <c r="F1099"/>
      <c r="G1099"/>
    </row>
    <row r="1100" spans="1:7" x14ac:dyDescent="0.4">
      <c r="A1100" s="1">
        <v>46481</v>
      </c>
      <c r="B1100" s="2">
        <f t="shared" si="56"/>
        <v>4</v>
      </c>
      <c r="C1100" s="2">
        <f t="shared" si="57"/>
        <v>4</v>
      </c>
      <c r="D1100" s="2" t="str">
        <f t="shared" si="58"/>
        <v>日</v>
      </c>
      <c r="E1100" t="str">
        <f>IFERROR(VLOOKUP(A1100,'HOL（2027年まで）'!$A:$C,3,0),"")</f>
        <v/>
      </c>
      <c r="F1100"/>
      <c r="G1100"/>
    </row>
    <row r="1101" spans="1:7" x14ac:dyDescent="0.4">
      <c r="A1101" s="1">
        <v>46482</v>
      </c>
      <c r="B1101" s="2">
        <f t="shared" si="56"/>
        <v>4</v>
      </c>
      <c r="C1101" s="2">
        <f t="shared" si="57"/>
        <v>5</v>
      </c>
      <c r="D1101" s="2" t="str">
        <f t="shared" si="58"/>
        <v>月</v>
      </c>
      <c r="E1101" t="str">
        <f>IFERROR(VLOOKUP(A1101,'HOL（2027年まで）'!$A:$C,3,0),"")</f>
        <v/>
      </c>
      <c r="F1101"/>
      <c r="G1101"/>
    </row>
    <row r="1102" spans="1:7" x14ac:dyDescent="0.4">
      <c r="A1102" s="1">
        <v>46483</v>
      </c>
      <c r="B1102" s="2">
        <f t="shared" si="56"/>
        <v>4</v>
      </c>
      <c r="C1102" s="2">
        <f t="shared" si="57"/>
        <v>6</v>
      </c>
      <c r="D1102" s="2" t="str">
        <f t="shared" si="58"/>
        <v>火</v>
      </c>
      <c r="E1102" t="str">
        <f>IFERROR(VLOOKUP(A1102,'HOL（2027年まで）'!$A:$C,3,0),"")</f>
        <v/>
      </c>
      <c r="F1102"/>
      <c r="G1102"/>
    </row>
    <row r="1103" spans="1:7" x14ac:dyDescent="0.4">
      <c r="A1103" s="1">
        <v>46484</v>
      </c>
      <c r="B1103" s="2">
        <f t="shared" si="56"/>
        <v>4</v>
      </c>
      <c r="C1103" s="2">
        <f t="shared" si="57"/>
        <v>7</v>
      </c>
      <c r="D1103" s="2" t="str">
        <f t="shared" si="58"/>
        <v>水</v>
      </c>
      <c r="E1103" t="str">
        <f>IFERROR(VLOOKUP(A1103,'HOL（2027年まで）'!$A:$C,3,0),"")</f>
        <v/>
      </c>
      <c r="F1103"/>
      <c r="G1103"/>
    </row>
    <row r="1104" spans="1:7" x14ac:dyDescent="0.4">
      <c r="A1104" s="1">
        <v>46485</v>
      </c>
      <c r="B1104" s="2">
        <f t="shared" si="56"/>
        <v>4</v>
      </c>
      <c r="C1104" s="2">
        <f t="shared" si="57"/>
        <v>8</v>
      </c>
      <c r="D1104" s="2" t="str">
        <f t="shared" si="58"/>
        <v>木</v>
      </c>
      <c r="E1104" t="str">
        <f>IFERROR(VLOOKUP(A1104,'HOL（2027年まで）'!$A:$C,3,0),"")</f>
        <v/>
      </c>
      <c r="F1104"/>
      <c r="G1104"/>
    </row>
    <row r="1105" spans="1:7" x14ac:dyDescent="0.4">
      <c r="A1105" s="1">
        <v>46486</v>
      </c>
      <c r="B1105" s="2">
        <f t="shared" si="56"/>
        <v>4</v>
      </c>
      <c r="C1105" s="2">
        <f t="shared" si="57"/>
        <v>9</v>
      </c>
      <c r="D1105" s="2" t="str">
        <f t="shared" si="58"/>
        <v>金</v>
      </c>
      <c r="E1105" t="str">
        <f>IFERROR(VLOOKUP(A1105,'HOL（2027年まで）'!$A:$C,3,0),"")</f>
        <v/>
      </c>
      <c r="F1105"/>
      <c r="G1105"/>
    </row>
    <row r="1106" spans="1:7" x14ac:dyDescent="0.4">
      <c r="A1106" s="1">
        <v>46487</v>
      </c>
      <c r="B1106" s="2">
        <f t="shared" si="56"/>
        <v>4</v>
      </c>
      <c r="C1106" s="2">
        <f t="shared" si="57"/>
        <v>10</v>
      </c>
      <c r="D1106" s="2" t="str">
        <f t="shared" si="58"/>
        <v>土</v>
      </c>
      <c r="E1106" t="str">
        <f>IFERROR(VLOOKUP(A1106,'HOL（2027年まで）'!$A:$C,3,0),"")</f>
        <v/>
      </c>
      <c r="F1106"/>
      <c r="G1106"/>
    </row>
    <row r="1107" spans="1:7" x14ac:dyDescent="0.4">
      <c r="A1107" s="1">
        <v>46488</v>
      </c>
      <c r="B1107" s="2">
        <f t="shared" si="56"/>
        <v>4</v>
      </c>
      <c r="C1107" s="2">
        <f t="shared" si="57"/>
        <v>11</v>
      </c>
      <c r="D1107" s="2" t="str">
        <f t="shared" si="58"/>
        <v>日</v>
      </c>
      <c r="E1107" t="str">
        <f>IFERROR(VLOOKUP(A1107,'HOL（2027年まで）'!$A:$C,3,0),"")</f>
        <v/>
      </c>
      <c r="F1107"/>
      <c r="G1107"/>
    </row>
    <row r="1108" spans="1:7" x14ac:dyDescent="0.4">
      <c r="A1108" s="1">
        <v>46489</v>
      </c>
      <c r="B1108" s="2">
        <f t="shared" si="56"/>
        <v>4</v>
      </c>
      <c r="C1108" s="2">
        <f t="shared" si="57"/>
        <v>12</v>
      </c>
      <c r="D1108" s="2" t="str">
        <f t="shared" si="58"/>
        <v>月</v>
      </c>
      <c r="E1108" t="str">
        <f>IFERROR(VLOOKUP(A1108,'HOL（2027年まで）'!$A:$C,3,0),"")</f>
        <v/>
      </c>
      <c r="F1108"/>
      <c r="G1108"/>
    </row>
    <row r="1109" spans="1:7" x14ac:dyDescent="0.4">
      <c r="A1109" s="1">
        <v>46490</v>
      </c>
      <c r="B1109" s="2">
        <f t="shared" si="56"/>
        <v>4</v>
      </c>
      <c r="C1109" s="2">
        <f t="shared" si="57"/>
        <v>13</v>
      </c>
      <c r="D1109" s="2" t="str">
        <f t="shared" si="58"/>
        <v>火</v>
      </c>
      <c r="E1109" t="str">
        <f>IFERROR(VLOOKUP(A1109,'HOL（2027年まで）'!$A:$C,3,0),"")</f>
        <v/>
      </c>
      <c r="F1109"/>
      <c r="G1109"/>
    </row>
    <row r="1110" spans="1:7" x14ac:dyDescent="0.4">
      <c r="A1110" s="1">
        <v>46491</v>
      </c>
      <c r="B1110" s="2">
        <f t="shared" si="56"/>
        <v>4</v>
      </c>
      <c r="C1110" s="2">
        <f t="shared" si="57"/>
        <v>14</v>
      </c>
      <c r="D1110" s="2" t="str">
        <f t="shared" si="58"/>
        <v>水</v>
      </c>
      <c r="E1110" t="str">
        <f>IFERROR(VLOOKUP(A1110,'HOL（2027年まで）'!$A:$C,3,0),"")</f>
        <v/>
      </c>
      <c r="F1110"/>
      <c r="G1110"/>
    </row>
    <row r="1111" spans="1:7" x14ac:dyDescent="0.4">
      <c r="A1111" s="1">
        <v>46492</v>
      </c>
      <c r="B1111" s="2">
        <f t="shared" si="56"/>
        <v>4</v>
      </c>
      <c r="C1111" s="2">
        <f t="shared" si="57"/>
        <v>15</v>
      </c>
      <c r="D1111" s="2" t="str">
        <f t="shared" si="58"/>
        <v>木</v>
      </c>
      <c r="E1111" t="str">
        <f>IFERROR(VLOOKUP(A1111,'HOL（2027年まで）'!$A:$C,3,0),"")</f>
        <v/>
      </c>
      <c r="F1111"/>
      <c r="G1111"/>
    </row>
    <row r="1112" spans="1:7" x14ac:dyDescent="0.4">
      <c r="A1112" s="1">
        <v>46493</v>
      </c>
      <c r="B1112" s="2">
        <f t="shared" si="56"/>
        <v>4</v>
      </c>
      <c r="C1112" s="2">
        <f t="shared" si="57"/>
        <v>16</v>
      </c>
      <c r="D1112" s="2" t="str">
        <f t="shared" si="58"/>
        <v>金</v>
      </c>
      <c r="E1112" t="str">
        <f>IFERROR(VLOOKUP(A1112,'HOL（2027年まで）'!$A:$C,3,0),"")</f>
        <v/>
      </c>
      <c r="F1112"/>
      <c r="G1112"/>
    </row>
    <row r="1113" spans="1:7" x14ac:dyDescent="0.4">
      <c r="A1113" s="1">
        <v>46494</v>
      </c>
      <c r="B1113" s="2">
        <f t="shared" si="56"/>
        <v>4</v>
      </c>
      <c r="C1113" s="2">
        <f t="shared" si="57"/>
        <v>17</v>
      </c>
      <c r="D1113" s="2" t="str">
        <f t="shared" si="58"/>
        <v>土</v>
      </c>
      <c r="E1113" t="str">
        <f>IFERROR(VLOOKUP(A1113,'HOL（2027年まで）'!$A:$C,3,0),"")</f>
        <v/>
      </c>
      <c r="F1113"/>
      <c r="G1113"/>
    </row>
    <row r="1114" spans="1:7" x14ac:dyDescent="0.4">
      <c r="A1114" s="1">
        <v>46495</v>
      </c>
      <c r="B1114" s="2">
        <f t="shared" si="56"/>
        <v>4</v>
      </c>
      <c r="C1114" s="2">
        <f t="shared" si="57"/>
        <v>18</v>
      </c>
      <c r="D1114" s="2" t="str">
        <f t="shared" si="58"/>
        <v>日</v>
      </c>
      <c r="E1114" t="str">
        <f>IFERROR(VLOOKUP(A1114,'HOL（2027年まで）'!$A:$C,3,0),"")</f>
        <v/>
      </c>
      <c r="F1114"/>
      <c r="G1114"/>
    </row>
    <row r="1115" spans="1:7" x14ac:dyDescent="0.4">
      <c r="A1115" s="1">
        <v>46496</v>
      </c>
      <c r="B1115" s="2">
        <f t="shared" si="56"/>
        <v>4</v>
      </c>
      <c r="C1115" s="2">
        <f t="shared" si="57"/>
        <v>19</v>
      </c>
      <c r="D1115" s="2" t="str">
        <f t="shared" si="58"/>
        <v>月</v>
      </c>
      <c r="E1115" t="str">
        <f>IFERROR(VLOOKUP(A1115,'HOL（2027年まで）'!$A:$C,3,0),"")</f>
        <v/>
      </c>
      <c r="F1115"/>
      <c r="G1115"/>
    </row>
    <row r="1116" spans="1:7" x14ac:dyDescent="0.4">
      <c r="A1116" s="1">
        <v>46497</v>
      </c>
      <c r="B1116" s="2">
        <f t="shared" si="56"/>
        <v>4</v>
      </c>
      <c r="C1116" s="2">
        <f t="shared" si="57"/>
        <v>20</v>
      </c>
      <c r="D1116" s="2" t="str">
        <f t="shared" si="58"/>
        <v>火</v>
      </c>
      <c r="E1116" t="str">
        <f>IFERROR(VLOOKUP(A1116,'HOL（2027年まで）'!$A:$C,3,0),"")</f>
        <v/>
      </c>
      <c r="F1116"/>
      <c r="G1116"/>
    </row>
    <row r="1117" spans="1:7" x14ac:dyDescent="0.4">
      <c r="A1117" s="1">
        <v>46498</v>
      </c>
      <c r="B1117" s="2">
        <f t="shared" si="56"/>
        <v>4</v>
      </c>
      <c r="C1117" s="2">
        <f t="shared" si="57"/>
        <v>21</v>
      </c>
      <c r="D1117" s="2" t="str">
        <f t="shared" si="58"/>
        <v>水</v>
      </c>
      <c r="E1117" t="str">
        <f>IFERROR(VLOOKUP(A1117,'HOL（2027年まで）'!$A:$C,3,0),"")</f>
        <v/>
      </c>
      <c r="F1117"/>
      <c r="G1117"/>
    </row>
    <row r="1118" spans="1:7" x14ac:dyDescent="0.4">
      <c r="A1118" s="1">
        <v>46499</v>
      </c>
      <c r="B1118" s="2">
        <f t="shared" si="56"/>
        <v>4</v>
      </c>
      <c r="C1118" s="2">
        <f t="shared" si="57"/>
        <v>22</v>
      </c>
      <c r="D1118" s="2" t="str">
        <f t="shared" si="58"/>
        <v>木</v>
      </c>
      <c r="E1118" t="str">
        <f>IFERROR(VLOOKUP(A1118,'HOL（2027年まで）'!$A:$C,3,0),"")</f>
        <v/>
      </c>
      <c r="F1118"/>
      <c r="G1118"/>
    </row>
    <row r="1119" spans="1:7" x14ac:dyDescent="0.4">
      <c r="A1119" s="1">
        <v>46500</v>
      </c>
      <c r="B1119" s="2">
        <f t="shared" si="56"/>
        <v>4</v>
      </c>
      <c r="C1119" s="2">
        <f t="shared" si="57"/>
        <v>23</v>
      </c>
      <c r="D1119" s="2" t="str">
        <f t="shared" si="58"/>
        <v>金</v>
      </c>
      <c r="E1119" t="str">
        <f>IFERROR(VLOOKUP(A1119,'HOL（2027年まで）'!$A:$C,3,0),"")</f>
        <v/>
      </c>
      <c r="F1119"/>
      <c r="G1119"/>
    </row>
    <row r="1120" spans="1:7" x14ac:dyDescent="0.4">
      <c r="A1120" s="1">
        <v>46501</v>
      </c>
      <c r="B1120" s="2">
        <f t="shared" si="56"/>
        <v>4</v>
      </c>
      <c r="C1120" s="2">
        <f t="shared" si="57"/>
        <v>24</v>
      </c>
      <c r="D1120" s="2" t="str">
        <f t="shared" si="58"/>
        <v>土</v>
      </c>
      <c r="E1120" t="str">
        <f>IFERROR(VLOOKUP(A1120,'HOL（2027年まで）'!$A:$C,3,0),"")</f>
        <v/>
      </c>
      <c r="F1120"/>
      <c r="G1120"/>
    </row>
    <row r="1121" spans="1:7" x14ac:dyDescent="0.4">
      <c r="A1121" s="1">
        <v>46502</v>
      </c>
      <c r="B1121" s="2">
        <f t="shared" si="56"/>
        <v>4</v>
      </c>
      <c r="C1121" s="2">
        <f t="shared" si="57"/>
        <v>25</v>
      </c>
      <c r="D1121" s="2" t="str">
        <f t="shared" si="58"/>
        <v>日</v>
      </c>
      <c r="E1121" t="str">
        <f>IFERROR(VLOOKUP(A1121,'HOL（2027年まで）'!$A:$C,3,0),"")</f>
        <v/>
      </c>
      <c r="F1121"/>
      <c r="G1121"/>
    </row>
    <row r="1122" spans="1:7" x14ac:dyDescent="0.4">
      <c r="A1122" s="1">
        <v>46503</v>
      </c>
      <c r="B1122" s="2">
        <f t="shared" si="56"/>
        <v>4</v>
      </c>
      <c r="C1122" s="2">
        <f t="shared" si="57"/>
        <v>26</v>
      </c>
      <c r="D1122" s="2" t="str">
        <f t="shared" si="58"/>
        <v>月</v>
      </c>
      <c r="E1122" t="str">
        <f>IFERROR(VLOOKUP(A1122,'HOL（2027年まで）'!$A:$C,3,0),"")</f>
        <v/>
      </c>
      <c r="F1122"/>
      <c r="G1122"/>
    </row>
    <row r="1123" spans="1:7" x14ac:dyDescent="0.4">
      <c r="A1123" s="1">
        <v>46504</v>
      </c>
      <c r="B1123" s="2">
        <f t="shared" si="56"/>
        <v>4</v>
      </c>
      <c r="C1123" s="2">
        <f t="shared" si="57"/>
        <v>27</v>
      </c>
      <c r="D1123" s="2" t="str">
        <f t="shared" si="58"/>
        <v>火</v>
      </c>
      <c r="E1123" t="str">
        <f>IFERROR(VLOOKUP(A1123,'HOL（2027年まで）'!$A:$C,3,0),"")</f>
        <v/>
      </c>
      <c r="F1123"/>
      <c r="G1123"/>
    </row>
    <row r="1124" spans="1:7" x14ac:dyDescent="0.4">
      <c r="A1124" s="1">
        <v>46505</v>
      </c>
      <c r="B1124" s="2">
        <f t="shared" si="56"/>
        <v>4</v>
      </c>
      <c r="C1124" s="2">
        <f t="shared" si="57"/>
        <v>28</v>
      </c>
      <c r="D1124" s="2" t="str">
        <f t="shared" si="58"/>
        <v>水</v>
      </c>
      <c r="E1124" t="str">
        <f>IFERROR(VLOOKUP(A1124,'HOL（2027年まで）'!$A:$C,3,0),"")</f>
        <v/>
      </c>
      <c r="F1124"/>
      <c r="G1124"/>
    </row>
    <row r="1125" spans="1:7" x14ac:dyDescent="0.4">
      <c r="A1125" s="1">
        <v>46506</v>
      </c>
      <c r="B1125" s="2">
        <f t="shared" si="56"/>
        <v>4</v>
      </c>
      <c r="C1125" s="2">
        <f t="shared" si="57"/>
        <v>29</v>
      </c>
      <c r="D1125" s="2" t="str">
        <f t="shared" si="58"/>
        <v>木</v>
      </c>
      <c r="E1125" t="str">
        <f>IFERROR(VLOOKUP(A1125,'HOL（2027年まで）'!$A:$C,3,0),"")</f>
        <v>昭和の日</v>
      </c>
      <c r="F1125"/>
      <c r="G1125"/>
    </row>
    <row r="1126" spans="1:7" x14ac:dyDescent="0.4">
      <c r="A1126" s="1">
        <v>46507</v>
      </c>
      <c r="B1126" s="2">
        <f t="shared" si="56"/>
        <v>4</v>
      </c>
      <c r="C1126" s="2">
        <f t="shared" si="57"/>
        <v>30</v>
      </c>
      <c r="D1126" s="2" t="str">
        <f t="shared" si="58"/>
        <v>金</v>
      </c>
      <c r="E1126" t="str">
        <f>IFERROR(VLOOKUP(A1126,'HOL（2027年まで）'!$A:$C,3,0),"")</f>
        <v/>
      </c>
      <c r="F1126"/>
      <c r="G1126"/>
    </row>
    <row r="1127" spans="1:7" x14ac:dyDescent="0.4">
      <c r="F1127"/>
      <c r="G1127"/>
    </row>
    <row r="1128" spans="1:7" x14ac:dyDescent="0.4">
      <c r="F1128"/>
      <c r="G1128"/>
    </row>
    <row r="1129" spans="1:7" x14ac:dyDescent="0.4">
      <c r="F1129"/>
      <c r="G1129"/>
    </row>
    <row r="1130" spans="1:7" x14ac:dyDescent="0.4">
      <c r="F1130"/>
      <c r="G1130"/>
    </row>
    <row r="1131" spans="1:7" x14ac:dyDescent="0.4">
      <c r="F1131"/>
      <c r="G1131"/>
    </row>
    <row r="1132" spans="1:7" x14ac:dyDescent="0.4">
      <c r="F1132"/>
      <c r="G1132"/>
    </row>
    <row r="1133" spans="1:7" x14ac:dyDescent="0.4">
      <c r="F1133"/>
      <c r="G1133"/>
    </row>
    <row r="1134" spans="1:7" x14ac:dyDescent="0.4">
      <c r="F1134"/>
      <c r="G1134"/>
    </row>
    <row r="1135" spans="1:7" x14ac:dyDescent="0.4">
      <c r="F1135"/>
      <c r="G1135"/>
    </row>
    <row r="1136" spans="1:7" x14ac:dyDescent="0.4">
      <c r="F1136"/>
      <c r="G1136"/>
    </row>
    <row r="1137" spans="6:7" x14ac:dyDescent="0.4">
      <c r="F1137"/>
      <c r="G1137"/>
    </row>
    <row r="1138" spans="6:7" x14ac:dyDescent="0.4">
      <c r="F1138"/>
      <c r="G1138"/>
    </row>
    <row r="1139" spans="6:7" x14ac:dyDescent="0.4">
      <c r="F1139"/>
      <c r="G1139"/>
    </row>
    <row r="1140" spans="6:7" x14ac:dyDescent="0.4">
      <c r="F1140"/>
      <c r="G1140"/>
    </row>
    <row r="1141" spans="6:7" x14ac:dyDescent="0.4">
      <c r="F1141"/>
      <c r="G1141"/>
    </row>
    <row r="1142" spans="6:7" x14ac:dyDescent="0.4">
      <c r="F1142"/>
      <c r="G1142"/>
    </row>
    <row r="1143" spans="6:7" x14ac:dyDescent="0.4">
      <c r="F1143"/>
      <c r="G1143"/>
    </row>
    <row r="1144" spans="6:7" x14ac:dyDescent="0.4">
      <c r="F1144"/>
      <c r="G1144"/>
    </row>
    <row r="1145" spans="6:7" x14ac:dyDescent="0.4">
      <c r="F1145"/>
      <c r="G1145"/>
    </row>
    <row r="1146" spans="6:7" x14ac:dyDescent="0.4">
      <c r="F1146"/>
      <c r="G1146"/>
    </row>
    <row r="1147" spans="6:7" x14ac:dyDescent="0.4">
      <c r="F1147"/>
      <c r="G1147"/>
    </row>
    <row r="1148" spans="6:7" x14ac:dyDescent="0.4">
      <c r="F1148"/>
      <c r="G1148"/>
    </row>
    <row r="1149" spans="6:7" x14ac:dyDescent="0.4">
      <c r="F1149"/>
      <c r="G1149"/>
    </row>
    <row r="1150" spans="6:7" x14ac:dyDescent="0.4">
      <c r="F1150"/>
      <c r="G1150"/>
    </row>
    <row r="1151" spans="6:7" x14ac:dyDescent="0.4">
      <c r="F1151"/>
      <c r="G1151"/>
    </row>
    <row r="1152" spans="6:7" x14ac:dyDescent="0.4">
      <c r="F1152"/>
      <c r="G1152"/>
    </row>
    <row r="1153" spans="6:7" x14ac:dyDescent="0.4">
      <c r="F1153"/>
      <c r="G1153"/>
    </row>
    <row r="1154" spans="6:7" x14ac:dyDescent="0.4">
      <c r="F1154"/>
      <c r="G1154"/>
    </row>
    <row r="1155" spans="6:7" x14ac:dyDescent="0.4">
      <c r="F1155"/>
      <c r="G1155"/>
    </row>
    <row r="1156" spans="6:7" x14ac:dyDescent="0.4">
      <c r="F1156"/>
      <c r="G1156"/>
    </row>
    <row r="1157" spans="6:7" x14ac:dyDescent="0.4">
      <c r="F1157"/>
      <c r="G1157"/>
    </row>
    <row r="1158" spans="6:7" x14ac:dyDescent="0.4">
      <c r="F1158"/>
      <c r="G1158"/>
    </row>
    <row r="1159" spans="6:7" x14ac:dyDescent="0.4">
      <c r="F1159"/>
      <c r="G1159"/>
    </row>
    <row r="1160" spans="6:7" x14ac:dyDescent="0.4">
      <c r="F1160"/>
      <c r="G1160"/>
    </row>
    <row r="1161" spans="6:7" x14ac:dyDescent="0.4">
      <c r="F1161"/>
      <c r="G1161"/>
    </row>
    <row r="1162" spans="6:7" x14ac:dyDescent="0.4">
      <c r="F1162"/>
      <c r="G1162"/>
    </row>
    <row r="1163" spans="6:7" x14ac:dyDescent="0.4">
      <c r="F1163"/>
      <c r="G1163"/>
    </row>
    <row r="1164" spans="6:7" x14ac:dyDescent="0.4">
      <c r="F1164"/>
      <c r="G1164"/>
    </row>
    <row r="1165" spans="6:7" x14ac:dyDescent="0.4">
      <c r="F1165"/>
      <c r="G1165"/>
    </row>
    <row r="1166" spans="6:7" x14ac:dyDescent="0.4">
      <c r="F1166"/>
      <c r="G1166"/>
    </row>
    <row r="1167" spans="6:7" x14ac:dyDescent="0.4">
      <c r="F1167"/>
      <c r="G1167"/>
    </row>
    <row r="1168" spans="6:7" x14ac:dyDescent="0.4">
      <c r="F1168"/>
      <c r="G1168"/>
    </row>
    <row r="1169" spans="6:7" x14ac:dyDescent="0.4">
      <c r="F1169"/>
      <c r="G1169"/>
    </row>
    <row r="1170" spans="6:7" x14ac:dyDescent="0.4">
      <c r="F1170"/>
      <c r="G1170"/>
    </row>
    <row r="1171" spans="6:7" x14ac:dyDescent="0.4">
      <c r="F1171"/>
      <c r="G1171"/>
    </row>
    <row r="1172" spans="6:7" x14ac:dyDescent="0.4">
      <c r="F1172"/>
      <c r="G1172"/>
    </row>
    <row r="1173" spans="6:7" x14ac:dyDescent="0.4">
      <c r="F1173"/>
      <c r="G1173"/>
    </row>
    <row r="1174" spans="6:7" x14ac:dyDescent="0.4">
      <c r="F1174"/>
      <c r="G1174"/>
    </row>
    <row r="1175" spans="6:7" x14ac:dyDescent="0.4">
      <c r="F1175"/>
      <c r="G1175"/>
    </row>
    <row r="1176" spans="6:7" x14ac:dyDescent="0.4">
      <c r="F1176"/>
      <c r="G1176"/>
    </row>
    <row r="1177" spans="6:7" x14ac:dyDescent="0.4">
      <c r="F1177"/>
      <c r="G1177"/>
    </row>
    <row r="1178" spans="6:7" x14ac:dyDescent="0.4">
      <c r="F1178"/>
      <c r="G1178"/>
    </row>
    <row r="1179" spans="6:7" x14ac:dyDescent="0.4">
      <c r="F1179"/>
      <c r="G1179"/>
    </row>
    <row r="1180" spans="6:7" x14ac:dyDescent="0.4">
      <c r="F1180"/>
      <c r="G1180"/>
    </row>
    <row r="1181" spans="6:7" x14ac:dyDescent="0.4">
      <c r="F1181"/>
      <c r="G1181"/>
    </row>
    <row r="1182" spans="6:7" x14ac:dyDescent="0.4">
      <c r="F1182"/>
      <c r="G1182"/>
    </row>
    <row r="1183" spans="6:7" x14ac:dyDescent="0.4">
      <c r="F1183"/>
      <c r="G1183"/>
    </row>
    <row r="1184" spans="6:7" x14ac:dyDescent="0.4">
      <c r="F1184"/>
      <c r="G1184"/>
    </row>
    <row r="1185" spans="6:7" x14ac:dyDescent="0.4">
      <c r="F1185"/>
      <c r="G1185"/>
    </row>
    <row r="1186" spans="6:7" x14ac:dyDescent="0.4">
      <c r="F1186"/>
      <c r="G1186"/>
    </row>
    <row r="1187" spans="6:7" x14ac:dyDescent="0.4">
      <c r="F1187"/>
      <c r="G1187"/>
    </row>
    <row r="1188" spans="6:7" x14ac:dyDescent="0.4">
      <c r="F1188"/>
      <c r="G1188"/>
    </row>
    <row r="1189" spans="6:7" x14ac:dyDescent="0.4">
      <c r="F1189"/>
      <c r="G1189"/>
    </row>
    <row r="1190" spans="6:7" x14ac:dyDescent="0.4">
      <c r="F1190"/>
      <c r="G1190"/>
    </row>
    <row r="1191" spans="6:7" x14ac:dyDescent="0.4">
      <c r="F1191"/>
      <c r="G1191"/>
    </row>
    <row r="1192" spans="6:7" x14ac:dyDescent="0.4">
      <c r="F1192"/>
      <c r="G1192"/>
    </row>
    <row r="1193" spans="6:7" x14ac:dyDescent="0.4">
      <c r="F1193"/>
      <c r="G1193"/>
    </row>
    <row r="1194" spans="6:7" x14ac:dyDescent="0.4">
      <c r="F1194"/>
      <c r="G1194"/>
    </row>
    <row r="1195" spans="6:7" x14ac:dyDescent="0.4">
      <c r="F1195"/>
      <c r="G1195"/>
    </row>
    <row r="1196" spans="6:7" x14ac:dyDescent="0.4">
      <c r="F1196"/>
      <c r="G1196"/>
    </row>
    <row r="1197" spans="6:7" x14ac:dyDescent="0.4">
      <c r="F1197"/>
      <c r="G1197"/>
    </row>
    <row r="1198" spans="6:7" x14ac:dyDescent="0.4">
      <c r="F1198"/>
      <c r="G1198"/>
    </row>
    <row r="1199" spans="6:7" x14ac:dyDescent="0.4">
      <c r="F1199"/>
      <c r="G1199"/>
    </row>
    <row r="1200" spans="6:7" x14ac:dyDescent="0.4">
      <c r="F1200"/>
      <c r="G1200"/>
    </row>
    <row r="1201" spans="6:7" x14ac:dyDescent="0.4">
      <c r="F1201"/>
      <c r="G1201"/>
    </row>
    <row r="1202" spans="6:7" x14ac:dyDescent="0.4">
      <c r="F1202"/>
      <c r="G1202"/>
    </row>
    <row r="1203" spans="6:7" x14ac:dyDescent="0.4">
      <c r="F1203"/>
      <c r="G1203"/>
    </row>
    <row r="1204" spans="6:7" x14ac:dyDescent="0.4">
      <c r="F1204"/>
      <c r="G1204"/>
    </row>
    <row r="1205" spans="6:7" x14ac:dyDescent="0.4">
      <c r="F1205"/>
      <c r="G1205"/>
    </row>
    <row r="1206" spans="6:7" x14ac:dyDescent="0.4">
      <c r="F1206"/>
      <c r="G1206"/>
    </row>
    <row r="1207" spans="6:7" x14ac:dyDescent="0.4">
      <c r="F1207"/>
      <c r="G1207"/>
    </row>
    <row r="1208" spans="6:7" x14ac:dyDescent="0.4">
      <c r="F1208"/>
      <c r="G1208"/>
    </row>
    <row r="1209" spans="6:7" x14ac:dyDescent="0.4">
      <c r="F1209"/>
      <c r="G1209"/>
    </row>
    <row r="1210" spans="6:7" x14ac:dyDescent="0.4">
      <c r="F1210"/>
      <c r="G1210"/>
    </row>
    <row r="1211" spans="6:7" x14ac:dyDescent="0.4">
      <c r="F1211"/>
      <c r="G1211"/>
    </row>
    <row r="1212" spans="6:7" x14ac:dyDescent="0.4">
      <c r="F1212"/>
      <c r="G1212"/>
    </row>
    <row r="1213" spans="6:7" x14ac:dyDescent="0.4">
      <c r="F1213"/>
      <c r="G1213"/>
    </row>
    <row r="1214" spans="6:7" x14ac:dyDescent="0.4">
      <c r="F1214"/>
      <c r="G1214"/>
    </row>
    <row r="1215" spans="6:7" x14ac:dyDescent="0.4">
      <c r="F1215"/>
      <c r="G1215"/>
    </row>
    <row r="1216" spans="6:7" x14ac:dyDescent="0.4">
      <c r="F1216"/>
      <c r="G1216"/>
    </row>
    <row r="1217" spans="6:7" x14ac:dyDescent="0.4">
      <c r="F1217"/>
      <c r="G1217"/>
    </row>
    <row r="1218" spans="6:7" x14ac:dyDescent="0.4">
      <c r="F1218"/>
      <c r="G1218"/>
    </row>
    <row r="1219" spans="6:7" x14ac:dyDescent="0.4">
      <c r="F1219"/>
      <c r="G1219"/>
    </row>
    <row r="1220" spans="6:7" x14ac:dyDescent="0.4">
      <c r="F1220"/>
      <c r="G1220"/>
    </row>
    <row r="1221" spans="6:7" x14ac:dyDescent="0.4">
      <c r="F1221"/>
      <c r="G1221"/>
    </row>
    <row r="1222" spans="6:7" x14ac:dyDescent="0.4">
      <c r="F1222"/>
      <c r="G1222"/>
    </row>
    <row r="1223" spans="6:7" x14ac:dyDescent="0.4">
      <c r="F1223"/>
      <c r="G1223"/>
    </row>
    <row r="1224" spans="6:7" x14ac:dyDescent="0.4">
      <c r="F1224"/>
      <c r="G1224"/>
    </row>
    <row r="1225" spans="6:7" x14ac:dyDescent="0.4">
      <c r="F1225"/>
      <c r="G1225"/>
    </row>
    <row r="1226" spans="6:7" x14ac:dyDescent="0.4">
      <c r="F1226"/>
      <c r="G1226"/>
    </row>
    <row r="1227" spans="6:7" x14ac:dyDescent="0.4">
      <c r="F1227"/>
      <c r="G1227"/>
    </row>
    <row r="1228" spans="6:7" x14ac:dyDescent="0.4">
      <c r="F1228"/>
      <c r="G1228"/>
    </row>
    <row r="1229" spans="6:7" x14ac:dyDescent="0.4">
      <c r="F1229"/>
      <c r="G1229"/>
    </row>
    <row r="1230" spans="6:7" x14ac:dyDescent="0.4">
      <c r="F1230"/>
      <c r="G1230"/>
    </row>
    <row r="1231" spans="6:7" x14ac:dyDescent="0.4">
      <c r="F1231"/>
      <c r="G1231"/>
    </row>
    <row r="1232" spans="6:7" x14ac:dyDescent="0.4">
      <c r="F1232"/>
      <c r="G1232"/>
    </row>
    <row r="1233" spans="6:7" x14ac:dyDescent="0.4">
      <c r="F1233"/>
      <c r="G1233"/>
    </row>
    <row r="1234" spans="6:7" x14ac:dyDescent="0.4">
      <c r="F1234"/>
      <c r="G1234"/>
    </row>
    <row r="1235" spans="6:7" x14ac:dyDescent="0.4">
      <c r="F1235"/>
      <c r="G1235"/>
    </row>
    <row r="1236" spans="6:7" x14ac:dyDescent="0.4">
      <c r="F1236"/>
      <c r="G1236"/>
    </row>
    <row r="1237" spans="6:7" x14ac:dyDescent="0.4">
      <c r="F1237"/>
      <c r="G1237"/>
    </row>
    <row r="1238" spans="6:7" x14ac:dyDescent="0.4">
      <c r="F1238"/>
      <c r="G1238"/>
    </row>
    <row r="1239" spans="6:7" x14ac:dyDescent="0.4">
      <c r="F1239"/>
      <c r="G1239"/>
    </row>
    <row r="1240" spans="6:7" x14ac:dyDescent="0.4">
      <c r="F1240"/>
      <c r="G1240"/>
    </row>
  </sheetData>
  <autoFilter ref="A1:E744" xr:uid="{00000000-0009-0000-0000-000004000000}"/>
  <phoneticPr fontId="1"/>
  <pageMargins left="0.9055118110236221" right="0.51181102362204722" top="0.74803149606299213" bottom="0.74803149606299213" header="0.31496062992125984" footer="0.31496062992125984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:D65539"/>
  <sheetViews>
    <sheetView topLeftCell="A76" zoomScale="85" zoomScaleNormal="85" workbookViewId="0">
      <selection activeCell="F1136" sqref="F1136"/>
    </sheetView>
  </sheetViews>
  <sheetFormatPr defaultColWidth="9" defaultRowHeight="19.5" x14ac:dyDescent="0.4"/>
  <cols>
    <col min="1" max="1" width="11" style="9" bestFit="1" customWidth="1"/>
    <col min="2" max="2" width="5.75" style="10" bestFit="1" customWidth="1"/>
    <col min="3" max="3" width="16.125" style="11" bestFit="1" customWidth="1"/>
    <col min="4" max="5" width="9" style="6"/>
    <col min="6" max="6" width="10.75" style="6" bestFit="1" customWidth="1"/>
    <col min="7" max="16384" width="9" style="6"/>
  </cols>
  <sheetData>
    <row r="1" spans="1:4" ht="21.75" customHeight="1" thickBot="1" x14ac:dyDescent="0.45">
      <c r="A1" s="4" t="s">
        <v>22</v>
      </c>
      <c r="B1" s="4" t="s">
        <v>23</v>
      </c>
      <c r="C1" s="5" t="s">
        <v>24</v>
      </c>
    </row>
    <row r="2" spans="1:4" ht="20.25" thickTop="1" x14ac:dyDescent="0.4">
      <c r="A2" s="15">
        <v>44562</v>
      </c>
      <c r="B2" s="12">
        <f>A2</f>
        <v>44562</v>
      </c>
      <c r="C2" s="13" t="s">
        <v>25</v>
      </c>
      <c r="D2" s="19" t="s">
        <v>42</v>
      </c>
    </row>
    <row r="3" spans="1:4" x14ac:dyDescent="0.4">
      <c r="A3" s="16">
        <v>44571</v>
      </c>
      <c r="B3" s="7">
        <f t="shared" ref="B3:B17" si="0">A3</f>
        <v>44571</v>
      </c>
      <c r="C3" s="8" t="s">
        <v>26</v>
      </c>
    </row>
    <row r="4" spans="1:4" x14ac:dyDescent="0.4">
      <c r="A4" s="16">
        <v>44603</v>
      </c>
      <c r="B4" s="7">
        <f t="shared" si="0"/>
        <v>44603</v>
      </c>
      <c r="C4" s="8" t="s">
        <v>27</v>
      </c>
    </row>
    <row r="5" spans="1:4" x14ac:dyDescent="0.4">
      <c r="A5" s="16">
        <v>44615</v>
      </c>
      <c r="B5" s="7">
        <f t="shared" si="0"/>
        <v>44615</v>
      </c>
      <c r="C5" s="8" t="s">
        <v>28</v>
      </c>
    </row>
    <row r="6" spans="1:4" x14ac:dyDescent="0.4">
      <c r="A6" s="16">
        <v>44641</v>
      </c>
      <c r="B6" s="7">
        <f t="shared" si="0"/>
        <v>44641</v>
      </c>
      <c r="C6" s="8" t="s">
        <v>29</v>
      </c>
    </row>
    <row r="7" spans="1:4" x14ac:dyDescent="0.4">
      <c r="A7" s="16">
        <v>44680</v>
      </c>
      <c r="B7" s="7">
        <f t="shared" si="0"/>
        <v>44680</v>
      </c>
      <c r="C7" s="8" t="s">
        <v>30</v>
      </c>
    </row>
    <row r="8" spans="1:4" x14ac:dyDescent="0.4">
      <c r="A8" s="16">
        <v>44684</v>
      </c>
      <c r="B8" s="7">
        <f t="shared" si="0"/>
        <v>44684</v>
      </c>
      <c r="C8" s="8" t="s">
        <v>31</v>
      </c>
    </row>
    <row r="9" spans="1:4" x14ac:dyDescent="0.4">
      <c r="A9" s="16">
        <v>44685</v>
      </c>
      <c r="B9" s="7">
        <f t="shared" si="0"/>
        <v>44685</v>
      </c>
      <c r="C9" s="8" t="s">
        <v>32</v>
      </c>
    </row>
    <row r="10" spans="1:4" x14ac:dyDescent="0.4">
      <c r="A10" s="16">
        <v>44686</v>
      </c>
      <c r="B10" s="7">
        <f t="shared" si="0"/>
        <v>44686</v>
      </c>
      <c r="C10" s="8" t="s">
        <v>33</v>
      </c>
    </row>
    <row r="11" spans="1:4" x14ac:dyDescent="0.4">
      <c r="A11" s="16">
        <v>44760</v>
      </c>
      <c r="B11" s="7">
        <f t="shared" si="0"/>
        <v>44760</v>
      </c>
      <c r="C11" s="8" t="s">
        <v>34</v>
      </c>
    </row>
    <row r="12" spans="1:4" x14ac:dyDescent="0.4">
      <c r="A12" s="16">
        <v>44784</v>
      </c>
      <c r="B12" s="7">
        <f t="shared" si="0"/>
        <v>44784</v>
      </c>
      <c r="C12" s="8" t="s">
        <v>40</v>
      </c>
    </row>
    <row r="13" spans="1:4" x14ac:dyDescent="0.4">
      <c r="A13" s="16">
        <v>44823</v>
      </c>
      <c r="B13" s="7">
        <f t="shared" si="0"/>
        <v>44823</v>
      </c>
      <c r="C13" s="8" t="s">
        <v>36</v>
      </c>
    </row>
    <row r="14" spans="1:4" x14ac:dyDescent="0.4">
      <c r="A14" s="16">
        <v>44827</v>
      </c>
      <c r="B14" s="7">
        <f t="shared" si="0"/>
        <v>44827</v>
      </c>
      <c r="C14" s="8" t="s">
        <v>37</v>
      </c>
    </row>
    <row r="15" spans="1:4" x14ac:dyDescent="0.4">
      <c r="A15" s="16">
        <v>44844</v>
      </c>
      <c r="B15" s="7">
        <f t="shared" si="0"/>
        <v>44844</v>
      </c>
      <c r="C15" s="8" t="s">
        <v>35</v>
      </c>
    </row>
    <row r="16" spans="1:4" x14ac:dyDescent="0.4">
      <c r="A16" s="16">
        <v>44868</v>
      </c>
      <c r="B16" s="7">
        <f t="shared" si="0"/>
        <v>44868</v>
      </c>
      <c r="C16" s="8" t="s">
        <v>38</v>
      </c>
    </row>
    <row r="17" spans="1:4" ht="20.25" thickBot="1" x14ac:dyDescent="0.45">
      <c r="A17" s="16">
        <v>44888</v>
      </c>
      <c r="B17" s="7">
        <f t="shared" si="0"/>
        <v>44888</v>
      </c>
      <c r="C17" s="8" t="s">
        <v>39</v>
      </c>
    </row>
    <row r="18" spans="1:4" ht="20.25" thickTop="1" x14ac:dyDescent="0.4">
      <c r="A18" s="17">
        <v>44927</v>
      </c>
      <c r="B18" s="12">
        <f t="shared" ref="B18:B34" si="1">A18</f>
        <v>44927</v>
      </c>
      <c r="C18" s="13" t="s">
        <v>25</v>
      </c>
      <c r="D18" s="19" t="s">
        <v>43</v>
      </c>
    </row>
    <row r="19" spans="1:4" x14ac:dyDescent="0.4">
      <c r="A19" s="18">
        <v>44928</v>
      </c>
      <c r="B19" s="7">
        <f t="shared" si="1"/>
        <v>44928</v>
      </c>
      <c r="C19" s="14" t="s">
        <v>41</v>
      </c>
    </row>
    <row r="20" spans="1:4" x14ac:dyDescent="0.4">
      <c r="A20" s="18">
        <v>44935</v>
      </c>
      <c r="B20" s="7">
        <f t="shared" si="1"/>
        <v>44935</v>
      </c>
      <c r="C20" s="8" t="s">
        <v>26</v>
      </c>
    </row>
    <row r="21" spans="1:4" x14ac:dyDescent="0.4">
      <c r="A21" s="18">
        <v>44968</v>
      </c>
      <c r="B21" s="7">
        <f t="shared" si="1"/>
        <v>44968</v>
      </c>
      <c r="C21" s="8" t="s">
        <v>27</v>
      </c>
    </row>
    <row r="22" spans="1:4" x14ac:dyDescent="0.4">
      <c r="A22" s="18">
        <v>44980</v>
      </c>
      <c r="B22" s="7">
        <f t="shared" si="1"/>
        <v>44980</v>
      </c>
      <c r="C22" s="8" t="s">
        <v>28</v>
      </c>
    </row>
    <row r="23" spans="1:4" x14ac:dyDescent="0.4">
      <c r="A23" s="18">
        <v>45006</v>
      </c>
      <c r="B23" s="7">
        <f t="shared" si="1"/>
        <v>45006</v>
      </c>
      <c r="C23" s="8" t="s">
        <v>29</v>
      </c>
    </row>
    <row r="24" spans="1:4" x14ac:dyDescent="0.4">
      <c r="A24" s="18">
        <v>45045</v>
      </c>
      <c r="B24" s="7">
        <f t="shared" si="1"/>
        <v>45045</v>
      </c>
      <c r="C24" s="8" t="s">
        <v>30</v>
      </c>
    </row>
    <row r="25" spans="1:4" x14ac:dyDescent="0.4">
      <c r="A25" s="18">
        <v>45049</v>
      </c>
      <c r="B25" s="7">
        <f t="shared" si="1"/>
        <v>45049</v>
      </c>
      <c r="C25" s="8" t="s">
        <v>31</v>
      </c>
    </row>
    <row r="26" spans="1:4" x14ac:dyDescent="0.4">
      <c r="A26" s="18">
        <v>45050</v>
      </c>
      <c r="B26" s="7">
        <f t="shared" si="1"/>
        <v>45050</v>
      </c>
      <c r="C26" s="8" t="s">
        <v>32</v>
      </c>
    </row>
    <row r="27" spans="1:4" x14ac:dyDescent="0.4">
      <c r="A27" s="18">
        <v>45051</v>
      </c>
      <c r="B27" s="7">
        <f t="shared" si="1"/>
        <v>45051</v>
      </c>
      <c r="C27" s="8" t="s">
        <v>33</v>
      </c>
    </row>
    <row r="28" spans="1:4" x14ac:dyDescent="0.4">
      <c r="A28" s="18">
        <v>45124</v>
      </c>
      <c r="B28" s="7">
        <f t="shared" si="1"/>
        <v>45124</v>
      </c>
      <c r="C28" s="8" t="s">
        <v>34</v>
      </c>
    </row>
    <row r="29" spans="1:4" x14ac:dyDescent="0.4">
      <c r="A29" s="18">
        <v>45149</v>
      </c>
      <c r="B29" s="7">
        <f t="shared" si="1"/>
        <v>45149</v>
      </c>
      <c r="C29" s="8" t="s">
        <v>40</v>
      </c>
    </row>
    <row r="30" spans="1:4" x14ac:dyDescent="0.4">
      <c r="A30" s="18">
        <v>45187</v>
      </c>
      <c r="B30" s="7">
        <f t="shared" si="1"/>
        <v>45187</v>
      </c>
      <c r="C30" s="8" t="s">
        <v>36</v>
      </c>
    </row>
    <row r="31" spans="1:4" x14ac:dyDescent="0.4">
      <c r="A31" s="18">
        <v>45192</v>
      </c>
      <c r="B31" s="7">
        <f t="shared" si="1"/>
        <v>45192</v>
      </c>
      <c r="C31" s="8" t="s">
        <v>37</v>
      </c>
    </row>
    <row r="32" spans="1:4" x14ac:dyDescent="0.4">
      <c r="A32" s="18">
        <v>45208</v>
      </c>
      <c r="B32" s="7">
        <f t="shared" si="1"/>
        <v>45208</v>
      </c>
      <c r="C32" s="8" t="s">
        <v>35</v>
      </c>
    </row>
    <row r="33" spans="1:4" x14ac:dyDescent="0.4">
      <c r="A33" s="18">
        <v>45233</v>
      </c>
      <c r="B33" s="7">
        <f t="shared" si="1"/>
        <v>45233</v>
      </c>
      <c r="C33" s="8" t="s">
        <v>38</v>
      </c>
    </row>
    <row r="34" spans="1:4" ht="20.25" thickBot="1" x14ac:dyDescent="0.45">
      <c r="A34" s="18">
        <v>45253</v>
      </c>
      <c r="B34" s="7">
        <f t="shared" si="1"/>
        <v>45253</v>
      </c>
      <c r="C34" s="8" t="s">
        <v>39</v>
      </c>
    </row>
    <row r="35" spans="1:4" ht="20.25" thickTop="1" x14ac:dyDescent="0.4">
      <c r="A35" s="15">
        <v>45292</v>
      </c>
      <c r="B35" s="12">
        <f t="shared" ref="B35:B73" si="2">A35</f>
        <v>45292</v>
      </c>
      <c r="C35" s="13" t="s">
        <v>25</v>
      </c>
      <c r="D35" s="19" t="s">
        <v>56</v>
      </c>
    </row>
    <row r="36" spans="1:4" x14ac:dyDescent="0.4">
      <c r="A36" s="16">
        <v>45299</v>
      </c>
      <c r="B36" s="7">
        <f t="shared" si="2"/>
        <v>45299</v>
      </c>
      <c r="C36" s="8" t="s">
        <v>26</v>
      </c>
    </row>
    <row r="37" spans="1:4" x14ac:dyDescent="0.4">
      <c r="A37" s="16">
        <v>45333</v>
      </c>
      <c r="B37" s="7">
        <f t="shared" si="2"/>
        <v>45333</v>
      </c>
      <c r="C37" s="8" t="s">
        <v>27</v>
      </c>
    </row>
    <row r="38" spans="1:4" x14ac:dyDescent="0.4">
      <c r="A38" s="16">
        <v>45334</v>
      </c>
      <c r="B38" s="7">
        <f t="shared" ref="B38" si="3">A38</f>
        <v>45334</v>
      </c>
      <c r="C38" s="8" t="s">
        <v>41</v>
      </c>
    </row>
    <row r="39" spans="1:4" x14ac:dyDescent="0.4">
      <c r="A39" s="16">
        <v>45345</v>
      </c>
      <c r="B39" s="7">
        <f t="shared" si="2"/>
        <v>45345</v>
      </c>
      <c r="C39" s="8" t="s">
        <v>28</v>
      </c>
    </row>
    <row r="40" spans="1:4" x14ac:dyDescent="0.4">
      <c r="A40" s="16">
        <v>45371</v>
      </c>
      <c r="B40" s="7">
        <f t="shared" si="2"/>
        <v>45371</v>
      </c>
      <c r="C40" s="8" t="s">
        <v>29</v>
      </c>
    </row>
    <row r="41" spans="1:4" x14ac:dyDescent="0.4">
      <c r="A41" s="16">
        <v>45411</v>
      </c>
      <c r="B41" s="7">
        <f t="shared" si="2"/>
        <v>45411</v>
      </c>
      <c r="C41" s="8" t="s">
        <v>30</v>
      </c>
    </row>
    <row r="42" spans="1:4" x14ac:dyDescent="0.4">
      <c r="A42" s="16">
        <v>45415</v>
      </c>
      <c r="B42" s="7">
        <f t="shared" si="2"/>
        <v>45415</v>
      </c>
      <c r="C42" s="8" t="s">
        <v>31</v>
      </c>
    </row>
    <row r="43" spans="1:4" x14ac:dyDescent="0.4">
      <c r="A43" s="16">
        <v>45416</v>
      </c>
      <c r="B43" s="7">
        <f t="shared" si="2"/>
        <v>45416</v>
      </c>
      <c r="C43" s="8" t="s">
        <v>32</v>
      </c>
    </row>
    <row r="44" spans="1:4" x14ac:dyDescent="0.4">
      <c r="A44" s="16">
        <v>45417</v>
      </c>
      <c r="B44" s="7">
        <f t="shared" si="2"/>
        <v>45417</v>
      </c>
      <c r="C44" s="8" t="s">
        <v>33</v>
      </c>
    </row>
    <row r="45" spans="1:4" x14ac:dyDescent="0.4">
      <c r="A45" s="16">
        <v>45418</v>
      </c>
      <c r="B45" s="7">
        <f t="shared" ref="B45" si="4">A45</f>
        <v>45418</v>
      </c>
      <c r="C45" s="8" t="s">
        <v>41</v>
      </c>
    </row>
    <row r="46" spans="1:4" x14ac:dyDescent="0.4">
      <c r="A46" s="16">
        <v>45488</v>
      </c>
      <c r="B46" s="7">
        <f t="shared" si="2"/>
        <v>45488</v>
      </c>
      <c r="C46" s="8" t="s">
        <v>34</v>
      </c>
    </row>
    <row r="47" spans="1:4" x14ac:dyDescent="0.4">
      <c r="A47" s="16">
        <v>45515</v>
      </c>
      <c r="B47" s="7">
        <f t="shared" si="2"/>
        <v>45515</v>
      </c>
      <c r="C47" s="8" t="s">
        <v>40</v>
      </c>
    </row>
    <row r="48" spans="1:4" x14ac:dyDescent="0.4">
      <c r="A48" s="16">
        <v>45516</v>
      </c>
      <c r="B48" s="7">
        <f t="shared" ref="B48" si="5">A48</f>
        <v>45516</v>
      </c>
      <c r="C48" s="8" t="s">
        <v>41</v>
      </c>
    </row>
    <row r="49" spans="1:4" x14ac:dyDescent="0.4">
      <c r="A49" s="16">
        <v>45551</v>
      </c>
      <c r="B49" s="7">
        <f t="shared" si="2"/>
        <v>45551</v>
      </c>
      <c r="C49" s="8" t="s">
        <v>36</v>
      </c>
    </row>
    <row r="50" spans="1:4" x14ac:dyDescent="0.4">
      <c r="A50" s="16">
        <v>45557</v>
      </c>
      <c r="B50" s="7">
        <f t="shared" ref="B50" si="6">A50</f>
        <v>45557</v>
      </c>
      <c r="C50" s="8" t="s">
        <v>37</v>
      </c>
    </row>
    <row r="51" spans="1:4" x14ac:dyDescent="0.4">
      <c r="A51" s="16">
        <v>45558</v>
      </c>
      <c r="B51" s="7">
        <f t="shared" si="2"/>
        <v>45558</v>
      </c>
      <c r="C51" s="8" t="s">
        <v>41</v>
      </c>
    </row>
    <row r="52" spans="1:4" x14ac:dyDescent="0.4">
      <c r="A52" s="16">
        <v>45579</v>
      </c>
      <c r="B52" s="7">
        <f t="shared" si="2"/>
        <v>45579</v>
      </c>
      <c r="C52" s="8" t="s">
        <v>35</v>
      </c>
    </row>
    <row r="53" spans="1:4" x14ac:dyDescent="0.4">
      <c r="A53" s="16">
        <v>45599</v>
      </c>
      <c r="B53" s="7">
        <f t="shared" si="2"/>
        <v>45599</v>
      </c>
      <c r="C53" s="8" t="s">
        <v>38</v>
      </c>
    </row>
    <row r="54" spans="1:4" x14ac:dyDescent="0.4">
      <c r="A54" s="16">
        <v>45600</v>
      </c>
      <c r="B54" s="7">
        <f t="shared" ref="B54" si="7">A54</f>
        <v>45600</v>
      </c>
      <c r="C54" s="8" t="s">
        <v>41</v>
      </c>
    </row>
    <row r="55" spans="1:4" ht="20.25" thickBot="1" x14ac:dyDescent="0.45">
      <c r="A55" s="16">
        <v>45619</v>
      </c>
      <c r="B55" s="7">
        <f t="shared" si="2"/>
        <v>45619</v>
      </c>
      <c r="C55" s="8" t="s">
        <v>39</v>
      </c>
    </row>
    <row r="56" spans="1:4" ht="20.25" thickTop="1" x14ac:dyDescent="0.4">
      <c r="A56" s="17">
        <v>45658</v>
      </c>
      <c r="B56" s="12">
        <f t="shared" si="2"/>
        <v>45658</v>
      </c>
      <c r="C56" s="13" t="s">
        <v>25</v>
      </c>
      <c r="D56" s="19" t="s">
        <v>57</v>
      </c>
    </row>
    <row r="57" spans="1:4" x14ac:dyDescent="0.4">
      <c r="A57" s="18">
        <v>45670</v>
      </c>
      <c r="B57" s="7">
        <f t="shared" si="2"/>
        <v>45670</v>
      </c>
      <c r="C57" s="8" t="s">
        <v>26</v>
      </c>
    </row>
    <row r="58" spans="1:4" x14ac:dyDescent="0.4">
      <c r="A58" s="18">
        <v>45699</v>
      </c>
      <c r="B58" s="7">
        <f t="shared" si="2"/>
        <v>45699</v>
      </c>
      <c r="C58" s="8" t="s">
        <v>27</v>
      </c>
    </row>
    <row r="59" spans="1:4" x14ac:dyDescent="0.4">
      <c r="A59" s="18">
        <v>45711</v>
      </c>
      <c r="B59" s="7">
        <f t="shared" si="2"/>
        <v>45711</v>
      </c>
      <c r="C59" s="8" t="s">
        <v>28</v>
      </c>
    </row>
    <row r="60" spans="1:4" x14ac:dyDescent="0.4">
      <c r="A60" s="18">
        <v>45712</v>
      </c>
      <c r="B60" s="7">
        <f t="shared" ref="B60" si="8">A60</f>
        <v>45712</v>
      </c>
      <c r="C60" s="8" t="s">
        <v>41</v>
      </c>
    </row>
    <row r="61" spans="1:4" x14ac:dyDescent="0.4">
      <c r="A61" s="18">
        <v>45736</v>
      </c>
      <c r="B61" s="7">
        <f t="shared" si="2"/>
        <v>45736</v>
      </c>
      <c r="C61" s="8" t="s">
        <v>29</v>
      </c>
    </row>
    <row r="62" spans="1:4" x14ac:dyDescent="0.4">
      <c r="A62" s="18">
        <v>45776</v>
      </c>
      <c r="B62" s="7">
        <f t="shared" si="2"/>
        <v>45776</v>
      </c>
      <c r="C62" s="8" t="s">
        <v>30</v>
      </c>
    </row>
    <row r="63" spans="1:4" x14ac:dyDescent="0.4">
      <c r="A63" s="18">
        <v>45780</v>
      </c>
      <c r="B63" s="7">
        <f t="shared" si="2"/>
        <v>45780</v>
      </c>
      <c r="C63" s="8" t="s">
        <v>31</v>
      </c>
    </row>
    <row r="64" spans="1:4" x14ac:dyDescent="0.4">
      <c r="A64" s="18">
        <v>45781</v>
      </c>
      <c r="B64" s="7">
        <f t="shared" si="2"/>
        <v>45781</v>
      </c>
      <c r="C64" s="8" t="s">
        <v>32</v>
      </c>
    </row>
    <row r="65" spans="1:4" x14ac:dyDescent="0.4">
      <c r="A65" s="18">
        <v>45782</v>
      </c>
      <c r="B65" s="7">
        <f t="shared" si="2"/>
        <v>45782</v>
      </c>
      <c r="C65" s="8" t="s">
        <v>33</v>
      </c>
    </row>
    <row r="66" spans="1:4" x14ac:dyDescent="0.4">
      <c r="A66" s="18">
        <v>45783</v>
      </c>
      <c r="B66" s="7">
        <f t="shared" si="2"/>
        <v>45783</v>
      </c>
      <c r="C66" s="8" t="s">
        <v>41</v>
      </c>
    </row>
    <row r="67" spans="1:4" x14ac:dyDescent="0.4">
      <c r="A67" s="18">
        <v>45859</v>
      </c>
      <c r="B67" s="7">
        <f t="shared" si="2"/>
        <v>45859</v>
      </c>
      <c r="C67" s="8" t="s">
        <v>34</v>
      </c>
    </row>
    <row r="68" spans="1:4" x14ac:dyDescent="0.4">
      <c r="A68" s="18">
        <v>45880</v>
      </c>
      <c r="B68" s="7">
        <f t="shared" si="2"/>
        <v>45880</v>
      </c>
      <c r="C68" s="8" t="s">
        <v>40</v>
      </c>
    </row>
    <row r="69" spans="1:4" x14ac:dyDescent="0.4">
      <c r="A69" s="18">
        <v>45915</v>
      </c>
      <c r="B69" s="7">
        <f t="shared" si="2"/>
        <v>45915</v>
      </c>
      <c r="C69" s="8" t="s">
        <v>36</v>
      </c>
    </row>
    <row r="70" spans="1:4" x14ac:dyDescent="0.4">
      <c r="A70" s="18">
        <v>45923</v>
      </c>
      <c r="B70" s="7">
        <f t="shared" si="2"/>
        <v>45923</v>
      </c>
      <c r="C70" s="8" t="s">
        <v>37</v>
      </c>
    </row>
    <row r="71" spans="1:4" x14ac:dyDescent="0.4">
      <c r="A71" s="18">
        <v>45943</v>
      </c>
      <c r="B71" s="7">
        <f t="shared" si="2"/>
        <v>45943</v>
      </c>
      <c r="C71" s="8" t="s">
        <v>35</v>
      </c>
    </row>
    <row r="72" spans="1:4" x14ac:dyDescent="0.4">
      <c r="A72" s="18">
        <v>45964</v>
      </c>
      <c r="B72" s="7">
        <f t="shared" si="2"/>
        <v>45964</v>
      </c>
      <c r="C72" s="8" t="s">
        <v>38</v>
      </c>
    </row>
    <row r="73" spans="1:4" x14ac:dyDescent="0.4">
      <c r="A73" s="18">
        <v>45984</v>
      </c>
      <c r="B73" s="7">
        <f t="shared" si="2"/>
        <v>45984</v>
      </c>
      <c r="C73" s="8" t="s">
        <v>39</v>
      </c>
    </row>
    <row r="74" spans="1:4" ht="20.25" thickBot="1" x14ac:dyDescent="0.45">
      <c r="A74" s="18">
        <v>45985</v>
      </c>
      <c r="B74" s="7">
        <f t="shared" ref="B74:B92" si="9">A74</f>
        <v>45985</v>
      </c>
      <c r="C74" s="8" t="s">
        <v>41</v>
      </c>
    </row>
    <row r="75" spans="1:4" ht="20.25" thickTop="1" x14ac:dyDescent="0.4">
      <c r="A75" s="15">
        <v>46023</v>
      </c>
      <c r="B75" s="12">
        <f t="shared" si="9"/>
        <v>46023</v>
      </c>
      <c r="C75" s="13" t="s">
        <v>25</v>
      </c>
      <c r="D75" s="19" t="s">
        <v>58</v>
      </c>
    </row>
    <row r="76" spans="1:4" x14ac:dyDescent="0.4">
      <c r="A76" s="16">
        <v>46034</v>
      </c>
      <c r="B76" s="7">
        <f>A76</f>
        <v>46034</v>
      </c>
      <c r="C76" s="8" t="s">
        <v>26</v>
      </c>
    </row>
    <row r="77" spans="1:4" x14ac:dyDescent="0.4">
      <c r="A77" s="16">
        <v>46064</v>
      </c>
      <c r="B77" s="7">
        <f t="shared" si="9"/>
        <v>46064</v>
      </c>
      <c r="C77" s="8" t="s">
        <v>27</v>
      </c>
    </row>
    <row r="78" spans="1:4" x14ac:dyDescent="0.4">
      <c r="A78" s="16">
        <v>46076</v>
      </c>
      <c r="B78" s="7">
        <f t="shared" si="9"/>
        <v>46076</v>
      </c>
      <c r="C78" s="8" t="s">
        <v>28</v>
      </c>
    </row>
    <row r="79" spans="1:4" x14ac:dyDescent="0.4">
      <c r="A79" s="16">
        <v>46101</v>
      </c>
      <c r="B79" s="7">
        <f t="shared" si="9"/>
        <v>46101</v>
      </c>
      <c r="C79" s="8" t="s">
        <v>29</v>
      </c>
    </row>
    <row r="80" spans="1:4" x14ac:dyDescent="0.4">
      <c r="A80" s="16">
        <v>46141</v>
      </c>
      <c r="B80" s="7">
        <f t="shared" si="9"/>
        <v>46141</v>
      </c>
      <c r="C80" s="8" t="s">
        <v>30</v>
      </c>
    </row>
    <row r="81" spans="1:4" x14ac:dyDescent="0.4">
      <c r="A81" s="16">
        <v>46145</v>
      </c>
      <c r="B81" s="7">
        <f t="shared" si="9"/>
        <v>46145</v>
      </c>
      <c r="C81" s="8" t="s">
        <v>31</v>
      </c>
    </row>
    <row r="82" spans="1:4" x14ac:dyDescent="0.4">
      <c r="A82" s="16">
        <v>46146</v>
      </c>
      <c r="B82" s="7">
        <f t="shared" si="9"/>
        <v>46146</v>
      </c>
      <c r="C82" s="8" t="s">
        <v>32</v>
      </c>
    </row>
    <row r="83" spans="1:4" x14ac:dyDescent="0.4">
      <c r="A83" s="16">
        <v>46147</v>
      </c>
      <c r="B83" s="7">
        <f t="shared" si="9"/>
        <v>46147</v>
      </c>
      <c r="C83" s="8" t="s">
        <v>33</v>
      </c>
    </row>
    <row r="84" spans="1:4" x14ac:dyDescent="0.4">
      <c r="A84" s="16">
        <v>46148</v>
      </c>
      <c r="B84" s="7">
        <f t="shared" si="9"/>
        <v>46148</v>
      </c>
      <c r="C84" s="8" t="s">
        <v>41</v>
      </c>
    </row>
    <row r="85" spans="1:4" x14ac:dyDescent="0.4">
      <c r="A85" s="16">
        <v>46223</v>
      </c>
      <c r="B85" s="7">
        <f t="shared" si="9"/>
        <v>46223</v>
      </c>
      <c r="C85" s="8" t="s">
        <v>34</v>
      </c>
    </row>
    <row r="86" spans="1:4" x14ac:dyDescent="0.4">
      <c r="A86" s="16">
        <v>46245</v>
      </c>
      <c r="B86" s="7">
        <f t="shared" si="9"/>
        <v>46245</v>
      </c>
      <c r="C86" s="8" t="s">
        <v>40</v>
      </c>
    </row>
    <row r="87" spans="1:4" x14ac:dyDescent="0.4">
      <c r="A87" s="16">
        <v>46286</v>
      </c>
      <c r="B87" s="7">
        <f t="shared" si="9"/>
        <v>46286</v>
      </c>
      <c r="C87" s="8" t="s">
        <v>36</v>
      </c>
    </row>
    <row r="88" spans="1:4" x14ac:dyDescent="0.4">
      <c r="A88" s="16">
        <v>46287</v>
      </c>
      <c r="B88" s="7">
        <f t="shared" si="9"/>
        <v>46287</v>
      </c>
      <c r="C88" s="8" t="s">
        <v>59</v>
      </c>
    </row>
    <row r="89" spans="1:4" x14ac:dyDescent="0.4">
      <c r="A89" s="16">
        <v>46288</v>
      </c>
      <c r="B89" s="7">
        <f t="shared" si="9"/>
        <v>46288</v>
      </c>
      <c r="C89" s="8" t="s">
        <v>60</v>
      </c>
    </row>
    <row r="90" spans="1:4" x14ac:dyDescent="0.4">
      <c r="A90" s="16">
        <v>46307</v>
      </c>
      <c r="B90" s="7">
        <f t="shared" si="9"/>
        <v>46307</v>
      </c>
      <c r="C90" s="8" t="s">
        <v>35</v>
      </c>
    </row>
    <row r="91" spans="1:4" x14ac:dyDescent="0.4">
      <c r="A91" s="16">
        <v>46329</v>
      </c>
      <c r="B91" s="7">
        <f t="shared" si="9"/>
        <v>46329</v>
      </c>
      <c r="C91" s="8" t="s">
        <v>38</v>
      </c>
    </row>
    <row r="92" spans="1:4" ht="20.25" thickBot="1" x14ac:dyDescent="0.45">
      <c r="A92" s="16">
        <v>46349</v>
      </c>
      <c r="B92" s="7">
        <f t="shared" si="9"/>
        <v>46349</v>
      </c>
      <c r="C92" s="8" t="s">
        <v>39</v>
      </c>
    </row>
    <row r="93" spans="1:4" ht="20.25" thickTop="1" x14ac:dyDescent="0.4">
      <c r="A93" s="17">
        <v>46388</v>
      </c>
      <c r="B93" s="12">
        <f t="shared" ref="B93" si="10">A93</f>
        <v>46388</v>
      </c>
      <c r="C93" s="13" t="s">
        <v>25</v>
      </c>
      <c r="D93" s="19" t="s">
        <v>112</v>
      </c>
    </row>
    <row r="94" spans="1:4" x14ac:dyDescent="0.4">
      <c r="A94" s="18">
        <v>46398</v>
      </c>
      <c r="B94" s="7">
        <f>A94</f>
        <v>46398</v>
      </c>
      <c r="C94" s="8" t="s">
        <v>26</v>
      </c>
    </row>
    <row r="95" spans="1:4" x14ac:dyDescent="0.4">
      <c r="A95" s="18">
        <v>46429</v>
      </c>
      <c r="B95" s="7">
        <f t="shared" ref="B95:B109" si="11">A95</f>
        <v>46429</v>
      </c>
      <c r="C95" s="8" t="s">
        <v>27</v>
      </c>
    </row>
    <row r="96" spans="1:4" x14ac:dyDescent="0.4">
      <c r="A96" s="18">
        <v>46441</v>
      </c>
      <c r="B96" s="7">
        <f t="shared" si="11"/>
        <v>46441</v>
      </c>
      <c r="C96" s="8" t="s">
        <v>28</v>
      </c>
    </row>
    <row r="97" spans="1:3" x14ac:dyDescent="0.4">
      <c r="A97" s="18">
        <v>46467</v>
      </c>
      <c r="B97" s="7">
        <f t="shared" si="11"/>
        <v>46467</v>
      </c>
      <c r="C97" s="8" t="s">
        <v>29</v>
      </c>
    </row>
    <row r="98" spans="1:3" x14ac:dyDescent="0.4">
      <c r="A98" s="18">
        <v>46468</v>
      </c>
      <c r="B98" s="7">
        <f t="shared" ref="B98" si="12">A98</f>
        <v>46468</v>
      </c>
      <c r="C98" s="8" t="s">
        <v>41</v>
      </c>
    </row>
    <row r="99" spans="1:3" x14ac:dyDescent="0.4">
      <c r="A99" s="18">
        <v>46506</v>
      </c>
      <c r="B99" s="7">
        <f t="shared" si="11"/>
        <v>46506</v>
      </c>
      <c r="C99" s="8" t="s">
        <v>30</v>
      </c>
    </row>
    <row r="100" spans="1:3" x14ac:dyDescent="0.4">
      <c r="A100" s="18">
        <v>46510</v>
      </c>
      <c r="B100" s="7">
        <f t="shared" si="11"/>
        <v>46510</v>
      </c>
      <c r="C100" s="8" t="s">
        <v>31</v>
      </c>
    </row>
    <row r="101" spans="1:3" x14ac:dyDescent="0.4">
      <c r="A101" s="18">
        <v>46511</v>
      </c>
      <c r="B101" s="7">
        <f t="shared" si="11"/>
        <v>46511</v>
      </c>
      <c r="C101" s="8" t="s">
        <v>32</v>
      </c>
    </row>
    <row r="102" spans="1:3" x14ac:dyDescent="0.4">
      <c r="A102" s="18">
        <v>46512</v>
      </c>
      <c r="B102" s="7">
        <f t="shared" si="11"/>
        <v>46512</v>
      </c>
      <c r="C102" s="8" t="s">
        <v>33</v>
      </c>
    </row>
    <row r="103" spans="1:3" x14ac:dyDescent="0.4">
      <c r="A103" s="18">
        <v>46587</v>
      </c>
      <c r="B103" s="7">
        <f t="shared" si="11"/>
        <v>46587</v>
      </c>
      <c r="C103" s="8" t="s">
        <v>34</v>
      </c>
    </row>
    <row r="104" spans="1:3" x14ac:dyDescent="0.4">
      <c r="A104" s="18">
        <v>46610</v>
      </c>
      <c r="B104" s="7">
        <f t="shared" si="11"/>
        <v>46610</v>
      </c>
      <c r="C104" s="8" t="s">
        <v>40</v>
      </c>
    </row>
    <row r="105" spans="1:3" x14ac:dyDescent="0.4">
      <c r="A105" s="18">
        <v>46650</v>
      </c>
      <c r="B105" s="7">
        <f t="shared" si="11"/>
        <v>46650</v>
      </c>
      <c r="C105" s="8" t="s">
        <v>36</v>
      </c>
    </row>
    <row r="106" spans="1:3" x14ac:dyDescent="0.4">
      <c r="A106" s="18">
        <v>46653</v>
      </c>
      <c r="B106" s="7">
        <f t="shared" si="11"/>
        <v>46653</v>
      </c>
      <c r="C106" s="8" t="s">
        <v>60</v>
      </c>
    </row>
    <row r="107" spans="1:3" x14ac:dyDescent="0.4">
      <c r="A107" s="18">
        <v>46671</v>
      </c>
      <c r="B107" s="7">
        <f t="shared" si="11"/>
        <v>46671</v>
      </c>
      <c r="C107" s="8" t="s">
        <v>35</v>
      </c>
    </row>
    <row r="108" spans="1:3" x14ac:dyDescent="0.4">
      <c r="A108" s="18">
        <v>46694</v>
      </c>
      <c r="B108" s="7">
        <f t="shared" si="11"/>
        <v>46694</v>
      </c>
      <c r="C108" s="8" t="s">
        <v>38</v>
      </c>
    </row>
    <row r="109" spans="1:3" x14ac:dyDescent="0.4">
      <c r="A109" s="18">
        <v>46714</v>
      </c>
      <c r="B109" s="7">
        <f t="shared" si="11"/>
        <v>46714</v>
      </c>
      <c r="C109" s="8" t="s">
        <v>39</v>
      </c>
    </row>
    <row r="110" spans="1:3" x14ac:dyDescent="0.4">
      <c r="A110" s="6"/>
      <c r="B110" s="6"/>
      <c r="C110" s="6"/>
    </row>
    <row r="111" spans="1:3" x14ac:dyDescent="0.4">
      <c r="A111" s="6"/>
      <c r="B111" s="6"/>
      <c r="C111" s="6"/>
    </row>
    <row r="112" spans="1:3" x14ac:dyDescent="0.4">
      <c r="A112" s="6"/>
      <c r="B112" s="6"/>
      <c r="C112" s="6"/>
    </row>
    <row r="113" s="6" customFormat="1" x14ac:dyDescent="0.4"/>
    <row r="114" s="6" customFormat="1" x14ac:dyDescent="0.4"/>
    <row r="115" s="6" customFormat="1" x14ac:dyDescent="0.4"/>
    <row r="116" s="6" customFormat="1" x14ac:dyDescent="0.4"/>
    <row r="117" s="6" customFormat="1" x14ac:dyDescent="0.4"/>
    <row r="118" s="6" customFormat="1" x14ac:dyDescent="0.4"/>
    <row r="119" s="6" customFormat="1" x14ac:dyDescent="0.4"/>
    <row r="120" s="6" customFormat="1" x14ac:dyDescent="0.4"/>
    <row r="121" s="6" customFormat="1" x14ac:dyDescent="0.4"/>
    <row r="122" s="6" customFormat="1" x14ac:dyDescent="0.4"/>
    <row r="123" s="6" customFormat="1" x14ac:dyDescent="0.4"/>
    <row r="124" s="6" customFormat="1" x14ac:dyDescent="0.4"/>
    <row r="125" s="6" customFormat="1" x14ac:dyDescent="0.4"/>
    <row r="126" s="6" customFormat="1" x14ac:dyDescent="0.4"/>
    <row r="127" s="6" customFormat="1" x14ac:dyDescent="0.4"/>
    <row r="128" s="6" customFormat="1" x14ac:dyDescent="0.4"/>
    <row r="129" s="6" customFormat="1" x14ac:dyDescent="0.4"/>
    <row r="130" s="6" customFormat="1" x14ac:dyDescent="0.4"/>
    <row r="131" s="6" customFormat="1" x14ac:dyDescent="0.4"/>
    <row r="132" s="6" customFormat="1" x14ac:dyDescent="0.4"/>
    <row r="133" s="6" customFormat="1" x14ac:dyDescent="0.4"/>
    <row r="134" s="6" customFormat="1" x14ac:dyDescent="0.4"/>
    <row r="135" s="6" customFormat="1" x14ac:dyDescent="0.4"/>
    <row r="136" s="6" customFormat="1" x14ac:dyDescent="0.4"/>
    <row r="137" s="6" customFormat="1" x14ac:dyDescent="0.4"/>
    <row r="138" s="6" customFormat="1" x14ac:dyDescent="0.4"/>
    <row r="139" s="6" customFormat="1" x14ac:dyDescent="0.4"/>
    <row r="140" s="6" customFormat="1" x14ac:dyDescent="0.4"/>
    <row r="141" s="6" customFormat="1" x14ac:dyDescent="0.4"/>
    <row r="142" s="6" customFormat="1" x14ac:dyDescent="0.4"/>
    <row r="143" s="6" customFormat="1" x14ac:dyDescent="0.4"/>
    <row r="144" s="6" customFormat="1" x14ac:dyDescent="0.4"/>
    <row r="145" s="6" customFormat="1" x14ac:dyDescent="0.4"/>
    <row r="146" s="6" customFormat="1" x14ac:dyDescent="0.4"/>
    <row r="147" s="6" customFormat="1" x14ac:dyDescent="0.4"/>
    <row r="148" s="6" customFormat="1" x14ac:dyDescent="0.4"/>
    <row r="149" s="6" customFormat="1" x14ac:dyDescent="0.4"/>
    <row r="150" s="6" customFormat="1" x14ac:dyDescent="0.4"/>
    <row r="151" s="6" customFormat="1" x14ac:dyDescent="0.4"/>
    <row r="152" s="6" customFormat="1" x14ac:dyDescent="0.4"/>
    <row r="153" s="6" customFormat="1" x14ac:dyDescent="0.4"/>
    <row r="154" s="6" customFormat="1" x14ac:dyDescent="0.4"/>
    <row r="155" s="6" customFormat="1" x14ac:dyDescent="0.4"/>
    <row r="156" s="6" customFormat="1" x14ac:dyDescent="0.4"/>
    <row r="157" s="6" customFormat="1" x14ac:dyDescent="0.4"/>
    <row r="158" s="6" customFormat="1" x14ac:dyDescent="0.4"/>
    <row r="159" s="6" customFormat="1" x14ac:dyDescent="0.4"/>
    <row r="160" s="6" customFormat="1" x14ac:dyDescent="0.4"/>
    <row r="161" s="6" customFormat="1" x14ac:dyDescent="0.4"/>
    <row r="162" s="6" customFormat="1" x14ac:dyDescent="0.4"/>
    <row r="163" s="6" customFormat="1" x14ac:dyDescent="0.4"/>
    <row r="164" s="6" customFormat="1" x14ac:dyDescent="0.4"/>
    <row r="165" s="6" customFormat="1" x14ac:dyDescent="0.4"/>
    <row r="166" s="6" customFormat="1" x14ac:dyDescent="0.4"/>
    <row r="167" s="6" customFormat="1" x14ac:dyDescent="0.4"/>
    <row r="168" s="6" customFormat="1" x14ac:dyDescent="0.4"/>
    <row r="169" s="6" customFormat="1" x14ac:dyDescent="0.4"/>
    <row r="170" s="6" customFormat="1" x14ac:dyDescent="0.4"/>
    <row r="171" s="6" customFormat="1" x14ac:dyDescent="0.4"/>
    <row r="172" s="6" customFormat="1" x14ac:dyDescent="0.4"/>
    <row r="173" s="6" customFormat="1" x14ac:dyDescent="0.4"/>
    <row r="174" s="6" customFormat="1" x14ac:dyDescent="0.4"/>
    <row r="175" s="6" customFormat="1" x14ac:dyDescent="0.4"/>
    <row r="176" s="6" customFormat="1" x14ac:dyDescent="0.4"/>
    <row r="177" s="6" customFormat="1" x14ac:dyDescent="0.4"/>
    <row r="178" s="6" customFormat="1" x14ac:dyDescent="0.4"/>
    <row r="179" s="6" customFormat="1" x14ac:dyDescent="0.4"/>
    <row r="180" s="6" customFormat="1" x14ac:dyDescent="0.4"/>
    <row r="181" s="6" customFormat="1" x14ac:dyDescent="0.4"/>
    <row r="182" s="6" customFormat="1" x14ac:dyDescent="0.4"/>
    <row r="183" s="6" customFormat="1" x14ac:dyDescent="0.4"/>
    <row r="184" s="6" customFormat="1" x14ac:dyDescent="0.4"/>
    <row r="185" s="6" customFormat="1" x14ac:dyDescent="0.4"/>
    <row r="186" s="6" customFormat="1" x14ac:dyDescent="0.4"/>
    <row r="187" s="6" customFormat="1" x14ac:dyDescent="0.4"/>
    <row r="188" s="6" customFormat="1" x14ac:dyDescent="0.4"/>
    <row r="189" s="6" customFormat="1" x14ac:dyDescent="0.4"/>
    <row r="190" s="6" customFormat="1" x14ac:dyDescent="0.4"/>
    <row r="191" s="6" customFormat="1" x14ac:dyDescent="0.4"/>
    <row r="192" s="6" customFormat="1" x14ac:dyDescent="0.4"/>
    <row r="193" s="6" customFormat="1" x14ac:dyDescent="0.4"/>
    <row r="194" s="6" customFormat="1" x14ac:dyDescent="0.4"/>
    <row r="195" s="6" customFormat="1" x14ac:dyDescent="0.4"/>
    <row r="196" s="6" customFormat="1" x14ac:dyDescent="0.4"/>
    <row r="197" s="6" customFormat="1" x14ac:dyDescent="0.4"/>
    <row r="198" s="6" customFormat="1" x14ac:dyDescent="0.4"/>
    <row r="199" s="6" customFormat="1" x14ac:dyDescent="0.4"/>
    <row r="200" s="6" customFormat="1" x14ac:dyDescent="0.4"/>
    <row r="201" s="6" customFormat="1" x14ac:dyDescent="0.4"/>
    <row r="202" s="6" customFormat="1" x14ac:dyDescent="0.4"/>
    <row r="203" s="6" customFormat="1" x14ac:dyDescent="0.4"/>
    <row r="204" s="6" customFormat="1" x14ac:dyDescent="0.4"/>
    <row r="205" s="6" customFormat="1" x14ac:dyDescent="0.4"/>
    <row r="206" s="6" customFormat="1" x14ac:dyDescent="0.4"/>
    <row r="207" s="6" customFormat="1" x14ac:dyDescent="0.4"/>
    <row r="208" s="6" customFormat="1" x14ac:dyDescent="0.4"/>
    <row r="209" s="6" customFormat="1" x14ac:dyDescent="0.4"/>
    <row r="210" s="6" customFormat="1" x14ac:dyDescent="0.4"/>
    <row r="211" s="6" customFormat="1" x14ac:dyDescent="0.4"/>
    <row r="212" s="6" customFormat="1" x14ac:dyDescent="0.4"/>
    <row r="213" s="6" customFormat="1" x14ac:dyDescent="0.4"/>
    <row r="214" s="6" customFormat="1" x14ac:dyDescent="0.4"/>
    <row r="215" s="6" customFormat="1" x14ac:dyDescent="0.4"/>
    <row r="216" s="6" customFormat="1" x14ac:dyDescent="0.4"/>
    <row r="217" s="6" customFormat="1" x14ac:dyDescent="0.4"/>
    <row r="218" s="6" customFormat="1" x14ac:dyDescent="0.4"/>
    <row r="219" s="6" customFormat="1" x14ac:dyDescent="0.4"/>
    <row r="220" s="6" customFormat="1" x14ac:dyDescent="0.4"/>
    <row r="221" s="6" customFormat="1" x14ac:dyDescent="0.4"/>
    <row r="222" s="6" customFormat="1" x14ac:dyDescent="0.4"/>
    <row r="223" s="6" customFormat="1" x14ac:dyDescent="0.4"/>
    <row r="224" s="6" customFormat="1" x14ac:dyDescent="0.4"/>
    <row r="225" s="6" customFormat="1" x14ac:dyDescent="0.4"/>
    <row r="226" s="6" customFormat="1" x14ac:dyDescent="0.4"/>
    <row r="227" s="6" customFormat="1" x14ac:dyDescent="0.4"/>
    <row r="228" s="6" customFormat="1" x14ac:dyDescent="0.4"/>
    <row r="229" s="6" customFormat="1" x14ac:dyDescent="0.4"/>
    <row r="230" s="6" customFormat="1" x14ac:dyDescent="0.4"/>
    <row r="231" s="6" customFormat="1" x14ac:dyDescent="0.4"/>
    <row r="232" s="6" customFormat="1" x14ac:dyDescent="0.4"/>
    <row r="233" s="6" customFormat="1" x14ac:dyDescent="0.4"/>
    <row r="234" s="6" customFormat="1" x14ac:dyDescent="0.4"/>
    <row r="235" s="6" customFormat="1" x14ac:dyDescent="0.4"/>
    <row r="236" s="6" customFormat="1" x14ac:dyDescent="0.4"/>
    <row r="237" s="6" customFormat="1" x14ac:dyDescent="0.4"/>
    <row r="238" s="6" customFormat="1" x14ac:dyDescent="0.4"/>
    <row r="239" s="6" customFormat="1" x14ac:dyDescent="0.4"/>
    <row r="240" s="6" customFormat="1" x14ac:dyDescent="0.4"/>
    <row r="241" s="6" customFormat="1" x14ac:dyDescent="0.4"/>
    <row r="242" s="6" customFormat="1" x14ac:dyDescent="0.4"/>
    <row r="243" s="6" customFormat="1" x14ac:dyDescent="0.4"/>
    <row r="244" s="6" customFormat="1" x14ac:dyDescent="0.4"/>
    <row r="245" s="6" customFormat="1" x14ac:dyDescent="0.4"/>
    <row r="246" s="6" customFormat="1" x14ac:dyDescent="0.4"/>
    <row r="247" s="6" customFormat="1" x14ac:dyDescent="0.4"/>
    <row r="248" s="6" customFormat="1" x14ac:dyDescent="0.4"/>
    <row r="249" s="6" customFormat="1" x14ac:dyDescent="0.4"/>
    <row r="250" s="6" customFormat="1" x14ac:dyDescent="0.4"/>
    <row r="251" s="6" customFormat="1" x14ac:dyDescent="0.4"/>
    <row r="252" s="6" customFormat="1" x14ac:dyDescent="0.4"/>
    <row r="253" s="6" customFormat="1" x14ac:dyDescent="0.4"/>
    <row r="254" s="6" customFormat="1" x14ac:dyDescent="0.4"/>
    <row r="255" s="6" customFormat="1" x14ac:dyDescent="0.4"/>
    <row r="256" s="6" customFormat="1" x14ac:dyDescent="0.4"/>
    <row r="257" s="6" customFormat="1" x14ac:dyDescent="0.4"/>
    <row r="258" s="6" customFormat="1" x14ac:dyDescent="0.4"/>
    <row r="259" s="6" customFormat="1" x14ac:dyDescent="0.4"/>
    <row r="260" s="6" customFormat="1" x14ac:dyDescent="0.4"/>
    <row r="261" s="6" customFormat="1" x14ac:dyDescent="0.4"/>
    <row r="262" s="6" customFormat="1" x14ac:dyDescent="0.4"/>
    <row r="263" s="6" customFormat="1" x14ac:dyDescent="0.4"/>
    <row r="264" s="6" customFormat="1" x14ac:dyDescent="0.4"/>
    <row r="265" s="6" customFormat="1" x14ac:dyDescent="0.4"/>
    <row r="266" s="6" customFormat="1" x14ac:dyDescent="0.4"/>
    <row r="267" s="6" customFormat="1" x14ac:dyDescent="0.4"/>
    <row r="268" s="6" customFormat="1" x14ac:dyDescent="0.4"/>
    <row r="269" s="6" customFormat="1" x14ac:dyDescent="0.4"/>
    <row r="270" s="6" customFormat="1" x14ac:dyDescent="0.4"/>
    <row r="271" s="6" customFormat="1" x14ac:dyDescent="0.4"/>
    <row r="272" s="6" customFormat="1" x14ac:dyDescent="0.4"/>
    <row r="273" s="6" customFormat="1" x14ac:dyDescent="0.4"/>
    <row r="274" s="6" customFormat="1" x14ac:dyDescent="0.4"/>
    <row r="275" s="6" customFormat="1" x14ac:dyDescent="0.4"/>
    <row r="276" s="6" customFormat="1" x14ac:dyDescent="0.4"/>
    <row r="277" s="6" customFormat="1" x14ac:dyDescent="0.4"/>
    <row r="278" s="6" customFormat="1" x14ac:dyDescent="0.4"/>
    <row r="279" s="6" customFormat="1" x14ac:dyDescent="0.4"/>
    <row r="280" s="6" customFormat="1" x14ac:dyDescent="0.4"/>
    <row r="281" s="6" customFormat="1" x14ac:dyDescent="0.4"/>
    <row r="282" s="6" customFormat="1" x14ac:dyDescent="0.4"/>
    <row r="283" s="6" customFormat="1" x14ac:dyDescent="0.4"/>
    <row r="284" s="6" customFormat="1" x14ac:dyDescent="0.4"/>
    <row r="285" s="6" customFormat="1" x14ac:dyDescent="0.4"/>
    <row r="286" s="6" customFormat="1" x14ac:dyDescent="0.4"/>
    <row r="287" s="6" customFormat="1" x14ac:dyDescent="0.4"/>
    <row r="288" s="6" customFormat="1" x14ac:dyDescent="0.4"/>
    <row r="289" s="6" customFormat="1" x14ac:dyDescent="0.4"/>
    <row r="290" s="6" customFormat="1" x14ac:dyDescent="0.4"/>
    <row r="291" s="6" customFormat="1" x14ac:dyDescent="0.4"/>
    <row r="292" s="6" customFormat="1" x14ac:dyDescent="0.4"/>
    <row r="293" s="6" customFormat="1" x14ac:dyDescent="0.4"/>
    <row r="294" s="6" customFormat="1" x14ac:dyDescent="0.4"/>
    <row r="295" s="6" customFormat="1" x14ac:dyDescent="0.4"/>
    <row r="296" s="6" customFormat="1" x14ac:dyDescent="0.4"/>
    <row r="297" s="6" customFormat="1" x14ac:dyDescent="0.4"/>
    <row r="298" s="6" customFormat="1" x14ac:dyDescent="0.4"/>
    <row r="299" s="6" customFormat="1" x14ac:dyDescent="0.4"/>
    <row r="300" s="6" customFormat="1" x14ac:dyDescent="0.4"/>
    <row r="301" s="6" customFormat="1" x14ac:dyDescent="0.4"/>
    <row r="302" s="6" customFormat="1" x14ac:dyDescent="0.4"/>
    <row r="303" s="6" customFormat="1" x14ac:dyDescent="0.4"/>
    <row r="304" s="6" customFormat="1" x14ac:dyDescent="0.4"/>
    <row r="305" s="6" customFormat="1" x14ac:dyDescent="0.4"/>
    <row r="306" s="6" customFormat="1" x14ac:dyDescent="0.4"/>
    <row r="307" s="6" customFormat="1" x14ac:dyDescent="0.4"/>
    <row r="308" s="6" customFormat="1" x14ac:dyDescent="0.4"/>
    <row r="309" s="6" customFormat="1" x14ac:dyDescent="0.4"/>
    <row r="310" s="6" customFormat="1" x14ac:dyDescent="0.4"/>
    <row r="311" s="6" customFormat="1" x14ac:dyDescent="0.4"/>
    <row r="312" s="6" customFormat="1" x14ac:dyDescent="0.4"/>
    <row r="313" s="6" customFormat="1" x14ac:dyDescent="0.4"/>
    <row r="314" s="6" customFormat="1" x14ac:dyDescent="0.4"/>
    <row r="315" s="6" customFormat="1" x14ac:dyDescent="0.4"/>
    <row r="316" s="6" customFormat="1" x14ac:dyDescent="0.4"/>
    <row r="317" s="6" customFormat="1" x14ac:dyDescent="0.4"/>
    <row r="318" s="6" customFormat="1" x14ac:dyDescent="0.4"/>
    <row r="319" s="6" customFormat="1" x14ac:dyDescent="0.4"/>
    <row r="320" s="6" customFormat="1" x14ac:dyDescent="0.4"/>
    <row r="321" s="6" customFormat="1" x14ac:dyDescent="0.4"/>
    <row r="322" s="6" customFormat="1" x14ac:dyDescent="0.4"/>
    <row r="323" s="6" customFormat="1" x14ac:dyDescent="0.4"/>
    <row r="324" s="6" customFormat="1" x14ac:dyDescent="0.4"/>
    <row r="325" s="6" customFormat="1" x14ac:dyDescent="0.4"/>
    <row r="326" s="6" customFormat="1" x14ac:dyDescent="0.4"/>
    <row r="327" s="6" customFormat="1" x14ac:dyDescent="0.4"/>
    <row r="328" s="6" customFormat="1" x14ac:dyDescent="0.4"/>
    <row r="329" s="6" customFormat="1" x14ac:dyDescent="0.4"/>
    <row r="330" s="6" customFormat="1" x14ac:dyDescent="0.4"/>
    <row r="331" s="6" customFormat="1" x14ac:dyDescent="0.4"/>
    <row r="332" s="6" customFormat="1" x14ac:dyDescent="0.4"/>
    <row r="333" s="6" customFormat="1" x14ac:dyDescent="0.4"/>
    <row r="334" s="6" customFormat="1" x14ac:dyDescent="0.4"/>
    <row r="335" s="6" customFormat="1" x14ac:dyDescent="0.4"/>
    <row r="336" s="6" customFormat="1" x14ac:dyDescent="0.4"/>
    <row r="337" s="6" customFormat="1" x14ac:dyDescent="0.4"/>
    <row r="338" s="6" customFormat="1" x14ac:dyDescent="0.4"/>
    <row r="339" s="6" customFormat="1" x14ac:dyDescent="0.4"/>
    <row r="340" s="6" customFormat="1" x14ac:dyDescent="0.4"/>
    <row r="341" s="6" customFormat="1" x14ac:dyDescent="0.4"/>
    <row r="342" s="6" customFormat="1" x14ac:dyDescent="0.4"/>
    <row r="343" s="6" customFormat="1" x14ac:dyDescent="0.4"/>
    <row r="344" s="6" customFormat="1" x14ac:dyDescent="0.4"/>
    <row r="345" s="6" customFormat="1" x14ac:dyDescent="0.4"/>
    <row r="346" s="6" customFormat="1" x14ac:dyDescent="0.4"/>
    <row r="347" s="6" customFormat="1" x14ac:dyDescent="0.4"/>
    <row r="348" s="6" customFormat="1" x14ac:dyDescent="0.4"/>
    <row r="349" s="6" customFormat="1" x14ac:dyDescent="0.4"/>
    <row r="350" s="6" customFormat="1" x14ac:dyDescent="0.4"/>
    <row r="351" s="6" customFormat="1" x14ac:dyDescent="0.4"/>
    <row r="352" s="6" customFormat="1" x14ac:dyDescent="0.4"/>
    <row r="353" s="6" customFormat="1" x14ac:dyDescent="0.4"/>
    <row r="354" s="6" customFormat="1" x14ac:dyDescent="0.4"/>
    <row r="355" s="6" customFormat="1" x14ac:dyDescent="0.4"/>
    <row r="356" s="6" customFormat="1" x14ac:dyDescent="0.4"/>
    <row r="357" s="6" customFormat="1" x14ac:dyDescent="0.4"/>
    <row r="358" s="6" customFormat="1" x14ac:dyDescent="0.4"/>
    <row r="359" s="6" customFormat="1" x14ac:dyDescent="0.4"/>
    <row r="360" s="6" customFormat="1" x14ac:dyDescent="0.4"/>
    <row r="361" s="6" customFormat="1" x14ac:dyDescent="0.4"/>
    <row r="362" s="6" customFormat="1" x14ac:dyDescent="0.4"/>
    <row r="363" s="6" customFormat="1" x14ac:dyDescent="0.4"/>
    <row r="364" s="6" customFormat="1" x14ac:dyDescent="0.4"/>
    <row r="365" s="6" customFormat="1" x14ac:dyDescent="0.4"/>
    <row r="366" s="6" customFormat="1" x14ac:dyDescent="0.4"/>
    <row r="367" s="6" customFormat="1" x14ac:dyDescent="0.4"/>
    <row r="368" s="6" customFormat="1" x14ac:dyDescent="0.4"/>
    <row r="369" s="6" customFormat="1" x14ac:dyDescent="0.4"/>
    <row r="370" s="6" customFormat="1" x14ac:dyDescent="0.4"/>
    <row r="371" s="6" customFormat="1" x14ac:dyDescent="0.4"/>
    <row r="372" s="6" customFormat="1" x14ac:dyDescent="0.4"/>
    <row r="373" s="6" customFormat="1" x14ac:dyDescent="0.4"/>
    <row r="374" s="6" customFormat="1" x14ac:dyDescent="0.4"/>
    <row r="375" s="6" customFormat="1" x14ac:dyDescent="0.4"/>
    <row r="376" s="6" customFormat="1" x14ac:dyDescent="0.4"/>
    <row r="377" s="6" customFormat="1" x14ac:dyDescent="0.4"/>
    <row r="378" s="6" customFormat="1" x14ac:dyDescent="0.4"/>
    <row r="379" s="6" customFormat="1" x14ac:dyDescent="0.4"/>
    <row r="380" s="6" customFormat="1" x14ac:dyDescent="0.4"/>
    <row r="381" s="6" customFormat="1" x14ac:dyDescent="0.4"/>
    <row r="382" s="6" customFormat="1" x14ac:dyDescent="0.4"/>
    <row r="383" s="6" customFormat="1" x14ac:dyDescent="0.4"/>
    <row r="384" s="6" customFormat="1" x14ac:dyDescent="0.4"/>
    <row r="385" s="6" customFormat="1" x14ac:dyDescent="0.4"/>
    <row r="386" s="6" customFormat="1" x14ac:dyDescent="0.4"/>
    <row r="387" s="6" customFormat="1" x14ac:dyDescent="0.4"/>
    <row r="388" s="6" customFormat="1" x14ac:dyDescent="0.4"/>
    <row r="389" s="6" customFormat="1" x14ac:dyDescent="0.4"/>
    <row r="390" s="6" customFormat="1" x14ac:dyDescent="0.4"/>
    <row r="391" s="6" customFormat="1" x14ac:dyDescent="0.4"/>
    <row r="392" s="6" customFormat="1" x14ac:dyDescent="0.4"/>
    <row r="393" s="6" customFormat="1" x14ac:dyDescent="0.4"/>
    <row r="394" s="6" customFormat="1" x14ac:dyDescent="0.4"/>
    <row r="395" s="6" customFormat="1" x14ac:dyDescent="0.4"/>
    <row r="396" s="6" customFormat="1" x14ac:dyDescent="0.4"/>
    <row r="397" s="6" customFormat="1" x14ac:dyDescent="0.4"/>
    <row r="398" s="6" customFormat="1" x14ac:dyDescent="0.4"/>
    <row r="399" s="6" customFormat="1" x14ac:dyDescent="0.4"/>
    <row r="400" s="6" customFormat="1" x14ac:dyDescent="0.4"/>
    <row r="401" s="6" customFormat="1" x14ac:dyDescent="0.4"/>
    <row r="402" s="6" customFormat="1" x14ac:dyDescent="0.4"/>
    <row r="403" s="6" customFormat="1" x14ac:dyDescent="0.4"/>
    <row r="404" s="6" customFormat="1" x14ac:dyDescent="0.4"/>
    <row r="405" s="6" customFormat="1" x14ac:dyDescent="0.4"/>
    <row r="406" s="6" customFormat="1" x14ac:dyDescent="0.4"/>
    <row r="407" s="6" customFormat="1" x14ac:dyDescent="0.4"/>
    <row r="408" s="6" customFormat="1" x14ac:dyDescent="0.4"/>
    <row r="409" s="6" customFormat="1" x14ac:dyDescent="0.4"/>
    <row r="410" s="6" customFormat="1" x14ac:dyDescent="0.4"/>
    <row r="411" s="6" customFormat="1" x14ac:dyDescent="0.4"/>
    <row r="412" s="6" customFormat="1" x14ac:dyDescent="0.4"/>
    <row r="413" s="6" customFormat="1" x14ac:dyDescent="0.4"/>
    <row r="414" s="6" customFormat="1" x14ac:dyDescent="0.4"/>
    <row r="415" s="6" customFormat="1" x14ac:dyDescent="0.4"/>
    <row r="416" s="6" customFormat="1" x14ac:dyDescent="0.4"/>
    <row r="417" s="6" customFormat="1" x14ac:dyDescent="0.4"/>
    <row r="418" s="6" customFormat="1" x14ac:dyDescent="0.4"/>
    <row r="419" s="6" customFormat="1" x14ac:dyDescent="0.4"/>
    <row r="420" s="6" customFormat="1" x14ac:dyDescent="0.4"/>
    <row r="421" s="6" customFormat="1" x14ac:dyDescent="0.4"/>
    <row r="422" s="6" customFormat="1" x14ac:dyDescent="0.4"/>
    <row r="423" s="6" customFormat="1" x14ac:dyDescent="0.4"/>
    <row r="424" s="6" customFormat="1" x14ac:dyDescent="0.4"/>
    <row r="425" s="6" customFormat="1" x14ac:dyDescent="0.4"/>
    <row r="426" s="6" customFormat="1" x14ac:dyDescent="0.4"/>
    <row r="427" s="6" customFormat="1" x14ac:dyDescent="0.4"/>
    <row r="428" s="6" customFormat="1" x14ac:dyDescent="0.4"/>
    <row r="429" s="6" customFormat="1" x14ac:dyDescent="0.4"/>
    <row r="430" s="6" customFormat="1" x14ac:dyDescent="0.4"/>
    <row r="431" s="6" customFormat="1" x14ac:dyDescent="0.4"/>
    <row r="432" s="6" customFormat="1" x14ac:dyDescent="0.4"/>
    <row r="433" s="6" customFormat="1" x14ac:dyDescent="0.4"/>
    <row r="434" s="6" customFormat="1" x14ac:dyDescent="0.4"/>
    <row r="435" s="6" customFormat="1" x14ac:dyDescent="0.4"/>
    <row r="436" s="6" customFormat="1" x14ac:dyDescent="0.4"/>
    <row r="437" s="6" customFormat="1" x14ac:dyDescent="0.4"/>
    <row r="438" s="6" customFormat="1" x14ac:dyDescent="0.4"/>
    <row r="439" s="6" customFormat="1" x14ac:dyDescent="0.4"/>
    <row r="440" s="6" customFormat="1" x14ac:dyDescent="0.4"/>
    <row r="441" s="6" customFormat="1" x14ac:dyDescent="0.4"/>
    <row r="442" s="6" customFormat="1" x14ac:dyDescent="0.4"/>
    <row r="443" s="6" customFormat="1" x14ac:dyDescent="0.4"/>
    <row r="444" s="6" customFormat="1" x14ac:dyDescent="0.4"/>
    <row r="445" s="6" customFormat="1" x14ac:dyDescent="0.4"/>
    <row r="446" s="6" customFormat="1" x14ac:dyDescent="0.4"/>
    <row r="447" s="6" customFormat="1" x14ac:dyDescent="0.4"/>
    <row r="448" s="6" customFormat="1" x14ac:dyDescent="0.4"/>
    <row r="449" s="6" customFormat="1" x14ac:dyDescent="0.4"/>
    <row r="450" s="6" customFormat="1" x14ac:dyDescent="0.4"/>
    <row r="451" s="6" customFormat="1" x14ac:dyDescent="0.4"/>
    <row r="452" s="6" customFormat="1" x14ac:dyDescent="0.4"/>
    <row r="453" s="6" customFormat="1" x14ac:dyDescent="0.4"/>
    <row r="454" s="6" customFormat="1" x14ac:dyDescent="0.4"/>
    <row r="455" s="6" customFormat="1" x14ac:dyDescent="0.4"/>
    <row r="456" s="6" customFormat="1" x14ac:dyDescent="0.4"/>
    <row r="457" s="6" customFormat="1" x14ac:dyDescent="0.4"/>
    <row r="458" s="6" customFormat="1" x14ac:dyDescent="0.4"/>
    <row r="459" s="6" customFormat="1" x14ac:dyDescent="0.4"/>
    <row r="460" s="6" customFormat="1" x14ac:dyDescent="0.4"/>
    <row r="461" s="6" customFormat="1" x14ac:dyDescent="0.4"/>
    <row r="462" s="6" customFormat="1" x14ac:dyDescent="0.4"/>
    <row r="463" s="6" customFormat="1" x14ac:dyDescent="0.4"/>
    <row r="464" s="6" customFormat="1" x14ac:dyDescent="0.4"/>
    <row r="465" s="6" customFormat="1" x14ac:dyDescent="0.4"/>
    <row r="466" s="6" customFormat="1" x14ac:dyDescent="0.4"/>
    <row r="467" s="6" customFormat="1" x14ac:dyDescent="0.4"/>
    <row r="468" s="6" customFormat="1" x14ac:dyDescent="0.4"/>
    <row r="469" s="6" customFormat="1" x14ac:dyDescent="0.4"/>
    <row r="470" s="6" customFormat="1" x14ac:dyDescent="0.4"/>
    <row r="471" s="6" customFormat="1" x14ac:dyDescent="0.4"/>
    <row r="472" s="6" customFormat="1" x14ac:dyDescent="0.4"/>
    <row r="473" s="6" customFormat="1" x14ac:dyDescent="0.4"/>
    <row r="474" s="6" customFormat="1" x14ac:dyDescent="0.4"/>
    <row r="475" s="6" customFormat="1" x14ac:dyDescent="0.4"/>
    <row r="476" s="6" customFormat="1" x14ac:dyDescent="0.4"/>
    <row r="477" s="6" customFormat="1" x14ac:dyDescent="0.4"/>
    <row r="478" s="6" customFormat="1" x14ac:dyDescent="0.4"/>
    <row r="479" s="6" customFormat="1" x14ac:dyDescent="0.4"/>
    <row r="480" s="6" customFormat="1" x14ac:dyDescent="0.4"/>
    <row r="481" s="6" customFormat="1" x14ac:dyDescent="0.4"/>
    <row r="482" s="6" customFormat="1" x14ac:dyDescent="0.4"/>
    <row r="483" s="6" customFormat="1" x14ac:dyDescent="0.4"/>
    <row r="484" s="6" customFormat="1" x14ac:dyDescent="0.4"/>
    <row r="485" s="6" customFormat="1" x14ac:dyDescent="0.4"/>
    <row r="486" s="6" customFormat="1" x14ac:dyDescent="0.4"/>
    <row r="487" s="6" customFormat="1" x14ac:dyDescent="0.4"/>
    <row r="488" s="6" customFormat="1" x14ac:dyDescent="0.4"/>
    <row r="489" s="6" customFormat="1" x14ac:dyDescent="0.4"/>
    <row r="490" s="6" customFormat="1" x14ac:dyDescent="0.4"/>
    <row r="491" s="6" customFormat="1" x14ac:dyDescent="0.4"/>
    <row r="492" s="6" customFormat="1" x14ac:dyDescent="0.4"/>
    <row r="493" s="6" customFormat="1" x14ac:dyDescent="0.4"/>
    <row r="494" s="6" customFormat="1" x14ac:dyDescent="0.4"/>
    <row r="495" s="6" customFormat="1" x14ac:dyDescent="0.4"/>
    <row r="496" s="6" customFormat="1" x14ac:dyDescent="0.4"/>
    <row r="497" s="6" customFormat="1" x14ac:dyDescent="0.4"/>
    <row r="498" s="6" customFormat="1" x14ac:dyDescent="0.4"/>
    <row r="499" s="6" customFormat="1" x14ac:dyDescent="0.4"/>
    <row r="500" s="6" customFormat="1" x14ac:dyDescent="0.4"/>
    <row r="501" s="6" customFormat="1" x14ac:dyDescent="0.4"/>
    <row r="502" s="6" customFormat="1" x14ac:dyDescent="0.4"/>
    <row r="503" s="6" customFormat="1" x14ac:dyDescent="0.4"/>
    <row r="504" s="6" customFormat="1" x14ac:dyDescent="0.4"/>
    <row r="505" s="6" customFormat="1" x14ac:dyDescent="0.4"/>
    <row r="506" s="6" customFormat="1" x14ac:dyDescent="0.4"/>
    <row r="507" s="6" customFormat="1" x14ac:dyDescent="0.4"/>
    <row r="508" s="6" customFormat="1" x14ac:dyDescent="0.4"/>
    <row r="509" s="6" customFormat="1" x14ac:dyDescent="0.4"/>
    <row r="510" s="6" customFormat="1" x14ac:dyDescent="0.4"/>
    <row r="511" s="6" customFormat="1" x14ac:dyDescent="0.4"/>
    <row r="512" s="6" customFormat="1" x14ac:dyDescent="0.4"/>
    <row r="513" s="6" customFormat="1" x14ac:dyDescent="0.4"/>
    <row r="514" s="6" customFormat="1" x14ac:dyDescent="0.4"/>
    <row r="515" s="6" customFormat="1" x14ac:dyDescent="0.4"/>
    <row r="516" s="6" customFormat="1" x14ac:dyDescent="0.4"/>
    <row r="517" s="6" customFormat="1" x14ac:dyDescent="0.4"/>
    <row r="518" s="6" customFormat="1" x14ac:dyDescent="0.4"/>
    <row r="519" s="6" customFormat="1" x14ac:dyDescent="0.4"/>
    <row r="520" s="6" customFormat="1" x14ac:dyDescent="0.4"/>
    <row r="521" s="6" customFormat="1" x14ac:dyDescent="0.4"/>
    <row r="522" s="6" customFormat="1" x14ac:dyDescent="0.4"/>
    <row r="523" s="6" customFormat="1" x14ac:dyDescent="0.4"/>
    <row r="524" s="6" customFormat="1" x14ac:dyDescent="0.4"/>
    <row r="525" s="6" customFormat="1" x14ac:dyDescent="0.4"/>
    <row r="526" s="6" customFormat="1" x14ac:dyDescent="0.4"/>
    <row r="527" s="6" customFormat="1" x14ac:dyDescent="0.4"/>
    <row r="528" s="6" customFormat="1" x14ac:dyDescent="0.4"/>
    <row r="529" s="6" customFormat="1" x14ac:dyDescent="0.4"/>
    <row r="530" s="6" customFormat="1" x14ac:dyDescent="0.4"/>
    <row r="531" s="6" customFormat="1" x14ac:dyDescent="0.4"/>
    <row r="532" s="6" customFormat="1" x14ac:dyDescent="0.4"/>
    <row r="533" s="6" customFormat="1" x14ac:dyDescent="0.4"/>
    <row r="534" s="6" customFormat="1" x14ac:dyDescent="0.4"/>
    <row r="535" s="6" customFormat="1" x14ac:dyDescent="0.4"/>
    <row r="536" s="6" customFormat="1" x14ac:dyDescent="0.4"/>
    <row r="537" s="6" customFormat="1" x14ac:dyDescent="0.4"/>
    <row r="538" s="6" customFormat="1" x14ac:dyDescent="0.4"/>
    <row r="539" s="6" customFormat="1" x14ac:dyDescent="0.4"/>
    <row r="540" s="6" customFormat="1" x14ac:dyDescent="0.4"/>
    <row r="541" s="6" customFormat="1" x14ac:dyDescent="0.4"/>
    <row r="542" s="6" customFormat="1" x14ac:dyDescent="0.4"/>
    <row r="543" s="6" customFormat="1" x14ac:dyDescent="0.4"/>
    <row r="544" s="6" customFormat="1" x14ac:dyDescent="0.4"/>
    <row r="545" s="6" customFormat="1" x14ac:dyDescent="0.4"/>
    <row r="546" s="6" customFormat="1" x14ac:dyDescent="0.4"/>
    <row r="547" s="6" customFormat="1" x14ac:dyDescent="0.4"/>
    <row r="548" s="6" customFormat="1" x14ac:dyDescent="0.4"/>
    <row r="549" s="6" customFormat="1" x14ac:dyDescent="0.4"/>
    <row r="550" s="6" customFormat="1" x14ac:dyDescent="0.4"/>
    <row r="551" s="6" customFormat="1" x14ac:dyDescent="0.4"/>
    <row r="552" s="6" customFormat="1" x14ac:dyDescent="0.4"/>
    <row r="553" s="6" customFormat="1" x14ac:dyDescent="0.4"/>
    <row r="554" s="6" customFormat="1" x14ac:dyDescent="0.4"/>
    <row r="555" s="6" customFormat="1" x14ac:dyDescent="0.4"/>
    <row r="556" s="6" customFormat="1" x14ac:dyDescent="0.4"/>
    <row r="557" s="6" customFormat="1" x14ac:dyDescent="0.4"/>
    <row r="558" s="6" customFormat="1" x14ac:dyDescent="0.4"/>
    <row r="559" s="6" customFormat="1" x14ac:dyDescent="0.4"/>
    <row r="560" s="6" customFormat="1" x14ac:dyDescent="0.4"/>
    <row r="561" s="6" customFormat="1" x14ac:dyDescent="0.4"/>
    <row r="562" s="6" customFormat="1" x14ac:dyDescent="0.4"/>
    <row r="563" s="6" customFormat="1" x14ac:dyDescent="0.4"/>
    <row r="564" s="6" customFormat="1" x14ac:dyDescent="0.4"/>
    <row r="565" s="6" customFormat="1" x14ac:dyDescent="0.4"/>
    <row r="566" s="6" customFormat="1" x14ac:dyDescent="0.4"/>
    <row r="567" s="6" customFormat="1" x14ac:dyDescent="0.4"/>
    <row r="568" s="6" customFormat="1" x14ac:dyDescent="0.4"/>
    <row r="569" s="6" customFormat="1" x14ac:dyDescent="0.4"/>
    <row r="570" s="6" customFormat="1" x14ac:dyDescent="0.4"/>
    <row r="571" s="6" customFormat="1" x14ac:dyDescent="0.4"/>
    <row r="572" s="6" customFormat="1" x14ac:dyDescent="0.4"/>
    <row r="573" s="6" customFormat="1" x14ac:dyDescent="0.4"/>
    <row r="574" s="6" customFormat="1" x14ac:dyDescent="0.4"/>
    <row r="575" s="6" customFormat="1" x14ac:dyDescent="0.4"/>
    <row r="576" s="6" customFormat="1" x14ac:dyDescent="0.4"/>
    <row r="577" s="6" customFormat="1" x14ac:dyDescent="0.4"/>
    <row r="578" s="6" customFormat="1" x14ac:dyDescent="0.4"/>
    <row r="579" s="6" customFormat="1" x14ac:dyDescent="0.4"/>
    <row r="580" s="6" customFormat="1" x14ac:dyDescent="0.4"/>
    <row r="581" s="6" customFormat="1" x14ac:dyDescent="0.4"/>
    <row r="582" s="6" customFormat="1" x14ac:dyDescent="0.4"/>
    <row r="583" s="6" customFormat="1" x14ac:dyDescent="0.4"/>
    <row r="584" s="6" customFormat="1" x14ac:dyDescent="0.4"/>
    <row r="585" s="6" customFormat="1" x14ac:dyDescent="0.4"/>
    <row r="586" s="6" customFormat="1" x14ac:dyDescent="0.4"/>
    <row r="587" s="6" customFormat="1" x14ac:dyDescent="0.4"/>
    <row r="588" s="6" customFormat="1" x14ac:dyDescent="0.4"/>
    <row r="589" s="6" customFormat="1" x14ac:dyDescent="0.4"/>
    <row r="590" s="6" customFormat="1" x14ac:dyDescent="0.4"/>
    <row r="591" s="6" customFormat="1" x14ac:dyDescent="0.4"/>
    <row r="592" s="6" customFormat="1" x14ac:dyDescent="0.4"/>
    <row r="593" s="6" customFormat="1" x14ac:dyDescent="0.4"/>
    <row r="594" s="6" customFormat="1" x14ac:dyDescent="0.4"/>
    <row r="595" s="6" customFormat="1" x14ac:dyDescent="0.4"/>
    <row r="596" s="6" customFormat="1" x14ac:dyDescent="0.4"/>
    <row r="597" s="6" customFormat="1" x14ac:dyDescent="0.4"/>
    <row r="598" s="6" customFormat="1" x14ac:dyDescent="0.4"/>
    <row r="599" s="6" customFormat="1" x14ac:dyDescent="0.4"/>
    <row r="600" s="6" customFormat="1" x14ac:dyDescent="0.4"/>
    <row r="601" s="6" customFormat="1" x14ac:dyDescent="0.4"/>
    <row r="602" s="6" customFormat="1" x14ac:dyDescent="0.4"/>
    <row r="603" s="6" customFormat="1" x14ac:dyDescent="0.4"/>
    <row r="604" s="6" customFormat="1" x14ac:dyDescent="0.4"/>
    <row r="605" s="6" customFormat="1" x14ac:dyDescent="0.4"/>
    <row r="606" s="6" customFormat="1" x14ac:dyDescent="0.4"/>
    <row r="607" s="6" customFormat="1" x14ac:dyDescent="0.4"/>
    <row r="608" s="6" customFormat="1" x14ac:dyDescent="0.4"/>
    <row r="609" s="6" customFormat="1" x14ac:dyDescent="0.4"/>
    <row r="610" s="6" customFormat="1" x14ac:dyDescent="0.4"/>
    <row r="611" s="6" customFormat="1" x14ac:dyDescent="0.4"/>
    <row r="612" s="6" customFormat="1" x14ac:dyDescent="0.4"/>
    <row r="613" s="6" customFormat="1" x14ac:dyDescent="0.4"/>
    <row r="614" s="6" customFormat="1" x14ac:dyDescent="0.4"/>
    <row r="615" s="6" customFormat="1" x14ac:dyDescent="0.4"/>
    <row r="616" s="6" customFormat="1" x14ac:dyDescent="0.4"/>
    <row r="617" s="6" customFormat="1" x14ac:dyDescent="0.4"/>
    <row r="618" s="6" customFormat="1" x14ac:dyDescent="0.4"/>
    <row r="619" s="6" customFormat="1" x14ac:dyDescent="0.4"/>
    <row r="620" s="6" customFormat="1" x14ac:dyDescent="0.4"/>
    <row r="621" s="6" customFormat="1" x14ac:dyDescent="0.4"/>
    <row r="622" s="6" customFormat="1" x14ac:dyDescent="0.4"/>
    <row r="623" s="6" customFormat="1" x14ac:dyDescent="0.4"/>
    <row r="624" s="6" customFormat="1" x14ac:dyDescent="0.4"/>
    <row r="625" s="6" customFormat="1" x14ac:dyDescent="0.4"/>
    <row r="626" s="6" customFormat="1" x14ac:dyDescent="0.4"/>
    <row r="627" s="6" customFormat="1" x14ac:dyDescent="0.4"/>
    <row r="628" s="6" customFormat="1" x14ac:dyDescent="0.4"/>
    <row r="629" s="6" customFormat="1" x14ac:dyDescent="0.4"/>
    <row r="630" s="6" customFormat="1" x14ac:dyDescent="0.4"/>
    <row r="631" s="6" customFormat="1" x14ac:dyDescent="0.4"/>
    <row r="632" s="6" customFormat="1" x14ac:dyDescent="0.4"/>
    <row r="633" s="6" customFormat="1" x14ac:dyDescent="0.4"/>
    <row r="634" s="6" customFormat="1" x14ac:dyDescent="0.4"/>
    <row r="635" s="6" customFormat="1" x14ac:dyDescent="0.4"/>
    <row r="636" s="6" customFormat="1" x14ac:dyDescent="0.4"/>
    <row r="637" s="6" customFormat="1" x14ac:dyDescent="0.4"/>
    <row r="638" s="6" customFormat="1" x14ac:dyDescent="0.4"/>
    <row r="639" s="6" customFormat="1" x14ac:dyDescent="0.4"/>
    <row r="640" s="6" customFormat="1" x14ac:dyDescent="0.4"/>
    <row r="641" s="6" customFormat="1" x14ac:dyDescent="0.4"/>
    <row r="642" s="6" customFormat="1" x14ac:dyDescent="0.4"/>
    <row r="643" s="6" customFormat="1" x14ac:dyDescent="0.4"/>
    <row r="644" s="6" customFormat="1" x14ac:dyDescent="0.4"/>
    <row r="645" s="6" customFormat="1" x14ac:dyDescent="0.4"/>
    <row r="646" s="6" customFormat="1" x14ac:dyDescent="0.4"/>
    <row r="647" s="6" customFormat="1" x14ac:dyDescent="0.4"/>
    <row r="648" s="6" customFormat="1" x14ac:dyDescent="0.4"/>
    <row r="649" s="6" customFormat="1" x14ac:dyDescent="0.4"/>
    <row r="650" s="6" customFormat="1" x14ac:dyDescent="0.4"/>
    <row r="651" s="6" customFormat="1" x14ac:dyDescent="0.4"/>
    <row r="652" s="6" customFormat="1" x14ac:dyDescent="0.4"/>
    <row r="653" s="6" customFormat="1" x14ac:dyDescent="0.4"/>
    <row r="654" s="6" customFormat="1" x14ac:dyDescent="0.4"/>
    <row r="655" s="6" customFormat="1" x14ac:dyDescent="0.4"/>
    <row r="656" s="6" customFormat="1" x14ac:dyDescent="0.4"/>
    <row r="657" s="6" customFormat="1" x14ac:dyDescent="0.4"/>
    <row r="658" s="6" customFormat="1" x14ac:dyDescent="0.4"/>
    <row r="659" s="6" customFormat="1" x14ac:dyDescent="0.4"/>
    <row r="660" s="6" customFormat="1" x14ac:dyDescent="0.4"/>
    <row r="661" s="6" customFormat="1" x14ac:dyDescent="0.4"/>
    <row r="662" s="6" customFormat="1" x14ac:dyDescent="0.4"/>
    <row r="663" s="6" customFormat="1" x14ac:dyDescent="0.4"/>
    <row r="664" s="6" customFormat="1" x14ac:dyDescent="0.4"/>
    <row r="665" s="6" customFormat="1" x14ac:dyDescent="0.4"/>
    <row r="666" s="6" customFormat="1" x14ac:dyDescent="0.4"/>
    <row r="667" s="6" customFormat="1" x14ac:dyDescent="0.4"/>
    <row r="668" s="6" customFormat="1" x14ac:dyDescent="0.4"/>
    <row r="669" s="6" customFormat="1" x14ac:dyDescent="0.4"/>
    <row r="670" s="6" customFormat="1" x14ac:dyDescent="0.4"/>
    <row r="671" s="6" customFormat="1" x14ac:dyDescent="0.4"/>
    <row r="672" s="6" customFormat="1" x14ac:dyDescent="0.4"/>
    <row r="673" s="6" customFormat="1" x14ac:dyDescent="0.4"/>
    <row r="674" s="6" customFormat="1" x14ac:dyDescent="0.4"/>
    <row r="675" s="6" customFormat="1" x14ac:dyDescent="0.4"/>
    <row r="676" s="6" customFormat="1" x14ac:dyDescent="0.4"/>
    <row r="677" s="6" customFormat="1" x14ac:dyDescent="0.4"/>
    <row r="678" s="6" customFormat="1" x14ac:dyDescent="0.4"/>
    <row r="679" s="6" customFormat="1" x14ac:dyDescent="0.4"/>
    <row r="680" s="6" customFormat="1" x14ac:dyDescent="0.4"/>
    <row r="681" s="6" customFormat="1" x14ac:dyDescent="0.4"/>
    <row r="682" s="6" customFormat="1" x14ac:dyDescent="0.4"/>
    <row r="683" s="6" customFormat="1" x14ac:dyDescent="0.4"/>
    <row r="684" s="6" customFormat="1" x14ac:dyDescent="0.4"/>
    <row r="685" s="6" customFormat="1" x14ac:dyDescent="0.4"/>
    <row r="686" s="6" customFormat="1" x14ac:dyDescent="0.4"/>
    <row r="687" s="6" customFormat="1" x14ac:dyDescent="0.4"/>
    <row r="688" s="6" customFormat="1" x14ac:dyDescent="0.4"/>
    <row r="689" s="6" customFormat="1" x14ac:dyDescent="0.4"/>
    <row r="690" s="6" customFormat="1" x14ac:dyDescent="0.4"/>
    <row r="691" s="6" customFormat="1" x14ac:dyDescent="0.4"/>
    <row r="692" s="6" customFormat="1" x14ac:dyDescent="0.4"/>
    <row r="693" s="6" customFormat="1" x14ac:dyDescent="0.4"/>
    <row r="694" s="6" customFormat="1" x14ac:dyDescent="0.4"/>
    <row r="695" s="6" customFormat="1" x14ac:dyDescent="0.4"/>
    <row r="696" s="6" customFormat="1" x14ac:dyDescent="0.4"/>
    <row r="697" s="6" customFormat="1" x14ac:dyDescent="0.4"/>
    <row r="698" s="6" customFormat="1" x14ac:dyDescent="0.4"/>
    <row r="699" s="6" customFormat="1" x14ac:dyDescent="0.4"/>
    <row r="700" s="6" customFormat="1" x14ac:dyDescent="0.4"/>
    <row r="701" s="6" customFormat="1" x14ac:dyDescent="0.4"/>
    <row r="702" s="6" customFormat="1" x14ac:dyDescent="0.4"/>
    <row r="703" s="6" customFormat="1" x14ac:dyDescent="0.4"/>
    <row r="704" s="6" customFormat="1" x14ac:dyDescent="0.4"/>
    <row r="705" s="6" customFormat="1" x14ac:dyDescent="0.4"/>
    <row r="706" s="6" customFormat="1" x14ac:dyDescent="0.4"/>
    <row r="707" s="6" customFormat="1" x14ac:dyDescent="0.4"/>
    <row r="708" s="6" customFormat="1" x14ac:dyDescent="0.4"/>
    <row r="709" s="6" customFormat="1" x14ac:dyDescent="0.4"/>
    <row r="710" s="6" customFormat="1" x14ac:dyDescent="0.4"/>
    <row r="711" s="6" customFormat="1" x14ac:dyDescent="0.4"/>
    <row r="712" s="6" customFormat="1" x14ac:dyDescent="0.4"/>
    <row r="713" s="6" customFormat="1" x14ac:dyDescent="0.4"/>
    <row r="714" s="6" customFormat="1" x14ac:dyDescent="0.4"/>
    <row r="715" s="6" customFormat="1" x14ac:dyDescent="0.4"/>
    <row r="716" s="6" customFormat="1" x14ac:dyDescent="0.4"/>
    <row r="717" s="6" customFormat="1" x14ac:dyDescent="0.4"/>
    <row r="718" s="6" customFormat="1" x14ac:dyDescent="0.4"/>
    <row r="719" s="6" customFormat="1" x14ac:dyDescent="0.4"/>
    <row r="720" s="6" customFormat="1" x14ac:dyDescent="0.4"/>
    <row r="721" s="6" customFormat="1" x14ac:dyDescent="0.4"/>
    <row r="722" s="6" customFormat="1" x14ac:dyDescent="0.4"/>
    <row r="723" s="6" customFormat="1" x14ac:dyDescent="0.4"/>
    <row r="724" s="6" customFormat="1" x14ac:dyDescent="0.4"/>
    <row r="725" s="6" customFormat="1" x14ac:dyDescent="0.4"/>
    <row r="726" s="6" customFormat="1" x14ac:dyDescent="0.4"/>
    <row r="727" s="6" customFormat="1" x14ac:dyDescent="0.4"/>
    <row r="728" s="6" customFormat="1" x14ac:dyDescent="0.4"/>
    <row r="729" s="6" customFormat="1" x14ac:dyDescent="0.4"/>
    <row r="730" s="6" customFormat="1" x14ac:dyDescent="0.4"/>
    <row r="731" s="6" customFormat="1" x14ac:dyDescent="0.4"/>
    <row r="732" s="6" customFormat="1" x14ac:dyDescent="0.4"/>
    <row r="733" s="6" customFormat="1" x14ac:dyDescent="0.4"/>
    <row r="734" s="6" customFormat="1" x14ac:dyDescent="0.4"/>
    <row r="735" s="6" customFormat="1" x14ac:dyDescent="0.4"/>
    <row r="736" s="6" customFormat="1" x14ac:dyDescent="0.4"/>
    <row r="737" s="6" customFormat="1" x14ac:dyDescent="0.4"/>
    <row r="738" s="6" customFormat="1" x14ac:dyDescent="0.4"/>
    <row r="739" s="6" customFormat="1" x14ac:dyDescent="0.4"/>
    <row r="740" s="6" customFormat="1" x14ac:dyDescent="0.4"/>
    <row r="741" s="6" customFormat="1" x14ac:dyDescent="0.4"/>
    <row r="742" s="6" customFormat="1" x14ac:dyDescent="0.4"/>
    <row r="743" s="6" customFormat="1" x14ac:dyDescent="0.4"/>
    <row r="744" s="6" customFormat="1" x14ac:dyDescent="0.4"/>
    <row r="745" s="6" customFormat="1" x14ac:dyDescent="0.4"/>
    <row r="746" s="6" customFormat="1" x14ac:dyDescent="0.4"/>
    <row r="747" s="6" customFormat="1" x14ac:dyDescent="0.4"/>
    <row r="748" s="6" customFormat="1" x14ac:dyDescent="0.4"/>
    <row r="749" s="6" customFormat="1" x14ac:dyDescent="0.4"/>
    <row r="750" s="6" customFormat="1" x14ac:dyDescent="0.4"/>
    <row r="751" s="6" customFormat="1" x14ac:dyDescent="0.4"/>
    <row r="752" s="6" customFormat="1" x14ac:dyDescent="0.4"/>
    <row r="753" s="6" customFormat="1" x14ac:dyDescent="0.4"/>
    <row r="754" s="6" customFormat="1" x14ac:dyDescent="0.4"/>
    <row r="755" s="6" customFormat="1" x14ac:dyDescent="0.4"/>
    <row r="756" s="6" customFormat="1" x14ac:dyDescent="0.4"/>
    <row r="757" s="6" customFormat="1" x14ac:dyDescent="0.4"/>
    <row r="758" s="6" customFormat="1" x14ac:dyDescent="0.4"/>
    <row r="759" s="6" customFormat="1" x14ac:dyDescent="0.4"/>
    <row r="760" s="6" customFormat="1" x14ac:dyDescent="0.4"/>
    <row r="761" s="6" customFormat="1" x14ac:dyDescent="0.4"/>
    <row r="762" s="6" customFormat="1" x14ac:dyDescent="0.4"/>
    <row r="763" s="6" customFormat="1" x14ac:dyDescent="0.4"/>
    <row r="764" s="6" customFormat="1" x14ac:dyDescent="0.4"/>
    <row r="765" s="6" customFormat="1" x14ac:dyDescent="0.4"/>
    <row r="766" s="6" customFormat="1" x14ac:dyDescent="0.4"/>
    <row r="767" s="6" customFormat="1" x14ac:dyDescent="0.4"/>
    <row r="768" s="6" customFormat="1" x14ac:dyDescent="0.4"/>
    <row r="769" s="6" customFormat="1" x14ac:dyDescent="0.4"/>
    <row r="770" s="6" customFormat="1" x14ac:dyDescent="0.4"/>
    <row r="771" s="6" customFormat="1" x14ac:dyDescent="0.4"/>
    <row r="772" s="6" customFormat="1" x14ac:dyDescent="0.4"/>
    <row r="773" s="6" customFormat="1" x14ac:dyDescent="0.4"/>
    <row r="774" s="6" customFormat="1" x14ac:dyDescent="0.4"/>
    <row r="775" s="6" customFormat="1" x14ac:dyDescent="0.4"/>
    <row r="776" s="6" customFormat="1" x14ac:dyDescent="0.4"/>
    <row r="777" s="6" customFormat="1" x14ac:dyDescent="0.4"/>
    <row r="778" s="6" customFormat="1" x14ac:dyDescent="0.4"/>
    <row r="779" s="6" customFormat="1" x14ac:dyDescent="0.4"/>
    <row r="780" s="6" customFormat="1" x14ac:dyDescent="0.4"/>
    <row r="781" s="6" customFormat="1" x14ac:dyDescent="0.4"/>
    <row r="782" s="6" customFormat="1" x14ac:dyDescent="0.4"/>
    <row r="783" s="6" customFormat="1" x14ac:dyDescent="0.4"/>
    <row r="784" s="6" customFormat="1" x14ac:dyDescent="0.4"/>
    <row r="785" s="6" customFormat="1" x14ac:dyDescent="0.4"/>
    <row r="786" s="6" customFormat="1" x14ac:dyDescent="0.4"/>
    <row r="787" s="6" customFormat="1" x14ac:dyDescent="0.4"/>
    <row r="788" s="6" customFormat="1" x14ac:dyDescent="0.4"/>
    <row r="789" s="6" customFormat="1" x14ac:dyDescent="0.4"/>
    <row r="790" s="6" customFormat="1" x14ac:dyDescent="0.4"/>
    <row r="791" s="6" customFormat="1" x14ac:dyDescent="0.4"/>
    <row r="792" s="6" customFormat="1" x14ac:dyDescent="0.4"/>
    <row r="793" s="6" customFormat="1" x14ac:dyDescent="0.4"/>
    <row r="794" s="6" customFormat="1" x14ac:dyDescent="0.4"/>
    <row r="795" s="6" customFormat="1" x14ac:dyDescent="0.4"/>
    <row r="796" s="6" customFormat="1" x14ac:dyDescent="0.4"/>
    <row r="797" s="6" customFormat="1" x14ac:dyDescent="0.4"/>
    <row r="798" s="6" customFormat="1" x14ac:dyDescent="0.4"/>
    <row r="799" s="6" customFormat="1" x14ac:dyDescent="0.4"/>
    <row r="800" s="6" customFormat="1" x14ac:dyDescent="0.4"/>
    <row r="801" s="6" customFormat="1" x14ac:dyDescent="0.4"/>
    <row r="802" s="6" customFormat="1" x14ac:dyDescent="0.4"/>
    <row r="803" s="6" customFormat="1" x14ac:dyDescent="0.4"/>
    <row r="804" s="6" customFormat="1" x14ac:dyDescent="0.4"/>
    <row r="805" s="6" customFormat="1" x14ac:dyDescent="0.4"/>
    <row r="806" s="6" customFormat="1" x14ac:dyDescent="0.4"/>
    <row r="807" s="6" customFormat="1" x14ac:dyDescent="0.4"/>
    <row r="808" s="6" customFormat="1" x14ac:dyDescent="0.4"/>
    <row r="809" s="6" customFormat="1" x14ac:dyDescent="0.4"/>
    <row r="810" s="6" customFormat="1" x14ac:dyDescent="0.4"/>
    <row r="811" s="6" customFormat="1" x14ac:dyDescent="0.4"/>
    <row r="812" s="6" customFormat="1" x14ac:dyDescent="0.4"/>
    <row r="813" s="6" customFormat="1" x14ac:dyDescent="0.4"/>
    <row r="814" s="6" customFormat="1" x14ac:dyDescent="0.4"/>
    <row r="815" s="6" customFormat="1" x14ac:dyDescent="0.4"/>
    <row r="816" s="6" customFormat="1" x14ac:dyDescent="0.4"/>
    <row r="817" s="6" customFormat="1" x14ac:dyDescent="0.4"/>
    <row r="818" s="6" customFormat="1" x14ac:dyDescent="0.4"/>
    <row r="819" s="6" customFormat="1" x14ac:dyDescent="0.4"/>
    <row r="820" s="6" customFormat="1" x14ac:dyDescent="0.4"/>
    <row r="821" s="6" customFormat="1" x14ac:dyDescent="0.4"/>
    <row r="822" s="6" customFormat="1" x14ac:dyDescent="0.4"/>
    <row r="823" s="6" customFormat="1" x14ac:dyDescent="0.4"/>
    <row r="824" s="6" customFormat="1" x14ac:dyDescent="0.4"/>
    <row r="825" s="6" customFormat="1" x14ac:dyDescent="0.4"/>
    <row r="826" s="6" customFormat="1" x14ac:dyDescent="0.4"/>
    <row r="827" s="6" customFormat="1" x14ac:dyDescent="0.4"/>
    <row r="828" s="6" customFormat="1" x14ac:dyDescent="0.4"/>
    <row r="829" s="6" customFormat="1" x14ac:dyDescent="0.4"/>
    <row r="830" s="6" customFormat="1" x14ac:dyDescent="0.4"/>
    <row r="831" s="6" customFormat="1" x14ac:dyDescent="0.4"/>
    <row r="832" s="6" customFormat="1" x14ac:dyDescent="0.4"/>
    <row r="833" s="6" customFormat="1" x14ac:dyDescent="0.4"/>
    <row r="834" s="6" customFormat="1" x14ac:dyDescent="0.4"/>
    <row r="835" s="6" customFormat="1" x14ac:dyDescent="0.4"/>
    <row r="836" s="6" customFormat="1" x14ac:dyDescent="0.4"/>
    <row r="837" s="6" customFormat="1" x14ac:dyDescent="0.4"/>
    <row r="838" s="6" customFormat="1" x14ac:dyDescent="0.4"/>
    <row r="839" s="6" customFormat="1" x14ac:dyDescent="0.4"/>
    <row r="840" s="6" customFormat="1" x14ac:dyDescent="0.4"/>
    <row r="841" s="6" customFormat="1" x14ac:dyDescent="0.4"/>
    <row r="842" s="6" customFormat="1" x14ac:dyDescent="0.4"/>
    <row r="843" s="6" customFormat="1" x14ac:dyDescent="0.4"/>
    <row r="844" s="6" customFormat="1" x14ac:dyDescent="0.4"/>
    <row r="845" s="6" customFormat="1" x14ac:dyDescent="0.4"/>
    <row r="846" s="6" customFormat="1" x14ac:dyDescent="0.4"/>
    <row r="847" s="6" customFormat="1" x14ac:dyDescent="0.4"/>
    <row r="848" s="6" customFormat="1" x14ac:dyDescent="0.4"/>
    <row r="849" s="6" customFormat="1" x14ac:dyDescent="0.4"/>
    <row r="850" s="6" customFormat="1" x14ac:dyDescent="0.4"/>
    <row r="851" s="6" customFormat="1" x14ac:dyDescent="0.4"/>
    <row r="852" s="6" customFormat="1" x14ac:dyDescent="0.4"/>
    <row r="853" s="6" customFormat="1" x14ac:dyDescent="0.4"/>
    <row r="854" s="6" customFormat="1" x14ac:dyDescent="0.4"/>
    <row r="855" s="6" customFormat="1" x14ac:dyDescent="0.4"/>
    <row r="856" s="6" customFormat="1" x14ac:dyDescent="0.4"/>
    <row r="857" s="6" customFormat="1" x14ac:dyDescent="0.4"/>
    <row r="858" s="6" customFormat="1" x14ac:dyDescent="0.4"/>
    <row r="859" s="6" customFormat="1" x14ac:dyDescent="0.4"/>
    <row r="860" s="6" customFormat="1" x14ac:dyDescent="0.4"/>
    <row r="861" s="6" customFormat="1" x14ac:dyDescent="0.4"/>
    <row r="862" s="6" customFormat="1" x14ac:dyDescent="0.4"/>
    <row r="863" s="6" customFormat="1" x14ac:dyDescent="0.4"/>
    <row r="864" s="6" customFormat="1" x14ac:dyDescent="0.4"/>
    <row r="865" s="6" customFormat="1" x14ac:dyDescent="0.4"/>
    <row r="866" s="6" customFormat="1" x14ac:dyDescent="0.4"/>
    <row r="867" s="6" customFormat="1" x14ac:dyDescent="0.4"/>
    <row r="868" s="6" customFormat="1" x14ac:dyDescent="0.4"/>
    <row r="869" s="6" customFormat="1" x14ac:dyDescent="0.4"/>
    <row r="870" s="6" customFormat="1" x14ac:dyDescent="0.4"/>
    <row r="871" s="6" customFormat="1" x14ac:dyDescent="0.4"/>
    <row r="872" s="6" customFormat="1" x14ac:dyDescent="0.4"/>
    <row r="873" s="6" customFormat="1" x14ac:dyDescent="0.4"/>
    <row r="874" s="6" customFormat="1" x14ac:dyDescent="0.4"/>
    <row r="875" s="6" customFormat="1" x14ac:dyDescent="0.4"/>
    <row r="876" s="6" customFormat="1" x14ac:dyDescent="0.4"/>
    <row r="877" s="6" customFormat="1" x14ac:dyDescent="0.4"/>
    <row r="878" s="6" customFormat="1" x14ac:dyDescent="0.4"/>
    <row r="879" s="6" customFormat="1" x14ac:dyDescent="0.4"/>
    <row r="880" s="6" customFormat="1" x14ac:dyDescent="0.4"/>
    <row r="881" s="6" customFormat="1" x14ac:dyDescent="0.4"/>
    <row r="882" s="6" customFormat="1" x14ac:dyDescent="0.4"/>
    <row r="883" s="6" customFormat="1" x14ac:dyDescent="0.4"/>
    <row r="884" s="6" customFormat="1" x14ac:dyDescent="0.4"/>
    <row r="885" s="6" customFormat="1" x14ac:dyDescent="0.4"/>
    <row r="886" s="6" customFormat="1" x14ac:dyDescent="0.4"/>
    <row r="887" s="6" customFormat="1" x14ac:dyDescent="0.4"/>
    <row r="888" s="6" customFormat="1" x14ac:dyDescent="0.4"/>
    <row r="889" s="6" customFormat="1" x14ac:dyDescent="0.4"/>
    <row r="890" s="6" customFormat="1" x14ac:dyDescent="0.4"/>
    <row r="891" s="6" customFormat="1" x14ac:dyDescent="0.4"/>
    <row r="892" s="6" customFormat="1" x14ac:dyDescent="0.4"/>
    <row r="893" s="6" customFormat="1" x14ac:dyDescent="0.4"/>
    <row r="894" s="6" customFormat="1" x14ac:dyDescent="0.4"/>
    <row r="895" s="6" customFormat="1" x14ac:dyDescent="0.4"/>
    <row r="896" s="6" customFormat="1" x14ac:dyDescent="0.4"/>
    <row r="897" s="6" customFormat="1" x14ac:dyDescent="0.4"/>
    <row r="898" s="6" customFormat="1" x14ac:dyDescent="0.4"/>
    <row r="899" s="6" customFormat="1" x14ac:dyDescent="0.4"/>
    <row r="900" s="6" customFormat="1" x14ac:dyDescent="0.4"/>
    <row r="901" s="6" customFormat="1" x14ac:dyDescent="0.4"/>
    <row r="902" s="6" customFormat="1" x14ac:dyDescent="0.4"/>
    <row r="903" s="6" customFormat="1" x14ac:dyDescent="0.4"/>
    <row r="904" s="6" customFormat="1" x14ac:dyDescent="0.4"/>
    <row r="905" s="6" customFormat="1" x14ac:dyDescent="0.4"/>
    <row r="906" s="6" customFormat="1" x14ac:dyDescent="0.4"/>
    <row r="907" s="6" customFormat="1" x14ac:dyDescent="0.4"/>
    <row r="908" s="6" customFormat="1" x14ac:dyDescent="0.4"/>
    <row r="909" s="6" customFormat="1" x14ac:dyDescent="0.4"/>
    <row r="910" s="6" customFormat="1" x14ac:dyDescent="0.4"/>
    <row r="911" s="6" customFormat="1" x14ac:dyDescent="0.4"/>
    <row r="912" s="6" customFormat="1" x14ac:dyDescent="0.4"/>
    <row r="913" s="6" customFormat="1" x14ac:dyDescent="0.4"/>
    <row r="914" s="6" customFormat="1" x14ac:dyDescent="0.4"/>
    <row r="915" s="6" customFormat="1" x14ac:dyDescent="0.4"/>
    <row r="916" s="6" customFormat="1" x14ac:dyDescent="0.4"/>
    <row r="917" s="6" customFormat="1" x14ac:dyDescent="0.4"/>
    <row r="918" s="6" customFormat="1" x14ac:dyDescent="0.4"/>
    <row r="919" s="6" customFormat="1" x14ac:dyDescent="0.4"/>
    <row r="920" s="6" customFormat="1" x14ac:dyDescent="0.4"/>
    <row r="921" s="6" customFormat="1" x14ac:dyDescent="0.4"/>
    <row r="922" s="6" customFormat="1" x14ac:dyDescent="0.4"/>
    <row r="923" s="6" customFormat="1" x14ac:dyDescent="0.4"/>
    <row r="924" s="6" customFormat="1" x14ac:dyDescent="0.4"/>
    <row r="925" s="6" customFormat="1" x14ac:dyDescent="0.4"/>
    <row r="926" s="6" customFormat="1" x14ac:dyDescent="0.4"/>
    <row r="927" s="6" customFormat="1" x14ac:dyDescent="0.4"/>
    <row r="928" s="6" customFormat="1" x14ac:dyDescent="0.4"/>
    <row r="929" s="6" customFormat="1" x14ac:dyDescent="0.4"/>
    <row r="930" s="6" customFormat="1" x14ac:dyDescent="0.4"/>
    <row r="931" s="6" customFormat="1" x14ac:dyDescent="0.4"/>
    <row r="932" s="6" customFormat="1" x14ac:dyDescent="0.4"/>
    <row r="933" s="6" customFormat="1" x14ac:dyDescent="0.4"/>
    <row r="934" s="6" customFormat="1" x14ac:dyDescent="0.4"/>
    <row r="935" s="6" customFormat="1" x14ac:dyDescent="0.4"/>
    <row r="936" s="6" customFormat="1" x14ac:dyDescent="0.4"/>
    <row r="937" s="6" customFormat="1" x14ac:dyDescent="0.4"/>
    <row r="938" s="6" customFormat="1" x14ac:dyDescent="0.4"/>
    <row r="939" s="6" customFormat="1" x14ac:dyDescent="0.4"/>
    <row r="940" s="6" customFormat="1" x14ac:dyDescent="0.4"/>
    <row r="941" s="6" customFormat="1" x14ac:dyDescent="0.4"/>
    <row r="942" s="6" customFormat="1" x14ac:dyDescent="0.4"/>
    <row r="943" s="6" customFormat="1" x14ac:dyDescent="0.4"/>
    <row r="944" s="6" customFormat="1" x14ac:dyDescent="0.4"/>
    <row r="945" s="6" customFormat="1" x14ac:dyDescent="0.4"/>
    <row r="946" s="6" customFormat="1" x14ac:dyDescent="0.4"/>
    <row r="947" s="6" customFormat="1" x14ac:dyDescent="0.4"/>
    <row r="948" s="6" customFormat="1" x14ac:dyDescent="0.4"/>
    <row r="949" s="6" customFormat="1" x14ac:dyDescent="0.4"/>
    <row r="950" s="6" customFormat="1" x14ac:dyDescent="0.4"/>
    <row r="951" s="6" customFormat="1" x14ac:dyDescent="0.4"/>
    <row r="952" s="6" customFormat="1" x14ac:dyDescent="0.4"/>
    <row r="953" s="6" customFormat="1" x14ac:dyDescent="0.4"/>
    <row r="954" s="6" customFormat="1" x14ac:dyDescent="0.4"/>
    <row r="955" s="6" customFormat="1" x14ac:dyDescent="0.4"/>
    <row r="956" s="6" customFormat="1" x14ac:dyDescent="0.4"/>
    <row r="957" s="6" customFormat="1" x14ac:dyDescent="0.4"/>
    <row r="958" s="6" customFormat="1" x14ac:dyDescent="0.4"/>
    <row r="959" s="6" customFormat="1" x14ac:dyDescent="0.4"/>
    <row r="960" s="6" customFormat="1" x14ac:dyDescent="0.4"/>
    <row r="961" s="6" customFormat="1" x14ac:dyDescent="0.4"/>
    <row r="962" s="6" customFormat="1" x14ac:dyDescent="0.4"/>
    <row r="963" s="6" customFormat="1" x14ac:dyDescent="0.4"/>
    <row r="964" s="6" customFormat="1" x14ac:dyDescent="0.4"/>
    <row r="965" s="6" customFormat="1" x14ac:dyDescent="0.4"/>
    <row r="966" s="6" customFormat="1" x14ac:dyDescent="0.4"/>
    <row r="967" s="6" customFormat="1" x14ac:dyDescent="0.4"/>
    <row r="968" s="6" customFormat="1" x14ac:dyDescent="0.4"/>
    <row r="969" s="6" customFormat="1" x14ac:dyDescent="0.4"/>
    <row r="970" s="6" customFormat="1" x14ac:dyDescent="0.4"/>
    <row r="971" s="6" customFormat="1" x14ac:dyDescent="0.4"/>
    <row r="972" s="6" customFormat="1" x14ac:dyDescent="0.4"/>
    <row r="973" s="6" customFormat="1" x14ac:dyDescent="0.4"/>
    <row r="974" s="6" customFormat="1" x14ac:dyDescent="0.4"/>
    <row r="975" s="6" customFormat="1" x14ac:dyDescent="0.4"/>
    <row r="976" s="6" customFormat="1" x14ac:dyDescent="0.4"/>
    <row r="977" s="6" customFormat="1" x14ac:dyDescent="0.4"/>
    <row r="978" s="6" customFormat="1" x14ac:dyDescent="0.4"/>
    <row r="979" s="6" customFormat="1" x14ac:dyDescent="0.4"/>
    <row r="980" s="6" customFormat="1" x14ac:dyDescent="0.4"/>
    <row r="981" s="6" customFormat="1" x14ac:dyDescent="0.4"/>
    <row r="982" s="6" customFormat="1" x14ac:dyDescent="0.4"/>
    <row r="983" s="6" customFormat="1" x14ac:dyDescent="0.4"/>
    <row r="984" s="6" customFormat="1" x14ac:dyDescent="0.4"/>
    <row r="985" s="6" customFormat="1" x14ac:dyDescent="0.4"/>
    <row r="986" s="6" customFormat="1" x14ac:dyDescent="0.4"/>
    <row r="987" s="6" customFormat="1" x14ac:dyDescent="0.4"/>
    <row r="988" s="6" customFormat="1" x14ac:dyDescent="0.4"/>
    <row r="989" s="6" customFormat="1" x14ac:dyDescent="0.4"/>
    <row r="990" s="6" customFormat="1" x14ac:dyDescent="0.4"/>
    <row r="991" s="6" customFormat="1" x14ac:dyDescent="0.4"/>
    <row r="992" s="6" customFormat="1" x14ac:dyDescent="0.4"/>
    <row r="993" s="6" customFormat="1" x14ac:dyDescent="0.4"/>
    <row r="994" s="6" customFormat="1" x14ac:dyDescent="0.4"/>
    <row r="995" s="6" customFormat="1" x14ac:dyDescent="0.4"/>
    <row r="996" s="6" customFormat="1" x14ac:dyDescent="0.4"/>
    <row r="997" s="6" customFormat="1" x14ac:dyDescent="0.4"/>
    <row r="998" s="6" customFormat="1" x14ac:dyDescent="0.4"/>
    <row r="999" s="6" customFormat="1" x14ac:dyDescent="0.4"/>
    <row r="1000" s="6" customFormat="1" x14ac:dyDescent="0.4"/>
    <row r="1001" s="6" customFormat="1" x14ac:dyDescent="0.4"/>
    <row r="1002" s="6" customFormat="1" x14ac:dyDescent="0.4"/>
    <row r="1003" s="6" customFormat="1" x14ac:dyDescent="0.4"/>
    <row r="1004" s="6" customFormat="1" x14ac:dyDescent="0.4"/>
    <row r="1005" s="6" customFormat="1" x14ac:dyDescent="0.4"/>
    <row r="1006" s="6" customFormat="1" x14ac:dyDescent="0.4"/>
    <row r="1007" s="6" customFormat="1" x14ac:dyDescent="0.4"/>
    <row r="1008" s="6" customFormat="1" x14ac:dyDescent="0.4"/>
    <row r="1009" s="6" customFormat="1" x14ac:dyDescent="0.4"/>
    <row r="1010" s="6" customFormat="1" x14ac:dyDescent="0.4"/>
    <row r="1011" s="6" customFormat="1" x14ac:dyDescent="0.4"/>
    <row r="1012" s="6" customFormat="1" x14ac:dyDescent="0.4"/>
    <row r="1013" s="6" customFormat="1" x14ac:dyDescent="0.4"/>
    <row r="1014" s="6" customFormat="1" x14ac:dyDescent="0.4"/>
    <row r="1015" s="6" customFormat="1" x14ac:dyDescent="0.4"/>
    <row r="1016" s="6" customFormat="1" x14ac:dyDescent="0.4"/>
    <row r="1017" s="6" customFormat="1" x14ac:dyDescent="0.4"/>
    <row r="1018" s="6" customFormat="1" x14ac:dyDescent="0.4"/>
    <row r="1019" s="6" customFormat="1" x14ac:dyDescent="0.4"/>
    <row r="1020" s="6" customFormat="1" x14ac:dyDescent="0.4"/>
    <row r="1021" s="6" customFormat="1" x14ac:dyDescent="0.4"/>
    <row r="1022" s="6" customFormat="1" x14ac:dyDescent="0.4"/>
    <row r="1023" s="6" customFormat="1" x14ac:dyDescent="0.4"/>
    <row r="1024" s="6" customFormat="1" x14ac:dyDescent="0.4"/>
    <row r="1025" s="6" customFormat="1" x14ac:dyDescent="0.4"/>
    <row r="1026" s="6" customFormat="1" x14ac:dyDescent="0.4"/>
    <row r="1027" s="6" customFormat="1" x14ac:dyDescent="0.4"/>
    <row r="1028" s="6" customFormat="1" x14ac:dyDescent="0.4"/>
    <row r="1029" s="6" customFormat="1" x14ac:dyDescent="0.4"/>
    <row r="1030" s="6" customFormat="1" x14ac:dyDescent="0.4"/>
    <row r="1031" s="6" customFormat="1" x14ac:dyDescent="0.4"/>
    <row r="1032" s="6" customFormat="1" x14ac:dyDescent="0.4"/>
    <row r="1033" s="6" customFormat="1" x14ac:dyDescent="0.4"/>
    <row r="1034" s="6" customFormat="1" x14ac:dyDescent="0.4"/>
    <row r="1035" s="6" customFormat="1" x14ac:dyDescent="0.4"/>
    <row r="1036" s="6" customFormat="1" x14ac:dyDescent="0.4"/>
    <row r="1037" s="6" customFormat="1" x14ac:dyDescent="0.4"/>
    <row r="1038" s="6" customFormat="1" x14ac:dyDescent="0.4"/>
    <row r="1039" s="6" customFormat="1" x14ac:dyDescent="0.4"/>
    <row r="1040" s="6" customFormat="1" x14ac:dyDescent="0.4"/>
    <row r="1041" s="6" customFormat="1" x14ac:dyDescent="0.4"/>
    <row r="1042" s="6" customFormat="1" x14ac:dyDescent="0.4"/>
    <row r="1043" s="6" customFormat="1" x14ac:dyDescent="0.4"/>
    <row r="1044" s="6" customFormat="1" x14ac:dyDescent="0.4"/>
    <row r="1045" s="6" customFormat="1" x14ac:dyDescent="0.4"/>
    <row r="1046" s="6" customFormat="1" x14ac:dyDescent="0.4"/>
    <row r="1047" s="6" customFormat="1" x14ac:dyDescent="0.4"/>
    <row r="1048" s="6" customFormat="1" x14ac:dyDescent="0.4"/>
    <row r="1049" s="6" customFormat="1" x14ac:dyDescent="0.4"/>
    <row r="1050" s="6" customFormat="1" x14ac:dyDescent="0.4"/>
    <row r="1051" s="6" customFormat="1" x14ac:dyDescent="0.4"/>
    <row r="1052" s="6" customFormat="1" x14ac:dyDescent="0.4"/>
    <row r="1053" s="6" customFormat="1" x14ac:dyDescent="0.4"/>
    <row r="1054" s="6" customFormat="1" x14ac:dyDescent="0.4"/>
    <row r="1055" s="6" customFormat="1" x14ac:dyDescent="0.4"/>
    <row r="1056" s="6" customFormat="1" x14ac:dyDescent="0.4"/>
    <row r="1057" s="6" customFormat="1" x14ac:dyDescent="0.4"/>
    <row r="1058" s="6" customFormat="1" x14ac:dyDescent="0.4"/>
    <row r="1059" s="6" customFormat="1" x14ac:dyDescent="0.4"/>
    <row r="1060" s="6" customFormat="1" x14ac:dyDescent="0.4"/>
    <row r="1061" s="6" customFormat="1" x14ac:dyDescent="0.4"/>
    <row r="1062" s="6" customFormat="1" x14ac:dyDescent="0.4"/>
    <row r="1063" s="6" customFormat="1" x14ac:dyDescent="0.4"/>
    <row r="1064" s="6" customFormat="1" x14ac:dyDescent="0.4"/>
    <row r="1065" s="6" customFormat="1" x14ac:dyDescent="0.4"/>
    <row r="1066" s="6" customFormat="1" x14ac:dyDescent="0.4"/>
    <row r="1067" s="6" customFormat="1" x14ac:dyDescent="0.4"/>
    <row r="1068" s="6" customFormat="1" x14ac:dyDescent="0.4"/>
    <row r="1069" s="6" customFormat="1" x14ac:dyDescent="0.4"/>
    <row r="1070" s="6" customFormat="1" x14ac:dyDescent="0.4"/>
    <row r="1071" s="6" customFormat="1" x14ac:dyDescent="0.4"/>
    <row r="1072" s="6" customFormat="1" x14ac:dyDescent="0.4"/>
    <row r="1073" s="6" customFormat="1" x14ac:dyDescent="0.4"/>
    <row r="1074" s="6" customFormat="1" x14ac:dyDescent="0.4"/>
    <row r="1075" s="6" customFormat="1" x14ac:dyDescent="0.4"/>
    <row r="1076" s="6" customFormat="1" x14ac:dyDescent="0.4"/>
    <row r="1077" s="6" customFormat="1" x14ac:dyDescent="0.4"/>
    <row r="1078" s="6" customFormat="1" x14ac:dyDescent="0.4"/>
    <row r="1079" s="6" customFormat="1" x14ac:dyDescent="0.4"/>
    <row r="1080" s="6" customFormat="1" x14ac:dyDescent="0.4"/>
    <row r="1081" s="6" customFormat="1" x14ac:dyDescent="0.4"/>
    <row r="1082" s="6" customFormat="1" x14ac:dyDescent="0.4"/>
    <row r="1083" s="6" customFormat="1" x14ac:dyDescent="0.4"/>
    <row r="1084" s="6" customFormat="1" x14ac:dyDescent="0.4"/>
    <row r="1085" s="6" customFormat="1" x14ac:dyDescent="0.4"/>
    <row r="1086" s="6" customFormat="1" x14ac:dyDescent="0.4"/>
    <row r="1087" s="6" customFormat="1" x14ac:dyDescent="0.4"/>
    <row r="1088" s="6" customFormat="1" x14ac:dyDescent="0.4"/>
    <row r="1089" s="6" customFormat="1" x14ac:dyDescent="0.4"/>
    <row r="1090" s="6" customFormat="1" x14ac:dyDescent="0.4"/>
    <row r="1091" s="6" customFormat="1" x14ac:dyDescent="0.4"/>
    <row r="1092" s="6" customFormat="1" x14ac:dyDescent="0.4"/>
    <row r="1093" s="6" customFormat="1" x14ac:dyDescent="0.4"/>
    <row r="1094" s="6" customFormat="1" x14ac:dyDescent="0.4"/>
    <row r="1095" s="6" customFormat="1" x14ac:dyDescent="0.4"/>
    <row r="1096" s="6" customFormat="1" x14ac:dyDescent="0.4"/>
    <row r="1097" s="6" customFormat="1" x14ac:dyDescent="0.4"/>
    <row r="1098" s="6" customFormat="1" x14ac:dyDescent="0.4"/>
    <row r="1099" s="6" customFormat="1" x14ac:dyDescent="0.4"/>
    <row r="1100" s="6" customFormat="1" x14ac:dyDescent="0.4"/>
    <row r="1101" s="6" customFormat="1" x14ac:dyDescent="0.4"/>
    <row r="1102" s="6" customFormat="1" x14ac:dyDescent="0.4"/>
    <row r="1103" s="6" customFormat="1" x14ac:dyDescent="0.4"/>
    <row r="1104" s="6" customFormat="1" x14ac:dyDescent="0.4"/>
    <row r="1105" s="6" customFormat="1" x14ac:dyDescent="0.4"/>
    <row r="1106" s="6" customFormat="1" x14ac:dyDescent="0.4"/>
    <row r="1107" s="6" customFormat="1" x14ac:dyDescent="0.4"/>
    <row r="1108" s="6" customFormat="1" x14ac:dyDescent="0.4"/>
    <row r="1109" s="6" customFormat="1" x14ac:dyDescent="0.4"/>
    <row r="1110" s="6" customFormat="1" x14ac:dyDescent="0.4"/>
    <row r="1111" s="6" customFormat="1" x14ac:dyDescent="0.4"/>
    <row r="1112" s="6" customFormat="1" x14ac:dyDescent="0.4"/>
    <row r="1113" s="6" customFormat="1" x14ac:dyDescent="0.4"/>
    <row r="1114" s="6" customFormat="1" x14ac:dyDescent="0.4"/>
    <row r="1115" s="6" customFormat="1" x14ac:dyDescent="0.4"/>
    <row r="1116" s="6" customFormat="1" x14ac:dyDescent="0.4"/>
    <row r="1117" s="6" customFormat="1" x14ac:dyDescent="0.4"/>
    <row r="1118" s="6" customFormat="1" x14ac:dyDescent="0.4"/>
    <row r="1119" s="6" customFormat="1" x14ac:dyDescent="0.4"/>
    <row r="1120" s="6" customFormat="1" x14ac:dyDescent="0.4"/>
    <row r="1121" s="6" customFormat="1" x14ac:dyDescent="0.4"/>
    <row r="1122" s="6" customFormat="1" x14ac:dyDescent="0.4"/>
    <row r="1123" s="6" customFormat="1" x14ac:dyDescent="0.4"/>
    <row r="1124" s="6" customFormat="1" x14ac:dyDescent="0.4"/>
    <row r="1125" s="6" customFormat="1" x14ac:dyDescent="0.4"/>
    <row r="1126" s="6" customFormat="1" x14ac:dyDescent="0.4"/>
    <row r="1127" s="6" customFormat="1" x14ac:dyDescent="0.4"/>
    <row r="1128" s="6" customFormat="1" x14ac:dyDescent="0.4"/>
    <row r="1129" s="6" customFormat="1" x14ac:dyDescent="0.4"/>
    <row r="1130" s="6" customFormat="1" x14ac:dyDescent="0.4"/>
    <row r="1131" s="6" customFormat="1" x14ac:dyDescent="0.4"/>
    <row r="1132" s="6" customFormat="1" x14ac:dyDescent="0.4"/>
    <row r="1133" s="6" customFormat="1" x14ac:dyDescent="0.4"/>
    <row r="1134" s="6" customFormat="1" x14ac:dyDescent="0.4"/>
    <row r="1135" s="6" customFormat="1" x14ac:dyDescent="0.4"/>
    <row r="1136" s="6" customFormat="1" x14ac:dyDescent="0.4"/>
    <row r="1137" s="6" customFormat="1" x14ac:dyDescent="0.4"/>
    <row r="1138" s="6" customFormat="1" x14ac:dyDescent="0.4"/>
    <row r="1139" s="6" customFormat="1" x14ac:dyDescent="0.4"/>
    <row r="1140" s="6" customFormat="1" x14ac:dyDescent="0.4"/>
    <row r="1141" s="6" customFormat="1" x14ac:dyDescent="0.4"/>
    <row r="1142" s="6" customFormat="1" x14ac:dyDescent="0.4"/>
    <row r="1143" s="6" customFormat="1" x14ac:dyDescent="0.4"/>
    <row r="1144" s="6" customFormat="1" x14ac:dyDescent="0.4"/>
    <row r="1145" s="6" customFormat="1" x14ac:dyDescent="0.4"/>
    <row r="1146" s="6" customFormat="1" x14ac:dyDescent="0.4"/>
    <row r="1147" s="6" customFormat="1" x14ac:dyDescent="0.4"/>
    <row r="1148" s="6" customFormat="1" x14ac:dyDescent="0.4"/>
    <row r="1149" s="6" customFormat="1" x14ac:dyDescent="0.4"/>
    <row r="1150" s="6" customFormat="1" x14ac:dyDescent="0.4"/>
    <row r="1151" s="6" customFormat="1" x14ac:dyDescent="0.4"/>
    <row r="1152" s="6" customFormat="1" x14ac:dyDescent="0.4"/>
    <row r="1153" s="6" customFormat="1" x14ac:dyDescent="0.4"/>
    <row r="1154" s="6" customFormat="1" x14ac:dyDescent="0.4"/>
    <row r="1155" s="6" customFormat="1" x14ac:dyDescent="0.4"/>
    <row r="1156" s="6" customFormat="1" x14ac:dyDescent="0.4"/>
    <row r="1157" s="6" customFormat="1" x14ac:dyDescent="0.4"/>
    <row r="1158" s="6" customFormat="1" x14ac:dyDescent="0.4"/>
    <row r="1159" s="6" customFormat="1" x14ac:dyDescent="0.4"/>
    <row r="1160" s="6" customFormat="1" x14ac:dyDescent="0.4"/>
    <row r="1161" s="6" customFormat="1" x14ac:dyDescent="0.4"/>
    <row r="1162" s="6" customFormat="1" x14ac:dyDescent="0.4"/>
    <row r="1163" s="6" customFormat="1" x14ac:dyDescent="0.4"/>
    <row r="1164" s="6" customFormat="1" x14ac:dyDescent="0.4"/>
    <row r="1165" s="6" customFormat="1" x14ac:dyDescent="0.4"/>
    <row r="1166" s="6" customFormat="1" x14ac:dyDescent="0.4"/>
    <row r="1167" s="6" customFormat="1" x14ac:dyDescent="0.4"/>
    <row r="1168" s="6" customFormat="1" x14ac:dyDescent="0.4"/>
    <row r="1169" s="6" customFormat="1" x14ac:dyDescent="0.4"/>
    <row r="1170" s="6" customFormat="1" x14ac:dyDescent="0.4"/>
    <row r="1171" s="6" customFormat="1" x14ac:dyDescent="0.4"/>
    <row r="1172" s="6" customFormat="1" x14ac:dyDescent="0.4"/>
    <row r="1173" s="6" customFormat="1" x14ac:dyDescent="0.4"/>
    <row r="1174" s="6" customFormat="1" x14ac:dyDescent="0.4"/>
    <row r="1175" s="6" customFormat="1" x14ac:dyDescent="0.4"/>
    <row r="1176" s="6" customFormat="1" x14ac:dyDescent="0.4"/>
    <row r="1177" s="6" customFormat="1" x14ac:dyDescent="0.4"/>
    <row r="1178" s="6" customFormat="1" x14ac:dyDescent="0.4"/>
    <row r="1179" s="6" customFormat="1" x14ac:dyDescent="0.4"/>
    <row r="1180" s="6" customFormat="1" x14ac:dyDescent="0.4"/>
    <row r="1181" s="6" customFormat="1" x14ac:dyDescent="0.4"/>
    <row r="1182" s="6" customFormat="1" x14ac:dyDescent="0.4"/>
    <row r="1183" s="6" customFormat="1" x14ac:dyDescent="0.4"/>
    <row r="1184" s="6" customFormat="1" x14ac:dyDescent="0.4"/>
    <row r="1185" s="6" customFormat="1" x14ac:dyDescent="0.4"/>
    <row r="1186" s="6" customFormat="1" x14ac:dyDescent="0.4"/>
    <row r="1187" s="6" customFormat="1" x14ac:dyDescent="0.4"/>
    <row r="1188" s="6" customFormat="1" x14ac:dyDescent="0.4"/>
    <row r="1189" s="6" customFormat="1" x14ac:dyDescent="0.4"/>
    <row r="1190" s="6" customFormat="1" x14ac:dyDescent="0.4"/>
    <row r="1191" s="6" customFormat="1" x14ac:dyDescent="0.4"/>
    <row r="1192" s="6" customFormat="1" x14ac:dyDescent="0.4"/>
    <row r="1193" s="6" customFormat="1" x14ac:dyDescent="0.4"/>
    <row r="1194" s="6" customFormat="1" x14ac:dyDescent="0.4"/>
    <row r="1195" s="6" customFormat="1" x14ac:dyDescent="0.4"/>
    <row r="1196" s="6" customFormat="1" x14ac:dyDescent="0.4"/>
    <row r="1197" s="6" customFormat="1" x14ac:dyDescent="0.4"/>
    <row r="1198" s="6" customFormat="1" x14ac:dyDescent="0.4"/>
    <row r="1199" s="6" customFormat="1" x14ac:dyDescent="0.4"/>
    <row r="1200" s="6" customFormat="1" x14ac:dyDescent="0.4"/>
    <row r="1201" s="6" customFormat="1" x14ac:dyDescent="0.4"/>
    <row r="1202" s="6" customFormat="1" x14ac:dyDescent="0.4"/>
    <row r="1203" s="6" customFormat="1" x14ac:dyDescent="0.4"/>
    <row r="1204" s="6" customFormat="1" x14ac:dyDescent="0.4"/>
    <row r="1205" s="6" customFormat="1" x14ac:dyDescent="0.4"/>
    <row r="1206" s="6" customFormat="1" x14ac:dyDescent="0.4"/>
    <row r="1207" s="6" customFormat="1" x14ac:dyDescent="0.4"/>
    <row r="1208" s="6" customFormat="1" x14ac:dyDescent="0.4"/>
    <row r="1209" s="6" customFormat="1" x14ac:dyDescent="0.4"/>
    <row r="1210" s="6" customFormat="1" x14ac:dyDescent="0.4"/>
    <row r="1211" s="6" customFormat="1" x14ac:dyDescent="0.4"/>
    <row r="1212" s="6" customFormat="1" x14ac:dyDescent="0.4"/>
    <row r="1213" s="6" customFormat="1" x14ac:dyDescent="0.4"/>
    <row r="1214" s="6" customFormat="1" x14ac:dyDescent="0.4"/>
    <row r="1215" s="6" customFormat="1" x14ac:dyDescent="0.4"/>
    <row r="1216" s="6" customFormat="1" x14ac:dyDescent="0.4"/>
    <row r="1217" s="6" customFormat="1" x14ac:dyDescent="0.4"/>
    <row r="1218" s="6" customFormat="1" x14ac:dyDescent="0.4"/>
    <row r="1219" s="6" customFormat="1" x14ac:dyDescent="0.4"/>
    <row r="1220" s="6" customFormat="1" x14ac:dyDescent="0.4"/>
    <row r="1221" s="6" customFormat="1" x14ac:dyDescent="0.4"/>
    <row r="1222" s="6" customFormat="1" x14ac:dyDescent="0.4"/>
    <row r="1223" s="6" customFormat="1" x14ac:dyDescent="0.4"/>
    <row r="1224" s="6" customFormat="1" x14ac:dyDescent="0.4"/>
    <row r="1225" s="6" customFormat="1" x14ac:dyDescent="0.4"/>
    <row r="1226" s="6" customFormat="1" x14ac:dyDescent="0.4"/>
    <row r="1227" s="6" customFormat="1" x14ac:dyDescent="0.4"/>
    <row r="1228" s="6" customFormat="1" x14ac:dyDescent="0.4"/>
    <row r="1229" s="6" customFormat="1" x14ac:dyDescent="0.4"/>
    <row r="1230" s="6" customFormat="1" x14ac:dyDescent="0.4"/>
    <row r="1231" s="6" customFormat="1" x14ac:dyDescent="0.4"/>
    <row r="1232" s="6" customFormat="1" x14ac:dyDescent="0.4"/>
    <row r="1233" s="6" customFormat="1" x14ac:dyDescent="0.4"/>
    <row r="1234" s="6" customFormat="1" x14ac:dyDescent="0.4"/>
    <row r="1235" s="6" customFormat="1" x14ac:dyDescent="0.4"/>
    <row r="1236" s="6" customFormat="1" x14ac:dyDescent="0.4"/>
    <row r="1237" s="6" customFormat="1" x14ac:dyDescent="0.4"/>
    <row r="1238" s="6" customFormat="1" x14ac:dyDescent="0.4"/>
    <row r="1239" s="6" customFormat="1" x14ac:dyDescent="0.4"/>
    <row r="1240" s="6" customFormat="1" x14ac:dyDescent="0.4"/>
    <row r="1241" s="6" customFormat="1" x14ac:dyDescent="0.4"/>
    <row r="1242" s="6" customFormat="1" x14ac:dyDescent="0.4"/>
    <row r="1243" s="6" customFormat="1" x14ac:dyDescent="0.4"/>
    <row r="1244" s="6" customFormat="1" x14ac:dyDescent="0.4"/>
    <row r="1245" s="6" customFormat="1" x14ac:dyDescent="0.4"/>
    <row r="1246" s="6" customFormat="1" x14ac:dyDescent="0.4"/>
    <row r="1247" s="6" customFormat="1" x14ac:dyDescent="0.4"/>
    <row r="1248" s="6" customFormat="1" x14ac:dyDescent="0.4"/>
    <row r="1249" s="6" customFormat="1" x14ac:dyDescent="0.4"/>
    <row r="1250" s="6" customFormat="1" x14ac:dyDescent="0.4"/>
    <row r="1251" s="6" customFormat="1" x14ac:dyDescent="0.4"/>
    <row r="1252" s="6" customFormat="1" x14ac:dyDescent="0.4"/>
    <row r="1253" s="6" customFormat="1" x14ac:dyDescent="0.4"/>
    <row r="1254" s="6" customFormat="1" x14ac:dyDescent="0.4"/>
    <row r="1255" s="6" customFormat="1" x14ac:dyDescent="0.4"/>
    <row r="1256" s="6" customFormat="1" x14ac:dyDescent="0.4"/>
    <row r="1257" s="6" customFormat="1" x14ac:dyDescent="0.4"/>
    <row r="1258" s="6" customFormat="1" x14ac:dyDescent="0.4"/>
    <row r="1259" s="6" customFormat="1" x14ac:dyDescent="0.4"/>
    <row r="1260" s="6" customFormat="1" x14ac:dyDescent="0.4"/>
    <row r="1261" s="6" customFormat="1" x14ac:dyDescent="0.4"/>
    <row r="1262" s="6" customFormat="1" x14ac:dyDescent="0.4"/>
    <row r="1263" s="6" customFormat="1" x14ac:dyDescent="0.4"/>
    <row r="1264" s="6" customFormat="1" x14ac:dyDescent="0.4"/>
    <row r="1265" s="6" customFormat="1" x14ac:dyDescent="0.4"/>
    <row r="1266" s="6" customFormat="1" x14ac:dyDescent="0.4"/>
    <row r="1267" s="6" customFormat="1" x14ac:dyDescent="0.4"/>
    <row r="1268" s="6" customFormat="1" x14ac:dyDescent="0.4"/>
    <row r="1269" s="6" customFormat="1" x14ac:dyDescent="0.4"/>
    <row r="1270" s="6" customFormat="1" x14ac:dyDescent="0.4"/>
    <row r="1271" s="6" customFormat="1" x14ac:dyDescent="0.4"/>
    <row r="1272" s="6" customFormat="1" x14ac:dyDescent="0.4"/>
    <row r="1273" s="6" customFormat="1" x14ac:dyDescent="0.4"/>
    <row r="1274" s="6" customFormat="1" x14ac:dyDescent="0.4"/>
    <row r="1275" s="6" customFormat="1" x14ac:dyDescent="0.4"/>
    <row r="1276" s="6" customFormat="1" x14ac:dyDescent="0.4"/>
    <row r="1277" s="6" customFormat="1" x14ac:dyDescent="0.4"/>
    <row r="1278" s="6" customFormat="1" x14ac:dyDescent="0.4"/>
    <row r="1279" s="6" customFormat="1" x14ac:dyDescent="0.4"/>
    <row r="1280" s="6" customFormat="1" x14ac:dyDescent="0.4"/>
    <row r="1281" s="6" customFormat="1" x14ac:dyDescent="0.4"/>
    <row r="1282" s="6" customFormat="1" x14ac:dyDescent="0.4"/>
    <row r="1283" s="6" customFormat="1" x14ac:dyDescent="0.4"/>
    <row r="1284" s="6" customFormat="1" x14ac:dyDescent="0.4"/>
    <row r="1285" s="6" customFormat="1" x14ac:dyDescent="0.4"/>
    <row r="1286" s="6" customFormat="1" x14ac:dyDescent="0.4"/>
    <row r="1287" s="6" customFormat="1" x14ac:dyDescent="0.4"/>
    <row r="1288" s="6" customFormat="1" x14ac:dyDescent="0.4"/>
    <row r="1289" s="6" customFormat="1" x14ac:dyDescent="0.4"/>
    <row r="1290" s="6" customFormat="1" x14ac:dyDescent="0.4"/>
    <row r="1291" s="6" customFormat="1" x14ac:dyDescent="0.4"/>
    <row r="1292" s="6" customFormat="1" x14ac:dyDescent="0.4"/>
    <row r="1293" s="6" customFormat="1" x14ac:dyDescent="0.4"/>
    <row r="1294" s="6" customFormat="1" x14ac:dyDescent="0.4"/>
    <row r="1295" s="6" customFormat="1" x14ac:dyDescent="0.4"/>
    <row r="1296" s="6" customFormat="1" x14ac:dyDescent="0.4"/>
    <row r="1297" s="6" customFormat="1" x14ac:dyDescent="0.4"/>
    <row r="1298" s="6" customFormat="1" x14ac:dyDescent="0.4"/>
    <row r="1299" s="6" customFormat="1" x14ac:dyDescent="0.4"/>
    <row r="1300" s="6" customFormat="1" x14ac:dyDescent="0.4"/>
    <row r="1301" s="6" customFormat="1" x14ac:dyDescent="0.4"/>
    <row r="1302" s="6" customFormat="1" x14ac:dyDescent="0.4"/>
    <row r="1303" s="6" customFormat="1" x14ac:dyDescent="0.4"/>
    <row r="1304" s="6" customFormat="1" x14ac:dyDescent="0.4"/>
    <row r="1305" s="6" customFormat="1" x14ac:dyDescent="0.4"/>
    <row r="1306" s="6" customFormat="1" x14ac:dyDescent="0.4"/>
    <row r="1307" s="6" customFormat="1" x14ac:dyDescent="0.4"/>
    <row r="1308" s="6" customFormat="1" x14ac:dyDescent="0.4"/>
    <row r="1309" s="6" customFormat="1" x14ac:dyDescent="0.4"/>
    <row r="1310" s="6" customFormat="1" x14ac:dyDescent="0.4"/>
    <row r="1311" s="6" customFormat="1" x14ac:dyDescent="0.4"/>
    <row r="1312" s="6" customFormat="1" x14ac:dyDescent="0.4"/>
    <row r="1313" s="6" customFormat="1" x14ac:dyDescent="0.4"/>
    <row r="1314" s="6" customFormat="1" x14ac:dyDescent="0.4"/>
    <row r="1315" s="6" customFormat="1" x14ac:dyDescent="0.4"/>
    <row r="1316" s="6" customFormat="1" x14ac:dyDescent="0.4"/>
    <row r="1317" s="6" customFormat="1" x14ac:dyDescent="0.4"/>
    <row r="1318" s="6" customFormat="1" x14ac:dyDescent="0.4"/>
    <row r="1319" s="6" customFormat="1" x14ac:dyDescent="0.4"/>
    <row r="1320" s="6" customFormat="1" x14ac:dyDescent="0.4"/>
    <row r="1321" s="6" customFormat="1" x14ac:dyDescent="0.4"/>
    <row r="1322" s="6" customFormat="1" x14ac:dyDescent="0.4"/>
    <row r="1323" s="6" customFormat="1" x14ac:dyDescent="0.4"/>
    <row r="1324" s="6" customFormat="1" x14ac:dyDescent="0.4"/>
    <row r="1325" s="6" customFormat="1" x14ac:dyDescent="0.4"/>
    <row r="1326" s="6" customFormat="1" x14ac:dyDescent="0.4"/>
    <row r="1327" s="6" customFormat="1" x14ac:dyDescent="0.4"/>
    <row r="1328" s="6" customFormat="1" x14ac:dyDescent="0.4"/>
    <row r="1329" s="6" customFormat="1" x14ac:dyDescent="0.4"/>
    <row r="1330" s="6" customFormat="1" x14ac:dyDescent="0.4"/>
    <row r="1331" s="6" customFormat="1" x14ac:dyDescent="0.4"/>
    <row r="1332" s="6" customFormat="1" x14ac:dyDescent="0.4"/>
    <row r="1333" s="6" customFormat="1" x14ac:dyDescent="0.4"/>
    <row r="1334" s="6" customFormat="1" x14ac:dyDescent="0.4"/>
    <row r="1335" s="6" customFormat="1" x14ac:dyDescent="0.4"/>
    <row r="1336" s="6" customFormat="1" x14ac:dyDescent="0.4"/>
    <row r="1337" s="6" customFormat="1" x14ac:dyDescent="0.4"/>
    <row r="1338" s="6" customFormat="1" x14ac:dyDescent="0.4"/>
    <row r="1339" s="6" customFormat="1" x14ac:dyDescent="0.4"/>
    <row r="1340" s="6" customFormat="1" x14ac:dyDescent="0.4"/>
    <row r="1341" s="6" customFormat="1" x14ac:dyDescent="0.4"/>
    <row r="1342" s="6" customFormat="1" x14ac:dyDescent="0.4"/>
    <row r="1343" s="6" customFormat="1" x14ac:dyDescent="0.4"/>
    <row r="1344" s="6" customFormat="1" x14ac:dyDescent="0.4"/>
    <row r="1345" s="6" customFormat="1" x14ac:dyDescent="0.4"/>
    <row r="1346" s="6" customFormat="1" x14ac:dyDescent="0.4"/>
    <row r="1347" s="6" customFormat="1" x14ac:dyDescent="0.4"/>
    <row r="1348" s="6" customFormat="1" x14ac:dyDescent="0.4"/>
    <row r="1349" s="6" customFormat="1" x14ac:dyDescent="0.4"/>
    <row r="1350" s="6" customFormat="1" x14ac:dyDescent="0.4"/>
    <row r="1351" s="6" customFormat="1" x14ac:dyDescent="0.4"/>
    <row r="1352" s="6" customFormat="1" x14ac:dyDescent="0.4"/>
    <row r="1353" s="6" customFormat="1" x14ac:dyDescent="0.4"/>
    <row r="1354" s="6" customFormat="1" x14ac:dyDescent="0.4"/>
    <row r="1355" s="6" customFormat="1" x14ac:dyDescent="0.4"/>
    <row r="1356" s="6" customFormat="1" x14ac:dyDescent="0.4"/>
    <row r="1357" s="6" customFormat="1" x14ac:dyDescent="0.4"/>
    <row r="1358" s="6" customFormat="1" x14ac:dyDescent="0.4"/>
    <row r="1359" s="6" customFormat="1" x14ac:dyDescent="0.4"/>
    <row r="1360" s="6" customFormat="1" x14ac:dyDescent="0.4"/>
    <row r="1361" s="6" customFormat="1" x14ac:dyDescent="0.4"/>
    <row r="1362" s="6" customFormat="1" x14ac:dyDescent="0.4"/>
    <row r="1363" s="6" customFormat="1" x14ac:dyDescent="0.4"/>
    <row r="1364" s="6" customFormat="1" x14ac:dyDescent="0.4"/>
    <row r="1365" s="6" customFormat="1" x14ac:dyDescent="0.4"/>
    <row r="1366" s="6" customFormat="1" x14ac:dyDescent="0.4"/>
    <row r="1367" s="6" customFormat="1" x14ac:dyDescent="0.4"/>
    <row r="1368" s="6" customFormat="1" x14ac:dyDescent="0.4"/>
    <row r="1369" s="6" customFormat="1" x14ac:dyDescent="0.4"/>
    <row r="1370" s="6" customFormat="1" x14ac:dyDescent="0.4"/>
    <row r="1371" s="6" customFormat="1" x14ac:dyDescent="0.4"/>
    <row r="1372" s="6" customFormat="1" x14ac:dyDescent="0.4"/>
    <row r="1373" s="6" customFormat="1" x14ac:dyDescent="0.4"/>
    <row r="1374" s="6" customFormat="1" x14ac:dyDescent="0.4"/>
    <row r="1375" s="6" customFormat="1" x14ac:dyDescent="0.4"/>
    <row r="1376" s="6" customFormat="1" x14ac:dyDescent="0.4"/>
    <row r="1377" s="6" customFormat="1" x14ac:dyDescent="0.4"/>
    <row r="1378" s="6" customFormat="1" x14ac:dyDescent="0.4"/>
    <row r="1379" s="6" customFormat="1" x14ac:dyDescent="0.4"/>
    <row r="1380" s="6" customFormat="1" x14ac:dyDescent="0.4"/>
    <row r="1381" s="6" customFormat="1" x14ac:dyDescent="0.4"/>
    <row r="1382" s="6" customFormat="1" x14ac:dyDescent="0.4"/>
    <row r="1383" s="6" customFormat="1" x14ac:dyDescent="0.4"/>
    <row r="1384" s="6" customFormat="1" x14ac:dyDescent="0.4"/>
    <row r="1385" s="6" customFormat="1" x14ac:dyDescent="0.4"/>
    <row r="1386" s="6" customFormat="1" x14ac:dyDescent="0.4"/>
    <row r="1387" s="6" customFormat="1" x14ac:dyDescent="0.4"/>
    <row r="1388" s="6" customFormat="1" x14ac:dyDescent="0.4"/>
    <row r="1389" s="6" customFormat="1" x14ac:dyDescent="0.4"/>
    <row r="1390" s="6" customFormat="1" x14ac:dyDescent="0.4"/>
    <row r="1391" s="6" customFormat="1" x14ac:dyDescent="0.4"/>
    <row r="1392" s="6" customFormat="1" x14ac:dyDescent="0.4"/>
    <row r="1393" s="6" customFormat="1" x14ac:dyDescent="0.4"/>
    <row r="1394" s="6" customFormat="1" x14ac:dyDescent="0.4"/>
    <row r="1395" s="6" customFormat="1" x14ac:dyDescent="0.4"/>
    <row r="1396" s="6" customFormat="1" x14ac:dyDescent="0.4"/>
    <row r="1397" s="6" customFormat="1" x14ac:dyDescent="0.4"/>
    <row r="1398" s="6" customFormat="1" x14ac:dyDescent="0.4"/>
    <row r="1399" s="6" customFormat="1" x14ac:dyDescent="0.4"/>
    <row r="1400" s="6" customFormat="1" x14ac:dyDescent="0.4"/>
    <row r="1401" s="6" customFormat="1" x14ac:dyDescent="0.4"/>
    <row r="1402" s="6" customFormat="1" x14ac:dyDescent="0.4"/>
    <row r="1403" s="6" customFormat="1" x14ac:dyDescent="0.4"/>
    <row r="1404" s="6" customFormat="1" x14ac:dyDescent="0.4"/>
    <row r="1405" s="6" customFormat="1" x14ac:dyDescent="0.4"/>
    <row r="1406" s="6" customFormat="1" x14ac:dyDescent="0.4"/>
    <row r="1407" s="6" customFormat="1" x14ac:dyDescent="0.4"/>
    <row r="1408" s="6" customFormat="1" x14ac:dyDescent="0.4"/>
    <row r="1409" s="6" customFormat="1" x14ac:dyDescent="0.4"/>
    <row r="1410" s="6" customFormat="1" x14ac:dyDescent="0.4"/>
    <row r="1411" s="6" customFormat="1" x14ac:dyDescent="0.4"/>
    <row r="1412" s="6" customFormat="1" x14ac:dyDescent="0.4"/>
    <row r="1413" s="6" customFormat="1" x14ac:dyDescent="0.4"/>
    <row r="1414" s="6" customFormat="1" x14ac:dyDescent="0.4"/>
    <row r="1415" s="6" customFormat="1" x14ac:dyDescent="0.4"/>
    <row r="1416" s="6" customFormat="1" x14ac:dyDescent="0.4"/>
    <row r="1417" s="6" customFormat="1" x14ac:dyDescent="0.4"/>
    <row r="1418" s="6" customFormat="1" x14ac:dyDescent="0.4"/>
    <row r="1419" s="6" customFormat="1" x14ac:dyDescent="0.4"/>
    <row r="1420" s="6" customFormat="1" x14ac:dyDescent="0.4"/>
    <row r="1421" s="6" customFormat="1" x14ac:dyDescent="0.4"/>
    <row r="1422" s="6" customFormat="1" x14ac:dyDescent="0.4"/>
    <row r="1423" s="6" customFormat="1" x14ac:dyDescent="0.4"/>
    <row r="1424" s="6" customFormat="1" x14ac:dyDescent="0.4"/>
    <row r="1425" s="6" customFormat="1" x14ac:dyDescent="0.4"/>
    <row r="1426" s="6" customFormat="1" x14ac:dyDescent="0.4"/>
    <row r="1427" s="6" customFormat="1" x14ac:dyDescent="0.4"/>
    <row r="1428" s="6" customFormat="1" x14ac:dyDescent="0.4"/>
    <row r="1429" s="6" customFormat="1" x14ac:dyDescent="0.4"/>
    <row r="1430" s="6" customFormat="1" x14ac:dyDescent="0.4"/>
    <row r="1431" s="6" customFormat="1" x14ac:dyDescent="0.4"/>
    <row r="1432" s="6" customFormat="1" x14ac:dyDescent="0.4"/>
    <row r="1433" s="6" customFormat="1" x14ac:dyDescent="0.4"/>
    <row r="1434" s="6" customFormat="1" x14ac:dyDescent="0.4"/>
    <row r="1435" s="6" customFormat="1" x14ac:dyDescent="0.4"/>
    <row r="1436" s="6" customFormat="1" x14ac:dyDescent="0.4"/>
    <row r="1437" s="6" customFormat="1" x14ac:dyDescent="0.4"/>
    <row r="1438" s="6" customFormat="1" x14ac:dyDescent="0.4"/>
    <row r="1439" s="6" customFormat="1" x14ac:dyDescent="0.4"/>
    <row r="1440" s="6" customFormat="1" x14ac:dyDescent="0.4"/>
    <row r="1441" s="6" customFormat="1" x14ac:dyDescent="0.4"/>
    <row r="1442" s="6" customFormat="1" x14ac:dyDescent="0.4"/>
    <row r="1443" s="6" customFormat="1" x14ac:dyDescent="0.4"/>
    <row r="1444" s="6" customFormat="1" x14ac:dyDescent="0.4"/>
    <row r="1445" s="6" customFormat="1" x14ac:dyDescent="0.4"/>
    <row r="1446" s="6" customFormat="1" x14ac:dyDescent="0.4"/>
    <row r="1447" s="6" customFormat="1" x14ac:dyDescent="0.4"/>
    <row r="1448" s="6" customFormat="1" x14ac:dyDescent="0.4"/>
    <row r="1449" s="6" customFormat="1" x14ac:dyDescent="0.4"/>
    <row r="1450" s="6" customFormat="1" x14ac:dyDescent="0.4"/>
    <row r="1451" s="6" customFormat="1" x14ac:dyDescent="0.4"/>
    <row r="1452" s="6" customFormat="1" x14ac:dyDescent="0.4"/>
    <row r="1453" s="6" customFormat="1" x14ac:dyDescent="0.4"/>
    <row r="1454" s="6" customFormat="1" x14ac:dyDescent="0.4"/>
    <row r="1455" s="6" customFormat="1" x14ac:dyDescent="0.4"/>
    <row r="1456" s="6" customFormat="1" x14ac:dyDescent="0.4"/>
    <row r="1457" s="6" customFormat="1" x14ac:dyDescent="0.4"/>
    <row r="1458" s="6" customFormat="1" x14ac:dyDescent="0.4"/>
    <row r="1459" s="6" customFormat="1" x14ac:dyDescent="0.4"/>
    <row r="1460" s="6" customFormat="1" x14ac:dyDescent="0.4"/>
    <row r="1461" s="6" customFormat="1" x14ac:dyDescent="0.4"/>
    <row r="1462" s="6" customFormat="1" x14ac:dyDescent="0.4"/>
    <row r="1463" s="6" customFormat="1" x14ac:dyDescent="0.4"/>
    <row r="1464" s="6" customFormat="1" x14ac:dyDescent="0.4"/>
    <row r="1465" s="6" customFormat="1" x14ac:dyDescent="0.4"/>
    <row r="1466" s="6" customFormat="1" x14ac:dyDescent="0.4"/>
    <row r="1467" s="6" customFormat="1" x14ac:dyDescent="0.4"/>
    <row r="1468" s="6" customFormat="1" x14ac:dyDescent="0.4"/>
    <row r="1469" s="6" customFormat="1" x14ac:dyDescent="0.4"/>
    <row r="1470" s="6" customFormat="1" x14ac:dyDescent="0.4"/>
    <row r="1471" s="6" customFormat="1" x14ac:dyDescent="0.4"/>
    <row r="1472" s="6" customFormat="1" x14ac:dyDescent="0.4"/>
    <row r="1473" s="6" customFormat="1" x14ac:dyDescent="0.4"/>
    <row r="1474" s="6" customFormat="1" x14ac:dyDescent="0.4"/>
    <row r="1475" s="6" customFormat="1" x14ac:dyDescent="0.4"/>
    <row r="1476" s="6" customFormat="1" x14ac:dyDescent="0.4"/>
    <row r="1477" s="6" customFormat="1" x14ac:dyDescent="0.4"/>
    <row r="1478" s="6" customFormat="1" x14ac:dyDescent="0.4"/>
    <row r="1479" s="6" customFormat="1" x14ac:dyDescent="0.4"/>
    <row r="1480" s="6" customFormat="1" x14ac:dyDescent="0.4"/>
    <row r="1481" s="6" customFormat="1" x14ac:dyDescent="0.4"/>
    <row r="1482" s="6" customFormat="1" x14ac:dyDescent="0.4"/>
    <row r="1483" s="6" customFormat="1" x14ac:dyDescent="0.4"/>
    <row r="1484" s="6" customFormat="1" x14ac:dyDescent="0.4"/>
    <row r="1485" s="6" customFormat="1" x14ac:dyDescent="0.4"/>
    <row r="1486" s="6" customFormat="1" x14ac:dyDescent="0.4"/>
    <row r="1487" s="6" customFormat="1" x14ac:dyDescent="0.4"/>
    <row r="1488" s="6" customFormat="1" x14ac:dyDescent="0.4"/>
    <row r="1489" s="6" customFormat="1" x14ac:dyDescent="0.4"/>
    <row r="1490" s="6" customFormat="1" x14ac:dyDescent="0.4"/>
    <row r="1491" s="6" customFormat="1" x14ac:dyDescent="0.4"/>
    <row r="1492" s="6" customFormat="1" x14ac:dyDescent="0.4"/>
    <row r="1493" s="6" customFormat="1" x14ac:dyDescent="0.4"/>
    <row r="1494" s="6" customFormat="1" x14ac:dyDescent="0.4"/>
    <row r="1495" s="6" customFormat="1" x14ac:dyDescent="0.4"/>
    <row r="1496" s="6" customFormat="1" x14ac:dyDescent="0.4"/>
    <row r="1497" s="6" customFormat="1" x14ac:dyDescent="0.4"/>
    <row r="1498" s="6" customFormat="1" x14ac:dyDescent="0.4"/>
    <row r="1499" s="6" customFormat="1" x14ac:dyDescent="0.4"/>
    <row r="1500" s="6" customFormat="1" x14ac:dyDescent="0.4"/>
    <row r="1501" s="6" customFormat="1" x14ac:dyDescent="0.4"/>
    <row r="1502" s="6" customFormat="1" x14ac:dyDescent="0.4"/>
    <row r="1503" s="6" customFormat="1" x14ac:dyDescent="0.4"/>
    <row r="1504" s="6" customFormat="1" x14ac:dyDescent="0.4"/>
    <row r="1505" s="6" customFormat="1" x14ac:dyDescent="0.4"/>
    <row r="1506" s="6" customFormat="1" x14ac:dyDescent="0.4"/>
    <row r="1507" s="6" customFormat="1" x14ac:dyDescent="0.4"/>
    <row r="1508" s="6" customFormat="1" x14ac:dyDescent="0.4"/>
    <row r="1509" s="6" customFormat="1" x14ac:dyDescent="0.4"/>
    <row r="1510" s="6" customFormat="1" x14ac:dyDescent="0.4"/>
    <row r="1511" s="6" customFormat="1" x14ac:dyDescent="0.4"/>
    <row r="1512" s="6" customFormat="1" x14ac:dyDescent="0.4"/>
    <row r="1513" s="6" customFormat="1" x14ac:dyDescent="0.4"/>
    <row r="1514" s="6" customFormat="1" x14ac:dyDescent="0.4"/>
    <row r="1515" s="6" customFormat="1" x14ac:dyDescent="0.4"/>
    <row r="1516" s="6" customFormat="1" x14ac:dyDescent="0.4"/>
    <row r="1517" s="6" customFormat="1" x14ac:dyDescent="0.4"/>
    <row r="1518" s="6" customFormat="1" x14ac:dyDescent="0.4"/>
    <row r="1519" s="6" customFormat="1" x14ac:dyDescent="0.4"/>
    <row r="1520" s="6" customFormat="1" x14ac:dyDescent="0.4"/>
    <row r="1521" s="6" customFormat="1" x14ac:dyDescent="0.4"/>
    <row r="1522" s="6" customFormat="1" x14ac:dyDescent="0.4"/>
    <row r="1523" s="6" customFormat="1" x14ac:dyDescent="0.4"/>
    <row r="1524" s="6" customFormat="1" x14ac:dyDescent="0.4"/>
    <row r="1525" s="6" customFormat="1" x14ac:dyDescent="0.4"/>
    <row r="1526" s="6" customFormat="1" x14ac:dyDescent="0.4"/>
    <row r="1527" s="6" customFormat="1" x14ac:dyDescent="0.4"/>
    <row r="1528" s="6" customFormat="1" x14ac:dyDescent="0.4"/>
    <row r="1529" s="6" customFormat="1" x14ac:dyDescent="0.4"/>
    <row r="1530" s="6" customFormat="1" x14ac:dyDescent="0.4"/>
    <row r="1531" s="6" customFormat="1" x14ac:dyDescent="0.4"/>
    <row r="1532" s="6" customFormat="1" x14ac:dyDescent="0.4"/>
    <row r="1533" s="6" customFormat="1" x14ac:dyDescent="0.4"/>
    <row r="1534" s="6" customFormat="1" x14ac:dyDescent="0.4"/>
    <row r="1535" s="6" customFormat="1" x14ac:dyDescent="0.4"/>
    <row r="1536" s="6" customFormat="1" x14ac:dyDescent="0.4"/>
    <row r="1537" s="6" customFormat="1" x14ac:dyDescent="0.4"/>
    <row r="1538" s="6" customFormat="1" x14ac:dyDescent="0.4"/>
    <row r="1539" s="6" customFormat="1" x14ac:dyDescent="0.4"/>
    <row r="1540" s="6" customFormat="1" x14ac:dyDescent="0.4"/>
    <row r="1541" s="6" customFormat="1" x14ac:dyDescent="0.4"/>
    <row r="1542" s="6" customFormat="1" x14ac:dyDescent="0.4"/>
    <row r="1543" s="6" customFormat="1" x14ac:dyDescent="0.4"/>
    <row r="1544" s="6" customFormat="1" x14ac:dyDescent="0.4"/>
    <row r="1545" s="6" customFormat="1" x14ac:dyDescent="0.4"/>
    <row r="1546" s="6" customFormat="1" x14ac:dyDescent="0.4"/>
    <row r="1547" s="6" customFormat="1" x14ac:dyDescent="0.4"/>
    <row r="1548" s="6" customFormat="1" x14ac:dyDescent="0.4"/>
    <row r="1549" s="6" customFormat="1" x14ac:dyDescent="0.4"/>
    <row r="1550" s="6" customFormat="1" x14ac:dyDescent="0.4"/>
    <row r="1551" s="6" customFormat="1" x14ac:dyDescent="0.4"/>
    <row r="1552" s="6" customFormat="1" x14ac:dyDescent="0.4"/>
    <row r="1553" s="6" customFormat="1" x14ac:dyDescent="0.4"/>
    <row r="1554" s="6" customFormat="1" x14ac:dyDescent="0.4"/>
    <row r="1555" s="6" customFormat="1" x14ac:dyDescent="0.4"/>
    <row r="1556" s="6" customFormat="1" x14ac:dyDescent="0.4"/>
    <row r="1557" s="6" customFormat="1" x14ac:dyDescent="0.4"/>
    <row r="1558" s="6" customFormat="1" x14ac:dyDescent="0.4"/>
    <row r="1559" s="6" customFormat="1" x14ac:dyDescent="0.4"/>
    <row r="1560" s="6" customFormat="1" x14ac:dyDescent="0.4"/>
    <row r="1561" s="6" customFormat="1" x14ac:dyDescent="0.4"/>
    <row r="1562" s="6" customFormat="1" x14ac:dyDescent="0.4"/>
    <row r="1563" s="6" customFormat="1" x14ac:dyDescent="0.4"/>
    <row r="1564" s="6" customFormat="1" x14ac:dyDescent="0.4"/>
    <row r="1565" s="6" customFormat="1" x14ac:dyDescent="0.4"/>
    <row r="1566" s="6" customFormat="1" x14ac:dyDescent="0.4"/>
    <row r="1567" s="6" customFormat="1" x14ac:dyDescent="0.4"/>
    <row r="1568" s="6" customFormat="1" x14ac:dyDescent="0.4"/>
    <row r="1569" s="6" customFormat="1" x14ac:dyDescent="0.4"/>
    <row r="1570" s="6" customFormat="1" x14ac:dyDescent="0.4"/>
    <row r="1571" s="6" customFormat="1" x14ac:dyDescent="0.4"/>
    <row r="1572" s="6" customFormat="1" x14ac:dyDescent="0.4"/>
    <row r="1573" s="6" customFormat="1" x14ac:dyDescent="0.4"/>
    <row r="1574" s="6" customFormat="1" x14ac:dyDescent="0.4"/>
    <row r="1575" s="6" customFormat="1" x14ac:dyDescent="0.4"/>
    <row r="1576" s="6" customFormat="1" x14ac:dyDescent="0.4"/>
    <row r="1577" s="6" customFormat="1" x14ac:dyDescent="0.4"/>
    <row r="1578" s="6" customFormat="1" x14ac:dyDescent="0.4"/>
    <row r="1579" s="6" customFormat="1" x14ac:dyDescent="0.4"/>
    <row r="1580" s="6" customFormat="1" x14ac:dyDescent="0.4"/>
    <row r="1581" s="6" customFormat="1" x14ac:dyDescent="0.4"/>
    <row r="1582" s="6" customFormat="1" x14ac:dyDescent="0.4"/>
    <row r="1583" s="6" customFormat="1" x14ac:dyDescent="0.4"/>
    <row r="1584" s="6" customFormat="1" x14ac:dyDescent="0.4"/>
    <row r="1585" s="6" customFormat="1" x14ac:dyDescent="0.4"/>
    <row r="1586" s="6" customFormat="1" x14ac:dyDescent="0.4"/>
    <row r="1587" s="6" customFormat="1" x14ac:dyDescent="0.4"/>
    <row r="1588" s="6" customFormat="1" x14ac:dyDescent="0.4"/>
    <row r="1589" s="6" customFormat="1" x14ac:dyDescent="0.4"/>
    <row r="1590" s="6" customFormat="1" x14ac:dyDescent="0.4"/>
    <row r="1591" s="6" customFormat="1" x14ac:dyDescent="0.4"/>
    <row r="1592" s="6" customFormat="1" x14ac:dyDescent="0.4"/>
    <row r="1593" s="6" customFormat="1" x14ac:dyDescent="0.4"/>
    <row r="1594" s="6" customFormat="1" x14ac:dyDescent="0.4"/>
    <row r="1595" s="6" customFormat="1" x14ac:dyDescent="0.4"/>
    <row r="1596" s="6" customFormat="1" x14ac:dyDescent="0.4"/>
    <row r="1597" s="6" customFormat="1" x14ac:dyDescent="0.4"/>
    <row r="1598" s="6" customFormat="1" x14ac:dyDescent="0.4"/>
    <row r="1599" s="6" customFormat="1" x14ac:dyDescent="0.4"/>
    <row r="1600" s="6" customFormat="1" x14ac:dyDescent="0.4"/>
    <row r="1601" s="6" customFormat="1" x14ac:dyDescent="0.4"/>
    <row r="1602" s="6" customFormat="1" x14ac:dyDescent="0.4"/>
    <row r="1603" s="6" customFormat="1" x14ac:dyDescent="0.4"/>
    <row r="1604" s="6" customFormat="1" x14ac:dyDescent="0.4"/>
    <row r="1605" s="6" customFormat="1" x14ac:dyDescent="0.4"/>
    <row r="1606" s="6" customFormat="1" x14ac:dyDescent="0.4"/>
    <row r="1607" s="6" customFormat="1" x14ac:dyDescent="0.4"/>
    <row r="1608" s="6" customFormat="1" x14ac:dyDescent="0.4"/>
    <row r="1609" s="6" customFormat="1" x14ac:dyDescent="0.4"/>
    <row r="1610" s="6" customFormat="1" x14ac:dyDescent="0.4"/>
    <row r="1611" s="6" customFormat="1" x14ac:dyDescent="0.4"/>
    <row r="1612" s="6" customFormat="1" x14ac:dyDescent="0.4"/>
    <row r="1613" s="6" customFormat="1" x14ac:dyDescent="0.4"/>
    <row r="1614" s="6" customFormat="1" x14ac:dyDescent="0.4"/>
    <row r="1615" s="6" customFormat="1" x14ac:dyDescent="0.4"/>
    <row r="1616" s="6" customFormat="1" x14ac:dyDescent="0.4"/>
    <row r="1617" s="6" customFormat="1" x14ac:dyDescent="0.4"/>
    <row r="1618" s="6" customFormat="1" x14ac:dyDescent="0.4"/>
    <row r="1619" s="6" customFormat="1" x14ac:dyDescent="0.4"/>
    <row r="1620" s="6" customFormat="1" x14ac:dyDescent="0.4"/>
    <row r="1621" s="6" customFormat="1" x14ac:dyDescent="0.4"/>
    <row r="1622" s="6" customFormat="1" x14ac:dyDescent="0.4"/>
    <row r="1623" s="6" customFormat="1" x14ac:dyDescent="0.4"/>
    <row r="1624" s="6" customFormat="1" x14ac:dyDescent="0.4"/>
    <row r="1625" s="6" customFormat="1" x14ac:dyDescent="0.4"/>
    <row r="1626" s="6" customFormat="1" x14ac:dyDescent="0.4"/>
    <row r="1627" s="6" customFormat="1" x14ac:dyDescent="0.4"/>
    <row r="1628" s="6" customFormat="1" x14ac:dyDescent="0.4"/>
    <row r="1629" s="6" customFormat="1" x14ac:dyDescent="0.4"/>
    <row r="1630" s="6" customFormat="1" x14ac:dyDescent="0.4"/>
    <row r="1631" s="6" customFormat="1" x14ac:dyDescent="0.4"/>
    <row r="1632" s="6" customFormat="1" x14ac:dyDescent="0.4"/>
    <row r="1633" s="6" customFormat="1" x14ac:dyDescent="0.4"/>
    <row r="1634" s="6" customFormat="1" x14ac:dyDescent="0.4"/>
    <row r="1635" s="6" customFormat="1" x14ac:dyDescent="0.4"/>
    <row r="1636" s="6" customFormat="1" x14ac:dyDescent="0.4"/>
    <row r="1637" s="6" customFormat="1" x14ac:dyDescent="0.4"/>
    <row r="1638" s="6" customFormat="1" x14ac:dyDescent="0.4"/>
    <row r="1639" s="6" customFormat="1" x14ac:dyDescent="0.4"/>
    <row r="1640" s="6" customFormat="1" x14ac:dyDescent="0.4"/>
    <row r="1641" s="6" customFormat="1" x14ac:dyDescent="0.4"/>
    <row r="1642" s="6" customFormat="1" x14ac:dyDescent="0.4"/>
    <row r="1643" s="6" customFormat="1" x14ac:dyDescent="0.4"/>
    <row r="1644" s="6" customFormat="1" x14ac:dyDescent="0.4"/>
    <row r="1645" s="6" customFormat="1" x14ac:dyDescent="0.4"/>
    <row r="1646" s="6" customFormat="1" x14ac:dyDescent="0.4"/>
    <row r="1647" s="6" customFormat="1" x14ac:dyDescent="0.4"/>
    <row r="1648" s="6" customFormat="1" x14ac:dyDescent="0.4"/>
    <row r="1649" s="6" customFormat="1" x14ac:dyDescent="0.4"/>
    <row r="1650" s="6" customFormat="1" x14ac:dyDescent="0.4"/>
    <row r="1651" s="6" customFormat="1" x14ac:dyDescent="0.4"/>
    <row r="1652" s="6" customFormat="1" x14ac:dyDescent="0.4"/>
    <row r="1653" s="6" customFormat="1" x14ac:dyDescent="0.4"/>
    <row r="1654" s="6" customFormat="1" x14ac:dyDescent="0.4"/>
    <row r="1655" s="6" customFormat="1" x14ac:dyDescent="0.4"/>
    <row r="1656" s="6" customFormat="1" x14ac:dyDescent="0.4"/>
    <row r="1657" s="6" customFormat="1" x14ac:dyDescent="0.4"/>
    <row r="1658" s="6" customFormat="1" x14ac:dyDescent="0.4"/>
    <row r="1659" s="6" customFormat="1" x14ac:dyDescent="0.4"/>
    <row r="1660" s="6" customFormat="1" x14ac:dyDescent="0.4"/>
    <row r="1661" s="6" customFormat="1" x14ac:dyDescent="0.4"/>
    <row r="1662" s="6" customFormat="1" x14ac:dyDescent="0.4"/>
    <row r="1663" s="6" customFormat="1" x14ac:dyDescent="0.4"/>
    <row r="1664" s="6" customFormat="1" x14ac:dyDescent="0.4"/>
    <row r="1665" s="6" customFormat="1" x14ac:dyDescent="0.4"/>
    <row r="1666" s="6" customFormat="1" x14ac:dyDescent="0.4"/>
    <row r="1667" s="6" customFormat="1" x14ac:dyDescent="0.4"/>
    <row r="1668" s="6" customFormat="1" x14ac:dyDescent="0.4"/>
    <row r="1669" s="6" customFormat="1" x14ac:dyDescent="0.4"/>
    <row r="1670" s="6" customFormat="1" x14ac:dyDescent="0.4"/>
    <row r="1671" s="6" customFormat="1" x14ac:dyDescent="0.4"/>
    <row r="1672" s="6" customFormat="1" x14ac:dyDescent="0.4"/>
    <row r="1673" s="6" customFormat="1" x14ac:dyDescent="0.4"/>
    <row r="1674" s="6" customFormat="1" x14ac:dyDescent="0.4"/>
    <row r="1675" s="6" customFormat="1" x14ac:dyDescent="0.4"/>
    <row r="1676" s="6" customFormat="1" x14ac:dyDescent="0.4"/>
    <row r="1677" s="6" customFormat="1" x14ac:dyDescent="0.4"/>
    <row r="1678" s="6" customFormat="1" x14ac:dyDescent="0.4"/>
    <row r="1679" s="6" customFormat="1" x14ac:dyDescent="0.4"/>
    <row r="1680" s="6" customFormat="1" x14ac:dyDescent="0.4"/>
    <row r="1681" s="6" customFormat="1" x14ac:dyDescent="0.4"/>
    <row r="1682" s="6" customFormat="1" x14ac:dyDescent="0.4"/>
    <row r="1683" s="6" customFormat="1" x14ac:dyDescent="0.4"/>
    <row r="1684" s="6" customFormat="1" x14ac:dyDescent="0.4"/>
    <row r="1685" s="6" customFormat="1" x14ac:dyDescent="0.4"/>
    <row r="1686" s="6" customFormat="1" x14ac:dyDescent="0.4"/>
    <row r="1687" s="6" customFormat="1" x14ac:dyDescent="0.4"/>
    <row r="1688" s="6" customFormat="1" x14ac:dyDescent="0.4"/>
    <row r="1689" s="6" customFormat="1" x14ac:dyDescent="0.4"/>
    <row r="1690" s="6" customFormat="1" x14ac:dyDescent="0.4"/>
    <row r="1691" s="6" customFormat="1" x14ac:dyDescent="0.4"/>
    <row r="1692" s="6" customFormat="1" x14ac:dyDescent="0.4"/>
    <row r="1693" s="6" customFormat="1" x14ac:dyDescent="0.4"/>
    <row r="1694" s="6" customFormat="1" x14ac:dyDescent="0.4"/>
    <row r="1695" s="6" customFormat="1" x14ac:dyDescent="0.4"/>
    <row r="1696" s="6" customFormat="1" x14ac:dyDescent="0.4"/>
    <row r="1697" s="6" customFormat="1" x14ac:dyDescent="0.4"/>
    <row r="1698" s="6" customFormat="1" x14ac:dyDescent="0.4"/>
    <row r="1699" s="6" customFormat="1" x14ac:dyDescent="0.4"/>
    <row r="1700" s="6" customFormat="1" x14ac:dyDescent="0.4"/>
    <row r="1701" s="6" customFormat="1" x14ac:dyDescent="0.4"/>
    <row r="1702" s="6" customFormat="1" x14ac:dyDescent="0.4"/>
    <row r="1703" s="6" customFormat="1" x14ac:dyDescent="0.4"/>
    <row r="1704" s="6" customFormat="1" x14ac:dyDescent="0.4"/>
    <row r="1705" s="6" customFormat="1" x14ac:dyDescent="0.4"/>
    <row r="1706" s="6" customFormat="1" x14ac:dyDescent="0.4"/>
    <row r="1707" s="6" customFormat="1" x14ac:dyDescent="0.4"/>
    <row r="1708" s="6" customFormat="1" x14ac:dyDescent="0.4"/>
    <row r="1709" s="6" customFormat="1" x14ac:dyDescent="0.4"/>
    <row r="1710" s="6" customFormat="1" x14ac:dyDescent="0.4"/>
    <row r="1711" s="6" customFormat="1" x14ac:dyDescent="0.4"/>
    <row r="1712" s="6" customFormat="1" x14ac:dyDescent="0.4"/>
    <row r="1713" s="6" customFormat="1" x14ac:dyDescent="0.4"/>
    <row r="1714" s="6" customFormat="1" x14ac:dyDescent="0.4"/>
    <row r="1715" s="6" customFormat="1" x14ac:dyDescent="0.4"/>
    <row r="1716" s="6" customFormat="1" x14ac:dyDescent="0.4"/>
    <row r="1717" s="6" customFormat="1" x14ac:dyDescent="0.4"/>
    <row r="1718" s="6" customFormat="1" x14ac:dyDescent="0.4"/>
    <row r="1719" s="6" customFormat="1" x14ac:dyDescent="0.4"/>
    <row r="1720" s="6" customFormat="1" x14ac:dyDescent="0.4"/>
    <row r="1721" s="6" customFormat="1" x14ac:dyDescent="0.4"/>
    <row r="1722" s="6" customFormat="1" x14ac:dyDescent="0.4"/>
    <row r="1723" s="6" customFormat="1" x14ac:dyDescent="0.4"/>
    <row r="1724" s="6" customFormat="1" x14ac:dyDescent="0.4"/>
    <row r="1725" s="6" customFormat="1" x14ac:dyDescent="0.4"/>
    <row r="1726" s="6" customFormat="1" x14ac:dyDescent="0.4"/>
    <row r="1727" s="6" customFormat="1" x14ac:dyDescent="0.4"/>
    <row r="1728" s="6" customFormat="1" x14ac:dyDescent="0.4"/>
    <row r="1729" s="6" customFormat="1" x14ac:dyDescent="0.4"/>
    <row r="1730" s="6" customFormat="1" x14ac:dyDescent="0.4"/>
    <row r="1731" s="6" customFormat="1" x14ac:dyDescent="0.4"/>
    <row r="1732" s="6" customFormat="1" x14ac:dyDescent="0.4"/>
    <row r="1733" s="6" customFormat="1" x14ac:dyDescent="0.4"/>
    <row r="1734" s="6" customFormat="1" x14ac:dyDescent="0.4"/>
    <row r="1735" s="6" customFormat="1" x14ac:dyDescent="0.4"/>
    <row r="1736" s="6" customFormat="1" x14ac:dyDescent="0.4"/>
    <row r="1737" s="6" customFormat="1" x14ac:dyDescent="0.4"/>
    <row r="1738" s="6" customFormat="1" x14ac:dyDescent="0.4"/>
    <row r="1739" s="6" customFormat="1" x14ac:dyDescent="0.4"/>
    <row r="1740" s="6" customFormat="1" x14ac:dyDescent="0.4"/>
    <row r="1741" s="6" customFormat="1" x14ac:dyDescent="0.4"/>
    <row r="1742" s="6" customFormat="1" x14ac:dyDescent="0.4"/>
    <row r="1743" s="6" customFormat="1" x14ac:dyDescent="0.4"/>
    <row r="1744" s="6" customFormat="1" x14ac:dyDescent="0.4"/>
    <row r="1745" s="6" customFormat="1" x14ac:dyDescent="0.4"/>
    <row r="1746" s="6" customFormat="1" x14ac:dyDescent="0.4"/>
    <row r="1747" s="6" customFormat="1" x14ac:dyDescent="0.4"/>
    <row r="1748" s="6" customFormat="1" x14ac:dyDescent="0.4"/>
    <row r="1749" s="6" customFormat="1" x14ac:dyDescent="0.4"/>
    <row r="1750" s="6" customFormat="1" x14ac:dyDescent="0.4"/>
    <row r="1751" s="6" customFormat="1" x14ac:dyDescent="0.4"/>
    <row r="1752" s="6" customFormat="1" x14ac:dyDescent="0.4"/>
    <row r="1753" s="6" customFormat="1" x14ac:dyDescent="0.4"/>
    <row r="1754" s="6" customFormat="1" x14ac:dyDescent="0.4"/>
    <row r="1755" s="6" customFormat="1" x14ac:dyDescent="0.4"/>
    <row r="1756" s="6" customFormat="1" x14ac:dyDescent="0.4"/>
    <row r="1757" s="6" customFormat="1" x14ac:dyDescent="0.4"/>
    <row r="1758" s="6" customFormat="1" x14ac:dyDescent="0.4"/>
    <row r="1759" s="6" customFormat="1" x14ac:dyDescent="0.4"/>
    <row r="1760" s="6" customFormat="1" x14ac:dyDescent="0.4"/>
    <row r="1761" s="6" customFormat="1" x14ac:dyDescent="0.4"/>
    <row r="1762" s="6" customFormat="1" x14ac:dyDescent="0.4"/>
    <row r="1763" s="6" customFormat="1" x14ac:dyDescent="0.4"/>
    <row r="1764" s="6" customFormat="1" x14ac:dyDescent="0.4"/>
    <row r="1765" s="6" customFormat="1" x14ac:dyDescent="0.4"/>
    <row r="1766" s="6" customFormat="1" x14ac:dyDescent="0.4"/>
    <row r="1767" s="6" customFormat="1" x14ac:dyDescent="0.4"/>
    <row r="1768" s="6" customFormat="1" x14ac:dyDescent="0.4"/>
    <row r="1769" s="6" customFormat="1" x14ac:dyDescent="0.4"/>
    <row r="1770" s="6" customFormat="1" x14ac:dyDescent="0.4"/>
    <row r="1771" s="6" customFormat="1" x14ac:dyDescent="0.4"/>
    <row r="1772" s="6" customFormat="1" x14ac:dyDescent="0.4"/>
    <row r="1773" s="6" customFormat="1" x14ac:dyDescent="0.4"/>
    <row r="1774" s="6" customFormat="1" x14ac:dyDescent="0.4"/>
    <row r="1775" s="6" customFormat="1" x14ac:dyDescent="0.4"/>
    <row r="1776" s="6" customFormat="1" x14ac:dyDescent="0.4"/>
    <row r="1777" s="6" customFormat="1" x14ac:dyDescent="0.4"/>
    <row r="1778" s="6" customFormat="1" x14ac:dyDescent="0.4"/>
    <row r="1779" s="6" customFormat="1" x14ac:dyDescent="0.4"/>
    <row r="1780" s="6" customFormat="1" x14ac:dyDescent="0.4"/>
    <row r="1781" s="6" customFormat="1" x14ac:dyDescent="0.4"/>
    <row r="1782" s="6" customFormat="1" x14ac:dyDescent="0.4"/>
    <row r="1783" s="6" customFormat="1" x14ac:dyDescent="0.4"/>
    <row r="1784" s="6" customFormat="1" x14ac:dyDescent="0.4"/>
    <row r="1785" s="6" customFormat="1" x14ac:dyDescent="0.4"/>
    <row r="1786" s="6" customFormat="1" x14ac:dyDescent="0.4"/>
    <row r="1787" s="6" customFormat="1" x14ac:dyDescent="0.4"/>
    <row r="1788" s="6" customFormat="1" x14ac:dyDescent="0.4"/>
    <row r="1789" s="6" customFormat="1" x14ac:dyDescent="0.4"/>
    <row r="1790" s="6" customFormat="1" x14ac:dyDescent="0.4"/>
    <row r="1791" s="6" customFormat="1" x14ac:dyDescent="0.4"/>
    <row r="1792" s="6" customFormat="1" x14ac:dyDescent="0.4"/>
    <row r="1793" s="6" customFormat="1" x14ac:dyDescent="0.4"/>
    <row r="1794" s="6" customFormat="1" x14ac:dyDescent="0.4"/>
    <row r="1795" s="6" customFormat="1" x14ac:dyDescent="0.4"/>
    <row r="1796" s="6" customFormat="1" x14ac:dyDescent="0.4"/>
    <row r="1797" s="6" customFormat="1" x14ac:dyDescent="0.4"/>
    <row r="1798" s="6" customFormat="1" x14ac:dyDescent="0.4"/>
    <row r="1799" s="6" customFormat="1" x14ac:dyDescent="0.4"/>
    <row r="1800" s="6" customFormat="1" x14ac:dyDescent="0.4"/>
    <row r="1801" s="6" customFormat="1" x14ac:dyDescent="0.4"/>
    <row r="1802" s="6" customFormat="1" x14ac:dyDescent="0.4"/>
    <row r="1803" s="6" customFormat="1" x14ac:dyDescent="0.4"/>
    <row r="1804" s="6" customFormat="1" x14ac:dyDescent="0.4"/>
    <row r="1805" s="6" customFormat="1" x14ac:dyDescent="0.4"/>
    <row r="1806" s="6" customFormat="1" x14ac:dyDescent="0.4"/>
    <row r="1807" s="6" customFormat="1" x14ac:dyDescent="0.4"/>
    <row r="1808" s="6" customFormat="1" x14ac:dyDescent="0.4"/>
    <row r="1809" s="6" customFormat="1" x14ac:dyDescent="0.4"/>
    <row r="1810" s="6" customFormat="1" x14ac:dyDescent="0.4"/>
    <row r="1811" s="6" customFormat="1" x14ac:dyDescent="0.4"/>
    <row r="1812" s="6" customFormat="1" x14ac:dyDescent="0.4"/>
    <row r="1813" s="6" customFormat="1" x14ac:dyDescent="0.4"/>
    <row r="1814" s="6" customFormat="1" x14ac:dyDescent="0.4"/>
    <row r="1815" s="6" customFormat="1" x14ac:dyDescent="0.4"/>
    <row r="1816" s="6" customFormat="1" x14ac:dyDescent="0.4"/>
    <row r="1817" s="6" customFormat="1" x14ac:dyDescent="0.4"/>
    <row r="1818" s="6" customFormat="1" x14ac:dyDescent="0.4"/>
    <row r="1819" s="6" customFormat="1" x14ac:dyDescent="0.4"/>
    <row r="1820" s="6" customFormat="1" x14ac:dyDescent="0.4"/>
    <row r="1821" s="6" customFormat="1" x14ac:dyDescent="0.4"/>
    <row r="1822" s="6" customFormat="1" x14ac:dyDescent="0.4"/>
    <row r="1823" s="6" customFormat="1" x14ac:dyDescent="0.4"/>
    <row r="1824" s="6" customFormat="1" x14ac:dyDescent="0.4"/>
    <row r="1825" s="6" customFormat="1" x14ac:dyDescent="0.4"/>
    <row r="1826" s="6" customFormat="1" x14ac:dyDescent="0.4"/>
    <row r="1827" s="6" customFormat="1" x14ac:dyDescent="0.4"/>
    <row r="1828" s="6" customFormat="1" x14ac:dyDescent="0.4"/>
    <row r="1829" s="6" customFormat="1" x14ac:dyDescent="0.4"/>
    <row r="1830" s="6" customFormat="1" x14ac:dyDescent="0.4"/>
    <row r="1831" s="6" customFormat="1" x14ac:dyDescent="0.4"/>
    <row r="1832" s="6" customFormat="1" x14ac:dyDescent="0.4"/>
    <row r="1833" s="6" customFormat="1" x14ac:dyDescent="0.4"/>
    <row r="1834" s="6" customFormat="1" x14ac:dyDescent="0.4"/>
    <row r="1835" s="6" customFormat="1" x14ac:dyDescent="0.4"/>
    <row r="1836" s="6" customFormat="1" x14ac:dyDescent="0.4"/>
    <row r="1837" s="6" customFormat="1" x14ac:dyDescent="0.4"/>
    <row r="1838" s="6" customFormat="1" x14ac:dyDescent="0.4"/>
    <row r="1839" s="6" customFormat="1" x14ac:dyDescent="0.4"/>
    <row r="1840" s="6" customFormat="1" x14ac:dyDescent="0.4"/>
    <row r="1841" s="6" customFormat="1" x14ac:dyDescent="0.4"/>
    <row r="1842" s="6" customFormat="1" x14ac:dyDescent="0.4"/>
    <row r="1843" s="6" customFormat="1" x14ac:dyDescent="0.4"/>
    <row r="1844" s="6" customFormat="1" x14ac:dyDescent="0.4"/>
    <row r="1845" s="6" customFormat="1" x14ac:dyDescent="0.4"/>
    <row r="1846" s="6" customFormat="1" x14ac:dyDescent="0.4"/>
    <row r="1847" s="6" customFormat="1" x14ac:dyDescent="0.4"/>
    <row r="1848" s="6" customFormat="1" x14ac:dyDescent="0.4"/>
    <row r="1849" s="6" customFormat="1" x14ac:dyDescent="0.4"/>
    <row r="1850" s="6" customFormat="1" x14ac:dyDescent="0.4"/>
    <row r="1851" s="6" customFormat="1" x14ac:dyDescent="0.4"/>
    <row r="1852" s="6" customFormat="1" x14ac:dyDescent="0.4"/>
    <row r="1853" s="6" customFormat="1" x14ac:dyDescent="0.4"/>
    <row r="1854" s="6" customFormat="1" x14ac:dyDescent="0.4"/>
    <row r="1855" s="6" customFormat="1" x14ac:dyDescent="0.4"/>
    <row r="1856" s="6" customFormat="1" x14ac:dyDescent="0.4"/>
    <row r="1857" s="6" customFormat="1" x14ac:dyDescent="0.4"/>
    <row r="1858" s="6" customFormat="1" x14ac:dyDescent="0.4"/>
    <row r="1859" s="6" customFormat="1" x14ac:dyDescent="0.4"/>
    <row r="1860" s="6" customFormat="1" x14ac:dyDescent="0.4"/>
    <row r="1861" s="6" customFormat="1" x14ac:dyDescent="0.4"/>
    <row r="1862" s="6" customFormat="1" x14ac:dyDescent="0.4"/>
    <row r="1863" s="6" customFormat="1" x14ac:dyDescent="0.4"/>
    <row r="1864" s="6" customFormat="1" x14ac:dyDescent="0.4"/>
    <row r="1865" s="6" customFormat="1" x14ac:dyDescent="0.4"/>
    <row r="1866" s="6" customFormat="1" x14ac:dyDescent="0.4"/>
    <row r="1867" s="6" customFormat="1" x14ac:dyDescent="0.4"/>
    <row r="1868" s="6" customFormat="1" x14ac:dyDescent="0.4"/>
    <row r="1869" s="6" customFormat="1" x14ac:dyDescent="0.4"/>
    <row r="1870" s="6" customFormat="1" x14ac:dyDescent="0.4"/>
    <row r="1871" s="6" customFormat="1" x14ac:dyDescent="0.4"/>
    <row r="1872" s="6" customFormat="1" x14ac:dyDescent="0.4"/>
    <row r="1873" s="6" customFormat="1" x14ac:dyDescent="0.4"/>
    <row r="1874" s="6" customFormat="1" x14ac:dyDescent="0.4"/>
    <row r="1875" s="6" customFormat="1" x14ac:dyDescent="0.4"/>
    <row r="1876" s="6" customFormat="1" x14ac:dyDescent="0.4"/>
    <row r="1877" s="6" customFormat="1" x14ac:dyDescent="0.4"/>
    <row r="1878" s="6" customFormat="1" x14ac:dyDescent="0.4"/>
    <row r="1879" s="6" customFormat="1" x14ac:dyDescent="0.4"/>
    <row r="1880" s="6" customFormat="1" x14ac:dyDescent="0.4"/>
    <row r="1881" s="6" customFormat="1" x14ac:dyDescent="0.4"/>
    <row r="1882" s="6" customFormat="1" x14ac:dyDescent="0.4"/>
    <row r="1883" s="6" customFormat="1" x14ac:dyDescent="0.4"/>
    <row r="1884" s="6" customFormat="1" x14ac:dyDescent="0.4"/>
    <row r="1885" s="6" customFormat="1" x14ac:dyDescent="0.4"/>
    <row r="1886" s="6" customFormat="1" x14ac:dyDescent="0.4"/>
    <row r="1887" s="6" customFormat="1" x14ac:dyDescent="0.4"/>
    <row r="1888" s="6" customFormat="1" x14ac:dyDescent="0.4"/>
    <row r="1889" s="6" customFormat="1" x14ac:dyDescent="0.4"/>
    <row r="1890" s="6" customFormat="1" x14ac:dyDescent="0.4"/>
    <row r="1891" s="6" customFormat="1" x14ac:dyDescent="0.4"/>
    <row r="1892" s="6" customFormat="1" x14ac:dyDescent="0.4"/>
    <row r="1893" s="6" customFormat="1" x14ac:dyDescent="0.4"/>
    <row r="1894" s="6" customFormat="1" x14ac:dyDescent="0.4"/>
    <row r="1895" s="6" customFormat="1" x14ac:dyDescent="0.4"/>
    <row r="1896" s="6" customFormat="1" x14ac:dyDescent="0.4"/>
    <row r="1897" s="6" customFormat="1" x14ac:dyDescent="0.4"/>
    <row r="1898" s="6" customFormat="1" x14ac:dyDescent="0.4"/>
    <row r="1899" s="6" customFormat="1" x14ac:dyDescent="0.4"/>
    <row r="1900" s="6" customFormat="1" x14ac:dyDescent="0.4"/>
    <row r="1901" s="6" customFormat="1" x14ac:dyDescent="0.4"/>
    <row r="1902" s="6" customFormat="1" x14ac:dyDescent="0.4"/>
    <row r="1903" s="6" customFormat="1" x14ac:dyDescent="0.4"/>
    <row r="1904" s="6" customFormat="1" x14ac:dyDescent="0.4"/>
    <row r="1905" s="6" customFormat="1" x14ac:dyDescent="0.4"/>
    <row r="1906" s="6" customFormat="1" x14ac:dyDescent="0.4"/>
    <row r="1907" s="6" customFormat="1" x14ac:dyDescent="0.4"/>
    <row r="1908" s="6" customFormat="1" x14ac:dyDescent="0.4"/>
    <row r="1909" s="6" customFormat="1" x14ac:dyDescent="0.4"/>
    <row r="1910" s="6" customFormat="1" x14ac:dyDescent="0.4"/>
    <row r="1911" s="6" customFormat="1" x14ac:dyDescent="0.4"/>
    <row r="1912" s="6" customFormat="1" x14ac:dyDescent="0.4"/>
    <row r="1913" s="6" customFormat="1" x14ac:dyDescent="0.4"/>
    <row r="1914" s="6" customFormat="1" x14ac:dyDescent="0.4"/>
    <row r="1915" s="6" customFormat="1" x14ac:dyDescent="0.4"/>
    <row r="1916" s="6" customFormat="1" x14ac:dyDescent="0.4"/>
    <row r="1917" s="6" customFormat="1" x14ac:dyDescent="0.4"/>
    <row r="1918" s="6" customFormat="1" x14ac:dyDescent="0.4"/>
    <row r="1919" s="6" customFormat="1" x14ac:dyDescent="0.4"/>
    <row r="1920" s="6" customFormat="1" x14ac:dyDescent="0.4"/>
    <row r="1921" s="6" customFormat="1" x14ac:dyDescent="0.4"/>
    <row r="1922" s="6" customFormat="1" x14ac:dyDescent="0.4"/>
    <row r="1923" s="6" customFormat="1" x14ac:dyDescent="0.4"/>
    <row r="1924" s="6" customFormat="1" x14ac:dyDescent="0.4"/>
    <row r="1925" s="6" customFormat="1" x14ac:dyDescent="0.4"/>
    <row r="1926" s="6" customFormat="1" x14ac:dyDescent="0.4"/>
    <row r="1927" s="6" customFormat="1" x14ac:dyDescent="0.4"/>
    <row r="1928" s="6" customFormat="1" x14ac:dyDescent="0.4"/>
    <row r="1929" s="6" customFormat="1" x14ac:dyDescent="0.4"/>
    <row r="1930" s="6" customFormat="1" x14ac:dyDescent="0.4"/>
    <row r="1931" s="6" customFormat="1" x14ac:dyDescent="0.4"/>
    <row r="1932" s="6" customFormat="1" x14ac:dyDescent="0.4"/>
    <row r="1933" s="6" customFormat="1" x14ac:dyDescent="0.4"/>
    <row r="1934" s="6" customFormat="1" x14ac:dyDescent="0.4"/>
    <row r="1935" s="6" customFormat="1" x14ac:dyDescent="0.4"/>
    <row r="1936" s="6" customFormat="1" x14ac:dyDescent="0.4"/>
    <row r="1937" s="6" customFormat="1" x14ac:dyDescent="0.4"/>
    <row r="1938" s="6" customFormat="1" x14ac:dyDescent="0.4"/>
    <row r="1939" s="6" customFormat="1" x14ac:dyDescent="0.4"/>
    <row r="1940" s="6" customFormat="1" x14ac:dyDescent="0.4"/>
    <row r="1941" s="6" customFormat="1" x14ac:dyDescent="0.4"/>
    <row r="1942" s="6" customFormat="1" x14ac:dyDescent="0.4"/>
    <row r="1943" s="6" customFormat="1" x14ac:dyDescent="0.4"/>
    <row r="1944" s="6" customFormat="1" x14ac:dyDescent="0.4"/>
    <row r="1945" s="6" customFormat="1" x14ac:dyDescent="0.4"/>
    <row r="1946" s="6" customFormat="1" x14ac:dyDescent="0.4"/>
    <row r="1947" s="6" customFormat="1" x14ac:dyDescent="0.4"/>
    <row r="1948" s="6" customFormat="1" x14ac:dyDescent="0.4"/>
    <row r="1949" s="6" customFormat="1" x14ac:dyDescent="0.4"/>
    <row r="1950" s="6" customFormat="1" x14ac:dyDescent="0.4"/>
    <row r="1951" s="6" customFormat="1" x14ac:dyDescent="0.4"/>
    <row r="1952" s="6" customFormat="1" x14ac:dyDescent="0.4"/>
    <row r="1953" s="6" customFormat="1" x14ac:dyDescent="0.4"/>
    <row r="1954" s="6" customFormat="1" x14ac:dyDescent="0.4"/>
    <row r="1955" s="6" customFormat="1" x14ac:dyDescent="0.4"/>
    <row r="1956" s="6" customFormat="1" x14ac:dyDescent="0.4"/>
    <row r="1957" s="6" customFormat="1" x14ac:dyDescent="0.4"/>
    <row r="1958" s="6" customFormat="1" x14ac:dyDescent="0.4"/>
    <row r="1959" s="6" customFormat="1" x14ac:dyDescent="0.4"/>
    <row r="1960" s="6" customFormat="1" x14ac:dyDescent="0.4"/>
    <row r="1961" s="6" customFormat="1" x14ac:dyDescent="0.4"/>
    <row r="1962" s="6" customFormat="1" x14ac:dyDescent="0.4"/>
    <row r="1963" s="6" customFormat="1" x14ac:dyDescent="0.4"/>
    <row r="1964" s="6" customFormat="1" x14ac:dyDescent="0.4"/>
    <row r="1965" s="6" customFormat="1" x14ac:dyDescent="0.4"/>
    <row r="1966" s="6" customFormat="1" x14ac:dyDescent="0.4"/>
    <row r="1967" s="6" customFormat="1" x14ac:dyDescent="0.4"/>
    <row r="1968" s="6" customFormat="1" x14ac:dyDescent="0.4"/>
    <row r="1969" s="6" customFormat="1" x14ac:dyDescent="0.4"/>
    <row r="1970" s="6" customFormat="1" x14ac:dyDescent="0.4"/>
    <row r="1971" s="6" customFormat="1" x14ac:dyDescent="0.4"/>
    <row r="1972" s="6" customFormat="1" x14ac:dyDescent="0.4"/>
    <row r="1973" s="6" customFormat="1" x14ac:dyDescent="0.4"/>
    <row r="1974" s="6" customFormat="1" x14ac:dyDescent="0.4"/>
    <row r="1975" s="6" customFormat="1" x14ac:dyDescent="0.4"/>
    <row r="1976" s="6" customFormat="1" x14ac:dyDescent="0.4"/>
    <row r="1977" s="6" customFormat="1" x14ac:dyDescent="0.4"/>
    <row r="1978" s="6" customFormat="1" x14ac:dyDescent="0.4"/>
    <row r="1979" s="6" customFormat="1" x14ac:dyDescent="0.4"/>
    <row r="1980" s="6" customFormat="1" x14ac:dyDescent="0.4"/>
    <row r="1981" s="6" customFormat="1" x14ac:dyDescent="0.4"/>
    <row r="1982" s="6" customFormat="1" x14ac:dyDescent="0.4"/>
    <row r="1983" s="6" customFormat="1" x14ac:dyDescent="0.4"/>
    <row r="1984" s="6" customFormat="1" x14ac:dyDescent="0.4"/>
    <row r="1985" s="6" customFormat="1" x14ac:dyDescent="0.4"/>
    <row r="1986" s="6" customFormat="1" x14ac:dyDescent="0.4"/>
    <row r="1987" s="6" customFormat="1" x14ac:dyDescent="0.4"/>
    <row r="1988" s="6" customFormat="1" x14ac:dyDescent="0.4"/>
    <row r="1989" s="6" customFormat="1" x14ac:dyDescent="0.4"/>
    <row r="1990" s="6" customFormat="1" x14ac:dyDescent="0.4"/>
    <row r="1991" s="6" customFormat="1" x14ac:dyDescent="0.4"/>
    <row r="1992" s="6" customFormat="1" x14ac:dyDescent="0.4"/>
    <row r="1993" s="6" customFormat="1" x14ac:dyDescent="0.4"/>
    <row r="1994" s="6" customFormat="1" x14ac:dyDescent="0.4"/>
    <row r="1995" s="6" customFormat="1" x14ac:dyDescent="0.4"/>
    <row r="1996" s="6" customFormat="1" x14ac:dyDescent="0.4"/>
    <row r="1997" s="6" customFormat="1" x14ac:dyDescent="0.4"/>
    <row r="1998" s="6" customFormat="1" x14ac:dyDescent="0.4"/>
    <row r="1999" s="6" customFormat="1" x14ac:dyDescent="0.4"/>
    <row r="2000" s="6" customFormat="1" x14ac:dyDescent="0.4"/>
    <row r="2001" s="6" customFormat="1" x14ac:dyDescent="0.4"/>
    <row r="2002" s="6" customFormat="1" x14ac:dyDescent="0.4"/>
    <row r="2003" s="6" customFormat="1" x14ac:dyDescent="0.4"/>
    <row r="2004" s="6" customFormat="1" x14ac:dyDescent="0.4"/>
    <row r="2005" s="6" customFormat="1" x14ac:dyDescent="0.4"/>
    <row r="2006" s="6" customFormat="1" x14ac:dyDescent="0.4"/>
    <row r="2007" s="6" customFormat="1" x14ac:dyDescent="0.4"/>
    <row r="2008" s="6" customFormat="1" x14ac:dyDescent="0.4"/>
    <row r="2009" s="6" customFormat="1" x14ac:dyDescent="0.4"/>
    <row r="2010" s="6" customFormat="1" x14ac:dyDescent="0.4"/>
    <row r="2011" s="6" customFormat="1" x14ac:dyDescent="0.4"/>
    <row r="2012" s="6" customFormat="1" x14ac:dyDescent="0.4"/>
    <row r="2013" s="6" customFormat="1" x14ac:dyDescent="0.4"/>
    <row r="2014" s="6" customFormat="1" x14ac:dyDescent="0.4"/>
    <row r="2015" s="6" customFormat="1" x14ac:dyDescent="0.4"/>
    <row r="2016" s="6" customFormat="1" x14ac:dyDescent="0.4"/>
    <row r="2017" s="6" customFormat="1" x14ac:dyDescent="0.4"/>
    <row r="2018" s="6" customFormat="1" x14ac:dyDescent="0.4"/>
    <row r="2019" s="6" customFormat="1" x14ac:dyDescent="0.4"/>
    <row r="2020" s="6" customFormat="1" x14ac:dyDescent="0.4"/>
    <row r="2021" s="6" customFormat="1" x14ac:dyDescent="0.4"/>
    <row r="2022" s="6" customFormat="1" x14ac:dyDescent="0.4"/>
    <row r="2023" s="6" customFormat="1" x14ac:dyDescent="0.4"/>
    <row r="2024" s="6" customFormat="1" x14ac:dyDescent="0.4"/>
    <row r="2025" s="6" customFormat="1" x14ac:dyDescent="0.4"/>
    <row r="2026" s="6" customFormat="1" x14ac:dyDescent="0.4"/>
    <row r="2027" s="6" customFormat="1" x14ac:dyDescent="0.4"/>
    <row r="2028" s="6" customFormat="1" x14ac:dyDescent="0.4"/>
    <row r="2029" s="6" customFormat="1" x14ac:dyDescent="0.4"/>
    <row r="2030" s="6" customFormat="1" x14ac:dyDescent="0.4"/>
    <row r="2031" s="6" customFormat="1" x14ac:dyDescent="0.4"/>
    <row r="2032" s="6" customFormat="1" x14ac:dyDescent="0.4"/>
    <row r="2033" s="6" customFormat="1" x14ac:dyDescent="0.4"/>
    <row r="2034" s="6" customFormat="1" x14ac:dyDescent="0.4"/>
    <row r="2035" s="6" customFormat="1" x14ac:dyDescent="0.4"/>
    <row r="2036" s="6" customFormat="1" x14ac:dyDescent="0.4"/>
    <row r="2037" s="6" customFormat="1" x14ac:dyDescent="0.4"/>
    <row r="2038" s="6" customFormat="1" x14ac:dyDescent="0.4"/>
    <row r="2039" s="6" customFormat="1" x14ac:dyDescent="0.4"/>
    <row r="2040" s="6" customFormat="1" x14ac:dyDescent="0.4"/>
    <row r="2041" s="6" customFormat="1" x14ac:dyDescent="0.4"/>
    <row r="2042" s="6" customFormat="1" x14ac:dyDescent="0.4"/>
    <row r="2043" s="6" customFormat="1" x14ac:dyDescent="0.4"/>
    <row r="2044" s="6" customFormat="1" x14ac:dyDescent="0.4"/>
    <row r="2045" s="6" customFormat="1" x14ac:dyDescent="0.4"/>
    <row r="2046" s="6" customFormat="1" x14ac:dyDescent="0.4"/>
    <row r="2047" s="6" customFormat="1" x14ac:dyDescent="0.4"/>
    <row r="2048" s="6" customFormat="1" x14ac:dyDescent="0.4"/>
    <row r="2049" s="6" customFormat="1" x14ac:dyDescent="0.4"/>
    <row r="2050" s="6" customFormat="1" x14ac:dyDescent="0.4"/>
    <row r="2051" s="6" customFormat="1" x14ac:dyDescent="0.4"/>
    <row r="2052" s="6" customFormat="1" x14ac:dyDescent="0.4"/>
    <row r="2053" s="6" customFormat="1" x14ac:dyDescent="0.4"/>
    <row r="2054" s="6" customFormat="1" x14ac:dyDescent="0.4"/>
    <row r="2055" s="6" customFormat="1" x14ac:dyDescent="0.4"/>
    <row r="2056" s="6" customFormat="1" x14ac:dyDescent="0.4"/>
    <row r="2057" s="6" customFormat="1" x14ac:dyDescent="0.4"/>
    <row r="2058" s="6" customFormat="1" x14ac:dyDescent="0.4"/>
    <row r="2059" s="6" customFormat="1" x14ac:dyDescent="0.4"/>
    <row r="2060" s="6" customFormat="1" x14ac:dyDescent="0.4"/>
    <row r="2061" s="6" customFormat="1" x14ac:dyDescent="0.4"/>
    <row r="2062" s="6" customFormat="1" x14ac:dyDescent="0.4"/>
    <row r="2063" s="6" customFormat="1" x14ac:dyDescent="0.4"/>
    <row r="2064" s="6" customFormat="1" x14ac:dyDescent="0.4"/>
    <row r="2065" s="6" customFormat="1" x14ac:dyDescent="0.4"/>
    <row r="2066" s="6" customFormat="1" x14ac:dyDescent="0.4"/>
    <row r="2067" s="6" customFormat="1" x14ac:dyDescent="0.4"/>
    <row r="2068" s="6" customFormat="1" x14ac:dyDescent="0.4"/>
    <row r="2069" s="6" customFormat="1" x14ac:dyDescent="0.4"/>
    <row r="2070" s="6" customFormat="1" x14ac:dyDescent="0.4"/>
    <row r="2071" s="6" customFormat="1" x14ac:dyDescent="0.4"/>
    <row r="2072" s="6" customFormat="1" x14ac:dyDescent="0.4"/>
    <row r="2073" s="6" customFormat="1" x14ac:dyDescent="0.4"/>
    <row r="2074" s="6" customFormat="1" x14ac:dyDescent="0.4"/>
    <row r="2075" s="6" customFormat="1" x14ac:dyDescent="0.4"/>
    <row r="2076" s="6" customFormat="1" x14ac:dyDescent="0.4"/>
    <row r="2077" s="6" customFormat="1" x14ac:dyDescent="0.4"/>
    <row r="2078" s="6" customFormat="1" x14ac:dyDescent="0.4"/>
    <row r="2079" s="6" customFormat="1" x14ac:dyDescent="0.4"/>
    <row r="2080" s="6" customFormat="1" x14ac:dyDescent="0.4"/>
    <row r="2081" s="6" customFormat="1" x14ac:dyDescent="0.4"/>
    <row r="2082" s="6" customFormat="1" x14ac:dyDescent="0.4"/>
    <row r="2083" s="6" customFormat="1" x14ac:dyDescent="0.4"/>
    <row r="2084" s="6" customFormat="1" x14ac:dyDescent="0.4"/>
    <row r="2085" s="6" customFormat="1" x14ac:dyDescent="0.4"/>
    <row r="2086" s="6" customFormat="1" x14ac:dyDescent="0.4"/>
    <row r="2087" s="6" customFormat="1" x14ac:dyDescent="0.4"/>
    <row r="2088" s="6" customFormat="1" x14ac:dyDescent="0.4"/>
    <row r="2089" s="6" customFormat="1" x14ac:dyDescent="0.4"/>
    <row r="2090" s="6" customFormat="1" x14ac:dyDescent="0.4"/>
    <row r="2091" s="6" customFormat="1" x14ac:dyDescent="0.4"/>
    <row r="2092" s="6" customFormat="1" x14ac:dyDescent="0.4"/>
    <row r="2093" s="6" customFormat="1" x14ac:dyDescent="0.4"/>
    <row r="2094" s="6" customFormat="1" x14ac:dyDescent="0.4"/>
    <row r="2095" s="6" customFormat="1" x14ac:dyDescent="0.4"/>
    <row r="2096" s="6" customFormat="1" x14ac:dyDescent="0.4"/>
    <row r="2097" s="6" customFormat="1" x14ac:dyDescent="0.4"/>
    <row r="2098" s="6" customFormat="1" x14ac:dyDescent="0.4"/>
    <row r="2099" s="6" customFormat="1" x14ac:dyDescent="0.4"/>
    <row r="2100" s="6" customFormat="1" x14ac:dyDescent="0.4"/>
    <row r="2101" s="6" customFormat="1" x14ac:dyDescent="0.4"/>
    <row r="2102" s="6" customFormat="1" x14ac:dyDescent="0.4"/>
    <row r="2103" s="6" customFormat="1" x14ac:dyDescent="0.4"/>
    <row r="2104" s="6" customFormat="1" x14ac:dyDescent="0.4"/>
    <row r="2105" s="6" customFormat="1" x14ac:dyDescent="0.4"/>
    <row r="2106" s="6" customFormat="1" x14ac:dyDescent="0.4"/>
    <row r="2107" s="6" customFormat="1" x14ac:dyDescent="0.4"/>
    <row r="2108" s="6" customFormat="1" x14ac:dyDescent="0.4"/>
    <row r="2109" s="6" customFormat="1" x14ac:dyDescent="0.4"/>
    <row r="2110" s="6" customFormat="1" x14ac:dyDescent="0.4"/>
    <row r="2111" s="6" customFormat="1" x14ac:dyDescent="0.4"/>
    <row r="2112" s="6" customFormat="1" x14ac:dyDescent="0.4"/>
    <row r="2113" s="6" customFormat="1" x14ac:dyDescent="0.4"/>
    <row r="2114" s="6" customFormat="1" x14ac:dyDescent="0.4"/>
    <row r="2115" s="6" customFormat="1" x14ac:dyDescent="0.4"/>
    <row r="2116" s="6" customFormat="1" x14ac:dyDescent="0.4"/>
    <row r="2117" s="6" customFormat="1" x14ac:dyDescent="0.4"/>
    <row r="2118" s="6" customFormat="1" x14ac:dyDescent="0.4"/>
    <row r="2119" s="6" customFormat="1" x14ac:dyDescent="0.4"/>
    <row r="2120" s="6" customFormat="1" x14ac:dyDescent="0.4"/>
    <row r="2121" s="6" customFormat="1" x14ac:dyDescent="0.4"/>
    <row r="2122" s="6" customFormat="1" x14ac:dyDescent="0.4"/>
    <row r="2123" s="6" customFormat="1" x14ac:dyDescent="0.4"/>
    <row r="2124" s="6" customFormat="1" x14ac:dyDescent="0.4"/>
    <row r="2125" s="6" customFormat="1" x14ac:dyDescent="0.4"/>
    <row r="2126" s="6" customFormat="1" x14ac:dyDescent="0.4"/>
    <row r="2127" s="6" customFormat="1" x14ac:dyDescent="0.4"/>
    <row r="2128" s="6" customFormat="1" x14ac:dyDescent="0.4"/>
    <row r="2129" s="6" customFormat="1" x14ac:dyDescent="0.4"/>
    <row r="2130" s="6" customFormat="1" x14ac:dyDescent="0.4"/>
    <row r="2131" s="6" customFormat="1" x14ac:dyDescent="0.4"/>
    <row r="2132" s="6" customFormat="1" x14ac:dyDescent="0.4"/>
    <row r="2133" s="6" customFormat="1" x14ac:dyDescent="0.4"/>
    <row r="2134" s="6" customFormat="1" x14ac:dyDescent="0.4"/>
    <row r="2135" s="6" customFormat="1" x14ac:dyDescent="0.4"/>
    <row r="2136" s="6" customFormat="1" x14ac:dyDescent="0.4"/>
    <row r="2137" s="6" customFormat="1" x14ac:dyDescent="0.4"/>
    <row r="2138" s="6" customFormat="1" x14ac:dyDescent="0.4"/>
    <row r="2139" s="6" customFormat="1" x14ac:dyDescent="0.4"/>
    <row r="2140" s="6" customFormat="1" x14ac:dyDescent="0.4"/>
    <row r="2141" s="6" customFormat="1" x14ac:dyDescent="0.4"/>
    <row r="2142" s="6" customFormat="1" x14ac:dyDescent="0.4"/>
    <row r="2143" s="6" customFormat="1" x14ac:dyDescent="0.4"/>
    <row r="2144" s="6" customFormat="1" x14ac:dyDescent="0.4"/>
    <row r="2145" s="6" customFormat="1" x14ac:dyDescent="0.4"/>
    <row r="2146" s="6" customFormat="1" x14ac:dyDescent="0.4"/>
    <row r="2147" s="6" customFormat="1" x14ac:dyDescent="0.4"/>
    <row r="2148" s="6" customFormat="1" x14ac:dyDescent="0.4"/>
    <row r="2149" s="6" customFormat="1" x14ac:dyDescent="0.4"/>
    <row r="2150" s="6" customFormat="1" x14ac:dyDescent="0.4"/>
    <row r="2151" s="6" customFormat="1" x14ac:dyDescent="0.4"/>
    <row r="2152" s="6" customFormat="1" x14ac:dyDescent="0.4"/>
    <row r="2153" s="6" customFormat="1" x14ac:dyDescent="0.4"/>
    <row r="2154" s="6" customFormat="1" x14ac:dyDescent="0.4"/>
    <row r="2155" s="6" customFormat="1" x14ac:dyDescent="0.4"/>
    <row r="2156" s="6" customFormat="1" x14ac:dyDescent="0.4"/>
    <row r="2157" s="6" customFormat="1" x14ac:dyDescent="0.4"/>
    <row r="2158" s="6" customFormat="1" x14ac:dyDescent="0.4"/>
    <row r="2159" s="6" customFormat="1" x14ac:dyDescent="0.4"/>
    <row r="2160" s="6" customFormat="1" x14ac:dyDescent="0.4"/>
    <row r="2161" s="6" customFormat="1" x14ac:dyDescent="0.4"/>
    <row r="2162" s="6" customFormat="1" x14ac:dyDescent="0.4"/>
    <row r="2163" s="6" customFormat="1" x14ac:dyDescent="0.4"/>
    <row r="2164" s="6" customFormat="1" x14ac:dyDescent="0.4"/>
    <row r="2165" s="6" customFormat="1" x14ac:dyDescent="0.4"/>
    <row r="2166" s="6" customFormat="1" x14ac:dyDescent="0.4"/>
    <row r="2167" s="6" customFormat="1" x14ac:dyDescent="0.4"/>
    <row r="2168" s="6" customFormat="1" x14ac:dyDescent="0.4"/>
    <row r="2169" s="6" customFormat="1" x14ac:dyDescent="0.4"/>
    <row r="2170" s="6" customFormat="1" x14ac:dyDescent="0.4"/>
    <row r="2171" s="6" customFormat="1" x14ac:dyDescent="0.4"/>
    <row r="2172" s="6" customFormat="1" x14ac:dyDescent="0.4"/>
    <row r="2173" s="6" customFormat="1" x14ac:dyDescent="0.4"/>
    <row r="2174" s="6" customFormat="1" x14ac:dyDescent="0.4"/>
    <row r="2175" s="6" customFormat="1" x14ac:dyDescent="0.4"/>
    <row r="2176" s="6" customFormat="1" x14ac:dyDescent="0.4"/>
    <row r="2177" s="6" customFormat="1" x14ac:dyDescent="0.4"/>
    <row r="2178" s="6" customFormat="1" x14ac:dyDescent="0.4"/>
    <row r="2179" s="6" customFormat="1" x14ac:dyDescent="0.4"/>
    <row r="2180" s="6" customFormat="1" x14ac:dyDescent="0.4"/>
    <row r="2181" s="6" customFormat="1" x14ac:dyDescent="0.4"/>
    <row r="2182" s="6" customFormat="1" x14ac:dyDescent="0.4"/>
    <row r="2183" s="6" customFormat="1" x14ac:dyDescent="0.4"/>
    <row r="2184" s="6" customFormat="1" x14ac:dyDescent="0.4"/>
    <row r="2185" s="6" customFormat="1" x14ac:dyDescent="0.4"/>
    <row r="2186" s="6" customFormat="1" x14ac:dyDescent="0.4"/>
    <row r="2187" s="6" customFormat="1" x14ac:dyDescent="0.4"/>
    <row r="2188" s="6" customFormat="1" x14ac:dyDescent="0.4"/>
    <row r="2189" s="6" customFormat="1" x14ac:dyDescent="0.4"/>
    <row r="2190" s="6" customFormat="1" x14ac:dyDescent="0.4"/>
    <row r="2191" s="6" customFormat="1" x14ac:dyDescent="0.4"/>
    <row r="2192" s="6" customFormat="1" x14ac:dyDescent="0.4"/>
    <row r="2193" s="6" customFormat="1" x14ac:dyDescent="0.4"/>
    <row r="2194" s="6" customFormat="1" x14ac:dyDescent="0.4"/>
    <row r="2195" s="6" customFormat="1" x14ac:dyDescent="0.4"/>
    <row r="2196" s="6" customFormat="1" x14ac:dyDescent="0.4"/>
    <row r="2197" s="6" customFormat="1" x14ac:dyDescent="0.4"/>
    <row r="2198" s="6" customFormat="1" x14ac:dyDescent="0.4"/>
    <row r="2199" s="6" customFormat="1" x14ac:dyDescent="0.4"/>
    <row r="2200" s="6" customFormat="1" x14ac:dyDescent="0.4"/>
    <row r="2201" s="6" customFormat="1" x14ac:dyDescent="0.4"/>
    <row r="2202" s="6" customFormat="1" x14ac:dyDescent="0.4"/>
    <row r="2203" s="6" customFormat="1" x14ac:dyDescent="0.4"/>
    <row r="2204" s="6" customFormat="1" x14ac:dyDescent="0.4"/>
    <row r="2205" s="6" customFormat="1" x14ac:dyDescent="0.4"/>
    <row r="2206" s="6" customFormat="1" x14ac:dyDescent="0.4"/>
    <row r="2207" s="6" customFormat="1" x14ac:dyDescent="0.4"/>
    <row r="2208" s="6" customFormat="1" x14ac:dyDescent="0.4"/>
    <row r="2209" s="6" customFormat="1" x14ac:dyDescent="0.4"/>
    <row r="2210" s="6" customFormat="1" x14ac:dyDescent="0.4"/>
    <row r="2211" s="6" customFormat="1" x14ac:dyDescent="0.4"/>
    <row r="2212" s="6" customFormat="1" x14ac:dyDescent="0.4"/>
    <row r="2213" s="6" customFormat="1" x14ac:dyDescent="0.4"/>
    <row r="2214" s="6" customFormat="1" x14ac:dyDescent="0.4"/>
    <row r="2215" s="6" customFormat="1" x14ac:dyDescent="0.4"/>
    <row r="2216" s="6" customFormat="1" x14ac:dyDescent="0.4"/>
    <row r="2217" s="6" customFormat="1" x14ac:dyDescent="0.4"/>
    <row r="2218" s="6" customFormat="1" x14ac:dyDescent="0.4"/>
    <row r="2219" s="6" customFormat="1" x14ac:dyDescent="0.4"/>
    <row r="2220" s="6" customFormat="1" x14ac:dyDescent="0.4"/>
    <row r="2221" s="6" customFormat="1" x14ac:dyDescent="0.4"/>
    <row r="2222" s="6" customFormat="1" x14ac:dyDescent="0.4"/>
    <row r="2223" s="6" customFormat="1" x14ac:dyDescent="0.4"/>
    <row r="2224" s="6" customFormat="1" x14ac:dyDescent="0.4"/>
    <row r="2225" s="6" customFormat="1" x14ac:dyDescent="0.4"/>
    <row r="2226" s="6" customFormat="1" x14ac:dyDescent="0.4"/>
    <row r="2227" s="6" customFormat="1" x14ac:dyDescent="0.4"/>
    <row r="2228" s="6" customFormat="1" x14ac:dyDescent="0.4"/>
    <row r="2229" s="6" customFormat="1" x14ac:dyDescent="0.4"/>
    <row r="2230" s="6" customFormat="1" x14ac:dyDescent="0.4"/>
    <row r="2231" s="6" customFormat="1" x14ac:dyDescent="0.4"/>
    <row r="2232" s="6" customFormat="1" x14ac:dyDescent="0.4"/>
    <row r="2233" s="6" customFormat="1" x14ac:dyDescent="0.4"/>
    <row r="2234" s="6" customFormat="1" x14ac:dyDescent="0.4"/>
    <row r="2235" s="6" customFormat="1" x14ac:dyDescent="0.4"/>
    <row r="2236" s="6" customFormat="1" x14ac:dyDescent="0.4"/>
    <row r="2237" s="6" customFormat="1" x14ac:dyDescent="0.4"/>
    <row r="2238" s="6" customFormat="1" x14ac:dyDescent="0.4"/>
    <row r="2239" s="6" customFormat="1" x14ac:dyDescent="0.4"/>
    <row r="2240" s="6" customFormat="1" x14ac:dyDescent="0.4"/>
    <row r="2241" s="6" customFormat="1" x14ac:dyDescent="0.4"/>
    <row r="2242" s="6" customFormat="1" x14ac:dyDescent="0.4"/>
    <row r="2243" s="6" customFormat="1" x14ac:dyDescent="0.4"/>
    <row r="2244" s="6" customFormat="1" x14ac:dyDescent="0.4"/>
    <row r="2245" s="6" customFormat="1" x14ac:dyDescent="0.4"/>
    <row r="2246" s="6" customFormat="1" x14ac:dyDescent="0.4"/>
    <row r="2247" s="6" customFormat="1" x14ac:dyDescent="0.4"/>
    <row r="2248" s="6" customFormat="1" x14ac:dyDescent="0.4"/>
    <row r="2249" s="6" customFormat="1" x14ac:dyDescent="0.4"/>
    <row r="2250" s="6" customFormat="1" x14ac:dyDescent="0.4"/>
    <row r="2251" s="6" customFormat="1" x14ac:dyDescent="0.4"/>
    <row r="2252" s="6" customFormat="1" x14ac:dyDescent="0.4"/>
    <row r="2253" s="6" customFormat="1" x14ac:dyDescent="0.4"/>
    <row r="2254" s="6" customFormat="1" x14ac:dyDescent="0.4"/>
    <row r="2255" s="6" customFormat="1" x14ac:dyDescent="0.4"/>
    <row r="2256" s="6" customFormat="1" x14ac:dyDescent="0.4"/>
    <row r="2257" s="6" customFormat="1" x14ac:dyDescent="0.4"/>
    <row r="2258" s="6" customFormat="1" x14ac:dyDescent="0.4"/>
    <row r="2259" s="6" customFormat="1" x14ac:dyDescent="0.4"/>
    <row r="2260" s="6" customFormat="1" x14ac:dyDescent="0.4"/>
    <row r="2261" s="6" customFormat="1" x14ac:dyDescent="0.4"/>
    <row r="2262" s="6" customFormat="1" x14ac:dyDescent="0.4"/>
    <row r="2263" s="6" customFormat="1" x14ac:dyDescent="0.4"/>
    <row r="2264" s="6" customFormat="1" x14ac:dyDescent="0.4"/>
    <row r="2265" s="6" customFormat="1" x14ac:dyDescent="0.4"/>
    <row r="2266" s="6" customFormat="1" x14ac:dyDescent="0.4"/>
    <row r="2267" s="6" customFormat="1" x14ac:dyDescent="0.4"/>
    <row r="2268" s="6" customFormat="1" x14ac:dyDescent="0.4"/>
    <row r="2269" s="6" customFormat="1" x14ac:dyDescent="0.4"/>
    <row r="2270" s="6" customFormat="1" x14ac:dyDescent="0.4"/>
    <row r="2271" s="6" customFormat="1" x14ac:dyDescent="0.4"/>
    <row r="2272" s="6" customFormat="1" x14ac:dyDescent="0.4"/>
    <row r="2273" s="6" customFormat="1" x14ac:dyDescent="0.4"/>
    <row r="2274" s="6" customFormat="1" x14ac:dyDescent="0.4"/>
    <row r="2275" s="6" customFormat="1" x14ac:dyDescent="0.4"/>
    <row r="2276" s="6" customFormat="1" x14ac:dyDescent="0.4"/>
    <row r="2277" s="6" customFormat="1" x14ac:dyDescent="0.4"/>
    <row r="2278" s="6" customFormat="1" x14ac:dyDescent="0.4"/>
    <row r="2279" s="6" customFormat="1" x14ac:dyDescent="0.4"/>
    <row r="2280" s="6" customFormat="1" x14ac:dyDescent="0.4"/>
    <row r="2281" s="6" customFormat="1" x14ac:dyDescent="0.4"/>
    <row r="2282" s="6" customFormat="1" x14ac:dyDescent="0.4"/>
    <row r="2283" s="6" customFormat="1" x14ac:dyDescent="0.4"/>
    <row r="2284" s="6" customFormat="1" x14ac:dyDescent="0.4"/>
    <row r="2285" s="6" customFormat="1" x14ac:dyDescent="0.4"/>
    <row r="2286" s="6" customFormat="1" x14ac:dyDescent="0.4"/>
    <row r="2287" s="6" customFormat="1" x14ac:dyDescent="0.4"/>
    <row r="2288" s="6" customFormat="1" x14ac:dyDescent="0.4"/>
    <row r="2289" s="6" customFormat="1" x14ac:dyDescent="0.4"/>
    <row r="2290" s="6" customFormat="1" x14ac:dyDescent="0.4"/>
    <row r="2291" s="6" customFormat="1" x14ac:dyDescent="0.4"/>
    <row r="2292" s="6" customFormat="1" x14ac:dyDescent="0.4"/>
    <row r="2293" s="6" customFormat="1" x14ac:dyDescent="0.4"/>
    <row r="2294" s="6" customFormat="1" x14ac:dyDescent="0.4"/>
    <row r="2295" s="6" customFormat="1" x14ac:dyDescent="0.4"/>
    <row r="2296" s="6" customFormat="1" x14ac:dyDescent="0.4"/>
    <row r="2297" s="6" customFormat="1" x14ac:dyDescent="0.4"/>
    <row r="2298" s="6" customFormat="1" x14ac:dyDescent="0.4"/>
    <row r="2299" s="6" customFormat="1" x14ac:dyDescent="0.4"/>
    <row r="2300" s="6" customFormat="1" x14ac:dyDescent="0.4"/>
    <row r="2301" s="6" customFormat="1" x14ac:dyDescent="0.4"/>
    <row r="2302" s="6" customFormat="1" x14ac:dyDescent="0.4"/>
    <row r="2303" s="6" customFormat="1" x14ac:dyDescent="0.4"/>
    <row r="2304" s="6" customFormat="1" x14ac:dyDescent="0.4"/>
    <row r="2305" s="6" customFormat="1" x14ac:dyDescent="0.4"/>
    <row r="2306" s="6" customFormat="1" x14ac:dyDescent="0.4"/>
    <row r="2307" s="6" customFormat="1" x14ac:dyDescent="0.4"/>
    <row r="2308" s="6" customFormat="1" x14ac:dyDescent="0.4"/>
    <row r="2309" s="6" customFormat="1" x14ac:dyDescent="0.4"/>
    <row r="2310" s="6" customFormat="1" x14ac:dyDescent="0.4"/>
    <row r="2311" s="6" customFormat="1" x14ac:dyDescent="0.4"/>
    <row r="2312" s="6" customFormat="1" x14ac:dyDescent="0.4"/>
    <row r="2313" s="6" customFormat="1" x14ac:dyDescent="0.4"/>
    <row r="2314" s="6" customFormat="1" x14ac:dyDescent="0.4"/>
    <row r="2315" s="6" customFormat="1" x14ac:dyDescent="0.4"/>
    <row r="2316" s="6" customFormat="1" x14ac:dyDescent="0.4"/>
    <row r="2317" s="6" customFormat="1" x14ac:dyDescent="0.4"/>
    <row r="2318" s="6" customFormat="1" x14ac:dyDescent="0.4"/>
    <row r="2319" s="6" customFormat="1" x14ac:dyDescent="0.4"/>
    <row r="2320" s="6" customFormat="1" x14ac:dyDescent="0.4"/>
    <row r="2321" s="6" customFormat="1" x14ac:dyDescent="0.4"/>
    <row r="2322" s="6" customFormat="1" x14ac:dyDescent="0.4"/>
    <row r="2323" s="6" customFormat="1" x14ac:dyDescent="0.4"/>
    <row r="2324" s="6" customFormat="1" x14ac:dyDescent="0.4"/>
    <row r="2325" s="6" customFormat="1" x14ac:dyDescent="0.4"/>
    <row r="2326" s="6" customFormat="1" x14ac:dyDescent="0.4"/>
    <row r="2327" s="6" customFormat="1" x14ac:dyDescent="0.4"/>
    <row r="2328" s="6" customFormat="1" x14ac:dyDescent="0.4"/>
    <row r="2329" s="6" customFormat="1" x14ac:dyDescent="0.4"/>
    <row r="2330" s="6" customFormat="1" x14ac:dyDescent="0.4"/>
    <row r="2331" s="6" customFormat="1" x14ac:dyDescent="0.4"/>
    <row r="2332" s="6" customFormat="1" x14ac:dyDescent="0.4"/>
    <row r="2333" s="6" customFormat="1" x14ac:dyDescent="0.4"/>
    <row r="2334" s="6" customFormat="1" x14ac:dyDescent="0.4"/>
    <row r="2335" s="6" customFormat="1" x14ac:dyDescent="0.4"/>
    <row r="2336" s="6" customFormat="1" x14ac:dyDescent="0.4"/>
    <row r="2337" s="6" customFormat="1" x14ac:dyDescent="0.4"/>
    <row r="2338" s="6" customFormat="1" x14ac:dyDescent="0.4"/>
    <row r="2339" s="6" customFormat="1" x14ac:dyDescent="0.4"/>
    <row r="2340" s="6" customFormat="1" x14ac:dyDescent="0.4"/>
    <row r="2341" s="6" customFormat="1" x14ac:dyDescent="0.4"/>
    <row r="2342" s="6" customFormat="1" x14ac:dyDescent="0.4"/>
    <row r="2343" s="6" customFormat="1" x14ac:dyDescent="0.4"/>
    <row r="2344" s="6" customFormat="1" x14ac:dyDescent="0.4"/>
    <row r="2345" s="6" customFormat="1" x14ac:dyDescent="0.4"/>
    <row r="2346" s="6" customFormat="1" x14ac:dyDescent="0.4"/>
    <row r="2347" s="6" customFormat="1" x14ac:dyDescent="0.4"/>
    <row r="2348" s="6" customFormat="1" x14ac:dyDescent="0.4"/>
    <row r="2349" s="6" customFormat="1" x14ac:dyDescent="0.4"/>
    <row r="2350" s="6" customFormat="1" x14ac:dyDescent="0.4"/>
    <row r="2351" s="6" customFormat="1" x14ac:dyDescent="0.4"/>
    <row r="2352" s="6" customFormat="1" x14ac:dyDescent="0.4"/>
    <row r="2353" s="6" customFormat="1" x14ac:dyDescent="0.4"/>
    <row r="2354" s="6" customFormat="1" x14ac:dyDescent="0.4"/>
    <row r="2355" s="6" customFormat="1" x14ac:dyDescent="0.4"/>
    <row r="2356" s="6" customFormat="1" x14ac:dyDescent="0.4"/>
    <row r="2357" s="6" customFormat="1" x14ac:dyDescent="0.4"/>
    <row r="2358" s="6" customFormat="1" x14ac:dyDescent="0.4"/>
    <row r="2359" s="6" customFormat="1" x14ac:dyDescent="0.4"/>
    <row r="2360" s="6" customFormat="1" x14ac:dyDescent="0.4"/>
    <row r="2361" s="6" customFormat="1" x14ac:dyDescent="0.4"/>
    <row r="2362" s="6" customFormat="1" x14ac:dyDescent="0.4"/>
    <row r="2363" s="6" customFormat="1" x14ac:dyDescent="0.4"/>
    <row r="2364" s="6" customFormat="1" x14ac:dyDescent="0.4"/>
    <row r="2365" s="6" customFormat="1" x14ac:dyDescent="0.4"/>
    <row r="2366" s="6" customFormat="1" x14ac:dyDescent="0.4"/>
    <row r="2367" s="6" customFormat="1" x14ac:dyDescent="0.4"/>
    <row r="2368" s="6" customFormat="1" x14ac:dyDescent="0.4"/>
    <row r="2369" s="6" customFormat="1" x14ac:dyDescent="0.4"/>
    <row r="2370" s="6" customFormat="1" x14ac:dyDescent="0.4"/>
    <row r="2371" s="6" customFormat="1" x14ac:dyDescent="0.4"/>
    <row r="2372" s="6" customFormat="1" x14ac:dyDescent="0.4"/>
    <row r="2373" s="6" customFormat="1" x14ac:dyDescent="0.4"/>
    <row r="2374" s="6" customFormat="1" x14ac:dyDescent="0.4"/>
    <row r="2375" s="6" customFormat="1" x14ac:dyDescent="0.4"/>
    <row r="2376" s="6" customFormat="1" x14ac:dyDescent="0.4"/>
    <row r="2377" s="6" customFormat="1" x14ac:dyDescent="0.4"/>
    <row r="2378" s="6" customFormat="1" x14ac:dyDescent="0.4"/>
    <row r="2379" s="6" customFormat="1" x14ac:dyDescent="0.4"/>
    <row r="2380" s="6" customFormat="1" x14ac:dyDescent="0.4"/>
    <row r="2381" s="6" customFormat="1" x14ac:dyDescent="0.4"/>
    <row r="2382" s="6" customFormat="1" x14ac:dyDescent="0.4"/>
    <row r="2383" s="6" customFormat="1" x14ac:dyDescent="0.4"/>
    <row r="2384" s="6" customFormat="1" x14ac:dyDescent="0.4"/>
    <row r="2385" s="6" customFormat="1" x14ac:dyDescent="0.4"/>
    <row r="2386" s="6" customFormat="1" x14ac:dyDescent="0.4"/>
    <row r="2387" s="6" customFormat="1" x14ac:dyDescent="0.4"/>
    <row r="2388" s="6" customFormat="1" x14ac:dyDescent="0.4"/>
    <row r="2389" s="6" customFormat="1" x14ac:dyDescent="0.4"/>
    <row r="2390" s="6" customFormat="1" x14ac:dyDescent="0.4"/>
    <row r="2391" s="6" customFormat="1" x14ac:dyDescent="0.4"/>
    <row r="2392" s="6" customFormat="1" x14ac:dyDescent="0.4"/>
    <row r="2393" s="6" customFormat="1" x14ac:dyDescent="0.4"/>
    <row r="2394" s="6" customFormat="1" x14ac:dyDescent="0.4"/>
    <row r="2395" s="6" customFormat="1" x14ac:dyDescent="0.4"/>
    <row r="2396" s="6" customFormat="1" x14ac:dyDescent="0.4"/>
    <row r="2397" s="6" customFormat="1" x14ac:dyDescent="0.4"/>
    <row r="2398" s="6" customFormat="1" x14ac:dyDescent="0.4"/>
    <row r="2399" s="6" customFormat="1" x14ac:dyDescent="0.4"/>
    <row r="2400" s="6" customFormat="1" x14ac:dyDescent="0.4"/>
    <row r="2401" s="6" customFormat="1" x14ac:dyDescent="0.4"/>
    <row r="2402" s="6" customFormat="1" x14ac:dyDescent="0.4"/>
    <row r="2403" s="6" customFormat="1" x14ac:dyDescent="0.4"/>
    <row r="2404" s="6" customFormat="1" x14ac:dyDescent="0.4"/>
    <row r="2405" s="6" customFormat="1" x14ac:dyDescent="0.4"/>
    <row r="2406" s="6" customFormat="1" x14ac:dyDescent="0.4"/>
    <row r="2407" s="6" customFormat="1" x14ac:dyDescent="0.4"/>
    <row r="2408" s="6" customFormat="1" x14ac:dyDescent="0.4"/>
    <row r="2409" s="6" customFormat="1" x14ac:dyDescent="0.4"/>
    <row r="2410" s="6" customFormat="1" x14ac:dyDescent="0.4"/>
    <row r="2411" s="6" customFormat="1" x14ac:dyDescent="0.4"/>
    <row r="2412" s="6" customFormat="1" x14ac:dyDescent="0.4"/>
    <row r="2413" s="6" customFormat="1" x14ac:dyDescent="0.4"/>
    <row r="2414" s="6" customFormat="1" x14ac:dyDescent="0.4"/>
    <row r="2415" s="6" customFormat="1" x14ac:dyDescent="0.4"/>
    <row r="2416" s="6" customFormat="1" x14ac:dyDescent="0.4"/>
    <row r="2417" s="6" customFormat="1" x14ac:dyDescent="0.4"/>
    <row r="2418" s="6" customFormat="1" x14ac:dyDescent="0.4"/>
    <row r="2419" s="6" customFormat="1" x14ac:dyDescent="0.4"/>
    <row r="2420" s="6" customFormat="1" x14ac:dyDescent="0.4"/>
    <row r="2421" s="6" customFormat="1" x14ac:dyDescent="0.4"/>
    <row r="2422" s="6" customFormat="1" x14ac:dyDescent="0.4"/>
    <row r="2423" s="6" customFormat="1" x14ac:dyDescent="0.4"/>
    <row r="2424" s="6" customFormat="1" x14ac:dyDescent="0.4"/>
    <row r="2425" s="6" customFormat="1" x14ac:dyDescent="0.4"/>
    <row r="2426" s="6" customFormat="1" x14ac:dyDescent="0.4"/>
    <row r="2427" s="6" customFormat="1" x14ac:dyDescent="0.4"/>
    <row r="2428" s="6" customFormat="1" x14ac:dyDescent="0.4"/>
    <row r="2429" s="6" customFormat="1" x14ac:dyDescent="0.4"/>
    <row r="2430" s="6" customFormat="1" x14ac:dyDescent="0.4"/>
    <row r="2431" s="6" customFormat="1" x14ac:dyDescent="0.4"/>
    <row r="2432" s="6" customFormat="1" x14ac:dyDescent="0.4"/>
    <row r="2433" s="6" customFormat="1" x14ac:dyDescent="0.4"/>
    <row r="2434" s="6" customFormat="1" x14ac:dyDescent="0.4"/>
    <row r="2435" s="6" customFormat="1" x14ac:dyDescent="0.4"/>
    <row r="2436" s="6" customFormat="1" x14ac:dyDescent="0.4"/>
    <row r="2437" s="6" customFormat="1" x14ac:dyDescent="0.4"/>
    <row r="2438" s="6" customFormat="1" x14ac:dyDescent="0.4"/>
    <row r="2439" s="6" customFormat="1" x14ac:dyDescent="0.4"/>
    <row r="2440" s="6" customFormat="1" x14ac:dyDescent="0.4"/>
    <row r="2441" s="6" customFormat="1" x14ac:dyDescent="0.4"/>
    <row r="2442" s="6" customFormat="1" x14ac:dyDescent="0.4"/>
    <row r="2443" s="6" customFormat="1" x14ac:dyDescent="0.4"/>
    <row r="2444" s="6" customFormat="1" x14ac:dyDescent="0.4"/>
    <row r="2445" s="6" customFormat="1" x14ac:dyDescent="0.4"/>
    <row r="2446" s="6" customFormat="1" x14ac:dyDescent="0.4"/>
    <row r="2447" s="6" customFormat="1" x14ac:dyDescent="0.4"/>
    <row r="2448" s="6" customFormat="1" x14ac:dyDescent="0.4"/>
    <row r="2449" s="6" customFormat="1" x14ac:dyDescent="0.4"/>
    <row r="2450" s="6" customFormat="1" x14ac:dyDescent="0.4"/>
    <row r="2451" s="6" customFormat="1" x14ac:dyDescent="0.4"/>
    <row r="2452" s="6" customFormat="1" x14ac:dyDescent="0.4"/>
    <row r="2453" s="6" customFormat="1" x14ac:dyDescent="0.4"/>
    <row r="2454" s="6" customFormat="1" x14ac:dyDescent="0.4"/>
    <row r="2455" s="6" customFormat="1" x14ac:dyDescent="0.4"/>
    <row r="2456" s="6" customFormat="1" x14ac:dyDescent="0.4"/>
    <row r="2457" s="6" customFormat="1" x14ac:dyDescent="0.4"/>
    <row r="2458" s="6" customFormat="1" x14ac:dyDescent="0.4"/>
    <row r="2459" s="6" customFormat="1" x14ac:dyDescent="0.4"/>
    <row r="2460" s="6" customFormat="1" x14ac:dyDescent="0.4"/>
    <row r="2461" s="6" customFormat="1" x14ac:dyDescent="0.4"/>
    <row r="2462" s="6" customFormat="1" x14ac:dyDescent="0.4"/>
    <row r="2463" s="6" customFormat="1" x14ac:dyDescent="0.4"/>
    <row r="2464" s="6" customFormat="1" x14ac:dyDescent="0.4"/>
    <row r="2465" s="6" customFormat="1" x14ac:dyDescent="0.4"/>
    <row r="2466" s="6" customFormat="1" x14ac:dyDescent="0.4"/>
    <row r="2467" s="6" customFormat="1" x14ac:dyDescent="0.4"/>
    <row r="2468" s="6" customFormat="1" x14ac:dyDescent="0.4"/>
    <row r="2469" s="6" customFormat="1" x14ac:dyDescent="0.4"/>
    <row r="2470" s="6" customFormat="1" x14ac:dyDescent="0.4"/>
    <row r="2471" s="6" customFormat="1" x14ac:dyDescent="0.4"/>
    <row r="2472" s="6" customFormat="1" x14ac:dyDescent="0.4"/>
    <row r="2473" s="6" customFormat="1" x14ac:dyDescent="0.4"/>
    <row r="2474" s="6" customFormat="1" x14ac:dyDescent="0.4"/>
    <row r="2475" s="6" customFormat="1" x14ac:dyDescent="0.4"/>
    <row r="2476" s="6" customFormat="1" x14ac:dyDescent="0.4"/>
    <row r="2477" s="6" customFormat="1" x14ac:dyDescent="0.4"/>
    <row r="2478" s="6" customFormat="1" x14ac:dyDescent="0.4"/>
    <row r="2479" s="6" customFormat="1" x14ac:dyDescent="0.4"/>
    <row r="2480" s="6" customFormat="1" x14ac:dyDescent="0.4"/>
    <row r="2481" s="6" customFormat="1" x14ac:dyDescent="0.4"/>
    <row r="2482" s="6" customFormat="1" x14ac:dyDescent="0.4"/>
    <row r="2483" s="6" customFormat="1" x14ac:dyDescent="0.4"/>
    <row r="2484" s="6" customFormat="1" x14ac:dyDescent="0.4"/>
    <row r="2485" s="6" customFormat="1" x14ac:dyDescent="0.4"/>
    <row r="2486" s="6" customFormat="1" x14ac:dyDescent="0.4"/>
    <row r="2487" s="6" customFormat="1" x14ac:dyDescent="0.4"/>
    <row r="2488" s="6" customFormat="1" x14ac:dyDescent="0.4"/>
    <row r="2489" s="6" customFormat="1" x14ac:dyDescent="0.4"/>
    <row r="2490" s="6" customFormat="1" x14ac:dyDescent="0.4"/>
    <row r="2491" s="6" customFormat="1" x14ac:dyDescent="0.4"/>
    <row r="2492" s="6" customFormat="1" x14ac:dyDescent="0.4"/>
    <row r="2493" s="6" customFormat="1" x14ac:dyDescent="0.4"/>
    <row r="2494" s="6" customFormat="1" x14ac:dyDescent="0.4"/>
    <row r="2495" s="6" customFormat="1" x14ac:dyDescent="0.4"/>
    <row r="2496" s="6" customFormat="1" x14ac:dyDescent="0.4"/>
    <row r="2497" s="6" customFormat="1" x14ac:dyDescent="0.4"/>
    <row r="2498" s="6" customFormat="1" x14ac:dyDescent="0.4"/>
    <row r="2499" s="6" customFormat="1" x14ac:dyDescent="0.4"/>
    <row r="2500" s="6" customFormat="1" x14ac:dyDescent="0.4"/>
    <row r="2501" s="6" customFormat="1" x14ac:dyDescent="0.4"/>
    <row r="2502" s="6" customFormat="1" x14ac:dyDescent="0.4"/>
    <row r="2503" s="6" customFormat="1" x14ac:dyDescent="0.4"/>
    <row r="2504" s="6" customFormat="1" x14ac:dyDescent="0.4"/>
    <row r="2505" s="6" customFormat="1" x14ac:dyDescent="0.4"/>
    <row r="2506" s="6" customFormat="1" x14ac:dyDescent="0.4"/>
    <row r="2507" s="6" customFormat="1" x14ac:dyDescent="0.4"/>
    <row r="2508" s="6" customFormat="1" x14ac:dyDescent="0.4"/>
    <row r="2509" s="6" customFormat="1" x14ac:dyDescent="0.4"/>
    <row r="2510" s="6" customFormat="1" x14ac:dyDescent="0.4"/>
    <row r="2511" s="6" customFormat="1" x14ac:dyDescent="0.4"/>
    <row r="2512" s="6" customFormat="1" x14ac:dyDescent="0.4"/>
    <row r="2513" s="6" customFormat="1" x14ac:dyDescent="0.4"/>
    <row r="2514" s="6" customFormat="1" x14ac:dyDescent="0.4"/>
    <row r="2515" s="6" customFormat="1" x14ac:dyDescent="0.4"/>
    <row r="2516" s="6" customFormat="1" x14ac:dyDescent="0.4"/>
    <row r="2517" s="6" customFormat="1" x14ac:dyDescent="0.4"/>
    <row r="2518" s="6" customFormat="1" x14ac:dyDescent="0.4"/>
    <row r="2519" s="6" customFormat="1" x14ac:dyDescent="0.4"/>
    <row r="2520" s="6" customFormat="1" x14ac:dyDescent="0.4"/>
    <row r="2521" s="6" customFormat="1" x14ac:dyDescent="0.4"/>
    <row r="2522" s="6" customFormat="1" x14ac:dyDescent="0.4"/>
    <row r="2523" s="6" customFormat="1" x14ac:dyDescent="0.4"/>
    <row r="2524" s="6" customFormat="1" x14ac:dyDescent="0.4"/>
    <row r="2525" s="6" customFormat="1" x14ac:dyDescent="0.4"/>
    <row r="2526" s="6" customFormat="1" x14ac:dyDescent="0.4"/>
    <row r="2527" s="6" customFormat="1" x14ac:dyDescent="0.4"/>
    <row r="2528" s="6" customFormat="1" x14ac:dyDescent="0.4"/>
    <row r="2529" s="6" customFormat="1" x14ac:dyDescent="0.4"/>
    <row r="2530" s="6" customFormat="1" x14ac:dyDescent="0.4"/>
    <row r="2531" s="6" customFormat="1" x14ac:dyDescent="0.4"/>
    <row r="2532" s="6" customFormat="1" x14ac:dyDescent="0.4"/>
    <row r="2533" s="6" customFormat="1" x14ac:dyDescent="0.4"/>
    <row r="2534" s="6" customFormat="1" x14ac:dyDescent="0.4"/>
    <row r="2535" s="6" customFormat="1" x14ac:dyDescent="0.4"/>
    <row r="2536" s="6" customFormat="1" x14ac:dyDescent="0.4"/>
    <row r="2537" s="6" customFormat="1" x14ac:dyDescent="0.4"/>
    <row r="2538" s="6" customFormat="1" x14ac:dyDescent="0.4"/>
    <row r="2539" s="6" customFormat="1" x14ac:dyDescent="0.4"/>
    <row r="2540" s="6" customFormat="1" x14ac:dyDescent="0.4"/>
    <row r="2541" s="6" customFormat="1" x14ac:dyDescent="0.4"/>
    <row r="2542" s="6" customFormat="1" x14ac:dyDescent="0.4"/>
    <row r="2543" s="6" customFormat="1" x14ac:dyDescent="0.4"/>
    <row r="2544" s="6" customFormat="1" x14ac:dyDescent="0.4"/>
    <row r="2545" s="6" customFormat="1" x14ac:dyDescent="0.4"/>
    <row r="2546" s="6" customFormat="1" x14ac:dyDescent="0.4"/>
    <row r="2547" s="6" customFormat="1" x14ac:dyDescent="0.4"/>
    <row r="2548" s="6" customFormat="1" x14ac:dyDescent="0.4"/>
    <row r="2549" s="6" customFormat="1" x14ac:dyDescent="0.4"/>
    <row r="2550" s="6" customFormat="1" x14ac:dyDescent="0.4"/>
    <row r="2551" s="6" customFormat="1" x14ac:dyDescent="0.4"/>
    <row r="2552" s="6" customFormat="1" x14ac:dyDescent="0.4"/>
    <row r="2553" s="6" customFormat="1" x14ac:dyDescent="0.4"/>
    <row r="2554" s="6" customFormat="1" x14ac:dyDescent="0.4"/>
    <row r="2555" s="6" customFormat="1" x14ac:dyDescent="0.4"/>
    <row r="2556" s="6" customFormat="1" x14ac:dyDescent="0.4"/>
    <row r="2557" s="6" customFormat="1" x14ac:dyDescent="0.4"/>
    <row r="2558" s="6" customFormat="1" x14ac:dyDescent="0.4"/>
    <row r="2559" s="6" customFormat="1" x14ac:dyDescent="0.4"/>
    <row r="2560" s="6" customFormat="1" x14ac:dyDescent="0.4"/>
    <row r="2561" s="6" customFormat="1" x14ac:dyDescent="0.4"/>
    <row r="2562" s="6" customFormat="1" x14ac:dyDescent="0.4"/>
    <row r="2563" s="6" customFormat="1" x14ac:dyDescent="0.4"/>
    <row r="2564" s="6" customFormat="1" x14ac:dyDescent="0.4"/>
    <row r="2565" s="6" customFormat="1" x14ac:dyDescent="0.4"/>
    <row r="2566" s="6" customFormat="1" x14ac:dyDescent="0.4"/>
    <row r="2567" s="6" customFormat="1" x14ac:dyDescent="0.4"/>
    <row r="2568" s="6" customFormat="1" x14ac:dyDescent="0.4"/>
    <row r="2569" s="6" customFormat="1" x14ac:dyDescent="0.4"/>
    <row r="2570" s="6" customFormat="1" x14ac:dyDescent="0.4"/>
    <row r="2571" s="6" customFormat="1" x14ac:dyDescent="0.4"/>
    <row r="2572" s="6" customFormat="1" x14ac:dyDescent="0.4"/>
    <row r="2573" s="6" customFormat="1" x14ac:dyDescent="0.4"/>
    <row r="2574" s="6" customFormat="1" x14ac:dyDescent="0.4"/>
    <row r="2575" s="6" customFormat="1" x14ac:dyDescent="0.4"/>
    <row r="2576" s="6" customFormat="1" x14ac:dyDescent="0.4"/>
    <row r="2577" s="6" customFormat="1" x14ac:dyDescent="0.4"/>
    <row r="2578" s="6" customFormat="1" x14ac:dyDescent="0.4"/>
    <row r="2579" s="6" customFormat="1" x14ac:dyDescent="0.4"/>
    <row r="2580" s="6" customFormat="1" x14ac:dyDescent="0.4"/>
    <row r="2581" s="6" customFormat="1" x14ac:dyDescent="0.4"/>
    <row r="2582" s="6" customFormat="1" x14ac:dyDescent="0.4"/>
    <row r="2583" s="6" customFormat="1" x14ac:dyDescent="0.4"/>
    <row r="2584" s="6" customFormat="1" x14ac:dyDescent="0.4"/>
    <row r="2585" s="6" customFormat="1" x14ac:dyDescent="0.4"/>
    <row r="2586" s="6" customFormat="1" x14ac:dyDescent="0.4"/>
    <row r="2587" s="6" customFormat="1" x14ac:dyDescent="0.4"/>
    <row r="2588" s="6" customFormat="1" x14ac:dyDescent="0.4"/>
    <row r="2589" s="6" customFormat="1" x14ac:dyDescent="0.4"/>
    <row r="2590" s="6" customFormat="1" x14ac:dyDescent="0.4"/>
    <row r="2591" s="6" customFormat="1" x14ac:dyDescent="0.4"/>
    <row r="2592" s="6" customFormat="1" x14ac:dyDescent="0.4"/>
    <row r="2593" s="6" customFormat="1" x14ac:dyDescent="0.4"/>
    <row r="2594" s="6" customFormat="1" x14ac:dyDescent="0.4"/>
    <row r="2595" s="6" customFormat="1" x14ac:dyDescent="0.4"/>
    <row r="2596" s="6" customFormat="1" x14ac:dyDescent="0.4"/>
    <row r="2597" s="6" customFormat="1" x14ac:dyDescent="0.4"/>
    <row r="2598" s="6" customFormat="1" x14ac:dyDescent="0.4"/>
    <row r="2599" s="6" customFormat="1" x14ac:dyDescent="0.4"/>
    <row r="2600" s="6" customFormat="1" x14ac:dyDescent="0.4"/>
    <row r="2601" s="6" customFormat="1" x14ac:dyDescent="0.4"/>
    <row r="2602" s="6" customFormat="1" x14ac:dyDescent="0.4"/>
    <row r="2603" s="6" customFormat="1" x14ac:dyDescent="0.4"/>
    <row r="2604" s="6" customFormat="1" x14ac:dyDescent="0.4"/>
    <row r="2605" s="6" customFormat="1" x14ac:dyDescent="0.4"/>
    <row r="2606" s="6" customFormat="1" x14ac:dyDescent="0.4"/>
    <row r="2607" s="6" customFormat="1" x14ac:dyDescent="0.4"/>
    <row r="2608" s="6" customFormat="1" x14ac:dyDescent="0.4"/>
    <row r="2609" s="6" customFormat="1" x14ac:dyDescent="0.4"/>
    <row r="2610" s="6" customFormat="1" x14ac:dyDescent="0.4"/>
    <row r="2611" s="6" customFormat="1" x14ac:dyDescent="0.4"/>
    <row r="2612" s="6" customFormat="1" x14ac:dyDescent="0.4"/>
    <row r="2613" s="6" customFormat="1" x14ac:dyDescent="0.4"/>
    <row r="2614" s="6" customFormat="1" x14ac:dyDescent="0.4"/>
    <row r="2615" s="6" customFormat="1" x14ac:dyDescent="0.4"/>
    <row r="2616" s="6" customFormat="1" x14ac:dyDescent="0.4"/>
    <row r="2617" s="6" customFormat="1" x14ac:dyDescent="0.4"/>
    <row r="2618" s="6" customFormat="1" x14ac:dyDescent="0.4"/>
    <row r="2619" s="6" customFormat="1" x14ac:dyDescent="0.4"/>
    <row r="2620" s="6" customFormat="1" x14ac:dyDescent="0.4"/>
    <row r="2621" s="6" customFormat="1" x14ac:dyDescent="0.4"/>
    <row r="2622" s="6" customFormat="1" x14ac:dyDescent="0.4"/>
    <row r="2623" s="6" customFormat="1" x14ac:dyDescent="0.4"/>
    <row r="2624" s="6" customFormat="1" x14ac:dyDescent="0.4"/>
    <row r="2625" s="6" customFormat="1" x14ac:dyDescent="0.4"/>
    <row r="2626" s="6" customFormat="1" x14ac:dyDescent="0.4"/>
    <row r="2627" s="6" customFormat="1" x14ac:dyDescent="0.4"/>
    <row r="2628" s="6" customFormat="1" x14ac:dyDescent="0.4"/>
    <row r="2629" s="6" customFormat="1" x14ac:dyDescent="0.4"/>
    <row r="2630" s="6" customFormat="1" x14ac:dyDescent="0.4"/>
    <row r="2631" s="6" customFormat="1" x14ac:dyDescent="0.4"/>
    <row r="2632" s="6" customFormat="1" x14ac:dyDescent="0.4"/>
    <row r="2633" s="6" customFormat="1" x14ac:dyDescent="0.4"/>
    <row r="2634" s="6" customFormat="1" x14ac:dyDescent="0.4"/>
    <row r="2635" s="6" customFormat="1" x14ac:dyDescent="0.4"/>
    <row r="2636" s="6" customFormat="1" x14ac:dyDescent="0.4"/>
    <row r="2637" s="6" customFormat="1" x14ac:dyDescent="0.4"/>
    <row r="2638" s="6" customFormat="1" x14ac:dyDescent="0.4"/>
    <row r="2639" s="6" customFormat="1" x14ac:dyDescent="0.4"/>
    <row r="2640" s="6" customFormat="1" x14ac:dyDescent="0.4"/>
    <row r="2641" s="6" customFormat="1" x14ac:dyDescent="0.4"/>
    <row r="2642" s="6" customFormat="1" x14ac:dyDescent="0.4"/>
    <row r="2643" s="6" customFormat="1" x14ac:dyDescent="0.4"/>
    <row r="2644" s="6" customFormat="1" x14ac:dyDescent="0.4"/>
    <row r="2645" s="6" customFormat="1" x14ac:dyDescent="0.4"/>
    <row r="2646" s="6" customFormat="1" x14ac:dyDescent="0.4"/>
    <row r="2647" s="6" customFormat="1" x14ac:dyDescent="0.4"/>
    <row r="2648" s="6" customFormat="1" x14ac:dyDescent="0.4"/>
    <row r="2649" s="6" customFormat="1" x14ac:dyDescent="0.4"/>
    <row r="2650" s="6" customFormat="1" x14ac:dyDescent="0.4"/>
    <row r="2651" s="6" customFormat="1" x14ac:dyDescent="0.4"/>
    <row r="2652" s="6" customFormat="1" x14ac:dyDescent="0.4"/>
    <row r="2653" s="6" customFormat="1" x14ac:dyDescent="0.4"/>
    <row r="2654" s="6" customFormat="1" x14ac:dyDescent="0.4"/>
    <row r="2655" s="6" customFormat="1" x14ac:dyDescent="0.4"/>
    <row r="2656" s="6" customFormat="1" x14ac:dyDescent="0.4"/>
    <row r="2657" s="6" customFormat="1" x14ac:dyDescent="0.4"/>
    <row r="2658" s="6" customFormat="1" x14ac:dyDescent="0.4"/>
    <row r="2659" s="6" customFormat="1" x14ac:dyDescent="0.4"/>
    <row r="2660" s="6" customFormat="1" x14ac:dyDescent="0.4"/>
    <row r="2661" s="6" customFormat="1" x14ac:dyDescent="0.4"/>
    <row r="2662" s="6" customFormat="1" x14ac:dyDescent="0.4"/>
    <row r="2663" s="6" customFormat="1" x14ac:dyDescent="0.4"/>
    <row r="2664" s="6" customFormat="1" x14ac:dyDescent="0.4"/>
    <row r="2665" s="6" customFormat="1" x14ac:dyDescent="0.4"/>
    <row r="2666" s="6" customFormat="1" x14ac:dyDescent="0.4"/>
    <row r="2667" s="6" customFormat="1" x14ac:dyDescent="0.4"/>
    <row r="2668" s="6" customFormat="1" x14ac:dyDescent="0.4"/>
    <row r="2669" s="6" customFormat="1" x14ac:dyDescent="0.4"/>
    <row r="2670" s="6" customFormat="1" x14ac:dyDescent="0.4"/>
    <row r="2671" s="6" customFormat="1" x14ac:dyDescent="0.4"/>
    <row r="2672" s="6" customFormat="1" x14ac:dyDescent="0.4"/>
    <row r="2673" s="6" customFormat="1" x14ac:dyDescent="0.4"/>
    <row r="2674" s="6" customFormat="1" x14ac:dyDescent="0.4"/>
    <row r="2675" s="6" customFormat="1" x14ac:dyDescent="0.4"/>
    <row r="2676" s="6" customFormat="1" x14ac:dyDescent="0.4"/>
    <row r="2677" s="6" customFormat="1" x14ac:dyDescent="0.4"/>
    <row r="2678" s="6" customFormat="1" x14ac:dyDescent="0.4"/>
    <row r="2679" s="6" customFormat="1" x14ac:dyDescent="0.4"/>
    <row r="2680" s="6" customFormat="1" x14ac:dyDescent="0.4"/>
    <row r="2681" s="6" customFormat="1" x14ac:dyDescent="0.4"/>
    <row r="2682" s="6" customFormat="1" x14ac:dyDescent="0.4"/>
    <row r="2683" s="6" customFormat="1" x14ac:dyDescent="0.4"/>
    <row r="2684" s="6" customFormat="1" x14ac:dyDescent="0.4"/>
    <row r="2685" s="6" customFormat="1" x14ac:dyDescent="0.4"/>
    <row r="2686" s="6" customFormat="1" x14ac:dyDescent="0.4"/>
    <row r="2687" s="6" customFormat="1" x14ac:dyDescent="0.4"/>
    <row r="2688" s="6" customFormat="1" x14ac:dyDescent="0.4"/>
    <row r="2689" s="6" customFormat="1" x14ac:dyDescent="0.4"/>
    <row r="2690" s="6" customFormat="1" x14ac:dyDescent="0.4"/>
    <row r="2691" s="6" customFormat="1" x14ac:dyDescent="0.4"/>
    <row r="2692" s="6" customFormat="1" x14ac:dyDescent="0.4"/>
    <row r="2693" s="6" customFormat="1" x14ac:dyDescent="0.4"/>
    <row r="2694" s="6" customFormat="1" x14ac:dyDescent="0.4"/>
    <row r="2695" s="6" customFormat="1" x14ac:dyDescent="0.4"/>
    <row r="2696" s="6" customFormat="1" x14ac:dyDescent="0.4"/>
    <row r="2697" s="6" customFormat="1" x14ac:dyDescent="0.4"/>
    <row r="2698" s="6" customFormat="1" x14ac:dyDescent="0.4"/>
    <row r="2699" s="6" customFormat="1" x14ac:dyDescent="0.4"/>
    <row r="2700" s="6" customFormat="1" x14ac:dyDescent="0.4"/>
    <row r="2701" s="6" customFormat="1" x14ac:dyDescent="0.4"/>
    <row r="2702" s="6" customFormat="1" x14ac:dyDescent="0.4"/>
    <row r="2703" s="6" customFormat="1" x14ac:dyDescent="0.4"/>
    <row r="2704" s="6" customFormat="1" x14ac:dyDescent="0.4"/>
    <row r="2705" s="6" customFormat="1" x14ac:dyDescent="0.4"/>
    <row r="2706" s="6" customFormat="1" x14ac:dyDescent="0.4"/>
    <row r="2707" s="6" customFormat="1" x14ac:dyDescent="0.4"/>
    <row r="2708" s="6" customFormat="1" x14ac:dyDescent="0.4"/>
    <row r="2709" s="6" customFormat="1" x14ac:dyDescent="0.4"/>
    <row r="2710" s="6" customFormat="1" x14ac:dyDescent="0.4"/>
    <row r="2711" s="6" customFormat="1" x14ac:dyDescent="0.4"/>
    <row r="2712" s="6" customFormat="1" x14ac:dyDescent="0.4"/>
    <row r="2713" s="6" customFormat="1" x14ac:dyDescent="0.4"/>
    <row r="2714" s="6" customFormat="1" x14ac:dyDescent="0.4"/>
    <row r="2715" s="6" customFormat="1" x14ac:dyDescent="0.4"/>
    <row r="2716" s="6" customFormat="1" x14ac:dyDescent="0.4"/>
    <row r="2717" s="6" customFormat="1" x14ac:dyDescent="0.4"/>
    <row r="2718" s="6" customFormat="1" x14ac:dyDescent="0.4"/>
    <row r="2719" s="6" customFormat="1" x14ac:dyDescent="0.4"/>
    <row r="2720" s="6" customFormat="1" x14ac:dyDescent="0.4"/>
    <row r="2721" s="6" customFormat="1" x14ac:dyDescent="0.4"/>
    <row r="2722" s="6" customFormat="1" x14ac:dyDescent="0.4"/>
    <row r="2723" s="6" customFormat="1" x14ac:dyDescent="0.4"/>
    <row r="2724" s="6" customFormat="1" x14ac:dyDescent="0.4"/>
    <row r="2725" s="6" customFormat="1" x14ac:dyDescent="0.4"/>
    <row r="2726" s="6" customFormat="1" x14ac:dyDescent="0.4"/>
    <row r="2727" s="6" customFormat="1" x14ac:dyDescent="0.4"/>
    <row r="2728" s="6" customFormat="1" x14ac:dyDescent="0.4"/>
    <row r="2729" s="6" customFormat="1" x14ac:dyDescent="0.4"/>
    <row r="2730" s="6" customFormat="1" x14ac:dyDescent="0.4"/>
    <row r="2731" s="6" customFormat="1" x14ac:dyDescent="0.4"/>
    <row r="2732" s="6" customFormat="1" x14ac:dyDescent="0.4"/>
    <row r="2733" s="6" customFormat="1" x14ac:dyDescent="0.4"/>
    <row r="2734" s="6" customFormat="1" x14ac:dyDescent="0.4"/>
    <row r="2735" s="6" customFormat="1" x14ac:dyDescent="0.4"/>
    <row r="2736" s="6" customFormat="1" x14ac:dyDescent="0.4"/>
    <row r="2737" s="6" customFormat="1" x14ac:dyDescent="0.4"/>
    <row r="2738" s="6" customFormat="1" x14ac:dyDescent="0.4"/>
    <row r="2739" s="6" customFormat="1" x14ac:dyDescent="0.4"/>
    <row r="2740" s="6" customFormat="1" x14ac:dyDescent="0.4"/>
    <row r="2741" s="6" customFormat="1" x14ac:dyDescent="0.4"/>
    <row r="2742" s="6" customFormat="1" x14ac:dyDescent="0.4"/>
    <row r="2743" s="6" customFormat="1" x14ac:dyDescent="0.4"/>
    <row r="2744" s="6" customFormat="1" x14ac:dyDescent="0.4"/>
    <row r="2745" s="6" customFormat="1" x14ac:dyDescent="0.4"/>
    <row r="2746" s="6" customFormat="1" x14ac:dyDescent="0.4"/>
    <row r="2747" s="6" customFormat="1" x14ac:dyDescent="0.4"/>
    <row r="2748" s="6" customFormat="1" x14ac:dyDescent="0.4"/>
    <row r="2749" s="6" customFormat="1" x14ac:dyDescent="0.4"/>
    <row r="2750" s="6" customFormat="1" x14ac:dyDescent="0.4"/>
    <row r="2751" s="6" customFormat="1" x14ac:dyDescent="0.4"/>
    <row r="2752" s="6" customFormat="1" x14ac:dyDescent="0.4"/>
    <row r="2753" s="6" customFormat="1" x14ac:dyDescent="0.4"/>
    <row r="2754" s="6" customFormat="1" x14ac:dyDescent="0.4"/>
    <row r="2755" s="6" customFormat="1" x14ac:dyDescent="0.4"/>
    <row r="2756" s="6" customFormat="1" x14ac:dyDescent="0.4"/>
    <row r="2757" s="6" customFormat="1" x14ac:dyDescent="0.4"/>
    <row r="2758" s="6" customFormat="1" x14ac:dyDescent="0.4"/>
    <row r="2759" s="6" customFormat="1" x14ac:dyDescent="0.4"/>
    <row r="2760" s="6" customFormat="1" x14ac:dyDescent="0.4"/>
    <row r="2761" s="6" customFormat="1" x14ac:dyDescent="0.4"/>
    <row r="2762" s="6" customFormat="1" x14ac:dyDescent="0.4"/>
    <row r="2763" s="6" customFormat="1" x14ac:dyDescent="0.4"/>
    <row r="2764" s="6" customFormat="1" x14ac:dyDescent="0.4"/>
    <row r="2765" s="6" customFormat="1" x14ac:dyDescent="0.4"/>
    <row r="2766" s="6" customFormat="1" x14ac:dyDescent="0.4"/>
    <row r="2767" s="6" customFormat="1" x14ac:dyDescent="0.4"/>
    <row r="2768" s="6" customFormat="1" x14ac:dyDescent="0.4"/>
    <row r="2769" s="6" customFormat="1" x14ac:dyDescent="0.4"/>
    <row r="2770" s="6" customFormat="1" x14ac:dyDescent="0.4"/>
    <row r="2771" s="6" customFormat="1" x14ac:dyDescent="0.4"/>
    <row r="2772" s="6" customFormat="1" x14ac:dyDescent="0.4"/>
    <row r="2773" s="6" customFormat="1" x14ac:dyDescent="0.4"/>
    <row r="2774" s="6" customFormat="1" x14ac:dyDescent="0.4"/>
    <row r="2775" s="6" customFormat="1" x14ac:dyDescent="0.4"/>
    <row r="2776" s="6" customFormat="1" x14ac:dyDescent="0.4"/>
    <row r="2777" s="6" customFormat="1" x14ac:dyDescent="0.4"/>
    <row r="2778" s="6" customFormat="1" x14ac:dyDescent="0.4"/>
    <row r="2779" s="6" customFormat="1" x14ac:dyDescent="0.4"/>
    <row r="2780" s="6" customFormat="1" x14ac:dyDescent="0.4"/>
    <row r="2781" s="6" customFormat="1" x14ac:dyDescent="0.4"/>
    <row r="2782" s="6" customFormat="1" x14ac:dyDescent="0.4"/>
    <row r="2783" s="6" customFormat="1" x14ac:dyDescent="0.4"/>
    <row r="2784" s="6" customFormat="1" x14ac:dyDescent="0.4"/>
    <row r="2785" s="6" customFormat="1" x14ac:dyDescent="0.4"/>
    <row r="2786" s="6" customFormat="1" x14ac:dyDescent="0.4"/>
    <row r="2787" s="6" customFormat="1" x14ac:dyDescent="0.4"/>
    <row r="2788" s="6" customFormat="1" x14ac:dyDescent="0.4"/>
    <row r="2789" s="6" customFormat="1" x14ac:dyDescent="0.4"/>
    <row r="2790" s="6" customFormat="1" x14ac:dyDescent="0.4"/>
    <row r="2791" s="6" customFormat="1" x14ac:dyDescent="0.4"/>
    <row r="2792" s="6" customFormat="1" x14ac:dyDescent="0.4"/>
    <row r="2793" s="6" customFormat="1" x14ac:dyDescent="0.4"/>
    <row r="2794" s="6" customFormat="1" x14ac:dyDescent="0.4"/>
    <row r="2795" s="6" customFormat="1" x14ac:dyDescent="0.4"/>
    <row r="2796" s="6" customFormat="1" x14ac:dyDescent="0.4"/>
    <row r="2797" s="6" customFormat="1" x14ac:dyDescent="0.4"/>
    <row r="2798" s="6" customFormat="1" x14ac:dyDescent="0.4"/>
    <row r="2799" s="6" customFormat="1" x14ac:dyDescent="0.4"/>
    <row r="2800" s="6" customFormat="1" x14ac:dyDescent="0.4"/>
    <row r="2801" s="6" customFormat="1" x14ac:dyDescent="0.4"/>
    <row r="2802" s="6" customFormat="1" x14ac:dyDescent="0.4"/>
    <row r="2803" s="6" customFormat="1" x14ac:dyDescent="0.4"/>
    <row r="2804" s="6" customFormat="1" x14ac:dyDescent="0.4"/>
    <row r="2805" s="6" customFormat="1" x14ac:dyDescent="0.4"/>
    <row r="2806" s="6" customFormat="1" x14ac:dyDescent="0.4"/>
    <row r="2807" s="6" customFormat="1" x14ac:dyDescent="0.4"/>
    <row r="2808" s="6" customFormat="1" x14ac:dyDescent="0.4"/>
    <row r="2809" s="6" customFormat="1" x14ac:dyDescent="0.4"/>
    <row r="2810" s="6" customFormat="1" x14ac:dyDescent="0.4"/>
    <row r="2811" s="6" customFormat="1" x14ac:dyDescent="0.4"/>
    <row r="2812" s="6" customFormat="1" x14ac:dyDescent="0.4"/>
    <row r="2813" s="6" customFormat="1" x14ac:dyDescent="0.4"/>
    <row r="2814" s="6" customFormat="1" x14ac:dyDescent="0.4"/>
    <row r="2815" s="6" customFormat="1" x14ac:dyDescent="0.4"/>
    <row r="2816" s="6" customFormat="1" x14ac:dyDescent="0.4"/>
    <row r="2817" s="6" customFormat="1" x14ac:dyDescent="0.4"/>
    <row r="2818" s="6" customFormat="1" x14ac:dyDescent="0.4"/>
    <row r="2819" s="6" customFormat="1" x14ac:dyDescent="0.4"/>
    <row r="2820" s="6" customFormat="1" x14ac:dyDescent="0.4"/>
    <row r="2821" s="6" customFormat="1" x14ac:dyDescent="0.4"/>
    <row r="2822" s="6" customFormat="1" x14ac:dyDescent="0.4"/>
    <row r="2823" s="6" customFormat="1" x14ac:dyDescent="0.4"/>
    <row r="2824" s="6" customFormat="1" x14ac:dyDescent="0.4"/>
    <row r="2825" s="6" customFormat="1" x14ac:dyDescent="0.4"/>
    <row r="2826" s="6" customFormat="1" x14ac:dyDescent="0.4"/>
    <row r="2827" s="6" customFormat="1" x14ac:dyDescent="0.4"/>
    <row r="2828" s="6" customFormat="1" x14ac:dyDescent="0.4"/>
    <row r="2829" s="6" customFormat="1" x14ac:dyDescent="0.4"/>
    <row r="2830" s="6" customFormat="1" x14ac:dyDescent="0.4"/>
    <row r="2831" s="6" customFormat="1" x14ac:dyDescent="0.4"/>
    <row r="2832" s="6" customFormat="1" x14ac:dyDescent="0.4"/>
    <row r="2833" s="6" customFormat="1" x14ac:dyDescent="0.4"/>
    <row r="2834" s="6" customFormat="1" x14ac:dyDescent="0.4"/>
    <row r="2835" s="6" customFormat="1" x14ac:dyDescent="0.4"/>
    <row r="2836" s="6" customFormat="1" x14ac:dyDescent="0.4"/>
    <row r="2837" s="6" customFormat="1" x14ac:dyDescent="0.4"/>
    <row r="2838" s="6" customFormat="1" x14ac:dyDescent="0.4"/>
    <row r="2839" s="6" customFormat="1" x14ac:dyDescent="0.4"/>
    <row r="2840" s="6" customFormat="1" x14ac:dyDescent="0.4"/>
    <row r="2841" s="6" customFormat="1" x14ac:dyDescent="0.4"/>
    <row r="2842" s="6" customFormat="1" x14ac:dyDescent="0.4"/>
    <row r="2843" s="6" customFormat="1" x14ac:dyDescent="0.4"/>
    <row r="2844" s="6" customFormat="1" x14ac:dyDescent="0.4"/>
    <row r="2845" s="6" customFormat="1" x14ac:dyDescent="0.4"/>
    <row r="2846" s="6" customFormat="1" x14ac:dyDescent="0.4"/>
    <row r="2847" s="6" customFormat="1" x14ac:dyDescent="0.4"/>
    <row r="2848" s="6" customFormat="1" x14ac:dyDescent="0.4"/>
    <row r="2849" s="6" customFormat="1" x14ac:dyDescent="0.4"/>
    <row r="2850" s="6" customFormat="1" x14ac:dyDescent="0.4"/>
    <row r="2851" s="6" customFormat="1" x14ac:dyDescent="0.4"/>
    <row r="2852" s="6" customFormat="1" x14ac:dyDescent="0.4"/>
    <row r="2853" s="6" customFormat="1" x14ac:dyDescent="0.4"/>
    <row r="2854" s="6" customFormat="1" x14ac:dyDescent="0.4"/>
    <row r="2855" s="6" customFormat="1" x14ac:dyDescent="0.4"/>
    <row r="2856" s="6" customFormat="1" x14ac:dyDescent="0.4"/>
    <row r="2857" s="6" customFormat="1" x14ac:dyDescent="0.4"/>
    <row r="2858" s="6" customFormat="1" x14ac:dyDescent="0.4"/>
    <row r="2859" s="6" customFormat="1" x14ac:dyDescent="0.4"/>
    <row r="2860" s="6" customFormat="1" x14ac:dyDescent="0.4"/>
    <row r="2861" s="6" customFormat="1" x14ac:dyDescent="0.4"/>
    <row r="2862" s="6" customFormat="1" x14ac:dyDescent="0.4"/>
    <row r="2863" s="6" customFormat="1" x14ac:dyDescent="0.4"/>
    <row r="2864" s="6" customFormat="1" x14ac:dyDescent="0.4"/>
    <row r="2865" s="6" customFormat="1" x14ac:dyDescent="0.4"/>
    <row r="2866" s="6" customFormat="1" x14ac:dyDescent="0.4"/>
    <row r="2867" s="6" customFormat="1" x14ac:dyDescent="0.4"/>
    <row r="2868" s="6" customFormat="1" x14ac:dyDescent="0.4"/>
    <row r="2869" s="6" customFormat="1" x14ac:dyDescent="0.4"/>
    <row r="2870" s="6" customFormat="1" x14ac:dyDescent="0.4"/>
    <row r="2871" s="6" customFormat="1" x14ac:dyDescent="0.4"/>
    <row r="2872" s="6" customFormat="1" x14ac:dyDescent="0.4"/>
    <row r="2873" s="6" customFormat="1" x14ac:dyDescent="0.4"/>
    <row r="2874" s="6" customFormat="1" x14ac:dyDescent="0.4"/>
    <row r="2875" s="6" customFormat="1" x14ac:dyDescent="0.4"/>
    <row r="2876" s="6" customFormat="1" x14ac:dyDescent="0.4"/>
    <row r="2877" s="6" customFormat="1" x14ac:dyDescent="0.4"/>
    <row r="2878" s="6" customFormat="1" x14ac:dyDescent="0.4"/>
    <row r="2879" s="6" customFormat="1" x14ac:dyDescent="0.4"/>
    <row r="2880" s="6" customFormat="1" x14ac:dyDescent="0.4"/>
    <row r="2881" s="6" customFormat="1" x14ac:dyDescent="0.4"/>
    <row r="2882" s="6" customFormat="1" x14ac:dyDescent="0.4"/>
    <row r="2883" s="6" customFormat="1" x14ac:dyDescent="0.4"/>
    <row r="2884" s="6" customFormat="1" x14ac:dyDescent="0.4"/>
    <row r="2885" s="6" customFormat="1" x14ac:dyDescent="0.4"/>
    <row r="2886" s="6" customFormat="1" x14ac:dyDescent="0.4"/>
    <row r="2887" s="6" customFormat="1" x14ac:dyDescent="0.4"/>
    <row r="2888" s="6" customFormat="1" x14ac:dyDescent="0.4"/>
    <row r="2889" s="6" customFormat="1" x14ac:dyDescent="0.4"/>
    <row r="2890" s="6" customFormat="1" x14ac:dyDescent="0.4"/>
    <row r="2891" s="6" customFormat="1" x14ac:dyDescent="0.4"/>
    <row r="2892" s="6" customFormat="1" x14ac:dyDescent="0.4"/>
    <row r="2893" s="6" customFormat="1" x14ac:dyDescent="0.4"/>
    <row r="2894" s="6" customFormat="1" x14ac:dyDescent="0.4"/>
    <row r="2895" s="6" customFormat="1" x14ac:dyDescent="0.4"/>
    <row r="2896" s="6" customFormat="1" x14ac:dyDescent="0.4"/>
    <row r="2897" s="6" customFormat="1" x14ac:dyDescent="0.4"/>
    <row r="2898" s="6" customFormat="1" x14ac:dyDescent="0.4"/>
    <row r="2899" s="6" customFormat="1" x14ac:dyDescent="0.4"/>
    <row r="2900" s="6" customFormat="1" x14ac:dyDescent="0.4"/>
    <row r="2901" s="6" customFormat="1" x14ac:dyDescent="0.4"/>
    <row r="2902" s="6" customFormat="1" x14ac:dyDescent="0.4"/>
    <row r="2903" s="6" customFormat="1" x14ac:dyDescent="0.4"/>
    <row r="2904" s="6" customFormat="1" x14ac:dyDescent="0.4"/>
    <row r="2905" s="6" customFormat="1" x14ac:dyDescent="0.4"/>
    <row r="2906" s="6" customFormat="1" x14ac:dyDescent="0.4"/>
    <row r="2907" s="6" customFormat="1" x14ac:dyDescent="0.4"/>
    <row r="2908" s="6" customFormat="1" x14ac:dyDescent="0.4"/>
    <row r="2909" s="6" customFormat="1" x14ac:dyDescent="0.4"/>
    <row r="2910" s="6" customFormat="1" x14ac:dyDescent="0.4"/>
    <row r="2911" s="6" customFormat="1" x14ac:dyDescent="0.4"/>
    <row r="2912" s="6" customFormat="1" x14ac:dyDescent="0.4"/>
    <row r="2913" s="6" customFormat="1" x14ac:dyDescent="0.4"/>
    <row r="2914" s="6" customFormat="1" x14ac:dyDescent="0.4"/>
    <row r="2915" s="6" customFormat="1" x14ac:dyDescent="0.4"/>
    <row r="2916" s="6" customFormat="1" x14ac:dyDescent="0.4"/>
    <row r="2917" s="6" customFormat="1" x14ac:dyDescent="0.4"/>
    <row r="2918" s="6" customFormat="1" x14ac:dyDescent="0.4"/>
    <row r="2919" s="6" customFormat="1" x14ac:dyDescent="0.4"/>
    <row r="2920" s="6" customFormat="1" x14ac:dyDescent="0.4"/>
    <row r="2921" s="6" customFormat="1" x14ac:dyDescent="0.4"/>
    <row r="2922" s="6" customFormat="1" x14ac:dyDescent="0.4"/>
    <row r="2923" s="6" customFormat="1" x14ac:dyDescent="0.4"/>
    <row r="2924" s="6" customFormat="1" x14ac:dyDescent="0.4"/>
    <row r="2925" s="6" customFormat="1" x14ac:dyDescent="0.4"/>
    <row r="2926" s="6" customFormat="1" x14ac:dyDescent="0.4"/>
    <row r="2927" s="6" customFormat="1" x14ac:dyDescent="0.4"/>
    <row r="2928" s="6" customFormat="1" x14ac:dyDescent="0.4"/>
    <row r="2929" s="6" customFormat="1" x14ac:dyDescent="0.4"/>
    <row r="2930" s="6" customFormat="1" x14ac:dyDescent="0.4"/>
    <row r="2931" s="6" customFormat="1" x14ac:dyDescent="0.4"/>
    <row r="2932" s="6" customFormat="1" x14ac:dyDescent="0.4"/>
    <row r="2933" s="6" customFormat="1" x14ac:dyDescent="0.4"/>
    <row r="2934" s="6" customFormat="1" x14ac:dyDescent="0.4"/>
    <row r="2935" s="6" customFormat="1" x14ac:dyDescent="0.4"/>
    <row r="2936" s="6" customFormat="1" x14ac:dyDescent="0.4"/>
    <row r="2937" s="6" customFormat="1" x14ac:dyDescent="0.4"/>
    <row r="2938" s="6" customFormat="1" x14ac:dyDescent="0.4"/>
    <row r="2939" s="6" customFormat="1" x14ac:dyDescent="0.4"/>
    <row r="2940" s="6" customFormat="1" x14ac:dyDescent="0.4"/>
    <row r="2941" s="6" customFormat="1" x14ac:dyDescent="0.4"/>
    <row r="2942" s="6" customFormat="1" x14ac:dyDescent="0.4"/>
    <row r="2943" s="6" customFormat="1" x14ac:dyDescent="0.4"/>
    <row r="2944" s="6" customFormat="1" x14ac:dyDescent="0.4"/>
    <row r="2945" s="6" customFormat="1" x14ac:dyDescent="0.4"/>
    <row r="2946" s="6" customFormat="1" x14ac:dyDescent="0.4"/>
    <row r="2947" s="6" customFormat="1" x14ac:dyDescent="0.4"/>
    <row r="2948" s="6" customFormat="1" x14ac:dyDescent="0.4"/>
    <row r="2949" s="6" customFormat="1" x14ac:dyDescent="0.4"/>
    <row r="2950" s="6" customFormat="1" x14ac:dyDescent="0.4"/>
    <row r="2951" s="6" customFormat="1" x14ac:dyDescent="0.4"/>
    <row r="2952" s="6" customFormat="1" x14ac:dyDescent="0.4"/>
    <row r="2953" s="6" customFormat="1" x14ac:dyDescent="0.4"/>
    <row r="2954" s="6" customFormat="1" x14ac:dyDescent="0.4"/>
    <row r="2955" s="6" customFormat="1" x14ac:dyDescent="0.4"/>
    <row r="2956" s="6" customFormat="1" x14ac:dyDescent="0.4"/>
    <row r="2957" s="6" customFormat="1" x14ac:dyDescent="0.4"/>
    <row r="2958" s="6" customFormat="1" x14ac:dyDescent="0.4"/>
    <row r="2959" s="6" customFormat="1" x14ac:dyDescent="0.4"/>
    <row r="2960" s="6" customFormat="1" x14ac:dyDescent="0.4"/>
    <row r="2961" s="6" customFormat="1" x14ac:dyDescent="0.4"/>
    <row r="2962" s="6" customFormat="1" x14ac:dyDescent="0.4"/>
    <row r="2963" s="6" customFormat="1" x14ac:dyDescent="0.4"/>
    <row r="2964" s="6" customFormat="1" x14ac:dyDescent="0.4"/>
    <row r="2965" s="6" customFormat="1" x14ac:dyDescent="0.4"/>
    <row r="2966" s="6" customFormat="1" x14ac:dyDescent="0.4"/>
    <row r="2967" s="6" customFormat="1" x14ac:dyDescent="0.4"/>
    <row r="2968" s="6" customFormat="1" x14ac:dyDescent="0.4"/>
    <row r="2969" s="6" customFormat="1" x14ac:dyDescent="0.4"/>
    <row r="2970" s="6" customFormat="1" x14ac:dyDescent="0.4"/>
    <row r="2971" s="6" customFormat="1" x14ac:dyDescent="0.4"/>
    <row r="2972" s="6" customFormat="1" x14ac:dyDescent="0.4"/>
    <row r="2973" s="6" customFormat="1" x14ac:dyDescent="0.4"/>
    <row r="2974" s="6" customFormat="1" x14ac:dyDescent="0.4"/>
    <row r="2975" s="6" customFormat="1" x14ac:dyDescent="0.4"/>
    <row r="2976" s="6" customFormat="1" x14ac:dyDescent="0.4"/>
    <row r="2977" s="6" customFormat="1" x14ac:dyDescent="0.4"/>
    <row r="2978" s="6" customFormat="1" x14ac:dyDescent="0.4"/>
    <row r="2979" s="6" customFormat="1" x14ac:dyDescent="0.4"/>
    <row r="2980" s="6" customFormat="1" x14ac:dyDescent="0.4"/>
    <row r="2981" s="6" customFormat="1" x14ac:dyDescent="0.4"/>
    <row r="2982" s="6" customFormat="1" x14ac:dyDescent="0.4"/>
    <row r="2983" s="6" customFormat="1" x14ac:dyDescent="0.4"/>
    <row r="2984" s="6" customFormat="1" x14ac:dyDescent="0.4"/>
    <row r="2985" s="6" customFormat="1" x14ac:dyDescent="0.4"/>
    <row r="2986" s="6" customFormat="1" x14ac:dyDescent="0.4"/>
    <row r="2987" s="6" customFormat="1" x14ac:dyDescent="0.4"/>
    <row r="2988" s="6" customFormat="1" x14ac:dyDescent="0.4"/>
    <row r="2989" s="6" customFormat="1" x14ac:dyDescent="0.4"/>
    <row r="2990" s="6" customFormat="1" x14ac:dyDescent="0.4"/>
    <row r="2991" s="6" customFormat="1" x14ac:dyDescent="0.4"/>
    <row r="2992" s="6" customFormat="1" x14ac:dyDescent="0.4"/>
    <row r="2993" s="6" customFormat="1" x14ac:dyDescent="0.4"/>
    <row r="2994" s="6" customFormat="1" x14ac:dyDescent="0.4"/>
    <row r="2995" s="6" customFormat="1" x14ac:dyDescent="0.4"/>
    <row r="2996" s="6" customFormat="1" x14ac:dyDescent="0.4"/>
    <row r="2997" s="6" customFormat="1" x14ac:dyDescent="0.4"/>
    <row r="2998" s="6" customFormat="1" x14ac:dyDescent="0.4"/>
    <row r="2999" s="6" customFormat="1" x14ac:dyDescent="0.4"/>
    <row r="3000" s="6" customFormat="1" x14ac:dyDescent="0.4"/>
    <row r="3001" s="6" customFormat="1" x14ac:dyDescent="0.4"/>
    <row r="3002" s="6" customFormat="1" x14ac:dyDescent="0.4"/>
    <row r="3003" s="6" customFormat="1" x14ac:dyDescent="0.4"/>
    <row r="3004" s="6" customFormat="1" x14ac:dyDescent="0.4"/>
    <row r="3005" s="6" customFormat="1" x14ac:dyDescent="0.4"/>
    <row r="3006" s="6" customFormat="1" x14ac:dyDescent="0.4"/>
    <row r="3007" s="6" customFormat="1" x14ac:dyDescent="0.4"/>
    <row r="3008" s="6" customFormat="1" x14ac:dyDescent="0.4"/>
    <row r="3009" s="6" customFormat="1" x14ac:dyDescent="0.4"/>
    <row r="3010" s="6" customFormat="1" x14ac:dyDescent="0.4"/>
    <row r="3011" s="6" customFormat="1" x14ac:dyDescent="0.4"/>
    <row r="3012" s="6" customFormat="1" x14ac:dyDescent="0.4"/>
    <row r="3013" s="6" customFormat="1" x14ac:dyDescent="0.4"/>
    <row r="3014" s="6" customFormat="1" x14ac:dyDescent="0.4"/>
    <row r="3015" s="6" customFormat="1" x14ac:dyDescent="0.4"/>
    <row r="3016" s="6" customFormat="1" x14ac:dyDescent="0.4"/>
    <row r="3017" s="6" customFormat="1" x14ac:dyDescent="0.4"/>
    <row r="3018" s="6" customFormat="1" x14ac:dyDescent="0.4"/>
    <row r="3019" s="6" customFormat="1" x14ac:dyDescent="0.4"/>
    <row r="3020" s="6" customFormat="1" x14ac:dyDescent="0.4"/>
    <row r="3021" s="6" customFormat="1" x14ac:dyDescent="0.4"/>
    <row r="3022" s="6" customFormat="1" x14ac:dyDescent="0.4"/>
    <row r="3023" s="6" customFormat="1" x14ac:dyDescent="0.4"/>
    <row r="3024" s="6" customFormat="1" x14ac:dyDescent="0.4"/>
    <row r="3025" s="6" customFormat="1" x14ac:dyDescent="0.4"/>
    <row r="3026" s="6" customFormat="1" x14ac:dyDescent="0.4"/>
    <row r="3027" s="6" customFormat="1" x14ac:dyDescent="0.4"/>
    <row r="3028" s="6" customFormat="1" x14ac:dyDescent="0.4"/>
    <row r="3029" s="6" customFormat="1" x14ac:dyDescent="0.4"/>
    <row r="3030" s="6" customFormat="1" x14ac:dyDescent="0.4"/>
    <row r="3031" s="6" customFormat="1" x14ac:dyDescent="0.4"/>
    <row r="3032" s="6" customFormat="1" x14ac:dyDescent="0.4"/>
    <row r="3033" s="6" customFormat="1" x14ac:dyDescent="0.4"/>
    <row r="3034" s="6" customFormat="1" x14ac:dyDescent="0.4"/>
    <row r="3035" s="6" customFormat="1" x14ac:dyDescent="0.4"/>
    <row r="3036" s="6" customFormat="1" x14ac:dyDescent="0.4"/>
    <row r="3037" s="6" customFormat="1" x14ac:dyDescent="0.4"/>
    <row r="3038" s="6" customFormat="1" x14ac:dyDescent="0.4"/>
    <row r="3039" s="6" customFormat="1" x14ac:dyDescent="0.4"/>
    <row r="3040" s="6" customFormat="1" x14ac:dyDescent="0.4"/>
    <row r="3041" s="6" customFormat="1" x14ac:dyDescent="0.4"/>
    <row r="3042" s="6" customFormat="1" x14ac:dyDescent="0.4"/>
    <row r="3043" s="6" customFormat="1" x14ac:dyDescent="0.4"/>
    <row r="3044" s="6" customFormat="1" x14ac:dyDescent="0.4"/>
    <row r="3045" s="6" customFormat="1" x14ac:dyDescent="0.4"/>
    <row r="3046" s="6" customFormat="1" x14ac:dyDescent="0.4"/>
    <row r="3047" s="6" customFormat="1" x14ac:dyDescent="0.4"/>
    <row r="3048" s="6" customFormat="1" x14ac:dyDescent="0.4"/>
    <row r="3049" s="6" customFormat="1" x14ac:dyDescent="0.4"/>
    <row r="3050" s="6" customFormat="1" x14ac:dyDescent="0.4"/>
    <row r="3051" s="6" customFormat="1" x14ac:dyDescent="0.4"/>
    <row r="3052" s="6" customFormat="1" x14ac:dyDescent="0.4"/>
    <row r="3053" s="6" customFormat="1" x14ac:dyDescent="0.4"/>
    <row r="3054" s="6" customFormat="1" x14ac:dyDescent="0.4"/>
    <row r="3055" s="6" customFormat="1" x14ac:dyDescent="0.4"/>
    <row r="3056" s="6" customFormat="1" x14ac:dyDescent="0.4"/>
    <row r="3057" s="6" customFormat="1" x14ac:dyDescent="0.4"/>
    <row r="3058" s="6" customFormat="1" x14ac:dyDescent="0.4"/>
    <row r="3059" s="6" customFormat="1" x14ac:dyDescent="0.4"/>
    <row r="3060" s="6" customFormat="1" x14ac:dyDescent="0.4"/>
    <row r="3061" s="6" customFormat="1" x14ac:dyDescent="0.4"/>
    <row r="3062" s="6" customFormat="1" x14ac:dyDescent="0.4"/>
    <row r="3063" s="6" customFormat="1" x14ac:dyDescent="0.4"/>
    <row r="3064" s="6" customFormat="1" x14ac:dyDescent="0.4"/>
    <row r="3065" s="6" customFormat="1" x14ac:dyDescent="0.4"/>
    <row r="3066" s="6" customFormat="1" x14ac:dyDescent="0.4"/>
    <row r="3067" s="6" customFormat="1" x14ac:dyDescent="0.4"/>
    <row r="3068" s="6" customFormat="1" x14ac:dyDescent="0.4"/>
    <row r="3069" s="6" customFormat="1" x14ac:dyDescent="0.4"/>
    <row r="3070" s="6" customFormat="1" x14ac:dyDescent="0.4"/>
    <row r="3071" s="6" customFormat="1" x14ac:dyDescent="0.4"/>
    <row r="3072" s="6" customFormat="1" x14ac:dyDescent="0.4"/>
    <row r="3073" s="6" customFormat="1" x14ac:dyDescent="0.4"/>
    <row r="3074" s="6" customFormat="1" x14ac:dyDescent="0.4"/>
    <row r="3075" s="6" customFormat="1" x14ac:dyDescent="0.4"/>
    <row r="3076" s="6" customFormat="1" x14ac:dyDescent="0.4"/>
    <row r="3077" s="6" customFormat="1" x14ac:dyDescent="0.4"/>
    <row r="3078" s="6" customFormat="1" x14ac:dyDescent="0.4"/>
    <row r="3079" s="6" customFormat="1" x14ac:dyDescent="0.4"/>
    <row r="3080" s="6" customFormat="1" x14ac:dyDescent="0.4"/>
    <row r="3081" s="6" customFormat="1" x14ac:dyDescent="0.4"/>
    <row r="3082" s="6" customFormat="1" x14ac:dyDescent="0.4"/>
    <row r="3083" s="6" customFormat="1" x14ac:dyDescent="0.4"/>
    <row r="3084" s="6" customFormat="1" x14ac:dyDescent="0.4"/>
    <row r="3085" s="6" customFormat="1" x14ac:dyDescent="0.4"/>
    <row r="3086" s="6" customFormat="1" x14ac:dyDescent="0.4"/>
    <row r="3087" s="6" customFormat="1" x14ac:dyDescent="0.4"/>
    <row r="3088" s="6" customFormat="1" x14ac:dyDescent="0.4"/>
    <row r="3089" s="6" customFormat="1" x14ac:dyDescent="0.4"/>
    <row r="3090" s="6" customFormat="1" x14ac:dyDescent="0.4"/>
    <row r="3091" s="6" customFormat="1" x14ac:dyDescent="0.4"/>
    <row r="3092" s="6" customFormat="1" x14ac:dyDescent="0.4"/>
    <row r="3093" s="6" customFormat="1" x14ac:dyDescent="0.4"/>
    <row r="3094" s="6" customFormat="1" x14ac:dyDescent="0.4"/>
    <row r="3095" s="6" customFormat="1" x14ac:dyDescent="0.4"/>
    <row r="3096" s="6" customFormat="1" x14ac:dyDescent="0.4"/>
    <row r="3097" s="6" customFormat="1" x14ac:dyDescent="0.4"/>
    <row r="3098" s="6" customFormat="1" x14ac:dyDescent="0.4"/>
    <row r="3099" s="6" customFormat="1" x14ac:dyDescent="0.4"/>
    <row r="3100" s="6" customFormat="1" x14ac:dyDescent="0.4"/>
    <row r="3101" s="6" customFormat="1" x14ac:dyDescent="0.4"/>
    <row r="3102" s="6" customFormat="1" x14ac:dyDescent="0.4"/>
    <row r="3103" s="6" customFormat="1" x14ac:dyDescent="0.4"/>
    <row r="3104" s="6" customFormat="1" x14ac:dyDescent="0.4"/>
    <row r="3105" s="6" customFormat="1" x14ac:dyDescent="0.4"/>
    <row r="3106" s="6" customFormat="1" x14ac:dyDescent="0.4"/>
    <row r="3107" s="6" customFormat="1" x14ac:dyDescent="0.4"/>
    <row r="3108" s="6" customFormat="1" x14ac:dyDescent="0.4"/>
    <row r="3109" s="6" customFormat="1" x14ac:dyDescent="0.4"/>
    <row r="3110" s="6" customFormat="1" x14ac:dyDescent="0.4"/>
    <row r="3111" s="6" customFormat="1" x14ac:dyDescent="0.4"/>
    <row r="3112" s="6" customFormat="1" x14ac:dyDescent="0.4"/>
    <row r="3113" s="6" customFormat="1" x14ac:dyDescent="0.4"/>
    <row r="3114" s="6" customFormat="1" x14ac:dyDescent="0.4"/>
    <row r="3115" s="6" customFormat="1" x14ac:dyDescent="0.4"/>
    <row r="3116" s="6" customFormat="1" x14ac:dyDescent="0.4"/>
    <row r="3117" s="6" customFormat="1" x14ac:dyDescent="0.4"/>
    <row r="3118" s="6" customFormat="1" x14ac:dyDescent="0.4"/>
    <row r="3119" s="6" customFormat="1" x14ac:dyDescent="0.4"/>
    <row r="3120" s="6" customFormat="1" x14ac:dyDescent="0.4"/>
    <row r="3121" s="6" customFormat="1" x14ac:dyDescent="0.4"/>
    <row r="3122" s="6" customFormat="1" x14ac:dyDescent="0.4"/>
    <row r="3123" s="6" customFormat="1" x14ac:dyDescent="0.4"/>
    <row r="3124" s="6" customFormat="1" x14ac:dyDescent="0.4"/>
    <row r="3125" s="6" customFormat="1" x14ac:dyDescent="0.4"/>
    <row r="3126" s="6" customFormat="1" x14ac:dyDescent="0.4"/>
    <row r="3127" s="6" customFormat="1" x14ac:dyDescent="0.4"/>
    <row r="3128" s="6" customFormat="1" x14ac:dyDescent="0.4"/>
    <row r="3129" s="6" customFormat="1" x14ac:dyDescent="0.4"/>
    <row r="3130" s="6" customFormat="1" x14ac:dyDescent="0.4"/>
    <row r="3131" s="6" customFormat="1" x14ac:dyDescent="0.4"/>
    <row r="3132" s="6" customFormat="1" x14ac:dyDescent="0.4"/>
    <row r="3133" s="6" customFormat="1" x14ac:dyDescent="0.4"/>
    <row r="3134" s="6" customFormat="1" x14ac:dyDescent="0.4"/>
    <row r="3135" s="6" customFormat="1" x14ac:dyDescent="0.4"/>
    <row r="3136" s="6" customFormat="1" x14ac:dyDescent="0.4"/>
    <row r="3137" s="6" customFormat="1" x14ac:dyDescent="0.4"/>
    <row r="3138" s="6" customFormat="1" x14ac:dyDescent="0.4"/>
    <row r="3139" s="6" customFormat="1" x14ac:dyDescent="0.4"/>
    <row r="3140" s="6" customFormat="1" x14ac:dyDescent="0.4"/>
    <row r="3141" s="6" customFormat="1" x14ac:dyDescent="0.4"/>
    <row r="3142" s="6" customFormat="1" x14ac:dyDescent="0.4"/>
    <row r="3143" s="6" customFormat="1" x14ac:dyDescent="0.4"/>
    <row r="3144" s="6" customFormat="1" x14ac:dyDescent="0.4"/>
    <row r="3145" s="6" customFormat="1" x14ac:dyDescent="0.4"/>
    <row r="3146" s="6" customFormat="1" x14ac:dyDescent="0.4"/>
    <row r="3147" s="6" customFormat="1" x14ac:dyDescent="0.4"/>
    <row r="3148" s="6" customFormat="1" x14ac:dyDescent="0.4"/>
    <row r="3149" s="6" customFormat="1" x14ac:dyDescent="0.4"/>
    <row r="3150" s="6" customFormat="1" x14ac:dyDescent="0.4"/>
    <row r="3151" s="6" customFormat="1" x14ac:dyDescent="0.4"/>
    <row r="3152" s="6" customFormat="1" x14ac:dyDescent="0.4"/>
    <row r="3153" s="6" customFormat="1" x14ac:dyDescent="0.4"/>
    <row r="3154" s="6" customFormat="1" x14ac:dyDescent="0.4"/>
    <row r="3155" s="6" customFormat="1" x14ac:dyDescent="0.4"/>
    <row r="3156" s="6" customFormat="1" x14ac:dyDescent="0.4"/>
    <row r="3157" s="6" customFormat="1" x14ac:dyDescent="0.4"/>
    <row r="3158" s="6" customFormat="1" x14ac:dyDescent="0.4"/>
    <row r="3159" s="6" customFormat="1" x14ac:dyDescent="0.4"/>
    <row r="3160" s="6" customFormat="1" x14ac:dyDescent="0.4"/>
    <row r="3161" s="6" customFormat="1" x14ac:dyDescent="0.4"/>
    <row r="3162" s="6" customFormat="1" x14ac:dyDescent="0.4"/>
    <row r="3163" s="6" customFormat="1" x14ac:dyDescent="0.4"/>
    <row r="3164" s="6" customFormat="1" x14ac:dyDescent="0.4"/>
    <row r="3165" s="6" customFormat="1" x14ac:dyDescent="0.4"/>
    <row r="3166" s="6" customFormat="1" x14ac:dyDescent="0.4"/>
    <row r="3167" s="6" customFormat="1" x14ac:dyDescent="0.4"/>
    <row r="3168" s="6" customFormat="1" x14ac:dyDescent="0.4"/>
    <row r="3169" s="6" customFormat="1" x14ac:dyDescent="0.4"/>
    <row r="3170" s="6" customFormat="1" x14ac:dyDescent="0.4"/>
    <row r="3171" s="6" customFormat="1" x14ac:dyDescent="0.4"/>
    <row r="3172" s="6" customFormat="1" x14ac:dyDescent="0.4"/>
    <row r="3173" s="6" customFormat="1" x14ac:dyDescent="0.4"/>
    <row r="3174" s="6" customFormat="1" x14ac:dyDescent="0.4"/>
    <row r="3175" s="6" customFormat="1" x14ac:dyDescent="0.4"/>
    <row r="3176" s="6" customFormat="1" x14ac:dyDescent="0.4"/>
    <row r="3177" s="6" customFormat="1" x14ac:dyDescent="0.4"/>
    <row r="3178" s="6" customFormat="1" x14ac:dyDescent="0.4"/>
    <row r="3179" s="6" customFormat="1" x14ac:dyDescent="0.4"/>
    <row r="3180" s="6" customFormat="1" x14ac:dyDescent="0.4"/>
    <row r="3181" s="6" customFormat="1" x14ac:dyDescent="0.4"/>
    <row r="3182" s="6" customFormat="1" x14ac:dyDescent="0.4"/>
    <row r="3183" s="6" customFormat="1" x14ac:dyDescent="0.4"/>
    <row r="3184" s="6" customFormat="1" x14ac:dyDescent="0.4"/>
    <row r="3185" s="6" customFormat="1" x14ac:dyDescent="0.4"/>
    <row r="3186" s="6" customFormat="1" x14ac:dyDescent="0.4"/>
    <row r="3187" s="6" customFormat="1" x14ac:dyDescent="0.4"/>
    <row r="3188" s="6" customFormat="1" x14ac:dyDescent="0.4"/>
    <row r="3189" s="6" customFormat="1" x14ac:dyDescent="0.4"/>
    <row r="3190" s="6" customFormat="1" x14ac:dyDescent="0.4"/>
    <row r="3191" s="6" customFormat="1" x14ac:dyDescent="0.4"/>
    <row r="3192" s="6" customFormat="1" x14ac:dyDescent="0.4"/>
    <row r="3193" s="6" customFormat="1" x14ac:dyDescent="0.4"/>
    <row r="3194" s="6" customFormat="1" x14ac:dyDescent="0.4"/>
    <row r="3195" s="6" customFormat="1" x14ac:dyDescent="0.4"/>
    <row r="3196" s="6" customFormat="1" x14ac:dyDescent="0.4"/>
    <row r="3197" s="6" customFormat="1" x14ac:dyDescent="0.4"/>
    <row r="3198" s="6" customFormat="1" x14ac:dyDescent="0.4"/>
    <row r="3199" s="6" customFormat="1" x14ac:dyDescent="0.4"/>
    <row r="3200" s="6" customFormat="1" x14ac:dyDescent="0.4"/>
    <row r="3201" s="6" customFormat="1" x14ac:dyDescent="0.4"/>
    <row r="3202" s="6" customFormat="1" x14ac:dyDescent="0.4"/>
    <row r="3203" s="6" customFormat="1" x14ac:dyDescent="0.4"/>
    <row r="3204" s="6" customFormat="1" x14ac:dyDescent="0.4"/>
    <row r="3205" s="6" customFormat="1" x14ac:dyDescent="0.4"/>
    <row r="3206" s="6" customFormat="1" x14ac:dyDescent="0.4"/>
    <row r="3207" s="6" customFormat="1" x14ac:dyDescent="0.4"/>
    <row r="3208" s="6" customFormat="1" x14ac:dyDescent="0.4"/>
    <row r="3209" s="6" customFormat="1" x14ac:dyDescent="0.4"/>
    <row r="3210" s="6" customFormat="1" x14ac:dyDescent="0.4"/>
    <row r="3211" s="6" customFormat="1" x14ac:dyDescent="0.4"/>
    <row r="3212" s="6" customFormat="1" x14ac:dyDescent="0.4"/>
    <row r="3213" s="6" customFormat="1" x14ac:dyDescent="0.4"/>
    <row r="3214" s="6" customFormat="1" x14ac:dyDescent="0.4"/>
    <row r="3215" s="6" customFormat="1" x14ac:dyDescent="0.4"/>
    <row r="3216" s="6" customFormat="1" x14ac:dyDescent="0.4"/>
    <row r="3217" s="6" customFormat="1" x14ac:dyDescent="0.4"/>
    <row r="3218" s="6" customFormat="1" x14ac:dyDescent="0.4"/>
    <row r="3219" s="6" customFormat="1" x14ac:dyDescent="0.4"/>
    <row r="3220" s="6" customFormat="1" x14ac:dyDescent="0.4"/>
    <row r="3221" s="6" customFormat="1" x14ac:dyDescent="0.4"/>
    <row r="3222" s="6" customFormat="1" x14ac:dyDescent="0.4"/>
    <row r="3223" s="6" customFormat="1" x14ac:dyDescent="0.4"/>
    <row r="3224" s="6" customFormat="1" x14ac:dyDescent="0.4"/>
    <row r="3225" s="6" customFormat="1" x14ac:dyDescent="0.4"/>
    <row r="3226" s="6" customFormat="1" x14ac:dyDescent="0.4"/>
    <row r="3227" s="6" customFormat="1" x14ac:dyDescent="0.4"/>
    <row r="3228" s="6" customFormat="1" x14ac:dyDescent="0.4"/>
    <row r="3229" s="6" customFormat="1" x14ac:dyDescent="0.4"/>
    <row r="3230" s="6" customFormat="1" x14ac:dyDescent="0.4"/>
    <row r="3231" s="6" customFormat="1" x14ac:dyDescent="0.4"/>
    <row r="3232" s="6" customFormat="1" x14ac:dyDescent="0.4"/>
    <row r="3233" s="6" customFormat="1" x14ac:dyDescent="0.4"/>
    <row r="3234" s="6" customFormat="1" x14ac:dyDescent="0.4"/>
    <row r="3235" s="6" customFormat="1" x14ac:dyDescent="0.4"/>
    <row r="3236" s="6" customFormat="1" x14ac:dyDescent="0.4"/>
    <row r="3237" s="6" customFormat="1" x14ac:dyDescent="0.4"/>
    <row r="3238" s="6" customFormat="1" x14ac:dyDescent="0.4"/>
    <row r="3239" s="6" customFormat="1" x14ac:dyDescent="0.4"/>
    <row r="3240" s="6" customFormat="1" x14ac:dyDescent="0.4"/>
    <row r="3241" s="6" customFormat="1" x14ac:dyDescent="0.4"/>
    <row r="3242" s="6" customFormat="1" x14ac:dyDescent="0.4"/>
    <row r="3243" s="6" customFormat="1" x14ac:dyDescent="0.4"/>
    <row r="3244" s="6" customFormat="1" x14ac:dyDescent="0.4"/>
    <row r="3245" s="6" customFormat="1" x14ac:dyDescent="0.4"/>
    <row r="3246" s="6" customFormat="1" x14ac:dyDescent="0.4"/>
    <row r="3247" s="6" customFormat="1" x14ac:dyDescent="0.4"/>
    <row r="3248" s="6" customFormat="1" x14ac:dyDescent="0.4"/>
    <row r="3249" s="6" customFormat="1" x14ac:dyDescent="0.4"/>
    <row r="3250" s="6" customFormat="1" x14ac:dyDescent="0.4"/>
    <row r="3251" s="6" customFormat="1" x14ac:dyDescent="0.4"/>
    <row r="3252" s="6" customFormat="1" x14ac:dyDescent="0.4"/>
    <row r="3253" s="6" customFormat="1" x14ac:dyDescent="0.4"/>
    <row r="3254" s="6" customFormat="1" x14ac:dyDescent="0.4"/>
    <row r="3255" s="6" customFormat="1" x14ac:dyDescent="0.4"/>
    <row r="3256" s="6" customFormat="1" x14ac:dyDescent="0.4"/>
    <row r="3257" s="6" customFormat="1" x14ac:dyDescent="0.4"/>
    <row r="3258" s="6" customFormat="1" x14ac:dyDescent="0.4"/>
    <row r="3259" s="6" customFormat="1" x14ac:dyDescent="0.4"/>
    <row r="3260" s="6" customFormat="1" x14ac:dyDescent="0.4"/>
    <row r="3261" s="6" customFormat="1" x14ac:dyDescent="0.4"/>
    <row r="3262" s="6" customFormat="1" x14ac:dyDescent="0.4"/>
    <row r="3263" s="6" customFormat="1" x14ac:dyDescent="0.4"/>
    <row r="3264" s="6" customFormat="1" x14ac:dyDescent="0.4"/>
    <row r="3265" s="6" customFormat="1" x14ac:dyDescent="0.4"/>
    <row r="3266" s="6" customFormat="1" x14ac:dyDescent="0.4"/>
    <row r="3267" s="6" customFormat="1" x14ac:dyDescent="0.4"/>
    <row r="3268" s="6" customFormat="1" x14ac:dyDescent="0.4"/>
    <row r="3269" s="6" customFormat="1" x14ac:dyDescent="0.4"/>
    <row r="3270" s="6" customFormat="1" x14ac:dyDescent="0.4"/>
    <row r="3271" s="6" customFormat="1" x14ac:dyDescent="0.4"/>
    <row r="3272" s="6" customFormat="1" x14ac:dyDescent="0.4"/>
    <row r="3273" s="6" customFormat="1" x14ac:dyDescent="0.4"/>
    <row r="3274" s="6" customFormat="1" x14ac:dyDescent="0.4"/>
    <row r="3275" s="6" customFormat="1" x14ac:dyDescent="0.4"/>
    <row r="3276" s="6" customFormat="1" x14ac:dyDescent="0.4"/>
    <row r="3277" s="6" customFormat="1" x14ac:dyDescent="0.4"/>
    <row r="3278" s="6" customFormat="1" x14ac:dyDescent="0.4"/>
    <row r="3279" s="6" customFormat="1" x14ac:dyDescent="0.4"/>
    <row r="3280" s="6" customFormat="1" x14ac:dyDescent="0.4"/>
    <row r="3281" s="6" customFormat="1" x14ac:dyDescent="0.4"/>
    <row r="3282" s="6" customFormat="1" x14ac:dyDescent="0.4"/>
    <row r="3283" s="6" customFormat="1" x14ac:dyDescent="0.4"/>
    <row r="3284" s="6" customFormat="1" x14ac:dyDescent="0.4"/>
    <row r="3285" s="6" customFormat="1" x14ac:dyDescent="0.4"/>
    <row r="3286" s="6" customFormat="1" x14ac:dyDescent="0.4"/>
    <row r="3287" s="6" customFormat="1" x14ac:dyDescent="0.4"/>
    <row r="3288" s="6" customFormat="1" x14ac:dyDescent="0.4"/>
    <row r="3289" s="6" customFormat="1" x14ac:dyDescent="0.4"/>
    <row r="3290" s="6" customFormat="1" x14ac:dyDescent="0.4"/>
    <row r="3291" s="6" customFormat="1" x14ac:dyDescent="0.4"/>
    <row r="3292" s="6" customFormat="1" x14ac:dyDescent="0.4"/>
    <row r="3293" s="6" customFormat="1" x14ac:dyDescent="0.4"/>
    <row r="3294" s="6" customFormat="1" x14ac:dyDescent="0.4"/>
    <row r="3295" s="6" customFormat="1" x14ac:dyDescent="0.4"/>
    <row r="3296" s="6" customFormat="1" x14ac:dyDescent="0.4"/>
    <row r="3297" s="6" customFormat="1" x14ac:dyDescent="0.4"/>
    <row r="3298" s="6" customFormat="1" x14ac:dyDescent="0.4"/>
    <row r="3299" s="6" customFormat="1" x14ac:dyDescent="0.4"/>
    <row r="3300" s="6" customFormat="1" x14ac:dyDescent="0.4"/>
    <row r="3301" s="6" customFormat="1" x14ac:dyDescent="0.4"/>
    <row r="3302" s="6" customFormat="1" x14ac:dyDescent="0.4"/>
    <row r="3303" s="6" customFormat="1" x14ac:dyDescent="0.4"/>
    <row r="3304" s="6" customFormat="1" x14ac:dyDescent="0.4"/>
    <row r="3305" s="6" customFormat="1" x14ac:dyDescent="0.4"/>
    <row r="3306" s="6" customFormat="1" x14ac:dyDescent="0.4"/>
    <row r="3307" s="6" customFormat="1" x14ac:dyDescent="0.4"/>
    <row r="3308" s="6" customFormat="1" x14ac:dyDescent="0.4"/>
    <row r="3309" s="6" customFormat="1" x14ac:dyDescent="0.4"/>
    <row r="3310" s="6" customFormat="1" x14ac:dyDescent="0.4"/>
    <row r="3311" s="6" customFormat="1" x14ac:dyDescent="0.4"/>
    <row r="3312" s="6" customFormat="1" x14ac:dyDescent="0.4"/>
    <row r="3313" s="6" customFormat="1" x14ac:dyDescent="0.4"/>
    <row r="3314" s="6" customFormat="1" x14ac:dyDescent="0.4"/>
    <row r="3315" s="6" customFormat="1" x14ac:dyDescent="0.4"/>
    <row r="3316" s="6" customFormat="1" x14ac:dyDescent="0.4"/>
    <row r="3317" s="6" customFormat="1" x14ac:dyDescent="0.4"/>
    <row r="3318" s="6" customFormat="1" x14ac:dyDescent="0.4"/>
    <row r="3319" s="6" customFormat="1" x14ac:dyDescent="0.4"/>
    <row r="3320" s="6" customFormat="1" x14ac:dyDescent="0.4"/>
    <row r="3321" s="6" customFormat="1" x14ac:dyDescent="0.4"/>
    <row r="3322" s="6" customFormat="1" x14ac:dyDescent="0.4"/>
    <row r="3323" s="6" customFormat="1" x14ac:dyDescent="0.4"/>
    <row r="3324" s="6" customFormat="1" x14ac:dyDescent="0.4"/>
    <row r="3325" s="6" customFormat="1" x14ac:dyDescent="0.4"/>
    <row r="3326" s="6" customFormat="1" x14ac:dyDescent="0.4"/>
    <row r="3327" s="6" customFormat="1" x14ac:dyDescent="0.4"/>
    <row r="3328" s="6" customFormat="1" x14ac:dyDescent="0.4"/>
    <row r="3329" s="6" customFormat="1" x14ac:dyDescent="0.4"/>
    <row r="3330" s="6" customFormat="1" x14ac:dyDescent="0.4"/>
    <row r="3331" s="6" customFormat="1" x14ac:dyDescent="0.4"/>
    <row r="3332" s="6" customFormat="1" x14ac:dyDescent="0.4"/>
    <row r="3333" s="6" customFormat="1" x14ac:dyDescent="0.4"/>
    <row r="3334" s="6" customFormat="1" x14ac:dyDescent="0.4"/>
    <row r="3335" s="6" customFormat="1" x14ac:dyDescent="0.4"/>
    <row r="3336" s="6" customFormat="1" x14ac:dyDescent="0.4"/>
    <row r="3337" s="6" customFormat="1" x14ac:dyDescent="0.4"/>
    <row r="3338" s="6" customFormat="1" x14ac:dyDescent="0.4"/>
    <row r="3339" s="6" customFormat="1" x14ac:dyDescent="0.4"/>
    <row r="3340" s="6" customFormat="1" x14ac:dyDescent="0.4"/>
    <row r="3341" s="6" customFormat="1" x14ac:dyDescent="0.4"/>
    <row r="3342" s="6" customFormat="1" x14ac:dyDescent="0.4"/>
    <row r="3343" s="6" customFormat="1" x14ac:dyDescent="0.4"/>
    <row r="3344" s="6" customFormat="1" x14ac:dyDescent="0.4"/>
    <row r="3345" s="6" customFormat="1" x14ac:dyDescent="0.4"/>
    <row r="3346" s="6" customFormat="1" x14ac:dyDescent="0.4"/>
    <row r="3347" s="6" customFormat="1" x14ac:dyDescent="0.4"/>
    <row r="3348" s="6" customFormat="1" x14ac:dyDescent="0.4"/>
    <row r="3349" s="6" customFormat="1" x14ac:dyDescent="0.4"/>
    <row r="3350" s="6" customFormat="1" x14ac:dyDescent="0.4"/>
    <row r="3351" s="6" customFormat="1" x14ac:dyDescent="0.4"/>
    <row r="3352" s="6" customFormat="1" x14ac:dyDescent="0.4"/>
    <row r="3353" s="6" customFormat="1" x14ac:dyDescent="0.4"/>
    <row r="3354" s="6" customFormat="1" x14ac:dyDescent="0.4"/>
    <row r="3355" s="6" customFormat="1" x14ac:dyDescent="0.4"/>
    <row r="3356" s="6" customFormat="1" x14ac:dyDescent="0.4"/>
    <row r="3357" s="6" customFormat="1" x14ac:dyDescent="0.4"/>
    <row r="3358" s="6" customFormat="1" x14ac:dyDescent="0.4"/>
    <row r="3359" s="6" customFormat="1" x14ac:dyDescent="0.4"/>
    <row r="3360" s="6" customFormat="1" x14ac:dyDescent="0.4"/>
    <row r="3361" s="6" customFormat="1" x14ac:dyDescent="0.4"/>
    <row r="3362" s="6" customFormat="1" x14ac:dyDescent="0.4"/>
    <row r="3363" s="6" customFormat="1" x14ac:dyDescent="0.4"/>
    <row r="3364" s="6" customFormat="1" x14ac:dyDescent="0.4"/>
    <row r="3365" s="6" customFormat="1" x14ac:dyDescent="0.4"/>
    <row r="3366" s="6" customFormat="1" x14ac:dyDescent="0.4"/>
    <row r="3367" s="6" customFormat="1" x14ac:dyDescent="0.4"/>
    <row r="3368" s="6" customFormat="1" x14ac:dyDescent="0.4"/>
    <row r="3369" s="6" customFormat="1" x14ac:dyDescent="0.4"/>
    <row r="3370" s="6" customFormat="1" x14ac:dyDescent="0.4"/>
    <row r="3371" s="6" customFormat="1" x14ac:dyDescent="0.4"/>
    <row r="3372" s="6" customFormat="1" x14ac:dyDescent="0.4"/>
    <row r="3373" s="6" customFormat="1" x14ac:dyDescent="0.4"/>
    <row r="3374" s="6" customFormat="1" x14ac:dyDescent="0.4"/>
    <row r="3375" s="6" customFormat="1" x14ac:dyDescent="0.4"/>
    <row r="3376" s="6" customFormat="1" x14ac:dyDescent="0.4"/>
    <row r="3377" s="6" customFormat="1" x14ac:dyDescent="0.4"/>
    <row r="3378" s="6" customFormat="1" x14ac:dyDescent="0.4"/>
    <row r="3379" s="6" customFormat="1" x14ac:dyDescent="0.4"/>
    <row r="3380" s="6" customFormat="1" x14ac:dyDescent="0.4"/>
    <row r="3381" s="6" customFormat="1" x14ac:dyDescent="0.4"/>
    <row r="3382" s="6" customFormat="1" x14ac:dyDescent="0.4"/>
    <row r="3383" s="6" customFormat="1" x14ac:dyDescent="0.4"/>
    <row r="3384" s="6" customFormat="1" x14ac:dyDescent="0.4"/>
    <row r="3385" s="6" customFormat="1" x14ac:dyDescent="0.4"/>
    <row r="3386" s="6" customFormat="1" x14ac:dyDescent="0.4"/>
    <row r="3387" s="6" customFormat="1" x14ac:dyDescent="0.4"/>
    <row r="3388" s="6" customFormat="1" x14ac:dyDescent="0.4"/>
    <row r="3389" s="6" customFormat="1" x14ac:dyDescent="0.4"/>
    <row r="3390" s="6" customFormat="1" x14ac:dyDescent="0.4"/>
    <row r="3391" s="6" customFormat="1" x14ac:dyDescent="0.4"/>
    <row r="3392" s="6" customFormat="1" x14ac:dyDescent="0.4"/>
    <row r="3393" s="6" customFormat="1" x14ac:dyDescent="0.4"/>
    <row r="3394" s="6" customFormat="1" x14ac:dyDescent="0.4"/>
    <row r="3395" s="6" customFormat="1" x14ac:dyDescent="0.4"/>
    <row r="3396" s="6" customFormat="1" x14ac:dyDescent="0.4"/>
    <row r="3397" s="6" customFormat="1" x14ac:dyDescent="0.4"/>
    <row r="3398" s="6" customFormat="1" x14ac:dyDescent="0.4"/>
    <row r="3399" s="6" customFormat="1" x14ac:dyDescent="0.4"/>
    <row r="3400" s="6" customFormat="1" x14ac:dyDescent="0.4"/>
    <row r="3401" s="6" customFormat="1" x14ac:dyDescent="0.4"/>
    <row r="3402" s="6" customFormat="1" x14ac:dyDescent="0.4"/>
    <row r="3403" s="6" customFormat="1" x14ac:dyDescent="0.4"/>
    <row r="3404" s="6" customFormat="1" x14ac:dyDescent="0.4"/>
    <row r="3405" s="6" customFormat="1" x14ac:dyDescent="0.4"/>
    <row r="3406" s="6" customFormat="1" x14ac:dyDescent="0.4"/>
    <row r="3407" s="6" customFormat="1" x14ac:dyDescent="0.4"/>
    <row r="3408" s="6" customFormat="1" x14ac:dyDescent="0.4"/>
    <row r="3409" s="6" customFormat="1" x14ac:dyDescent="0.4"/>
    <row r="3410" s="6" customFormat="1" x14ac:dyDescent="0.4"/>
    <row r="3411" s="6" customFormat="1" x14ac:dyDescent="0.4"/>
    <row r="3412" s="6" customFormat="1" x14ac:dyDescent="0.4"/>
    <row r="3413" s="6" customFormat="1" x14ac:dyDescent="0.4"/>
    <row r="3414" s="6" customFormat="1" x14ac:dyDescent="0.4"/>
    <row r="3415" s="6" customFormat="1" x14ac:dyDescent="0.4"/>
    <row r="3416" s="6" customFormat="1" x14ac:dyDescent="0.4"/>
    <row r="3417" s="6" customFormat="1" x14ac:dyDescent="0.4"/>
    <row r="3418" s="6" customFormat="1" x14ac:dyDescent="0.4"/>
    <row r="3419" s="6" customFormat="1" x14ac:dyDescent="0.4"/>
    <row r="3420" s="6" customFormat="1" x14ac:dyDescent="0.4"/>
    <row r="3421" s="6" customFormat="1" x14ac:dyDescent="0.4"/>
    <row r="3422" s="6" customFormat="1" x14ac:dyDescent="0.4"/>
    <row r="3423" s="6" customFormat="1" x14ac:dyDescent="0.4"/>
    <row r="3424" s="6" customFormat="1" x14ac:dyDescent="0.4"/>
    <row r="3425" s="6" customFormat="1" x14ac:dyDescent="0.4"/>
    <row r="3426" s="6" customFormat="1" x14ac:dyDescent="0.4"/>
    <row r="3427" s="6" customFormat="1" x14ac:dyDescent="0.4"/>
    <row r="3428" s="6" customFormat="1" x14ac:dyDescent="0.4"/>
    <row r="3429" s="6" customFormat="1" x14ac:dyDescent="0.4"/>
    <row r="3430" s="6" customFormat="1" x14ac:dyDescent="0.4"/>
    <row r="3431" s="6" customFormat="1" x14ac:dyDescent="0.4"/>
    <row r="3432" s="6" customFormat="1" x14ac:dyDescent="0.4"/>
    <row r="3433" s="6" customFormat="1" x14ac:dyDescent="0.4"/>
    <row r="3434" s="6" customFormat="1" x14ac:dyDescent="0.4"/>
    <row r="3435" s="6" customFormat="1" x14ac:dyDescent="0.4"/>
    <row r="3436" s="6" customFormat="1" x14ac:dyDescent="0.4"/>
    <row r="3437" s="6" customFormat="1" x14ac:dyDescent="0.4"/>
    <row r="3438" s="6" customFormat="1" x14ac:dyDescent="0.4"/>
    <row r="3439" s="6" customFormat="1" x14ac:dyDescent="0.4"/>
    <row r="3440" s="6" customFormat="1" x14ac:dyDescent="0.4"/>
    <row r="3441" s="6" customFormat="1" x14ac:dyDescent="0.4"/>
    <row r="3442" s="6" customFormat="1" x14ac:dyDescent="0.4"/>
    <row r="3443" s="6" customFormat="1" x14ac:dyDescent="0.4"/>
    <row r="3444" s="6" customFormat="1" x14ac:dyDescent="0.4"/>
    <row r="3445" s="6" customFormat="1" x14ac:dyDescent="0.4"/>
    <row r="3446" s="6" customFormat="1" x14ac:dyDescent="0.4"/>
    <row r="3447" s="6" customFormat="1" x14ac:dyDescent="0.4"/>
    <row r="3448" s="6" customFormat="1" x14ac:dyDescent="0.4"/>
    <row r="3449" s="6" customFormat="1" x14ac:dyDescent="0.4"/>
    <row r="3450" s="6" customFormat="1" x14ac:dyDescent="0.4"/>
    <row r="3451" s="6" customFormat="1" x14ac:dyDescent="0.4"/>
    <row r="3452" s="6" customFormat="1" x14ac:dyDescent="0.4"/>
    <row r="3453" s="6" customFormat="1" x14ac:dyDescent="0.4"/>
    <row r="3454" s="6" customFormat="1" x14ac:dyDescent="0.4"/>
    <row r="3455" s="6" customFormat="1" x14ac:dyDescent="0.4"/>
    <row r="3456" s="6" customFormat="1" x14ac:dyDescent="0.4"/>
    <row r="3457" s="6" customFormat="1" x14ac:dyDescent="0.4"/>
    <row r="3458" s="6" customFormat="1" x14ac:dyDescent="0.4"/>
    <row r="3459" s="6" customFormat="1" x14ac:dyDescent="0.4"/>
    <row r="3460" s="6" customFormat="1" x14ac:dyDescent="0.4"/>
    <row r="3461" s="6" customFormat="1" x14ac:dyDescent="0.4"/>
    <row r="3462" s="6" customFormat="1" x14ac:dyDescent="0.4"/>
    <row r="3463" s="6" customFormat="1" x14ac:dyDescent="0.4"/>
    <row r="3464" s="6" customFormat="1" x14ac:dyDescent="0.4"/>
    <row r="3465" s="6" customFormat="1" x14ac:dyDescent="0.4"/>
    <row r="3466" s="6" customFormat="1" x14ac:dyDescent="0.4"/>
    <row r="3467" s="6" customFormat="1" x14ac:dyDescent="0.4"/>
    <row r="3468" s="6" customFormat="1" x14ac:dyDescent="0.4"/>
    <row r="3469" s="6" customFormat="1" x14ac:dyDescent="0.4"/>
    <row r="3470" s="6" customFormat="1" x14ac:dyDescent="0.4"/>
    <row r="3471" s="6" customFormat="1" x14ac:dyDescent="0.4"/>
    <row r="3472" s="6" customFormat="1" x14ac:dyDescent="0.4"/>
    <row r="3473" s="6" customFormat="1" x14ac:dyDescent="0.4"/>
    <row r="3474" s="6" customFormat="1" x14ac:dyDescent="0.4"/>
    <row r="3475" s="6" customFormat="1" x14ac:dyDescent="0.4"/>
    <row r="3476" s="6" customFormat="1" x14ac:dyDescent="0.4"/>
    <row r="3477" s="6" customFormat="1" x14ac:dyDescent="0.4"/>
    <row r="3478" s="6" customFormat="1" x14ac:dyDescent="0.4"/>
    <row r="3479" s="6" customFormat="1" x14ac:dyDescent="0.4"/>
    <row r="3480" s="6" customFormat="1" x14ac:dyDescent="0.4"/>
    <row r="3481" s="6" customFormat="1" x14ac:dyDescent="0.4"/>
    <row r="3482" s="6" customFormat="1" x14ac:dyDescent="0.4"/>
    <row r="3483" s="6" customFormat="1" x14ac:dyDescent="0.4"/>
    <row r="3484" s="6" customFormat="1" x14ac:dyDescent="0.4"/>
    <row r="3485" s="6" customFormat="1" x14ac:dyDescent="0.4"/>
    <row r="3486" s="6" customFormat="1" x14ac:dyDescent="0.4"/>
    <row r="3487" s="6" customFormat="1" x14ac:dyDescent="0.4"/>
    <row r="3488" s="6" customFormat="1" x14ac:dyDescent="0.4"/>
    <row r="3489" s="6" customFormat="1" x14ac:dyDescent="0.4"/>
    <row r="3490" s="6" customFormat="1" x14ac:dyDescent="0.4"/>
    <row r="3491" s="6" customFormat="1" x14ac:dyDescent="0.4"/>
    <row r="3492" s="6" customFormat="1" x14ac:dyDescent="0.4"/>
    <row r="3493" s="6" customFormat="1" x14ac:dyDescent="0.4"/>
    <row r="3494" s="6" customFormat="1" x14ac:dyDescent="0.4"/>
    <row r="3495" s="6" customFormat="1" x14ac:dyDescent="0.4"/>
    <row r="3496" s="6" customFormat="1" x14ac:dyDescent="0.4"/>
    <row r="3497" s="6" customFormat="1" x14ac:dyDescent="0.4"/>
    <row r="3498" s="6" customFormat="1" x14ac:dyDescent="0.4"/>
    <row r="3499" s="6" customFormat="1" x14ac:dyDescent="0.4"/>
    <row r="3500" s="6" customFormat="1" x14ac:dyDescent="0.4"/>
    <row r="3501" s="6" customFormat="1" x14ac:dyDescent="0.4"/>
    <row r="3502" s="6" customFormat="1" x14ac:dyDescent="0.4"/>
    <row r="3503" s="6" customFormat="1" x14ac:dyDescent="0.4"/>
    <row r="3504" s="6" customFormat="1" x14ac:dyDescent="0.4"/>
    <row r="3505" s="6" customFormat="1" x14ac:dyDescent="0.4"/>
    <row r="3506" s="6" customFormat="1" x14ac:dyDescent="0.4"/>
    <row r="3507" s="6" customFormat="1" x14ac:dyDescent="0.4"/>
    <row r="3508" s="6" customFormat="1" x14ac:dyDescent="0.4"/>
    <row r="3509" s="6" customFormat="1" x14ac:dyDescent="0.4"/>
    <row r="3510" s="6" customFormat="1" x14ac:dyDescent="0.4"/>
    <row r="3511" s="6" customFormat="1" x14ac:dyDescent="0.4"/>
    <row r="3512" s="6" customFormat="1" x14ac:dyDescent="0.4"/>
    <row r="3513" s="6" customFormat="1" x14ac:dyDescent="0.4"/>
    <row r="3514" s="6" customFormat="1" x14ac:dyDescent="0.4"/>
    <row r="3515" s="6" customFormat="1" x14ac:dyDescent="0.4"/>
    <row r="3516" s="6" customFormat="1" x14ac:dyDescent="0.4"/>
    <row r="3517" s="6" customFormat="1" x14ac:dyDescent="0.4"/>
    <row r="3518" s="6" customFormat="1" x14ac:dyDescent="0.4"/>
    <row r="3519" s="6" customFormat="1" x14ac:dyDescent="0.4"/>
    <row r="3520" s="6" customFormat="1" x14ac:dyDescent="0.4"/>
    <row r="3521" s="6" customFormat="1" x14ac:dyDescent="0.4"/>
    <row r="3522" s="6" customFormat="1" x14ac:dyDescent="0.4"/>
    <row r="3523" s="6" customFormat="1" x14ac:dyDescent="0.4"/>
    <row r="3524" s="6" customFormat="1" x14ac:dyDescent="0.4"/>
    <row r="3525" s="6" customFormat="1" x14ac:dyDescent="0.4"/>
    <row r="3526" s="6" customFormat="1" x14ac:dyDescent="0.4"/>
    <row r="3527" s="6" customFormat="1" x14ac:dyDescent="0.4"/>
    <row r="3528" s="6" customFormat="1" x14ac:dyDescent="0.4"/>
    <row r="3529" s="6" customFormat="1" x14ac:dyDescent="0.4"/>
    <row r="3530" s="6" customFormat="1" x14ac:dyDescent="0.4"/>
    <row r="3531" s="6" customFormat="1" x14ac:dyDescent="0.4"/>
    <row r="3532" s="6" customFormat="1" x14ac:dyDescent="0.4"/>
    <row r="3533" s="6" customFormat="1" x14ac:dyDescent="0.4"/>
    <row r="3534" s="6" customFormat="1" x14ac:dyDescent="0.4"/>
    <row r="3535" s="6" customFormat="1" x14ac:dyDescent="0.4"/>
    <row r="3536" s="6" customFormat="1" x14ac:dyDescent="0.4"/>
    <row r="3537" s="6" customFormat="1" x14ac:dyDescent="0.4"/>
    <row r="3538" s="6" customFormat="1" x14ac:dyDescent="0.4"/>
    <row r="3539" s="6" customFormat="1" x14ac:dyDescent="0.4"/>
    <row r="3540" s="6" customFormat="1" x14ac:dyDescent="0.4"/>
    <row r="3541" s="6" customFormat="1" x14ac:dyDescent="0.4"/>
    <row r="3542" s="6" customFormat="1" x14ac:dyDescent="0.4"/>
    <row r="3543" s="6" customFormat="1" x14ac:dyDescent="0.4"/>
    <row r="3544" s="6" customFormat="1" x14ac:dyDescent="0.4"/>
    <row r="3545" s="6" customFormat="1" x14ac:dyDescent="0.4"/>
    <row r="3546" s="6" customFormat="1" x14ac:dyDescent="0.4"/>
    <row r="3547" s="6" customFormat="1" x14ac:dyDescent="0.4"/>
    <row r="3548" s="6" customFormat="1" x14ac:dyDescent="0.4"/>
    <row r="3549" s="6" customFormat="1" x14ac:dyDescent="0.4"/>
    <row r="3550" s="6" customFormat="1" x14ac:dyDescent="0.4"/>
    <row r="3551" s="6" customFormat="1" x14ac:dyDescent="0.4"/>
    <row r="3552" s="6" customFormat="1" x14ac:dyDescent="0.4"/>
    <row r="3553" s="6" customFormat="1" x14ac:dyDescent="0.4"/>
    <row r="3554" s="6" customFormat="1" x14ac:dyDescent="0.4"/>
    <row r="3555" s="6" customFormat="1" x14ac:dyDescent="0.4"/>
    <row r="3556" s="6" customFormat="1" x14ac:dyDescent="0.4"/>
    <row r="3557" s="6" customFormat="1" x14ac:dyDescent="0.4"/>
    <row r="3558" s="6" customFormat="1" x14ac:dyDescent="0.4"/>
    <row r="3559" s="6" customFormat="1" x14ac:dyDescent="0.4"/>
    <row r="3560" s="6" customFormat="1" x14ac:dyDescent="0.4"/>
    <row r="3561" s="6" customFormat="1" x14ac:dyDescent="0.4"/>
    <row r="3562" s="6" customFormat="1" x14ac:dyDescent="0.4"/>
    <row r="3563" s="6" customFormat="1" x14ac:dyDescent="0.4"/>
    <row r="3564" s="6" customFormat="1" x14ac:dyDescent="0.4"/>
    <row r="3565" s="6" customFormat="1" x14ac:dyDescent="0.4"/>
    <row r="3566" s="6" customFormat="1" x14ac:dyDescent="0.4"/>
    <row r="3567" s="6" customFormat="1" x14ac:dyDescent="0.4"/>
    <row r="3568" s="6" customFormat="1" x14ac:dyDescent="0.4"/>
    <row r="3569" s="6" customFormat="1" x14ac:dyDescent="0.4"/>
    <row r="3570" s="6" customFormat="1" x14ac:dyDescent="0.4"/>
    <row r="3571" s="6" customFormat="1" x14ac:dyDescent="0.4"/>
    <row r="3572" s="6" customFormat="1" x14ac:dyDescent="0.4"/>
    <row r="3573" s="6" customFormat="1" x14ac:dyDescent="0.4"/>
    <row r="3574" s="6" customFormat="1" x14ac:dyDescent="0.4"/>
    <row r="3575" s="6" customFormat="1" x14ac:dyDescent="0.4"/>
    <row r="3576" s="6" customFormat="1" x14ac:dyDescent="0.4"/>
    <row r="3577" s="6" customFormat="1" x14ac:dyDescent="0.4"/>
    <row r="3578" s="6" customFormat="1" x14ac:dyDescent="0.4"/>
    <row r="3579" s="6" customFormat="1" x14ac:dyDescent="0.4"/>
    <row r="3580" s="6" customFormat="1" x14ac:dyDescent="0.4"/>
    <row r="3581" s="6" customFormat="1" x14ac:dyDescent="0.4"/>
    <row r="3582" s="6" customFormat="1" x14ac:dyDescent="0.4"/>
    <row r="3583" s="6" customFormat="1" x14ac:dyDescent="0.4"/>
    <row r="3584" s="6" customFormat="1" x14ac:dyDescent="0.4"/>
    <row r="3585" s="6" customFormat="1" x14ac:dyDescent="0.4"/>
    <row r="3586" s="6" customFormat="1" x14ac:dyDescent="0.4"/>
    <row r="3587" s="6" customFormat="1" x14ac:dyDescent="0.4"/>
    <row r="3588" s="6" customFormat="1" x14ac:dyDescent="0.4"/>
    <row r="3589" s="6" customFormat="1" x14ac:dyDescent="0.4"/>
    <row r="3590" s="6" customFormat="1" x14ac:dyDescent="0.4"/>
    <row r="3591" s="6" customFormat="1" x14ac:dyDescent="0.4"/>
    <row r="3592" s="6" customFormat="1" x14ac:dyDescent="0.4"/>
    <row r="3593" s="6" customFormat="1" x14ac:dyDescent="0.4"/>
    <row r="3594" s="6" customFormat="1" x14ac:dyDescent="0.4"/>
    <row r="3595" s="6" customFormat="1" x14ac:dyDescent="0.4"/>
    <row r="3596" s="6" customFormat="1" x14ac:dyDescent="0.4"/>
    <row r="3597" s="6" customFormat="1" x14ac:dyDescent="0.4"/>
    <row r="3598" s="6" customFormat="1" x14ac:dyDescent="0.4"/>
    <row r="3599" s="6" customFormat="1" x14ac:dyDescent="0.4"/>
    <row r="3600" s="6" customFormat="1" x14ac:dyDescent="0.4"/>
    <row r="3601" s="6" customFormat="1" x14ac:dyDescent="0.4"/>
    <row r="3602" s="6" customFormat="1" x14ac:dyDescent="0.4"/>
    <row r="3603" s="6" customFormat="1" x14ac:dyDescent="0.4"/>
    <row r="3604" s="6" customFormat="1" x14ac:dyDescent="0.4"/>
    <row r="3605" s="6" customFormat="1" x14ac:dyDescent="0.4"/>
    <row r="3606" s="6" customFormat="1" x14ac:dyDescent="0.4"/>
    <row r="3607" s="6" customFormat="1" x14ac:dyDescent="0.4"/>
    <row r="3608" s="6" customFormat="1" x14ac:dyDescent="0.4"/>
    <row r="3609" s="6" customFormat="1" x14ac:dyDescent="0.4"/>
    <row r="3610" s="6" customFormat="1" x14ac:dyDescent="0.4"/>
    <row r="3611" s="6" customFormat="1" x14ac:dyDescent="0.4"/>
    <row r="3612" s="6" customFormat="1" x14ac:dyDescent="0.4"/>
    <row r="3613" s="6" customFormat="1" x14ac:dyDescent="0.4"/>
    <row r="3614" s="6" customFormat="1" x14ac:dyDescent="0.4"/>
    <row r="3615" s="6" customFormat="1" x14ac:dyDescent="0.4"/>
    <row r="3616" s="6" customFormat="1" x14ac:dyDescent="0.4"/>
    <row r="3617" s="6" customFormat="1" x14ac:dyDescent="0.4"/>
    <row r="3618" s="6" customFormat="1" x14ac:dyDescent="0.4"/>
    <row r="3619" s="6" customFormat="1" x14ac:dyDescent="0.4"/>
    <row r="3620" s="6" customFormat="1" x14ac:dyDescent="0.4"/>
    <row r="3621" s="6" customFormat="1" x14ac:dyDescent="0.4"/>
    <row r="3622" s="6" customFormat="1" x14ac:dyDescent="0.4"/>
    <row r="3623" s="6" customFormat="1" x14ac:dyDescent="0.4"/>
    <row r="3624" s="6" customFormat="1" x14ac:dyDescent="0.4"/>
    <row r="3625" s="6" customFormat="1" x14ac:dyDescent="0.4"/>
    <row r="3626" s="6" customFormat="1" x14ac:dyDescent="0.4"/>
    <row r="3627" s="6" customFormat="1" x14ac:dyDescent="0.4"/>
    <row r="3628" s="6" customFormat="1" x14ac:dyDescent="0.4"/>
    <row r="3629" s="6" customFormat="1" x14ac:dyDescent="0.4"/>
    <row r="3630" s="6" customFormat="1" x14ac:dyDescent="0.4"/>
    <row r="3631" s="6" customFormat="1" x14ac:dyDescent="0.4"/>
    <row r="3632" s="6" customFormat="1" x14ac:dyDescent="0.4"/>
    <row r="3633" s="6" customFormat="1" x14ac:dyDescent="0.4"/>
    <row r="3634" s="6" customFormat="1" x14ac:dyDescent="0.4"/>
    <row r="3635" s="6" customFormat="1" x14ac:dyDescent="0.4"/>
    <row r="3636" s="6" customFormat="1" x14ac:dyDescent="0.4"/>
    <row r="3637" s="6" customFormat="1" x14ac:dyDescent="0.4"/>
    <row r="3638" s="6" customFormat="1" x14ac:dyDescent="0.4"/>
    <row r="3639" s="6" customFormat="1" x14ac:dyDescent="0.4"/>
    <row r="3640" s="6" customFormat="1" x14ac:dyDescent="0.4"/>
    <row r="3641" s="6" customFormat="1" x14ac:dyDescent="0.4"/>
    <row r="3642" s="6" customFormat="1" x14ac:dyDescent="0.4"/>
    <row r="3643" s="6" customFormat="1" x14ac:dyDescent="0.4"/>
    <row r="3644" s="6" customFormat="1" x14ac:dyDescent="0.4"/>
    <row r="3645" s="6" customFormat="1" x14ac:dyDescent="0.4"/>
    <row r="3646" s="6" customFormat="1" x14ac:dyDescent="0.4"/>
    <row r="3647" s="6" customFormat="1" x14ac:dyDescent="0.4"/>
    <row r="3648" s="6" customFormat="1" x14ac:dyDescent="0.4"/>
    <row r="3649" s="6" customFormat="1" x14ac:dyDescent="0.4"/>
    <row r="3650" s="6" customFormat="1" x14ac:dyDescent="0.4"/>
    <row r="3651" s="6" customFormat="1" x14ac:dyDescent="0.4"/>
    <row r="3652" s="6" customFormat="1" x14ac:dyDescent="0.4"/>
    <row r="3653" s="6" customFormat="1" x14ac:dyDescent="0.4"/>
    <row r="3654" s="6" customFormat="1" x14ac:dyDescent="0.4"/>
    <row r="3655" s="6" customFormat="1" x14ac:dyDescent="0.4"/>
    <row r="3656" s="6" customFormat="1" x14ac:dyDescent="0.4"/>
    <row r="3657" s="6" customFormat="1" x14ac:dyDescent="0.4"/>
    <row r="3658" s="6" customFormat="1" x14ac:dyDescent="0.4"/>
    <row r="3659" s="6" customFormat="1" x14ac:dyDescent="0.4"/>
    <row r="3660" s="6" customFormat="1" x14ac:dyDescent="0.4"/>
    <row r="3661" s="6" customFormat="1" x14ac:dyDescent="0.4"/>
    <row r="3662" s="6" customFormat="1" x14ac:dyDescent="0.4"/>
    <row r="3663" s="6" customFormat="1" x14ac:dyDescent="0.4"/>
    <row r="3664" s="6" customFormat="1" x14ac:dyDescent="0.4"/>
    <row r="3665" s="6" customFormat="1" x14ac:dyDescent="0.4"/>
    <row r="3666" s="6" customFormat="1" x14ac:dyDescent="0.4"/>
    <row r="3667" s="6" customFormat="1" x14ac:dyDescent="0.4"/>
    <row r="3668" s="6" customFormat="1" x14ac:dyDescent="0.4"/>
    <row r="3669" s="6" customFormat="1" x14ac:dyDescent="0.4"/>
    <row r="3670" s="6" customFormat="1" x14ac:dyDescent="0.4"/>
    <row r="3671" s="6" customFormat="1" x14ac:dyDescent="0.4"/>
    <row r="3672" s="6" customFormat="1" x14ac:dyDescent="0.4"/>
    <row r="3673" s="6" customFormat="1" x14ac:dyDescent="0.4"/>
    <row r="3674" s="6" customFormat="1" x14ac:dyDescent="0.4"/>
    <row r="3675" s="6" customFormat="1" x14ac:dyDescent="0.4"/>
    <row r="3676" s="6" customFormat="1" x14ac:dyDescent="0.4"/>
    <row r="3677" s="6" customFormat="1" x14ac:dyDescent="0.4"/>
    <row r="3678" s="6" customFormat="1" x14ac:dyDescent="0.4"/>
    <row r="3679" s="6" customFormat="1" x14ac:dyDescent="0.4"/>
    <row r="3680" s="6" customFormat="1" x14ac:dyDescent="0.4"/>
    <row r="3681" s="6" customFormat="1" x14ac:dyDescent="0.4"/>
    <row r="3682" s="6" customFormat="1" x14ac:dyDescent="0.4"/>
    <row r="3683" s="6" customFormat="1" x14ac:dyDescent="0.4"/>
    <row r="3684" s="6" customFormat="1" x14ac:dyDescent="0.4"/>
    <row r="3685" s="6" customFormat="1" x14ac:dyDescent="0.4"/>
    <row r="3686" s="6" customFormat="1" x14ac:dyDescent="0.4"/>
    <row r="3687" s="6" customFormat="1" x14ac:dyDescent="0.4"/>
    <row r="3688" s="6" customFormat="1" x14ac:dyDescent="0.4"/>
    <row r="3689" s="6" customFormat="1" x14ac:dyDescent="0.4"/>
    <row r="3690" s="6" customFormat="1" x14ac:dyDescent="0.4"/>
    <row r="3691" s="6" customFormat="1" x14ac:dyDescent="0.4"/>
    <row r="3692" s="6" customFormat="1" x14ac:dyDescent="0.4"/>
    <row r="3693" s="6" customFormat="1" x14ac:dyDescent="0.4"/>
    <row r="3694" s="6" customFormat="1" x14ac:dyDescent="0.4"/>
    <row r="3695" s="6" customFormat="1" x14ac:dyDescent="0.4"/>
    <row r="3696" s="6" customFormat="1" x14ac:dyDescent="0.4"/>
    <row r="3697" s="6" customFormat="1" x14ac:dyDescent="0.4"/>
    <row r="3698" s="6" customFormat="1" x14ac:dyDescent="0.4"/>
    <row r="3699" s="6" customFormat="1" x14ac:dyDescent="0.4"/>
    <row r="3700" s="6" customFormat="1" x14ac:dyDescent="0.4"/>
    <row r="3701" s="6" customFormat="1" x14ac:dyDescent="0.4"/>
    <row r="3702" s="6" customFormat="1" x14ac:dyDescent="0.4"/>
    <row r="3703" s="6" customFormat="1" x14ac:dyDescent="0.4"/>
    <row r="3704" s="6" customFormat="1" x14ac:dyDescent="0.4"/>
    <row r="3705" s="6" customFormat="1" x14ac:dyDescent="0.4"/>
    <row r="3706" s="6" customFormat="1" x14ac:dyDescent="0.4"/>
    <row r="3707" s="6" customFormat="1" x14ac:dyDescent="0.4"/>
    <row r="3708" s="6" customFormat="1" x14ac:dyDescent="0.4"/>
    <row r="3709" s="6" customFormat="1" x14ac:dyDescent="0.4"/>
    <row r="3710" s="6" customFormat="1" x14ac:dyDescent="0.4"/>
    <row r="3711" s="6" customFormat="1" x14ac:dyDescent="0.4"/>
    <row r="3712" s="6" customFormat="1" x14ac:dyDescent="0.4"/>
    <row r="3713" s="6" customFormat="1" x14ac:dyDescent="0.4"/>
    <row r="3714" s="6" customFormat="1" x14ac:dyDescent="0.4"/>
    <row r="3715" s="6" customFormat="1" x14ac:dyDescent="0.4"/>
    <row r="3716" s="6" customFormat="1" x14ac:dyDescent="0.4"/>
    <row r="3717" s="6" customFormat="1" x14ac:dyDescent="0.4"/>
    <row r="3718" s="6" customFormat="1" x14ac:dyDescent="0.4"/>
    <row r="3719" s="6" customFormat="1" x14ac:dyDescent="0.4"/>
    <row r="3720" s="6" customFormat="1" x14ac:dyDescent="0.4"/>
    <row r="3721" s="6" customFormat="1" x14ac:dyDescent="0.4"/>
    <row r="3722" s="6" customFormat="1" x14ac:dyDescent="0.4"/>
    <row r="3723" s="6" customFormat="1" x14ac:dyDescent="0.4"/>
    <row r="3724" s="6" customFormat="1" x14ac:dyDescent="0.4"/>
    <row r="3725" s="6" customFormat="1" x14ac:dyDescent="0.4"/>
    <row r="3726" s="6" customFormat="1" x14ac:dyDescent="0.4"/>
    <row r="3727" s="6" customFormat="1" x14ac:dyDescent="0.4"/>
    <row r="3728" s="6" customFormat="1" x14ac:dyDescent="0.4"/>
    <row r="3729" s="6" customFormat="1" x14ac:dyDescent="0.4"/>
    <row r="3730" s="6" customFormat="1" x14ac:dyDescent="0.4"/>
    <row r="3731" s="6" customFormat="1" x14ac:dyDescent="0.4"/>
    <row r="3732" s="6" customFormat="1" x14ac:dyDescent="0.4"/>
    <row r="3733" s="6" customFormat="1" x14ac:dyDescent="0.4"/>
    <row r="3734" s="6" customFormat="1" x14ac:dyDescent="0.4"/>
    <row r="3735" s="6" customFormat="1" x14ac:dyDescent="0.4"/>
    <row r="3736" s="6" customFormat="1" x14ac:dyDescent="0.4"/>
    <row r="3737" s="6" customFormat="1" x14ac:dyDescent="0.4"/>
    <row r="3738" s="6" customFormat="1" x14ac:dyDescent="0.4"/>
    <row r="3739" s="6" customFormat="1" x14ac:dyDescent="0.4"/>
    <row r="3740" s="6" customFormat="1" x14ac:dyDescent="0.4"/>
    <row r="3741" s="6" customFormat="1" x14ac:dyDescent="0.4"/>
    <row r="3742" s="6" customFormat="1" x14ac:dyDescent="0.4"/>
    <row r="3743" s="6" customFormat="1" x14ac:dyDescent="0.4"/>
    <row r="3744" s="6" customFormat="1" x14ac:dyDescent="0.4"/>
    <row r="3745" s="6" customFormat="1" x14ac:dyDescent="0.4"/>
    <row r="3746" s="6" customFormat="1" x14ac:dyDescent="0.4"/>
    <row r="3747" s="6" customFormat="1" x14ac:dyDescent="0.4"/>
    <row r="3748" s="6" customFormat="1" x14ac:dyDescent="0.4"/>
    <row r="3749" s="6" customFormat="1" x14ac:dyDescent="0.4"/>
    <row r="3750" s="6" customFormat="1" x14ac:dyDescent="0.4"/>
    <row r="3751" s="6" customFormat="1" x14ac:dyDescent="0.4"/>
    <row r="3752" s="6" customFormat="1" x14ac:dyDescent="0.4"/>
    <row r="3753" s="6" customFormat="1" x14ac:dyDescent="0.4"/>
    <row r="3754" s="6" customFormat="1" x14ac:dyDescent="0.4"/>
    <row r="3755" s="6" customFormat="1" x14ac:dyDescent="0.4"/>
    <row r="3756" s="6" customFormat="1" x14ac:dyDescent="0.4"/>
    <row r="3757" s="6" customFormat="1" x14ac:dyDescent="0.4"/>
    <row r="3758" s="6" customFormat="1" x14ac:dyDescent="0.4"/>
    <row r="3759" s="6" customFormat="1" x14ac:dyDescent="0.4"/>
    <row r="3760" s="6" customFormat="1" x14ac:dyDescent="0.4"/>
    <row r="3761" s="6" customFormat="1" x14ac:dyDescent="0.4"/>
    <row r="3762" s="6" customFormat="1" x14ac:dyDescent="0.4"/>
    <row r="3763" s="6" customFormat="1" x14ac:dyDescent="0.4"/>
    <row r="3764" s="6" customFormat="1" x14ac:dyDescent="0.4"/>
    <row r="3765" s="6" customFormat="1" x14ac:dyDescent="0.4"/>
    <row r="3766" s="6" customFormat="1" x14ac:dyDescent="0.4"/>
    <row r="3767" s="6" customFormat="1" x14ac:dyDescent="0.4"/>
    <row r="3768" s="6" customFormat="1" x14ac:dyDescent="0.4"/>
    <row r="3769" s="6" customFormat="1" x14ac:dyDescent="0.4"/>
    <row r="3770" s="6" customFormat="1" x14ac:dyDescent="0.4"/>
    <row r="3771" s="6" customFormat="1" x14ac:dyDescent="0.4"/>
    <row r="3772" s="6" customFormat="1" x14ac:dyDescent="0.4"/>
    <row r="3773" s="6" customFormat="1" x14ac:dyDescent="0.4"/>
    <row r="3774" s="6" customFormat="1" x14ac:dyDescent="0.4"/>
    <row r="3775" s="6" customFormat="1" x14ac:dyDescent="0.4"/>
    <row r="3776" s="6" customFormat="1" x14ac:dyDescent="0.4"/>
    <row r="3777" s="6" customFormat="1" x14ac:dyDescent="0.4"/>
    <row r="3778" s="6" customFormat="1" x14ac:dyDescent="0.4"/>
    <row r="3779" s="6" customFormat="1" x14ac:dyDescent="0.4"/>
    <row r="3780" s="6" customFormat="1" x14ac:dyDescent="0.4"/>
    <row r="3781" s="6" customFormat="1" x14ac:dyDescent="0.4"/>
    <row r="3782" s="6" customFormat="1" x14ac:dyDescent="0.4"/>
    <row r="3783" s="6" customFormat="1" x14ac:dyDescent="0.4"/>
    <row r="3784" s="6" customFormat="1" x14ac:dyDescent="0.4"/>
    <row r="3785" s="6" customFormat="1" x14ac:dyDescent="0.4"/>
    <row r="3786" s="6" customFormat="1" x14ac:dyDescent="0.4"/>
    <row r="3787" s="6" customFormat="1" x14ac:dyDescent="0.4"/>
    <row r="3788" s="6" customFormat="1" x14ac:dyDescent="0.4"/>
    <row r="3789" s="6" customFormat="1" x14ac:dyDescent="0.4"/>
    <row r="3790" s="6" customFormat="1" x14ac:dyDescent="0.4"/>
    <row r="3791" s="6" customFormat="1" x14ac:dyDescent="0.4"/>
    <row r="3792" s="6" customFormat="1" x14ac:dyDescent="0.4"/>
    <row r="3793" s="6" customFormat="1" x14ac:dyDescent="0.4"/>
    <row r="3794" s="6" customFormat="1" x14ac:dyDescent="0.4"/>
    <row r="3795" s="6" customFormat="1" x14ac:dyDescent="0.4"/>
    <row r="3796" s="6" customFormat="1" x14ac:dyDescent="0.4"/>
    <row r="3797" s="6" customFormat="1" x14ac:dyDescent="0.4"/>
    <row r="3798" s="6" customFormat="1" x14ac:dyDescent="0.4"/>
    <row r="3799" s="6" customFormat="1" x14ac:dyDescent="0.4"/>
    <row r="3800" s="6" customFormat="1" x14ac:dyDescent="0.4"/>
    <row r="3801" s="6" customFormat="1" x14ac:dyDescent="0.4"/>
    <row r="3802" s="6" customFormat="1" x14ac:dyDescent="0.4"/>
    <row r="3803" s="6" customFormat="1" x14ac:dyDescent="0.4"/>
    <row r="3804" s="6" customFormat="1" x14ac:dyDescent="0.4"/>
    <row r="3805" s="6" customFormat="1" x14ac:dyDescent="0.4"/>
    <row r="3806" s="6" customFormat="1" x14ac:dyDescent="0.4"/>
    <row r="3807" s="6" customFormat="1" x14ac:dyDescent="0.4"/>
    <row r="3808" s="6" customFormat="1" x14ac:dyDescent="0.4"/>
    <row r="3809" s="6" customFormat="1" x14ac:dyDescent="0.4"/>
    <row r="3810" s="6" customFormat="1" x14ac:dyDescent="0.4"/>
    <row r="3811" s="6" customFormat="1" x14ac:dyDescent="0.4"/>
    <row r="3812" s="6" customFormat="1" x14ac:dyDescent="0.4"/>
    <row r="3813" s="6" customFormat="1" x14ac:dyDescent="0.4"/>
    <row r="3814" s="6" customFormat="1" x14ac:dyDescent="0.4"/>
    <row r="3815" s="6" customFormat="1" x14ac:dyDescent="0.4"/>
    <row r="3816" s="6" customFormat="1" x14ac:dyDescent="0.4"/>
    <row r="3817" s="6" customFormat="1" x14ac:dyDescent="0.4"/>
    <row r="3818" s="6" customFormat="1" x14ac:dyDescent="0.4"/>
    <row r="3819" s="6" customFormat="1" x14ac:dyDescent="0.4"/>
    <row r="3820" s="6" customFormat="1" x14ac:dyDescent="0.4"/>
    <row r="3821" s="6" customFormat="1" x14ac:dyDescent="0.4"/>
    <row r="3822" s="6" customFormat="1" x14ac:dyDescent="0.4"/>
    <row r="3823" s="6" customFormat="1" x14ac:dyDescent="0.4"/>
    <row r="3824" s="6" customFormat="1" x14ac:dyDescent="0.4"/>
    <row r="3825" s="6" customFormat="1" x14ac:dyDescent="0.4"/>
    <row r="3826" s="6" customFormat="1" x14ac:dyDescent="0.4"/>
    <row r="3827" s="6" customFormat="1" x14ac:dyDescent="0.4"/>
    <row r="3828" s="6" customFormat="1" x14ac:dyDescent="0.4"/>
    <row r="3829" s="6" customFormat="1" x14ac:dyDescent="0.4"/>
    <row r="3830" s="6" customFormat="1" x14ac:dyDescent="0.4"/>
    <row r="3831" s="6" customFormat="1" x14ac:dyDescent="0.4"/>
    <row r="3832" s="6" customFormat="1" x14ac:dyDescent="0.4"/>
    <row r="3833" s="6" customFormat="1" x14ac:dyDescent="0.4"/>
    <row r="3834" s="6" customFormat="1" x14ac:dyDescent="0.4"/>
    <row r="3835" s="6" customFormat="1" x14ac:dyDescent="0.4"/>
    <row r="3836" s="6" customFormat="1" x14ac:dyDescent="0.4"/>
    <row r="3837" s="6" customFormat="1" x14ac:dyDescent="0.4"/>
    <row r="3838" s="6" customFormat="1" x14ac:dyDescent="0.4"/>
    <row r="3839" s="6" customFormat="1" x14ac:dyDescent="0.4"/>
    <row r="3840" s="6" customFormat="1" x14ac:dyDescent="0.4"/>
    <row r="3841" s="6" customFormat="1" x14ac:dyDescent="0.4"/>
    <row r="3842" s="6" customFormat="1" x14ac:dyDescent="0.4"/>
    <row r="3843" s="6" customFormat="1" x14ac:dyDescent="0.4"/>
    <row r="3844" s="6" customFormat="1" x14ac:dyDescent="0.4"/>
    <row r="3845" s="6" customFormat="1" x14ac:dyDescent="0.4"/>
    <row r="3846" s="6" customFormat="1" x14ac:dyDescent="0.4"/>
    <row r="3847" s="6" customFormat="1" x14ac:dyDescent="0.4"/>
    <row r="3848" s="6" customFormat="1" x14ac:dyDescent="0.4"/>
    <row r="3849" s="6" customFormat="1" x14ac:dyDescent="0.4"/>
    <row r="3850" s="6" customFormat="1" x14ac:dyDescent="0.4"/>
    <row r="3851" s="6" customFormat="1" x14ac:dyDescent="0.4"/>
    <row r="3852" s="6" customFormat="1" x14ac:dyDescent="0.4"/>
    <row r="3853" s="6" customFormat="1" x14ac:dyDescent="0.4"/>
    <row r="3854" s="6" customFormat="1" x14ac:dyDescent="0.4"/>
    <row r="3855" s="6" customFormat="1" x14ac:dyDescent="0.4"/>
    <row r="3856" s="6" customFormat="1" x14ac:dyDescent="0.4"/>
    <row r="3857" s="6" customFormat="1" x14ac:dyDescent="0.4"/>
    <row r="3858" s="6" customFormat="1" x14ac:dyDescent="0.4"/>
    <row r="3859" s="6" customFormat="1" x14ac:dyDescent="0.4"/>
    <row r="3860" s="6" customFormat="1" x14ac:dyDescent="0.4"/>
    <row r="3861" s="6" customFormat="1" x14ac:dyDescent="0.4"/>
    <row r="3862" s="6" customFormat="1" x14ac:dyDescent="0.4"/>
    <row r="3863" s="6" customFormat="1" x14ac:dyDescent="0.4"/>
    <row r="3864" s="6" customFormat="1" x14ac:dyDescent="0.4"/>
    <row r="3865" s="6" customFormat="1" x14ac:dyDescent="0.4"/>
    <row r="3866" s="6" customFormat="1" x14ac:dyDescent="0.4"/>
    <row r="3867" s="6" customFormat="1" x14ac:dyDescent="0.4"/>
    <row r="3868" s="6" customFormat="1" x14ac:dyDescent="0.4"/>
    <row r="3869" s="6" customFormat="1" x14ac:dyDescent="0.4"/>
    <row r="3870" s="6" customFormat="1" x14ac:dyDescent="0.4"/>
    <row r="3871" s="6" customFormat="1" x14ac:dyDescent="0.4"/>
    <row r="3872" s="6" customFormat="1" x14ac:dyDescent="0.4"/>
    <row r="3873" s="6" customFormat="1" x14ac:dyDescent="0.4"/>
    <row r="3874" s="6" customFormat="1" x14ac:dyDescent="0.4"/>
    <row r="3875" s="6" customFormat="1" x14ac:dyDescent="0.4"/>
    <row r="3876" s="6" customFormat="1" x14ac:dyDescent="0.4"/>
    <row r="3877" s="6" customFormat="1" x14ac:dyDescent="0.4"/>
    <row r="3878" s="6" customFormat="1" x14ac:dyDescent="0.4"/>
    <row r="3879" s="6" customFormat="1" x14ac:dyDescent="0.4"/>
    <row r="3880" s="6" customFormat="1" x14ac:dyDescent="0.4"/>
    <row r="3881" s="6" customFormat="1" x14ac:dyDescent="0.4"/>
    <row r="3882" s="6" customFormat="1" x14ac:dyDescent="0.4"/>
    <row r="3883" s="6" customFormat="1" x14ac:dyDescent="0.4"/>
    <row r="3884" s="6" customFormat="1" x14ac:dyDescent="0.4"/>
    <row r="3885" s="6" customFormat="1" x14ac:dyDescent="0.4"/>
    <row r="3886" s="6" customFormat="1" x14ac:dyDescent="0.4"/>
    <row r="3887" s="6" customFormat="1" x14ac:dyDescent="0.4"/>
    <row r="3888" s="6" customFormat="1" x14ac:dyDescent="0.4"/>
    <row r="3889" s="6" customFormat="1" x14ac:dyDescent="0.4"/>
    <row r="3890" s="6" customFormat="1" x14ac:dyDescent="0.4"/>
    <row r="3891" s="6" customFormat="1" x14ac:dyDescent="0.4"/>
    <row r="3892" s="6" customFormat="1" x14ac:dyDescent="0.4"/>
    <row r="3893" s="6" customFormat="1" x14ac:dyDescent="0.4"/>
    <row r="3894" s="6" customFormat="1" x14ac:dyDescent="0.4"/>
    <row r="3895" s="6" customFormat="1" x14ac:dyDescent="0.4"/>
    <row r="3896" s="6" customFormat="1" x14ac:dyDescent="0.4"/>
    <row r="3897" s="6" customFormat="1" x14ac:dyDescent="0.4"/>
    <row r="3898" s="6" customFormat="1" x14ac:dyDescent="0.4"/>
    <row r="3899" s="6" customFormat="1" x14ac:dyDescent="0.4"/>
    <row r="3900" s="6" customFormat="1" x14ac:dyDescent="0.4"/>
    <row r="3901" s="6" customFormat="1" x14ac:dyDescent="0.4"/>
    <row r="3902" s="6" customFormat="1" x14ac:dyDescent="0.4"/>
    <row r="3903" s="6" customFormat="1" x14ac:dyDescent="0.4"/>
    <row r="3904" s="6" customFormat="1" x14ac:dyDescent="0.4"/>
    <row r="3905" s="6" customFormat="1" x14ac:dyDescent="0.4"/>
    <row r="3906" s="6" customFormat="1" x14ac:dyDescent="0.4"/>
    <row r="3907" s="6" customFormat="1" x14ac:dyDescent="0.4"/>
    <row r="3908" s="6" customFormat="1" x14ac:dyDescent="0.4"/>
    <row r="3909" s="6" customFormat="1" x14ac:dyDescent="0.4"/>
    <row r="3910" s="6" customFormat="1" x14ac:dyDescent="0.4"/>
    <row r="3911" s="6" customFormat="1" x14ac:dyDescent="0.4"/>
    <row r="3912" s="6" customFormat="1" x14ac:dyDescent="0.4"/>
    <row r="3913" s="6" customFormat="1" x14ac:dyDescent="0.4"/>
    <row r="3914" s="6" customFormat="1" x14ac:dyDescent="0.4"/>
    <row r="3915" s="6" customFormat="1" x14ac:dyDescent="0.4"/>
    <row r="3916" s="6" customFormat="1" x14ac:dyDescent="0.4"/>
    <row r="3917" s="6" customFormat="1" x14ac:dyDescent="0.4"/>
    <row r="3918" s="6" customFormat="1" x14ac:dyDescent="0.4"/>
    <row r="3919" s="6" customFormat="1" x14ac:dyDescent="0.4"/>
    <row r="3920" s="6" customFormat="1" x14ac:dyDescent="0.4"/>
    <row r="3921" s="6" customFormat="1" x14ac:dyDescent="0.4"/>
    <row r="3922" s="6" customFormat="1" x14ac:dyDescent="0.4"/>
    <row r="3923" s="6" customFormat="1" x14ac:dyDescent="0.4"/>
    <row r="3924" s="6" customFormat="1" x14ac:dyDescent="0.4"/>
    <row r="3925" s="6" customFormat="1" x14ac:dyDescent="0.4"/>
    <row r="3926" s="6" customFormat="1" x14ac:dyDescent="0.4"/>
    <row r="3927" s="6" customFormat="1" x14ac:dyDescent="0.4"/>
    <row r="3928" s="6" customFormat="1" x14ac:dyDescent="0.4"/>
    <row r="3929" s="6" customFormat="1" x14ac:dyDescent="0.4"/>
    <row r="3930" s="6" customFormat="1" x14ac:dyDescent="0.4"/>
    <row r="3931" s="6" customFormat="1" x14ac:dyDescent="0.4"/>
    <row r="3932" s="6" customFormat="1" x14ac:dyDescent="0.4"/>
    <row r="3933" s="6" customFormat="1" x14ac:dyDescent="0.4"/>
    <row r="3934" s="6" customFormat="1" x14ac:dyDescent="0.4"/>
    <row r="3935" s="6" customFormat="1" x14ac:dyDescent="0.4"/>
    <row r="3936" s="6" customFormat="1" x14ac:dyDescent="0.4"/>
    <row r="3937" s="6" customFormat="1" x14ac:dyDescent="0.4"/>
    <row r="3938" s="6" customFormat="1" x14ac:dyDescent="0.4"/>
    <row r="3939" s="6" customFormat="1" x14ac:dyDescent="0.4"/>
    <row r="3940" s="6" customFormat="1" x14ac:dyDescent="0.4"/>
    <row r="3941" s="6" customFormat="1" x14ac:dyDescent="0.4"/>
    <row r="3942" s="6" customFormat="1" x14ac:dyDescent="0.4"/>
    <row r="3943" s="6" customFormat="1" x14ac:dyDescent="0.4"/>
    <row r="3944" s="6" customFormat="1" x14ac:dyDescent="0.4"/>
    <row r="3945" s="6" customFormat="1" x14ac:dyDescent="0.4"/>
    <row r="3946" s="6" customFormat="1" x14ac:dyDescent="0.4"/>
    <row r="3947" s="6" customFormat="1" x14ac:dyDescent="0.4"/>
    <row r="3948" s="6" customFormat="1" x14ac:dyDescent="0.4"/>
    <row r="3949" s="6" customFormat="1" x14ac:dyDescent="0.4"/>
    <row r="3950" s="6" customFormat="1" x14ac:dyDescent="0.4"/>
    <row r="3951" s="6" customFormat="1" x14ac:dyDescent="0.4"/>
    <row r="3952" s="6" customFormat="1" x14ac:dyDescent="0.4"/>
    <row r="3953" s="6" customFormat="1" x14ac:dyDescent="0.4"/>
    <row r="3954" s="6" customFormat="1" x14ac:dyDescent="0.4"/>
    <row r="3955" s="6" customFormat="1" x14ac:dyDescent="0.4"/>
    <row r="3956" s="6" customFormat="1" x14ac:dyDescent="0.4"/>
    <row r="3957" s="6" customFormat="1" x14ac:dyDescent="0.4"/>
    <row r="3958" s="6" customFormat="1" x14ac:dyDescent="0.4"/>
    <row r="3959" s="6" customFormat="1" x14ac:dyDescent="0.4"/>
    <row r="3960" s="6" customFormat="1" x14ac:dyDescent="0.4"/>
    <row r="3961" s="6" customFormat="1" x14ac:dyDescent="0.4"/>
    <row r="3962" s="6" customFormat="1" x14ac:dyDescent="0.4"/>
    <row r="3963" s="6" customFormat="1" x14ac:dyDescent="0.4"/>
    <row r="3964" s="6" customFormat="1" x14ac:dyDescent="0.4"/>
    <row r="3965" s="6" customFormat="1" x14ac:dyDescent="0.4"/>
    <row r="3966" s="6" customFormat="1" x14ac:dyDescent="0.4"/>
    <row r="3967" s="6" customFormat="1" x14ac:dyDescent="0.4"/>
    <row r="3968" s="6" customFormat="1" x14ac:dyDescent="0.4"/>
    <row r="3969" s="6" customFormat="1" x14ac:dyDescent="0.4"/>
    <row r="3970" s="6" customFormat="1" x14ac:dyDescent="0.4"/>
    <row r="3971" s="6" customFormat="1" x14ac:dyDescent="0.4"/>
    <row r="3972" s="6" customFormat="1" x14ac:dyDescent="0.4"/>
    <row r="3973" s="6" customFormat="1" x14ac:dyDescent="0.4"/>
    <row r="3974" s="6" customFormat="1" x14ac:dyDescent="0.4"/>
    <row r="3975" s="6" customFormat="1" x14ac:dyDescent="0.4"/>
    <row r="3976" s="6" customFormat="1" x14ac:dyDescent="0.4"/>
    <row r="3977" s="6" customFormat="1" x14ac:dyDescent="0.4"/>
    <row r="3978" s="6" customFormat="1" x14ac:dyDescent="0.4"/>
    <row r="3979" s="6" customFormat="1" x14ac:dyDescent="0.4"/>
    <row r="3980" s="6" customFormat="1" x14ac:dyDescent="0.4"/>
    <row r="3981" s="6" customFormat="1" x14ac:dyDescent="0.4"/>
    <row r="3982" s="6" customFormat="1" x14ac:dyDescent="0.4"/>
    <row r="3983" s="6" customFormat="1" x14ac:dyDescent="0.4"/>
    <row r="3984" s="6" customFormat="1" x14ac:dyDescent="0.4"/>
    <row r="3985" s="6" customFormat="1" x14ac:dyDescent="0.4"/>
    <row r="3986" s="6" customFormat="1" x14ac:dyDescent="0.4"/>
    <row r="3987" s="6" customFormat="1" x14ac:dyDescent="0.4"/>
    <row r="3988" s="6" customFormat="1" x14ac:dyDescent="0.4"/>
    <row r="3989" s="6" customFormat="1" x14ac:dyDescent="0.4"/>
    <row r="3990" s="6" customFormat="1" x14ac:dyDescent="0.4"/>
    <row r="3991" s="6" customFormat="1" x14ac:dyDescent="0.4"/>
    <row r="3992" s="6" customFormat="1" x14ac:dyDescent="0.4"/>
    <row r="3993" s="6" customFormat="1" x14ac:dyDescent="0.4"/>
    <row r="3994" s="6" customFormat="1" x14ac:dyDescent="0.4"/>
    <row r="3995" s="6" customFormat="1" x14ac:dyDescent="0.4"/>
    <row r="3996" s="6" customFormat="1" x14ac:dyDescent="0.4"/>
    <row r="3997" s="6" customFormat="1" x14ac:dyDescent="0.4"/>
    <row r="3998" s="6" customFormat="1" x14ac:dyDescent="0.4"/>
    <row r="3999" s="6" customFormat="1" x14ac:dyDescent="0.4"/>
    <row r="4000" s="6" customFormat="1" x14ac:dyDescent="0.4"/>
    <row r="4001" s="6" customFormat="1" x14ac:dyDescent="0.4"/>
    <row r="4002" s="6" customFormat="1" x14ac:dyDescent="0.4"/>
    <row r="4003" s="6" customFormat="1" x14ac:dyDescent="0.4"/>
    <row r="4004" s="6" customFormat="1" x14ac:dyDescent="0.4"/>
    <row r="4005" s="6" customFormat="1" x14ac:dyDescent="0.4"/>
    <row r="4006" s="6" customFormat="1" x14ac:dyDescent="0.4"/>
    <row r="4007" s="6" customFormat="1" x14ac:dyDescent="0.4"/>
    <row r="4008" s="6" customFormat="1" x14ac:dyDescent="0.4"/>
    <row r="4009" s="6" customFormat="1" x14ac:dyDescent="0.4"/>
    <row r="4010" s="6" customFormat="1" x14ac:dyDescent="0.4"/>
    <row r="4011" s="6" customFormat="1" x14ac:dyDescent="0.4"/>
    <row r="4012" s="6" customFormat="1" x14ac:dyDescent="0.4"/>
    <row r="4013" s="6" customFormat="1" x14ac:dyDescent="0.4"/>
    <row r="4014" s="6" customFormat="1" x14ac:dyDescent="0.4"/>
    <row r="4015" s="6" customFormat="1" x14ac:dyDescent="0.4"/>
    <row r="4016" s="6" customFormat="1" x14ac:dyDescent="0.4"/>
    <row r="4017" s="6" customFormat="1" x14ac:dyDescent="0.4"/>
    <row r="4018" s="6" customFormat="1" x14ac:dyDescent="0.4"/>
    <row r="4019" s="6" customFormat="1" x14ac:dyDescent="0.4"/>
    <row r="4020" s="6" customFormat="1" x14ac:dyDescent="0.4"/>
    <row r="4021" s="6" customFormat="1" x14ac:dyDescent="0.4"/>
    <row r="4022" s="6" customFormat="1" x14ac:dyDescent="0.4"/>
    <row r="4023" s="6" customFormat="1" x14ac:dyDescent="0.4"/>
    <row r="4024" s="6" customFormat="1" x14ac:dyDescent="0.4"/>
    <row r="4025" s="6" customFormat="1" x14ac:dyDescent="0.4"/>
    <row r="4026" s="6" customFormat="1" x14ac:dyDescent="0.4"/>
    <row r="4027" s="6" customFormat="1" x14ac:dyDescent="0.4"/>
    <row r="4028" s="6" customFormat="1" x14ac:dyDescent="0.4"/>
    <row r="4029" s="6" customFormat="1" x14ac:dyDescent="0.4"/>
    <row r="4030" s="6" customFormat="1" x14ac:dyDescent="0.4"/>
    <row r="4031" s="6" customFormat="1" x14ac:dyDescent="0.4"/>
    <row r="4032" s="6" customFormat="1" x14ac:dyDescent="0.4"/>
    <row r="4033" s="6" customFormat="1" x14ac:dyDescent="0.4"/>
    <row r="4034" s="6" customFormat="1" x14ac:dyDescent="0.4"/>
    <row r="4035" s="6" customFormat="1" x14ac:dyDescent="0.4"/>
    <row r="4036" s="6" customFormat="1" x14ac:dyDescent="0.4"/>
    <row r="4037" s="6" customFormat="1" x14ac:dyDescent="0.4"/>
    <row r="4038" s="6" customFormat="1" x14ac:dyDescent="0.4"/>
    <row r="4039" s="6" customFormat="1" x14ac:dyDescent="0.4"/>
    <row r="4040" s="6" customFormat="1" x14ac:dyDescent="0.4"/>
    <row r="4041" s="6" customFormat="1" x14ac:dyDescent="0.4"/>
    <row r="4042" s="6" customFormat="1" x14ac:dyDescent="0.4"/>
    <row r="4043" s="6" customFormat="1" x14ac:dyDescent="0.4"/>
    <row r="4044" s="6" customFormat="1" x14ac:dyDescent="0.4"/>
    <row r="4045" s="6" customFormat="1" x14ac:dyDescent="0.4"/>
    <row r="4046" s="6" customFormat="1" x14ac:dyDescent="0.4"/>
    <row r="4047" s="6" customFormat="1" x14ac:dyDescent="0.4"/>
    <row r="4048" s="6" customFormat="1" x14ac:dyDescent="0.4"/>
    <row r="4049" s="6" customFormat="1" x14ac:dyDescent="0.4"/>
    <row r="4050" s="6" customFormat="1" x14ac:dyDescent="0.4"/>
    <row r="4051" s="6" customFormat="1" x14ac:dyDescent="0.4"/>
    <row r="4052" s="6" customFormat="1" x14ac:dyDescent="0.4"/>
    <row r="4053" s="6" customFormat="1" x14ac:dyDescent="0.4"/>
    <row r="4054" s="6" customFormat="1" x14ac:dyDescent="0.4"/>
    <row r="4055" s="6" customFormat="1" x14ac:dyDescent="0.4"/>
    <row r="4056" s="6" customFormat="1" x14ac:dyDescent="0.4"/>
    <row r="4057" s="6" customFormat="1" x14ac:dyDescent="0.4"/>
    <row r="4058" s="6" customFormat="1" x14ac:dyDescent="0.4"/>
    <row r="4059" s="6" customFormat="1" x14ac:dyDescent="0.4"/>
    <row r="4060" s="6" customFormat="1" x14ac:dyDescent="0.4"/>
    <row r="4061" s="6" customFormat="1" x14ac:dyDescent="0.4"/>
    <row r="4062" s="6" customFormat="1" x14ac:dyDescent="0.4"/>
    <row r="4063" s="6" customFormat="1" x14ac:dyDescent="0.4"/>
    <row r="4064" s="6" customFormat="1" x14ac:dyDescent="0.4"/>
    <row r="4065" s="6" customFormat="1" x14ac:dyDescent="0.4"/>
    <row r="4066" s="6" customFormat="1" x14ac:dyDescent="0.4"/>
    <row r="4067" s="6" customFormat="1" x14ac:dyDescent="0.4"/>
    <row r="4068" s="6" customFormat="1" x14ac:dyDescent="0.4"/>
    <row r="4069" s="6" customFormat="1" x14ac:dyDescent="0.4"/>
    <row r="4070" s="6" customFormat="1" x14ac:dyDescent="0.4"/>
    <row r="4071" s="6" customFormat="1" x14ac:dyDescent="0.4"/>
    <row r="4072" s="6" customFormat="1" x14ac:dyDescent="0.4"/>
    <row r="4073" s="6" customFormat="1" x14ac:dyDescent="0.4"/>
    <row r="4074" s="6" customFormat="1" x14ac:dyDescent="0.4"/>
    <row r="4075" s="6" customFormat="1" x14ac:dyDescent="0.4"/>
    <row r="4076" s="6" customFormat="1" x14ac:dyDescent="0.4"/>
    <row r="4077" s="6" customFormat="1" x14ac:dyDescent="0.4"/>
    <row r="4078" s="6" customFormat="1" x14ac:dyDescent="0.4"/>
    <row r="4079" s="6" customFormat="1" x14ac:dyDescent="0.4"/>
    <row r="4080" s="6" customFormat="1" x14ac:dyDescent="0.4"/>
    <row r="4081" s="6" customFormat="1" x14ac:dyDescent="0.4"/>
    <row r="4082" s="6" customFormat="1" x14ac:dyDescent="0.4"/>
    <row r="4083" s="6" customFormat="1" x14ac:dyDescent="0.4"/>
    <row r="4084" s="6" customFormat="1" x14ac:dyDescent="0.4"/>
    <row r="4085" s="6" customFormat="1" x14ac:dyDescent="0.4"/>
    <row r="4086" s="6" customFormat="1" x14ac:dyDescent="0.4"/>
    <row r="4087" s="6" customFormat="1" x14ac:dyDescent="0.4"/>
    <row r="4088" s="6" customFormat="1" x14ac:dyDescent="0.4"/>
    <row r="4089" s="6" customFormat="1" x14ac:dyDescent="0.4"/>
    <row r="4090" s="6" customFormat="1" x14ac:dyDescent="0.4"/>
    <row r="4091" s="6" customFormat="1" x14ac:dyDescent="0.4"/>
    <row r="4092" s="6" customFormat="1" x14ac:dyDescent="0.4"/>
    <row r="4093" s="6" customFormat="1" x14ac:dyDescent="0.4"/>
    <row r="4094" s="6" customFormat="1" x14ac:dyDescent="0.4"/>
    <row r="4095" s="6" customFormat="1" x14ac:dyDescent="0.4"/>
    <row r="4096" s="6" customFormat="1" x14ac:dyDescent="0.4"/>
    <row r="4097" s="6" customFormat="1" x14ac:dyDescent="0.4"/>
    <row r="4098" s="6" customFormat="1" x14ac:dyDescent="0.4"/>
    <row r="4099" s="6" customFormat="1" x14ac:dyDescent="0.4"/>
    <row r="4100" s="6" customFormat="1" x14ac:dyDescent="0.4"/>
    <row r="4101" s="6" customFormat="1" x14ac:dyDescent="0.4"/>
    <row r="4102" s="6" customFormat="1" x14ac:dyDescent="0.4"/>
    <row r="4103" s="6" customFormat="1" x14ac:dyDescent="0.4"/>
    <row r="4104" s="6" customFormat="1" x14ac:dyDescent="0.4"/>
    <row r="4105" s="6" customFormat="1" x14ac:dyDescent="0.4"/>
    <row r="4106" s="6" customFormat="1" x14ac:dyDescent="0.4"/>
    <row r="4107" s="6" customFormat="1" x14ac:dyDescent="0.4"/>
    <row r="4108" s="6" customFormat="1" x14ac:dyDescent="0.4"/>
    <row r="4109" s="6" customFormat="1" x14ac:dyDescent="0.4"/>
    <row r="4110" s="6" customFormat="1" x14ac:dyDescent="0.4"/>
    <row r="4111" s="6" customFormat="1" x14ac:dyDescent="0.4"/>
    <row r="4112" s="6" customFormat="1" x14ac:dyDescent="0.4"/>
    <row r="4113" s="6" customFormat="1" x14ac:dyDescent="0.4"/>
    <row r="4114" s="6" customFormat="1" x14ac:dyDescent="0.4"/>
    <row r="4115" s="6" customFormat="1" x14ac:dyDescent="0.4"/>
    <row r="4116" s="6" customFormat="1" x14ac:dyDescent="0.4"/>
    <row r="4117" s="6" customFormat="1" x14ac:dyDescent="0.4"/>
    <row r="4118" s="6" customFormat="1" x14ac:dyDescent="0.4"/>
    <row r="4119" s="6" customFormat="1" x14ac:dyDescent="0.4"/>
    <row r="4120" s="6" customFormat="1" x14ac:dyDescent="0.4"/>
    <row r="4121" s="6" customFormat="1" x14ac:dyDescent="0.4"/>
    <row r="4122" s="6" customFormat="1" x14ac:dyDescent="0.4"/>
    <row r="4123" s="6" customFormat="1" x14ac:dyDescent="0.4"/>
    <row r="4124" s="6" customFormat="1" x14ac:dyDescent="0.4"/>
    <row r="4125" s="6" customFormat="1" x14ac:dyDescent="0.4"/>
    <row r="4126" s="6" customFormat="1" x14ac:dyDescent="0.4"/>
    <row r="4127" s="6" customFormat="1" x14ac:dyDescent="0.4"/>
    <row r="4128" s="6" customFormat="1" x14ac:dyDescent="0.4"/>
    <row r="4129" s="6" customFormat="1" x14ac:dyDescent="0.4"/>
    <row r="4130" s="6" customFormat="1" x14ac:dyDescent="0.4"/>
    <row r="4131" s="6" customFormat="1" x14ac:dyDescent="0.4"/>
    <row r="4132" s="6" customFormat="1" x14ac:dyDescent="0.4"/>
    <row r="4133" s="6" customFormat="1" x14ac:dyDescent="0.4"/>
    <row r="4134" s="6" customFormat="1" x14ac:dyDescent="0.4"/>
    <row r="4135" s="6" customFormat="1" x14ac:dyDescent="0.4"/>
    <row r="4136" s="6" customFormat="1" x14ac:dyDescent="0.4"/>
    <row r="4137" s="6" customFormat="1" x14ac:dyDescent="0.4"/>
    <row r="4138" s="6" customFormat="1" x14ac:dyDescent="0.4"/>
    <row r="4139" s="6" customFormat="1" x14ac:dyDescent="0.4"/>
    <row r="4140" s="6" customFormat="1" x14ac:dyDescent="0.4"/>
    <row r="4141" s="6" customFormat="1" x14ac:dyDescent="0.4"/>
    <row r="4142" s="6" customFormat="1" x14ac:dyDescent="0.4"/>
    <row r="4143" s="6" customFormat="1" x14ac:dyDescent="0.4"/>
    <row r="4144" s="6" customFormat="1" x14ac:dyDescent="0.4"/>
    <row r="4145" s="6" customFormat="1" x14ac:dyDescent="0.4"/>
    <row r="4146" s="6" customFormat="1" x14ac:dyDescent="0.4"/>
    <row r="4147" s="6" customFormat="1" x14ac:dyDescent="0.4"/>
    <row r="4148" s="6" customFormat="1" x14ac:dyDescent="0.4"/>
    <row r="4149" s="6" customFormat="1" x14ac:dyDescent="0.4"/>
    <row r="4150" s="6" customFormat="1" x14ac:dyDescent="0.4"/>
    <row r="4151" s="6" customFormat="1" x14ac:dyDescent="0.4"/>
    <row r="4152" s="6" customFormat="1" x14ac:dyDescent="0.4"/>
    <row r="4153" s="6" customFormat="1" x14ac:dyDescent="0.4"/>
    <row r="4154" s="6" customFormat="1" x14ac:dyDescent="0.4"/>
    <row r="4155" s="6" customFormat="1" x14ac:dyDescent="0.4"/>
    <row r="4156" s="6" customFormat="1" x14ac:dyDescent="0.4"/>
    <row r="4157" s="6" customFormat="1" x14ac:dyDescent="0.4"/>
    <row r="4158" s="6" customFormat="1" x14ac:dyDescent="0.4"/>
    <row r="4159" s="6" customFormat="1" x14ac:dyDescent="0.4"/>
    <row r="4160" s="6" customFormat="1" x14ac:dyDescent="0.4"/>
    <row r="4161" s="6" customFormat="1" x14ac:dyDescent="0.4"/>
    <row r="4162" s="6" customFormat="1" x14ac:dyDescent="0.4"/>
    <row r="4163" s="6" customFormat="1" x14ac:dyDescent="0.4"/>
    <row r="4164" s="6" customFormat="1" x14ac:dyDescent="0.4"/>
    <row r="4165" s="6" customFormat="1" x14ac:dyDescent="0.4"/>
    <row r="4166" s="6" customFormat="1" x14ac:dyDescent="0.4"/>
    <row r="4167" s="6" customFormat="1" x14ac:dyDescent="0.4"/>
    <row r="4168" s="6" customFormat="1" x14ac:dyDescent="0.4"/>
    <row r="4169" s="6" customFormat="1" x14ac:dyDescent="0.4"/>
    <row r="4170" s="6" customFormat="1" x14ac:dyDescent="0.4"/>
    <row r="4171" s="6" customFormat="1" x14ac:dyDescent="0.4"/>
    <row r="4172" s="6" customFormat="1" x14ac:dyDescent="0.4"/>
    <row r="4173" s="6" customFormat="1" x14ac:dyDescent="0.4"/>
    <row r="4174" s="6" customFormat="1" x14ac:dyDescent="0.4"/>
    <row r="4175" s="6" customFormat="1" x14ac:dyDescent="0.4"/>
    <row r="4176" s="6" customFormat="1" x14ac:dyDescent="0.4"/>
    <row r="4177" s="6" customFormat="1" x14ac:dyDescent="0.4"/>
    <row r="4178" s="6" customFormat="1" x14ac:dyDescent="0.4"/>
    <row r="4179" s="6" customFormat="1" x14ac:dyDescent="0.4"/>
    <row r="4180" s="6" customFormat="1" x14ac:dyDescent="0.4"/>
    <row r="4181" s="6" customFormat="1" x14ac:dyDescent="0.4"/>
    <row r="4182" s="6" customFormat="1" x14ac:dyDescent="0.4"/>
    <row r="4183" s="6" customFormat="1" x14ac:dyDescent="0.4"/>
    <row r="4184" s="6" customFormat="1" x14ac:dyDescent="0.4"/>
    <row r="4185" s="6" customFormat="1" x14ac:dyDescent="0.4"/>
    <row r="4186" s="6" customFormat="1" x14ac:dyDescent="0.4"/>
    <row r="4187" s="6" customFormat="1" x14ac:dyDescent="0.4"/>
    <row r="4188" s="6" customFormat="1" x14ac:dyDescent="0.4"/>
    <row r="4189" s="6" customFormat="1" x14ac:dyDescent="0.4"/>
    <row r="4190" s="6" customFormat="1" x14ac:dyDescent="0.4"/>
    <row r="4191" s="6" customFormat="1" x14ac:dyDescent="0.4"/>
    <row r="4192" s="6" customFormat="1" x14ac:dyDescent="0.4"/>
    <row r="4193" s="6" customFormat="1" x14ac:dyDescent="0.4"/>
    <row r="4194" s="6" customFormat="1" x14ac:dyDescent="0.4"/>
    <row r="4195" s="6" customFormat="1" x14ac:dyDescent="0.4"/>
    <row r="4196" s="6" customFormat="1" x14ac:dyDescent="0.4"/>
    <row r="4197" s="6" customFormat="1" x14ac:dyDescent="0.4"/>
    <row r="4198" s="6" customFormat="1" x14ac:dyDescent="0.4"/>
    <row r="4199" s="6" customFormat="1" x14ac:dyDescent="0.4"/>
    <row r="4200" s="6" customFormat="1" x14ac:dyDescent="0.4"/>
    <row r="4201" s="6" customFormat="1" x14ac:dyDescent="0.4"/>
    <row r="4202" s="6" customFormat="1" x14ac:dyDescent="0.4"/>
    <row r="4203" s="6" customFormat="1" x14ac:dyDescent="0.4"/>
    <row r="4204" s="6" customFormat="1" x14ac:dyDescent="0.4"/>
    <row r="4205" s="6" customFormat="1" x14ac:dyDescent="0.4"/>
    <row r="4206" s="6" customFormat="1" x14ac:dyDescent="0.4"/>
    <row r="4207" s="6" customFormat="1" x14ac:dyDescent="0.4"/>
    <row r="4208" s="6" customFormat="1" x14ac:dyDescent="0.4"/>
    <row r="4209" s="6" customFormat="1" x14ac:dyDescent="0.4"/>
    <row r="4210" s="6" customFormat="1" x14ac:dyDescent="0.4"/>
    <row r="4211" s="6" customFormat="1" x14ac:dyDescent="0.4"/>
    <row r="4212" s="6" customFormat="1" x14ac:dyDescent="0.4"/>
    <row r="4213" s="6" customFormat="1" x14ac:dyDescent="0.4"/>
    <row r="4214" s="6" customFormat="1" x14ac:dyDescent="0.4"/>
    <row r="4215" s="6" customFormat="1" x14ac:dyDescent="0.4"/>
    <row r="4216" s="6" customFormat="1" x14ac:dyDescent="0.4"/>
    <row r="4217" s="6" customFormat="1" x14ac:dyDescent="0.4"/>
    <row r="4218" s="6" customFormat="1" x14ac:dyDescent="0.4"/>
    <row r="4219" s="6" customFormat="1" x14ac:dyDescent="0.4"/>
    <row r="4220" s="6" customFormat="1" x14ac:dyDescent="0.4"/>
    <row r="4221" s="6" customFormat="1" x14ac:dyDescent="0.4"/>
    <row r="4222" s="6" customFormat="1" x14ac:dyDescent="0.4"/>
    <row r="4223" s="6" customFormat="1" x14ac:dyDescent="0.4"/>
    <row r="4224" s="6" customFormat="1" x14ac:dyDescent="0.4"/>
    <row r="4225" s="6" customFormat="1" x14ac:dyDescent="0.4"/>
    <row r="4226" s="6" customFormat="1" x14ac:dyDescent="0.4"/>
    <row r="4227" s="6" customFormat="1" x14ac:dyDescent="0.4"/>
    <row r="4228" s="6" customFormat="1" x14ac:dyDescent="0.4"/>
    <row r="4229" s="6" customFormat="1" x14ac:dyDescent="0.4"/>
    <row r="4230" s="6" customFormat="1" x14ac:dyDescent="0.4"/>
    <row r="4231" s="6" customFormat="1" x14ac:dyDescent="0.4"/>
    <row r="4232" s="6" customFormat="1" x14ac:dyDescent="0.4"/>
    <row r="4233" s="6" customFormat="1" x14ac:dyDescent="0.4"/>
    <row r="4234" s="6" customFormat="1" x14ac:dyDescent="0.4"/>
    <row r="4235" s="6" customFormat="1" x14ac:dyDescent="0.4"/>
    <row r="4236" s="6" customFormat="1" x14ac:dyDescent="0.4"/>
    <row r="4237" s="6" customFormat="1" x14ac:dyDescent="0.4"/>
    <row r="4238" s="6" customFormat="1" x14ac:dyDescent="0.4"/>
    <row r="4239" s="6" customFormat="1" x14ac:dyDescent="0.4"/>
    <row r="4240" s="6" customFormat="1" x14ac:dyDescent="0.4"/>
    <row r="4241" s="6" customFormat="1" x14ac:dyDescent="0.4"/>
    <row r="4242" s="6" customFormat="1" x14ac:dyDescent="0.4"/>
    <row r="4243" s="6" customFormat="1" x14ac:dyDescent="0.4"/>
    <row r="4244" s="6" customFormat="1" x14ac:dyDescent="0.4"/>
    <row r="4245" s="6" customFormat="1" x14ac:dyDescent="0.4"/>
    <row r="4246" s="6" customFormat="1" x14ac:dyDescent="0.4"/>
    <row r="4247" s="6" customFormat="1" x14ac:dyDescent="0.4"/>
    <row r="4248" s="6" customFormat="1" x14ac:dyDescent="0.4"/>
    <row r="4249" s="6" customFormat="1" x14ac:dyDescent="0.4"/>
    <row r="4250" s="6" customFormat="1" x14ac:dyDescent="0.4"/>
    <row r="4251" s="6" customFormat="1" x14ac:dyDescent="0.4"/>
    <row r="4252" s="6" customFormat="1" x14ac:dyDescent="0.4"/>
    <row r="4253" s="6" customFormat="1" x14ac:dyDescent="0.4"/>
    <row r="4254" s="6" customFormat="1" x14ac:dyDescent="0.4"/>
    <row r="4255" s="6" customFormat="1" x14ac:dyDescent="0.4"/>
    <row r="4256" s="6" customFormat="1" x14ac:dyDescent="0.4"/>
    <row r="4257" s="6" customFormat="1" x14ac:dyDescent="0.4"/>
    <row r="4258" s="6" customFormat="1" x14ac:dyDescent="0.4"/>
    <row r="4259" s="6" customFormat="1" x14ac:dyDescent="0.4"/>
    <row r="4260" s="6" customFormat="1" x14ac:dyDescent="0.4"/>
    <row r="4261" s="6" customFormat="1" x14ac:dyDescent="0.4"/>
    <row r="4262" s="6" customFormat="1" x14ac:dyDescent="0.4"/>
    <row r="4263" s="6" customFormat="1" x14ac:dyDescent="0.4"/>
    <row r="4264" s="6" customFormat="1" x14ac:dyDescent="0.4"/>
    <row r="4265" s="6" customFormat="1" x14ac:dyDescent="0.4"/>
    <row r="4266" s="6" customFormat="1" x14ac:dyDescent="0.4"/>
    <row r="4267" s="6" customFormat="1" x14ac:dyDescent="0.4"/>
    <row r="4268" s="6" customFormat="1" x14ac:dyDescent="0.4"/>
    <row r="4269" s="6" customFormat="1" x14ac:dyDescent="0.4"/>
    <row r="4270" s="6" customFormat="1" x14ac:dyDescent="0.4"/>
    <row r="4271" s="6" customFormat="1" x14ac:dyDescent="0.4"/>
    <row r="4272" s="6" customFormat="1" x14ac:dyDescent="0.4"/>
    <row r="4273" s="6" customFormat="1" x14ac:dyDescent="0.4"/>
    <row r="4274" s="6" customFormat="1" x14ac:dyDescent="0.4"/>
    <row r="4275" s="6" customFormat="1" x14ac:dyDescent="0.4"/>
    <row r="4276" s="6" customFormat="1" x14ac:dyDescent="0.4"/>
    <row r="4277" s="6" customFormat="1" x14ac:dyDescent="0.4"/>
    <row r="4278" s="6" customFormat="1" x14ac:dyDescent="0.4"/>
    <row r="4279" s="6" customFormat="1" x14ac:dyDescent="0.4"/>
    <row r="4280" s="6" customFormat="1" x14ac:dyDescent="0.4"/>
    <row r="4281" s="6" customFormat="1" x14ac:dyDescent="0.4"/>
    <row r="4282" s="6" customFormat="1" x14ac:dyDescent="0.4"/>
    <row r="4283" s="6" customFormat="1" x14ac:dyDescent="0.4"/>
    <row r="4284" s="6" customFormat="1" x14ac:dyDescent="0.4"/>
    <row r="4285" s="6" customFormat="1" x14ac:dyDescent="0.4"/>
    <row r="4286" s="6" customFormat="1" x14ac:dyDescent="0.4"/>
    <row r="4287" s="6" customFormat="1" x14ac:dyDescent="0.4"/>
    <row r="4288" s="6" customFormat="1" x14ac:dyDescent="0.4"/>
    <row r="4289" s="6" customFormat="1" x14ac:dyDescent="0.4"/>
    <row r="4290" s="6" customFormat="1" x14ac:dyDescent="0.4"/>
    <row r="4291" s="6" customFormat="1" x14ac:dyDescent="0.4"/>
    <row r="4292" s="6" customFormat="1" x14ac:dyDescent="0.4"/>
    <row r="4293" s="6" customFormat="1" x14ac:dyDescent="0.4"/>
    <row r="4294" s="6" customFormat="1" x14ac:dyDescent="0.4"/>
    <row r="4295" s="6" customFormat="1" x14ac:dyDescent="0.4"/>
    <row r="4296" s="6" customFormat="1" x14ac:dyDescent="0.4"/>
    <row r="4297" s="6" customFormat="1" x14ac:dyDescent="0.4"/>
    <row r="4298" s="6" customFormat="1" x14ac:dyDescent="0.4"/>
    <row r="4299" s="6" customFormat="1" x14ac:dyDescent="0.4"/>
    <row r="4300" s="6" customFormat="1" x14ac:dyDescent="0.4"/>
    <row r="4301" s="6" customFormat="1" x14ac:dyDescent="0.4"/>
    <row r="4302" s="6" customFormat="1" x14ac:dyDescent="0.4"/>
    <row r="4303" s="6" customFormat="1" x14ac:dyDescent="0.4"/>
    <row r="4304" s="6" customFormat="1" x14ac:dyDescent="0.4"/>
    <row r="4305" s="6" customFormat="1" x14ac:dyDescent="0.4"/>
    <row r="4306" s="6" customFormat="1" x14ac:dyDescent="0.4"/>
    <row r="4307" s="6" customFormat="1" x14ac:dyDescent="0.4"/>
    <row r="4308" s="6" customFormat="1" x14ac:dyDescent="0.4"/>
    <row r="4309" s="6" customFormat="1" x14ac:dyDescent="0.4"/>
    <row r="4310" s="6" customFormat="1" x14ac:dyDescent="0.4"/>
    <row r="4311" s="6" customFormat="1" x14ac:dyDescent="0.4"/>
    <row r="4312" s="6" customFormat="1" x14ac:dyDescent="0.4"/>
    <row r="4313" s="6" customFormat="1" x14ac:dyDescent="0.4"/>
    <row r="4314" s="6" customFormat="1" x14ac:dyDescent="0.4"/>
    <row r="4315" s="6" customFormat="1" x14ac:dyDescent="0.4"/>
    <row r="4316" s="6" customFormat="1" x14ac:dyDescent="0.4"/>
    <row r="4317" s="6" customFormat="1" x14ac:dyDescent="0.4"/>
    <row r="4318" s="6" customFormat="1" x14ac:dyDescent="0.4"/>
    <row r="4319" s="6" customFormat="1" x14ac:dyDescent="0.4"/>
    <row r="4320" s="6" customFormat="1" x14ac:dyDescent="0.4"/>
    <row r="4321" s="6" customFormat="1" x14ac:dyDescent="0.4"/>
    <row r="4322" s="6" customFormat="1" x14ac:dyDescent="0.4"/>
    <row r="4323" s="6" customFormat="1" x14ac:dyDescent="0.4"/>
    <row r="4324" s="6" customFormat="1" x14ac:dyDescent="0.4"/>
    <row r="4325" s="6" customFormat="1" x14ac:dyDescent="0.4"/>
    <row r="4326" s="6" customFormat="1" x14ac:dyDescent="0.4"/>
    <row r="4327" s="6" customFormat="1" x14ac:dyDescent="0.4"/>
    <row r="4328" s="6" customFormat="1" x14ac:dyDescent="0.4"/>
    <row r="4329" s="6" customFormat="1" x14ac:dyDescent="0.4"/>
    <row r="4330" s="6" customFormat="1" x14ac:dyDescent="0.4"/>
    <row r="4331" s="6" customFormat="1" x14ac:dyDescent="0.4"/>
    <row r="4332" s="6" customFormat="1" x14ac:dyDescent="0.4"/>
    <row r="4333" s="6" customFormat="1" x14ac:dyDescent="0.4"/>
    <row r="4334" s="6" customFormat="1" x14ac:dyDescent="0.4"/>
    <row r="4335" s="6" customFormat="1" x14ac:dyDescent="0.4"/>
    <row r="4336" s="6" customFormat="1" x14ac:dyDescent="0.4"/>
    <row r="4337" s="6" customFormat="1" x14ac:dyDescent="0.4"/>
    <row r="4338" s="6" customFormat="1" x14ac:dyDescent="0.4"/>
    <row r="4339" s="6" customFormat="1" x14ac:dyDescent="0.4"/>
    <row r="4340" s="6" customFormat="1" x14ac:dyDescent="0.4"/>
    <row r="4341" s="6" customFormat="1" x14ac:dyDescent="0.4"/>
    <row r="4342" s="6" customFormat="1" x14ac:dyDescent="0.4"/>
    <row r="4343" s="6" customFormat="1" x14ac:dyDescent="0.4"/>
    <row r="4344" s="6" customFormat="1" x14ac:dyDescent="0.4"/>
    <row r="4345" s="6" customFormat="1" x14ac:dyDescent="0.4"/>
    <row r="4346" s="6" customFormat="1" x14ac:dyDescent="0.4"/>
    <row r="4347" s="6" customFormat="1" x14ac:dyDescent="0.4"/>
    <row r="4348" s="6" customFormat="1" x14ac:dyDescent="0.4"/>
    <row r="4349" s="6" customFormat="1" x14ac:dyDescent="0.4"/>
    <row r="4350" s="6" customFormat="1" x14ac:dyDescent="0.4"/>
    <row r="4351" s="6" customFormat="1" x14ac:dyDescent="0.4"/>
    <row r="4352" s="6" customFormat="1" x14ac:dyDescent="0.4"/>
    <row r="4353" s="6" customFormat="1" x14ac:dyDescent="0.4"/>
    <row r="4354" s="6" customFormat="1" x14ac:dyDescent="0.4"/>
    <row r="4355" s="6" customFormat="1" x14ac:dyDescent="0.4"/>
    <row r="4356" s="6" customFormat="1" x14ac:dyDescent="0.4"/>
    <row r="4357" s="6" customFormat="1" x14ac:dyDescent="0.4"/>
    <row r="4358" s="6" customFormat="1" x14ac:dyDescent="0.4"/>
    <row r="4359" s="6" customFormat="1" x14ac:dyDescent="0.4"/>
    <row r="4360" s="6" customFormat="1" x14ac:dyDescent="0.4"/>
    <row r="4361" s="6" customFormat="1" x14ac:dyDescent="0.4"/>
    <row r="4362" s="6" customFormat="1" x14ac:dyDescent="0.4"/>
    <row r="4363" s="6" customFormat="1" x14ac:dyDescent="0.4"/>
    <row r="4364" s="6" customFormat="1" x14ac:dyDescent="0.4"/>
    <row r="4365" s="6" customFormat="1" x14ac:dyDescent="0.4"/>
    <row r="4366" s="6" customFormat="1" x14ac:dyDescent="0.4"/>
    <row r="4367" s="6" customFormat="1" x14ac:dyDescent="0.4"/>
    <row r="4368" s="6" customFormat="1" x14ac:dyDescent="0.4"/>
    <row r="4369" s="6" customFormat="1" x14ac:dyDescent="0.4"/>
    <row r="4370" s="6" customFormat="1" x14ac:dyDescent="0.4"/>
    <row r="4371" s="6" customFormat="1" x14ac:dyDescent="0.4"/>
    <row r="4372" s="6" customFormat="1" x14ac:dyDescent="0.4"/>
    <row r="4373" s="6" customFormat="1" x14ac:dyDescent="0.4"/>
    <row r="4374" s="6" customFormat="1" x14ac:dyDescent="0.4"/>
    <row r="4375" s="6" customFormat="1" x14ac:dyDescent="0.4"/>
    <row r="4376" s="6" customFormat="1" x14ac:dyDescent="0.4"/>
    <row r="4377" s="6" customFormat="1" x14ac:dyDescent="0.4"/>
    <row r="4378" s="6" customFormat="1" x14ac:dyDescent="0.4"/>
    <row r="4379" s="6" customFormat="1" x14ac:dyDescent="0.4"/>
    <row r="4380" s="6" customFormat="1" x14ac:dyDescent="0.4"/>
    <row r="4381" s="6" customFormat="1" x14ac:dyDescent="0.4"/>
    <row r="4382" s="6" customFormat="1" x14ac:dyDescent="0.4"/>
    <row r="4383" s="6" customFormat="1" x14ac:dyDescent="0.4"/>
    <row r="4384" s="6" customFormat="1" x14ac:dyDescent="0.4"/>
    <row r="4385" s="6" customFormat="1" x14ac:dyDescent="0.4"/>
    <row r="4386" s="6" customFormat="1" x14ac:dyDescent="0.4"/>
    <row r="4387" s="6" customFormat="1" x14ac:dyDescent="0.4"/>
    <row r="4388" s="6" customFormat="1" x14ac:dyDescent="0.4"/>
    <row r="4389" s="6" customFormat="1" x14ac:dyDescent="0.4"/>
    <row r="4390" s="6" customFormat="1" x14ac:dyDescent="0.4"/>
    <row r="4391" s="6" customFormat="1" x14ac:dyDescent="0.4"/>
    <row r="4392" s="6" customFormat="1" x14ac:dyDescent="0.4"/>
    <row r="4393" s="6" customFormat="1" x14ac:dyDescent="0.4"/>
    <row r="4394" s="6" customFormat="1" x14ac:dyDescent="0.4"/>
    <row r="4395" s="6" customFormat="1" x14ac:dyDescent="0.4"/>
    <row r="4396" s="6" customFormat="1" x14ac:dyDescent="0.4"/>
    <row r="4397" s="6" customFormat="1" x14ac:dyDescent="0.4"/>
    <row r="4398" s="6" customFormat="1" x14ac:dyDescent="0.4"/>
    <row r="4399" s="6" customFormat="1" x14ac:dyDescent="0.4"/>
    <row r="4400" s="6" customFormat="1" x14ac:dyDescent="0.4"/>
    <row r="4401" s="6" customFormat="1" x14ac:dyDescent="0.4"/>
    <row r="4402" s="6" customFormat="1" x14ac:dyDescent="0.4"/>
    <row r="4403" s="6" customFormat="1" x14ac:dyDescent="0.4"/>
    <row r="4404" s="6" customFormat="1" x14ac:dyDescent="0.4"/>
    <row r="4405" s="6" customFormat="1" x14ac:dyDescent="0.4"/>
    <row r="4406" s="6" customFormat="1" x14ac:dyDescent="0.4"/>
    <row r="4407" s="6" customFormat="1" x14ac:dyDescent="0.4"/>
    <row r="4408" s="6" customFormat="1" x14ac:dyDescent="0.4"/>
    <row r="4409" s="6" customFormat="1" x14ac:dyDescent="0.4"/>
    <row r="4410" s="6" customFormat="1" x14ac:dyDescent="0.4"/>
    <row r="4411" s="6" customFormat="1" x14ac:dyDescent="0.4"/>
    <row r="4412" s="6" customFormat="1" x14ac:dyDescent="0.4"/>
    <row r="4413" s="6" customFormat="1" x14ac:dyDescent="0.4"/>
    <row r="4414" s="6" customFormat="1" x14ac:dyDescent="0.4"/>
    <row r="4415" s="6" customFormat="1" x14ac:dyDescent="0.4"/>
    <row r="4416" s="6" customFormat="1" x14ac:dyDescent="0.4"/>
    <row r="4417" s="6" customFormat="1" x14ac:dyDescent="0.4"/>
    <row r="4418" s="6" customFormat="1" x14ac:dyDescent="0.4"/>
    <row r="4419" s="6" customFormat="1" x14ac:dyDescent="0.4"/>
    <row r="4420" s="6" customFormat="1" x14ac:dyDescent="0.4"/>
    <row r="4421" s="6" customFormat="1" x14ac:dyDescent="0.4"/>
    <row r="4422" s="6" customFormat="1" x14ac:dyDescent="0.4"/>
    <row r="4423" s="6" customFormat="1" x14ac:dyDescent="0.4"/>
    <row r="4424" s="6" customFormat="1" x14ac:dyDescent="0.4"/>
    <row r="4425" s="6" customFormat="1" x14ac:dyDescent="0.4"/>
    <row r="4426" s="6" customFormat="1" x14ac:dyDescent="0.4"/>
    <row r="4427" s="6" customFormat="1" x14ac:dyDescent="0.4"/>
    <row r="4428" s="6" customFormat="1" x14ac:dyDescent="0.4"/>
    <row r="4429" s="6" customFormat="1" x14ac:dyDescent="0.4"/>
    <row r="4430" s="6" customFormat="1" x14ac:dyDescent="0.4"/>
    <row r="4431" s="6" customFormat="1" x14ac:dyDescent="0.4"/>
    <row r="4432" s="6" customFormat="1" x14ac:dyDescent="0.4"/>
    <row r="4433" s="6" customFormat="1" x14ac:dyDescent="0.4"/>
    <row r="4434" s="6" customFormat="1" x14ac:dyDescent="0.4"/>
    <row r="4435" s="6" customFormat="1" x14ac:dyDescent="0.4"/>
    <row r="4436" s="6" customFormat="1" x14ac:dyDescent="0.4"/>
    <row r="4437" s="6" customFormat="1" x14ac:dyDescent="0.4"/>
    <row r="4438" s="6" customFormat="1" x14ac:dyDescent="0.4"/>
    <row r="4439" s="6" customFormat="1" x14ac:dyDescent="0.4"/>
    <row r="4440" s="6" customFormat="1" x14ac:dyDescent="0.4"/>
    <row r="4441" s="6" customFormat="1" x14ac:dyDescent="0.4"/>
    <row r="4442" s="6" customFormat="1" x14ac:dyDescent="0.4"/>
    <row r="4443" s="6" customFormat="1" x14ac:dyDescent="0.4"/>
    <row r="4444" s="6" customFormat="1" x14ac:dyDescent="0.4"/>
    <row r="4445" s="6" customFormat="1" x14ac:dyDescent="0.4"/>
    <row r="4446" s="6" customFormat="1" x14ac:dyDescent="0.4"/>
    <row r="4447" s="6" customFormat="1" x14ac:dyDescent="0.4"/>
    <row r="4448" s="6" customFormat="1" x14ac:dyDescent="0.4"/>
    <row r="4449" s="6" customFormat="1" x14ac:dyDescent="0.4"/>
    <row r="4450" s="6" customFormat="1" x14ac:dyDescent="0.4"/>
    <row r="4451" s="6" customFormat="1" x14ac:dyDescent="0.4"/>
    <row r="4452" s="6" customFormat="1" x14ac:dyDescent="0.4"/>
    <row r="4453" s="6" customFormat="1" x14ac:dyDescent="0.4"/>
    <row r="4454" s="6" customFormat="1" x14ac:dyDescent="0.4"/>
    <row r="4455" s="6" customFormat="1" x14ac:dyDescent="0.4"/>
    <row r="4456" s="6" customFormat="1" x14ac:dyDescent="0.4"/>
    <row r="4457" s="6" customFormat="1" x14ac:dyDescent="0.4"/>
    <row r="4458" s="6" customFormat="1" x14ac:dyDescent="0.4"/>
    <row r="4459" s="6" customFormat="1" x14ac:dyDescent="0.4"/>
    <row r="4460" s="6" customFormat="1" x14ac:dyDescent="0.4"/>
    <row r="4461" s="6" customFormat="1" x14ac:dyDescent="0.4"/>
    <row r="4462" s="6" customFormat="1" x14ac:dyDescent="0.4"/>
    <row r="4463" s="6" customFormat="1" x14ac:dyDescent="0.4"/>
    <row r="4464" s="6" customFormat="1" x14ac:dyDescent="0.4"/>
    <row r="4465" s="6" customFormat="1" x14ac:dyDescent="0.4"/>
    <row r="4466" s="6" customFormat="1" x14ac:dyDescent="0.4"/>
    <row r="4467" s="6" customFormat="1" x14ac:dyDescent="0.4"/>
    <row r="4468" s="6" customFormat="1" x14ac:dyDescent="0.4"/>
    <row r="4469" s="6" customFormat="1" x14ac:dyDescent="0.4"/>
    <row r="4470" s="6" customFormat="1" x14ac:dyDescent="0.4"/>
    <row r="4471" s="6" customFormat="1" x14ac:dyDescent="0.4"/>
    <row r="4472" s="6" customFormat="1" x14ac:dyDescent="0.4"/>
    <row r="4473" s="6" customFormat="1" x14ac:dyDescent="0.4"/>
    <row r="4474" s="6" customFormat="1" x14ac:dyDescent="0.4"/>
    <row r="4475" s="6" customFormat="1" x14ac:dyDescent="0.4"/>
    <row r="4476" s="6" customFormat="1" x14ac:dyDescent="0.4"/>
    <row r="4477" s="6" customFormat="1" x14ac:dyDescent="0.4"/>
    <row r="4478" s="6" customFormat="1" x14ac:dyDescent="0.4"/>
    <row r="4479" s="6" customFormat="1" x14ac:dyDescent="0.4"/>
    <row r="4480" s="6" customFormat="1" x14ac:dyDescent="0.4"/>
    <row r="4481" s="6" customFormat="1" x14ac:dyDescent="0.4"/>
    <row r="4482" s="6" customFormat="1" x14ac:dyDescent="0.4"/>
    <row r="4483" s="6" customFormat="1" x14ac:dyDescent="0.4"/>
    <row r="4484" s="6" customFormat="1" x14ac:dyDescent="0.4"/>
    <row r="4485" s="6" customFormat="1" x14ac:dyDescent="0.4"/>
    <row r="4486" s="6" customFormat="1" x14ac:dyDescent="0.4"/>
    <row r="4487" s="6" customFormat="1" x14ac:dyDescent="0.4"/>
    <row r="4488" s="6" customFormat="1" x14ac:dyDescent="0.4"/>
    <row r="4489" s="6" customFormat="1" x14ac:dyDescent="0.4"/>
    <row r="4490" s="6" customFormat="1" x14ac:dyDescent="0.4"/>
    <row r="4491" s="6" customFormat="1" x14ac:dyDescent="0.4"/>
    <row r="4492" s="6" customFormat="1" x14ac:dyDescent="0.4"/>
    <row r="4493" s="6" customFormat="1" x14ac:dyDescent="0.4"/>
    <row r="4494" s="6" customFormat="1" x14ac:dyDescent="0.4"/>
    <row r="4495" s="6" customFormat="1" x14ac:dyDescent="0.4"/>
    <row r="4496" s="6" customFormat="1" x14ac:dyDescent="0.4"/>
    <row r="4497" s="6" customFormat="1" x14ac:dyDescent="0.4"/>
    <row r="4498" s="6" customFormat="1" x14ac:dyDescent="0.4"/>
    <row r="4499" s="6" customFormat="1" x14ac:dyDescent="0.4"/>
    <row r="4500" s="6" customFormat="1" x14ac:dyDescent="0.4"/>
    <row r="4501" s="6" customFormat="1" x14ac:dyDescent="0.4"/>
    <row r="4502" s="6" customFormat="1" x14ac:dyDescent="0.4"/>
    <row r="4503" s="6" customFormat="1" x14ac:dyDescent="0.4"/>
    <row r="4504" s="6" customFormat="1" x14ac:dyDescent="0.4"/>
    <row r="4505" s="6" customFormat="1" x14ac:dyDescent="0.4"/>
    <row r="4506" s="6" customFormat="1" x14ac:dyDescent="0.4"/>
    <row r="4507" s="6" customFormat="1" x14ac:dyDescent="0.4"/>
    <row r="4508" s="6" customFormat="1" x14ac:dyDescent="0.4"/>
    <row r="4509" s="6" customFormat="1" x14ac:dyDescent="0.4"/>
    <row r="4510" s="6" customFormat="1" x14ac:dyDescent="0.4"/>
    <row r="4511" s="6" customFormat="1" x14ac:dyDescent="0.4"/>
    <row r="4512" s="6" customFormat="1" x14ac:dyDescent="0.4"/>
    <row r="4513" s="6" customFormat="1" x14ac:dyDescent="0.4"/>
    <row r="4514" s="6" customFormat="1" x14ac:dyDescent="0.4"/>
    <row r="4515" s="6" customFormat="1" x14ac:dyDescent="0.4"/>
    <row r="4516" s="6" customFormat="1" x14ac:dyDescent="0.4"/>
    <row r="4517" s="6" customFormat="1" x14ac:dyDescent="0.4"/>
    <row r="4518" s="6" customFormat="1" x14ac:dyDescent="0.4"/>
    <row r="4519" s="6" customFormat="1" x14ac:dyDescent="0.4"/>
    <row r="4520" s="6" customFormat="1" x14ac:dyDescent="0.4"/>
    <row r="4521" s="6" customFormat="1" x14ac:dyDescent="0.4"/>
    <row r="4522" s="6" customFormat="1" x14ac:dyDescent="0.4"/>
    <row r="4523" s="6" customFormat="1" x14ac:dyDescent="0.4"/>
    <row r="4524" s="6" customFormat="1" x14ac:dyDescent="0.4"/>
    <row r="4525" s="6" customFormat="1" x14ac:dyDescent="0.4"/>
    <row r="4526" s="6" customFormat="1" x14ac:dyDescent="0.4"/>
    <row r="4527" s="6" customFormat="1" x14ac:dyDescent="0.4"/>
    <row r="4528" s="6" customFormat="1" x14ac:dyDescent="0.4"/>
    <row r="4529" s="6" customFormat="1" x14ac:dyDescent="0.4"/>
    <row r="4530" s="6" customFormat="1" x14ac:dyDescent="0.4"/>
    <row r="4531" s="6" customFormat="1" x14ac:dyDescent="0.4"/>
    <row r="4532" s="6" customFormat="1" x14ac:dyDescent="0.4"/>
    <row r="4533" s="6" customFormat="1" x14ac:dyDescent="0.4"/>
    <row r="4534" s="6" customFormat="1" x14ac:dyDescent="0.4"/>
    <row r="4535" s="6" customFormat="1" x14ac:dyDescent="0.4"/>
    <row r="4536" s="6" customFormat="1" x14ac:dyDescent="0.4"/>
    <row r="4537" s="6" customFormat="1" x14ac:dyDescent="0.4"/>
    <row r="4538" s="6" customFormat="1" x14ac:dyDescent="0.4"/>
    <row r="4539" s="6" customFormat="1" x14ac:dyDescent="0.4"/>
    <row r="4540" s="6" customFormat="1" x14ac:dyDescent="0.4"/>
    <row r="4541" s="6" customFormat="1" x14ac:dyDescent="0.4"/>
    <row r="4542" s="6" customFormat="1" x14ac:dyDescent="0.4"/>
    <row r="4543" s="6" customFormat="1" x14ac:dyDescent="0.4"/>
    <row r="4544" s="6" customFormat="1" x14ac:dyDescent="0.4"/>
    <row r="4545" s="6" customFormat="1" x14ac:dyDescent="0.4"/>
    <row r="4546" s="6" customFormat="1" x14ac:dyDescent="0.4"/>
    <row r="4547" s="6" customFormat="1" x14ac:dyDescent="0.4"/>
    <row r="4548" s="6" customFormat="1" x14ac:dyDescent="0.4"/>
    <row r="4549" s="6" customFormat="1" x14ac:dyDescent="0.4"/>
    <row r="4550" s="6" customFormat="1" x14ac:dyDescent="0.4"/>
    <row r="4551" s="6" customFormat="1" x14ac:dyDescent="0.4"/>
    <row r="4552" s="6" customFormat="1" x14ac:dyDescent="0.4"/>
    <row r="4553" s="6" customFormat="1" x14ac:dyDescent="0.4"/>
    <row r="4554" s="6" customFormat="1" x14ac:dyDescent="0.4"/>
    <row r="4555" s="6" customFormat="1" x14ac:dyDescent="0.4"/>
    <row r="4556" s="6" customFormat="1" x14ac:dyDescent="0.4"/>
    <row r="4557" s="6" customFormat="1" x14ac:dyDescent="0.4"/>
    <row r="4558" s="6" customFormat="1" x14ac:dyDescent="0.4"/>
    <row r="4559" s="6" customFormat="1" x14ac:dyDescent="0.4"/>
    <row r="4560" s="6" customFormat="1" x14ac:dyDescent="0.4"/>
    <row r="4561" s="6" customFormat="1" x14ac:dyDescent="0.4"/>
    <row r="4562" s="6" customFormat="1" x14ac:dyDescent="0.4"/>
    <row r="4563" s="6" customFormat="1" x14ac:dyDescent="0.4"/>
    <row r="4564" s="6" customFormat="1" x14ac:dyDescent="0.4"/>
    <row r="4565" s="6" customFormat="1" x14ac:dyDescent="0.4"/>
    <row r="4566" s="6" customFormat="1" x14ac:dyDescent="0.4"/>
    <row r="4567" s="6" customFormat="1" x14ac:dyDescent="0.4"/>
    <row r="4568" s="6" customFormat="1" x14ac:dyDescent="0.4"/>
    <row r="4569" s="6" customFormat="1" x14ac:dyDescent="0.4"/>
    <row r="4570" s="6" customFormat="1" x14ac:dyDescent="0.4"/>
    <row r="4571" s="6" customFormat="1" x14ac:dyDescent="0.4"/>
    <row r="4572" s="6" customFormat="1" x14ac:dyDescent="0.4"/>
    <row r="4573" s="6" customFormat="1" x14ac:dyDescent="0.4"/>
    <row r="4574" s="6" customFormat="1" x14ac:dyDescent="0.4"/>
    <row r="4575" s="6" customFormat="1" x14ac:dyDescent="0.4"/>
    <row r="4576" s="6" customFormat="1" x14ac:dyDescent="0.4"/>
    <row r="4577" s="6" customFormat="1" x14ac:dyDescent="0.4"/>
    <row r="4578" s="6" customFormat="1" x14ac:dyDescent="0.4"/>
    <row r="4579" s="6" customFormat="1" x14ac:dyDescent="0.4"/>
    <row r="4580" s="6" customFormat="1" x14ac:dyDescent="0.4"/>
    <row r="4581" s="6" customFormat="1" x14ac:dyDescent="0.4"/>
    <row r="4582" s="6" customFormat="1" x14ac:dyDescent="0.4"/>
    <row r="4583" s="6" customFormat="1" x14ac:dyDescent="0.4"/>
    <row r="4584" s="6" customFormat="1" x14ac:dyDescent="0.4"/>
    <row r="4585" s="6" customFormat="1" x14ac:dyDescent="0.4"/>
    <row r="4586" s="6" customFormat="1" x14ac:dyDescent="0.4"/>
    <row r="4587" s="6" customFormat="1" x14ac:dyDescent="0.4"/>
    <row r="4588" s="6" customFormat="1" x14ac:dyDescent="0.4"/>
    <row r="4589" s="6" customFormat="1" x14ac:dyDescent="0.4"/>
    <row r="4590" s="6" customFormat="1" x14ac:dyDescent="0.4"/>
    <row r="4591" s="6" customFormat="1" x14ac:dyDescent="0.4"/>
    <row r="4592" s="6" customFormat="1" x14ac:dyDescent="0.4"/>
    <row r="4593" s="6" customFormat="1" x14ac:dyDescent="0.4"/>
    <row r="4594" s="6" customFormat="1" x14ac:dyDescent="0.4"/>
    <row r="4595" s="6" customFormat="1" x14ac:dyDescent="0.4"/>
    <row r="4596" s="6" customFormat="1" x14ac:dyDescent="0.4"/>
    <row r="4597" s="6" customFormat="1" x14ac:dyDescent="0.4"/>
    <row r="4598" s="6" customFormat="1" x14ac:dyDescent="0.4"/>
    <row r="4599" s="6" customFormat="1" x14ac:dyDescent="0.4"/>
    <row r="4600" s="6" customFormat="1" x14ac:dyDescent="0.4"/>
    <row r="4601" s="6" customFormat="1" x14ac:dyDescent="0.4"/>
    <row r="4602" s="6" customFormat="1" x14ac:dyDescent="0.4"/>
    <row r="4603" s="6" customFormat="1" x14ac:dyDescent="0.4"/>
    <row r="4604" s="6" customFormat="1" x14ac:dyDescent="0.4"/>
    <row r="4605" s="6" customFormat="1" x14ac:dyDescent="0.4"/>
    <row r="4606" s="6" customFormat="1" x14ac:dyDescent="0.4"/>
    <row r="4607" s="6" customFormat="1" x14ac:dyDescent="0.4"/>
    <row r="4608" s="6" customFormat="1" x14ac:dyDescent="0.4"/>
    <row r="4609" s="6" customFormat="1" x14ac:dyDescent="0.4"/>
    <row r="4610" s="6" customFormat="1" x14ac:dyDescent="0.4"/>
    <row r="4611" s="6" customFormat="1" x14ac:dyDescent="0.4"/>
    <row r="4612" s="6" customFormat="1" x14ac:dyDescent="0.4"/>
    <row r="4613" s="6" customFormat="1" x14ac:dyDescent="0.4"/>
    <row r="4614" s="6" customFormat="1" x14ac:dyDescent="0.4"/>
    <row r="4615" s="6" customFormat="1" x14ac:dyDescent="0.4"/>
    <row r="4616" s="6" customFormat="1" x14ac:dyDescent="0.4"/>
    <row r="4617" s="6" customFormat="1" x14ac:dyDescent="0.4"/>
    <row r="4618" s="6" customFormat="1" x14ac:dyDescent="0.4"/>
    <row r="4619" s="6" customFormat="1" x14ac:dyDescent="0.4"/>
    <row r="4620" s="6" customFormat="1" x14ac:dyDescent="0.4"/>
    <row r="4621" s="6" customFormat="1" x14ac:dyDescent="0.4"/>
    <row r="4622" s="6" customFormat="1" x14ac:dyDescent="0.4"/>
    <row r="4623" s="6" customFormat="1" x14ac:dyDescent="0.4"/>
    <row r="4624" s="6" customFormat="1" x14ac:dyDescent="0.4"/>
    <row r="4625" s="6" customFormat="1" x14ac:dyDescent="0.4"/>
    <row r="4626" s="6" customFormat="1" x14ac:dyDescent="0.4"/>
    <row r="4627" s="6" customFormat="1" x14ac:dyDescent="0.4"/>
    <row r="4628" s="6" customFormat="1" x14ac:dyDescent="0.4"/>
    <row r="4629" s="6" customFormat="1" x14ac:dyDescent="0.4"/>
    <row r="4630" s="6" customFormat="1" x14ac:dyDescent="0.4"/>
    <row r="4631" s="6" customFormat="1" x14ac:dyDescent="0.4"/>
    <row r="4632" s="6" customFormat="1" x14ac:dyDescent="0.4"/>
    <row r="4633" s="6" customFormat="1" x14ac:dyDescent="0.4"/>
    <row r="4634" s="6" customFormat="1" x14ac:dyDescent="0.4"/>
    <row r="4635" s="6" customFormat="1" x14ac:dyDescent="0.4"/>
    <row r="4636" s="6" customFormat="1" x14ac:dyDescent="0.4"/>
    <row r="4637" s="6" customFormat="1" x14ac:dyDescent="0.4"/>
    <row r="4638" s="6" customFormat="1" x14ac:dyDescent="0.4"/>
    <row r="4639" s="6" customFormat="1" x14ac:dyDescent="0.4"/>
    <row r="4640" s="6" customFormat="1" x14ac:dyDescent="0.4"/>
    <row r="4641" s="6" customFormat="1" x14ac:dyDescent="0.4"/>
    <row r="4642" s="6" customFormat="1" x14ac:dyDescent="0.4"/>
    <row r="4643" s="6" customFormat="1" x14ac:dyDescent="0.4"/>
    <row r="4644" s="6" customFormat="1" x14ac:dyDescent="0.4"/>
    <row r="4645" s="6" customFormat="1" x14ac:dyDescent="0.4"/>
    <row r="4646" s="6" customFormat="1" x14ac:dyDescent="0.4"/>
    <row r="4647" s="6" customFormat="1" x14ac:dyDescent="0.4"/>
    <row r="4648" s="6" customFormat="1" x14ac:dyDescent="0.4"/>
    <row r="4649" s="6" customFormat="1" x14ac:dyDescent="0.4"/>
    <row r="4650" s="6" customFormat="1" x14ac:dyDescent="0.4"/>
    <row r="4651" s="6" customFormat="1" x14ac:dyDescent="0.4"/>
    <row r="4652" s="6" customFormat="1" x14ac:dyDescent="0.4"/>
    <row r="4653" s="6" customFormat="1" x14ac:dyDescent="0.4"/>
    <row r="4654" s="6" customFormat="1" x14ac:dyDescent="0.4"/>
    <row r="4655" s="6" customFormat="1" x14ac:dyDescent="0.4"/>
    <row r="4656" s="6" customFormat="1" x14ac:dyDescent="0.4"/>
    <row r="4657" s="6" customFormat="1" x14ac:dyDescent="0.4"/>
    <row r="4658" s="6" customFormat="1" x14ac:dyDescent="0.4"/>
    <row r="4659" s="6" customFormat="1" x14ac:dyDescent="0.4"/>
    <row r="4660" s="6" customFormat="1" x14ac:dyDescent="0.4"/>
    <row r="4661" s="6" customFormat="1" x14ac:dyDescent="0.4"/>
    <row r="4662" s="6" customFormat="1" x14ac:dyDescent="0.4"/>
    <row r="4663" s="6" customFormat="1" x14ac:dyDescent="0.4"/>
    <row r="4664" s="6" customFormat="1" x14ac:dyDescent="0.4"/>
    <row r="4665" s="6" customFormat="1" x14ac:dyDescent="0.4"/>
    <row r="4666" s="6" customFormat="1" x14ac:dyDescent="0.4"/>
    <row r="4667" s="6" customFormat="1" x14ac:dyDescent="0.4"/>
    <row r="4668" s="6" customFormat="1" x14ac:dyDescent="0.4"/>
    <row r="4669" s="6" customFormat="1" x14ac:dyDescent="0.4"/>
    <row r="4670" s="6" customFormat="1" x14ac:dyDescent="0.4"/>
    <row r="4671" s="6" customFormat="1" x14ac:dyDescent="0.4"/>
    <row r="4672" s="6" customFormat="1" x14ac:dyDescent="0.4"/>
    <row r="4673" s="6" customFormat="1" x14ac:dyDescent="0.4"/>
    <row r="4674" s="6" customFormat="1" x14ac:dyDescent="0.4"/>
    <row r="4675" s="6" customFormat="1" x14ac:dyDescent="0.4"/>
    <row r="4676" s="6" customFormat="1" x14ac:dyDescent="0.4"/>
    <row r="4677" s="6" customFormat="1" x14ac:dyDescent="0.4"/>
    <row r="4678" s="6" customFormat="1" x14ac:dyDescent="0.4"/>
    <row r="4679" s="6" customFormat="1" x14ac:dyDescent="0.4"/>
    <row r="4680" s="6" customFormat="1" x14ac:dyDescent="0.4"/>
    <row r="4681" s="6" customFormat="1" x14ac:dyDescent="0.4"/>
    <row r="4682" s="6" customFormat="1" x14ac:dyDescent="0.4"/>
    <row r="4683" s="6" customFormat="1" x14ac:dyDescent="0.4"/>
    <row r="4684" s="6" customFormat="1" x14ac:dyDescent="0.4"/>
    <row r="4685" s="6" customFormat="1" x14ac:dyDescent="0.4"/>
    <row r="4686" s="6" customFormat="1" x14ac:dyDescent="0.4"/>
    <row r="4687" s="6" customFormat="1" x14ac:dyDescent="0.4"/>
    <row r="4688" s="6" customFormat="1" x14ac:dyDescent="0.4"/>
    <row r="4689" s="6" customFormat="1" x14ac:dyDescent="0.4"/>
    <row r="4690" s="6" customFormat="1" x14ac:dyDescent="0.4"/>
    <row r="4691" s="6" customFormat="1" x14ac:dyDescent="0.4"/>
    <row r="4692" s="6" customFormat="1" x14ac:dyDescent="0.4"/>
    <row r="4693" s="6" customFormat="1" x14ac:dyDescent="0.4"/>
    <row r="4694" s="6" customFormat="1" x14ac:dyDescent="0.4"/>
    <row r="4695" s="6" customFormat="1" x14ac:dyDescent="0.4"/>
    <row r="4696" s="6" customFormat="1" x14ac:dyDescent="0.4"/>
    <row r="4697" s="6" customFormat="1" x14ac:dyDescent="0.4"/>
    <row r="4698" s="6" customFormat="1" x14ac:dyDescent="0.4"/>
    <row r="4699" s="6" customFormat="1" x14ac:dyDescent="0.4"/>
    <row r="4700" s="6" customFormat="1" x14ac:dyDescent="0.4"/>
    <row r="4701" s="6" customFormat="1" x14ac:dyDescent="0.4"/>
    <row r="4702" s="6" customFormat="1" x14ac:dyDescent="0.4"/>
    <row r="4703" s="6" customFormat="1" x14ac:dyDescent="0.4"/>
    <row r="4704" s="6" customFormat="1" x14ac:dyDescent="0.4"/>
    <row r="4705" s="6" customFormat="1" x14ac:dyDescent="0.4"/>
    <row r="4706" s="6" customFormat="1" x14ac:dyDescent="0.4"/>
    <row r="4707" s="6" customFormat="1" x14ac:dyDescent="0.4"/>
    <row r="4708" s="6" customFormat="1" x14ac:dyDescent="0.4"/>
    <row r="4709" s="6" customFormat="1" x14ac:dyDescent="0.4"/>
    <row r="4710" s="6" customFormat="1" x14ac:dyDescent="0.4"/>
    <row r="4711" s="6" customFormat="1" x14ac:dyDescent="0.4"/>
    <row r="4712" s="6" customFormat="1" x14ac:dyDescent="0.4"/>
    <row r="4713" s="6" customFormat="1" x14ac:dyDescent="0.4"/>
    <row r="4714" s="6" customFormat="1" x14ac:dyDescent="0.4"/>
    <row r="4715" s="6" customFormat="1" x14ac:dyDescent="0.4"/>
    <row r="4716" s="6" customFormat="1" x14ac:dyDescent="0.4"/>
    <row r="4717" s="6" customFormat="1" x14ac:dyDescent="0.4"/>
    <row r="4718" s="6" customFormat="1" x14ac:dyDescent="0.4"/>
    <row r="4719" s="6" customFormat="1" x14ac:dyDescent="0.4"/>
    <row r="4720" s="6" customFormat="1" x14ac:dyDescent="0.4"/>
    <row r="4721" s="6" customFormat="1" x14ac:dyDescent="0.4"/>
    <row r="4722" s="6" customFormat="1" x14ac:dyDescent="0.4"/>
    <row r="4723" s="6" customFormat="1" x14ac:dyDescent="0.4"/>
    <row r="4724" s="6" customFormat="1" x14ac:dyDescent="0.4"/>
    <row r="4725" s="6" customFormat="1" x14ac:dyDescent="0.4"/>
    <row r="4726" s="6" customFormat="1" x14ac:dyDescent="0.4"/>
    <row r="4727" s="6" customFormat="1" x14ac:dyDescent="0.4"/>
    <row r="4728" s="6" customFormat="1" x14ac:dyDescent="0.4"/>
    <row r="4729" s="6" customFormat="1" x14ac:dyDescent="0.4"/>
    <row r="4730" s="6" customFormat="1" x14ac:dyDescent="0.4"/>
    <row r="4731" s="6" customFormat="1" x14ac:dyDescent="0.4"/>
    <row r="4732" s="6" customFormat="1" x14ac:dyDescent="0.4"/>
    <row r="4733" s="6" customFormat="1" x14ac:dyDescent="0.4"/>
    <row r="4734" s="6" customFormat="1" x14ac:dyDescent="0.4"/>
    <row r="4735" s="6" customFormat="1" x14ac:dyDescent="0.4"/>
    <row r="4736" s="6" customFormat="1" x14ac:dyDescent="0.4"/>
    <row r="4737" s="6" customFormat="1" x14ac:dyDescent="0.4"/>
    <row r="4738" s="6" customFormat="1" x14ac:dyDescent="0.4"/>
    <row r="4739" s="6" customFormat="1" x14ac:dyDescent="0.4"/>
    <row r="4740" s="6" customFormat="1" x14ac:dyDescent="0.4"/>
    <row r="4741" s="6" customFormat="1" x14ac:dyDescent="0.4"/>
    <row r="4742" s="6" customFormat="1" x14ac:dyDescent="0.4"/>
    <row r="4743" s="6" customFormat="1" x14ac:dyDescent="0.4"/>
    <row r="4744" s="6" customFormat="1" x14ac:dyDescent="0.4"/>
    <row r="4745" s="6" customFormat="1" x14ac:dyDescent="0.4"/>
    <row r="4746" s="6" customFormat="1" x14ac:dyDescent="0.4"/>
    <row r="4747" s="6" customFormat="1" x14ac:dyDescent="0.4"/>
    <row r="4748" s="6" customFormat="1" x14ac:dyDescent="0.4"/>
    <row r="4749" s="6" customFormat="1" x14ac:dyDescent="0.4"/>
    <row r="4750" s="6" customFormat="1" x14ac:dyDescent="0.4"/>
    <row r="4751" s="6" customFormat="1" x14ac:dyDescent="0.4"/>
    <row r="4752" s="6" customFormat="1" x14ac:dyDescent="0.4"/>
    <row r="4753" s="6" customFormat="1" x14ac:dyDescent="0.4"/>
    <row r="4754" s="6" customFormat="1" x14ac:dyDescent="0.4"/>
    <row r="4755" s="6" customFormat="1" x14ac:dyDescent="0.4"/>
    <row r="4756" s="6" customFormat="1" x14ac:dyDescent="0.4"/>
    <row r="4757" s="6" customFormat="1" x14ac:dyDescent="0.4"/>
    <row r="4758" s="6" customFormat="1" x14ac:dyDescent="0.4"/>
    <row r="4759" s="6" customFormat="1" x14ac:dyDescent="0.4"/>
    <row r="4760" s="6" customFormat="1" x14ac:dyDescent="0.4"/>
    <row r="4761" s="6" customFormat="1" x14ac:dyDescent="0.4"/>
    <row r="4762" s="6" customFormat="1" x14ac:dyDescent="0.4"/>
    <row r="4763" s="6" customFormat="1" x14ac:dyDescent="0.4"/>
    <row r="4764" s="6" customFormat="1" x14ac:dyDescent="0.4"/>
    <row r="4765" s="6" customFormat="1" x14ac:dyDescent="0.4"/>
    <row r="4766" s="6" customFormat="1" x14ac:dyDescent="0.4"/>
    <row r="4767" s="6" customFormat="1" x14ac:dyDescent="0.4"/>
    <row r="4768" s="6" customFormat="1" x14ac:dyDescent="0.4"/>
    <row r="4769" s="6" customFormat="1" x14ac:dyDescent="0.4"/>
    <row r="4770" s="6" customFormat="1" x14ac:dyDescent="0.4"/>
    <row r="4771" s="6" customFormat="1" x14ac:dyDescent="0.4"/>
    <row r="4772" s="6" customFormat="1" x14ac:dyDescent="0.4"/>
    <row r="4773" s="6" customFormat="1" x14ac:dyDescent="0.4"/>
    <row r="4774" s="6" customFormat="1" x14ac:dyDescent="0.4"/>
    <row r="4775" s="6" customFormat="1" x14ac:dyDescent="0.4"/>
    <row r="4776" s="6" customFormat="1" x14ac:dyDescent="0.4"/>
    <row r="4777" s="6" customFormat="1" x14ac:dyDescent="0.4"/>
    <row r="4778" s="6" customFormat="1" x14ac:dyDescent="0.4"/>
    <row r="4779" s="6" customFormat="1" x14ac:dyDescent="0.4"/>
    <row r="4780" s="6" customFormat="1" x14ac:dyDescent="0.4"/>
    <row r="4781" s="6" customFormat="1" x14ac:dyDescent="0.4"/>
    <row r="4782" s="6" customFormat="1" x14ac:dyDescent="0.4"/>
    <row r="4783" s="6" customFormat="1" x14ac:dyDescent="0.4"/>
    <row r="4784" s="6" customFormat="1" x14ac:dyDescent="0.4"/>
    <row r="4785" s="6" customFormat="1" x14ac:dyDescent="0.4"/>
    <row r="4786" s="6" customFormat="1" x14ac:dyDescent="0.4"/>
    <row r="4787" s="6" customFormat="1" x14ac:dyDescent="0.4"/>
    <row r="4788" s="6" customFormat="1" x14ac:dyDescent="0.4"/>
    <row r="4789" s="6" customFormat="1" x14ac:dyDescent="0.4"/>
    <row r="4790" s="6" customFormat="1" x14ac:dyDescent="0.4"/>
    <row r="4791" s="6" customFormat="1" x14ac:dyDescent="0.4"/>
    <row r="4792" s="6" customFormat="1" x14ac:dyDescent="0.4"/>
    <row r="4793" s="6" customFormat="1" x14ac:dyDescent="0.4"/>
    <row r="4794" s="6" customFormat="1" x14ac:dyDescent="0.4"/>
    <row r="4795" s="6" customFormat="1" x14ac:dyDescent="0.4"/>
    <row r="4796" s="6" customFormat="1" x14ac:dyDescent="0.4"/>
    <row r="4797" s="6" customFormat="1" x14ac:dyDescent="0.4"/>
    <row r="4798" s="6" customFormat="1" x14ac:dyDescent="0.4"/>
    <row r="4799" s="6" customFormat="1" x14ac:dyDescent="0.4"/>
    <row r="4800" s="6" customFormat="1" x14ac:dyDescent="0.4"/>
    <row r="4801" s="6" customFormat="1" x14ac:dyDescent="0.4"/>
    <row r="4802" s="6" customFormat="1" x14ac:dyDescent="0.4"/>
    <row r="4803" s="6" customFormat="1" x14ac:dyDescent="0.4"/>
    <row r="4804" s="6" customFormat="1" x14ac:dyDescent="0.4"/>
    <row r="4805" s="6" customFormat="1" x14ac:dyDescent="0.4"/>
    <row r="4806" s="6" customFormat="1" x14ac:dyDescent="0.4"/>
    <row r="4807" s="6" customFormat="1" x14ac:dyDescent="0.4"/>
    <row r="4808" s="6" customFormat="1" x14ac:dyDescent="0.4"/>
    <row r="4809" s="6" customFormat="1" x14ac:dyDescent="0.4"/>
    <row r="4810" s="6" customFormat="1" x14ac:dyDescent="0.4"/>
    <row r="4811" s="6" customFormat="1" x14ac:dyDescent="0.4"/>
    <row r="4812" s="6" customFormat="1" x14ac:dyDescent="0.4"/>
    <row r="4813" s="6" customFormat="1" x14ac:dyDescent="0.4"/>
    <row r="4814" s="6" customFormat="1" x14ac:dyDescent="0.4"/>
    <row r="4815" s="6" customFormat="1" x14ac:dyDescent="0.4"/>
    <row r="4816" s="6" customFormat="1" x14ac:dyDescent="0.4"/>
    <row r="4817" s="6" customFormat="1" x14ac:dyDescent="0.4"/>
    <row r="4818" s="6" customFormat="1" x14ac:dyDescent="0.4"/>
    <row r="4819" s="6" customFormat="1" x14ac:dyDescent="0.4"/>
    <row r="4820" s="6" customFormat="1" x14ac:dyDescent="0.4"/>
    <row r="4821" s="6" customFormat="1" x14ac:dyDescent="0.4"/>
    <row r="4822" s="6" customFormat="1" x14ac:dyDescent="0.4"/>
    <row r="4823" s="6" customFormat="1" x14ac:dyDescent="0.4"/>
    <row r="4824" s="6" customFormat="1" x14ac:dyDescent="0.4"/>
    <row r="4825" s="6" customFormat="1" x14ac:dyDescent="0.4"/>
    <row r="4826" s="6" customFormat="1" x14ac:dyDescent="0.4"/>
    <row r="4827" s="6" customFormat="1" x14ac:dyDescent="0.4"/>
    <row r="4828" s="6" customFormat="1" x14ac:dyDescent="0.4"/>
    <row r="4829" s="6" customFormat="1" x14ac:dyDescent="0.4"/>
    <row r="4830" s="6" customFormat="1" x14ac:dyDescent="0.4"/>
    <row r="4831" s="6" customFormat="1" x14ac:dyDescent="0.4"/>
    <row r="4832" s="6" customFormat="1" x14ac:dyDescent="0.4"/>
    <row r="4833" s="6" customFormat="1" x14ac:dyDescent="0.4"/>
    <row r="4834" s="6" customFormat="1" x14ac:dyDescent="0.4"/>
    <row r="4835" s="6" customFormat="1" x14ac:dyDescent="0.4"/>
    <row r="4836" s="6" customFormat="1" x14ac:dyDescent="0.4"/>
    <row r="4837" s="6" customFormat="1" x14ac:dyDescent="0.4"/>
    <row r="4838" s="6" customFormat="1" x14ac:dyDescent="0.4"/>
    <row r="4839" s="6" customFormat="1" x14ac:dyDescent="0.4"/>
    <row r="4840" s="6" customFormat="1" x14ac:dyDescent="0.4"/>
    <row r="4841" s="6" customFormat="1" x14ac:dyDescent="0.4"/>
    <row r="4842" s="6" customFormat="1" x14ac:dyDescent="0.4"/>
    <row r="4843" s="6" customFormat="1" x14ac:dyDescent="0.4"/>
    <row r="4844" s="6" customFormat="1" x14ac:dyDescent="0.4"/>
    <row r="4845" s="6" customFormat="1" x14ac:dyDescent="0.4"/>
    <row r="4846" s="6" customFormat="1" x14ac:dyDescent="0.4"/>
    <row r="4847" s="6" customFormat="1" x14ac:dyDescent="0.4"/>
    <row r="4848" s="6" customFormat="1" x14ac:dyDescent="0.4"/>
    <row r="4849" s="6" customFormat="1" x14ac:dyDescent="0.4"/>
    <row r="4850" s="6" customFormat="1" x14ac:dyDescent="0.4"/>
    <row r="4851" s="6" customFormat="1" x14ac:dyDescent="0.4"/>
    <row r="4852" s="6" customFormat="1" x14ac:dyDescent="0.4"/>
    <row r="4853" s="6" customFormat="1" x14ac:dyDescent="0.4"/>
    <row r="4854" s="6" customFormat="1" x14ac:dyDescent="0.4"/>
    <row r="4855" s="6" customFormat="1" x14ac:dyDescent="0.4"/>
    <row r="4856" s="6" customFormat="1" x14ac:dyDescent="0.4"/>
    <row r="4857" s="6" customFormat="1" x14ac:dyDescent="0.4"/>
    <row r="4858" s="6" customFormat="1" x14ac:dyDescent="0.4"/>
    <row r="4859" s="6" customFormat="1" x14ac:dyDescent="0.4"/>
    <row r="4860" s="6" customFormat="1" x14ac:dyDescent="0.4"/>
    <row r="4861" s="6" customFormat="1" x14ac:dyDescent="0.4"/>
    <row r="4862" s="6" customFormat="1" x14ac:dyDescent="0.4"/>
    <row r="4863" s="6" customFormat="1" x14ac:dyDescent="0.4"/>
    <row r="4864" s="6" customFormat="1" x14ac:dyDescent="0.4"/>
    <row r="4865" s="6" customFormat="1" x14ac:dyDescent="0.4"/>
    <row r="4866" s="6" customFormat="1" x14ac:dyDescent="0.4"/>
    <row r="4867" s="6" customFormat="1" x14ac:dyDescent="0.4"/>
    <row r="4868" s="6" customFormat="1" x14ac:dyDescent="0.4"/>
    <row r="4869" s="6" customFormat="1" x14ac:dyDescent="0.4"/>
    <row r="4870" s="6" customFormat="1" x14ac:dyDescent="0.4"/>
    <row r="4871" s="6" customFormat="1" x14ac:dyDescent="0.4"/>
    <row r="4872" s="6" customFormat="1" x14ac:dyDescent="0.4"/>
    <row r="4873" s="6" customFormat="1" x14ac:dyDescent="0.4"/>
    <row r="4874" s="6" customFormat="1" x14ac:dyDescent="0.4"/>
    <row r="4875" s="6" customFormat="1" x14ac:dyDescent="0.4"/>
    <row r="4876" s="6" customFormat="1" x14ac:dyDescent="0.4"/>
    <row r="4877" s="6" customFormat="1" x14ac:dyDescent="0.4"/>
    <row r="4878" s="6" customFormat="1" x14ac:dyDescent="0.4"/>
    <row r="4879" s="6" customFormat="1" x14ac:dyDescent="0.4"/>
    <row r="4880" s="6" customFormat="1" x14ac:dyDescent="0.4"/>
    <row r="4881" s="6" customFormat="1" x14ac:dyDescent="0.4"/>
    <row r="4882" s="6" customFormat="1" x14ac:dyDescent="0.4"/>
    <row r="4883" s="6" customFormat="1" x14ac:dyDescent="0.4"/>
    <row r="4884" s="6" customFormat="1" x14ac:dyDescent="0.4"/>
    <row r="4885" s="6" customFormat="1" x14ac:dyDescent="0.4"/>
    <row r="4886" s="6" customFormat="1" x14ac:dyDescent="0.4"/>
    <row r="4887" s="6" customFormat="1" x14ac:dyDescent="0.4"/>
    <row r="4888" s="6" customFormat="1" x14ac:dyDescent="0.4"/>
    <row r="4889" s="6" customFormat="1" x14ac:dyDescent="0.4"/>
    <row r="4890" s="6" customFormat="1" x14ac:dyDescent="0.4"/>
    <row r="4891" s="6" customFormat="1" x14ac:dyDescent="0.4"/>
    <row r="4892" s="6" customFormat="1" x14ac:dyDescent="0.4"/>
    <row r="4893" s="6" customFormat="1" x14ac:dyDescent="0.4"/>
    <row r="4894" s="6" customFormat="1" x14ac:dyDescent="0.4"/>
    <row r="4895" s="6" customFormat="1" x14ac:dyDescent="0.4"/>
    <row r="4896" s="6" customFormat="1" x14ac:dyDescent="0.4"/>
    <row r="4897" s="6" customFormat="1" x14ac:dyDescent="0.4"/>
    <row r="4898" s="6" customFormat="1" x14ac:dyDescent="0.4"/>
    <row r="4899" s="6" customFormat="1" x14ac:dyDescent="0.4"/>
    <row r="4900" s="6" customFormat="1" x14ac:dyDescent="0.4"/>
    <row r="4901" s="6" customFormat="1" x14ac:dyDescent="0.4"/>
    <row r="4902" s="6" customFormat="1" x14ac:dyDescent="0.4"/>
    <row r="4903" s="6" customFormat="1" x14ac:dyDescent="0.4"/>
    <row r="4904" s="6" customFormat="1" x14ac:dyDescent="0.4"/>
    <row r="4905" s="6" customFormat="1" x14ac:dyDescent="0.4"/>
    <row r="4906" s="6" customFormat="1" x14ac:dyDescent="0.4"/>
    <row r="4907" s="6" customFormat="1" x14ac:dyDescent="0.4"/>
    <row r="4908" s="6" customFormat="1" x14ac:dyDescent="0.4"/>
    <row r="4909" s="6" customFormat="1" x14ac:dyDescent="0.4"/>
    <row r="4910" s="6" customFormat="1" x14ac:dyDescent="0.4"/>
    <row r="4911" s="6" customFormat="1" x14ac:dyDescent="0.4"/>
    <row r="4912" s="6" customFormat="1" x14ac:dyDescent="0.4"/>
    <row r="4913" s="6" customFormat="1" x14ac:dyDescent="0.4"/>
    <row r="4914" s="6" customFormat="1" x14ac:dyDescent="0.4"/>
    <row r="4915" s="6" customFormat="1" x14ac:dyDescent="0.4"/>
    <row r="4916" s="6" customFormat="1" x14ac:dyDescent="0.4"/>
    <row r="4917" s="6" customFormat="1" x14ac:dyDescent="0.4"/>
    <row r="4918" s="6" customFormat="1" x14ac:dyDescent="0.4"/>
    <row r="4919" s="6" customFormat="1" x14ac:dyDescent="0.4"/>
    <row r="4920" s="6" customFormat="1" x14ac:dyDescent="0.4"/>
    <row r="4921" s="6" customFormat="1" x14ac:dyDescent="0.4"/>
    <row r="4922" s="6" customFormat="1" x14ac:dyDescent="0.4"/>
    <row r="4923" s="6" customFormat="1" x14ac:dyDescent="0.4"/>
    <row r="4924" s="6" customFormat="1" x14ac:dyDescent="0.4"/>
    <row r="4925" s="6" customFormat="1" x14ac:dyDescent="0.4"/>
    <row r="4926" s="6" customFormat="1" x14ac:dyDescent="0.4"/>
    <row r="4927" s="6" customFormat="1" x14ac:dyDescent="0.4"/>
    <row r="4928" s="6" customFormat="1" x14ac:dyDescent="0.4"/>
    <row r="4929" s="6" customFormat="1" x14ac:dyDescent="0.4"/>
    <row r="4930" s="6" customFormat="1" x14ac:dyDescent="0.4"/>
    <row r="4931" s="6" customFormat="1" x14ac:dyDescent="0.4"/>
    <row r="4932" s="6" customFormat="1" x14ac:dyDescent="0.4"/>
    <row r="4933" s="6" customFormat="1" x14ac:dyDescent="0.4"/>
    <row r="4934" s="6" customFormat="1" x14ac:dyDescent="0.4"/>
    <row r="4935" s="6" customFormat="1" x14ac:dyDescent="0.4"/>
    <row r="4936" s="6" customFormat="1" x14ac:dyDescent="0.4"/>
    <row r="4937" s="6" customFormat="1" x14ac:dyDescent="0.4"/>
    <row r="4938" s="6" customFormat="1" x14ac:dyDescent="0.4"/>
    <row r="4939" s="6" customFormat="1" x14ac:dyDescent="0.4"/>
    <row r="4940" s="6" customFormat="1" x14ac:dyDescent="0.4"/>
    <row r="4941" s="6" customFormat="1" x14ac:dyDescent="0.4"/>
    <row r="4942" s="6" customFormat="1" x14ac:dyDescent="0.4"/>
    <row r="4943" s="6" customFormat="1" x14ac:dyDescent="0.4"/>
    <row r="4944" s="6" customFormat="1" x14ac:dyDescent="0.4"/>
    <row r="4945" s="6" customFormat="1" x14ac:dyDescent="0.4"/>
    <row r="4946" s="6" customFormat="1" x14ac:dyDescent="0.4"/>
    <row r="4947" s="6" customFormat="1" x14ac:dyDescent="0.4"/>
    <row r="4948" s="6" customFormat="1" x14ac:dyDescent="0.4"/>
    <row r="4949" s="6" customFormat="1" x14ac:dyDescent="0.4"/>
    <row r="4950" s="6" customFormat="1" x14ac:dyDescent="0.4"/>
    <row r="4951" s="6" customFormat="1" x14ac:dyDescent="0.4"/>
    <row r="4952" s="6" customFormat="1" x14ac:dyDescent="0.4"/>
    <row r="4953" s="6" customFormat="1" x14ac:dyDescent="0.4"/>
    <row r="4954" s="6" customFormat="1" x14ac:dyDescent="0.4"/>
    <row r="4955" s="6" customFormat="1" x14ac:dyDescent="0.4"/>
    <row r="4956" s="6" customFormat="1" x14ac:dyDescent="0.4"/>
    <row r="4957" s="6" customFormat="1" x14ac:dyDescent="0.4"/>
    <row r="4958" s="6" customFormat="1" x14ac:dyDescent="0.4"/>
    <row r="4959" s="6" customFormat="1" x14ac:dyDescent="0.4"/>
    <row r="4960" s="6" customFormat="1" x14ac:dyDescent="0.4"/>
    <row r="4961" s="6" customFormat="1" x14ac:dyDescent="0.4"/>
    <row r="4962" s="6" customFormat="1" x14ac:dyDescent="0.4"/>
    <row r="4963" s="6" customFormat="1" x14ac:dyDescent="0.4"/>
    <row r="4964" s="6" customFormat="1" x14ac:dyDescent="0.4"/>
    <row r="4965" s="6" customFormat="1" x14ac:dyDescent="0.4"/>
    <row r="4966" s="6" customFormat="1" x14ac:dyDescent="0.4"/>
    <row r="4967" s="6" customFormat="1" x14ac:dyDescent="0.4"/>
    <row r="4968" s="6" customFormat="1" x14ac:dyDescent="0.4"/>
    <row r="4969" s="6" customFormat="1" x14ac:dyDescent="0.4"/>
    <row r="4970" s="6" customFormat="1" x14ac:dyDescent="0.4"/>
    <row r="4971" s="6" customFormat="1" x14ac:dyDescent="0.4"/>
    <row r="4972" s="6" customFormat="1" x14ac:dyDescent="0.4"/>
    <row r="4973" s="6" customFormat="1" x14ac:dyDescent="0.4"/>
    <row r="4974" s="6" customFormat="1" x14ac:dyDescent="0.4"/>
    <row r="4975" s="6" customFormat="1" x14ac:dyDescent="0.4"/>
    <row r="4976" s="6" customFormat="1" x14ac:dyDescent="0.4"/>
    <row r="4977" s="6" customFormat="1" x14ac:dyDescent="0.4"/>
    <row r="4978" s="6" customFormat="1" x14ac:dyDescent="0.4"/>
    <row r="4979" s="6" customFormat="1" x14ac:dyDescent="0.4"/>
    <row r="4980" s="6" customFormat="1" x14ac:dyDescent="0.4"/>
    <row r="4981" s="6" customFormat="1" x14ac:dyDescent="0.4"/>
    <row r="4982" s="6" customFormat="1" x14ac:dyDescent="0.4"/>
    <row r="4983" s="6" customFormat="1" x14ac:dyDescent="0.4"/>
    <row r="4984" s="6" customFormat="1" x14ac:dyDescent="0.4"/>
    <row r="4985" s="6" customFormat="1" x14ac:dyDescent="0.4"/>
    <row r="4986" s="6" customFormat="1" x14ac:dyDescent="0.4"/>
    <row r="4987" s="6" customFormat="1" x14ac:dyDescent="0.4"/>
    <row r="4988" s="6" customFormat="1" x14ac:dyDescent="0.4"/>
    <row r="4989" s="6" customFormat="1" x14ac:dyDescent="0.4"/>
    <row r="4990" s="6" customFormat="1" x14ac:dyDescent="0.4"/>
    <row r="4991" s="6" customFormat="1" x14ac:dyDescent="0.4"/>
    <row r="4992" s="6" customFormat="1" x14ac:dyDescent="0.4"/>
    <row r="4993" s="6" customFormat="1" x14ac:dyDescent="0.4"/>
    <row r="4994" s="6" customFormat="1" x14ac:dyDescent="0.4"/>
    <row r="4995" s="6" customFormat="1" x14ac:dyDescent="0.4"/>
    <row r="4996" s="6" customFormat="1" x14ac:dyDescent="0.4"/>
    <row r="4997" s="6" customFormat="1" x14ac:dyDescent="0.4"/>
    <row r="4998" s="6" customFormat="1" x14ac:dyDescent="0.4"/>
    <row r="4999" s="6" customFormat="1" x14ac:dyDescent="0.4"/>
    <row r="5000" s="6" customFormat="1" x14ac:dyDescent="0.4"/>
    <row r="5001" s="6" customFormat="1" x14ac:dyDescent="0.4"/>
    <row r="5002" s="6" customFormat="1" x14ac:dyDescent="0.4"/>
    <row r="5003" s="6" customFormat="1" x14ac:dyDescent="0.4"/>
    <row r="5004" s="6" customFormat="1" x14ac:dyDescent="0.4"/>
    <row r="5005" s="6" customFormat="1" x14ac:dyDescent="0.4"/>
    <row r="5006" s="6" customFormat="1" x14ac:dyDescent="0.4"/>
    <row r="5007" s="6" customFormat="1" x14ac:dyDescent="0.4"/>
    <row r="5008" s="6" customFormat="1" x14ac:dyDescent="0.4"/>
    <row r="5009" s="6" customFormat="1" x14ac:dyDescent="0.4"/>
    <row r="5010" s="6" customFormat="1" x14ac:dyDescent="0.4"/>
    <row r="5011" s="6" customFormat="1" x14ac:dyDescent="0.4"/>
    <row r="5012" s="6" customFormat="1" x14ac:dyDescent="0.4"/>
    <row r="5013" s="6" customFormat="1" x14ac:dyDescent="0.4"/>
    <row r="5014" s="6" customFormat="1" x14ac:dyDescent="0.4"/>
    <row r="5015" s="6" customFormat="1" x14ac:dyDescent="0.4"/>
    <row r="5016" s="6" customFormat="1" x14ac:dyDescent="0.4"/>
    <row r="5017" s="6" customFormat="1" x14ac:dyDescent="0.4"/>
    <row r="5018" s="6" customFormat="1" x14ac:dyDescent="0.4"/>
    <row r="5019" s="6" customFormat="1" x14ac:dyDescent="0.4"/>
    <row r="5020" s="6" customFormat="1" x14ac:dyDescent="0.4"/>
    <row r="5021" s="6" customFormat="1" x14ac:dyDescent="0.4"/>
    <row r="5022" s="6" customFormat="1" x14ac:dyDescent="0.4"/>
    <row r="5023" s="6" customFormat="1" x14ac:dyDescent="0.4"/>
    <row r="5024" s="6" customFormat="1" x14ac:dyDescent="0.4"/>
    <row r="5025" s="6" customFormat="1" x14ac:dyDescent="0.4"/>
    <row r="5026" s="6" customFormat="1" x14ac:dyDescent="0.4"/>
    <row r="5027" s="6" customFormat="1" x14ac:dyDescent="0.4"/>
    <row r="5028" s="6" customFormat="1" x14ac:dyDescent="0.4"/>
    <row r="5029" s="6" customFormat="1" x14ac:dyDescent="0.4"/>
    <row r="5030" s="6" customFormat="1" x14ac:dyDescent="0.4"/>
    <row r="5031" s="6" customFormat="1" x14ac:dyDescent="0.4"/>
    <row r="5032" s="6" customFormat="1" x14ac:dyDescent="0.4"/>
    <row r="5033" s="6" customFormat="1" x14ac:dyDescent="0.4"/>
    <row r="5034" s="6" customFormat="1" x14ac:dyDescent="0.4"/>
    <row r="5035" s="6" customFormat="1" x14ac:dyDescent="0.4"/>
    <row r="5036" s="6" customFormat="1" x14ac:dyDescent="0.4"/>
    <row r="5037" s="6" customFormat="1" x14ac:dyDescent="0.4"/>
    <row r="5038" s="6" customFormat="1" x14ac:dyDescent="0.4"/>
    <row r="5039" s="6" customFormat="1" x14ac:dyDescent="0.4"/>
    <row r="5040" s="6" customFormat="1" x14ac:dyDescent="0.4"/>
    <row r="5041" s="6" customFormat="1" x14ac:dyDescent="0.4"/>
    <row r="5042" s="6" customFormat="1" x14ac:dyDescent="0.4"/>
    <row r="5043" s="6" customFormat="1" x14ac:dyDescent="0.4"/>
    <row r="5044" s="6" customFormat="1" x14ac:dyDescent="0.4"/>
    <row r="5045" s="6" customFormat="1" x14ac:dyDescent="0.4"/>
    <row r="5046" s="6" customFormat="1" x14ac:dyDescent="0.4"/>
    <row r="5047" s="6" customFormat="1" x14ac:dyDescent="0.4"/>
    <row r="5048" s="6" customFormat="1" x14ac:dyDescent="0.4"/>
    <row r="5049" s="6" customFormat="1" x14ac:dyDescent="0.4"/>
    <row r="5050" s="6" customFormat="1" x14ac:dyDescent="0.4"/>
    <row r="5051" s="6" customFormat="1" x14ac:dyDescent="0.4"/>
    <row r="5052" s="6" customFormat="1" x14ac:dyDescent="0.4"/>
    <row r="5053" s="6" customFormat="1" x14ac:dyDescent="0.4"/>
    <row r="5054" s="6" customFormat="1" x14ac:dyDescent="0.4"/>
    <row r="5055" s="6" customFormat="1" x14ac:dyDescent="0.4"/>
    <row r="5056" s="6" customFormat="1" x14ac:dyDescent="0.4"/>
    <row r="5057" s="6" customFormat="1" x14ac:dyDescent="0.4"/>
    <row r="5058" s="6" customFormat="1" x14ac:dyDescent="0.4"/>
    <row r="5059" s="6" customFormat="1" x14ac:dyDescent="0.4"/>
    <row r="5060" s="6" customFormat="1" x14ac:dyDescent="0.4"/>
    <row r="5061" s="6" customFormat="1" x14ac:dyDescent="0.4"/>
    <row r="5062" s="6" customFormat="1" x14ac:dyDescent="0.4"/>
    <row r="5063" s="6" customFormat="1" x14ac:dyDescent="0.4"/>
    <row r="5064" s="6" customFormat="1" x14ac:dyDescent="0.4"/>
    <row r="5065" s="6" customFormat="1" x14ac:dyDescent="0.4"/>
    <row r="5066" s="6" customFormat="1" x14ac:dyDescent="0.4"/>
    <row r="5067" s="6" customFormat="1" x14ac:dyDescent="0.4"/>
    <row r="5068" s="6" customFormat="1" x14ac:dyDescent="0.4"/>
    <row r="5069" s="6" customFormat="1" x14ac:dyDescent="0.4"/>
    <row r="5070" s="6" customFormat="1" x14ac:dyDescent="0.4"/>
    <row r="5071" s="6" customFormat="1" x14ac:dyDescent="0.4"/>
    <row r="5072" s="6" customFormat="1" x14ac:dyDescent="0.4"/>
    <row r="5073" s="6" customFormat="1" x14ac:dyDescent="0.4"/>
    <row r="5074" s="6" customFormat="1" x14ac:dyDescent="0.4"/>
    <row r="5075" s="6" customFormat="1" x14ac:dyDescent="0.4"/>
    <row r="5076" s="6" customFormat="1" x14ac:dyDescent="0.4"/>
    <row r="5077" s="6" customFormat="1" x14ac:dyDescent="0.4"/>
    <row r="5078" s="6" customFormat="1" x14ac:dyDescent="0.4"/>
    <row r="5079" s="6" customFormat="1" x14ac:dyDescent="0.4"/>
    <row r="5080" s="6" customFormat="1" x14ac:dyDescent="0.4"/>
    <row r="5081" s="6" customFormat="1" x14ac:dyDescent="0.4"/>
    <row r="5082" s="6" customFormat="1" x14ac:dyDescent="0.4"/>
    <row r="5083" s="6" customFormat="1" x14ac:dyDescent="0.4"/>
    <row r="5084" s="6" customFormat="1" x14ac:dyDescent="0.4"/>
    <row r="5085" s="6" customFormat="1" x14ac:dyDescent="0.4"/>
    <row r="5086" s="6" customFormat="1" x14ac:dyDescent="0.4"/>
    <row r="5087" s="6" customFormat="1" x14ac:dyDescent="0.4"/>
    <row r="5088" s="6" customFormat="1" x14ac:dyDescent="0.4"/>
    <row r="5089" s="6" customFormat="1" x14ac:dyDescent="0.4"/>
    <row r="5090" s="6" customFormat="1" x14ac:dyDescent="0.4"/>
    <row r="5091" s="6" customFormat="1" x14ac:dyDescent="0.4"/>
    <row r="5092" s="6" customFormat="1" x14ac:dyDescent="0.4"/>
    <row r="5093" s="6" customFormat="1" x14ac:dyDescent="0.4"/>
    <row r="5094" s="6" customFormat="1" x14ac:dyDescent="0.4"/>
    <row r="5095" s="6" customFormat="1" x14ac:dyDescent="0.4"/>
    <row r="5096" s="6" customFormat="1" x14ac:dyDescent="0.4"/>
    <row r="5097" s="6" customFormat="1" x14ac:dyDescent="0.4"/>
    <row r="5098" s="6" customFormat="1" x14ac:dyDescent="0.4"/>
    <row r="5099" s="6" customFormat="1" x14ac:dyDescent="0.4"/>
    <row r="5100" s="6" customFormat="1" x14ac:dyDescent="0.4"/>
    <row r="5101" s="6" customFormat="1" x14ac:dyDescent="0.4"/>
    <row r="5102" s="6" customFormat="1" x14ac:dyDescent="0.4"/>
    <row r="5103" s="6" customFormat="1" x14ac:dyDescent="0.4"/>
    <row r="5104" s="6" customFormat="1" x14ac:dyDescent="0.4"/>
    <row r="5105" s="6" customFormat="1" x14ac:dyDescent="0.4"/>
    <row r="5106" s="6" customFormat="1" x14ac:dyDescent="0.4"/>
    <row r="5107" s="6" customFormat="1" x14ac:dyDescent="0.4"/>
    <row r="5108" s="6" customFormat="1" x14ac:dyDescent="0.4"/>
    <row r="5109" s="6" customFormat="1" x14ac:dyDescent="0.4"/>
    <row r="5110" s="6" customFormat="1" x14ac:dyDescent="0.4"/>
    <row r="5111" s="6" customFormat="1" x14ac:dyDescent="0.4"/>
    <row r="5112" s="6" customFormat="1" x14ac:dyDescent="0.4"/>
    <row r="5113" s="6" customFormat="1" x14ac:dyDescent="0.4"/>
    <row r="5114" s="6" customFormat="1" x14ac:dyDescent="0.4"/>
    <row r="5115" s="6" customFormat="1" x14ac:dyDescent="0.4"/>
    <row r="5116" s="6" customFormat="1" x14ac:dyDescent="0.4"/>
    <row r="5117" s="6" customFormat="1" x14ac:dyDescent="0.4"/>
    <row r="5118" s="6" customFormat="1" x14ac:dyDescent="0.4"/>
    <row r="5119" s="6" customFormat="1" x14ac:dyDescent="0.4"/>
    <row r="5120" s="6" customFormat="1" x14ac:dyDescent="0.4"/>
    <row r="5121" s="6" customFormat="1" x14ac:dyDescent="0.4"/>
    <row r="5122" s="6" customFormat="1" x14ac:dyDescent="0.4"/>
    <row r="5123" s="6" customFormat="1" x14ac:dyDescent="0.4"/>
    <row r="5124" s="6" customFormat="1" x14ac:dyDescent="0.4"/>
    <row r="5125" s="6" customFormat="1" x14ac:dyDescent="0.4"/>
    <row r="5126" s="6" customFormat="1" x14ac:dyDescent="0.4"/>
    <row r="5127" s="6" customFormat="1" x14ac:dyDescent="0.4"/>
    <row r="5128" s="6" customFormat="1" x14ac:dyDescent="0.4"/>
    <row r="5129" s="6" customFormat="1" x14ac:dyDescent="0.4"/>
    <row r="5130" s="6" customFormat="1" x14ac:dyDescent="0.4"/>
    <row r="5131" s="6" customFormat="1" x14ac:dyDescent="0.4"/>
    <row r="5132" s="6" customFormat="1" x14ac:dyDescent="0.4"/>
    <row r="5133" s="6" customFormat="1" x14ac:dyDescent="0.4"/>
    <row r="5134" s="6" customFormat="1" x14ac:dyDescent="0.4"/>
    <row r="5135" s="6" customFormat="1" x14ac:dyDescent="0.4"/>
    <row r="5136" s="6" customFormat="1" x14ac:dyDescent="0.4"/>
    <row r="5137" s="6" customFormat="1" x14ac:dyDescent="0.4"/>
    <row r="5138" s="6" customFormat="1" x14ac:dyDescent="0.4"/>
    <row r="5139" s="6" customFormat="1" x14ac:dyDescent="0.4"/>
    <row r="5140" s="6" customFormat="1" x14ac:dyDescent="0.4"/>
    <row r="5141" s="6" customFormat="1" x14ac:dyDescent="0.4"/>
    <row r="5142" s="6" customFormat="1" x14ac:dyDescent="0.4"/>
    <row r="5143" s="6" customFormat="1" x14ac:dyDescent="0.4"/>
    <row r="5144" s="6" customFormat="1" x14ac:dyDescent="0.4"/>
    <row r="5145" s="6" customFormat="1" x14ac:dyDescent="0.4"/>
    <row r="5146" s="6" customFormat="1" x14ac:dyDescent="0.4"/>
    <row r="5147" s="6" customFormat="1" x14ac:dyDescent="0.4"/>
    <row r="5148" s="6" customFormat="1" x14ac:dyDescent="0.4"/>
    <row r="5149" s="6" customFormat="1" x14ac:dyDescent="0.4"/>
    <row r="5150" s="6" customFormat="1" x14ac:dyDescent="0.4"/>
    <row r="5151" s="6" customFormat="1" x14ac:dyDescent="0.4"/>
    <row r="5152" s="6" customFormat="1" x14ac:dyDescent="0.4"/>
    <row r="5153" s="6" customFormat="1" x14ac:dyDescent="0.4"/>
    <row r="5154" s="6" customFormat="1" x14ac:dyDescent="0.4"/>
    <row r="5155" s="6" customFormat="1" x14ac:dyDescent="0.4"/>
    <row r="5156" s="6" customFormat="1" x14ac:dyDescent="0.4"/>
    <row r="5157" s="6" customFormat="1" x14ac:dyDescent="0.4"/>
    <row r="5158" s="6" customFormat="1" x14ac:dyDescent="0.4"/>
    <row r="5159" s="6" customFormat="1" x14ac:dyDescent="0.4"/>
    <row r="5160" s="6" customFormat="1" x14ac:dyDescent="0.4"/>
    <row r="5161" s="6" customFormat="1" x14ac:dyDescent="0.4"/>
    <row r="5162" s="6" customFormat="1" x14ac:dyDescent="0.4"/>
    <row r="5163" s="6" customFormat="1" x14ac:dyDescent="0.4"/>
    <row r="5164" s="6" customFormat="1" x14ac:dyDescent="0.4"/>
    <row r="5165" s="6" customFormat="1" x14ac:dyDescent="0.4"/>
    <row r="5166" s="6" customFormat="1" x14ac:dyDescent="0.4"/>
    <row r="5167" s="6" customFormat="1" x14ac:dyDescent="0.4"/>
    <row r="5168" s="6" customFormat="1" x14ac:dyDescent="0.4"/>
    <row r="5169" s="6" customFormat="1" x14ac:dyDescent="0.4"/>
    <row r="5170" s="6" customFormat="1" x14ac:dyDescent="0.4"/>
    <row r="5171" s="6" customFormat="1" x14ac:dyDescent="0.4"/>
    <row r="5172" s="6" customFormat="1" x14ac:dyDescent="0.4"/>
    <row r="5173" s="6" customFormat="1" x14ac:dyDescent="0.4"/>
    <row r="5174" s="6" customFormat="1" x14ac:dyDescent="0.4"/>
    <row r="5175" s="6" customFormat="1" x14ac:dyDescent="0.4"/>
    <row r="5176" s="6" customFormat="1" x14ac:dyDescent="0.4"/>
    <row r="5177" s="6" customFormat="1" x14ac:dyDescent="0.4"/>
    <row r="5178" s="6" customFormat="1" x14ac:dyDescent="0.4"/>
    <row r="5179" s="6" customFormat="1" x14ac:dyDescent="0.4"/>
    <row r="5180" s="6" customFormat="1" x14ac:dyDescent="0.4"/>
    <row r="5181" s="6" customFormat="1" x14ac:dyDescent="0.4"/>
    <row r="5182" s="6" customFormat="1" x14ac:dyDescent="0.4"/>
    <row r="5183" s="6" customFormat="1" x14ac:dyDescent="0.4"/>
    <row r="5184" s="6" customFormat="1" x14ac:dyDescent="0.4"/>
    <row r="5185" s="6" customFormat="1" x14ac:dyDescent="0.4"/>
    <row r="5186" s="6" customFormat="1" x14ac:dyDescent="0.4"/>
    <row r="5187" s="6" customFormat="1" x14ac:dyDescent="0.4"/>
    <row r="5188" s="6" customFormat="1" x14ac:dyDescent="0.4"/>
    <row r="5189" s="6" customFormat="1" x14ac:dyDescent="0.4"/>
    <row r="5190" s="6" customFormat="1" x14ac:dyDescent="0.4"/>
    <row r="5191" s="6" customFormat="1" x14ac:dyDescent="0.4"/>
    <row r="5192" s="6" customFormat="1" x14ac:dyDescent="0.4"/>
    <row r="5193" s="6" customFormat="1" x14ac:dyDescent="0.4"/>
    <row r="5194" s="6" customFormat="1" x14ac:dyDescent="0.4"/>
    <row r="5195" s="6" customFormat="1" x14ac:dyDescent="0.4"/>
    <row r="5196" s="6" customFormat="1" x14ac:dyDescent="0.4"/>
    <row r="5197" s="6" customFormat="1" x14ac:dyDescent="0.4"/>
    <row r="5198" s="6" customFormat="1" x14ac:dyDescent="0.4"/>
    <row r="5199" s="6" customFormat="1" x14ac:dyDescent="0.4"/>
    <row r="5200" s="6" customFormat="1" x14ac:dyDescent="0.4"/>
    <row r="5201" s="6" customFormat="1" x14ac:dyDescent="0.4"/>
    <row r="5202" s="6" customFormat="1" x14ac:dyDescent="0.4"/>
    <row r="5203" s="6" customFormat="1" x14ac:dyDescent="0.4"/>
    <row r="5204" s="6" customFormat="1" x14ac:dyDescent="0.4"/>
    <row r="5205" s="6" customFormat="1" x14ac:dyDescent="0.4"/>
    <row r="5206" s="6" customFormat="1" x14ac:dyDescent="0.4"/>
    <row r="5207" s="6" customFormat="1" x14ac:dyDescent="0.4"/>
    <row r="5208" s="6" customFormat="1" x14ac:dyDescent="0.4"/>
    <row r="5209" s="6" customFormat="1" x14ac:dyDescent="0.4"/>
    <row r="5210" s="6" customFormat="1" x14ac:dyDescent="0.4"/>
    <row r="5211" s="6" customFormat="1" x14ac:dyDescent="0.4"/>
    <row r="5212" s="6" customFormat="1" x14ac:dyDescent="0.4"/>
    <row r="5213" s="6" customFormat="1" x14ac:dyDescent="0.4"/>
    <row r="5214" s="6" customFormat="1" x14ac:dyDescent="0.4"/>
    <row r="5215" s="6" customFormat="1" x14ac:dyDescent="0.4"/>
    <row r="5216" s="6" customFormat="1" x14ac:dyDescent="0.4"/>
    <row r="5217" s="6" customFormat="1" x14ac:dyDescent="0.4"/>
    <row r="5218" s="6" customFormat="1" x14ac:dyDescent="0.4"/>
    <row r="5219" s="6" customFormat="1" x14ac:dyDescent="0.4"/>
    <row r="5220" s="6" customFormat="1" x14ac:dyDescent="0.4"/>
    <row r="5221" s="6" customFormat="1" x14ac:dyDescent="0.4"/>
    <row r="5222" s="6" customFormat="1" x14ac:dyDescent="0.4"/>
    <row r="5223" s="6" customFormat="1" x14ac:dyDescent="0.4"/>
    <row r="5224" s="6" customFormat="1" x14ac:dyDescent="0.4"/>
    <row r="5225" s="6" customFormat="1" x14ac:dyDescent="0.4"/>
    <row r="5226" s="6" customFormat="1" x14ac:dyDescent="0.4"/>
    <row r="5227" s="6" customFormat="1" x14ac:dyDescent="0.4"/>
    <row r="5228" s="6" customFormat="1" x14ac:dyDescent="0.4"/>
    <row r="5229" s="6" customFormat="1" x14ac:dyDescent="0.4"/>
    <row r="5230" s="6" customFormat="1" x14ac:dyDescent="0.4"/>
    <row r="5231" s="6" customFormat="1" x14ac:dyDescent="0.4"/>
    <row r="5232" s="6" customFormat="1" x14ac:dyDescent="0.4"/>
    <row r="5233" s="6" customFormat="1" x14ac:dyDescent="0.4"/>
    <row r="5234" s="6" customFormat="1" x14ac:dyDescent="0.4"/>
    <row r="5235" s="6" customFormat="1" x14ac:dyDescent="0.4"/>
    <row r="5236" s="6" customFormat="1" x14ac:dyDescent="0.4"/>
    <row r="5237" s="6" customFormat="1" x14ac:dyDescent="0.4"/>
    <row r="5238" s="6" customFormat="1" x14ac:dyDescent="0.4"/>
    <row r="5239" s="6" customFormat="1" x14ac:dyDescent="0.4"/>
    <row r="5240" s="6" customFormat="1" x14ac:dyDescent="0.4"/>
    <row r="5241" s="6" customFormat="1" x14ac:dyDescent="0.4"/>
    <row r="5242" s="6" customFormat="1" x14ac:dyDescent="0.4"/>
    <row r="5243" s="6" customFormat="1" x14ac:dyDescent="0.4"/>
    <row r="5244" s="6" customFormat="1" x14ac:dyDescent="0.4"/>
    <row r="5245" s="6" customFormat="1" x14ac:dyDescent="0.4"/>
    <row r="5246" s="6" customFormat="1" x14ac:dyDescent="0.4"/>
    <row r="5247" s="6" customFormat="1" x14ac:dyDescent="0.4"/>
    <row r="5248" s="6" customFormat="1" x14ac:dyDescent="0.4"/>
    <row r="5249" s="6" customFormat="1" x14ac:dyDescent="0.4"/>
    <row r="5250" s="6" customFormat="1" x14ac:dyDescent="0.4"/>
    <row r="5251" s="6" customFormat="1" x14ac:dyDescent="0.4"/>
    <row r="5252" s="6" customFormat="1" x14ac:dyDescent="0.4"/>
    <row r="5253" s="6" customFormat="1" x14ac:dyDescent="0.4"/>
    <row r="5254" s="6" customFormat="1" x14ac:dyDescent="0.4"/>
    <row r="5255" s="6" customFormat="1" x14ac:dyDescent="0.4"/>
    <row r="5256" s="6" customFormat="1" x14ac:dyDescent="0.4"/>
    <row r="5257" s="6" customFormat="1" x14ac:dyDescent="0.4"/>
    <row r="5258" s="6" customFormat="1" x14ac:dyDescent="0.4"/>
    <row r="5259" s="6" customFormat="1" x14ac:dyDescent="0.4"/>
    <row r="5260" s="6" customFormat="1" x14ac:dyDescent="0.4"/>
    <row r="5261" s="6" customFormat="1" x14ac:dyDescent="0.4"/>
    <row r="5262" s="6" customFormat="1" x14ac:dyDescent="0.4"/>
    <row r="5263" s="6" customFormat="1" x14ac:dyDescent="0.4"/>
    <row r="5264" s="6" customFormat="1" x14ac:dyDescent="0.4"/>
    <row r="5265" s="6" customFormat="1" x14ac:dyDescent="0.4"/>
    <row r="5266" s="6" customFormat="1" x14ac:dyDescent="0.4"/>
    <row r="5267" s="6" customFormat="1" x14ac:dyDescent="0.4"/>
    <row r="5268" s="6" customFormat="1" x14ac:dyDescent="0.4"/>
    <row r="5269" s="6" customFormat="1" x14ac:dyDescent="0.4"/>
    <row r="5270" s="6" customFormat="1" x14ac:dyDescent="0.4"/>
    <row r="5271" s="6" customFormat="1" x14ac:dyDescent="0.4"/>
    <row r="5272" s="6" customFormat="1" x14ac:dyDescent="0.4"/>
    <row r="5273" s="6" customFormat="1" x14ac:dyDescent="0.4"/>
    <row r="5274" s="6" customFormat="1" x14ac:dyDescent="0.4"/>
    <row r="5275" s="6" customFormat="1" x14ac:dyDescent="0.4"/>
    <row r="5276" s="6" customFormat="1" x14ac:dyDescent="0.4"/>
    <row r="5277" s="6" customFormat="1" x14ac:dyDescent="0.4"/>
    <row r="5278" s="6" customFormat="1" x14ac:dyDescent="0.4"/>
    <row r="5279" s="6" customFormat="1" x14ac:dyDescent="0.4"/>
    <row r="5280" s="6" customFormat="1" x14ac:dyDescent="0.4"/>
    <row r="5281" s="6" customFormat="1" x14ac:dyDescent="0.4"/>
    <row r="5282" s="6" customFormat="1" x14ac:dyDescent="0.4"/>
    <row r="5283" s="6" customFormat="1" x14ac:dyDescent="0.4"/>
    <row r="5284" s="6" customFormat="1" x14ac:dyDescent="0.4"/>
    <row r="5285" s="6" customFormat="1" x14ac:dyDescent="0.4"/>
    <row r="5286" s="6" customFormat="1" x14ac:dyDescent="0.4"/>
    <row r="5287" s="6" customFormat="1" x14ac:dyDescent="0.4"/>
    <row r="5288" s="6" customFormat="1" x14ac:dyDescent="0.4"/>
    <row r="5289" s="6" customFormat="1" x14ac:dyDescent="0.4"/>
    <row r="5290" s="6" customFormat="1" x14ac:dyDescent="0.4"/>
    <row r="5291" s="6" customFormat="1" x14ac:dyDescent="0.4"/>
    <row r="5292" s="6" customFormat="1" x14ac:dyDescent="0.4"/>
    <row r="5293" s="6" customFormat="1" x14ac:dyDescent="0.4"/>
    <row r="5294" s="6" customFormat="1" x14ac:dyDescent="0.4"/>
    <row r="5295" s="6" customFormat="1" x14ac:dyDescent="0.4"/>
    <row r="5296" s="6" customFormat="1" x14ac:dyDescent="0.4"/>
    <row r="5297" s="6" customFormat="1" x14ac:dyDescent="0.4"/>
    <row r="5298" s="6" customFormat="1" x14ac:dyDescent="0.4"/>
    <row r="5299" s="6" customFormat="1" x14ac:dyDescent="0.4"/>
    <row r="5300" s="6" customFormat="1" x14ac:dyDescent="0.4"/>
    <row r="5301" s="6" customFormat="1" x14ac:dyDescent="0.4"/>
    <row r="5302" s="6" customFormat="1" x14ac:dyDescent="0.4"/>
    <row r="5303" s="6" customFormat="1" x14ac:dyDescent="0.4"/>
    <row r="5304" s="6" customFormat="1" x14ac:dyDescent="0.4"/>
    <row r="5305" s="6" customFormat="1" x14ac:dyDescent="0.4"/>
    <row r="5306" s="6" customFormat="1" x14ac:dyDescent="0.4"/>
    <row r="5307" s="6" customFormat="1" x14ac:dyDescent="0.4"/>
    <row r="5308" s="6" customFormat="1" x14ac:dyDescent="0.4"/>
    <row r="5309" s="6" customFormat="1" x14ac:dyDescent="0.4"/>
    <row r="5310" s="6" customFormat="1" x14ac:dyDescent="0.4"/>
    <row r="5311" s="6" customFormat="1" x14ac:dyDescent="0.4"/>
    <row r="5312" s="6" customFormat="1" x14ac:dyDescent="0.4"/>
    <row r="5313" s="6" customFormat="1" x14ac:dyDescent="0.4"/>
    <row r="5314" s="6" customFormat="1" x14ac:dyDescent="0.4"/>
    <row r="5315" s="6" customFormat="1" x14ac:dyDescent="0.4"/>
    <row r="5316" s="6" customFormat="1" x14ac:dyDescent="0.4"/>
    <row r="5317" s="6" customFormat="1" x14ac:dyDescent="0.4"/>
    <row r="5318" s="6" customFormat="1" x14ac:dyDescent="0.4"/>
    <row r="5319" s="6" customFormat="1" x14ac:dyDescent="0.4"/>
    <row r="5320" s="6" customFormat="1" x14ac:dyDescent="0.4"/>
    <row r="5321" s="6" customFormat="1" x14ac:dyDescent="0.4"/>
    <row r="5322" s="6" customFormat="1" x14ac:dyDescent="0.4"/>
    <row r="5323" s="6" customFormat="1" x14ac:dyDescent="0.4"/>
    <row r="5324" s="6" customFormat="1" x14ac:dyDescent="0.4"/>
    <row r="5325" s="6" customFormat="1" x14ac:dyDescent="0.4"/>
    <row r="5326" s="6" customFormat="1" x14ac:dyDescent="0.4"/>
    <row r="5327" s="6" customFormat="1" x14ac:dyDescent="0.4"/>
    <row r="5328" s="6" customFormat="1" x14ac:dyDescent="0.4"/>
    <row r="5329" s="6" customFormat="1" x14ac:dyDescent="0.4"/>
    <row r="5330" s="6" customFormat="1" x14ac:dyDescent="0.4"/>
    <row r="5331" s="6" customFormat="1" x14ac:dyDescent="0.4"/>
    <row r="5332" s="6" customFormat="1" x14ac:dyDescent="0.4"/>
    <row r="5333" s="6" customFormat="1" x14ac:dyDescent="0.4"/>
    <row r="5334" s="6" customFormat="1" x14ac:dyDescent="0.4"/>
    <row r="5335" s="6" customFormat="1" x14ac:dyDescent="0.4"/>
    <row r="5336" s="6" customFormat="1" x14ac:dyDescent="0.4"/>
    <row r="5337" s="6" customFormat="1" x14ac:dyDescent="0.4"/>
    <row r="5338" s="6" customFormat="1" x14ac:dyDescent="0.4"/>
    <row r="5339" s="6" customFormat="1" x14ac:dyDescent="0.4"/>
    <row r="5340" s="6" customFormat="1" x14ac:dyDescent="0.4"/>
    <row r="5341" s="6" customFormat="1" x14ac:dyDescent="0.4"/>
    <row r="5342" s="6" customFormat="1" x14ac:dyDescent="0.4"/>
    <row r="5343" s="6" customFormat="1" x14ac:dyDescent="0.4"/>
    <row r="5344" s="6" customFormat="1" x14ac:dyDescent="0.4"/>
    <row r="5345" s="6" customFormat="1" x14ac:dyDescent="0.4"/>
    <row r="5346" s="6" customFormat="1" x14ac:dyDescent="0.4"/>
    <row r="5347" s="6" customFormat="1" x14ac:dyDescent="0.4"/>
    <row r="5348" s="6" customFormat="1" x14ac:dyDescent="0.4"/>
    <row r="5349" s="6" customFormat="1" x14ac:dyDescent="0.4"/>
    <row r="5350" s="6" customFormat="1" x14ac:dyDescent="0.4"/>
    <row r="5351" s="6" customFormat="1" x14ac:dyDescent="0.4"/>
    <row r="5352" s="6" customFormat="1" x14ac:dyDescent="0.4"/>
    <row r="5353" s="6" customFormat="1" x14ac:dyDescent="0.4"/>
    <row r="5354" s="6" customFormat="1" x14ac:dyDescent="0.4"/>
    <row r="5355" s="6" customFormat="1" x14ac:dyDescent="0.4"/>
    <row r="5356" s="6" customFormat="1" x14ac:dyDescent="0.4"/>
    <row r="5357" s="6" customFormat="1" x14ac:dyDescent="0.4"/>
    <row r="5358" s="6" customFormat="1" x14ac:dyDescent="0.4"/>
    <row r="5359" s="6" customFormat="1" x14ac:dyDescent="0.4"/>
    <row r="5360" s="6" customFormat="1" x14ac:dyDescent="0.4"/>
    <row r="5361" s="6" customFormat="1" x14ac:dyDescent="0.4"/>
    <row r="5362" s="6" customFormat="1" x14ac:dyDescent="0.4"/>
    <row r="5363" s="6" customFormat="1" x14ac:dyDescent="0.4"/>
    <row r="5364" s="6" customFormat="1" x14ac:dyDescent="0.4"/>
    <row r="5365" s="6" customFormat="1" x14ac:dyDescent="0.4"/>
    <row r="5366" s="6" customFormat="1" x14ac:dyDescent="0.4"/>
    <row r="5367" s="6" customFormat="1" x14ac:dyDescent="0.4"/>
    <row r="5368" s="6" customFormat="1" x14ac:dyDescent="0.4"/>
    <row r="5369" s="6" customFormat="1" x14ac:dyDescent="0.4"/>
    <row r="5370" s="6" customFormat="1" x14ac:dyDescent="0.4"/>
    <row r="5371" s="6" customFormat="1" x14ac:dyDescent="0.4"/>
    <row r="5372" s="6" customFormat="1" x14ac:dyDescent="0.4"/>
    <row r="5373" s="6" customFormat="1" x14ac:dyDescent="0.4"/>
    <row r="5374" s="6" customFormat="1" x14ac:dyDescent="0.4"/>
    <row r="5375" s="6" customFormat="1" x14ac:dyDescent="0.4"/>
    <row r="5376" s="6" customFormat="1" x14ac:dyDescent="0.4"/>
    <row r="5377" s="6" customFormat="1" x14ac:dyDescent="0.4"/>
    <row r="5378" s="6" customFormat="1" x14ac:dyDescent="0.4"/>
    <row r="5379" s="6" customFormat="1" x14ac:dyDescent="0.4"/>
    <row r="5380" s="6" customFormat="1" x14ac:dyDescent="0.4"/>
    <row r="5381" s="6" customFormat="1" x14ac:dyDescent="0.4"/>
    <row r="5382" s="6" customFormat="1" x14ac:dyDescent="0.4"/>
    <row r="5383" s="6" customFormat="1" x14ac:dyDescent="0.4"/>
    <row r="5384" s="6" customFormat="1" x14ac:dyDescent="0.4"/>
    <row r="5385" s="6" customFormat="1" x14ac:dyDescent="0.4"/>
    <row r="5386" s="6" customFormat="1" x14ac:dyDescent="0.4"/>
    <row r="5387" s="6" customFormat="1" x14ac:dyDescent="0.4"/>
    <row r="5388" s="6" customFormat="1" x14ac:dyDescent="0.4"/>
    <row r="5389" s="6" customFormat="1" x14ac:dyDescent="0.4"/>
    <row r="5390" s="6" customFormat="1" x14ac:dyDescent="0.4"/>
    <row r="5391" s="6" customFormat="1" x14ac:dyDescent="0.4"/>
    <row r="5392" s="6" customFormat="1" x14ac:dyDescent="0.4"/>
    <row r="5393" s="6" customFormat="1" x14ac:dyDescent="0.4"/>
    <row r="5394" s="6" customFormat="1" x14ac:dyDescent="0.4"/>
    <row r="5395" s="6" customFormat="1" x14ac:dyDescent="0.4"/>
    <row r="5396" s="6" customFormat="1" x14ac:dyDescent="0.4"/>
    <row r="5397" s="6" customFormat="1" x14ac:dyDescent="0.4"/>
    <row r="5398" s="6" customFormat="1" x14ac:dyDescent="0.4"/>
    <row r="5399" s="6" customFormat="1" x14ac:dyDescent="0.4"/>
    <row r="5400" s="6" customFormat="1" x14ac:dyDescent="0.4"/>
    <row r="5401" s="6" customFormat="1" x14ac:dyDescent="0.4"/>
    <row r="5402" s="6" customFormat="1" x14ac:dyDescent="0.4"/>
    <row r="5403" s="6" customFormat="1" x14ac:dyDescent="0.4"/>
    <row r="5404" s="6" customFormat="1" x14ac:dyDescent="0.4"/>
    <row r="5405" s="6" customFormat="1" x14ac:dyDescent="0.4"/>
    <row r="5406" s="6" customFormat="1" x14ac:dyDescent="0.4"/>
    <row r="5407" s="6" customFormat="1" x14ac:dyDescent="0.4"/>
    <row r="5408" s="6" customFormat="1" x14ac:dyDescent="0.4"/>
    <row r="5409" s="6" customFormat="1" x14ac:dyDescent="0.4"/>
    <row r="5410" s="6" customFormat="1" x14ac:dyDescent="0.4"/>
    <row r="5411" s="6" customFormat="1" x14ac:dyDescent="0.4"/>
    <row r="5412" s="6" customFormat="1" x14ac:dyDescent="0.4"/>
    <row r="5413" s="6" customFormat="1" x14ac:dyDescent="0.4"/>
    <row r="5414" s="6" customFormat="1" x14ac:dyDescent="0.4"/>
    <row r="5415" s="6" customFormat="1" x14ac:dyDescent="0.4"/>
    <row r="5416" s="6" customFormat="1" x14ac:dyDescent="0.4"/>
    <row r="5417" s="6" customFormat="1" x14ac:dyDescent="0.4"/>
    <row r="5418" s="6" customFormat="1" x14ac:dyDescent="0.4"/>
    <row r="5419" s="6" customFormat="1" x14ac:dyDescent="0.4"/>
    <row r="5420" s="6" customFormat="1" x14ac:dyDescent="0.4"/>
    <row r="5421" s="6" customFormat="1" x14ac:dyDescent="0.4"/>
    <row r="5422" s="6" customFormat="1" x14ac:dyDescent="0.4"/>
    <row r="5423" s="6" customFormat="1" x14ac:dyDescent="0.4"/>
    <row r="5424" s="6" customFormat="1" x14ac:dyDescent="0.4"/>
    <row r="5425" s="6" customFormat="1" x14ac:dyDescent="0.4"/>
    <row r="5426" s="6" customFormat="1" x14ac:dyDescent="0.4"/>
    <row r="5427" s="6" customFormat="1" x14ac:dyDescent="0.4"/>
    <row r="5428" s="6" customFormat="1" x14ac:dyDescent="0.4"/>
    <row r="5429" s="6" customFormat="1" x14ac:dyDescent="0.4"/>
    <row r="5430" s="6" customFormat="1" x14ac:dyDescent="0.4"/>
    <row r="5431" s="6" customFormat="1" x14ac:dyDescent="0.4"/>
    <row r="5432" s="6" customFormat="1" x14ac:dyDescent="0.4"/>
    <row r="5433" s="6" customFormat="1" x14ac:dyDescent="0.4"/>
    <row r="5434" s="6" customFormat="1" x14ac:dyDescent="0.4"/>
    <row r="5435" s="6" customFormat="1" x14ac:dyDescent="0.4"/>
    <row r="5436" s="6" customFormat="1" x14ac:dyDescent="0.4"/>
    <row r="5437" s="6" customFormat="1" x14ac:dyDescent="0.4"/>
    <row r="5438" s="6" customFormat="1" x14ac:dyDescent="0.4"/>
    <row r="5439" s="6" customFormat="1" x14ac:dyDescent="0.4"/>
    <row r="5440" s="6" customFormat="1" x14ac:dyDescent="0.4"/>
    <row r="5441" s="6" customFormat="1" x14ac:dyDescent="0.4"/>
    <row r="5442" s="6" customFormat="1" x14ac:dyDescent="0.4"/>
    <row r="5443" s="6" customFormat="1" x14ac:dyDescent="0.4"/>
    <row r="5444" s="6" customFormat="1" x14ac:dyDescent="0.4"/>
    <row r="5445" s="6" customFormat="1" x14ac:dyDescent="0.4"/>
    <row r="5446" s="6" customFormat="1" x14ac:dyDescent="0.4"/>
    <row r="5447" s="6" customFormat="1" x14ac:dyDescent="0.4"/>
    <row r="5448" s="6" customFormat="1" x14ac:dyDescent="0.4"/>
    <row r="5449" s="6" customFormat="1" x14ac:dyDescent="0.4"/>
    <row r="5450" s="6" customFormat="1" x14ac:dyDescent="0.4"/>
    <row r="5451" s="6" customFormat="1" x14ac:dyDescent="0.4"/>
    <row r="5452" s="6" customFormat="1" x14ac:dyDescent="0.4"/>
    <row r="5453" s="6" customFormat="1" x14ac:dyDescent="0.4"/>
    <row r="5454" s="6" customFormat="1" x14ac:dyDescent="0.4"/>
    <row r="5455" s="6" customFormat="1" x14ac:dyDescent="0.4"/>
    <row r="5456" s="6" customFormat="1" x14ac:dyDescent="0.4"/>
    <row r="5457" s="6" customFormat="1" x14ac:dyDescent="0.4"/>
    <row r="5458" s="6" customFormat="1" x14ac:dyDescent="0.4"/>
    <row r="5459" s="6" customFormat="1" x14ac:dyDescent="0.4"/>
    <row r="5460" s="6" customFormat="1" x14ac:dyDescent="0.4"/>
    <row r="5461" s="6" customFormat="1" x14ac:dyDescent="0.4"/>
    <row r="5462" s="6" customFormat="1" x14ac:dyDescent="0.4"/>
    <row r="5463" s="6" customFormat="1" x14ac:dyDescent="0.4"/>
    <row r="5464" s="6" customFormat="1" x14ac:dyDescent="0.4"/>
    <row r="5465" s="6" customFormat="1" x14ac:dyDescent="0.4"/>
    <row r="5466" s="6" customFormat="1" x14ac:dyDescent="0.4"/>
    <row r="5467" s="6" customFormat="1" x14ac:dyDescent="0.4"/>
    <row r="5468" s="6" customFormat="1" x14ac:dyDescent="0.4"/>
    <row r="5469" s="6" customFormat="1" x14ac:dyDescent="0.4"/>
    <row r="5470" s="6" customFormat="1" x14ac:dyDescent="0.4"/>
    <row r="5471" s="6" customFormat="1" x14ac:dyDescent="0.4"/>
    <row r="5472" s="6" customFormat="1" x14ac:dyDescent="0.4"/>
    <row r="5473" s="6" customFormat="1" x14ac:dyDescent="0.4"/>
    <row r="5474" s="6" customFormat="1" x14ac:dyDescent="0.4"/>
    <row r="5475" s="6" customFormat="1" x14ac:dyDescent="0.4"/>
    <row r="5476" s="6" customFormat="1" x14ac:dyDescent="0.4"/>
    <row r="5477" s="6" customFormat="1" x14ac:dyDescent="0.4"/>
    <row r="5478" s="6" customFormat="1" x14ac:dyDescent="0.4"/>
    <row r="5479" s="6" customFormat="1" x14ac:dyDescent="0.4"/>
    <row r="5480" s="6" customFormat="1" x14ac:dyDescent="0.4"/>
    <row r="5481" s="6" customFormat="1" x14ac:dyDescent="0.4"/>
    <row r="5482" s="6" customFormat="1" x14ac:dyDescent="0.4"/>
    <row r="5483" s="6" customFormat="1" x14ac:dyDescent="0.4"/>
    <row r="5484" s="6" customFormat="1" x14ac:dyDescent="0.4"/>
    <row r="5485" s="6" customFormat="1" x14ac:dyDescent="0.4"/>
    <row r="5486" s="6" customFormat="1" x14ac:dyDescent="0.4"/>
    <row r="5487" s="6" customFormat="1" x14ac:dyDescent="0.4"/>
    <row r="5488" s="6" customFormat="1" x14ac:dyDescent="0.4"/>
    <row r="5489" s="6" customFormat="1" x14ac:dyDescent="0.4"/>
    <row r="5490" s="6" customFormat="1" x14ac:dyDescent="0.4"/>
    <row r="5491" s="6" customFormat="1" x14ac:dyDescent="0.4"/>
    <row r="5492" s="6" customFormat="1" x14ac:dyDescent="0.4"/>
    <row r="5493" s="6" customFormat="1" x14ac:dyDescent="0.4"/>
    <row r="5494" s="6" customFormat="1" x14ac:dyDescent="0.4"/>
    <row r="5495" s="6" customFormat="1" x14ac:dyDescent="0.4"/>
    <row r="5496" s="6" customFormat="1" x14ac:dyDescent="0.4"/>
    <row r="5497" s="6" customFormat="1" x14ac:dyDescent="0.4"/>
    <row r="5498" s="6" customFormat="1" x14ac:dyDescent="0.4"/>
    <row r="5499" s="6" customFormat="1" x14ac:dyDescent="0.4"/>
    <row r="5500" s="6" customFormat="1" x14ac:dyDescent="0.4"/>
    <row r="5501" s="6" customFormat="1" x14ac:dyDescent="0.4"/>
    <row r="5502" s="6" customFormat="1" x14ac:dyDescent="0.4"/>
    <row r="5503" s="6" customFormat="1" x14ac:dyDescent="0.4"/>
    <row r="5504" s="6" customFormat="1" x14ac:dyDescent="0.4"/>
    <row r="5505" s="6" customFormat="1" x14ac:dyDescent="0.4"/>
    <row r="5506" s="6" customFormat="1" x14ac:dyDescent="0.4"/>
    <row r="5507" s="6" customFormat="1" x14ac:dyDescent="0.4"/>
    <row r="5508" s="6" customFormat="1" x14ac:dyDescent="0.4"/>
    <row r="5509" s="6" customFormat="1" x14ac:dyDescent="0.4"/>
    <row r="5510" s="6" customFormat="1" x14ac:dyDescent="0.4"/>
    <row r="5511" s="6" customFormat="1" x14ac:dyDescent="0.4"/>
    <row r="5512" s="6" customFormat="1" x14ac:dyDescent="0.4"/>
    <row r="5513" s="6" customFormat="1" x14ac:dyDescent="0.4"/>
    <row r="5514" s="6" customFormat="1" x14ac:dyDescent="0.4"/>
    <row r="5515" s="6" customFormat="1" x14ac:dyDescent="0.4"/>
    <row r="5516" s="6" customFormat="1" x14ac:dyDescent="0.4"/>
    <row r="5517" s="6" customFormat="1" x14ac:dyDescent="0.4"/>
    <row r="5518" s="6" customFormat="1" x14ac:dyDescent="0.4"/>
    <row r="5519" s="6" customFormat="1" x14ac:dyDescent="0.4"/>
    <row r="5520" s="6" customFormat="1" x14ac:dyDescent="0.4"/>
    <row r="5521" s="6" customFormat="1" x14ac:dyDescent="0.4"/>
    <row r="5522" s="6" customFormat="1" x14ac:dyDescent="0.4"/>
    <row r="5523" s="6" customFormat="1" x14ac:dyDescent="0.4"/>
    <row r="5524" s="6" customFormat="1" x14ac:dyDescent="0.4"/>
    <row r="5525" s="6" customFormat="1" x14ac:dyDescent="0.4"/>
    <row r="5526" s="6" customFormat="1" x14ac:dyDescent="0.4"/>
    <row r="5527" s="6" customFormat="1" x14ac:dyDescent="0.4"/>
    <row r="5528" s="6" customFormat="1" x14ac:dyDescent="0.4"/>
    <row r="5529" s="6" customFormat="1" x14ac:dyDescent="0.4"/>
    <row r="5530" s="6" customFormat="1" x14ac:dyDescent="0.4"/>
    <row r="5531" s="6" customFormat="1" x14ac:dyDescent="0.4"/>
    <row r="5532" s="6" customFormat="1" x14ac:dyDescent="0.4"/>
    <row r="5533" s="6" customFormat="1" x14ac:dyDescent="0.4"/>
    <row r="5534" s="6" customFormat="1" x14ac:dyDescent="0.4"/>
    <row r="5535" s="6" customFormat="1" x14ac:dyDescent="0.4"/>
    <row r="5536" s="6" customFormat="1" x14ac:dyDescent="0.4"/>
    <row r="5537" s="6" customFormat="1" x14ac:dyDescent="0.4"/>
    <row r="5538" s="6" customFormat="1" x14ac:dyDescent="0.4"/>
    <row r="5539" s="6" customFormat="1" x14ac:dyDescent="0.4"/>
    <row r="5540" s="6" customFormat="1" x14ac:dyDescent="0.4"/>
    <row r="5541" s="6" customFormat="1" x14ac:dyDescent="0.4"/>
    <row r="5542" s="6" customFormat="1" x14ac:dyDescent="0.4"/>
    <row r="5543" s="6" customFormat="1" x14ac:dyDescent="0.4"/>
    <row r="5544" s="6" customFormat="1" x14ac:dyDescent="0.4"/>
    <row r="5545" s="6" customFormat="1" x14ac:dyDescent="0.4"/>
    <row r="5546" s="6" customFormat="1" x14ac:dyDescent="0.4"/>
    <row r="5547" s="6" customFormat="1" x14ac:dyDescent="0.4"/>
    <row r="5548" s="6" customFormat="1" x14ac:dyDescent="0.4"/>
    <row r="5549" s="6" customFormat="1" x14ac:dyDescent="0.4"/>
    <row r="5550" s="6" customFormat="1" x14ac:dyDescent="0.4"/>
    <row r="5551" s="6" customFormat="1" x14ac:dyDescent="0.4"/>
    <row r="5552" s="6" customFormat="1" x14ac:dyDescent="0.4"/>
    <row r="5553" s="6" customFormat="1" x14ac:dyDescent="0.4"/>
    <row r="5554" s="6" customFormat="1" x14ac:dyDescent="0.4"/>
    <row r="5555" s="6" customFormat="1" x14ac:dyDescent="0.4"/>
    <row r="5556" s="6" customFormat="1" x14ac:dyDescent="0.4"/>
    <row r="5557" s="6" customFormat="1" x14ac:dyDescent="0.4"/>
    <row r="5558" s="6" customFormat="1" x14ac:dyDescent="0.4"/>
    <row r="5559" s="6" customFormat="1" x14ac:dyDescent="0.4"/>
    <row r="5560" s="6" customFormat="1" x14ac:dyDescent="0.4"/>
    <row r="5561" s="6" customFormat="1" x14ac:dyDescent="0.4"/>
    <row r="5562" s="6" customFormat="1" x14ac:dyDescent="0.4"/>
    <row r="5563" s="6" customFormat="1" x14ac:dyDescent="0.4"/>
    <row r="5564" s="6" customFormat="1" x14ac:dyDescent="0.4"/>
    <row r="5565" s="6" customFormat="1" x14ac:dyDescent="0.4"/>
    <row r="5566" s="6" customFormat="1" x14ac:dyDescent="0.4"/>
    <row r="5567" s="6" customFormat="1" x14ac:dyDescent="0.4"/>
    <row r="5568" s="6" customFormat="1" x14ac:dyDescent="0.4"/>
    <row r="5569" s="6" customFormat="1" x14ac:dyDescent="0.4"/>
    <row r="5570" s="6" customFormat="1" x14ac:dyDescent="0.4"/>
    <row r="5571" s="6" customFormat="1" x14ac:dyDescent="0.4"/>
    <row r="5572" s="6" customFormat="1" x14ac:dyDescent="0.4"/>
    <row r="5573" s="6" customFormat="1" x14ac:dyDescent="0.4"/>
    <row r="5574" s="6" customFormat="1" x14ac:dyDescent="0.4"/>
    <row r="5575" s="6" customFormat="1" x14ac:dyDescent="0.4"/>
    <row r="5576" s="6" customFormat="1" x14ac:dyDescent="0.4"/>
    <row r="5577" s="6" customFormat="1" x14ac:dyDescent="0.4"/>
    <row r="5578" s="6" customFormat="1" x14ac:dyDescent="0.4"/>
    <row r="5579" s="6" customFormat="1" x14ac:dyDescent="0.4"/>
    <row r="5580" s="6" customFormat="1" x14ac:dyDescent="0.4"/>
    <row r="5581" s="6" customFormat="1" x14ac:dyDescent="0.4"/>
    <row r="5582" s="6" customFormat="1" x14ac:dyDescent="0.4"/>
    <row r="5583" s="6" customFormat="1" x14ac:dyDescent="0.4"/>
    <row r="5584" s="6" customFormat="1" x14ac:dyDescent="0.4"/>
    <row r="5585" s="6" customFormat="1" x14ac:dyDescent="0.4"/>
    <row r="5586" s="6" customFormat="1" x14ac:dyDescent="0.4"/>
    <row r="5587" s="6" customFormat="1" x14ac:dyDescent="0.4"/>
    <row r="5588" s="6" customFormat="1" x14ac:dyDescent="0.4"/>
    <row r="5589" s="6" customFormat="1" x14ac:dyDescent="0.4"/>
    <row r="5590" s="6" customFormat="1" x14ac:dyDescent="0.4"/>
    <row r="5591" s="6" customFormat="1" x14ac:dyDescent="0.4"/>
    <row r="5592" s="6" customFormat="1" x14ac:dyDescent="0.4"/>
    <row r="5593" s="6" customFormat="1" x14ac:dyDescent="0.4"/>
    <row r="5594" s="6" customFormat="1" x14ac:dyDescent="0.4"/>
    <row r="5595" s="6" customFormat="1" x14ac:dyDescent="0.4"/>
    <row r="5596" s="6" customFormat="1" x14ac:dyDescent="0.4"/>
    <row r="5597" s="6" customFormat="1" x14ac:dyDescent="0.4"/>
    <row r="5598" s="6" customFormat="1" x14ac:dyDescent="0.4"/>
    <row r="5599" s="6" customFormat="1" x14ac:dyDescent="0.4"/>
    <row r="5600" s="6" customFormat="1" x14ac:dyDescent="0.4"/>
    <row r="5601" s="6" customFormat="1" x14ac:dyDescent="0.4"/>
    <row r="5602" s="6" customFormat="1" x14ac:dyDescent="0.4"/>
    <row r="5603" s="6" customFormat="1" x14ac:dyDescent="0.4"/>
    <row r="5604" s="6" customFormat="1" x14ac:dyDescent="0.4"/>
    <row r="5605" s="6" customFormat="1" x14ac:dyDescent="0.4"/>
    <row r="5606" s="6" customFormat="1" x14ac:dyDescent="0.4"/>
    <row r="5607" s="6" customFormat="1" x14ac:dyDescent="0.4"/>
    <row r="5608" s="6" customFormat="1" x14ac:dyDescent="0.4"/>
    <row r="5609" s="6" customFormat="1" x14ac:dyDescent="0.4"/>
    <row r="5610" s="6" customFormat="1" x14ac:dyDescent="0.4"/>
    <row r="5611" s="6" customFormat="1" x14ac:dyDescent="0.4"/>
    <row r="5612" s="6" customFormat="1" x14ac:dyDescent="0.4"/>
    <row r="5613" s="6" customFormat="1" x14ac:dyDescent="0.4"/>
    <row r="5614" s="6" customFormat="1" x14ac:dyDescent="0.4"/>
    <row r="5615" s="6" customFormat="1" x14ac:dyDescent="0.4"/>
    <row r="5616" s="6" customFormat="1" x14ac:dyDescent="0.4"/>
    <row r="5617" s="6" customFormat="1" x14ac:dyDescent="0.4"/>
    <row r="5618" s="6" customFormat="1" x14ac:dyDescent="0.4"/>
    <row r="5619" s="6" customFormat="1" x14ac:dyDescent="0.4"/>
    <row r="5620" s="6" customFormat="1" x14ac:dyDescent="0.4"/>
    <row r="5621" s="6" customFormat="1" x14ac:dyDescent="0.4"/>
    <row r="5622" s="6" customFormat="1" x14ac:dyDescent="0.4"/>
    <row r="5623" s="6" customFormat="1" x14ac:dyDescent="0.4"/>
    <row r="5624" s="6" customFormat="1" x14ac:dyDescent="0.4"/>
    <row r="5625" s="6" customFormat="1" x14ac:dyDescent="0.4"/>
    <row r="5626" s="6" customFormat="1" x14ac:dyDescent="0.4"/>
    <row r="5627" s="6" customFormat="1" x14ac:dyDescent="0.4"/>
    <row r="5628" s="6" customFormat="1" x14ac:dyDescent="0.4"/>
    <row r="5629" s="6" customFormat="1" x14ac:dyDescent="0.4"/>
    <row r="5630" s="6" customFormat="1" x14ac:dyDescent="0.4"/>
    <row r="5631" s="6" customFormat="1" x14ac:dyDescent="0.4"/>
    <row r="5632" s="6" customFormat="1" x14ac:dyDescent="0.4"/>
    <row r="5633" s="6" customFormat="1" x14ac:dyDescent="0.4"/>
    <row r="5634" s="6" customFormat="1" x14ac:dyDescent="0.4"/>
    <row r="5635" s="6" customFormat="1" x14ac:dyDescent="0.4"/>
    <row r="5636" s="6" customFormat="1" x14ac:dyDescent="0.4"/>
    <row r="5637" s="6" customFormat="1" x14ac:dyDescent="0.4"/>
    <row r="5638" s="6" customFormat="1" x14ac:dyDescent="0.4"/>
    <row r="5639" s="6" customFormat="1" x14ac:dyDescent="0.4"/>
    <row r="5640" s="6" customFormat="1" x14ac:dyDescent="0.4"/>
    <row r="5641" s="6" customFormat="1" x14ac:dyDescent="0.4"/>
    <row r="5642" s="6" customFormat="1" x14ac:dyDescent="0.4"/>
    <row r="5643" s="6" customFormat="1" x14ac:dyDescent="0.4"/>
    <row r="5644" s="6" customFormat="1" x14ac:dyDescent="0.4"/>
    <row r="5645" s="6" customFormat="1" x14ac:dyDescent="0.4"/>
    <row r="5646" s="6" customFormat="1" x14ac:dyDescent="0.4"/>
    <row r="5647" s="6" customFormat="1" x14ac:dyDescent="0.4"/>
    <row r="5648" s="6" customFormat="1" x14ac:dyDescent="0.4"/>
    <row r="5649" s="6" customFormat="1" x14ac:dyDescent="0.4"/>
    <row r="5650" s="6" customFormat="1" x14ac:dyDescent="0.4"/>
    <row r="5651" s="6" customFormat="1" x14ac:dyDescent="0.4"/>
    <row r="5652" s="6" customFormat="1" x14ac:dyDescent="0.4"/>
    <row r="5653" s="6" customFormat="1" x14ac:dyDescent="0.4"/>
    <row r="5654" s="6" customFormat="1" x14ac:dyDescent="0.4"/>
    <row r="5655" s="6" customFormat="1" x14ac:dyDescent="0.4"/>
    <row r="5656" s="6" customFormat="1" x14ac:dyDescent="0.4"/>
    <row r="5657" s="6" customFormat="1" x14ac:dyDescent="0.4"/>
    <row r="5658" s="6" customFormat="1" x14ac:dyDescent="0.4"/>
    <row r="5659" s="6" customFormat="1" x14ac:dyDescent="0.4"/>
    <row r="5660" s="6" customFormat="1" x14ac:dyDescent="0.4"/>
    <row r="5661" s="6" customFormat="1" x14ac:dyDescent="0.4"/>
    <row r="5662" s="6" customFormat="1" x14ac:dyDescent="0.4"/>
    <row r="5663" s="6" customFormat="1" x14ac:dyDescent="0.4"/>
    <row r="5664" s="6" customFormat="1" x14ac:dyDescent="0.4"/>
    <row r="5665" s="6" customFormat="1" x14ac:dyDescent="0.4"/>
    <row r="5666" s="6" customFormat="1" x14ac:dyDescent="0.4"/>
    <row r="5667" s="6" customFormat="1" x14ac:dyDescent="0.4"/>
    <row r="5668" s="6" customFormat="1" x14ac:dyDescent="0.4"/>
    <row r="5669" s="6" customFormat="1" x14ac:dyDescent="0.4"/>
    <row r="5670" s="6" customFormat="1" x14ac:dyDescent="0.4"/>
    <row r="5671" s="6" customFormat="1" x14ac:dyDescent="0.4"/>
    <row r="5672" s="6" customFormat="1" x14ac:dyDescent="0.4"/>
    <row r="5673" s="6" customFormat="1" x14ac:dyDescent="0.4"/>
    <row r="5674" s="6" customFormat="1" x14ac:dyDescent="0.4"/>
    <row r="5675" s="6" customFormat="1" x14ac:dyDescent="0.4"/>
    <row r="5676" s="6" customFormat="1" x14ac:dyDescent="0.4"/>
    <row r="5677" s="6" customFormat="1" x14ac:dyDescent="0.4"/>
    <row r="5678" s="6" customFormat="1" x14ac:dyDescent="0.4"/>
    <row r="5679" s="6" customFormat="1" x14ac:dyDescent="0.4"/>
    <row r="5680" s="6" customFormat="1" x14ac:dyDescent="0.4"/>
    <row r="5681" s="6" customFormat="1" x14ac:dyDescent="0.4"/>
    <row r="5682" s="6" customFormat="1" x14ac:dyDescent="0.4"/>
    <row r="5683" s="6" customFormat="1" x14ac:dyDescent="0.4"/>
    <row r="5684" s="6" customFormat="1" x14ac:dyDescent="0.4"/>
    <row r="5685" s="6" customFormat="1" x14ac:dyDescent="0.4"/>
    <row r="5686" s="6" customFormat="1" x14ac:dyDescent="0.4"/>
    <row r="5687" s="6" customFormat="1" x14ac:dyDescent="0.4"/>
    <row r="5688" s="6" customFormat="1" x14ac:dyDescent="0.4"/>
    <row r="5689" s="6" customFormat="1" x14ac:dyDescent="0.4"/>
    <row r="5690" s="6" customFormat="1" x14ac:dyDescent="0.4"/>
    <row r="5691" s="6" customFormat="1" x14ac:dyDescent="0.4"/>
    <row r="5692" s="6" customFormat="1" x14ac:dyDescent="0.4"/>
    <row r="5693" s="6" customFormat="1" x14ac:dyDescent="0.4"/>
    <row r="5694" s="6" customFormat="1" x14ac:dyDescent="0.4"/>
    <row r="5695" s="6" customFormat="1" x14ac:dyDescent="0.4"/>
    <row r="5696" s="6" customFormat="1" x14ac:dyDescent="0.4"/>
    <row r="5697" s="6" customFormat="1" x14ac:dyDescent="0.4"/>
    <row r="5698" s="6" customFormat="1" x14ac:dyDescent="0.4"/>
    <row r="5699" s="6" customFormat="1" x14ac:dyDescent="0.4"/>
    <row r="5700" s="6" customFormat="1" x14ac:dyDescent="0.4"/>
    <row r="5701" s="6" customFormat="1" x14ac:dyDescent="0.4"/>
    <row r="5702" s="6" customFormat="1" x14ac:dyDescent="0.4"/>
    <row r="5703" s="6" customFormat="1" x14ac:dyDescent="0.4"/>
    <row r="5704" s="6" customFormat="1" x14ac:dyDescent="0.4"/>
    <row r="5705" s="6" customFormat="1" x14ac:dyDescent="0.4"/>
    <row r="5706" s="6" customFormat="1" x14ac:dyDescent="0.4"/>
    <row r="5707" s="6" customFormat="1" x14ac:dyDescent="0.4"/>
    <row r="5708" s="6" customFormat="1" x14ac:dyDescent="0.4"/>
    <row r="5709" s="6" customFormat="1" x14ac:dyDescent="0.4"/>
    <row r="5710" s="6" customFormat="1" x14ac:dyDescent="0.4"/>
    <row r="5711" s="6" customFormat="1" x14ac:dyDescent="0.4"/>
    <row r="5712" s="6" customFormat="1" x14ac:dyDescent="0.4"/>
    <row r="5713" s="6" customFormat="1" x14ac:dyDescent="0.4"/>
    <row r="5714" s="6" customFormat="1" x14ac:dyDescent="0.4"/>
    <row r="5715" s="6" customFormat="1" x14ac:dyDescent="0.4"/>
    <row r="5716" s="6" customFormat="1" x14ac:dyDescent="0.4"/>
    <row r="5717" s="6" customFormat="1" x14ac:dyDescent="0.4"/>
    <row r="5718" s="6" customFormat="1" x14ac:dyDescent="0.4"/>
    <row r="5719" s="6" customFormat="1" x14ac:dyDescent="0.4"/>
    <row r="5720" s="6" customFormat="1" x14ac:dyDescent="0.4"/>
    <row r="5721" s="6" customFormat="1" x14ac:dyDescent="0.4"/>
    <row r="5722" s="6" customFormat="1" x14ac:dyDescent="0.4"/>
    <row r="5723" s="6" customFormat="1" x14ac:dyDescent="0.4"/>
    <row r="5724" s="6" customFormat="1" x14ac:dyDescent="0.4"/>
    <row r="5725" s="6" customFormat="1" x14ac:dyDescent="0.4"/>
    <row r="5726" s="6" customFormat="1" x14ac:dyDescent="0.4"/>
    <row r="5727" s="6" customFormat="1" x14ac:dyDescent="0.4"/>
    <row r="5728" s="6" customFormat="1" x14ac:dyDescent="0.4"/>
    <row r="5729" s="6" customFormat="1" x14ac:dyDescent="0.4"/>
    <row r="5730" s="6" customFormat="1" x14ac:dyDescent="0.4"/>
    <row r="5731" s="6" customFormat="1" x14ac:dyDescent="0.4"/>
    <row r="5732" s="6" customFormat="1" x14ac:dyDescent="0.4"/>
    <row r="5733" s="6" customFormat="1" x14ac:dyDescent="0.4"/>
    <row r="5734" s="6" customFormat="1" x14ac:dyDescent="0.4"/>
    <row r="5735" s="6" customFormat="1" x14ac:dyDescent="0.4"/>
    <row r="5736" s="6" customFormat="1" x14ac:dyDescent="0.4"/>
    <row r="5737" s="6" customFormat="1" x14ac:dyDescent="0.4"/>
    <row r="5738" s="6" customFormat="1" x14ac:dyDescent="0.4"/>
    <row r="5739" s="6" customFormat="1" x14ac:dyDescent="0.4"/>
    <row r="5740" s="6" customFormat="1" x14ac:dyDescent="0.4"/>
    <row r="5741" s="6" customFormat="1" x14ac:dyDescent="0.4"/>
    <row r="5742" s="6" customFormat="1" x14ac:dyDescent="0.4"/>
    <row r="5743" s="6" customFormat="1" x14ac:dyDescent="0.4"/>
    <row r="5744" s="6" customFormat="1" x14ac:dyDescent="0.4"/>
    <row r="5745" s="6" customFormat="1" x14ac:dyDescent="0.4"/>
    <row r="5746" s="6" customFormat="1" x14ac:dyDescent="0.4"/>
    <row r="5747" s="6" customFormat="1" x14ac:dyDescent="0.4"/>
    <row r="5748" s="6" customFormat="1" x14ac:dyDescent="0.4"/>
    <row r="5749" s="6" customFormat="1" x14ac:dyDescent="0.4"/>
    <row r="5750" s="6" customFormat="1" x14ac:dyDescent="0.4"/>
    <row r="5751" s="6" customFormat="1" x14ac:dyDescent="0.4"/>
    <row r="5752" s="6" customFormat="1" x14ac:dyDescent="0.4"/>
    <row r="5753" s="6" customFormat="1" x14ac:dyDescent="0.4"/>
    <row r="5754" s="6" customFormat="1" x14ac:dyDescent="0.4"/>
    <row r="5755" s="6" customFormat="1" x14ac:dyDescent="0.4"/>
    <row r="5756" s="6" customFormat="1" x14ac:dyDescent="0.4"/>
    <row r="5757" s="6" customFormat="1" x14ac:dyDescent="0.4"/>
    <row r="5758" s="6" customFormat="1" x14ac:dyDescent="0.4"/>
    <row r="5759" s="6" customFormat="1" x14ac:dyDescent="0.4"/>
    <row r="5760" s="6" customFormat="1" x14ac:dyDescent="0.4"/>
    <row r="5761" s="6" customFormat="1" x14ac:dyDescent="0.4"/>
    <row r="5762" s="6" customFormat="1" x14ac:dyDescent="0.4"/>
    <row r="5763" s="6" customFormat="1" x14ac:dyDescent="0.4"/>
    <row r="5764" s="6" customFormat="1" x14ac:dyDescent="0.4"/>
    <row r="5765" s="6" customFormat="1" x14ac:dyDescent="0.4"/>
    <row r="5766" s="6" customFormat="1" x14ac:dyDescent="0.4"/>
    <row r="5767" s="6" customFormat="1" x14ac:dyDescent="0.4"/>
    <row r="5768" s="6" customFormat="1" x14ac:dyDescent="0.4"/>
    <row r="5769" s="6" customFormat="1" x14ac:dyDescent="0.4"/>
    <row r="5770" s="6" customFormat="1" x14ac:dyDescent="0.4"/>
    <row r="5771" s="6" customFormat="1" x14ac:dyDescent="0.4"/>
    <row r="5772" s="6" customFormat="1" x14ac:dyDescent="0.4"/>
    <row r="5773" s="6" customFormat="1" x14ac:dyDescent="0.4"/>
    <row r="5774" s="6" customFormat="1" x14ac:dyDescent="0.4"/>
    <row r="5775" s="6" customFormat="1" x14ac:dyDescent="0.4"/>
    <row r="5776" s="6" customFormat="1" x14ac:dyDescent="0.4"/>
    <row r="5777" s="6" customFormat="1" x14ac:dyDescent="0.4"/>
    <row r="5778" s="6" customFormat="1" x14ac:dyDescent="0.4"/>
    <row r="5779" s="6" customFormat="1" x14ac:dyDescent="0.4"/>
    <row r="5780" s="6" customFormat="1" x14ac:dyDescent="0.4"/>
    <row r="5781" s="6" customFormat="1" x14ac:dyDescent="0.4"/>
    <row r="5782" s="6" customFormat="1" x14ac:dyDescent="0.4"/>
    <row r="5783" s="6" customFormat="1" x14ac:dyDescent="0.4"/>
    <row r="5784" s="6" customFormat="1" x14ac:dyDescent="0.4"/>
    <row r="5785" s="6" customFormat="1" x14ac:dyDescent="0.4"/>
    <row r="5786" s="6" customFormat="1" x14ac:dyDescent="0.4"/>
    <row r="5787" s="6" customFormat="1" x14ac:dyDescent="0.4"/>
    <row r="5788" s="6" customFormat="1" x14ac:dyDescent="0.4"/>
    <row r="5789" s="6" customFormat="1" x14ac:dyDescent="0.4"/>
    <row r="5790" s="6" customFormat="1" x14ac:dyDescent="0.4"/>
    <row r="5791" s="6" customFormat="1" x14ac:dyDescent="0.4"/>
    <row r="5792" s="6" customFormat="1" x14ac:dyDescent="0.4"/>
    <row r="5793" s="6" customFormat="1" x14ac:dyDescent="0.4"/>
    <row r="5794" s="6" customFormat="1" x14ac:dyDescent="0.4"/>
    <row r="5795" s="6" customFormat="1" x14ac:dyDescent="0.4"/>
    <row r="5796" s="6" customFormat="1" x14ac:dyDescent="0.4"/>
    <row r="5797" s="6" customFormat="1" x14ac:dyDescent="0.4"/>
    <row r="5798" s="6" customFormat="1" x14ac:dyDescent="0.4"/>
    <row r="5799" s="6" customFormat="1" x14ac:dyDescent="0.4"/>
    <row r="5800" s="6" customFormat="1" x14ac:dyDescent="0.4"/>
    <row r="5801" s="6" customFormat="1" x14ac:dyDescent="0.4"/>
    <row r="5802" s="6" customFormat="1" x14ac:dyDescent="0.4"/>
    <row r="5803" s="6" customFormat="1" x14ac:dyDescent="0.4"/>
    <row r="5804" s="6" customFormat="1" x14ac:dyDescent="0.4"/>
    <row r="5805" s="6" customFormat="1" x14ac:dyDescent="0.4"/>
    <row r="5806" s="6" customFormat="1" x14ac:dyDescent="0.4"/>
    <row r="5807" s="6" customFormat="1" x14ac:dyDescent="0.4"/>
    <row r="5808" s="6" customFormat="1" x14ac:dyDescent="0.4"/>
    <row r="5809" s="6" customFormat="1" x14ac:dyDescent="0.4"/>
    <row r="5810" s="6" customFormat="1" x14ac:dyDescent="0.4"/>
    <row r="5811" s="6" customFormat="1" x14ac:dyDescent="0.4"/>
    <row r="5812" s="6" customFormat="1" x14ac:dyDescent="0.4"/>
    <row r="5813" s="6" customFormat="1" x14ac:dyDescent="0.4"/>
    <row r="5814" s="6" customFormat="1" x14ac:dyDescent="0.4"/>
    <row r="5815" s="6" customFormat="1" x14ac:dyDescent="0.4"/>
    <row r="5816" s="6" customFormat="1" x14ac:dyDescent="0.4"/>
    <row r="5817" s="6" customFormat="1" x14ac:dyDescent="0.4"/>
    <row r="5818" s="6" customFormat="1" x14ac:dyDescent="0.4"/>
    <row r="5819" s="6" customFormat="1" x14ac:dyDescent="0.4"/>
    <row r="5820" s="6" customFormat="1" x14ac:dyDescent="0.4"/>
    <row r="5821" s="6" customFormat="1" x14ac:dyDescent="0.4"/>
    <row r="5822" s="6" customFormat="1" x14ac:dyDescent="0.4"/>
    <row r="5823" s="6" customFormat="1" x14ac:dyDescent="0.4"/>
    <row r="5824" s="6" customFormat="1" x14ac:dyDescent="0.4"/>
    <row r="5825" s="6" customFormat="1" x14ac:dyDescent="0.4"/>
    <row r="5826" s="6" customFormat="1" x14ac:dyDescent="0.4"/>
    <row r="5827" s="6" customFormat="1" x14ac:dyDescent="0.4"/>
    <row r="5828" s="6" customFormat="1" x14ac:dyDescent="0.4"/>
    <row r="5829" s="6" customFormat="1" x14ac:dyDescent="0.4"/>
    <row r="5830" s="6" customFormat="1" x14ac:dyDescent="0.4"/>
    <row r="5831" s="6" customFormat="1" x14ac:dyDescent="0.4"/>
    <row r="5832" s="6" customFormat="1" x14ac:dyDescent="0.4"/>
    <row r="5833" s="6" customFormat="1" x14ac:dyDescent="0.4"/>
    <row r="5834" s="6" customFormat="1" x14ac:dyDescent="0.4"/>
    <row r="5835" s="6" customFormat="1" x14ac:dyDescent="0.4"/>
    <row r="5836" s="6" customFormat="1" x14ac:dyDescent="0.4"/>
    <row r="5837" s="6" customFormat="1" x14ac:dyDescent="0.4"/>
    <row r="5838" s="6" customFormat="1" x14ac:dyDescent="0.4"/>
    <row r="5839" s="6" customFormat="1" x14ac:dyDescent="0.4"/>
    <row r="5840" s="6" customFormat="1" x14ac:dyDescent="0.4"/>
    <row r="5841" s="6" customFormat="1" x14ac:dyDescent="0.4"/>
    <row r="5842" s="6" customFormat="1" x14ac:dyDescent="0.4"/>
    <row r="5843" s="6" customFormat="1" x14ac:dyDescent="0.4"/>
    <row r="5844" s="6" customFormat="1" x14ac:dyDescent="0.4"/>
    <row r="5845" s="6" customFormat="1" x14ac:dyDescent="0.4"/>
    <row r="5846" s="6" customFormat="1" x14ac:dyDescent="0.4"/>
    <row r="5847" s="6" customFormat="1" x14ac:dyDescent="0.4"/>
    <row r="5848" s="6" customFormat="1" x14ac:dyDescent="0.4"/>
    <row r="5849" s="6" customFormat="1" x14ac:dyDescent="0.4"/>
    <row r="5850" s="6" customFormat="1" x14ac:dyDescent="0.4"/>
    <row r="5851" s="6" customFormat="1" x14ac:dyDescent="0.4"/>
    <row r="5852" s="6" customFormat="1" x14ac:dyDescent="0.4"/>
    <row r="5853" s="6" customFormat="1" x14ac:dyDescent="0.4"/>
    <row r="5854" s="6" customFormat="1" x14ac:dyDescent="0.4"/>
    <row r="5855" s="6" customFormat="1" x14ac:dyDescent="0.4"/>
    <row r="5856" s="6" customFormat="1" x14ac:dyDescent="0.4"/>
    <row r="5857" s="6" customFormat="1" x14ac:dyDescent="0.4"/>
    <row r="5858" s="6" customFormat="1" x14ac:dyDescent="0.4"/>
    <row r="5859" s="6" customFormat="1" x14ac:dyDescent="0.4"/>
    <row r="5860" s="6" customFormat="1" x14ac:dyDescent="0.4"/>
    <row r="5861" s="6" customFormat="1" x14ac:dyDescent="0.4"/>
    <row r="5862" s="6" customFormat="1" x14ac:dyDescent="0.4"/>
    <row r="5863" s="6" customFormat="1" x14ac:dyDescent="0.4"/>
    <row r="5864" s="6" customFormat="1" x14ac:dyDescent="0.4"/>
    <row r="5865" s="6" customFormat="1" x14ac:dyDescent="0.4"/>
    <row r="5866" s="6" customFormat="1" x14ac:dyDescent="0.4"/>
    <row r="5867" s="6" customFormat="1" x14ac:dyDescent="0.4"/>
    <row r="5868" s="6" customFormat="1" x14ac:dyDescent="0.4"/>
    <row r="5869" s="6" customFormat="1" x14ac:dyDescent="0.4"/>
    <row r="5870" s="6" customFormat="1" x14ac:dyDescent="0.4"/>
    <row r="5871" s="6" customFormat="1" x14ac:dyDescent="0.4"/>
    <row r="5872" s="6" customFormat="1" x14ac:dyDescent="0.4"/>
    <row r="5873" s="6" customFormat="1" x14ac:dyDescent="0.4"/>
    <row r="5874" s="6" customFormat="1" x14ac:dyDescent="0.4"/>
    <row r="5875" s="6" customFormat="1" x14ac:dyDescent="0.4"/>
    <row r="5876" s="6" customFormat="1" x14ac:dyDescent="0.4"/>
    <row r="5877" s="6" customFormat="1" x14ac:dyDescent="0.4"/>
    <row r="5878" s="6" customFormat="1" x14ac:dyDescent="0.4"/>
    <row r="5879" s="6" customFormat="1" x14ac:dyDescent="0.4"/>
    <row r="5880" s="6" customFormat="1" x14ac:dyDescent="0.4"/>
    <row r="5881" s="6" customFormat="1" x14ac:dyDescent="0.4"/>
    <row r="5882" s="6" customFormat="1" x14ac:dyDescent="0.4"/>
    <row r="5883" s="6" customFormat="1" x14ac:dyDescent="0.4"/>
    <row r="5884" s="6" customFormat="1" x14ac:dyDescent="0.4"/>
    <row r="5885" s="6" customFormat="1" x14ac:dyDescent="0.4"/>
    <row r="5886" s="6" customFormat="1" x14ac:dyDescent="0.4"/>
    <row r="5887" s="6" customFormat="1" x14ac:dyDescent="0.4"/>
    <row r="5888" s="6" customFormat="1" x14ac:dyDescent="0.4"/>
    <row r="5889" s="6" customFormat="1" x14ac:dyDescent="0.4"/>
    <row r="5890" s="6" customFormat="1" x14ac:dyDescent="0.4"/>
    <row r="5891" s="6" customFormat="1" x14ac:dyDescent="0.4"/>
    <row r="5892" s="6" customFormat="1" x14ac:dyDescent="0.4"/>
    <row r="5893" s="6" customFormat="1" x14ac:dyDescent="0.4"/>
    <row r="5894" s="6" customFormat="1" x14ac:dyDescent="0.4"/>
    <row r="5895" s="6" customFormat="1" x14ac:dyDescent="0.4"/>
    <row r="5896" s="6" customFormat="1" x14ac:dyDescent="0.4"/>
    <row r="5897" s="6" customFormat="1" x14ac:dyDescent="0.4"/>
    <row r="5898" s="6" customFormat="1" x14ac:dyDescent="0.4"/>
    <row r="5899" s="6" customFormat="1" x14ac:dyDescent="0.4"/>
    <row r="5900" s="6" customFormat="1" x14ac:dyDescent="0.4"/>
    <row r="5901" s="6" customFormat="1" x14ac:dyDescent="0.4"/>
    <row r="5902" s="6" customFormat="1" x14ac:dyDescent="0.4"/>
    <row r="5903" s="6" customFormat="1" x14ac:dyDescent="0.4"/>
    <row r="5904" s="6" customFormat="1" x14ac:dyDescent="0.4"/>
    <row r="5905" s="6" customFormat="1" x14ac:dyDescent="0.4"/>
    <row r="5906" s="6" customFormat="1" x14ac:dyDescent="0.4"/>
    <row r="5907" s="6" customFormat="1" x14ac:dyDescent="0.4"/>
    <row r="5908" s="6" customFormat="1" x14ac:dyDescent="0.4"/>
    <row r="5909" s="6" customFormat="1" x14ac:dyDescent="0.4"/>
    <row r="5910" s="6" customFormat="1" x14ac:dyDescent="0.4"/>
    <row r="5911" s="6" customFormat="1" x14ac:dyDescent="0.4"/>
    <row r="5912" s="6" customFormat="1" x14ac:dyDescent="0.4"/>
    <row r="5913" s="6" customFormat="1" x14ac:dyDescent="0.4"/>
    <row r="5914" s="6" customFormat="1" x14ac:dyDescent="0.4"/>
    <row r="5915" s="6" customFormat="1" x14ac:dyDescent="0.4"/>
    <row r="5916" s="6" customFormat="1" x14ac:dyDescent="0.4"/>
    <row r="5917" s="6" customFormat="1" x14ac:dyDescent="0.4"/>
    <row r="5918" s="6" customFormat="1" x14ac:dyDescent="0.4"/>
    <row r="5919" s="6" customFormat="1" x14ac:dyDescent="0.4"/>
    <row r="5920" s="6" customFormat="1" x14ac:dyDescent="0.4"/>
    <row r="5921" s="6" customFormat="1" x14ac:dyDescent="0.4"/>
    <row r="5922" s="6" customFormat="1" x14ac:dyDescent="0.4"/>
    <row r="5923" s="6" customFormat="1" x14ac:dyDescent="0.4"/>
    <row r="5924" s="6" customFormat="1" x14ac:dyDescent="0.4"/>
    <row r="5925" s="6" customFormat="1" x14ac:dyDescent="0.4"/>
    <row r="5926" s="6" customFormat="1" x14ac:dyDescent="0.4"/>
    <row r="5927" s="6" customFormat="1" x14ac:dyDescent="0.4"/>
    <row r="5928" s="6" customFormat="1" x14ac:dyDescent="0.4"/>
    <row r="5929" s="6" customFormat="1" x14ac:dyDescent="0.4"/>
    <row r="5930" s="6" customFormat="1" x14ac:dyDescent="0.4"/>
    <row r="5931" s="6" customFormat="1" x14ac:dyDescent="0.4"/>
    <row r="5932" s="6" customFormat="1" x14ac:dyDescent="0.4"/>
    <row r="5933" s="6" customFormat="1" x14ac:dyDescent="0.4"/>
    <row r="5934" s="6" customFormat="1" x14ac:dyDescent="0.4"/>
    <row r="5935" s="6" customFormat="1" x14ac:dyDescent="0.4"/>
    <row r="5936" s="6" customFormat="1" x14ac:dyDescent="0.4"/>
    <row r="5937" s="6" customFormat="1" x14ac:dyDescent="0.4"/>
    <row r="5938" s="6" customFormat="1" x14ac:dyDescent="0.4"/>
    <row r="5939" s="6" customFormat="1" x14ac:dyDescent="0.4"/>
    <row r="5940" s="6" customFormat="1" x14ac:dyDescent="0.4"/>
    <row r="5941" s="6" customFormat="1" x14ac:dyDescent="0.4"/>
    <row r="5942" s="6" customFormat="1" x14ac:dyDescent="0.4"/>
    <row r="5943" s="6" customFormat="1" x14ac:dyDescent="0.4"/>
    <row r="5944" s="6" customFormat="1" x14ac:dyDescent="0.4"/>
    <row r="5945" s="6" customFormat="1" x14ac:dyDescent="0.4"/>
    <row r="5946" s="6" customFormat="1" x14ac:dyDescent="0.4"/>
    <row r="5947" s="6" customFormat="1" x14ac:dyDescent="0.4"/>
    <row r="5948" s="6" customFormat="1" x14ac:dyDescent="0.4"/>
    <row r="5949" s="6" customFormat="1" x14ac:dyDescent="0.4"/>
    <row r="5950" s="6" customFormat="1" x14ac:dyDescent="0.4"/>
    <row r="5951" s="6" customFormat="1" x14ac:dyDescent="0.4"/>
    <row r="5952" s="6" customFormat="1" x14ac:dyDescent="0.4"/>
    <row r="5953" s="6" customFormat="1" x14ac:dyDescent="0.4"/>
    <row r="5954" s="6" customFormat="1" x14ac:dyDescent="0.4"/>
    <row r="5955" s="6" customFormat="1" x14ac:dyDescent="0.4"/>
    <row r="5956" s="6" customFormat="1" x14ac:dyDescent="0.4"/>
    <row r="5957" s="6" customFormat="1" x14ac:dyDescent="0.4"/>
    <row r="5958" s="6" customFormat="1" x14ac:dyDescent="0.4"/>
    <row r="5959" s="6" customFormat="1" x14ac:dyDescent="0.4"/>
    <row r="5960" s="6" customFormat="1" x14ac:dyDescent="0.4"/>
    <row r="5961" s="6" customFormat="1" x14ac:dyDescent="0.4"/>
    <row r="5962" s="6" customFormat="1" x14ac:dyDescent="0.4"/>
    <row r="5963" s="6" customFormat="1" x14ac:dyDescent="0.4"/>
    <row r="5964" s="6" customFormat="1" x14ac:dyDescent="0.4"/>
    <row r="5965" s="6" customFormat="1" x14ac:dyDescent="0.4"/>
    <row r="5966" s="6" customFormat="1" x14ac:dyDescent="0.4"/>
    <row r="5967" s="6" customFormat="1" x14ac:dyDescent="0.4"/>
    <row r="5968" s="6" customFormat="1" x14ac:dyDescent="0.4"/>
    <row r="5969" s="6" customFormat="1" x14ac:dyDescent="0.4"/>
    <row r="5970" s="6" customFormat="1" x14ac:dyDescent="0.4"/>
    <row r="5971" s="6" customFormat="1" x14ac:dyDescent="0.4"/>
    <row r="5972" s="6" customFormat="1" x14ac:dyDescent="0.4"/>
    <row r="5973" s="6" customFormat="1" x14ac:dyDescent="0.4"/>
    <row r="5974" s="6" customFormat="1" x14ac:dyDescent="0.4"/>
    <row r="5975" s="6" customFormat="1" x14ac:dyDescent="0.4"/>
    <row r="5976" s="6" customFormat="1" x14ac:dyDescent="0.4"/>
    <row r="5977" s="6" customFormat="1" x14ac:dyDescent="0.4"/>
    <row r="5978" s="6" customFormat="1" x14ac:dyDescent="0.4"/>
    <row r="5979" s="6" customFormat="1" x14ac:dyDescent="0.4"/>
    <row r="5980" s="6" customFormat="1" x14ac:dyDescent="0.4"/>
    <row r="5981" s="6" customFormat="1" x14ac:dyDescent="0.4"/>
    <row r="5982" s="6" customFormat="1" x14ac:dyDescent="0.4"/>
    <row r="5983" s="6" customFormat="1" x14ac:dyDescent="0.4"/>
    <row r="5984" s="6" customFormat="1" x14ac:dyDescent="0.4"/>
    <row r="5985" s="6" customFormat="1" x14ac:dyDescent="0.4"/>
    <row r="5986" s="6" customFormat="1" x14ac:dyDescent="0.4"/>
    <row r="5987" s="6" customFormat="1" x14ac:dyDescent="0.4"/>
    <row r="5988" s="6" customFormat="1" x14ac:dyDescent="0.4"/>
    <row r="5989" s="6" customFormat="1" x14ac:dyDescent="0.4"/>
    <row r="5990" s="6" customFormat="1" x14ac:dyDescent="0.4"/>
    <row r="5991" s="6" customFormat="1" x14ac:dyDescent="0.4"/>
    <row r="5992" s="6" customFormat="1" x14ac:dyDescent="0.4"/>
    <row r="5993" s="6" customFormat="1" x14ac:dyDescent="0.4"/>
    <row r="5994" s="6" customFormat="1" x14ac:dyDescent="0.4"/>
    <row r="5995" s="6" customFormat="1" x14ac:dyDescent="0.4"/>
    <row r="5996" s="6" customFormat="1" x14ac:dyDescent="0.4"/>
    <row r="5997" s="6" customFormat="1" x14ac:dyDescent="0.4"/>
    <row r="5998" s="6" customFormat="1" x14ac:dyDescent="0.4"/>
    <row r="5999" s="6" customFormat="1" x14ac:dyDescent="0.4"/>
    <row r="6000" s="6" customFormat="1" x14ac:dyDescent="0.4"/>
    <row r="6001" s="6" customFormat="1" x14ac:dyDescent="0.4"/>
    <row r="6002" s="6" customFormat="1" x14ac:dyDescent="0.4"/>
    <row r="6003" s="6" customFormat="1" x14ac:dyDescent="0.4"/>
    <row r="6004" s="6" customFormat="1" x14ac:dyDescent="0.4"/>
    <row r="6005" s="6" customFormat="1" x14ac:dyDescent="0.4"/>
    <row r="6006" s="6" customFormat="1" x14ac:dyDescent="0.4"/>
    <row r="6007" s="6" customFormat="1" x14ac:dyDescent="0.4"/>
    <row r="6008" s="6" customFormat="1" x14ac:dyDescent="0.4"/>
    <row r="6009" s="6" customFormat="1" x14ac:dyDescent="0.4"/>
    <row r="6010" s="6" customFormat="1" x14ac:dyDescent="0.4"/>
    <row r="6011" s="6" customFormat="1" x14ac:dyDescent="0.4"/>
    <row r="6012" s="6" customFormat="1" x14ac:dyDescent="0.4"/>
    <row r="6013" s="6" customFormat="1" x14ac:dyDescent="0.4"/>
    <row r="6014" s="6" customFormat="1" x14ac:dyDescent="0.4"/>
    <row r="6015" s="6" customFormat="1" x14ac:dyDescent="0.4"/>
    <row r="6016" s="6" customFormat="1" x14ac:dyDescent="0.4"/>
    <row r="6017" s="6" customFormat="1" x14ac:dyDescent="0.4"/>
    <row r="6018" s="6" customFormat="1" x14ac:dyDescent="0.4"/>
    <row r="6019" s="6" customFormat="1" x14ac:dyDescent="0.4"/>
    <row r="6020" s="6" customFormat="1" x14ac:dyDescent="0.4"/>
    <row r="6021" s="6" customFormat="1" x14ac:dyDescent="0.4"/>
    <row r="6022" s="6" customFormat="1" x14ac:dyDescent="0.4"/>
    <row r="6023" s="6" customFormat="1" x14ac:dyDescent="0.4"/>
    <row r="6024" s="6" customFormat="1" x14ac:dyDescent="0.4"/>
    <row r="6025" s="6" customFormat="1" x14ac:dyDescent="0.4"/>
    <row r="6026" s="6" customFormat="1" x14ac:dyDescent="0.4"/>
    <row r="6027" s="6" customFormat="1" x14ac:dyDescent="0.4"/>
    <row r="6028" s="6" customFormat="1" x14ac:dyDescent="0.4"/>
    <row r="6029" s="6" customFormat="1" x14ac:dyDescent="0.4"/>
    <row r="6030" s="6" customFormat="1" x14ac:dyDescent="0.4"/>
    <row r="6031" s="6" customFormat="1" x14ac:dyDescent="0.4"/>
    <row r="6032" s="6" customFormat="1" x14ac:dyDescent="0.4"/>
    <row r="6033" s="6" customFormat="1" x14ac:dyDescent="0.4"/>
    <row r="6034" s="6" customFormat="1" x14ac:dyDescent="0.4"/>
    <row r="6035" s="6" customFormat="1" x14ac:dyDescent="0.4"/>
    <row r="6036" s="6" customFormat="1" x14ac:dyDescent="0.4"/>
    <row r="6037" s="6" customFormat="1" x14ac:dyDescent="0.4"/>
    <row r="6038" s="6" customFormat="1" x14ac:dyDescent="0.4"/>
    <row r="6039" s="6" customFormat="1" x14ac:dyDescent="0.4"/>
    <row r="6040" s="6" customFormat="1" x14ac:dyDescent="0.4"/>
    <row r="6041" s="6" customFormat="1" x14ac:dyDescent="0.4"/>
    <row r="6042" s="6" customFormat="1" x14ac:dyDescent="0.4"/>
    <row r="6043" s="6" customFormat="1" x14ac:dyDescent="0.4"/>
    <row r="6044" s="6" customFormat="1" x14ac:dyDescent="0.4"/>
    <row r="6045" s="6" customFormat="1" x14ac:dyDescent="0.4"/>
    <row r="6046" s="6" customFormat="1" x14ac:dyDescent="0.4"/>
    <row r="6047" s="6" customFormat="1" x14ac:dyDescent="0.4"/>
    <row r="6048" s="6" customFormat="1" x14ac:dyDescent="0.4"/>
    <row r="6049" s="6" customFormat="1" x14ac:dyDescent="0.4"/>
    <row r="6050" s="6" customFormat="1" x14ac:dyDescent="0.4"/>
    <row r="6051" s="6" customFormat="1" x14ac:dyDescent="0.4"/>
    <row r="6052" s="6" customFormat="1" x14ac:dyDescent="0.4"/>
    <row r="6053" s="6" customFormat="1" x14ac:dyDescent="0.4"/>
    <row r="6054" s="6" customFormat="1" x14ac:dyDescent="0.4"/>
    <row r="6055" s="6" customFormat="1" x14ac:dyDescent="0.4"/>
    <row r="6056" s="6" customFormat="1" x14ac:dyDescent="0.4"/>
    <row r="6057" s="6" customFormat="1" x14ac:dyDescent="0.4"/>
    <row r="6058" s="6" customFormat="1" x14ac:dyDescent="0.4"/>
    <row r="6059" s="6" customFormat="1" x14ac:dyDescent="0.4"/>
    <row r="6060" s="6" customFormat="1" x14ac:dyDescent="0.4"/>
    <row r="6061" s="6" customFormat="1" x14ac:dyDescent="0.4"/>
    <row r="6062" s="6" customFormat="1" x14ac:dyDescent="0.4"/>
    <row r="6063" s="6" customFormat="1" x14ac:dyDescent="0.4"/>
    <row r="6064" s="6" customFormat="1" x14ac:dyDescent="0.4"/>
    <row r="6065" s="6" customFormat="1" x14ac:dyDescent="0.4"/>
    <row r="6066" s="6" customFormat="1" x14ac:dyDescent="0.4"/>
    <row r="6067" s="6" customFormat="1" x14ac:dyDescent="0.4"/>
    <row r="6068" s="6" customFormat="1" x14ac:dyDescent="0.4"/>
    <row r="6069" s="6" customFormat="1" x14ac:dyDescent="0.4"/>
    <row r="6070" s="6" customFormat="1" x14ac:dyDescent="0.4"/>
    <row r="6071" s="6" customFormat="1" x14ac:dyDescent="0.4"/>
    <row r="6072" s="6" customFormat="1" x14ac:dyDescent="0.4"/>
    <row r="6073" s="6" customFormat="1" x14ac:dyDescent="0.4"/>
    <row r="6074" s="6" customFormat="1" x14ac:dyDescent="0.4"/>
    <row r="6075" s="6" customFormat="1" x14ac:dyDescent="0.4"/>
    <row r="6076" s="6" customFormat="1" x14ac:dyDescent="0.4"/>
    <row r="6077" s="6" customFormat="1" x14ac:dyDescent="0.4"/>
    <row r="6078" s="6" customFormat="1" x14ac:dyDescent="0.4"/>
    <row r="6079" s="6" customFormat="1" x14ac:dyDescent="0.4"/>
    <row r="6080" s="6" customFormat="1" x14ac:dyDescent="0.4"/>
    <row r="6081" s="6" customFormat="1" x14ac:dyDescent="0.4"/>
    <row r="6082" s="6" customFormat="1" x14ac:dyDescent="0.4"/>
    <row r="6083" s="6" customFormat="1" x14ac:dyDescent="0.4"/>
    <row r="6084" s="6" customFormat="1" x14ac:dyDescent="0.4"/>
    <row r="6085" s="6" customFormat="1" x14ac:dyDescent="0.4"/>
    <row r="6086" s="6" customFormat="1" x14ac:dyDescent="0.4"/>
    <row r="6087" s="6" customFormat="1" x14ac:dyDescent="0.4"/>
    <row r="6088" s="6" customFormat="1" x14ac:dyDescent="0.4"/>
    <row r="6089" s="6" customFormat="1" x14ac:dyDescent="0.4"/>
    <row r="6090" s="6" customFormat="1" x14ac:dyDescent="0.4"/>
    <row r="6091" s="6" customFormat="1" x14ac:dyDescent="0.4"/>
    <row r="6092" s="6" customFormat="1" x14ac:dyDescent="0.4"/>
    <row r="6093" s="6" customFormat="1" x14ac:dyDescent="0.4"/>
    <row r="6094" s="6" customFormat="1" x14ac:dyDescent="0.4"/>
    <row r="6095" s="6" customFormat="1" x14ac:dyDescent="0.4"/>
    <row r="6096" s="6" customFormat="1" x14ac:dyDescent="0.4"/>
    <row r="6097" s="6" customFormat="1" x14ac:dyDescent="0.4"/>
    <row r="6098" s="6" customFormat="1" x14ac:dyDescent="0.4"/>
    <row r="6099" s="6" customFormat="1" x14ac:dyDescent="0.4"/>
    <row r="6100" s="6" customFormat="1" x14ac:dyDescent="0.4"/>
    <row r="6101" s="6" customFormat="1" x14ac:dyDescent="0.4"/>
    <row r="6102" s="6" customFormat="1" x14ac:dyDescent="0.4"/>
    <row r="6103" s="6" customFormat="1" x14ac:dyDescent="0.4"/>
    <row r="6104" s="6" customFormat="1" x14ac:dyDescent="0.4"/>
    <row r="6105" s="6" customFormat="1" x14ac:dyDescent="0.4"/>
    <row r="6106" s="6" customFormat="1" x14ac:dyDescent="0.4"/>
    <row r="6107" s="6" customFormat="1" x14ac:dyDescent="0.4"/>
    <row r="6108" s="6" customFormat="1" x14ac:dyDescent="0.4"/>
    <row r="6109" s="6" customFormat="1" x14ac:dyDescent="0.4"/>
    <row r="6110" s="6" customFormat="1" x14ac:dyDescent="0.4"/>
    <row r="6111" s="6" customFormat="1" x14ac:dyDescent="0.4"/>
    <row r="6112" s="6" customFormat="1" x14ac:dyDescent="0.4"/>
    <row r="6113" s="6" customFormat="1" x14ac:dyDescent="0.4"/>
    <row r="6114" s="6" customFormat="1" x14ac:dyDescent="0.4"/>
    <row r="6115" s="6" customFormat="1" x14ac:dyDescent="0.4"/>
    <row r="6116" s="6" customFormat="1" x14ac:dyDescent="0.4"/>
    <row r="6117" s="6" customFormat="1" x14ac:dyDescent="0.4"/>
    <row r="6118" s="6" customFormat="1" x14ac:dyDescent="0.4"/>
    <row r="6119" s="6" customFormat="1" x14ac:dyDescent="0.4"/>
    <row r="6120" s="6" customFormat="1" x14ac:dyDescent="0.4"/>
    <row r="6121" s="6" customFormat="1" x14ac:dyDescent="0.4"/>
    <row r="6122" s="6" customFormat="1" x14ac:dyDescent="0.4"/>
    <row r="6123" s="6" customFormat="1" x14ac:dyDescent="0.4"/>
    <row r="6124" s="6" customFormat="1" x14ac:dyDescent="0.4"/>
    <row r="6125" s="6" customFormat="1" x14ac:dyDescent="0.4"/>
    <row r="6126" s="6" customFormat="1" x14ac:dyDescent="0.4"/>
    <row r="6127" s="6" customFormat="1" x14ac:dyDescent="0.4"/>
    <row r="6128" s="6" customFormat="1" x14ac:dyDescent="0.4"/>
    <row r="6129" s="6" customFormat="1" x14ac:dyDescent="0.4"/>
    <row r="6130" s="6" customFormat="1" x14ac:dyDescent="0.4"/>
    <row r="6131" s="6" customFormat="1" x14ac:dyDescent="0.4"/>
    <row r="6132" s="6" customFormat="1" x14ac:dyDescent="0.4"/>
    <row r="6133" s="6" customFormat="1" x14ac:dyDescent="0.4"/>
    <row r="6134" s="6" customFormat="1" x14ac:dyDescent="0.4"/>
    <row r="6135" s="6" customFormat="1" x14ac:dyDescent="0.4"/>
    <row r="6136" s="6" customFormat="1" x14ac:dyDescent="0.4"/>
    <row r="6137" s="6" customFormat="1" x14ac:dyDescent="0.4"/>
    <row r="6138" s="6" customFormat="1" x14ac:dyDescent="0.4"/>
    <row r="6139" s="6" customFormat="1" x14ac:dyDescent="0.4"/>
    <row r="6140" s="6" customFormat="1" x14ac:dyDescent="0.4"/>
    <row r="6141" s="6" customFormat="1" x14ac:dyDescent="0.4"/>
    <row r="6142" s="6" customFormat="1" x14ac:dyDescent="0.4"/>
    <row r="6143" s="6" customFormat="1" x14ac:dyDescent="0.4"/>
    <row r="6144" s="6" customFormat="1" x14ac:dyDescent="0.4"/>
    <row r="6145" s="6" customFormat="1" x14ac:dyDescent="0.4"/>
    <row r="6146" s="6" customFormat="1" x14ac:dyDescent="0.4"/>
    <row r="6147" s="6" customFormat="1" x14ac:dyDescent="0.4"/>
    <row r="6148" s="6" customFormat="1" x14ac:dyDescent="0.4"/>
    <row r="6149" s="6" customFormat="1" x14ac:dyDescent="0.4"/>
    <row r="6150" s="6" customFormat="1" x14ac:dyDescent="0.4"/>
    <row r="6151" s="6" customFormat="1" x14ac:dyDescent="0.4"/>
    <row r="6152" s="6" customFormat="1" x14ac:dyDescent="0.4"/>
    <row r="6153" s="6" customFormat="1" x14ac:dyDescent="0.4"/>
    <row r="6154" s="6" customFormat="1" x14ac:dyDescent="0.4"/>
    <row r="6155" s="6" customFormat="1" x14ac:dyDescent="0.4"/>
    <row r="6156" s="6" customFormat="1" x14ac:dyDescent="0.4"/>
    <row r="6157" s="6" customFormat="1" x14ac:dyDescent="0.4"/>
    <row r="6158" s="6" customFormat="1" x14ac:dyDescent="0.4"/>
    <row r="6159" s="6" customFormat="1" x14ac:dyDescent="0.4"/>
    <row r="6160" s="6" customFormat="1" x14ac:dyDescent="0.4"/>
    <row r="6161" s="6" customFormat="1" x14ac:dyDescent="0.4"/>
    <row r="6162" s="6" customFormat="1" x14ac:dyDescent="0.4"/>
    <row r="6163" s="6" customFormat="1" x14ac:dyDescent="0.4"/>
    <row r="6164" s="6" customFormat="1" x14ac:dyDescent="0.4"/>
    <row r="6165" s="6" customFormat="1" x14ac:dyDescent="0.4"/>
    <row r="6166" s="6" customFormat="1" x14ac:dyDescent="0.4"/>
    <row r="6167" s="6" customFormat="1" x14ac:dyDescent="0.4"/>
    <row r="6168" s="6" customFormat="1" x14ac:dyDescent="0.4"/>
    <row r="6169" s="6" customFormat="1" x14ac:dyDescent="0.4"/>
    <row r="6170" s="6" customFormat="1" x14ac:dyDescent="0.4"/>
    <row r="6171" s="6" customFormat="1" x14ac:dyDescent="0.4"/>
    <row r="6172" s="6" customFormat="1" x14ac:dyDescent="0.4"/>
    <row r="6173" s="6" customFormat="1" x14ac:dyDescent="0.4"/>
    <row r="6174" s="6" customFormat="1" x14ac:dyDescent="0.4"/>
    <row r="6175" s="6" customFormat="1" x14ac:dyDescent="0.4"/>
    <row r="6176" s="6" customFormat="1" x14ac:dyDescent="0.4"/>
    <row r="6177" s="6" customFormat="1" x14ac:dyDescent="0.4"/>
    <row r="6178" s="6" customFormat="1" x14ac:dyDescent="0.4"/>
    <row r="6179" s="6" customFormat="1" x14ac:dyDescent="0.4"/>
    <row r="6180" s="6" customFormat="1" x14ac:dyDescent="0.4"/>
    <row r="6181" s="6" customFormat="1" x14ac:dyDescent="0.4"/>
    <row r="6182" s="6" customFormat="1" x14ac:dyDescent="0.4"/>
    <row r="6183" s="6" customFormat="1" x14ac:dyDescent="0.4"/>
    <row r="6184" s="6" customFormat="1" x14ac:dyDescent="0.4"/>
    <row r="6185" s="6" customFormat="1" x14ac:dyDescent="0.4"/>
    <row r="6186" s="6" customFormat="1" x14ac:dyDescent="0.4"/>
    <row r="6187" s="6" customFormat="1" x14ac:dyDescent="0.4"/>
    <row r="6188" s="6" customFormat="1" x14ac:dyDescent="0.4"/>
    <row r="6189" s="6" customFormat="1" x14ac:dyDescent="0.4"/>
    <row r="6190" s="6" customFormat="1" x14ac:dyDescent="0.4"/>
    <row r="6191" s="6" customFormat="1" x14ac:dyDescent="0.4"/>
    <row r="6192" s="6" customFormat="1" x14ac:dyDescent="0.4"/>
    <row r="6193" s="6" customFormat="1" x14ac:dyDescent="0.4"/>
    <row r="6194" s="6" customFormat="1" x14ac:dyDescent="0.4"/>
    <row r="6195" s="6" customFormat="1" x14ac:dyDescent="0.4"/>
    <row r="6196" s="6" customFormat="1" x14ac:dyDescent="0.4"/>
    <row r="6197" s="6" customFormat="1" x14ac:dyDescent="0.4"/>
    <row r="6198" s="6" customFormat="1" x14ac:dyDescent="0.4"/>
    <row r="6199" s="6" customFormat="1" x14ac:dyDescent="0.4"/>
    <row r="6200" s="6" customFormat="1" x14ac:dyDescent="0.4"/>
    <row r="6201" s="6" customFormat="1" x14ac:dyDescent="0.4"/>
    <row r="6202" s="6" customFormat="1" x14ac:dyDescent="0.4"/>
    <row r="6203" s="6" customFormat="1" x14ac:dyDescent="0.4"/>
    <row r="6204" s="6" customFormat="1" x14ac:dyDescent="0.4"/>
    <row r="6205" s="6" customFormat="1" x14ac:dyDescent="0.4"/>
    <row r="6206" s="6" customFormat="1" x14ac:dyDescent="0.4"/>
    <row r="6207" s="6" customFormat="1" x14ac:dyDescent="0.4"/>
    <row r="6208" s="6" customFormat="1" x14ac:dyDescent="0.4"/>
    <row r="6209" s="6" customFormat="1" x14ac:dyDescent="0.4"/>
    <row r="6210" s="6" customFormat="1" x14ac:dyDescent="0.4"/>
    <row r="6211" s="6" customFormat="1" x14ac:dyDescent="0.4"/>
    <row r="6212" s="6" customFormat="1" x14ac:dyDescent="0.4"/>
    <row r="6213" s="6" customFormat="1" x14ac:dyDescent="0.4"/>
    <row r="6214" s="6" customFormat="1" x14ac:dyDescent="0.4"/>
    <row r="6215" s="6" customFormat="1" x14ac:dyDescent="0.4"/>
    <row r="6216" s="6" customFormat="1" x14ac:dyDescent="0.4"/>
    <row r="6217" s="6" customFormat="1" x14ac:dyDescent="0.4"/>
    <row r="6218" s="6" customFormat="1" x14ac:dyDescent="0.4"/>
    <row r="6219" s="6" customFormat="1" x14ac:dyDescent="0.4"/>
    <row r="6220" s="6" customFormat="1" x14ac:dyDescent="0.4"/>
    <row r="6221" s="6" customFormat="1" x14ac:dyDescent="0.4"/>
    <row r="6222" s="6" customFormat="1" x14ac:dyDescent="0.4"/>
    <row r="6223" s="6" customFormat="1" x14ac:dyDescent="0.4"/>
    <row r="6224" s="6" customFormat="1" x14ac:dyDescent="0.4"/>
    <row r="6225" s="6" customFormat="1" x14ac:dyDescent="0.4"/>
    <row r="6226" s="6" customFormat="1" x14ac:dyDescent="0.4"/>
    <row r="6227" s="6" customFormat="1" x14ac:dyDescent="0.4"/>
    <row r="6228" s="6" customFormat="1" x14ac:dyDescent="0.4"/>
    <row r="6229" s="6" customFormat="1" x14ac:dyDescent="0.4"/>
    <row r="6230" s="6" customFormat="1" x14ac:dyDescent="0.4"/>
    <row r="6231" s="6" customFormat="1" x14ac:dyDescent="0.4"/>
    <row r="6232" s="6" customFormat="1" x14ac:dyDescent="0.4"/>
    <row r="6233" s="6" customFormat="1" x14ac:dyDescent="0.4"/>
    <row r="6234" s="6" customFormat="1" x14ac:dyDescent="0.4"/>
    <row r="6235" s="6" customFormat="1" x14ac:dyDescent="0.4"/>
    <row r="6236" s="6" customFormat="1" x14ac:dyDescent="0.4"/>
    <row r="6237" s="6" customFormat="1" x14ac:dyDescent="0.4"/>
    <row r="6238" s="6" customFormat="1" x14ac:dyDescent="0.4"/>
    <row r="6239" s="6" customFormat="1" x14ac:dyDescent="0.4"/>
    <row r="6240" s="6" customFormat="1" x14ac:dyDescent="0.4"/>
    <row r="6241" s="6" customFormat="1" x14ac:dyDescent="0.4"/>
    <row r="6242" s="6" customFormat="1" x14ac:dyDescent="0.4"/>
    <row r="6243" s="6" customFormat="1" x14ac:dyDescent="0.4"/>
    <row r="6244" s="6" customFormat="1" x14ac:dyDescent="0.4"/>
    <row r="6245" s="6" customFormat="1" x14ac:dyDescent="0.4"/>
    <row r="6246" s="6" customFormat="1" x14ac:dyDescent="0.4"/>
    <row r="6247" s="6" customFormat="1" x14ac:dyDescent="0.4"/>
    <row r="6248" s="6" customFormat="1" x14ac:dyDescent="0.4"/>
    <row r="6249" s="6" customFormat="1" x14ac:dyDescent="0.4"/>
    <row r="6250" s="6" customFormat="1" x14ac:dyDescent="0.4"/>
    <row r="6251" s="6" customFormat="1" x14ac:dyDescent="0.4"/>
    <row r="6252" s="6" customFormat="1" x14ac:dyDescent="0.4"/>
    <row r="6253" s="6" customFormat="1" x14ac:dyDescent="0.4"/>
    <row r="6254" s="6" customFormat="1" x14ac:dyDescent="0.4"/>
    <row r="6255" s="6" customFormat="1" x14ac:dyDescent="0.4"/>
    <row r="6256" s="6" customFormat="1" x14ac:dyDescent="0.4"/>
    <row r="6257" s="6" customFormat="1" x14ac:dyDescent="0.4"/>
    <row r="6258" s="6" customFormat="1" x14ac:dyDescent="0.4"/>
    <row r="6259" s="6" customFormat="1" x14ac:dyDescent="0.4"/>
    <row r="6260" s="6" customFormat="1" x14ac:dyDescent="0.4"/>
    <row r="6261" s="6" customFormat="1" x14ac:dyDescent="0.4"/>
    <row r="6262" s="6" customFormat="1" x14ac:dyDescent="0.4"/>
    <row r="6263" s="6" customFormat="1" x14ac:dyDescent="0.4"/>
    <row r="6264" s="6" customFormat="1" x14ac:dyDescent="0.4"/>
    <row r="6265" s="6" customFormat="1" x14ac:dyDescent="0.4"/>
    <row r="6266" s="6" customFormat="1" x14ac:dyDescent="0.4"/>
    <row r="6267" s="6" customFormat="1" x14ac:dyDescent="0.4"/>
    <row r="6268" s="6" customFormat="1" x14ac:dyDescent="0.4"/>
    <row r="6269" s="6" customFormat="1" x14ac:dyDescent="0.4"/>
    <row r="6270" s="6" customFormat="1" x14ac:dyDescent="0.4"/>
    <row r="6271" s="6" customFormat="1" x14ac:dyDescent="0.4"/>
    <row r="6272" s="6" customFormat="1" x14ac:dyDescent="0.4"/>
    <row r="6273" s="6" customFormat="1" x14ac:dyDescent="0.4"/>
    <row r="6274" s="6" customFormat="1" x14ac:dyDescent="0.4"/>
    <row r="6275" s="6" customFormat="1" x14ac:dyDescent="0.4"/>
    <row r="6276" s="6" customFormat="1" x14ac:dyDescent="0.4"/>
    <row r="6277" s="6" customFormat="1" x14ac:dyDescent="0.4"/>
    <row r="6278" s="6" customFormat="1" x14ac:dyDescent="0.4"/>
    <row r="6279" s="6" customFormat="1" x14ac:dyDescent="0.4"/>
    <row r="6280" s="6" customFormat="1" x14ac:dyDescent="0.4"/>
    <row r="6281" s="6" customFormat="1" x14ac:dyDescent="0.4"/>
    <row r="6282" s="6" customFormat="1" x14ac:dyDescent="0.4"/>
    <row r="6283" s="6" customFormat="1" x14ac:dyDescent="0.4"/>
    <row r="6284" s="6" customFormat="1" x14ac:dyDescent="0.4"/>
    <row r="6285" s="6" customFormat="1" x14ac:dyDescent="0.4"/>
    <row r="6286" s="6" customFormat="1" x14ac:dyDescent="0.4"/>
    <row r="6287" s="6" customFormat="1" x14ac:dyDescent="0.4"/>
    <row r="6288" s="6" customFormat="1" x14ac:dyDescent="0.4"/>
    <row r="6289" s="6" customFormat="1" x14ac:dyDescent="0.4"/>
    <row r="6290" s="6" customFormat="1" x14ac:dyDescent="0.4"/>
    <row r="6291" s="6" customFormat="1" x14ac:dyDescent="0.4"/>
    <row r="6292" s="6" customFormat="1" x14ac:dyDescent="0.4"/>
    <row r="6293" s="6" customFormat="1" x14ac:dyDescent="0.4"/>
    <row r="6294" s="6" customFormat="1" x14ac:dyDescent="0.4"/>
    <row r="6295" s="6" customFormat="1" x14ac:dyDescent="0.4"/>
    <row r="6296" s="6" customFormat="1" x14ac:dyDescent="0.4"/>
    <row r="6297" s="6" customFormat="1" x14ac:dyDescent="0.4"/>
    <row r="6298" s="6" customFormat="1" x14ac:dyDescent="0.4"/>
    <row r="6299" s="6" customFormat="1" x14ac:dyDescent="0.4"/>
    <row r="6300" s="6" customFormat="1" x14ac:dyDescent="0.4"/>
    <row r="6301" s="6" customFormat="1" x14ac:dyDescent="0.4"/>
    <row r="6302" s="6" customFormat="1" x14ac:dyDescent="0.4"/>
    <row r="6303" s="6" customFormat="1" x14ac:dyDescent="0.4"/>
    <row r="6304" s="6" customFormat="1" x14ac:dyDescent="0.4"/>
    <row r="6305" s="6" customFormat="1" x14ac:dyDescent="0.4"/>
    <row r="6306" s="6" customFormat="1" x14ac:dyDescent="0.4"/>
    <row r="6307" s="6" customFormat="1" x14ac:dyDescent="0.4"/>
    <row r="6308" s="6" customFormat="1" x14ac:dyDescent="0.4"/>
    <row r="6309" s="6" customFormat="1" x14ac:dyDescent="0.4"/>
    <row r="6310" s="6" customFormat="1" x14ac:dyDescent="0.4"/>
    <row r="6311" s="6" customFormat="1" x14ac:dyDescent="0.4"/>
    <row r="6312" s="6" customFormat="1" x14ac:dyDescent="0.4"/>
    <row r="6313" s="6" customFormat="1" x14ac:dyDescent="0.4"/>
    <row r="6314" s="6" customFormat="1" x14ac:dyDescent="0.4"/>
    <row r="6315" s="6" customFormat="1" x14ac:dyDescent="0.4"/>
    <row r="6316" s="6" customFormat="1" x14ac:dyDescent="0.4"/>
    <row r="6317" s="6" customFormat="1" x14ac:dyDescent="0.4"/>
    <row r="6318" s="6" customFormat="1" x14ac:dyDescent="0.4"/>
    <row r="6319" s="6" customFormat="1" x14ac:dyDescent="0.4"/>
    <row r="6320" s="6" customFormat="1" x14ac:dyDescent="0.4"/>
    <row r="6321" s="6" customFormat="1" x14ac:dyDescent="0.4"/>
    <row r="6322" s="6" customFormat="1" x14ac:dyDescent="0.4"/>
    <row r="6323" s="6" customFormat="1" x14ac:dyDescent="0.4"/>
    <row r="6324" s="6" customFormat="1" x14ac:dyDescent="0.4"/>
    <row r="6325" s="6" customFormat="1" x14ac:dyDescent="0.4"/>
    <row r="6326" s="6" customFormat="1" x14ac:dyDescent="0.4"/>
    <row r="6327" s="6" customFormat="1" x14ac:dyDescent="0.4"/>
    <row r="6328" s="6" customFormat="1" x14ac:dyDescent="0.4"/>
    <row r="6329" s="6" customFormat="1" x14ac:dyDescent="0.4"/>
    <row r="6330" s="6" customFormat="1" x14ac:dyDescent="0.4"/>
    <row r="6331" s="6" customFormat="1" x14ac:dyDescent="0.4"/>
    <row r="6332" s="6" customFormat="1" x14ac:dyDescent="0.4"/>
    <row r="6333" s="6" customFormat="1" x14ac:dyDescent="0.4"/>
    <row r="6334" s="6" customFormat="1" x14ac:dyDescent="0.4"/>
    <row r="6335" s="6" customFormat="1" x14ac:dyDescent="0.4"/>
    <row r="6336" s="6" customFormat="1" x14ac:dyDescent="0.4"/>
    <row r="6337" s="6" customFormat="1" x14ac:dyDescent="0.4"/>
    <row r="6338" s="6" customFormat="1" x14ac:dyDescent="0.4"/>
    <row r="6339" s="6" customFormat="1" x14ac:dyDescent="0.4"/>
    <row r="6340" s="6" customFormat="1" x14ac:dyDescent="0.4"/>
    <row r="6341" s="6" customFormat="1" x14ac:dyDescent="0.4"/>
    <row r="6342" s="6" customFormat="1" x14ac:dyDescent="0.4"/>
    <row r="6343" s="6" customFormat="1" x14ac:dyDescent="0.4"/>
    <row r="6344" s="6" customFormat="1" x14ac:dyDescent="0.4"/>
    <row r="6345" s="6" customFormat="1" x14ac:dyDescent="0.4"/>
    <row r="6346" s="6" customFormat="1" x14ac:dyDescent="0.4"/>
    <row r="6347" s="6" customFormat="1" x14ac:dyDescent="0.4"/>
    <row r="6348" s="6" customFormat="1" x14ac:dyDescent="0.4"/>
    <row r="6349" s="6" customFormat="1" x14ac:dyDescent="0.4"/>
    <row r="6350" s="6" customFormat="1" x14ac:dyDescent="0.4"/>
    <row r="6351" s="6" customFormat="1" x14ac:dyDescent="0.4"/>
    <row r="6352" s="6" customFormat="1" x14ac:dyDescent="0.4"/>
    <row r="6353" s="6" customFormat="1" x14ac:dyDescent="0.4"/>
    <row r="6354" s="6" customFormat="1" x14ac:dyDescent="0.4"/>
    <row r="6355" s="6" customFormat="1" x14ac:dyDescent="0.4"/>
    <row r="6356" s="6" customFormat="1" x14ac:dyDescent="0.4"/>
    <row r="6357" s="6" customFormat="1" x14ac:dyDescent="0.4"/>
    <row r="6358" s="6" customFormat="1" x14ac:dyDescent="0.4"/>
    <row r="6359" s="6" customFormat="1" x14ac:dyDescent="0.4"/>
    <row r="6360" s="6" customFormat="1" x14ac:dyDescent="0.4"/>
    <row r="6361" s="6" customFormat="1" x14ac:dyDescent="0.4"/>
    <row r="6362" s="6" customFormat="1" x14ac:dyDescent="0.4"/>
    <row r="6363" s="6" customFormat="1" x14ac:dyDescent="0.4"/>
    <row r="6364" s="6" customFormat="1" x14ac:dyDescent="0.4"/>
    <row r="6365" s="6" customFormat="1" x14ac:dyDescent="0.4"/>
    <row r="6366" s="6" customFormat="1" x14ac:dyDescent="0.4"/>
    <row r="6367" s="6" customFormat="1" x14ac:dyDescent="0.4"/>
    <row r="6368" s="6" customFormat="1" x14ac:dyDescent="0.4"/>
    <row r="6369" s="6" customFormat="1" x14ac:dyDescent="0.4"/>
    <row r="6370" s="6" customFormat="1" x14ac:dyDescent="0.4"/>
    <row r="6371" s="6" customFormat="1" x14ac:dyDescent="0.4"/>
    <row r="6372" s="6" customFormat="1" x14ac:dyDescent="0.4"/>
    <row r="6373" s="6" customFormat="1" x14ac:dyDescent="0.4"/>
    <row r="6374" s="6" customFormat="1" x14ac:dyDescent="0.4"/>
    <row r="6375" s="6" customFormat="1" x14ac:dyDescent="0.4"/>
    <row r="6376" s="6" customFormat="1" x14ac:dyDescent="0.4"/>
    <row r="6377" s="6" customFormat="1" x14ac:dyDescent="0.4"/>
    <row r="6378" s="6" customFormat="1" x14ac:dyDescent="0.4"/>
    <row r="6379" s="6" customFormat="1" x14ac:dyDescent="0.4"/>
    <row r="6380" s="6" customFormat="1" x14ac:dyDescent="0.4"/>
    <row r="6381" s="6" customFormat="1" x14ac:dyDescent="0.4"/>
    <row r="6382" s="6" customFormat="1" x14ac:dyDescent="0.4"/>
    <row r="6383" s="6" customFormat="1" x14ac:dyDescent="0.4"/>
    <row r="6384" s="6" customFormat="1" x14ac:dyDescent="0.4"/>
    <row r="6385" s="6" customFormat="1" x14ac:dyDescent="0.4"/>
    <row r="6386" s="6" customFormat="1" x14ac:dyDescent="0.4"/>
    <row r="6387" s="6" customFormat="1" x14ac:dyDescent="0.4"/>
    <row r="6388" s="6" customFormat="1" x14ac:dyDescent="0.4"/>
    <row r="6389" s="6" customFormat="1" x14ac:dyDescent="0.4"/>
    <row r="6390" s="6" customFormat="1" x14ac:dyDescent="0.4"/>
    <row r="6391" s="6" customFormat="1" x14ac:dyDescent="0.4"/>
    <row r="6392" s="6" customFormat="1" x14ac:dyDescent="0.4"/>
    <row r="6393" s="6" customFormat="1" x14ac:dyDescent="0.4"/>
    <row r="6394" s="6" customFormat="1" x14ac:dyDescent="0.4"/>
    <row r="6395" s="6" customFormat="1" x14ac:dyDescent="0.4"/>
    <row r="6396" s="6" customFormat="1" x14ac:dyDescent="0.4"/>
    <row r="6397" s="6" customFormat="1" x14ac:dyDescent="0.4"/>
    <row r="6398" s="6" customFormat="1" x14ac:dyDescent="0.4"/>
    <row r="6399" s="6" customFormat="1" x14ac:dyDescent="0.4"/>
    <row r="6400" s="6" customFormat="1" x14ac:dyDescent="0.4"/>
    <row r="6401" s="6" customFormat="1" x14ac:dyDescent="0.4"/>
    <row r="6402" s="6" customFormat="1" x14ac:dyDescent="0.4"/>
    <row r="6403" s="6" customFormat="1" x14ac:dyDescent="0.4"/>
    <row r="6404" s="6" customFormat="1" x14ac:dyDescent="0.4"/>
    <row r="6405" s="6" customFormat="1" x14ac:dyDescent="0.4"/>
    <row r="6406" s="6" customFormat="1" x14ac:dyDescent="0.4"/>
    <row r="6407" s="6" customFormat="1" x14ac:dyDescent="0.4"/>
    <row r="6408" s="6" customFormat="1" x14ac:dyDescent="0.4"/>
    <row r="6409" s="6" customFormat="1" x14ac:dyDescent="0.4"/>
    <row r="6410" s="6" customFormat="1" x14ac:dyDescent="0.4"/>
    <row r="6411" s="6" customFormat="1" x14ac:dyDescent="0.4"/>
    <row r="6412" s="6" customFormat="1" x14ac:dyDescent="0.4"/>
    <row r="6413" s="6" customFormat="1" x14ac:dyDescent="0.4"/>
    <row r="6414" s="6" customFormat="1" x14ac:dyDescent="0.4"/>
    <row r="6415" s="6" customFormat="1" x14ac:dyDescent="0.4"/>
    <row r="6416" s="6" customFormat="1" x14ac:dyDescent="0.4"/>
    <row r="6417" s="6" customFormat="1" x14ac:dyDescent="0.4"/>
    <row r="6418" s="6" customFormat="1" x14ac:dyDescent="0.4"/>
    <row r="6419" s="6" customFormat="1" x14ac:dyDescent="0.4"/>
    <row r="6420" s="6" customFormat="1" x14ac:dyDescent="0.4"/>
    <row r="6421" s="6" customFormat="1" x14ac:dyDescent="0.4"/>
    <row r="6422" s="6" customFormat="1" x14ac:dyDescent="0.4"/>
    <row r="6423" s="6" customFormat="1" x14ac:dyDescent="0.4"/>
    <row r="6424" s="6" customFormat="1" x14ac:dyDescent="0.4"/>
    <row r="6425" s="6" customFormat="1" x14ac:dyDescent="0.4"/>
    <row r="6426" s="6" customFormat="1" x14ac:dyDescent="0.4"/>
    <row r="6427" s="6" customFormat="1" x14ac:dyDescent="0.4"/>
    <row r="6428" s="6" customFormat="1" x14ac:dyDescent="0.4"/>
    <row r="6429" s="6" customFormat="1" x14ac:dyDescent="0.4"/>
    <row r="6430" s="6" customFormat="1" x14ac:dyDescent="0.4"/>
    <row r="6431" s="6" customFormat="1" x14ac:dyDescent="0.4"/>
    <row r="6432" s="6" customFormat="1" x14ac:dyDescent="0.4"/>
    <row r="6433" s="6" customFormat="1" x14ac:dyDescent="0.4"/>
    <row r="6434" s="6" customFormat="1" x14ac:dyDescent="0.4"/>
    <row r="6435" s="6" customFormat="1" x14ac:dyDescent="0.4"/>
    <row r="6436" s="6" customFormat="1" x14ac:dyDescent="0.4"/>
    <row r="6437" s="6" customFormat="1" x14ac:dyDescent="0.4"/>
    <row r="6438" s="6" customFormat="1" x14ac:dyDescent="0.4"/>
    <row r="6439" s="6" customFormat="1" x14ac:dyDescent="0.4"/>
    <row r="6440" s="6" customFormat="1" x14ac:dyDescent="0.4"/>
    <row r="6441" s="6" customFormat="1" x14ac:dyDescent="0.4"/>
    <row r="6442" s="6" customFormat="1" x14ac:dyDescent="0.4"/>
    <row r="6443" s="6" customFormat="1" x14ac:dyDescent="0.4"/>
    <row r="6444" s="6" customFormat="1" x14ac:dyDescent="0.4"/>
    <row r="6445" s="6" customFormat="1" x14ac:dyDescent="0.4"/>
    <row r="6446" s="6" customFormat="1" x14ac:dyDescent="0.4"/>
    <row r="6447" s="6" customFormat="1" x14ac:dyDescent="0.4"/>
    <row r="6448" s="6" customFormat="1" x14ac:dyDescent="0.4"/>
    <row r="6449" s="6" customFormat="1" x14ac:dyDescent="0.4"/>
    <row r="6450" s="6" customFormat="1" x14ac:dyDescent="0.4"/>
    <row r="6451" s="6" customFormat="1" x14ac:dyDescent="0.4"/>
    <row r="6452" s="6" customFormat="1" x14ac:dyDescent="0.4"/>
    <row r="6453" s="6" customFormat="1" x14ac:dyDescent="0.4"/>
    <row r="6454" s="6" customFormat="1" x14ac:dyDescent="0.4"/>
    <row r="6455" s="6" customFormat="1" x14ac:dyDescent="0.4"/>
    <row r="6456" s="6" customFormat="1" x14ac:dyDescent="0.4"/>
    <row r="6457" s="6" customFormat="1" x14ac:dyDescent="0.4"/>
    <row r="6458" s="6" customFormat="1" x14ac:dyDescent="0.4"/>
    <row r="6459" s="6" customFormat="1" x14ac:dyDescent="0.4"/>
    <row r="6460" s="6" customFormat="1" x14ac:dyDescent="0.4"/>
    <row r="6461" s="6" customFormat="1" x14ac:dyDescent="0.4"/>
    <row r="6462" s="6" customFormat="1" x14ac:dyDescent="0.4"/>
    <row r="6463" s="6" customFormat="1" x14ac:dyDescent="0.4"/>
    <row r="6464" s="6" customFormat="1" x14ac:dyDescent="0.4"/>
    <row r="6465" s="6" customFormat="1" x14ac:dyDescent="0.4"/>
    <row r="6466" s="6" customFormat="1" x14ac:dyDescent="0.4"/>
    <row r="6467" s="6" customFormat="1" x14ac:dyDescent="0.4"/>
    <row r="6468" s="6" customFormat="1" x14ac:dyDescent="0.4"/>
    <row r="6469" s="6" customFormat="1" x14ac:dyDescent="0.4"/>
    <row r="6470" s="6" customFormat="1" x14ac:dyDescent="0.4"/>
    <row r="6471" s="6" customFormat="1" x14ac:dyDescent="0.4"/>
    <row r="6472" s="6" customFormat="1" x14ac:dyDescent="0.4"/>
    <row r="6473" s="6" customFormat="1" x14ac:dyDescent="0.4"/>
    <row r="6474" s="6" customFormat="1" x14ac:dyDescent="0.4"/>
    <row r="6475" s="6" customFormat="1" x14ac:dyDescent="0.4"/>
    <row r="6476" s="6" customFormat="1" x14ac:dyDescent="0.4"/>
    <row r="6477" s="6" customFormat="1" x14ac:dyDescent="0.4"/>
    <row r="6478" s="6" customFormat="1" x14ac:dyDescent="0.4"/>
    <row r="6479" s="6" customFormat="1" x14ac:dyDescent="0.4"/>
    <row r="6480" s="6" customFormat="1" x14ac:dyDescent="0.4"/>
    <row r="6481" s="6" customFormat="1" x14ac:dyDescent="0.4"/>
    <row r="6482" s="6" customFormat="1" x14ac:dyDescent="0.4"/>
    <row r="6483" s="6" customFormat="1" x14ac:dyDescent="0.4"/>
    <row r="6484" s="6" customFormat="1" x14ac:dyDescent="0.4"/>
    <row r="6485" s="6" customFormat="1" x14ac:dyDescent="0.4"/>
    <row r="6486" s="6" customFormat="1" x14ac:dyDescent="0.4"/>
    <row r="6487" s="6" customFormat="1" x14ac:dyDescent="0.4"/>
    <row r="6488" s="6" customFormat="1" x14ac:dyDescent="0.4"/>
    <row r="6489" s="6" customFormat="1" x14ac:dyDescent="0.4"/>
    <row r="6490" s="6" customFormat="1" x14ac:dyDescent="0.4"/>
    <row r="6491" s="6" customFormat="1" x14ac:dyDescent="0.4"/>
    <row r="6492" s="6" customFormat="1" x14ac:dyDescent="0.4"/>
    <row r="6493" s="6" customFormat="1" x14ac:dyDescent="0.4"/>
    <row r="6494" s="6" customFormat="1" x14ac:dyDescent="0.4"/>
    <row r="6495" s="6" customFormat="1" x14ac:dyDescent="0.4"/>
    <row r="6496" s="6" customFormat="1" x14ac:dyDescent="0.4"/>
    <row r="6497" s="6" customFormat="1" x14ac:dyDescent="0.4"/>
    <row r="6498" s="6" customFormat="1" x14ac:dyDescent="0.4"/>
    <row r="6499" s="6" customFormat="1" x14ac:dyDescent="0.4"/>
    <row r="6500" s="6" customFormat="1" x14ac:dyDescent="0.4"/>
    <row r="6501" s="6" customFormat="1" x14ac:dyDescent="0.4"/>
    <row r="6502" s="6" customFormat="1" x14ac:dyDescent="0.4"/>
    <row r="6503" s="6" customFormat="1" x14ac:dyDescent="0.4"/>
    <row r="6504" s="6" customFormat="1" x14ac:dyDescent="0.4"/>
    <row r="6505" s="6" customFormat="1" x14ac:dyDescent="0.4"/>
    <row r="6506" s="6" customFormat="1" x14ac:dyDescent="0.4"/>
    <row r="6507" s="6" customFormat="1" x14ac:dyDescent="0.4"/>
    <row r="6508" s="6" customFormat="1" x14ac:dyDescent="0.4"/>
    <row r="6509" s="6" customFormat="1" x14ac:dyDescent="0.4"/>
    <row r="6510" s="6" customFormat="1" x14ac:dyDescent="0.4"/>
    <row r="6511" s="6" customFormat="1" x14ac:dyDescent="0.4"/>
    <row r="6512" s="6" customFormat="1" x14ac:dyDescent="0.4"/>
    <row r="6513" s="6" customFormat="1" x14ac:dyDescent="0.4"/>
    <row r="6514" s="6" customFormat="1" x14ac:dyDescent="0.4"/>
    <row r="6515" s="6" customFormat="1" x14ac:dyDescent="0.4"/>
    <row r="6516" s="6" customFormat="1" x14ac:dyDescent="0.4"/>
    <row r="6517" s="6" customFormat="1" x14ac:dyDescent="0.4"/>
    <row r="6518" s="6" customFormat="1" x14ac:dyDescent="0.4"/>
    <row r="6519" s="6" customFormat="1" x14ac:dyDescent="0.4"/>
    <row r="6520" s="6" customFormat="1" x14ac:dyDescent="0.4"/>
    <row r="6521" s="6" customFormat="1" x14ac:dyDescent="0.4"/>
    <row r="6522" s="6" customFormat="1" x14ac:dyDescent="0.4"/>
    <row r="6523" s="6" customFormat="1" x14ac:dyDescent="0.4"/>
    <row r="6524" s="6" customFormat="1" x14ac:dyDescent="0.4"/>
    <row r="6525" s="6" customFormat="1" x14ac:dyDescent="0.4"/>
    <row r="6526" s="6" customFormat="1" x14ac:dyDescent="0.4"/>
    <row r="6527" s="6" customFormat="1" x14ac:dyDescent="0.4"/>
    <row r="6528" s="6" customFormat="1" x14ac:dyDescent="0.4"/>
    <row r="6529" s="6" customFormat="1" x14ac:dyDescent="0.4"/>
    <row r="6530" s="6" customFormat="1" x14ac:dyDescent="0.4"/>
    <row r="6531" s="6" customFormat="1" x14ac:dyDescent="0.4"/>
    <row r="6532" s="6" customFormat="1" x14ac:dyDescent="0.4"/>
    <row r="6533" s="6" customFormat="1" x14ac:dyDescent="0.4"/>
    <row r="6534" s="6" customFormat="1" x14ac:dyDescent="0.4"/>
    <row r="6535" s="6" customFormat="1" x14ac:dyDescent="0.4"/>
    <row r="6536" s="6" customFormat="1" x14ac:dyDescent="0.4"/>
    <row r="6537" s="6" customFormat="1" x14ac:dyDescent="0.4"/>
    <row r="6538" s="6" customFormat="1" x14ac:dyDescent="0.4"/>
    <row r="6539" s="6" customFormat="1" x14ac:dyDescent="0.4"/>
    <row r="6540" s="6" customFormat="1" x14ac:dyDescent="0.4"/>
    <row r="6541" s="6" customFormat="1" x14ac:dyDescent="0.4"/>
    <row r="6542" s="6" customFormat="1" x14ac:dyDescent="0.4"/>
    <row r="6543" s="6" customFormat="1" x14ac:dyDescent="0.4"/>
    <row r="6544" s="6" customFormat="1" x14ac:dyDescent="0.4"/>
    <row r="6545" s="6" customFormat="1" x14ac:dyDescent="0.4"/>
    <row r="6546" s="6" customFormat="1" x14ac:dyDescent="0.4"/>
    <row r="6547" s="6" customFormat="1" x14ac:dyDescent="0.4"/>
    <row r="6548" s="6" customFormat="1" x14ac:dyDescent="0.4"/>
    <row r="6549" s="6" customFormat="1" x14ac:dyDescent="0.4"/>
    <row r="6550" s="6" customFormat="1" x14ac:dyDescent="0.4"/>
    <row r="6551" s="6" customFormat="1" x14ac:dyDescent="0.4"/>
    <row r="6552" s="6" customFormat="1" x14ac:dyDescent="0.4"/>
    <row r="6553" s="6" customFormat="1" x14ac:dyDescent="0.4"/>
    <row r="6554" s="6" customFormat="1" x14ac:dyDescent="0.4"/>
    <row r="6555" s="6" customFormat="1" x14ac:dyDescent="0.4"/>
    <row r="6556" s="6" customFormat="1" x14ac:dyDescent="0.4"/>
    <row r="6557" s="6" customFormat="1" x14ac:dyDescent="0.4"/>
    <row r="6558" s="6" customFormat="1" x14ac:dyDescent="0.4"/>
    <row r="6559" s="6" customFormat="1" x14ac:dyDescent="0.4"/>
    <row r="6560" s="6" customFormat="1" x14ac:dyDescent="0.4"/>
    <row r="6561" s="6" customFormat="1" x14ac:dyDescent="0.4"/>
    <row r="6562" s="6" customFormat="1" x14ac:dyDescent="0.4"/>
    <row r="6563" s="6" customFormat="1" x14ac:dyDescent="0.4"/>
    <row r="6564" s="6" customFormat="1" x14ac:dyDescent="0.4"/>
    <row r="6565" s="6" customFormat="1" x14ac:dyDescent="0.4"/>
    <row r="6566" s="6" customFormat="1" x14ac:dyDescent="0.4"/>
    <row r="6567" s="6" customFormat="1" x14ac:dyDescent="0.4"/>
    <row r="6568" s="6" customFormat="1" x14ac:dyDescent="0.4"/>
    <row r="6569" s="6" customFormat="1" x14ac:dyDescent="0.4"/>
    <row r="6570" s="6" customFormat="1" x14ac:dyDescent="0.4"/>
    <row r="6571" s="6" customFormat="1" x14ac:dyDescent="0.4"/>
    <row r="6572" s="6" customFormat="1" x14ac:dyDescent="0.4"/>
    <row r="6573" s="6" customFormat="1" x14ac:dyDescent="0.4"/>
    <row r="6574" s="6" customFormat="1" x14ac:dyDescent="0.4"/>
    <row r="6575" s="6" customFormat="1" x14ac:dyDescent="0.4"/>
    <row r="6576" s="6" customFormat="1" x14ac:dyDescent="0.4"/>
    <row r="6577" s="6" customFormat="1" x14ac:dyDescent="0.4"/>
    <row r="6578" s="6" customFormat="1" x14ac:dyDescent="0.4"/>
    <row r="6579" s="6" customFormat="1" x14ac:dyDescent="0.4"/>
    <row r="6580" s="6" customFormat="1" x14ac:dyDescent="0.4"/>
    <row r="6581" s="6" customFormat="1" x14ac:dyDescent="0.4"/>
    <row r="6582" s="6" customFormat="1" x14ac:dyDescent="0.4"/>
    <row r="6583" s="6" customFormat="1" x14ac:dyDescent="0.4"/>
    <row r="6584" s="6" customFormat="1" x14ac:dyDescent="0.4"/>
    <row r="6585" s="6" customFormat="1" x14ac:dyDescent="0.4"/>
    <row r="6586" s="6" customFormat="1" x14ac:dyDescent="0.4"/>
    <row r="6587" s="6" customFormat="1" x14ac:dyDescent="0.4"/>
    <row r="6588" s="6" customFormat="1" x14ac:dyDescent="0.4"/>
    <row r="6589" s="6" customFormat="1" x14ac:dyDescent="0.4"/>
    <row r="6590" s="6" customFormat="1" x14ac:dyDescent="0.4"/>
    <row r="6591" s="6" customFormat="1" x14ac:dyDescent="0.4"/>
    <row r="6592" s="6" customFormat="1" x14ac:dyDescent="0.4"/>
    <row r="6593" s="6" customFormat="1" x14ac:dyDescent="0.4"/>
    <row r="6594" s="6" customFormat="1" x14ac:dyDescent="0.4"/>
    <row r="6595" s="6" customFormat="1" x14ac:dyDescent="0.4"/>
    <row r="6596" s="6" customFormat="1" x14ac:dyDescent="0.4"/>
    <row r="6597" s="6" customFormat="1" x14ac:dyDescent="0.4"/>
    <row r="6598" s="6" customFormat="1" x14ac:dyDescent="0.4"/>
    <row r="6599" s="6" customFormat="1" x14ac:dyDescent="0.4"/>
    <row r="6600" s="6" customFormat="1" x14ac:dyDescent="0.4"/>
    <row r="6601" s="6" customFormat="1" x14ac:dyDescent="0.4"/>
    <row r="6602" s="6" customFormat="1" x14ac:dyDescent="0.4"/>
    <row r="6603" s="6" customFormat="1" x14ac:dyDescent="0.4"/>
    <row r="6604" s="6" customFormat="1" x14ac:dyDescent="0.4"/>
    <row r="6605" s="6" customFormat="1" x14ac:dyDescent="0.4"/>
    <row r="6606" s="6" customFormat="1" x14ac:dyDescent="0.4"/>
    <row r="6607" s="6" customFormat="1" x14ac:dyDescent="0.4"/>
    <row r="6608" s="6" customFormat="1" x14ac:dyDescent="0.4"/>
    <row r="6609" s="6" customFormat="1" x14ac:dyDescent="0.4"/>
    <row r="6610" s="6" customFormat="1" x14ac:dyDescent="0.4"/>
    <row r="6611" s="6" customFormat="1" x14ac:dyDescent="0.4"/>
    <row r="6612" s="6" customFormat="1" x14ac:dyDescent="0.4"/>
    <row r="6613" s="6" customFormat="1" x14ac:dyDescent="0.4"/>
    <row r="6614" s="6" customFormat="1" x14ac:dyDescent="0.4"/>
    <row r="6615" s="6" customFormat="1" x14ac:dyDescent="0.4"/>
    <row r="6616" s="6" customFormat="1" x14ac:dyDescent="0.4"/>
    <row r="6617" s="6" customFormat="1" x14ac:dyDescent="0.4"/>
    <row r="6618" s="6" customFormat="1" x14ac:dyDescent="0.4"/>
    <row r="6619" s="6" customFormat="1" x14ac:dyDescent="0.4"/>
    <row r="6620" s="6" customFormat="1" x14ac:dyDescent="0.4"/>
    <row r="6621" s="6" customFormat="1" x14ac:dyDescent="0.4"/>
    <row r="6622" s="6" customFormat="1" x14ac:dyDescent="0.4"/>
    <row r="6623" s="6" customFormat="1" x14ac:dyDescent="0.4"/>
    <row r="6624" s="6" customFormat="1" x14ac:dyDescent="0.4"/>
    <row r="6625" s="6" customFormat="1" x14ac:dyDescent="0.4"/>
    <row r="6626" s="6" customFormat="1" x14ac:dyDescent="0.4"/>
    <row r="6627" s="6" customFormat="1" x14ac:dyDescent="0.4"/>
    <row r="6628" s="6" customFormat="1" x14ac:dyDescent="0.4"/>
    <row r="6629" s="6" customFormat="1" x14ac:dyDescent="0.4"/>
    <row r="6630" s="6" customFormat="1" x14ac:dyDescent="0.4"/>
    <row r="6631" s="6" customFormat="1" x14ac:dyDescent="0.4"/>
    <row r="6632" s="6" customFormat="1" x14ac:dyDescent="0.4"/>
    <row r="6633" s="6" customFormat="1" x14ac:dyDescent="0.4"/>
    <row r="6634" s="6" customFormat="1" x14ac:dyDescent="0.4"/>
    <row r="6635" s="6" customFormat="1" x14ac:dyDescent="0.4"/>
    <row r="6636" s="6" customFormat="1" x14ac:dyDescent="0.4"/>
    <row r="6637" s="6" customFormat="1" x14ac:dyDescent="0.4"/>
    <row r="6638" s="6" customFormat="1" x14ac:dyDescent="0.4"/>
    <row r="6639" s="6" customFormat="1" x14ac:dyDescent="0.4"/>
    <row r="6640" s="6" customFormat="1" x14ac:dyDescent="0.4"/>
    <row r="6641" s="6" customFormat="1" x14ac:dyDescent="0.4"/>
    <row r="6642" s="6" customFormat="1" x14ac:dyDescent="0.4"/>
    <row r="6643" s="6" customFormat="1" x14ac:dyDescent="0.4"/>
    <row r="6644" s="6" customFormat="1" x14ac:dyDescent="0.4"/>
    <row r="6645" s="6" customFormat="1" x14ac:dyDescent="0.4"/>
    <row r="6646" s="6" customFormat="1" x14ac:dyDescent="0.4"/>
    <row r="6647" s="6" customFormat="1" x14ac:dyDescent="0.4"/>
    <row r="6648" s="6" customFormat="1" x14ac:dyDescent="0.4"/>
    <row r="6649" s="6" customFormat="1" x14ac:dyDescent="0.4"/>
    <row r="6650" s="6" customFormat="1" x14ac:dyDescent="0.4"/>
    <row r="6651" s="6" customFormat="1" x14ac:dyDescent="0.4"/>
    <row r="6652" s="6" customFormat="1" x14ac:dyDescent="0.4"/>
    <row r="6653" s="6" customFormat="1" x14ac:dyDescent="0.4"/>
    <row r="6654" s="6" customFormat="1" x14ac:dyDescent="0.4"/>
    <row r="6655" s="6" customFormat="1" x14ac:dyDescent="0.4"/>
    <row r="6656" s="6" customFormat="1" x14ac:dyDescent="0.4"/>
    <row r="6657" s="6" customFormat="1" x14ac:dyDescent="0.4"/>
    <row r="6658" s="6" customFormat="1" x14ac:dyDescent="0.4"/>
    <row r="6659" s="6" customFormat="1" x14ac:dyDescent="0.4"/>
    <row r="6660" s="6" customFormat="1" x14ac:dyDescent="0.4"/>
    <row r="6661" s="6" customFormat="1" x14ac:dyDescent="0.4"/>
    <row r="6662" s="6" customFormat="1" x14ac:dyDescent="0.4"/>
    <row r="6663" s="6" customFormat="1" x14ac:dyDescent="0.4"/>
    <row r="6664" s="6" customFormat="1" x14ac:dyDescent="0.4"/>
    <row r="6665" s="6" customFormat="1" x14ac:dyDescent="0.4"/>
    <row r="6666" s="6" customFormat="1" x14ac:dyDescent="0.4"/>
    <row r="6667" s="6" customFormat="1" x14ac:dyDescent="0.4"/>
    <row r="6668" s="6" customFormat="1" x14ac:dyDescent="0.4"/>
    <row r="6669" s="6" customFormat="1" x14ac:dyDescent="0.4"/>
    <row r="6670" s="6" customFormat="1" x14ac:dyDescent="0.4"/>
    <row r="6671" s="6" customFormat="1" x14ac:dyDescent="0.4"/>
    <row r="6672" s="6" customFormat="1" x14ac:dyDescent="0.4"/>
    <row r="6673" s="6" customFormat="1" x14ac:dyDescent="0.4"/>
    <row r="6674" s="6" customFormat="1" x14ac:dyDescent="0.4"/>
    <row r="6675" s="6" customFormat="1" x14ac:dyDescent="0.4"/>
    <row r="6676" s="6" customFormat="1" x14ac:dyDescent="0.4"/>
    <row r="6677" s="6" customFormat="1" x14ac:dyDescent="0.4"/>
    <row r="6678" s="6" customFormat="1" x14ac:dyDescent="0.4"/>
    <row r="6679" s="6" customFormat="1" x14ac:dyDescent="0.4"/>
    <row r="6680" s="6" customFormat="1" x14ac:dyDescent="0.4"/>
    <row r="6681" s="6" customFormat="1" x14ac:dyDescent="0.4"/>
    <row r="6682" s="6" customFormat="1" x14ac:dyDescent="0.4"/>
    <row r="6683" s="6" customFormat="1" x14ac:dyDescent="0.4"/>
    <row r="6684" s="6" customFormat="1" x14ac:dyDescent="0.4"/>
    <row r="6685" s="6" customFormat="1" x14ac:dyDescent="0.4"/>
    <row r="6686" s="6" customFormat="1" x14ac:dyDescent="0.4"/>
    <row r="6687" s="6" customFormat="1" x14ac:dyDescent="0.4"/>
    <row r="6688" s="6" customFormat="1" x14ac:dyDescent="0.4"/>
    <row r="6689" s="6" customFormat="1" x14ac:dyDescent="0.4"/>
    <row r="6690" s="6" customFormat="1" x14ac:dyDescent="0.4"/>
    <row r="6691" s="6" customFormat="1" x14ac:dyDescent="0.4"/>
    <row r="6692" s="6" customFormat="1" x14ac:dyDescent="0.4"/>
    <row r="6693" s="6" customFormat="1" x14ac:dyDescent="0.4"/>
    <row r="6694" s="6" customFormat="1" x14ac:dyDescent="0.4"/>
    <row r="6695" s="6" customFormat="1" x14ac:dyDescent="0.4"/>
    <row r="6696" s="6" customFormat="1" x14ac:dyDescent="0.4"/>
    <row r="6697" s="6" customFormat="1" x14ac:dyDescent="0.4"/>
    <row r="6698" s="6" customFormat="1" x14ac:dyDescent="0.4"/>
    <row r="6699" s="6" customFormat="1" x14ac:dyDescent="0.4"/>
    <row r="6700" s="6" customFormat="1" x14ac:dyDescent="0.4"/>
    <row r="6701" s="6" customFormat="1" x14ac:dyDescent="0.4"/>
    <row r="6702" s="6" customFormat="1" x14ac:dyDescent="0.4"/>
    <row r="6703" s="6" customFormat="1" x14ac:dyDescent="0.4"/>
    <row r="6704" s="6" customFormat="1" x14ac:dyDescent="0.4"/>
    <row r="6705" s="6" customFormat="1" x14ac:dyDescent="0.4"/>
    <row r="6706" s="6" customFormat="1" x14ac:dyDescent="0.4"/>
    <row r="6707" s="6" customFormat="1" x14ac:dyDescent="0.4"/>
    <row r="6708" s="6" customFormat="1" x14ac:dyDescent="0.4"/>
    <row r="6709" s="6" customFormat="1" x14ac:dyDescent="0.4"/>
    <row r="6710" s="6" customFormat="1" x14ac:dyDescent="0.4"/>
    <row r="6711" s="6" customFormat="1" x14ac:dyDescent="0.4"/>
    <row r="6712" s="6" customFormat="1" x14ac:dyDescent="0.4"/>
    <row r="6713" s="6" customFormat="1" x14ac:dyDescent="0.4"/>
    <row r="6714" s="6" customFormat="1" x14ac:dyDescent="0.4"/>
    <row r="6715" s="6" customFormat="1" x14ac:dyDescent="0.4"/>
    <row r="6716" s="6" customFormat="1" x14ac:dyDescent="0.4"/>
    <row r="6717" s="6" customFormat="1" x14ac:dyDescent="0.4"/>
    <row r="6718" s="6" customFormat="1" x14ac:dyDescent="0.4"/>
    <row r="6719" s="6" customFormat="1" x14ac:dyDescent="0.4"/>
    <row r="6720" s="6" customFormat="1" x14ac:dyDescent="0.4"/>
    <row r="6721" s="6" customFormat="1" x14ac:dyDescent="0.4"/>
    <row r="6722" s="6" customFormat="1" x14ac:dyDescent="0.4"/>
    <row r="6723" s="6" customFormat="1" x14ac:dyDescent="0.4"/>
    <row r="6724" s="6" customFormat="1" x14ac:dyDescent="0.4"/>
    <row r="6725" s="6" customFormat="1" x14ac:dyDescent="0.4"/>
    <row r="6726" s="6" customFormat="1" x14ac:dyDescent="0.4"/>
    <row r="6727" s="6" customFormat="1" x14ac:dyDescent="0.4"/>
    <row r="6728" s="6" customFormat="1" x14ac:dyDescent="0.4"/>
    <row r="6729" s="6" customFormat="1" x14ac:dyDescent="0.4"/>
    <row r="6730" s="6" customFormat="1" x14ac:dyDescent="0.4"/>
    <row r="6731" s="6" customFormat="1" x14ac:dyDescent="0.4"/>
    <row r="6732" s="6" customFormat="1" x14ac:dyDescent="0.4"/>
    <row r="6733" s="6" customFormat="1" x14ac:dyDescent="0.4"/>
    <row r="6734" s="6" customFormat="1" x14ac:dyDescent="0.4"/>
    <row r="6735" s="6" customFormat="1" x14ac:dyDescent="0.4"/>
    <row r="6736" s="6" customFormat="1" x14ac:dyDescent="0.4"/>
    <row r="6737" s="6" customFormat="1" x14ac:dyDescent="0.4"/>
    <row r="6738" s="6" customFormat="1" x14ac:dyDescent="0.4"/>
    <row r="6739" s="6" customFormat="1" x14ac:dyDescent="0.4"/>
    <row r="6740" s="6" customFormat="1" x14ac:dyDescent="0.4"/>
    <row r="6741" s="6" customFormat="1" x14ac:dyDescent="0.4"/>
    <row r="6742" s="6" customFormat="1" x14ac:dyDescent="0.4"/>
    <row r="6743" s="6" customFormat="1" x14ac:dyDescent="0.4"/>
    <row r="6744" s="6" customFormat="1" x14ac:dyDescent="0.4"/>
    <row r="6745" s="6" customFormat="1" x14ac:dyDescent="0.4"/>
    <row r="6746" s="6" customFormat="1" x14ac:dyDescent="0.4"/>
    <row r="6747" s="6" customFormat="1" x14ac:dyDescent="0.4"/>
    <row r="6748" s="6" customFormat="1" x14ac:dyDescent="0.4"/>
    <row r="6749" s="6" customFormat="1" x14ac:dyDescent="0.4"/>
    <row r="6750" s="6" customFormat="1" x14ac:dyDescent="0.4"/>
    <row r="6751" s="6" customFormat="1" x14ac:dyDescent="0.4"/>
    <row r="6752" s="6" customFormat="1" x14ac:dyDescent="0.4"/>
    <row r="6753" s="6" customFormat="1" x14ac:dyDescent="0.4"/>
    <row r="6754" s="6" customFormat="1" x14ac:dyDescent="0.4"/>
    <row r="6755" s="6" customFormat="1" x14ac:dyDescent="0.4"/>
    <row r="6756" s="6" customFormat="1" x14ac:dyDescent="0.4"/>
    <row r="6757" s="6" customFormat="1" x14ac:dyDescent="0.4"/>
    <row r="6758" s="6" customFormat="1" x14ac:dyDescent="0.4"/>
    <row r="6759" s="6" customFormat="1" x14ac:dyDescent="0.4"/>
    <row r="6760" s="6" customFormat="1" x14ac:dyDescent="0.4"/>
    <row r="6761" s="6" customFormat="1" x14ac:dyDescent="0.4"/>
    <row r="6762" s="6" customFormat="1" x14ac:dyDescent="0.4"/>
    <row r="6763" s="6" customFormat="1" x14ac:dyDescent="0.4"/>
    <row r="6764" s="6" customFormat="1" x14ac:dyDescent="0.4"/>
    <row r="6765" s="6" customFormat="1" x14ac:dyDescent="0.4"/>
    <row r="6766" s="6" customFormat="1" x14ac:dyDescent="0.4"/>
    <row r="6767" s="6" customFormat="1" x14ac:dyDescent="0.4"/>
    <row r="6768" s="6" customFormat="1" x14ac:dyDescent="0.4"/>
    <row r="6769" s="6" customFormat="1" x14ac:dyDescent="0.4"/>
    <row r="6770" s="6" customFormat="1" x14ac:dyDescent="0.4"/>
    <row r="6771" s="6" customFormat="1" x14ac:dyDescent="0.4"/>
    <row r="6772" s="6" customFormat="1" x14ac:dyDescent="0.4"/>
    <row r="6773" s="6" customFormat="1" x14ac:dyDescent="0.4"/>
    <row r="6774" s="6" customFormat="1" x14ac:dyDescent="0.4"/>
    <row r="6775" s="6" customFormat="1" x14ac:dyDescent="0.4"/>
    <row r="6776" s="6" customFormat="1" x14ac:dyDescent="0.4"/>
    <row r="6777" s="6" customFormat="1" x14ac:dyDescent="0.4"/>
    <row r="6778" s="6" customFormat="1" x14ac:dyDescent="0.4"/>
    <row r="6779" s="6" customFormat="1" x14ac:dyDescent="0.4"/>
    <row r="6780" s="6" customFormat="1" x14ac:dyDescent="0.4"/>
    <row r="6781" s="6" customFormat="1" x14ac:dyDescent="0.4"/>
    <row r="6782" s="6" customFormat="1" x14ac:dyDescent="0.4"/>
    <row r="6783" s="6" customFormat="1" x14ac:dyDescent="0.4"/>
    <row r="6784" s="6" customFormat="1" x14ac:dyDescent="0.4"/>
    <row r="6785" s="6" customFormat="1" x14ac:dyDescent="0.4"/>
    <row r="6786" s="6" customFormat="1" x14ac:dyDescent="0.4"/>
    <row r="6787" s="6" customFormat="1" x14ac:dyDescent="0.4"/>
    <row r="6788" s="6" customFormat="1" x14ac:dyDescent="0.4"/>
    <row r="6789" s="6" customFormat="1" x14ac:dyDescent="0.4"/>
    <row r="6790" s="6" customFormat="1" x14ac:dyDescent="0.4"/>
    <row r="6791" s="6" customFormat="1" x14ac:dyDescent="0.4"/>
    <row r="6792" s="6" customFormat="1" x14ac:dyDescent="0.4"/>
    <row r="6793" s="6" customFormat="1" x14ac:dyDescent="0.4"/>
    <row r="6794" s="6" customFormat="1" x14ac:dyDescent="0.4"/>
    <row r="6795" s="6" customFormat="1" x14ac:dyDescent="0.4"/>
    <row r="6796" s="6" customFormat="1" x14ac:dyDescent="0.4"/>
    <row r="6797" s="6" customFormat="1" x14ac:dyDescent="0.4"/>
    <row r="6798" s="6" customFormat="1" x14ac:dyDescent="0.4"/>
    <row r="6799" s="6" customFormat="1" x14ac:dyDescent="0.4"/>
    <row r="6800" s="6" customFormat="1" x14ac:dyDescent="0.4"/>
    <row r="6801" s="6" customFormat="1" x14ac:dyDescent="0.4"/>
    <row r="6802" s="6" customFormat="1" x14ac:dyDescent="0.4"/>
    <row r="6803" s="6" customFormat="1" x14ac:dyDescent="0.4"/>
    <row r="6804" s="6" customFormat="1" x14ac:dyDescent="0.4"/>
    <row r="6805" s="6" customFormat="1" x14ac:dyDescent="0.4"/>
    <row r="6806" s="6" customFormat="1" x14ac:dyDescent="0.4"/>
    <row r="6807" s="6" customFormat="1" x14ac:dyDescent="0.4"/>
    <row r="6808" s="6" customFormat="1" x14ac:dyDescent="0.4"/>
    <row r="6809" s="6" customFormat="1" x14ac:dyDescent="0.4"/>
    <row r="6810" s="6" customFormat="1" x14ac:dyDescent="0.4"/>
    <row r="6811" s="6" customFormat="1" x14ac:dyDescent="0.4"/>
    <row r="6812" s="6" customFormat="1" x14ac:dyDescent="0.4"/>
    <row r="6813" s="6" customFormat="1" x14ac:dyDescent="0.4"/>
    <row r="6814" s="6" customFormat="1" x14ac:dyDescent="0.4"/>
    <row r="6815" s="6" customFormat="1" x14ac:dyDescent="0.4"/>
    <row r="6816" s="6" customFormat="1" x14ac:dyDescent="0.4"/>
    <row r="6817" s="6" customFormat="1" x14ac:dyDescent="0.4"/>
    <row r="6818" s="6" customFormat="1" x14ac:dyDescent="0.4"/>
    <row r="6819" s="6" customFormat="1" x14ac:dyDescent="0.4"/>
    <row r="6820" s="6" customFormat="1" x14ac:dyDescent="0.4"/>
    <row r="6821" s="6" customFormat="1" x14ac:dyDescent="0.4"/>
    <row r="6822" s="6" customFormat="1" x14ac:dyDescent="0.4"/>
    <row r="6823" s="6" customFormat="1" x14ac:dyDescent="0.4"/>
    <row r="6824" s="6" customFormat="1" x14ac:dyDescent="0.4"/>
    <row r="6825" s="6" customFormat="1" x14ac:dyDescent="0.4"/>
    <row r="6826" s="6" customFormat="1" x14ac:dyDescent="0.4"/>
    <row r="6827" s="6" customFormat="1" x14ac:dyDescent="0.4"/>
    <row r="6828" s="6" customFormat="1" x14ac:dyDescent="0.4"/>
    <row r="6829" s="6" customFormat="1" x14ac:dyDescent="0.4"/>
    <row r="6830" s="6" customFormat="1" x14ac:dyDescent="0.4"/>
    <row r="6831" s="6" customFormat="1" x14ac:dyDescent="0.4"/>
    <row r="6832" s="6" customFormat="1" x14ac:dyDescent="0.4"/>
    <row r="6833" s="6" customFormat="1" x14ac:dyDescent="0.4"/>
    <row r="6834" s="6" customFormat="1" x14ac:dyDescent="0.4"/>
    <row r="6835" s="6" customFormat="1" x14ac:dyDescent="0.4"/>
    <row r="6836" s="6" customFormat="1" x14ac:dyDescent="0.4"/>
    <row r="6837" s="6" customFormat="1" x14ac:dyDescent="0.4"/>
    <row r="6838" s="6" customFormat="1" x14ac:dyDescent="0.4"/>
    <row r="6839" s="6" customFormat="1" x14ac:dyDescent="0.4"/>
    <row r="6840" s="6" customFormat="1" x14ac:dyDescent="0.4"/>
    <row r="6841" s="6" customFormat="1" x14ac:dyDescent="0.4"/>
    <row r="6842" s="6" customFormat="1" x14ac:dyDescent="0.4"/>
    <row r="6843" s="6" customFormat="1" x14ac:dyDescent="0.4"/>
    <row r="6844" s="6" customFormat="1" x14ac:dyDescent="0.4"/>
    <row r="6845" s="6" customFormat="1" x14ac:dyDescent="0.4"/>
    <row r="6846" s="6" customFormat="1" x14ac:dyDescent="0.4"/>
    <row r="6847" s="6" customFormat="1" x14ac:dyDescent="0.4"/>
    <row r="6848" s="6" customFormat="1" x14ac:dyDescent="0.4"/>
    <row r="6849" s="6" customFormat="1" x14ac:dyDescent="0.4"/>
    <row r="6850" s="6" customFormat="1" x14ac:dyDescent="0.4"/>
    <row r="6851" s="6" customFormat="1" x14ac:dyDescent="0.4"/>
    <row r="6852" s="6" customFormat="1" x14ac:dyDescent="0.4"/>
    <row r="6853" s="6" customFormat="1" x14ac:dyDescent="0.4"/>
    <row r="6854" s="6" customFormat="1" x14ac:dyDescent="0.4"/>
    <row r="6855" s="6" customFormat="1" x14ac:dyDescent="0.4"/>
    <row r="6856" s="6" customFormat="1" x14ac:dyDescent="0.4"/>
    <row r="6857" s="6" customFormat="1" x14ac:dyDescent="0.4"/>
    <row r="6858" s="6" customFormat="1" x14ac:dyDescent="0.4"/>
    <row r="6859" s="6" customFormat="1" x14ac:dyDescent="0.4"/>
    <row r="6860" s="6" customFormat="1" x14ac:dyDescent="0.4"/>
    <row r="6861" s="6" customFormat="1" x14ac:dyDescent="0.4"/>
    <row r="6862" s="6" customFormat="1" x14ac:dyDescent="0.4"/>
    <row r="6863" s="6" customFormat="1" x14ac:dyDescent="0.4"/>
    <row r="6864" s="6" customFormat="1" x14ac:dyDescent="0.4"/>
    <row r="6865" s="6" customFormat="1" x14ac:dyDescent="0.4"/>
    <row r="6866" s="6" customFormat="1" x14ac:dyDescent="0.4"/>
    <row r="6867" s="6" customFormat="1" x14ac:dyDescent="0.4"/>
    <row r="6868" s="6" customFormat="1" x14ac:dyDescent="0.4"/>
    <row r="6869" s="6" customFormat="1" x14ac:dyDescent="0.4"/>
    <row r="6870" s="6" customFormat="1" x14ac:dyDescent="0.4"/>
    <row r="6871" s="6" customFormat="1" x14ac:dyDescent="0.4"/>
    <row r="6872" s="6" customFormat="1" x14ac:dyDescent="0.4"/>
    <row r="6873" s="6" customFormat="1" x14ac:dyDescent="0.4"/>
    <row r="6874" s="6" customFormat="1" x14ac:dyDescent="0.4"/>
    <row r="6875" s="6" customFormat="1" x14ac:dyDescent="0.4"/>
    <row r="6876" s="6" customFormat="1" x14ac:dyDescent="0.4"/>
    <row r="6877" s="6" customFormat="1" x14ac:dyDescent="0.4"/>
    <row r="6878" s="6" customFormat="1" x14ac:dyDescent="0.4"/>
    <row r="6879" s="6" customFormat="1" x14ac:dyDescent="0.4"/>
    <row r="6880" s="6" customFormat="1" x14ac:dyDescent="0.4"/>
    <row r="6881" s="6" customFormat="1" x14ac:dyDescent="0.4"/>
    <row r="6882" s="6" customFormat="1" x14ac:dyDescent="0.4"/>
    <row r="6883" s="6" customFormat="1" x14ac:dyDescent="0.4"/>
    <row r="6884" s="6" customFormat="1" x14ac:dyDescent="0.4"/>
    <row r="6885" s="6" customFormat="1" x14ac:dyDescent="0.4"/>
    <row r="6886" s="6" customFormat="1" x14ac:dyDescent="0.4"/>
    <row r="6887" s="6" customFormat="1" x14ac:dyDescent="0.4"/>
    <row r="6888" s="6" customFormat="1" x14ac:dyDescent="0.4"/>
    <row r="6889" s="6" customFormat="1" x14ac:dyDescent="0.4"/>
    <row r="6890" s="6" customFormat="1" x14ac:dyDescent="0.4"/>
    <row r="6891" s="6" customFormat="1" x14ac:dyDescent="0.4"/>
    <row r="6892" s="6" customFormat="1" x14ac:dyDescent="0.4"/>
    <row r="6893" s="6" customFormat="1" x14ac:dyDescent="0.4"/>
    <row r="6894" s="6" customFormat="1" x14ac:dyDescent="0.4"/>
    <row r="6895" s="6" customFormat="1" x14ac:dyDescent="0.4"/>
    <row r="6896" s="6" customFormat="1" x14ac:dyDescent="0.4"/>
    <row r="6897" s="6" customFormat="1" x14ac:dyDescent="0.4"/>
    <row r="6898" s="6" customFormat="1" x14ac:dyDescent="0.4"/>
    <row r="6899" s="6" customFormat="1" x14ac:dyDescent="0.4"/>
    <row r="6900" s="6" customFormat="1" x14ac:dyDescent="0.4"/>
    <row r="6901" s="6" customFormat="1" x14ac:dyDescent="0.4"/>
    <row r="6902" s="6" customFormat="1" x14ac:dyDescent="0.4"/>
    <row r="6903" s="6" customFormat="1" x14ac:dyDescent="0.4"/>
    <row r="6904" s="6" customFormat="1" x14ac:dyDescent="0.4"/>
    <row r="6905" s="6" customFormat="1" x14ac:dyDescent="0.4"/>
    <row r="6906" s="6" customFormat="1" x14ac:dyDescent="0.4"/>
    <row r="6907" s="6" customFormat="1" x14ac:dyDescent="0.4"/>
    <row r="6908" s="6" customFormat="1" x14ac:dyDescent="0.4"/>
    <row r="6909" s="6" customFormat="1" x14ac:dyDescent="0.4"/>
    <row r="6910" s="6" customFormat="1" x14ac:dyDescent="0.4"/>
    <row r="6911" s="6" customFormat="1" x14ac:dyDescent="0.4"/>
    <row r="6912" s="6" customFormat="1" x14ac:dyDescent="0.4"/>
    <row r="6913" s="6" customFormat="1" x14ac:dyDescent="0.4"/>
    <row r="6914" s="6" customFormat="1" x14ac:dyDescent="0.4"/>
    <row r="6915" s="6" customFormat="1" x14ac:dyDescent="0.4"/>
    <row r="6916" s="6" customFormat="1" x14ac:dyDescent="0.4"/>
    <row r="6917" s="6" customFormat="1" x14ac:dyDescent="0.4"/>
    <row r="6918" s="6" customFormat="1" x14ac:dyDescent="0.4"/>
    <row r="6919" s="6" customFormat="1" x14ac:dyDescent="0.4"/>
    <row r="6920" s="6" customFormat="1" x14ac:dyDescent="0.4"/>
    <row r="6921" s="6" customFormat="1" x14ac:dyDescent="0.4"/>
    <row r="6922" s="6" customFormat="1" x14ac:dyDescent="0.4"/>
    <row r="6923" s="6" customFormat="1" x14ac:dyDescent="0.4"/>
    <row r="6924" s="6" customFormat="1" x14ac:dyDescent="0.4"/>
    <row r="6925" s="6" customFormat="1" x14ac:dyDescent="0.4"/>
    <row r="6926" s="6" customFormat="1" x14ac:dyDescent="0.4"/>
    <row r="6927" s="6" customFormat="1" x14ac:dyDescent="0.4"/>
    <row r="6928" s="6" customFormat="1" x14ac:dyDescent="0.4"/>
    <row r="6929" s="6" customFormat="1" x14ac:dyDescent="0.4"/>
    <row r="6930" s="6" customFormat="1" x14ac:dyDescent="0.4"/>
    <row r="6931" s="6" customFormat="1" x14ac:dyDescent="0.4"/>
    <row r="6932" s="6" customFormat="1" x14ac:dyDescent="0.4"/>
    <row r="6933" s="6" customFormat="1" x14ac:dyDescent="0.4"/>
    <row r="6934" s="6" customFormat="1" x14ac:dyDescent="0.4"/>
    <row r="6935" s="6" customFormat="1" x14ac:dyDescent="0.4"/>
    <row r="6936" s="6" customFormat="1" x14ac:dyDescent="0.4"/>
    <row r="6937" s="6" customFormat="1" x14ac:dyDescent="0.4"/>
    <row r="6938" s="6" customFormat="1" x14ac:dyDescent="0.4"/>
    <row r="6939" s="6" customFormat="1" x14ac:dyDescent="0.4"/>
    <row r="6940" s="6" customFormat="1" x14ac:dyDescent="0.4"/>
    <row r="6941" s="6" customFormat="1" x14ac:dyDescent="0.4"/>
    <row r="6942" s="6" customFormat="1" x14ac:dyDescent="0.4"/>
    <row r="6943" s="6" customFormat="1" x14ac:dyDescent="0.4"/>
    <row r="6944" s="6" customFormat="1" x14ac:dyDescent="0.4"/>
    <row r="6945" s="6" customFormat="1" x14ac:dyDescent="0.4"/>
    <row r="6946" s="6" customFormat="1" x14ac:dyDescent="0.4"/>
    <row r="6947" s="6" customFormat="1" x14ac:dyDescent="0.4"/>
    <row r="6948" s="6" customFormat="1" x14ac:dyDescent="0.4"/>
    <row r="6949" s="6" customFormat="1" x14ac:dyDescent="0.4"/>
    <row r="6950" s="6" customFormat="1" x14ac:dyDescent="0.4"/>
    <row r="6951" s="6" customFormat="1" x14ac:dyDescent="0.4"/>
    <row r="6952" s="6" customFormat="1" x14ac:dyDescent="0.4"/>
    <row r="6953" s="6" customFormat="1" x14ac:dyDescent="0.4"/>
    <row r="6954" s="6" customFormat="1" x14ac:dyDescent="0.4"/>
    <row r="6955" s="6" customFormat="1" x14ac:dyDescent="0.4"/>
    <row r="6956" s="6" customFormat="1" x14ac:dyDescent="0.4"/>
    <row r="6957" s="6" customFormat="1" x14ac:dyDescent="0.4"/>
    <row r="6958" s="6" customFormat="1" x14ac:dyDescent="0.4"/>
    <row r="6959" s="6" customFormat="1" x14ac:dyDescent="0.4"/>
    <row r="6960" s="6" customFormat="1" x14ac:dyDescent="0.4"/>
    <row r="6961" s="6" customFormat="1" x14ac:dyDescent="0.4"/>
    <row r="6962" s="6" customFormat="1" x14ac:dyDescent="0.4"/>
    <row r="6963" s="6" customFormat="1" x14ac:dyDescent="0.4"/>
    <row r="6964" s="6" customFormat="1" x14ac:dyDescent="0.4"/>
    <row r="6965" s="6" customFormat="1" x14ac:dyDescent="0.4"/>
    <row r="6966" s="6" customFormat="1" x14ac:dyDescent="0.4"/>
    <row r="6967" s="6" customFormat="1" x14ac:dyDescent="0.4"/>
    <row r="6968" s="6" customFormat="1" x14ac:dyDescent="0.4"/>
    <row r="6969" s="6" customFormat="1" x14ac:dyDescent="0.4"/>
    <row r="6970" s="6" customFormat="1" x14ac:dyDescent="0.4"/>
    <row r="6971" s="6" customFormat="1" x14ac:dyDescent="0.4"/>
    <row r="6972" s="6" customFormat="1" x14ac:dyDescent="0.4"/>
    <row r="6973" s="6" customFormat="1" x14ac:dyDescent="0.4"/>
    <row r="6974" s="6" customFormat="1" x14ac:dyDescent="0.4"/>
    <row r="6975" s="6" customFormat="1" x14ac:dyDescent="0.4"/>
    <row r="6976" s="6" customFormat="1" x14ac:dyDescent="0.4"/>
    <row r="6977" s="6" customFormat="1" x14ac:dyDescent="0.4"/>
    <row r="6978" s="6" customFormat="1" x14ac:dyDescent="0.4"/>
    <row r="6979" s="6" customFormat="1" x14ac:dyDescent="0.4"/>
    <row r="6980" s="6" customFormat="1" x14ac:dyDescent="0.4"/>
    <row r="6981" s="6" customFormat="1" x14ac:dyDescent="0.4"/>
    <row r="6982" s="6" customFormat="1" x14ac:dyDescent="0.4"/>
    <row r="6983" s="6" customFormat="1" x14ac:dyDescent="0.4"/>
    <row r="6984" s="6" customFormat="1" x14ac:dyDescent="0.4"/>
    <row r="6985" s="6" customFormat="1" x14ac:dyDescent="0.4"/>
    <row r="6986" s="6" customFormat="1" x14ac:dyDescent="0.4"/>
    <row r="6987" s="6" customFormat="1" x14ac:dyDescent="0.4"/>
    <row r="6988" s="6" customFormat="1" x14ac:dyDescent="0.4"/>
    <row r="6989" s="6" customFormat="1" x14ac:dyDescent="0.4"/>
    <row r="6990" s="6" customFormat="1" x14ac:dyDescent="0.4"/>
    <row r="6991" s="6" customFormat="1" x14ac:dyDescent="0.4"/>
    <row r="6992" s="6" customFormat="1" x14ac:dyDescent="0.4"/>
    <row r="6993" s="6" customFormat="1" x14ac:dyDescent="0.4"/>
    <row r="6994" s="6" customFormat="1" x14ac:dyDescent="0.4"/>
    <row r="6995" s="6" customFormat="1" x14ac:dyDescent="0.4"/>
    <row r="6996" s="6" customFormat="1" x14ac:dyDescent="0.4"/>
    <row r="6997" s="6" customFormat="1" x14ac:dyDescent="0.4"/>
    <row r="6998" s="6" customFormat="1" x14ac:dyDescent="0.4"/>
    <row r="6999" s="6" customFormat="1" x14ac:dyDescent="0.4"/>
    <row r="7000" s="6" customFormat="1" x14ac:dyDescent="0.4"/>
    <row r="7001" s="6" customFormat="1" x14ac:dyDescent="0.4"/>
    <row r="7002" s="6" customFormat="1" x14ac:dyDescent="0.4"/>
    <row r="7003" s="6" customFormat="1" x14ac:dyDescent="0.4"/>
    <row r="7004" s="6" customFormat="1" x14ac:dyDescent="0.4"/>
    <row r="7005" s="6" customFormat="1" x14ac:dyDescent="0.4"/>
    <row r="7006" s="6" customFormat="1" x14ac:dyDescent="0.4"/>
    <row r="7007" s="6" customFormat="1" x14ac:dyDescent="0.4"/>
    <row r="7008" s="6" customFormat="1" x14ac:dyDescent="0.4"/>
    <row r="7009" s="6" customFormat="1" x14ac:dyDescent="0.4"/>
    <row r="7010" s="6" customFormat="1" x14ac:dyDescent="0.4"/>
    <row r="7011" s="6" customFormat="1" x14ac:dyDescent="0.4"/>
    <row r="7012" s="6" customFormat="1" x14ac:dyDescent="0.4"/>
    <row r="7013" s="6" customFormat="1" x14ac:dyDescent="0.4"/>
    <row r="7014" s="6" customFormat="1" x14ac:dyDescent="0.4"/>
    <row r="7015" s="6" customFormat="1" x14ac:dyDescent="0.4"/>
    <row r="7016" s="6" customFormat="1" x14ac:dyDescent="0.4"/>
    <row r="7017" s="6" customFormat="1" x14ac:dyDescent="0.4"/>
    <row r="7018" s="6" customFormat="1" x14ac:dyDescent="0.4"/>
    <row r="7019" s="6" customFormat="1" x14ac:dyDescent="0.4"/>
    <row r="7020" s="6" customFormat="1" x14ac:dyDescent="0.4"/>
    <row r="7021" s="6" customFormat="1" x14ac:dyDescent="0.4"/>
    <row r="7022" s="6" customFormat="1" x14ac:dyDescent="0.4"/>
    <row r="7023" s="6" customFormat="1" x14ac:dyDescent="0.4"/>
    <row r="7024" s="6" customFormat="1" x14ac:dyDescent="0.4"/>
    <row r="7025" s="6" customFormat="1" x14ac:dyDescent="0.4"/>
    <row r="7026" s="6" customFormat="1" x14ac:dyDescent="0.4"/>
    <row r="7027" s="6" customFormat="1" x14ac:dyDescent="0.4"/>
    <row r="7028" s="6" customFormat="1" x14ac:dyDescent="0.4"/>
    <row r="7029" s="6" customFormat="1" x14ac:dyDescent="0.4"/>
    <row r="7030" s="6" customFormat="1" x14ac:dyDescent="0.4"/>
    <row r="7031" s="6" customFormat="1" x14ac:dyDescent="0.4"/>
    <row r="7032" s="6" customFormat="1" x14ac:dyDescent="0.4"/>
    <row r="7033" s="6" customFormat="1" x14ac:dyDescent="0.4"/>
    <row r="7034" s="6" customFormat="1" x14ac:dyDescent="0.4"/>
    <row r="7035" s="6" customFormat="1" x14ac:dyDescent="0.4"/>
    <row r="7036" s="6" customFormat="1" x14ac:dyDescent="0.4"/>
    <row r="7037" s="6" customFormat="1" x14ac:dyDescent="0.4"/>
    <row r="7038" s="6" customFormat="1" x14ac:dyDescent="0.4"/>
    <row r="7039" s="6" customFormat="1" x14ac:dyDescent="0.4"/>
    <row r="7040" s="6" customFormat="1" x14ac:dyDescent="0.4"/>
    <row r="7041" s="6" customFormat="1" x14ac:dyDescent="0.4"/>
    <row r="7042" s="6" customFormat="1" x14ac:dyDescent="0.4"/>
    <row r="7043" s="6" customFormat="1" x14ac:dyDescent="0.4"/>
    <row r="7044" s="6" customFormat="1" x14ac:dyDescent="0.4"/>
    <row r="7045" s="6" customFormat="1" x14ac:dyDescent="0.4"/>
    <row r="7046" s="6" customFormat="1" x14ac:dyDescent="0.4"/>
    <row r="7047" s="6" customFormat="1" x14ac:dyDescent="0.4"/>
    <row r="7048" s="6" customFormat="1" x14ac:dyDescent="0.4"/>
    <row r="7049" s="6" customFormat="1" x14ac:dyDescent="0.4"/>
    <row r="7050" s="6" customFormat="1" x14ac:dyDescent="0.4"/>
    <row r="7051" s="6" customFormat="1" x14ac:dyDescent="0.4"/>
    <row r="7052" s="6" customFormat="1" x14ac:dyDescent="0.4"/>
    <row r="7053" s="6" customFormat="1" x14ac:dyDescent="0.4"/>
    <row r="7054" s="6" customFormat="1" x14ac:dyDescent="0.4"/>
    <row r="7055" s="6" customFormat="1" x14ac:dyDescent="0.4"/>
    <row r="7056" s="6" customFormat="1" x14ac:dyDescent="0.4"/>
    <row r="7057" s="6" customFormat="1" x14ac:dyDescent="0.4"/>
    <row r="7058" s="6" customFormat="1" x14ac:dyDescent="0.4"/>
    <row r="7059" s="6" customFormat="1" x14ac:dyDescent="0.4"/>
    <row r="7060" s="6" customFormat="1" x14ac:dyDescent="0.4"/>
    <row r="7061" s="6" customFormat="1" x14ac:dyDescent="0.4"/>
    <row r="7062" s="6" customFormat="1" x14ac:dyDescent="0.4"/>
    <row r="7063" s="6" customFormat="1" x14ac:dyDescent="0.4"/>
    <row r="7064" s="6" customFormat="1" x14ac:dyDescent="0.4"/>
    <row r="7065" s="6" customFormat="1" x14ac:dyDescent="0.4"/>
    <row r="7066" s="6" customFormat="1" x14ac:dyDescent="0.4"/>
    <row r="7067" s="6" customFormat="1" x14ac:dyDescent="0.4"/>
    <row r="7068" s="6" customFormat="1" x14ac:dyDescent="0.4"/>
    <row r="7069" s="6" customFormat="1" x14ac:dyDescent="0.4"/>
    <row r="7070" s="6" customFormat="1" x14ac:dyDescent="0.4"/>
    <row r="7071" s="6" customFormat="1" x14ac:dyDescent="0.4"/>
    <row r="7072" s="6" customFormat="1" x14ac:dyDescent="0.4"/>
    <row r="7073" s="6" customFormat="1" x14ac:dyDescent="0.4"/>
    <row r="7074" s="6" customFormat="1" x14ac:dyDescent="0.4"/>
    <row r="7075" s="6" customFormat="1" x14ac:dyDescent="0.4"/>
    <row r="7076" s="6" customFormat="1" x14ac:dyDescent="0.4"/>
    <row r="7077" s="6" customFormat="1" x14ac:dyDescent="0.4"/>
    <row r="7078" s="6" customFormat="1" x14ac:dyDescent="0.4"/>
    <row r="7079" s="6" customFormat="1" x14ac:dyDescent="0.4"/>
    <row r="7080" s="6" customFormat="1" x14ac:dyDescent="0.4"/>
    <row r="7081" s="6" customFormat="1" x14ac:dyDescent="0.4"/>
    <row r="7082" s="6" customFormat="1" x14ac:dyDescent="0.4"/>
    <row r="7083" s="6" customFormat="1" x14ac:dyDescent="0.4"/>
    <row r="7084" s="6" customFormat="1" x14ac:dyDescent="0.4"/>
    <row r="7085" s="6" customFormat="1" x14ac:dyDescent="0.4"/>
    <row r="7086" s="6" customFormat="1" x14ac:dyDescent="0.4"/>
    <row r="7087" s="6" customFormat="1" x14ac:dyDescent="0.4"/>
    <row r="7088" s="6" customFormat="1" x14ac:dyDescent="0.4"/>
    <row r="7089" s="6" customFormat="1" x14ac:dyDescent="0.4"/>
    <row r="7090" s="6" customFormat="1" x14ac:dyDescent="0.4"/>
    <row r="7091" s="6" customFormat="1" x14ac:dyDescent="0.4"/>
    <row r="7092" s="6" customFormat="1" x14ac:dyDescent="0.4"/>
    <row r="7093" s="6" customFormat="1" x14ac:dyDescent="0.4"/>
    <row r="7094" s="6" customFormat="1" x14ac:dyDescent="0.4"/>
    <row r="7095" s="6" customFormat="1" x14ac:dyDescent="0.4"/>
    <row r="7096" s="6" customFormat="1" x14ac:dyDescent="0.4"/>
    <row r="7097" s="6" customFormat="1" x14ac:dyDescent="0.4"/>
    <row r="7098" s="6" customFormat="1" x14ac:dyDescent="0.4"/>
    <row r="7099" s="6" customFormat="1" x14ac:dyDescent="0.4"/>
    <row r="7100" s="6" customFormat="1" x14ac:dyDescent="0.4"/>
    <row r="7101" s="6" customFormat="1" x14ac:dyDescent="0.4"/>
    <row r="7102" s="6" customFormat="1" x14ac:dyDescent="0.4"/>
    <row r="7103" s="6" customFormat="1" x14ac:dyDescent="0.4"/>
    <row r="7104" s="6" customFormat="1" x14ac:dyDescent="0.4"/>
    <row r="7105" s="6" customFormat="1" x14ac:dyDescent="0.4"/>
    <row r="7106" s="6" customFormat="1" x14ac:dyDescent="0.4"/>
    <row r="7107" s="6" customFormat="1" x14ac:dyDescent="0.4"/>
    <row r="7108" s="6" customFormat="1" x14ac:dyDescent="0.4"/>
    <row r="7109" s="6" customFormat="1" x14ac:dyDescent="0.4"/>
    <row r="7110" s="6" customFormat="1" x14ac:dyDescent="0.4"/>
    <row r="7111" s="6" customFormat="1" x14ac:dyDescent="0.4"/>
    <row r="7112" s="6" customFormat="1" x14ac:dyDescent="0.4"/>
    <row r="7113" s="6" customFormat="1" x14ac:dyDescent="0.4"/>
    <row r="7114" s="6" customFormat="1" x14ac:dyDescent="0.4"/>
    <row r="7115" s="6" customFormat="1" x14ac:dyDescent="0.4"/>
    <row r="7116" s="6" customFormat="1" x14ac:dyDescent="0.4"/>
    <row r="7117" s="6" customFormat="1" x14ac:dyDescent="0.4"/>
    <row r="7118" s="6" customFormat="1" x14ac:dyDescent="0.4"/>
    <row r="7119" s="6" customFormat="1" x14ac:dyDescent="0.4"/>
    <row r="7120" s="6" customFormat="1" x14ac:dyDescent="0.4"/>
    <row r="7121" s="6" customFormat="1" x14ac:dyDescent="0.4"/>
    <row r="7122" s="6" customFormat="1" x14ac:dyDescent="0.4"/>
    <row r="7123" s="6" customFormat="1" x14ac:dyDescent="0.4"/>
    <row r="7124" s="6" customFormat="1" x14ac:dyDescent="0.4"/>
    <row r="7125" s="6" customFormat="1" x14ac:dyDescent="0.4"/>
    <row r="7126" s="6" customFormat="1" x14ac:dyDescent="0.4"/>
    <row r="7127" s="6" customFormat="1" x14ac:dyDescent="0.4"/>
    <row r="7128" s="6" customFormat="1" x14ac:dyDescent="0.4"/>
    <row r="7129" s="6" customFormat="1" x14ac:dyDescent="0.4"/>
    <row r="7130" s="6" customFormat="1" x14ac:dyDescent="0.4"/>
    <row r="7131" s="6" customFormat="1" x14ac:dyDescent="0.4"/>
    <row r="7132" s="6" customFormat="1" x14ac:dyDescent="0.4"/>
    <row r="7133" s="6" customFormat="1" x14ac:dyDescent="0.4"/>
    <row r="7134" s="6" customFormat="1" x14ac:dyDescent="0.4"/>
    <row r="7135" s="6" customFormat="1" x14ac:dyDescent="0.4"/>
    <row r="7136" s="6" customFormat="1" x14ac:dyDescent="0.4"/>
    <row r="7137" s="6" customFormat="1" x14ac:dyDescent="0.4"/>
    <row r="7138" s="6" customFormat="1" x14ac:dyDescent="0.4"/>
    <row r="7139" s="6" customFormat="1" x14ac:dyDescent="0.4"/>
    <row r="7140" s="6" customFormat="1" x14ac:dyDescent="0.4"/>
    <row r="7141" s="6" customFormat="1" x14ac:dyDescent="0.4"/>
    <row r="7142" s="6" customFormat="1" x14ac:dyDescent="0.4"/>
    <row r="7143" s="6" customFormat="1" x14ac:dyDescent="0.4"/>
    <row r="7144" s="6" customFormat="1" x14ac:dyDescent="0.4"/>
    <row r="7145" s="6" customFormat="1" x14ac:dyDescent="0.4"/>
    <row r="7146" s="6" customFormat="1" x14ac:dyDescent="0.4"/>
    <row r="7147" s="6" customFormat="1" x14ac:dyDescent="0.4"/>
    <row r="7148" s="6" customFormat="1" x14ac:dyDescent="0.4"/>
    <row r="7149" s="6" customFormat="1" x14ac:dyDescent="0.4"/>
    <row r="7150" s="6" customFormat="1" x14ac:dyDescent="0.4"/>
    <row r="7151" s="6" customFormat="1" x14ac:dyDescent="0.4"/>
    <row r="7152" s="6" customFormat="1" x14ac:dyDescent="0.4"/>
    <row r="7153" s="6" customFormat="1" x14ac:dyDescent="0.4"/>
    <row r="7154" s="6" customFormat="1" x14ac:dyDescent="0.4"/>
    <row r="7155" s="6" customFormat="1" x14ac:dyDescent="0.4"/>
    <row r="7156" s="6" customFormat="1" x14ac:dyDescent="0.4"/>
    <row r="7157" s="6" customFormat="1" x14ac:dyDescent="0.4"/>
    <row r="7158" s="6" customFormat="1" x14ac:dyDescent="0.4"/>
    <row r="7159" s="6" customFormat="1" x14ac:dyDescent="0.4"/>
    <row r="7160" s="6" customFormat="1" x14ac:dyDescent="0.4"/>
    <row r="7161" s="6" customFormat="1" x14ac:dyDescent="0.4"/>
    <row r="7162" s="6" customFormat="1" x14ac:dyDescent="0.4"/>
    <row r="7163" s="6" customFormat="1" x14ac:dyDescent="0.4"/>
    <row r="7164" s="6" customFormat="1" x14ac:dyDescent="0.4"/>
    <row r="7165" s="6" customFormat="1" x14ac:dyDescent="0.4"/>
    <row r="7166" s="6" customFormat="1" x14ac:dyDescent="0.4"/>
    <row r="7167" s="6" customFormat="1" x14ac:dyDescent="0.4"/>
    <row r="7168" s="6" customFormat="1" x14ac:dyDescent="0.4"/>
    <row r="7169" s="6" customFormat="1" x14ac:dyDescent="0.4"/>
    <row r="7170" s="6" customFormat="1" x14ac:dyDescent="0.4"/>
    <row r="7171" s="6" customFormat="1" x14ac:dyDescent="0.4"/>
    <row r="7172" s="6" customFormat="1" x14ac:dyDescent="0.4"/>
    <row r="7173" s="6" customFormat="1" x14ac:dyDescent="0.4"/>
    <row r="7174" s="6" customFormat="1" x14ac:dyDescent="0.4"/>
    <row r="7175" s="6" customFormat="1" x14ac:dyDescent="0.4"/>
    <row r="7176" s="6" customFormat="1" x14ac:dyDescent="0.4"/>
    <row r="7177" s="6" customFormat="1" x14ac:dyDescent="0.4"/>
    <row r="7178" s="6" customFormat="1" x14ac:dyDescent="0.4"/>
    <row r="7179" s="6" customFormat="1" x14ac:dyDescent="0.4"/>
    <row r="7180" s="6" customFormat="1" x14ac:dyDescent="0.4"/>
    <row r="7181" s="6" customFormat="1" x14ac:dyDescent="0.4"/>
    <row r="7182" s="6" customFormat="1" x14ac:dyDescent="0.4"/>
    <row r="7183" s="6" customFormat="1" x14ac:dyDescent="0.4"/>
    <row r="7184" s="6" customFormat="1" x14ac:dyDescent="0.4"/>
    <row r="7185" s="6" customFormat="1" x14ac:dyDescent="0.4"/>
    <row r="7186" s="6" customFormat="1" x14ac:dyDescent="0.4"/>
    <row r="7187" s="6" customFormat="1" x14ac:dyDescent="0.4"/>
    <row r="7188" s="6" customFormat="1" x14ac:dyDescent="0.4"/>
    <row r="7189" s="6" customFormat="1" x14ac:dyDescent="0.4"/>
    <row r="7190" s="6" customFormat="1" x14ac:dyDescent="0.4"/>
    <row r="7191" s="6" customFormat="1" x14ac:dyDescent="0.4"/>
    <row r="7192" s="6" customFormat="1" x14ac:dyDescent="0.4"/>
    <row r="7193" s="6" customFormat="1" x14ac:dyDescent="0.4"/>
    <row r="7194" s="6" customFormat="1" x14ac:dyDescent="0.4"/>
    <row r="7195" s="6" customFormat="1" x14ac:dyDescent="0.4"/>
    <row r="7196" s="6" customFormat="1" x14ac:dyDescent="0.4"/>
    <row r="7197" s="6" customFormat="1" x14ac:dyDescent="0.4"/>
    <row r="7198" s="6" customFormat="1" x14ac:dyDescent="0.4"/>
    <row r="7199" s="6" customFormat="1" x14ac:dyDescent="0.4"/>
    <row r="7200" s="6" customFormat="1" x14ac:dyDescent="0.4"/>
    <row r="7201" s="6" customFormat="1" x14ac:dyDescent="0.4"/>
    <row r="7202" s="6" customFormat="1" x14ac:dyDescent="0.4"/>
    <row r="7203" s="6" customFormat="1" x14ac:dyDescent="0.4"/>
    <row r="7204" s="6" customFormat="1" x14ac:dyDescent="0.4"/>
    <row r="7205" s="6" customFormat="1" x14ac:dyDescent="0.4"/>
    <row r="7206" s="6" customFormat="1" x14ac:dyDescent="0.4"/>
    <row r="7207" s="6" customFormat="1" x14ac:dyDescent="0.4"/>
    <row r="7208" s="6" customFormat="1" x14ac:dyDescent="0.4"/>
    <row r="7209" s="6" customFormat="1" x14ac:dyDescent="0.4"/>
    <row r="7210" s="6" customFormat="1" x14ac:dyDescent="0.4"/>
    <row r="7211" s="6" customFormat="1" x14ac:dyDescent="0.4"/>
    <row r="7212" s="6" customFormat="1" x14ac:dyDescent="0.4"/>
    <row r="7213" s="6" customFormat="1" x14ac:dyDescent="0.4"/>
    <row r="7214" s="6" customFormat="1" x14ac:dyDescent="0.4"/>
    <row r="7215" s="6" customFormat="1" x14ac:dyDescent="0.4"/>
    <row r="7216" s="6" customFormat="1" x14ac:dyDescent="0.4"/>
    <row r="7217" s="6" customFormat="1" x14ac:dyDescent="0.4"/>
    <row r="7218" s="6" customFormat="1" x14ac:dyDescent="0.4"/>
    <row r="7219" s="6" customFormat="1" x14ac:dyDescent="0.4"/>
    <row r="7220" s="6" customFormat="1" x14ac:dyDescent="0.4"/>
    <row r="7221" s="6" customFormat="1" x14ac:dyDescent="0.4"/>
    <row r="7222" s="6" customFormat="1" x14ac:dyDescent="0.4"/>
    <row r="7223" s="6" customFormat="1" x14ac:dyDescent="0.4"/>
    <row r="7224" s="6" customFormat="1" x14ac:dyDescent="0.4"/>
    <row r="7225" s="6" customFormat="1" x14ac:dyDescent="0.4"/>
    <row r="7226" s="6" customFormat="1" x14ac:dyDescent="0.4"/>
    <row r="7227" s="6" customFormat="1" x14ac:dyDescent="0.4"/>
    <row r="7228" s="6" customFormat="1" x14ac:dyDescent="0.4"/>
    <row r="7229" s="6" customFormat="1" x14ac:dyDescent="0.4"/>
    <row r="7230" s="6" customFormat="1" x14ac:dyDescent="0.4"/>
    <row r="7231" s="6" customFormat="1" x14ac:dyDescent="0.4"/>
    <row r="7232" s="6" customFormat="1" x14ac:dyDescent="0.4"/>
    <row r="7233" s="6" customFormat="1" x14ac:dyDescent="0.4"/>
    <row r="7234" s="6" customFormat="1" x14ac:dyDescent="0.4"/>
    <row r="7235" s="6" customFormat="1" x14ac:dyDescent="0.4"/>
    <row r="7236" s="6" customFormat="1" x14ac:dyDescent="0.4"/>
    <row r="7237" s="6" customFormat="1" x14ac:dyDescent="0.4"/>
    <row r="7238" s="6" customFormat="1" x14ac:dyDescent="0.4"/>
    <row r="7239" s="6" customFormat="1" x14ac:dyDescent="0.4"/>
    <row r="7240" s="6" customFormat="1" x14ac:dyDescent="0.4"/>
    <row r="7241" s="6" customFormat="1" x14ac:dyDescent="0.4"/>
    <row r="7242" s="6" customFormat="1" x14ac:dyDescent="0.4"/>
    <row r="7243" s="6" customFormat="1" x14ac:dyDescent="0.4"/>
    <row r="7244" s="6" customFormat="1" x14ac:dyDescent="0.4"/>
    <row r="7245" s="6" customFormat="1" x14ac:dyDescent="0.4"/>
    <row r="7246" s="6" customFormat="1" x14ac:dyDescent="0.4"/>
    <row r="7247" s="6" customFormat="1" x14ac:dyDescent="0.4"/>
    <row r="7248" s="6" customFormat="1" x14ac:dyDescent="0.4"/>
    <row r="7249" s="6" customFormat="1" x14ac:dyDescent="0.4"/>
    <row r="7250" s="6" customFormat="1" x14ac:dyDescent="0.4"/>
    <row r="7251" s="6" customFormat="1" x14ac:dyDescent="0.4"/>
    <row r="7252" s="6" customFormat="1" x14ac:dyDescent="0.4"/>
    <row r="7253" s="6" customFormat="1" x14ac:dyDescent="0.4"/>
    <row r="7254" s="6" customFormat="1" x14ac:dyDescent="0.4"/>
    <row r="7255" s="6" customFormat="1" x14ac:dyDescent="0.4"/>
    <row r="7256" s="6" customFormat="1" x14ac:dyDescent="0.4"/>
    <row r="7257" s="6" customFormat="1" x14ac:dyDescent="0.4"/>
    <row r="7258" s="6" customFormat="1" x14ac:dyDescent="0.4"/>
    <row r="7259" s="6" customFormat="1" x14ac:dyDescent="0.4"/>
    <row r="7260" s="6" customFormat="1" x14ac:dyDescent="0.4"/>
    <row r="7261" s="6" customFormat="1" x14ac:dyDescent="0.4"/>
    <row r="7262" s="6" customFormat="1" x14ac:dyDescent="0.4"/>
    <row r="7263" s="6" customFormat="1" x14ac:dyDescent="0.4"/>
    <row r="7264" s="6" customFormat="1" x14ac:dyDescent="0.4"/>
    <row r="7265" s="6" customFormat="1" x14ac:dyDescent="0.4"/>
    <row r="7266" s="6" customFormat="1" x14ac:dyDescent="0.4"/>
    <row r="7267" s="6" customFormat="1" x14ac:dyDescent="0.4"/>
    <row r="7268" s="6" customFormat="1" x14ac:dyDescent="0.4"/>
    <row r="7269" s="6" customFormat="1" x14ac:dyDescent="0.4"/>
    <row r="7270" s="6" customFormat="1" x14ac:dyDescent="0.4"/>
    <row r="7271" s="6" customFormat="1" x14ac:dyDescent="0.4"/>
    <row r="7272" s="6" customFormat="1" x14ac:dyDescent="0.4"/>
    <row r="7273" s="6" customFormat="1" x14ac:dyDescent="0.4"/>
    <row r="7274" s="6" customFormat="1" x14ac:dyDescent="0.4"/>
    <row r="7275" s="6" customFormat="1" x14ac:dyDescent="0.4"/>
    <row r="7276" s="6" customFormat="1" x14ac:dyDescent="0.4"/>
    <row r="7277" s="6" customFormat="1" x14ac:dyDescent="0.4"/>
    <row r="7278" s="6" customFormat="1" x14ac:dyDescent="0.4"/>
    <row r="7279" s="6" customFormat="1" x14ac:dyDescent="0.4"/>
    <row r="7280" s="6" customFormat="1" x14ac:dyDescent="0.4"/>
    <row r="7281" s="6" customFormat="1" x14ac:dyDescent="0.4"/>
    <row r="7282" s="6" customFormat="1" x14ac:dyDescent="0.4"/>
    <row r="7283" s="6" customFormat="1" x14ac:dyDescent="0.4"/>
    <row r="7284" s="6" customFormat="1" x14ac:dyDescent="0.4"/>
    <row r="7285" s="6" customFormat="1" x14ac:dyDescent="0.4"/>
    <row r="7286" s="6" customFormat="1" x14ac:dyDescent="0.4"/>
    <row r="7287" s="6" customFormat="1" x14ac:dyDescent="0.4"/>
    <row r="7288" s="6" customFormat="1" x14ac:dyDescent="0.4"/>
    <row r="7289" s="6" customFormat="1" x14ac:dyDescent="0.4"/>
    <row r="7290" s="6" customFormat="1" x14ac:dyDescent="0.4"/>
    <row r="7291" s="6" customFormat="1" x14ac:dyDescent="0.4"/>
    <row r="7292" s="6" customFormat="1" x14ac:dyDescent="0.4"/>
    <row r="7293" s="6" customFormat="1" x14ac:dyDescent="0.4"/>
    <row r="7294" s="6" customFormat="1" x14ac:dyDescent="0.4"/>
    <row r="7295" s="6" customFormat="1" x14ac:dyDescent="0.4"/>
    <row r="7296" s="6" customFormat="1" x14ac:dyDescent="0.4"/>
    <row r="7297" s="6" customFormat="1" x14ac:dyDescent="0.4"/>
    <row r="7298" s="6" customFormat="1" x14ac:dyDescent="0.4"/>
    <row r="7299" s="6" customFormat="1" x14ac:dyDescent="0.4"/>
    <row r="7300" s="6" customFormat="1" x14ac:dyDescent="0.4"/>
    <row r="7301" s="6" customFormat="1" x14ac:dyDescent="0.4"/>
    <row r="7302" s="6" customFormat="1" x14ac:dyDescent="0.4"/>
    <row r="7303" s="6" customFormat="1" x14ac:dyDescent="0.4"/>
    <row r="7304" s="6" customFormat="1" x14ac:dyDescent="0.4"/>
    <row r="7305" s="6" customFormat="1" x14ac:dyDescent="0.4"/>
    <row r="7306" s="6" customFormat="1" x14ac:dyDescent="0.4"/>
    <row r="7307" s="6" customFormat="1" x14ac:dyDescent="0.4"/>
    <row r="7308" s="6" customFormat="1" x14ac:dyDescent="0.4"/>
    <row r="7309" s="6" customFormat="1" x14ac:dyDescent="0.4"/>
    <row r="7310" s="6" customFormat="1" x14ac:dyDescent="0.4"/>
    <row r="7311" s="6" customFormat="1" x14ac:dyDescent="0.4"/>
    <row r="7312" s="6" customFormat="1" x14ac:dyDescent="0.4"/>
    <row r="7313" s="6" customFormat="1" x14ac:dyDescent="0.4"/>
    <row r="7314" s="6" customFormat="1" x14ac:dyDescent="0.4"/>
    <row r="7315" s="6" customFormat="1" x14ac:dyDescent="0.4"/>
    <row r="7316" s="6" customFormat="1" x14ac:dyDescent="0.4"/>
    <row r="7317" s="6" customFormat="1" x14ac:dyDescent="0.4"/>
    <row r="7318" s="6" customFormat="1" x14ac:dyDescent="0.4"/>
    <row r="7319" s="6" customFormat="1" x14ac:dyDescent="0.4"/>
    <row r="7320" s="6" customFormat="1" x14ac:dyDescent="0.4"/>
    <row r="7321" s="6" customFormat="1" x14ac:dyDescent="0.4"/>
    <row r="7322" s="6" customFormat="1" x14ac:dyDescent="0.4"/>
    <row r="7323" s="6" customFormat="1" x14ac:dyDescent="0.4"/>
    <row r="7324" s="6" customFormat="1" x14ac:dyDescent="0.4"/>
    <row r="7325" s="6" customFormat="1" x14ac:dyDescent="0.4"/>
    <row r="7326" s="6" customFormat="1" x14ac:dyDescent="0.4"/>
    <row r="7327" s="6" customFormat="1" x14ac:dyDescent="0.4"/>
    <row r="7328" s="6" customFormat="1" x14ac:dyDescent="0.4"/>
    <row r="7329" s="6" customFormat="1" x14ac:dyDescent="0.4"/>
    <row r="7330" s="6" customFormat="1" x14ac:dyDescent="0.4"/>
    <row r="7331" s="6" customFormat="1" x14ac:dyDescent="0.4"/>
    <row r="7332" s="6" customFormat="1" x14ac:dyDescent="0.4"/>
    <row r="7333" s="6" customFormat="1" x14ac:dyDescent="0.4"/>
    <row r="7334" s="6" customFormat="1" x14ac:dyDescent="0.4"/>
    <row r="7335" s="6" customFormat="1" x14ac:dyDescent="0.4"/>
    <row r="7336" s="6" customFormat="1" x14ac:dyDescent="0.4"/>
    <row r="7337" s="6" customFormat="1" x14ac:dyDescent="0.4"/>
    <row r="7338" s="6" customFormat="1" x14ac:dyDescent="0.4"/>
    <row r="7339" s="6" customFormat="1" x14ac:dyDescent="0.4"/>
    <row r="7340" s="6" customFormat="1" x14ac:dyDescent="0.4"/>
    <row r="7341" s="6" customFormat="1" x14ac:dyDescent="0.4"/>
    <row r="7342" s="6" customFormat="1" x14ac:dyDescent="0.4"/>
    <row r="7343" s="6" customFormat="1" x14ac:dyDescent="0.4"/>
    <row r="7344" s="6" customFormat="1" x14ac:dyDescent="0.4"/>
    <row r="7345" s="6" customFormat="1" x14ac:dyDescent="0.4"/>
    <row r="7346" s="6" customFormat="1" x14ac:dyDescent="0.4"/>
    <row r="7347" s="6" customFormat="1" x14ac:dyDescent="0.4"/>
    <row r="7348" s="6" customFormat="1" x14ac:dyDescent="0.4"/>
    <row r="7349" s="6" customFormat="1" x14ac:dyDescent="0.4"/>
    <row r="7350" s="6" customFormat="1" x14ac:dyDescent="0.4"/>
    <row r="7351" s="6" customFormat="1" x14ac:dyDescent="0.4"/>
    <row r="7352" s="6" customFormat="1" x14ac:dyDescent="0.4"/>
    <row r="7353" s="6" customFormat="1" x14ac:dyDescent="0.4"/>
    <row r="7354" s="6" customFormat="1" x14ac:dyDescent="0.4"/>
    <row r="7355" s="6" customFormat="1" x14ac:dyDescent="0.4"/>
    <row r="7356" s="6" customFormat="1" x14ac:dyDescent="0.4"/>
    <row r="7357" s="6" customFormat="1" x14ac:dyDescent="0.4"/>
    <row r="7358" s="6" customFormat="1" x14ac:dyDescent="0.4"/>
    <row r="7359" s="6" customFormat="1" x14ac:dyDescent="0.4"/>
    <row r="7360" s="6" customFormat="1" x14ac:dyDescent="0.4"/>
    <row r="7361" s="6" customFormat="1" x14ac:dyDescent="0.4"/>
    <row r="7362" s="6" customFormat="1" x14ac:dyDescent="0.4"/>
    <row r="7363" s="6" customFormat="1" x14ac:dyDescent="0.4"/>
    <row r="7364" s="6" customFormat="1" x14ac:dyDescent="0.4"/>
    <row r="7365" s="6" customFormat="1" x14ac:dyDescent="0.4"/>
    <row r="7366" s="6" customFormat="1" x14ac:dyDescent="0.4"/>
    <row r="7367" s="6" customFormat="1" x14ac:dyDescent="0.4"/>
    <row r="7368" s="6" customFormat="1" x14ac:dyDescent="0.4"/>
    <row r="7369" s="6" customFormat="1" x14ac:dyDescent="0.4"/>
    <row r="7370" s="6" customFormat="1" x14ac:dyDescent="0.4"/>
    <row r="7371" s="6" customFormat="1" x14ac:dyDescent="0.4"/>
    <row r="7372" s="6" customFormat="1" x14ac:dyDescent="0.4"/>
    <row r="7373" s="6" customFormat="1" x14ac:dyDescent="0.4"/>
    <row r="7374" s="6" customFormat="1" x14ac:dyDescent="0.4"/>
    <row r="7375" s="6" customFormat="1" x14ac:dyDescent="0.4"/>
    <row r="7376" s="6" customFormat="1" x14ac:dyDescent="0.4"/>
    <row r="7377" s="6" customFormat="1" x14ac:dyDescent="0.4"/>
    <row r="7378" s="6" customFormat="1" x14ac:dyDescent="0.4"/>
    <row r="7379" s="6" customFormat="1" x14ac:dyDescent="0.4"/>
    <row r="7380" s="6" customFormat="1" x14ac:dyDescent="0.4"/>
    <row r="7381" s="6" customFormat="1" x14ac:dyDescent="0.4"/>
    <row r="7382" s="6" customFormat="1" x14ac:dyDescent="0.4"/>
    <row r="7383" s="6" customFormat="1" x14ac:dyDescent="0.4"/>
    <row r="7384" s="6" customFormat="1" x14ac:dyDescent="0.4"/>
    <row r="7385" s="6" customFormat="1" x14ac:dyDescent="0.4"/>
    <row r="7386" s="6" customFormat="1" x14ac:dyDescent="0.4"/>
    <row r="7387" s="6" customFormat="1" x14ac:dyDescent="0.4"/>
    <row r="7388" s="6" customFormat="1" x14ac:dyDescent="0.4"/>
    <row r="7389" s="6" customFormat="1" x14ac:dyDescent="0.4"/>
    <row r="7390" s="6" customFormat="1" x14ac:dyDescent="0.4"/>
    <row r="7391" s="6" customFormat="1" x14ac:dyDescent="0.4"/>
    <row r="7392" s="6" customFormat="1" x14ac:dyDescent="0.4"/>
    <row r="7393" s="6" customFormat="1" x14ac:dyDescent="0.4"/>
    <row r="7394" s="6" customFormat="1" x14ac:dyDescent="0.4"/>
    <row r="7395" s="6" customFormat="1" x14ac:dyDescent="0.4"/>
    <row r="7396" s="6" customFormat="1" x14ac:dyDescent="0.4"/>
    <row r="7397" s="6" customFormat="1" x14ac:dyDescent="0.4"/>
    <row r="7398" s="6" customFormat="1" x14ac:dyDescent="0.4"/>
    <row r="7399" s="6" customFormat="1" x14ac:dyDescent="0.4"/>
    <row r="7400" s="6" customFormat="1" x14ac:dyDescent="0.4"/>
    <row r="7401" s="6" customFormat="1" x14ac:dyDescent="0.4"/>
    <row r="7402" s="6" customFormat="1" x14ac:dyDescent="0.4"/>
    <row r="7403" s="6" customFormat="1" x14ac:dyDescent="0.4"/>
    <row r="7404" s="6" customFormat="1" x14ac:dyDescent="0.4"/>
    <row r="7405" s="6" customFormat="1" x14ac:dyDescent="0.4"/>
    <row r="7406" s="6" customFormat="1" x14ac:dyDescent="0.4"/>
    <row r="7407" s="6" customFormat="1" x14ac:dyDescent="0.4"/>
    <row r="7408" s="6" customFormat="1" x14ac:dyDescent="0.4"/>
    <row r="7409" s="6" customFormat="1" x14ac:dyDescent="0.4"/>
    <row r="7410" s="6" customFormat="1" x14ac:dyDescent="0.4"/>
    <row r="7411" s="6" customFormat="1" x14ac:dyDescent="0.4"/>
    <row r="7412" s="6" customFormat="1" x14ac:dyDescent="0.4"/>
    <row r="7413" s="6" customFormat="1" x14ac:dyDescent="0.4"/>
    <row r="7414" s="6" customFormat="1" x14ac:dyDescent="0.4"/>
    <row r="7415" s="6" customFormat="1" x14ac:dyDescent="0.4"/>
    <row r="7416" s="6" customFormat="1" x14ac:dyDescent="0.4"/>
    <row r="7417" s="6" customFormat="1" x14ac:dyDescent="0.4"/>
    <row r="7418" s="6" customFormat="1" x14ac:dyDescent="0.4"/>
    <row r="7419" s="6" customFormat="1" x14ac:dyDescent="0.4"/>
    <row r="7420" s="6" customFormat="1" x14ac:dyDescent="0.4"/>
    <row r="7421" s="6" customFormat="1" x14ac:dyDescent="0.4"/>
    <row r="7422" s="6" customFormat="1" x14ac:dyDescent="0.4"/>
    <row r="7423" s="6" customFormat="1" x14ac:dyDescent="0.4"/>
    <row r="7424" s="6" customFormat="1" x14ac:dyDescent="0.4"/>
    <row r="7425" s="6" customFormat="1" x14ac:dyDescent="0.4"/>
    <row r="7426" s="6" customFormat="1" x14ac:dyDescent="0.4"/>
    <row r="7427" s="6" customFormat="1" x14ac:dyDescent="0.4"/>
    <row r="7428" s="6" customFormat="1" x14ac:dyDescent="0.4"/>
    <row r="7429" s="6" customFormat="1" x14ac:dyDescent="0.4"/>
    <row r="7430" s="6" customFormat="1" x14ac:dyDescent="0.4"/>
    <row r="7431" s="6" customFormat="1" x14ac:dyDescent="0.4"/>
    <row r="7432" s="6" customFormat="1" x14ac:dyDescent="0.4"/>
    <row r="7433" s="6" customFormat="1" x14ac:dyDescent="0.4"/>
    <row r="7434" s="6" customFormat="1" x14ac:dyDescent="0.4"/>
    <row r="7435" s="6" customFormat="1" x14ac:dyDescent="0.4"/>
    <row r="7436" s="6" customFormat="1" x14ac:dyDescent="0.4"/>
    <row r="7437" s="6" customFormat="1" x14ac:dyDescent="0.4"/>
    <row r="7438" s="6" customFormat="1" x14ac:dyDescent="0.4"/>
    <row r="7439" s="6" customFormat="1" x14ac:dyDescent="0.4"/>
    <row r="7440" s="6" customFormat="1" x14ac:dyDescent="0.4"/>
    <row r="7441" s="6" customFormat="1" x14ac:dyDescent="0.4"/>
    <row r="7442" s="6" customFormat="1" x14ac:dyDescent="0.4"/>
    <row r="7443" s="6" customFormat="1" x14ac:dyDescent="0.4"/>
    <row r="7444" s="6" customFormat="1" x14ac:dyDescent="0.4"/>
    <row r="7445" s="6" customFormat="1" x14ac:dyDescent="0.4"/>
    <row r="7446" s="6" customFormat="1" x14ac:dyDescent="0.4"/>
    <row r="7447" s="6" customFormat="1" x14ac:dyDescent="0.4"/>
    <row r="7448" s="6" customFormat="1" x14ac:dyDescent="0.4"/>
    <row r="7449" s="6" customFormat="1" x14ac:dyDescent="0.4"/>
    <row r="7450" s="6" customFormat="1" x14ac:dyDescent="0.4"/>
    <row r="7451" s="6" customFormat="1" x14ac:dyDescent="0.4"/>
    <row r="7452" s="6" customFormat="1" x14ac:dyDescent="0.4"/>
    <row r="7453" s="6" customFormat="1" x14ac:dyDescent="0.4"/>
    <row r="7454" s="6" customFormat="1" x14ac:dyDescent="0.4"/>
    <row r="7455" s="6" customFormat="1" x14ac:dyDescent="0.4"/>
    <row r="7456" s="6" customFormat="1" x14ac:dyDescent="0.4"/>
    <row r="7457" s="6" customFormat="1" x14ac:dyDescent="0.4"/>
    <row r="7458" s="6" customFormat="1" x14ac:dyDescent="0.4"/>
    <row r="7459" s="6" customFormat="1" x14ac:dyDescent="0.4"/>
    <row r="7460" s="6" customFormat="1" x14ac:dyDescent="0.4"/>
    <row r="7461" s="6" customFormat="1" x14ac:dyDescent="0.4"/>
    <row r="7462" s="6" customFormat="1" x14ac:dyDescent="0.4"/>
    <row r="7463" s="6" customFormat="1" x14ac:dyDescent="0.4"/>
    <row r="7464" s="6" customFormat="1" x14ac:dyDescent="0.4"/>
    <row r="7465" s="6" customFormat="1" x14ac:dyDescent="0.4"/>
    <row r="7466" s="6" customFormat="1" x14ac:dyDescent="0.4"/>
    <row r="7467" s="6" customFormat="1" x14ac:dyDescent="0.4"/>
    <row r="7468" s="6" customFormat="1" x14ac:dyDescent="0.4"/>
    <row r="7469" s="6" customFormat="1" x14ac:dyDescent="0.4"/>
    <row r="7470" s="6" customFormat="1" x14ac:dyDescent="0.4"/>
    <row r="7471" s="6" customFormat="1" x14ac:dyDescent="0.4"/>
    <row r="7472" s="6" customFormat="1" x14ac:dyDescent="0.4"/>
    <row r="7473" s="6" customFormat="1" x14ac:dyDescent="0.4"/>
    <row r="7474" s="6" customFormat="1" x14ac:dyDescent="0.4"/>
    <row r="7475" s="6" customFormat="1" x14ac:dyDescent="0.4"/>
    <row r="7476" s="6" customFormat="1" x14ac:dyDescent="0.4"/>
    <row r="7477" s="6" customFormat="1" x14ac:dyDescent="0.4"/>
    <row r="7478" s="6" customFormat="1" x14ac:dyDescent="0.4"/>
    <row r="7479" s="6" customFormat="1" x14ac:dyDescent="0.4"/>
    <row r="7480" s="6" customFormat="1" x14ac:dyDescent="0.4"/>
    <row r="7481" s="6" customFormat="1" x14ac:dyDescent="0.4"/>
    <row r="7482" s="6" customFormat="1" x14ac:dyDescent="0.4"/>
    <row r="7483" s="6" customFormat="1" x14ac:dyDescent="0.4"/>
    <row r="7484" s="6" customFormat="1" x14ac:dyDescent="0.4"/>
    <row r="7485" s="6" customFormat="1" x14ac:dyDescent="0.4"/>
    <row r="7486" s="6" customFormat="1" x14ac:dyDescent="0.4"/>
    <row r="7487" s="6" customFormat="1" x14ac:dyDescent="0.4"/>
    <row r="7488" s="6" customFormat="1" x14ac:dyDescent="0.4"/>
    <row r="7489" s="6" customFormat="1" x14ac:dyDescent="0.4"/>
    <row r="7490" s="6" customFormat="1" x14ac:dyDescent="0.4"/>
    <row r="7491" s="6" customFormat="1" x14ac:dyDescent="0.4"/>
    <row r="7492" s="6" customFormat="1" x14ac:dyDescent="0.4"/>
    <row r="7493" s="6" customFormat="1" x14ac:dyDescent="0.4"/>
    <row r="7494" s="6" customFormat="1" x14ac:dyDescent="0.4"/>
    <row r="7495" s="6" customFormat="1" x14ac:dyDescent="0.4"/>
    <row r="7496" s="6" customFormat="1" x14ac:dyDescent="0.4"/>
    <row r="7497" s="6" customFormat="1" x14ac:dyDescent="0.4"/>
    <row r="7498" s="6" customFormat="1" x14ac:dyDescent="0.4"/>
    <row r="7499" s="6" customFormat="1" x14ac:dyDescent="0.4"/>
    <row r="7500" s="6" customFormat="1" x14ac:dyDescent="0.4"/>
    <row r="7501" s="6" customFormat="1" x14ac:dyDescent="0.4"/>
    <row r="7502" s="6" customFormat="1" x14ac:dyDescent="0.4"/>
    <row r="7503" s="6" customFormat="1" x14ac:dyDescent="0.4"/>
    <row r="7504" s="6" customFormat="1" x14ac:dyDescent="0.4"/>
    <row r="7505" s="6" customFormat="1" x14ac:dyDescent="0.4"/>
    <row r="7506" s="6" customFormat="1" x14ac:dyDescent="0.4"/>
    <row r="7507" s="6" customFormat="1" x14ac:dyDescent="0.4"/>
    <row r="7508" s="6" customFormat="1" x14ac:dyDescent="0.4"/>
    <row r="7509" s="6" customFormat="1" x14ac:dyDescent="0.4"/>
    <row r="7510" s="6" customFormat="1" x14ac:dyDescent="0.4"/>
    <row r="7511" s="6" customFormat="1" x14ac:dyDescent="0.4"/>
    <row r="7512" s="6" customFormat="1" x14ac:dyDescent="0.4"/>
    <row r="7513" s="6" customFormat="1" x14ac:dyDescent="0.4"/>
    <row r="7514" s="6" customFormat="1" x14ac:dyDescent="0.4"/>
    <row r="7515" s="6" customFormat="1" x14ac:dyDescent="0.4"/>
    <row r="7516" s="6" customFormat="1" x14ac:dyDescent="0.4"/>
    <row r="7517" s="6" customFormat="1" x14ac:dyDescent="0.4"/>
    <row r="7518" s="6" customFormat="1" x14ac:dyDescent="0.4"/>
    <row r="7519" s="6" customFormat="1" x14ac:dyDescent="0.4"/>
    <row r="7520" s="6" customFormat="1" x14ac:dyDescent="0.4"/>
    <row r="7521" s="6" customFormat="1" x14ac:dyDescent="0.4"/>
    <row r="7522" s="6" customFormat="1" x14ac:dyDescent="0.4"/>
    <row r="7523" s="6" customFormat="1" x14ac:dyDescent="0.4"/>
    <row r="7524" s="6" customFormat="1" x14ac:dyDescent="0.4"/>
    <row r="7525" s="6" customFormat="1" x14ac:dyDescent="0.4"/>
    <row r="7526" s="6" customFormat="1" x14ac:dyDescent="0.4"/>
    <row r="7527" s="6" customFormat="1" x14ac:dyDescent="0.4"/>
    <row r="7528" s="6" customFormat="1" x14ac:dyDescent="0.4"/>
    <row r="7529" s="6" customFormat="1" x14ac:dyDescent="0.4"/>
    <row r="7530" s="6" customFormat="1" x14ac:dyDescent="0.4"/>
    <row r="7531" s="6" customFormat="1" x14ac:dyDescent="0.4"/>
    <row r="7532" s="6" customFormat="1" x14ac:dyDescent="0.4"/>
    <row r="7533" s="6" customFormat="1" x14ac:dyDescent="0.4"/>
    <row r="7534" s="6" customFormat="1" x14ac:dyDescent="0.4"/>
    <row r="7535" s="6" customFormat="1" x14ac:dyDescent="0.4"/>
    <row r="7536" s="6" customFormat="1" x14ac:dyDescent="0.4"/>
    <row r="7537" s="6" customFormat="1" x14ac:dyDescent="0.4"/>
    <row r="7538" s="6" customFormat="1" x14ac:dyDescent="0.4"/>
    <row r="7539" s="6" customFormat="1" x14ac:dyDescent="0.4"/>
    <row r="7540" s="6" customFormat="1" x14ac:dyDescent="0.4"/>
    <row r="7541" s="6" customFormat="1" x14ac:dyDescent="0.4"/>
    <row r="7542" s="6" customFormat="1" x14ac:dyDescent="0.4"/>
    <row r="7543" s="6" customFormat="1" x14ac:dyDescent="0.4"/>
    <row r="7544" s="6" customFormat="1" x14ac:dyDescent="0.4"/>
    <row r="7545" s="6" customFormat="1" x14ac:dyDescent="0.4"/>
    <row r="7546" s="6" customFormat="1" x14ac:dyDescent="0.4"/>
    <row r="7547" s="6" customFormat="1" x14ac:dyDescent="0.4"/>
    <row r="7548" s="6" customFormat="1" x14ac:dyDescent="0.4"/>
    <row r="7549" s="6" customFormat="1" x14ac:dyDescent="0.4"/>
    <row r="7550" s="6" customFormat="1" x14ac:dyDescent="0.4"/>
    <row r="7551" s="6" customFormat="1" x14ac:dyDescent="0.4"/>
    <row r="7552" s="6" customFormat="1" x14ac:dyDescent="0.4"/>
    <row r="7553" s="6" customFormat="1" x14ac:dyDescent="0.4"/>
    <row r="7554" s="6" customFormat="1" x14ac:dyDescent="0.4"/>
    <row r="7555" s="6" customFormat="1" x14ac:dyDescent="0.4"/>
    <row r="7556" s="6" customFormat="1" x14ac:dyDescent="0.4"/>
    <row r="7557" s="6" customFormat="1" x14ac:dyDescent="0.4"/>
    <row r="7558" s="6" customFormat="1" x14ac:dyDescent="0.4"/>
    <row r="7559" s="6" customFormat="1" x14ac:dyDescent="0.4"/>
    <row r="7560" s="6" customFormat="1" x14ac:dyDescent="0.4"/>
    <row r="7561" s="6" customFormat="1" x14ac:dyDescent="0.4"/>
    <row r="7562" s="6" customFormat="1" x14ac:dyDescent="0.4"/>
    <row r="7563" s="6" customFormat="1" x14ac:dyDescent="0.4"/>
    <row r="7564" s="6" customFormat="1" x14ac:dyDescent="0.4"/>
    <row r="7565" s="6" customFormat="1" x14ac:dyDescent="0.4"/>
    <row r="7566" s="6" customFormat="1" x14ac:dyDescent="0.4"/>
    <row r="7567" s="6" customFormat="1" x14ac:dyDescent="0.4"/>
    <row r="7568" s="6" customFormat="1" x14ac:dyDescent="0.4"/>
    <row r="7569" s="6" customFormat="1" x14ac:dyDescent="0.4"/>
    <row r="7570" s="6" customFormat="1" x14ac:dyDescent="0.4"/>
    <row r="7571" s="6" customFormat="1" x14ac:dyDescent="0.4"/>
    <row r="7572" s="6" customFormat="1" x14ac:dyDescent="0.4"/>
    <row r="7573" s="6" customFormat="1" x14ac:dyDescent="0.4"/>
    <row r="7574" s="6" customFormat="1" x14ac:dyDescent="0.4"/>
    <row r="7575" s="6" customFormat="1" x14ac:dyDescent="0.4"/>
    <row r="7576" s="6" customFormat="1" x14ac:dyDescent="0.4"/>
    <row r="7577" s="6" customFormat="1" x14ac:dyDescent="0.4"/>
    <row r="7578" s="6" customFormat="1" x14ac:dyDescent="0.4"/>
    <row r="7579" s="6" customFormat="1" x14ac:dyDescent="0.4"/>
    <row r="7580" s="6" customFormat="1" x14ac:dyDescent="0.4"/>
    <row r="7581" s="6" customFormat="1" x14ac:dyDescent="0.4"/>
    <row r="7582" s="6" customFormat="1" x14ac:dyDescent="0.4"/>
    <row r="7583" s="6" customFormat="1" x14ac:dyDescent="0.4"/>
    <row r="7584" s="6" customFormat="1" x14ac:dyDescent="0.4"/>
    <row r="7585" s="6" customFormat="1" x14ac:dyDescent="0.4"/>
    <row r="7586" s="6" customFormat="1" x14ac:dyDescent="0.4"/>
    <row r="7587" s="6" customFormat="1" x14ac:dyDescent="0.4"/>
    <row r="7588" s="6" customFormat="1" x14ac:dyDescent="0.4"/>
    <row r="7589" s="6" customFormat="1" x14ac:dyDescent="0.4"/>
    <row r="7590" s="6" customFormat="1" x14ac:dyDescent="0.4"/>
    <row r="7591" s="6" customFormat="1" x14ac:dyDescent="0.4"/>
    <row r="7592" s="6" customFormat="1" x14ac:dyDescent="0.4"/>
    <row r="7593" s="6" customFormat="1" x14ac:dyDescent="0.4"/>
    <row r="7594" s="6" customFormat="1" x14ac:dyDescent="0.4"/>
    <row r="7595" s="6" customFormat="1" x14ac:dyDescent="0.4"/>
    <row r="7596" s="6" customFormat="1" x14ac:dyDescent="0.4"/>
    <row r="7597" s="6" customFormat="1" x14ac:dyDescent="0.4"/>
    <row r="7598" s="6" customFormat="1" x14ac:dyDescent="0.4"/>
    <row r="7599" s="6" customFormat="1" x14ac:dyDescent="0.4"/>
    <row r="7600" s="6" customFormat="1" x14ac:dyDescent="0.4"/>
    <row r="7601" s="6" customFormat="1" x14ac:dyDescent="0.4"/>
    <row r="7602" s="6" customFormat="1" x14ac:dyDescent="0.4"/>
    <row r="7603" s="6" customFormat="1" x14ac:dyDescent="0.4"/>
    <row r="7604" s="6" customFormat="1" x14ac:dyDescent="0.4"/>
    <row r="7605" s="6" customFormat="1" x14ac:dyDescent="0.4"/>
    <row r="7606" s="6" customFormat="1" x14ac:dyDescent="0.4"/>
    <row r="7607" s="6" customFormat="1" x14ac:dyDescent="0.4"/>
    <row r="7608" s="6" customFormat="1" x14ac:dyDescent="0.4"/>
    <row r="7609" s="6" customFormat="1" x14ac:dyDescent="0.4"/>
    <row r="7610" s="6" customFormat="1" x14ac:dyDescent="0.4"/>
    <row r="7611" s="6" customFormat="1" x14ac:dyDescent="0.4"/>
    <row r="7612" s="6" customFormat="1" x14ac:dyDescent="0.4"/>
    <row r="7613" s="6" customFormat="1" x14ac:dyDescent="0.4"/>
    <row r="7614" s="6" customFormat="1" x14ac:dyDescent="0.4"/>
    <row r="7615" s="6" customFormat="1" x14ac:dyDescent="0.4"/>
    <row r="7616" s="6" customFormat="1" x14ac:dyDescent="0.4"/>
    <row r="7617" s="6" customFormat="1" x14ac:dyDescent="0.4"/>
    <row r="7618" s="6" customFormat="1" x14ac:dyDescent="0.4"/>
    <row r="7619" s="6" customFormat="1" x14ac:dyDescent="0.4"/>
    <row r="7620" s="6" customFormat="1" x14ac:dyDescent="0.4"/>
    <row r="7621" s="6" customFormat="1" x14ac:dyDescent="0.4"/>
    <row r="7622" s="6" customFormat="1" x14ac:dyDescent="0.4"/>
    <row r="7623" s="6" customFormat="1" x14ac:dyDescent="0.4"/>
    <row r="7624" s="6" customFormat="1" x14ac:dyDescent="0.4"/>
    <row r="7625" s="6" customFormat="1" x14ac:dyDescent="0.4"/>
    <row r="7626" s="6" customFormat="1" x14ac:dyDescent="0.4"/>
    <row r="7627" s="6" customFormat="1" x14ac:dyDescent="0.4"/>
    <row r="7628" s="6" customFormat="1" x14ac:dyDescent="0.4"/>
    <row r="7629" s="6" customFormat="1" x14ac:dyDescent="0.4"/>
    <row r="7630" s="6" customFormat="1" x14ac:dyDescent="0.4"/>
    <row r="7631" s="6" customFormat="1" x14ac:dyDescent="0.4"/>
    <row r="7632" s="6" customFormat="1" x14ac:dyDescent="0.4"/>
    <row r="7633" s="6" customFormat="1" x14ac:dyDescent="0.4"/>
    <row r="7634" s="6" customFormat="1" x14ac:dyDescent="0.4"/>
    <row r="7635" s="6" customFormat="1" x14ac:dyDescent="0.4"/>
    <row r="7636" s="6" customFormat="1" x14ac:dyDescent="0.4"/>
    <row r="7637" s="6" customFormat="1" x14ac:dyDescent="0.4"/>
    <row r="7638" s="6" customFormat="1" x14ac:dyDescent="0.4"/>
    <row r="7639" s="6" customFormat="1" x14ac:dyDescent="0.4"/>
    <row r="7640" s="6" customFormat="1" x14ac:dyDescent="0.4"/>
    <row r="7641" s="6" customFormat="1" x14ac:dyDescent="0.4"/>
    <row r="7642" s="6" customFormat="1" x14ac:dyDescent="0.4"/>
    <row r="7643" s="6" customFormat="1" x14ac:dyDescent="0.4"/>
    <row r="7644" s="6" customFormat="1" x14ac:dyDescent="0.4"/>
    <row r="7645" s="6" customFormat="1" x14ac:dyDescent="0.4"/>
    <row r="7646" s="6" customFormat="1" x14ac:dyDescent="0.4"/>
    <row r="7647" s="6" customFormat="1" x14ac:dyDescent="0.4"/>
    <row r="7648" s="6" customFormat="1" x14ac:dyDescent="0.4"/>
    <row r="7649" s="6" customFormat="1" x14ac:dyDescent="0.4"/>
    <row r="7650" s="6" customFormat="1" x14ac:dyDescent="0.4"/>
    <row r="7651" s="6" customFormat="1" x14ac:dyDescent="0.4"/>
    <row r="7652" s="6" customFormat="1" x14ac:dyDescent="0.4"/>
    <row r="7653" s="6" customFormat="1" x14ac:dyDescent="0.4"/>
    <row r="7654" s="6" customFormat="1" x14ac:dyDescent="0.4"/>
    <row r="7655" s="6" customFormat="1" x14ac:dyDescent="0.4"/>
    <row r="7656" s="6" customFormat="1" x14ac:dyDescent="0.4"/>
    <row r="7657" s="6" customFormat="1" x14ac:dyDescent="0.4"/>
    <row r="7658" s="6" customFormat="1" x14ac:dyDescent="0.4"/>
    <row r="7659" s="6" customFormat="1" x14ac:dyDescent="0.4"/>
    <row r="7660" s="6" customFormat="1" x14ac:dyDescent="0.4"/>
    <row r="7661" s="6" customFormat="1" x14ac:dyDescent="0.4"/>
    <row r="7662" s="6" customFormat="1" x14ac:dyDescent="0.4"/>
    <row r="7663" s="6" customFormat="1" x14ac:dyDescent="0.4"/>
    <row r="7664" s="6" customFormat="1" x14ac:dyDescent="0.4"/>
    <row r="7665" s="6" customFormat="1" x14ac:dyDescent="0.4"/>
    <row r="7666" s="6" customFormat="1" x14ac:dyDescent="0.4"/>
    <row r="7667" s="6" customFormat="1" x14ac:dyDescent="0.4"/>
    <row r="7668" s="6" customFormat="1" x14ac:dyDescent="0.4"/>
    <row r="7669" s="6" customFormat="1" x14ac:dyDescent="0.4"/>
    <row r="7670" s="6" customFormat="1" x14ac:dyDescent="0.4"/>
    <row r="7671" s="6" customFormat="1" x14ac:dyDescent="0.4"/>
    <row r="7672" s="6" customFormat="1" x14ac:dyDescent="0.4"/>
    <row r="7673" s="6" customFormat="1" x14ac:dyDescent="0.4"/>
    <row r="7674" s="6" customFormat="1" x14ac:dyDescent="0.4"/>
    <row r="7675" s="6" customFormat="1" x14ac:dyDescent="0.4"/>
    <row r="7676" s="6" customFormat="1" x14ac:dyDescent="0.4"/>
    <row r="7677" s="6" customFormat="1" x14ac:dyDescent="0.4"/>
    <row r="7678" s="6" customFormat="1" x14ac:dyDescent="0.4"/>
    <row r="7679" s="6" customFormat="1" x14ac:dyDescent="0.4"/>
    <row r="7680" s="6" customFormat="1" x14ac:dyDescent="0.4"/>
    <row r="7681" s="6" customFormat="1" x14ac:dyDescent="0.4"/>
    <row r="7682" s="6" customFormat="1" x14ac:dyDescent="0.4"/>
    <row r="7683" s="6" customFormat="1" x14ac:dyDescent="0.4"/>
    <row r="7684" s="6" customFormat="1" x14ac:dyDescent="0.4"/>
    <row r="7685" s="6" customFormat="1" x14ac:dyDescent="0.4"/>
    <row r="7686" s="6" customFormat="1" x14ac:dyDescent="0.4"/>
    <row r="7687" s="6" customFormat="1" x14ac:dyDescent="0.4"/>
    <row r="7688" s="6" customFormat="1" x14ac:dyDescent="0.4"/>
    <row r="7689" s="6" customFormat="1" x14ac:dyDescent="0.4"/>
    <row r="7690" s="6" customFormat="1" x14ac:dyDescent="0.4"/>
    <row r="7691" s="6" customFormat="1" x14ac:dyDescent="0.4"/>
    <row r="7692" s="6" customFormat="1" x14ac:dyDescent="0.4"/>
    <row r="7693" s="6" customFormat="1" x14ac:dyDescent="0.4"/>
    <row r="7694" s="6" customFormat="1" x14ac:dyDescent="0.4"/>
    <row r="7695" s="6" customFormat="1" x14ac:dyDescent="0.4"/>
    <row r="7696" s="6" customFormat="1" x14ac:dyDescent="0.4"/>
    <row r="7697" s="6" customFormat="1" x14ac:dyDescent="0.4"/>
    <row r="7698" s="6" customFormat="1" x14ac:dyDescent="0.4"/>
    <row r="7699" s="6" customFormat="1" x14ac:dyDescent="0.4"/>
    <row r="7700" s="6" customFormat="1" x14ac:dyDescent="0.4"/>
    <row r="7701" s="6" customFormat="1" x14ac:dyDescent="0.4"/>
    <row r="7702" s="6" customFormat="1" x14ac:dyDescent="0.4"/>
    <row r="7703" s="6" customFormat="1" x14ac:dyDescent="0.4"/>
    <row r="7704" s="6" customFormat="1" x14ac:dyDescent="0.4"/>
    <row r="7705" s="6" customFormat="1" x14ac:dyDescent="0.4"/>
    <row r="7706" s="6" customFormat="1" x14ac:dyDescent="0.4"/>
    <row r="7707" s="6" customFormat="1" x14ac:dyDescent="0.4"/>
    <row r="7708" s="6" customFormat="1" x14ac:dyDescent="0.4"/>
    <row r="7709" s="6" customFormat="1" x14ac:dyDescent="0.4"/>
    <row r="7710" s="6" customFormat="1" x14ac:dyDescent="0.4"/>
    <row r="7711" s="6" customFormat="1" x14ac:dyDescent="0.4"/>
    <row r="7712" s="6" customFormat="1" x14ac:dyDescent="0.4"/>
    <row r="7713" s="6" customFormat="1" x14ac:dyDescent="0.4"/>
    <row r="7714" s="6" customFormat="1" x14ac:dyDescent="0.4"/>
    <row r="7715" s="6" customFormat="1" x14ac:dyDescent="0.4"/>
    <row r="7716" s="6" customFormat="1" x14ac:dyDescent="0.4"/>
    <row r="7717" s="6" customFormat="1" x14ac:dyDescent="0.4"/>
    <row r="7718" s="6" customFormat="1" x14ac:dyDescent="0.4"/>
    <row r="7719" s="6" customFormat="1" x14ac:dyDescent="0.4"/>
    <row r="7720" s="6" customFormat="1" x14ac:dyDescent="0.4"/>
    <row r="7721" s="6" customFormat="1" x14ac:dyDescent="0.4"/>
    <row r="7722" s="6" customFormat="1" x14ac:dyDescent="0.4"/>
    <row r="7723" s="6" customFormat="1" x14ac:dyDescent="0.4"/>
    <row r="7724" s="6" customFormat="1" x14ac:dyDescent="0.4"/>
    <row r="7725" s="6" customFormat="1" x14ac:dyDescent="0.4"/>
    <row r="7726" s="6" customFormat="1" x14ac:dyDescent="0.4"/>
    <row r="7727" s="6" customFormat="1" x14ac:dyDescent="0.4"/>
    <row r="7728" s="6" customFormat="1" x14ac:dyDescent="0.4"/>
    <row r="7729" s="6" customFormat="1" x14ac:dyDescent="0.4"/>
    <row r="7730" s="6" customFormat="1" x14ac:dyDescent="0.4"/>
    <row r="7731" s="6" customFormat="1" x14ac:dyDescent="0.4"/>
    <row r="7732" s="6" customFormat="1" x14ac:dyDescent="0.4"/>
    <row r="7733" s="6" customFormat="1" x14ac:dyDescent="0.4"/>
    <row r="7734" s="6" customFormat="1" x14ac:dyDescent="0.4"/>
    <row r="7735" s="6" customFormat="1" x14ac:dyDescent="0.4"/>
    <row r="7736" s="6" customFormat="1" x14ac:dyDescent="0.4"/>
    <row r="7737" s="6" customFormat="1" x14ac:dyDescent="0.4"/>
    <row r="7738" s="6" customFormat="1" x14ac:dyDescent="0.4"/>
    <row r="7739" s="6" customFormat="1" x14ac:dyDescent="0.4"/>
    <row r="7740" s="6" customFormat="1" x14ac:dyDescent="0.4"/>
    <row r="7741" s="6" customFormat="1" x14ac:dyDescent="0.4"/>
    <row r="7742" s="6" customFormat="1" x14ac:dyDescent="0.4"/>
    <row r="7743" s="6" customFormat="1" x14ac:dyDescent="0.4"/>
    <row r="7744" s="6" customFormat="1" x14ac:dyDescent="0.4"/>
    <row r="7745" s="6" customFormat="1" x14ac:dyDescent="0.4"/>
    <row r="7746" s="6" customFormat="1" x14ac:dyDescent="0.4"/>
    <row r="7747" s="6" customFormat="1" x14ac:dyDescent="0.4"/>
    <row r="7748" s="6" customFormat="1" x14ac:dyDescent="0.4"/>
    <row r="7749" s="6" customFormat="1" x14ac:dyDescent="0.4"/>
    <row r="7750" s="6" customFormat="1" x14ac:dyDescent="0.4"/>
    <row r="7751" s="6" customFormat="1" x14ac:dyDescent="0.4"/>
    <row r="7752" s="6" customFormat="1" x14ac:dyDescent="0.4"/>
    <row r="7753" s="6" customFormat="1" x14ac:dyDescent="0.4"/>
    <row r="7754" s="6" customFormat="1" x14ac:dyDescent="0.4"/>
    <row r="7755" s="6" customFormat="1" x14ac:dyDescent="0.4"/>
    <row r="7756" s="6" customFormat="1" x14ac:dyDescent="0.4"/>
    <row r="7757" s="6" customFormat="1" x14ac:dyDescent="0.4"/>
    <row r="7758" s="6" customFormat="1" x14ac:dyDescent="0.4"/>
    <row r="7759" s="6" customFormat="1" x14ac:dyDescent="0.4"/>
    <row r="7760" s="6" customFormat="1" x14ac:dyDescent="0.4"/>
    <row r="7761" s="6" customFormat="1" x14ac:dyDescent="0.4"/>
    <row r="7762" s="6" customFormat="1" x14ac:dyDescent="0.4"/>
    <row r="7763" s="6" customFormat="1" x14ac:dyDescent="0.4"/>
    <row r="7764" s="6" customFormat="1" x14ac:dyDescent="0.4"/>
    <row r="7765" s="6" customFormat="1" x14ac:dyDescent="0.4"/>
    <row r="7766" s="6" customFormat="1" x14ac:dyDescent="0.4"/>
    <row r="7767" s="6" customFormat="1" x14ac:dyDescent="0.4"/>
    <row r="7768" s="6" customFormat="1" x14ac:dyDescent="0.4"/>
    <row r="7769" s="6" customFormat="1" x14ac:dyDescent="0.4"/>
    <row r="7770" s="6" customFormat="1" x14ac:dyDescent="0.4"/>
    <row r="7771" s="6" customFormat="1" x14ac:dyDescent="0.4"/>
    <row r="7772" s="6" customFormat="1" x14ac:dyDescent="0.4"/>
    <row r="7773" s="6" customFormat="1" x14ac:dyDescent="0.4"/>
    <row r="7774" s="6" customFormat="1" x14ac:dyDescent="0.4"/>
    <row r="7775" s="6" customFormat="1" x14ac:dyDescent="0.4"/>
    <row r="7776" s="6" customFormat="1" x14ac:dyDescent="0.4"/>
    <row r="7777" s="6" customFormat="1" x14ac:dyDescent="0.4"/>
    <row r="7778" s="6" customFormat="1" x14ac:dyDescent="0.4"/>
    <row r="7779" s="6" customFormat="1" x14ac:dyDescent="0.4"/>
    <row r="7780" s="6" customFormat="1" x14ac:dyDescent="0.4"/>
    <row r="7781" s="6" customFormat="1" x14ac:dyDescent="0.4"/>
    <row r="7782" s="6" customFormat="1" x14ac:dyDescent="0.4"/>
    <row r="7783" s="6" customFormat="1" x14ac:dyDescent="0.4"/>
    <row r="7784" s="6" customFormat="1" x14ac:dyDescent="0.4"/>
    <row r="7785" s="6" customFormat="1" x14ac:dyDescent="0.4"/>
    <row r="7786" s="6" customFormat="1" x14ac:dyDescent="0.4"/>
    <row r="7787" s="6" customFormat="1" x14ac:dyDescent="0.4"/>
    <row r="7788" s="6" customFormat="1" x14ac:dyDescent="0.4"/>
    <row r="7789" s="6" customFormat="1" x14ac:dyDescent="0.4"/>
    <row r="7790" s="6" customFormat="1" x14ac:dyDescent="0.4"/>
    <row r="7791" s="6" customFormat="1" x14ac:dyDescent="0.4"/>
    <row r="7792" s="6" customFormat="1" x14ac:dyDescent="0.4"/>
    <row r="7793" s="6" customFormat="1" x14ac:dyDescent="0.4"/>
    <row r="7794" s="6" customFormat="1" x14ac:dyDescent="0.4"/>
    <row r="7795" s="6" customFormat="1" x14ac:dyDescent="0.4"/>
    <row r="7796" s="6" customFormat="1" x14ac:dyDescent="0.4"/>
    <row r="7797" s="6" customFormat="1" x14ac:dyDescent="0.4"/>
    <row r="7798" s="6" customFormat="1" x14ac:dyDescent="0.4"/>
    <row r="7799" s="6" customFormat="1" x14ac:dyDescent="0.4"/>
    <row r="7800" s="6" customFormat="1" x14ac:dyDescent="0.4"/>
    <row r="7801" s="6" customFormat="1" x14ac:dyDescent="0.4"/>
    <row r="7802" s="6" customFormat="1" x14ac:dyDescent="0.4"/>
    <row r="7803" s="6" customFormat="1" x14ac:dyDescent="0.4"/>
    <row r="7804" s="6" customFormat="1" x14ac:dyDescent="0.4"/>
    <row r="7805" s="6" customFormat="1" x14ac:dyDescent="0.4"/>
    <row r="7806" s="6" customFormat="1" x14ac:dyDescent="0.4"/>
    <row r="7807" s="6" customFormat="1" x14ac:dyDescent="0.4"/>
    <row r="7808" s="6" customFormat="1" x14ac:dyDescent="0.4"/>
    <row r="7809" s="6" customFormat="1" x14ac:dyDescent="0.4"/>
    <row r="7810" s="6" customFormat="1" x14ac:dyDescent="0.4"/>
    <row r="7811" s="6" customFormat="1" x14ac:dyDescent="0.4"/>
    <row r="7812" s="6" customFormat="1" x14ac:dyDescent="0.4"/>
    <row r="7813" s="6" customFormat="1" x14ac:dyDescent="0.4"/>
    <row r="7814" s="6" customFormat="1" x14ac:dyDescent="0.4"/>
    <row r="7815" s="6" customFormat="1" x14ac:dyDescent="0.4"/>
    <row r="7816" s="6" customFormat="1" x14ac:dyDescent="0.4"/>
    <row r="7817" s="6" customFormat="1" x14ac:dyDescent="0.4"/>
    <row r="7818" s="6" customFormat="1" x14ac:dyDescent="0.4"/>
    <row r="7819" s="6" customFormat="1" x14ac:dyDescent="0.4"/>
    <row r="7820" s="6" customFormat="1" x14ac:dyDescent="0.4"/>
    <row r="7821" s="6" customFormat="1" x14ac:dyDescent="0.4"/>
    <row r="7822" s="6" customFormat="1" x14ac:dyDescent="0.4"/>
    <row r="7823" s="6" customFormat="1" x14ac:dyDescent="0.4"/>
    <row r="7824" s="6" customFormat="1" x14ac:dyDescent="0.4"/>
    <row r="7825" s="6" customFormat="1" x14ac:dyDescent="0.4"/>
    <row r="7826" s="6" customFormat="1" x14ac:dyDescent="0.4"/>
    <row r="7827" s="6" customFormat="1" x14ac:dyDescent="0.4"/>
    <row r="7828" s="6" customFormat="1" x14ac:dyDescent="0.4"/>
    <row r="7829" s="6" customFormat="1" x14ac:dyDescent="0.4"/>
    <row r="7830" s="6" customFormat="1" x14ac:dyDescent="0.4"/>
    <row r="7831" s="6" customFormat="1" x14ac:dyDescent="0.4"/>
    <row r="7832" s="6" customFormat="1" x14ac:dyDescent="0.4"/>
    <row r="7833" s="6" customFormat="1" x14ac:dyDescent="0.4"/>
    <row r="7834" s="6" customFormat="1" x14ac:dyDescent="0.4"/>
    <row r="7835" s="6" customFormat="1" x14ac:dyDescent="0.4"/>
    <row r="7836" s="6" customFormat="1" x14ac:dyDescent="0.4"/>
    <row r="7837" s="6" customFormat="1" x14ac:dyDescent="0.4"/>
    <row r="7838" s="6" customFormat="1" x14ac:dyDescent="0.4"/>
    <row r="7839" s="6" customFormat="1" x14ac:dyDescent="0.4"/>
    <row r="7840" s="6" customFormat="1" x14ac:dyDescent="0.4"/>
    <row r="7841" s="6" customFormat="1" x14ac:dyDescent="0.4"/>
    <row r="7842" s="6" customFormat="1" x14ac:dyDescent="0.4"/>
    <row r="7843" s="6" customFormat="1" x14ac:dyDescent="0.4"/>
    <row r="7844" s="6" customFormat="1" x14ac:dyDescent="0.4"/>
    <row r="7845" s="6" customFormat="1" x14ac:dyDescent="0.4"/>
    <row r="7846" s="6" customFormat="1" x14ac:dyDescent="0.4"/>
    <row r="7847" s="6" customFormat="1" x14ac:dyDescent="0.4"/>
    <row r="7848" s="6" customFormat="1" x14ac:dyDescent="0.4"/>
    <row r="7849" s="6" customFormat="1" x14ac:dyDescent="0.4"/>
    <row r="7850" s="6" customFormat="1" x14ac:dyDescent="0.4"/>
    <row r="7851" s="6" customFormat="1" x14ac:dyDescent="0.4"/>
    <row r="7852" s="6" customFormat="1" x14ac:dyDescent="0.4"/>
    <row r="7853" s="6" customFormat="1" x14ac:dyDescent="0.4"/>
    <row r="7854" s="6" customFormat="1" x14ac:dyDescent="0.4"/>
    <row r="7855" s="6" customFormat="1" x14ac:dyDescent="0.4"/>
    <row r="7856" s="6" customFormat="1" x14ac:dyDescent="0.4"/>
    <row r="7857" s="6" customFormat="1" x14ac:dyDescent="0.4"/>
    <row r="7858" s="6" customFormat="1" x14ac:dyDescent="0.4"/>
    <row r="7859" s="6" customFormat="1" x14ac:dyDescent="0.4"/>
    <row r="7860" s="6" customFormat="1" x14ac:dyDescent="0.4"/>
    <row r="7861" s="6" customFormat="1" x14ac:dyDescent="0.4"/>
    <row r="7862" s="6" customFormat="1" x14ac:dyDescent="0.4"/>
    <row r="7863" s="6" customFormat="1" x14ac:dyDescent="0.4"/>
    <row r="7864" s="6" customFormat="1" x14ac:dyDescent="0.4"/>
    <row r="7865" s="6" customFormat="1" x14ac:dyDescent="0.4"/>
    <row r="7866" s="6" customFormat="1" x14ac:dyDescent="0.4"/>
    <row r="7867" s="6" customFormat="1" x14ac:dyDescent="0.4"/>
    <row r="7868" s="6" customFormat="1" x14ac:dyDescent="0.4"/>
    <row r="7869" s="6" customFormat="1" x14ac:dyDescent="0.4"/>
    <row r="7870" s="6" customFormat="1" x14ac:dyDescent="0.4"/>
    <row r="7871" s="6" customFormat="1" x14ac:dyDescent="0.4"/>
    <row r="7872" s="6" customFormat="1" x14ac:dyDescent="0.4"/>
    <row r="7873" s="6" customFormat="1" x14ac:dyDescent="0.4"/>
    <row r="7874" s="6" customFormat="1" x14ac:dyDescent="0.4"/>
    <row r="7875" s="6" customFormat="1" x14ac:dyDescent="0.4"/>
    <row r="7876" s="6" customFormat="1" x14ac:dyDescent="0.4"/>
    <row r="7877" s="6" customFormat="1" x14ac:dyDescent="0.4"/>
    <row r="7878" s="6" customFormat="1" x14ac:dyDescent="0.4"/>
    <row r="7879" s="6" customFormat="1" x14ac:dyDescent="0.4"/>
    <row r="7880" s="6" customFormat="1" x14ac:dyDescent="0.4"/>
    <row r="7881" s="6" customFormat="1" x14ac:dyDescent="0.4"/>
    <row r="7882" s="6" customFormat="1" x14ac:dyDescent="0.4"/>
    <row r="7883" s="6" customFormat="1" x14ac:dyDescent="0.4"/>
    <row r="7884" s="6" customFormat="1" x14ac:dyDescent="0.4"/>
    <row r="7885" s="6" customFormat="1" x14ac:dyDescent="0.4"/>
    <row r="7886" s="6" customFormat="1" x14ac:dyDescent="0.4"/>
    <row r="7887" s="6" customFormat="1" x14ac:dyDescent="0.4"/>
    <row r="7888" s="6" customFormat="1" x14ac:dyDescent="0.4"/>
    <row r="7889" s="6" customFormat="1" x14ac:dyDescent="0.4"/>
    <row r="7890" s="6" customFormat="1" x14ac:dyDescent="0.4"/>
    <row r="7891" s="6" customFormat="1" x14ac:dyDescent="0.4"/>
    <row r="7892" s="6" customFormat="1" x14ac:dyDescent="0.4"/>
    <row r="7893" s="6" customFormat="1" x14ac:dyDescent="0.4"/>
    <row r="7894" s="6" customFormat="1" x14ac:dyDescent="0.4"/>
    <row r="7895" s="6" customFormat="1" x14ac:dyDescent="0.4"/>
    <row r="7896" s="6" customFormat="1" x14ac:dyDescent="0.4"/>
    <row r="7897" s="6" customFormat="1" x14ac:dyDescent="0.4"/>
    <row r="7898" s="6" customFormat="1" x14ac:dyDescent="0.4"/>
    <row r="7899" s="6" customFormat="1" x14ac:dyDescent="0.4"/>
    <row r="7900" s="6" customFormat="1" x14ac:dyDescent="0.4"/>
    <row r="7901" s="6" customFormat="1" x14ac:dyDescent="0.4"/>
    <row r="7902" s="6" customFormat="1" x14ac:dyDescent="0.4"/>
    <row r="7903" s="6" customFormat="1" x14ac:dyDescent="0.4"/>
    <row r="7904" s="6" customFormat="1" x14ac:dyDescent="0.4"/>
    <row r="7905" s="6" customFormat="1" x14ac:dyDescent="0.4"/>
    <row r="7906" s="6" customFormat="1" x14ac:dyDescent="0.4"/>
    <row r="7907" s="6" customFormat="1" x14ac:dyDescent="0.4"/>
    <row r="7908" s="6" customFormat="1" x14ac:dyDescent="0.4"/>
    <row r="7909" s="6" customFormat="1" x14ac:dyDescent="0.4"/>
    <row r="7910" s="6" customFormat="1" x14ac:dyDescent="0.4"/>
    <row r="7911" s="6" customFormat="1" x14ac:dyDescent="0.4"/>
    <row r="7912" s="6" customFormat="1" x14ac:dyDescent="0.4"/>
    <row r="7913" s="6" customFormat="1" x14ac:dyDescent="0.4"/>
    <row r="7914" s="6" customFormat="1" x14ac:dyDescent="0.4"/>
    <row r="7915" s="6" customFormat="1" x14ac:dyDescent="0.4"/>
    <row r="7916" s="6" customFormat="1" x14ac:dyDescent="0.4"/>
    <row r="7917" s="6" customFormat="1" x14ac:dyDescent="0.4"/>
    <row r="7918" s="6" customFormat="1" x14ac:dyDescent="0.4"/>
    <row r="7919" s="6" customFormat="1" x14ac:dyDescent="0.4"/>
    <row r="7920" s="6" customFormat="1" x14ac:dyDescent="0.4"/>
    <row r="7921" s="6" customFormat="1" x14ac:dyDescent="0.4"/>
    <row r="7922" s="6" customFormat="1" x14ac:dyDescent="0.4"/>
    <row r="7923" s="6" customFormat="1" x14ac:dyDescent="0.4"/>
    <row r="7924" s="6" customFormat="1" x14ac:dyDescent="0.4"/>
    <row r="7925" s="6" customFormat="1" x14ac:dyDescent="0.4"/>
    <row r="7926" s="6" customFormat="1" x14ac:dyDescent="0.4"/>
    <row r="7927" s="6" customFormat="1" x14ac:dyDescent="0.4"/>
    <row r="7928" s="6" customFormat="1" x14ac:dyDescent="0.4"/>
    <row r="7929" s="6" customFormat="1" x14ac:dyDescent="0.4"/>
    <row r="7930" s="6" customFormat="1" x14ac:dyDescent="0.4"/>
    <row r="7931" s="6" customFormat="1" x14ac:dyDescent="0.4"/>
    <row r="7932" s="6" customFormat="1" x14ac:dyDescent="0.4"/>
    <row r="7933" s="6" customFormat="1" x14ac:dyDescent="0.4"/>
    <row r="7934" s="6" customFormat="1" x14ac:dyDescent="0.4"/>
    <row r="7935" s="6" customFormat="1" x14ac:dyDescent="0.4"/>
    <row r="7936" s="6" customFormat="1" x14ac:dyDescent="0.4"/>
    <row r="7937" s="6" customFormat="1" x14ac:dyDescent="0.4"/>
    <row r="7938" s="6" customFormat="1" x14ac:dyDescent="0.4"/>
    <row r="7939" s="6" customFormat="1" x14ac:dyDescent="0.4"/>
    <row r="7940" s="6" customFormat="1" x14ac:dyDescent="0.4"/>
    <row r="7941" s="6" customFormat="1" x14ac:dyDescent="0.4"/>
    <row r="7942" s="6" customFormat="1" x14ac:dyDescent="0.4"/>
    <row r="7943" s="6" customFormat="1" x14ac:dyDescent="0.4"/>
    <row r="7944" s="6" customFormat="1" x14ac:dyDescent="0.4"/>
    <row r="7945" s="6" customFormat="1" x14ac:dyDescent="0.4"/>
    <row r="7946" s="6" customFormat="1" x14ac:dyDescent="0.4"/>
    <row r="7947" s="6" customFormat="1" x14ac:dyDescent="0.4"/>
    <row r="7948" s="6" customFormat="1" x14ac:dyDescent="0.4"/>
    <row r="7949" s="6" customFormat="1" x14ac:dyDescent="0.4"/>
    <row r="7950" s="6" customFormat="1" x14ac:dyDescent="0.4"/>
    <row r="7951" s="6" customFormat="1" x14ac:dyDescent="0.4"/>
    <row r="7952" s="6" customFormat="1" x14ac:dyDescent="0.4"/>
    <row r="7953" s="6" customFormat="1" x14ac:dyDescent="0.4"/>
    <row r="7954" s="6" customFormat="1" x14ac:dyDescent="0.4"/>
    <row r="7955" s="6" customFormat="1" x14ac:dyDescent="0.4"/>
    <row r="7956" s="6" customFormat="1" x14ac:dyDescent="0.4"/>
    <row r="7957" s="6" customFormat="1" x14ac:dyDescent="0.4"/>
    <row r="7958" s="6" customFormat="1" x14ac:dyDescent="0.4"/>
    <row r="7959" s="6" customFormat="1" x14ac:dyDescent="0.4"/>
    <row r="7960" s="6" customFormat="1" x14ac:dyDescent="0.4"/>
    <row r="7961" s="6" customFormat="1" x14ac:dyDescent="0.4"/>
    <row r="7962" s="6" customFormat="1" x14ac:dyDescent="0.4"/>
    <row r="7963" s="6" customFormat="1" x14ac:dyDescent="0.4"/>
    <row r="7964" s="6" customFormat="1" x14ac:dyDescent="0.4"/>
    <row r="7965" s="6" customFormat="1" x14ac:dyDescent="0.4"/>
    <row r="7966" s="6" customFormat="1" x14ac:dyDescent="0.4"/>
    <row r="7967" s="6" customFormat="1" x14ac:dyDescent="0.4"/>
    <row r="7968" s="6" customFormat="1" x14ac:dyDescent="0.4"/>
    <row r="7969" s="6" customFormat="1" x14ac:dyDescent="0.4"/>
    <row r="7970" s="6" customFormat="1" x14ac:dyDescent="0.4"/>
    <row r="7971" s="6" customFormat="1" x14ac:dyDescent="0.4"/>
    <row r="7972" s="6" customFormat="1" x14ac:dyDescent="0.4"/>
    <row r="7973" s="6" customFormat="1" x14ac:dyDescent="0.4"/>
    <row r="7974" s="6" customFormat="1" x14ac:dyDescent="0.4"/>
    <row r="7975" s="6" customFormat="1" x14ac:dyDescent="0.4"/>
    <row r="7976" s="6" customFormat="1" x14ac:dyDescent="0.4"/>
    <row r="7977" s="6" customFormat="1" x14ac:dyDescent="0.4"/>
    <row r="7978" s="6" customFormat="1" x14ac:dyDescent="0.4"/>
    <row r="7979" s="6" customFormat="1" x14ac:dyDescent="0.4"/>
    <row r="7980" s="6" customFormat="1" x14ac:dyDescent="0.4"/>
    <row r="7981" s="6" customFormat="1" x14ac:dyDescent="0.4"/>
    <row r="7982" s="6" customFormat="1" x14ac:dyDescent="0.4"/>
    <row r="7983" s="6" customFormat="1" x14ac:dyDescent="0.4"/>
    <row r="7984" s="6" customFormat="1" x14ac:dyDescent="0.4"/>
    <row r="7985" s="6" customFormat="1" x14ac:dyDescent="0.4"/>
    <row r="7986" s="6" customFormat="1" x14ac:dyDescent="0.4"/>
    <row r="7987" s="6" customFormat="1" x14ac:dyDescent="0.4"/>
    <row r="7988" s="6" customFormat="1" x14ac:dyDescent="0.4"/>
    <row r="7989" s="6" customFormat="1" x14ac:dyDescent="0.4"/>
    <row r="7990" s="6" customFormat="1" x14ac:dyDescent="0.4"/>
    <row r="7991" s="6" customFormat="1" x14ac:dyDescent="0.4"/>
    <row r="7992" s="6" customFormat="1" x14ac:dyDescent="0.4"/>
    <row r="7993" s="6" customFormat="1" x14ac:dyDescent="0.4"/>
    <row r="7994" s="6" customFormat="1" x14ac:dyDescent="0.4"/>
    <row r="7995" s="6" customFormat="1" x14ac:dyDescent="0.4"/>
    <row r="7996" s="6" customFormat="1" x14ac:dyDescent="0.4"/>
    <row r="7997" s="6" customFormat="1" x14ac:dyDescent="0.4"/>
    <row r="7998" s="6" customFormat="1" x14ac:dyDescent="0.4"/>
    <row r="7999" s="6" customFormat="1" x14ac:dyDescent="0.4"/>
    <row r="8000" s="6" customFormat="1" x14ac:dyDescent="0.4"/>
    <row r="8001" s="6" customFormat="1" x14ac:dyDescent="0.4"/>
    <row r="8002" s="6" customFormat="1" x14ac:dyDescent="0.4"/>
    <row r="8003" s="6" customFormat="1" x14ac:dyDescent="0.4"/>
    <row r="8004" s="6" customFormat="1" x14ac:dyDescent="0.4"/>
    <row r="8005" s="6" customFormat="1" x14ac:dyDescent="0.4"/>
    <row r="8006" s="6" customFormat="1" x14ac:dyDescent="0.4"/>
    <row r="8007" s="6" customFormat="1" x14ac:dyDescent="0.4"/>
    <row r="8008" s="6" customFormat="1" x14ac:dyDescent="0.4"/>
    <row r="8009" s="6" customFormat="1" x14ac:dyDescent="0.4"/>
    <row r="8010" s="6" customFormat="1" x14ac:dyDescent="0.4"/>
    <row r="8011" s="6" customFormat="1" x14ac:dyDescent="0.4"/>
    <row r="8012" s="6" customFormat="1" x14ac:dyDescent="0.4"/>
    <row r="8013" s="6" customFormat="1" x14ac:dyDescent="0.4"/>
    <row r="8014" s="6" customFormat="1" x14ac:dyDescent="0.4"/>
    <row r="8015" s="6" customFormat="1" x14ac:dyDescent="0.4"/>
    <row r="8016" s="6" customFormat="1" x14ac:dyDescent="0.4"/>
    <row r="8017" s="6" customFormat="1" x14ac:dyDescent="0.4"/>
    <row r="8018" s="6" customFormat="1" x14ac:dyDescent="0.4"/>
    <row r="8019" s="6" customFormat="1" x14ac:dyDescent="0.4"/>
    <row r="8020" s="6" customFormat="1" x14ac:dyDescent="0.4"/>
    <row r="8021" s="6" customFormat="1" x14ac:dyDescent="0.4"/>
    <row r="8022" s="6" customFormat="1" x14ac:dyDescent="0.4"/>
    <row r="8023" s="6" customFormat="1" x14ac:dyDescent="0.4"/>
    <row r="8024" s="6" customFormat="1" x14ac:dyDescent="0.4"/>
    <row r="8025" s="6" customFormat="1" x14ac:dyDescent="0.4"/>
    <row r="8026" s="6" customFormat="1" x14ac:dyDescent="0.4"/>
    <row r="8027" s="6" customFormat="1" x14ac:dyDescent="0.4"/>
    <row r="8028" s="6" customFormat="1" x14ac:dyDescent="0.4"/>
    <row r="8029" s="6" customFormat="1" x14ac:dyDescent="0.4"/>
    <row r="8030" s="6" customFormat="1" x14ac:dyDescent="0.4"/>
    <row r="8031" s="6" customFormat="1" x14ac:dyDescent="0.4"/>
    <row r="8032" s="6" customFormat="1" x14ac:dyDescent="0.4"/>
    <row r="8033" s="6" customFormat="1" x14ac:dyDescent="0.4"/>
    <row r="8034" s="6" customFormat="1" x14ac:dyDescent="0.4"/>
    <row r="8035" s="6" customFormat="1" x14ac:dyDescent="0.4"/>
    <row r="8036" s="6" customFormat="1" x14ac:dyDescent="0.4"/>
    <row r="8037" s="6" customFormat="1" x14ac:dyDescent="0.4"/>
    <row r="8038" s="6" customFormat="1" x14ac:dyDescent="0.4"/>
    <row r="8039" s="6" customFormat="1" x14ac:dyDescent="0.4"/>
    <row r="8040" s="6" customFormat="1" x14ac:dyDescent="0.4"/>
    <row r="8041" s="6" customFormat="1" x14ac:dyDescent="0.4"/>
    <row r="8042" s="6" customFormat="1" x14ac:dyDescent="0.4"/>
    <row r="8043" s="6" customFormat="1" x14ac:dyDescent="0.4"/>
    <row r="8044" s="6" customFormat="1" x14ac:dyDescent="0.4"/>
    <row r="8045" s="6" customFormat="1" x14ac:dyDescent="0.4"/>
    <row r="8046" s="6" customFormat="1" x14ac:dyDescent="0.4"/>
    <row r="8047" s="6" customFormat="1" x14ac:dyDescent="0.4"/>
    <row r="8048" s="6" customFormat="1" x14ac:dyDescent="0.4"/>
    <row r="8049" s="6" customFormat="1" x14ac:dyDescent="0.4"/>
    <row r="8050" s="6" customFormat="1" x14ac:dyDescent="0.4"/>
    <row r="8051" s="6" customFormat="1" x14ac:dyDescent="0.4"/>
    <row r="8052" s="6" customFormat="1" x14ac:dyDescent="0.4"/>
    <row r="8053" s="6" customFormat="1" x14ac:dyDescent="0.4"/>
    <row r="8054" s="6" customFormat="1" x14ac:dyDescent="0.4"/>
    <row r="8055" s="6" customFormat="1" x14ac:dyDescent="0.4"/>
    <row r="8056" s="6" customFormat="1" x14ac:dyDescent="0.4"/>
    <row r="8057" s="6" customFormat="1" x14ac:dyDescent="0.4"/>
    <row r="8058" s="6" customFormat="1" x14ac:dyDescent="0.4"/>
    <row r="8059" s="6" customFormat="1" x14ac:dyDescent="0.4"/>
    <row r="8060" s="6" customFormat="1" x14ac:dyDescent="0.4"/>
    <row r="8061" s="6" customFormat="1" x14ac:dyDescent="0.4"/>
    <row r="8062" s="6" customFormat="1" x14ac:dyDescent="0.4"/>
    <row r="8063" s="6" customFormat="1" x14ac:dyDescent="0.4"/>
    <row r="8064" s="6" customFormat="1" x14ac:dyDescent="0.4"/>
    <row r="8065" s="6" customFormat="1" x14ac:dyDescent="0.4"/>
    <row r="8066" s="6" customFormat="1" x14ac:dyDescent="0.4"/>
    <row r="8067" s="6" customFormat="1" x14ac:dyDescent="0.4"/>
    <row r="8068" s="6" customFormat="1" x14ac:dyDescent="0.4"/>
    <row r="8069" s="6" customFormat="1" x14ac:dyDescent="0.4"/>
    <row r="8070" s="6" customFormat="1" x14ac:dyDescent="0.4"/>
    <row r="8071" s="6" customFormat="1" x14ac:dyDescent="0.4"/>
    <row r="8072" s="6" customFormat="1" x14ac:dyDescent="0.4"/>
    <row r="8073" s="6" customFormat="1" x14ac:dyDescent="0.4"/>
    <row r="8074" s="6" customFormat="1" x14ac:dyDescent="0.4"/>
    <row r="8075" s="6" customFormat="1" x14ac:dyDescent="0.4"/>
    <row r="8076" s="6" customFormat="1" x14ac:dyDescent="0.4"/>
    <row r="8077" s="6" customFormat="1" x14ac:dyDescent="0.4"/>
    <row r="8078" s="6" customFormat="1" x14ac:dyDescent="0.4"/>
    <row r="8079" s="6" customFormat="1" x14ac:dyDescent="0.4"/>
    <row r="8080" s="6" customFormat="1" x14ac:dyDescent="0.4"/>
    <row r="8081" s="6" customFormat="1" x14ac:dyDescent="0.4"/>
    <row r="8082" s="6" customFormat="1" x14ac:dyDescent="0.4"/>
    <row r="8083" s="6" customFormat="1" x14ac:dyDescent="0.4"/>
    <row r="8084" s="6" customFormat="1" x14ac:dyDescent="0.4"/>
    <row r="8085" s="6" customFormat="1" x14ac:dyDescent="0.4"/>
    <row r="8086" s="6" customFormat="1" x14ac:dyDescent="0.4"/>
    <row r="8087" s="6" customFormat="1" x14ac:dyDescent="0.4"/>
    <row r="8088" s="6" customFormat="1" x14ac:dyDescent="0.4"/>
    <row r="8089" s="6" customFormat="1" x14ac:dyDescent="0.4"/>
    <row r="8090" s="6" customFormat="1" x14ac:dyDescent="0.4"/>
    <row r="8091" s="6" customFormat="1" x14ac:dyDescent="0.4"/>
    <row r="8092" s="6" customFormat="1" x14ac:dyDescent="0.4"/>
    <row r="8093" s="6" customFormat="1" x14ac:dyDescent="0.4"/>
    <row r="8094" s="6" customFormat="1" x14ac:dyDescent="0.4"/>
    <row r="8095" s="6" customFormat="1" x14ac:dyDescent="0.4"/>
    <row r="8096" s="6" customFormat="1" x14ac:dyDescent="0.4"/>
    <row r="8097" s="6" customFormat="1" x14ac:dyDescent="0.4"/>
    <row r="8098" s="6" customFormat="1" x14ac:dyDescent="0.4"/>
    <row r="8099" s="6" customFormat="1" x14ac:dyDescent="0.4"/>
    <row r="8100" s="6" customFormat="1" x14ac:dyDescent="0.4"/>
    <row r="8101" s="6" customFormat="1" x14ac:dyDescent="0.4"/>
    <row r="8102" s="6" customFormat="1" x14ac:dyDescent="0.4"/>
    <row r="8103" s="6" customFormat="1" x14ac:dyDescent="0.4"/>
    <row r="8104" s="6" customFormat="1" x14ac:dyDescent="0.4"/>
    <row r="8105" s="6" customFormat="1" x14ac:dyDescent="0.4"/>
    <row r="8106" s="6" customFormat="1" x14ac:dyDescent="0.4"/>
    <row r="8107" s="6" customFormat="1" x14ac:dyDescent="0.4"/>
    <row r="8108" s="6" customFormat="1" x14ac:dyDescent="0.4"/>
    <row r="8109" s="6" customFormat="1" x14ac:dyDescent="0.4"/>
    <row r="8110" s="6" customFormat="1" x14ac:dyDescent="0.4"/>
    <row r="8111" s="6" customFormat="1" x14ac:dyDescent="0.4"/>
    <row r="8112" s="6" customFormat="1" x14ac:dyDescent="0.4"/>
    <row r="8113" s="6" customFormat="1" x14ac:dyDescent="0.4"/>
    <row r="8114" s="6" customFormat="1" x14ac:dyDescent="0.4"/>
    <row r="8115" s="6" customFormat="1" x14ac:dyDescent="0.4"/>
    <row r="8116" s="6" customFormat="1" x14ac:dyDescent="0.4"/>
    <row r="8117" s="6" customFormat="1" x14ac:dyDescent="0.4"/>
    <row r="8118" s="6" customFormat="1" x14ac:dyDescent="0.4"/>
    <row r="8119" s="6" customFormat="1" x14ac:dyDescent="0.4"/>
    <row r="8120" s="6" customFormat="1" x14ac:dyDescent="0.4"/>
    <row r="8121" s="6" customFormat="1" x14ac:dyDescent="0.4"/>
    <row r="8122" s="6" customFormat="1" x14ac:dyDescent="0.4"/>
    <row r="8123" s="6" customFormat="1" x14ac:dyDescent="0.4"/>
    <row r="8124" s="6" customFormat="1" x14ac:dyDescent="0.4"/>
    <row r="8125" s="6" customFormat="1" x14ac:dyDescent="0.4"/>
    <row r="8126" s="6" customFormat="1" x14ac:dyDescent="0.4"/>
    <row r="8127" s="6" customFormat="1" x14ac:dyDescent="0.4"/>
    <row r="8128" s="6" customFormat="1" x14ac:dyDescent="0.4"/>
    <row r="8129" s="6" customFormat="1" x14ac:dyDescent="0.4"/>
    <row r="8130" s="6" customFormat="1" x14ac:dyDescent="0.4"/>
    <row r="8131" s="6" customFormat="1" x14ac:dyDescent="0.4"/>
    <row r="8132" s="6" customFormat="1" x14ac:dyDescent="0.4"/>
    <row r="8133" s="6" customFormat="1" x14ac:dyDescent="0.4"/>
    <row r="8134" s="6" customFormat="1" x14ac:dyDescent="0.4"/>
    <row r="8135" s="6" customFormat="1" x14ac:dyDescent="0.4"/>
    <row r="8136" s="6" customFormat="1" x14ac:dyDescent="0.4"/>
    <row r="8137" s="6" customFormat="1" x14ac:dyDescent="0.4"/>
    <row r="8138" s="6" customFormat="1" x14ac:dyDescent="0.4"/>
    <row r="8139" s="6" customFormat="1" x14ac:dyDescent="0.4"/>
    <row r="8140" s="6" customFormat="1" x14ac:dyDescent="0.4"/>
    <row r="8141" s="6" customFormat="1" x14ac:dyDescent="0.4"/>
    <row r="8142" s="6" customFormat="1" x14ac:dyDescent="0.4"/>
    <row r="8143" s="6" customFormat="1" x14ac:dyDescent="0.4"/>
    <row r="8144" s="6" customFormat="1" x14ac:dyDescent="0.4"/>
    <row r="8145" s="6" customFormat="1" x14ac:dyDescent="0.4"/>
    <row r="8146" s="6" customFormat="1" x14ac:dyDescent="0.4"/>
    <row r="8147" s="6" customFormat="1" x14ac:dyDescent="0.4"/>
    <row r="8148" s="6" customFormat="1" x14ac:dyDescent="0.4"/>
    <row r="8149" s="6" customFormat="1" x14ac:dyDescent="0.4"/>
    <row r="8150" s="6" customFormat="1" x14ac:dyDescent="0.4"/>
    <row r="8151" s="6" customFormat="1" x14ac:dyDescent="0.4"/>
    <row r="8152" s="6" customFormat="1" x14ac:dyDescent="0.4"/>
    <row r="8153" s="6" customFormat="1" x14ac:dyDescent="0.4"/>
    <row r="8154" s="6" customFormat="1" x14ac:dyDescent="0.4"/>
    <row r="8155" s="6" customFormat="1" x14ac:dyDescent="0.4"/>
    <row r="8156" s="6" customFormat="1" x14ac:dyDescent="0.4"/>
    <row r="8157" s="6" customFormat="1" x14ac:dyDescent="0.4"/>
    <row r="8158" s="6" customFormat="1" x14ac:dyDescent="0.4"/>
    <row r="8159" s="6" customFormat="1" x14ac:dyDescent="0.4"/>
    <row r="8160" s="6" customFormat="1" x14ac:dyDescent="0.4"/>
    <row r="8161" s="6" customFormat="1" x14ac:dyDescent="0.4"/>
    <row r="8162" s="6" customFormat="1" x14ac:dyDescent="0.4"/>
    <row r="8163" s="6" customFormat="1" x14ac:dyDescent="0.4"/>
    <row r="8164" s="6" customFormat="1" x14ac:dyDescent="0.4"/>
    <row r="8165" s="6" customFormat="1" x14ac:dyDescent="0.4"/>
    <row r="8166" s="6" customFormat="1" x14ac:dyDescent="0.4"/>
    <row r="8167" s="6" customFormat="1" x14ac:dyDescent="0.4"/>
    <row r="8168" s="6" customFormat="1" x14ac:dyDescent="0.4"/>
    <row r="8169" s="6" customFormat="1" x14ac:dyDescent="0.4"/>
    <row r="8170" s="6" customFormat="1" x14ac:dyDescent="0.4"/>
    <row r="8171" s="6" customFormat="1" x14ac:dyDescent="0.4"/>
    <row r="8172" s="6" customFormat="1" x14ac:dyDescent="0.4"/>
    <row r="8173" s="6" customFormat="1" x14ac:dyDescent="0.4"/>
    <row r="8174" s="6" customFormat="1" x14ac:dyDescent="0.4"/>
    <row r="8175" s="6" customFormat="1" x14ac:dyDescent="0.4"/>
    <row r="8176" s="6" customFormat="1" x14ac:dyDescent="0.4"/>
    <row r="8177" s="6" customFormat="1" x14ac:dyDescent="0.4"/>
    <row r="8178" s="6" customFormat="1" x14ac:dyDescent="0.4"/>
    <row r="8179" s="6" customFormat="1" x14ac:dyDescent="0.4"/>
    <row r="8180" s="6" customFormat="1" x14ac:dyDescent="0.4"/>
    <row r="8181" s="6" customFormat="1" x14ac:dyDescent="0.4"/>
    <row r="8182" s="6" customFormat="1" x14ac:dyDescent="0.4"/>
    <row r="8183" s="6" customFormat="1" x14ac:dyDescent="0.4"/>
    <row r="8184" s="6" customFormat="1" x14ac:dyDescent="0.4"/>
    <row r="8185" s="6" customFormat="1" x14ac:dyDescent="0.4"/>
    <row r="8186" s="6" customFormat="1" x14ac:dyDescent="0.4"/>
    <row r="8187" s="6" customFormat="1" x14ac:dyDescent="0.4"/>
    <row r="8188" s="6" customFormat="1" x14ac:dyDescent="0.4"/>
    <row r="8189" s="6" customFormat="1" x14ac:dyDescent="0.4"/>
    <row r="8190" s="6" customFormat="1" x14ac:dyDescent="0.4"/>
    <row r="8191" s="6" customFormat="1" x14ac:dyDescent="0.4"/>
    <row r="8192" s="6" customFormat="1" x14ac:dyDescent="0.4"/>
    <row r="8193" s="6" customFormat="1" x14ac:dyDescent="0.4"/>
    <row r="8194" s="6" customFormat="1" x14ac:dyDescent="0.4"/>
    <row r="8195" s="6" customFormat="1" x14ac:dyDescent="0.4"/>
    <row r="8196" s="6" customFormat="1" x14ac:dyDescent="0.4"/>
    <row r="8197" s="6" customFormat="1" x14ac:dyDescent="0.4"/>
    <row r="8198" s="6" customFormat="1" x14ac:dyDescent="0.4"/>
    <row r="8199" s="6" customFormat="1" x14ac:dyDescent="0.4"/>
    <row r="8200" s="6" customFormat="1" x14ac:dyDescent="0.4"/>
    <row r="8201" s="6" customFormat="1" x14ac:dyDescent="0.4"/>
    <row r="8202" s="6" customFormat="1" x14ac:dyDescent="0.4"/>
    <row r="8203" s="6" customFormat="1" x14ac:dyDescent="0.4"/>
    <row r="8204" s="6" customFormat="1" x14ac:dyDescent="0.4"/>
    <row r="8205" s="6" customFormat="1" x14ac:dyDescent="0.4"/>
    <row r="8206" s="6" customFormat="1" x14ac:dyDescent="0.4"/>
    <row r="8207" s="6" customFormat="1" x14ac:dyDescent="0.4"/>
    <row r="8208" s="6" customFormat="1" x14ac:dyDescent="0.4"/>
    <row r="8209" s="6" customFormat="1" x14ac:dyDescent="0.4"/>
    <row r="8210" s="6" customFormat="1" x14ac:dyDescent="0.4"/>
    <row r="8211" s="6" customFormat="1" x14ac:dyDescent="0.4"/>
    <row r="8212" s="6" customFormat="1" x14ac:dyDescent="0.4"/>
    <row r="8213" s="6" customFormat="1" x14ac:dyDescent="0.4"/>
    <row r="8214" s="6" customFormat="1" x14ac:dyDescent="0.4"/>
    <row r="8215" s="6" customFormat="1" x14ac:dyDescent="0.4"/>
    <row r="8216" s="6" customFormat="1" x14ac:dyDescent="0.4"/>
    <row r="8217" s="6" customFormat="1" x14ac:dyDescent="0.4"/>
    <row r="8218" s="6" customFormat="1" x14ac:dyDescent="0.4"/>
    <row r="8219" s="6" customFormat="1" x14ac:dyDescent="0.4"/>
    <row r="8220" s="6" customFormat="1" x14ac:dyDescent="0.4"/>
    <row r="8221" s="6" customFormat="1" x14ac:dyDescent="0.4"/>
    <row r="8222" s="6" customFormat="1" x14ac:dyDescent="0.4"/>
    <row r="8223" s="6" customFormat="1" x14ac:dyDescent="0.4"/>
    <row r="8224" s="6" customFormat="1" x14ac:dyDescent="0.4"/>
    <row r="8225" s="6" customFormat="1" x14ac:dyDescent="0.4"/>
    <row r="8226" s="6" customFormat="1" x14ac:dyDescent="0.4"/>
    <row r="8227" s="6" customFormat="1" x14ac:dyDescent="0.4"/>
    <row r="8228" s="6" customFormat="1" x14ac:dyDescent="0.4"/>
    <row r="8229" s="6" customFormat="1" x14ac:dyDescent="0.4"/>
    <row r="8230" s="6" customFormat="1" x14ac:dyDescent="0.4"/>
    <row r="8231" s="6" customFormat="1" x14ac:dyDescent="0.4"/>
    <row r="8232" s="6" customFormat="1" x14ac:dyDescent="0.4"/>
    <row r="8233" s="6" customFormat="1" x14ac:dyDescent="0.4"/>
    <row r="8234" s="6" customFormat="1" x14ac:dyDescent="0.4"/>
    <row r="8235" s="6" customFormat="1" x14ac:dyDescent="0.4"/>
    <row r="8236" s="6" customFormat="1" x14ac:dyDescent="0.4"/>
    <row r="8237" s="6" customFormat="1" x14ac:dyDescent="0.4"/>
    <row r="8238" s="6" customFormat="1" x14ac:dyDescent="0.4"/>
    <row r="8239" s="6" customFormat="1" x14ac:dyDescent="0.4"/>
    <row r="8240" s="6" customFormat="1" x14ac:dyDescent="0.4"/>
    <row r="8241" s="6" customFormat="1" x14ac:dyDescent="0.4"/>
    <row r="8242" s="6" customFormat="1" x14ac:dyDescent="0.4"/>
    <row r="8243" s="6" customFormat="1" x14ac:dyDescent="0.4"/>
    <row r="8244" s="6" customFormat="1" x14ac:dyDescent="0.4"/>
    <row r="8245" s="6" customFormat="1" x14ac:dyDescent="0.4"/>
    <row r="8246" s="6" customFormat="1" x14ac:dyDescent="0.4"/>
    <row r="8247" s="6" customFormat="1" x14ac:dyDescent="0.4"/>
    <row r="8248" s="6" customFormat="1" x14ac:dyDescent="0.4"/>
    <row r="8249" s="6" customFormat="1" x14ac:dyDescent="0.4"/>
    <row r="8250" s="6" customFormat="1" x14ac:dyDescent="0.4"/>
    <row r="8251" s="6" customFormat="1" x14ac:dyDescent="0.4"/>
    <row r="8252" s="6" customFormat="1" x14ac:dyDescent="0.4"/>
    <row r="8253" s="6" customFormat="1" x14ac:dyDescent="0.4"/>
    <row r="8254" s="6" customFormat="1" x14ac:dyDescent="0.4"/>
    <row r="8255" s="6" customFormat="1" x14ac:dyDescent="0.4"/>
    <row r="8256" s="6" customFormat="1" x14ac:dyDescent="0.4"/>
    <row r="8257" s="6" customFormat="1" x14ac:dyDescent="0.4"/>
    <row r="8258" s="6" customFormat="1" x14ac:dyDescent="0.4"/>
    <row r="8259" s="6" customFormat="1" x14ac:dyDescent="0.4"/>
    <row r="8260" s="6" customFormat="1" x14ac:dyDescent="0.4"/>
    <row r="8261" s="6" customFormat="1" x14ac:dyDescent="0.4"/>
    <row r="8262" s="6" customFormat="1" x14ac:dyDescent="0.4"/>
    <row r="8263" s="6" customFormat="1" x14ac:dyDescent="0.4"/>
    <row r="8264" s="6" customFormat="1" x14ac:dyDescent="0.4"/>
    <row r="8265" s="6" customFormat="1" x14ac:dyDescent="0.4"/>
    <row r="8266" s="6" customFormat="1" x14ac:dyDescent="0.4"/>
    <row r="8267" s="6" customFormat="1" x14ac:dyDescent="0.4"/>
    <row r="8268" s="6" customFormat="1" x14ac:dyDescent="0.4"/>
    <row r="8269" s="6" customFormat="1" x14ac:dyDescent="0.4"/>
    <row r="8270" s="6" customFormat="1" x14ac:dyDescent="0.4"/>
    <row r="8271" s="6" customFormat="1" x14ac:dyDescent="0.4"/>
    <row r="8272" s="6" customFormat="1" x14ac:dyDescent="0.4"/>
    <row r="8273" s="6" customFormat="1" x14ac:dyDescent="0.4"/>
    <row r="8274" s="6" customFormat="1" x14ac:dyDescent="0.4"/>
    <row r="8275" s="6" customFormat="1" x14ac:dyDescent="0.4"/>
    <row r="8276" s="6" customFormat="1" x14ac:dyDescent="0.4"/>
    <row r="8277" s="6" customFormat="1" x14ac:dyDescent="0.4"/>
    <row r="8278" s="6" customFormat="1" x14ac:dyDescent="0.4"/>
    <row r="8279" s="6" customFormat="1" x14ac:dyDescent="0.4"/>
    <row r="8280" s="6" customFormat="1" x14ac:dyDescent="0.4"/>
    <row r="8281" s="6" customFormat="1" x14ac:dyDescent="0.4"/>
    <row r="8282" s="6" customFormat="1" x14ac:dyDescent="0.4"/>
    <row r="8283" s="6" customFormat="1" x14ac:dyDescent="0.4"/>
    <row r="8284" s="6" customFormat="1" x14ac:dyDescent="0.4"/>
    <row r="8285" s="6" customFormat="1" x14ac:dyDescent="0.4"/>
    <row r="8286" s="6" customFormat="1" x14ac:dyDescent="0.4"/>
    <row r="8287" s="6" customFormat="1" x14ac:dyDescent="0.4"/>
    <row r="8288" s="6" customFormat="1" x14ac:dyDescent="0.4"/>
    <row r="8289" s="6" customFormat="1" x14ac:dyDescent="0.4"/>
    <row r="8290" s="6" customFormat="1" x14ac:dyDescent="0.4"/>
    <row r="8291" s="6" customFormat="1" x14ac:dyDescent="0.4"/>
    <row r="8292" s="6" customFormat="1" x14ac:dyDescent="0.4"/>
    <row r="8293" s="6" customFormat="1" x14ac:dyDescent="0.4"/>
    <row r="8294" s="6" customFormat="1" x14ac:dyDescent="0.4"/>
    <row r="8295" s="6" customFormat="1" x14ac:dyDescent="0.4"/>
    <row r="8296" s="6" customFormat="1" x14ac:dyDescent="0.4"/>
    <row r="8297" s="6" customFormat="1" x14ac:dyDescent="0.4"/>
    <row r="8298" s="6" customFormat="1" x14ac:dyDescent="0.4"/>
    <row r="8299" s="6" customFormat="1" x14ac:dyDescent="0.4"/>
    <row r="8300" s="6" customFormat="1" x14ac:dyDescent="0.4"/>
    <row r="8301" s="6" customFormat="1" x14ac:dyDescent="0.4"/>
    <row r="8302" s="6" customFormat="1" x14ac:dyDescent="0.4"/>
    <row r="8303" s="6" customFormat="1" x14ac:dyDescent="0.4"/>
    <row r="8304" s="6" customFormat="1" x14ac:dyDescent="0.4"/>
    <row r="8305" s="6" customFormat="1" x14ac:dyDescent="0.4"/>
    <row r="8306" s="6" customFormat="1" x14ac:dyDescent="0.4"/>
    <row r="8307" s="6" customFormat="1" x14ac:dyDescent="0.4"/>
    <row r="8308" s="6" customFormat="1" x14ac:dyDescent="0.4"/>
    <row r="8309" s="6" customFormat="1" x14ac:dyDescent="0.4"/>
    <row r="8310" s="6" customFormat="1" x14ac:dyDescent="0.4"/>
    <row r="8311" s="6" customFormat="1" x14ac:dyDescent="0.4"/>
    <row r="8312" s="6" customFormat="1" x14ac:dyDescent="0.4"/>
    <row r="8313" s="6" customFormat="1" x14ac:dyDescent="0.4"/>
    <row r="8314" s="6" customFormat="1" x14ac:dyDescent="0.4"/>
    <row r="8315" s="6" customFormat="1" x14ac:dyDescent="0.4"/>
    <row r="8316" s="6" customFormat="1" x14ac:dyDescent="0.4"/>
    <row r="8317" s="6" customFormat="1" x14ac:dyDescent="0.4"/>
    <row r="8318" s="6" customFormat="1" x14ac:dyDescent="0.4"/>
    <row r="8319" s="6" customFormat="1" x14ac:dyDescent="0.4"/>
    <row r="8320" s="6" customFormat="1" x14ac:dyDescent="0.4"/>
    <row r="8321" s="6" customFormat="1" x14ac:dyDescent="0.4"/>
    <row r="8322" s="6" customFormat="1" x14ac:dyDescent="0.4"/>
    <row r="8323" s="6" customFormat="1" x14ac:dyDescent="0.4"/>
    <row r="8324" s="6" customFormat="1" x14ac:dyDescent="0.4"/>
    <row r="8325" s="6" customFormat="1" x14ac:dyDescent="0.4"/>
    <row r="8326" s="6" customFormat="1" x14ac:dyDescent="0.4"/>
    <row r="8327" s="6" customFormat="1" x14ac:dyDescent="0.4"/>
    <row r="8328" s="6" customFormat="1" x14ac:dyDescent="0.4"/>
    <row r="8329" s="6" customFormat="1" x14ac:dyDescent="0.4"/>
    <row r="8330" s="6" customFormat="1" x14ac:dyDescent="0.4"/>
    <row r="8331" s="6" customFormat="1" x14ac:dyDescent="0.4"/>
    <row r="8332" s="6" customFormat="1" x14ac:dyDescent="0.4"/>
    <row r="8333" s="6" customFormat="1" x14ac:dyDescent="0.4"/>
    <row r="8334" s="6" customFormat="1" x14ac:dyDescent="0.4"/>
    <row r="8335" s="6" customFormat="1" x14ac:dyDescent="0.4"/>
    <row r="8336" s="6" customFormat="1" x14ac:dyDescent="0.4"/>
    <row r="8337" s="6" customFormat="1" x14ac:dyDescent="0.4"/>
    <row r="8338" s="6" customFormat="1" x14ac:dyDescent="0.4"/>
    <row r="8339" s="6" customFormat="1" x14ac:dyDescent="0.4"/>
    <row r="8340" s="6" customFormat="1" x14ac:dyDescent="0.4"/>
    <row r="8341" s="6" customFormat="1" x14ac:dyDescent="0.4"/>
    <row r="8342" s="6" customFormat="1" x14ac:dyDescent="0.4"/>
    <row r="8343" s="6" customFormat="1" x14ac:dyDescent="0.4"/>
    <row r="8344" s="6" customFormat="1" x14ac:dyDescent="0.4"/>
    <row r="8345" s="6" customFormat="1" x14ac:dyDescent="0.4"/>
    <row r="8346" s="6" customFormat="1" x14ac:dyDescent="0.4"/>
    <row r="8347" s="6" customFormat="1" x14ac:dyDescent="0.4"/>
    <row r="8348" s="6" customFormat="1" x14ac:dyDescent="0.4"/>
    <row r="8349" s="6" customFormat="1" x14ac:dyDescent="0.4"/>
    <row r="8350" s="6" customFormat="1" x14ac:dyDescent="0.4"/>
    <row r="8351" s="6" customFormat="1" x14ac:dyDescent="0.4"/>
    <row r="8352" s="6" customFormat="1" x14ac:dyDescent="0.4"/>
    <row r="8353" s="6" customFormat="1" x14ac:dyDescent="0.4"/>
    <row r="8354" s="6" customFormat="1" x14ac:dyDescent="0.4"/>
    <row r="8355" s="6" customFormat="1" x14ac:dyDescent="0.4"/>
    <row r="8356" s="6" customFormat="1" x14ac:dyDescent="0.4"/>
    <row r="8357" s="6" customFormat="1" x14ac:dyDescent="0.4"/>
    <row r="8358" s="6" customFormat="1" x14ac:dyDescent="0.4"/>
    <row r="8359" s="6" customFormat="1" x14ac:dyDescent="0.4"/>
    <row r="8360" s="6" customFormat="1" x14ac:dyDescent="0.4"/>
    <row r="8361" s="6" customFormat="1" x14ac:dyDescent="0.4"/>
    <row r="8362" s="6" customFormat="1" x14ac:dyDescent="0.4"/>
    <row r="8363" s="6" customFormat="1" x14ac:dyDescent="0.4"/>
    <row r="8364" s="6" customFormat="1" x14ac:dyDescent="0.4"/>
    <row r="8365" s="6" customFormat="1" x14ac:dyDescent="0.4"/>
    <row r="8366" s="6" customFormat="1" x14ac:dyDescent="0.4"/>
    <row r="8367" s="6" customFormat="1" x14ac:dyDescent="0.4"/>
    <row r="8368" s="6" customFormat="1" x14ac:dyDescent="0.4"/>
    <row r="8369" s="6" customFormat="1" x14ac:dyDescent="0.4"/>
    <row r="8370" s="6" customFormat="1" x14ac:dyDescent="0.4"/>
    <row r="8371" s="6" customFormat="1" x14ac:dyDescent="0.4"/>
    <row r="8372" s="6" customFormat="1" x14ac:dyDescent="0.4"/>
    <row r="8373" s="6" customFormat="1" x14ac:dyDescent="0.4"/>
    <row r="8374" s="6" customFormat="1" x14ac:dyDescent="0.4"/>
    <row r="8375" s="6" customFormat="1" x14ac:dyDescent="0.4"/>
    <row r="8376" s="6" customFormat="1" x14ac:dyDescent="0.4"/>
    <row r="8377" s="6" customFormat="1" x14ac:dyDescent="0.4"/>
    <row r="8378" s="6" customFormat="1" x14ac:dyDescent="0.4"/>
    <row r="8379" s="6" customFormat="1" x14ac:dyDescent="0.4"/>
    <row r="8380" s="6" customFormat="1" x14ac:dyDescent="0.4"/>
    <row r="8381" s="6" customFormat="1" x14ac:dyDescent="0.4"/>
    <row r="8382" s="6" customFormat="1" x14ac:dyDescent="0.4"/>
    <row r="8383" s="6" customFormat="1" x14ac:dyDescent="0.4"/>
    <row r="8384" s="6" customFormat="1" x14ac:dyDescent="0.4"/>
    <row r="8385" s="6" customFormat="1" x14ac:dyDescent="0.4"/>
    <row r="8386" s="6" customFormat="1" x14ac:dyDescent="0.4"/>
    <row r="8387" s="6" customFormat="1" x14ac:dyDescent="0.4"/>
    <row r="8388" s="6" customFormat="1" x14ac:dyDescent="0.4"/>
    <row r="8389" s="6" customFormat="1" x14ac:dyDescent="0.4"/>
    <row r="8390" s="6" customFormat="1" x14ac:dyDescent="0.4"/>
    <row r="8391" s="6" customFormat="1" x14ac:dyDescent="0.4"/>
    <row r="8392" s="6" customFormat="1" x14ac:dyDescent="0.4"/>
    <row r="8393" s="6" customFormat="1" x14ac:dyDescent="0.4"/>
    <row r="8394" s="6" customFormat="1" x14ac:dyDescent="0.4"/>
    <row r="8395" s="6" customFormat="1" x14ac:dyDescent="0.4"/>
    <row r="8396" s="6" customFormat="1" x14ac:dyDescent="0.4"/>
    <row r="8397" s="6" customFormat="1" x14ac:dyDescent="0.4"/>
    <row r="8398" s="6" customFormat="1" x14ac:dyDescent="0.4"/>
    <row r="8399" s="6" customFormat="1" x14ac:dyDescent="0.4"/>
    <row r="8400" s="6" customFormat="1" x14ac:dyDescent="0.4"/>
    <row r="8401" s="6" customFormat="1" x14ac:dyDescent="0.4"/>
    <row r="8402" s="6" customFormat="1" x14ac:dyDescent="0.4"/>
    <row r="8403" s="6" customFormat="1" x14ac:dyDescent="0.4"/>
    <row r="8404" s="6" customFormat="1" x14ac:dyDescent="0.4"/>
    <row r="8405" s="6" customFormat="1" x14ac:dyDescent="0.4"/>
    <row r="8406" s="6" customFormat="1" x14ac:dyDescent="0.4"/>
    <row r="8407" s="6" customFormat="1" x14ac:dyDescent="0.4"/>
    <row r="8408" s="6" customFormat="1" x14ac:dyDescent="0.4"/>
    <row r="8409" s="6" customFormat="1" x14ac:dyDescent="0.4"/>
    <row r="8410" s="6" customFormat="1" x14ac:dyDescent="0.4"/>
    <row r="8411" s="6" customFormat="1" x14ac:dyDescent="0.4"/>
    <row r="8412" s="6" customFormat="1" x14ac:dyDescent="0.4"/>
    <row r="8413" s="6" customFormat="1" x14ac:dyDescent="0.4"/>
    <row r="8414" s="6" customFormat="1" x14ac:dyDescent="0.4"/>
    <row r="8415" s="6" customFormat="1" x14ac:dyDescent="0.4"/>
    <row r="8416" s="6" customFormat="1" x14ac:dyDescent="0.4"/>
    <row r="8417" s="6" customFormat="1" x14ac:dyDescent="0.4"/>
    <row r="8418" s="6" customFormat="1" x14ac:dyDescent="0.4"/>
    <row r="8419" s="6" customFormat="1" x14ac:dyDescent="0.4"/>
    <row r="8420" s="6" customFormat="1" x14ac:dyDescent="0.4"/>
    <row r="8421" s="6" customFormat="1" x14ac:dyDescent="0.4"/>
    <row r="8422" s="6" customFormat="1" x14ac:dyDescent="0.4"/>
    <row r="8423" s="6" customFormat="1" x14ac:dyDescent="0.4"/>
    <row r="8424" s="6" customFormat="1" x14ac:dyDescent="0.4"/>
    <row r="8425" s="6" customFormat="1" x14ac:dyDescent="0.4"/>
    <row r="8426" s="6" customFormat="1" x14ac:dyDescent="0.4"/>
    <row r="8427" s="6" customFormat="1" x14ac:dyDescent="0.4"/>
    <row r="8428" s="6" customFormat="1" x14ac:dyDescent="0.4"/>
    <row r="8429" s="6" customFormat="1" x14ac:dyDescent="0.4"/>
    <row r="8430" s="6" customFormat="1" x14ac:dyDescent="0.4"/>
    <row r="8431" s="6" customFormat="1" x14ac:dyDescent="0.4"/>
    <row r="8432" s="6" customFormat="1" x14ac:dyDescent="0.4"/>
    <row r="8433" s="6" customFormat="1" x14ac:dyDescent="0.4"/>
    <row r="8434" s="6" customFormat="1" x14ac:dyDescent="0.4"/>
    <row r="8435" s="6" customFormat="1" x14ac:dyDescent="0.4"/>
    <row r="8436" s="6" customFormat="1" x14ac:dyDescent="0.4"/>
    <row r="8437" s="6" customFormat="1" x14ac:dyDescent="0.4"/>
    <row r="8438" s="6" customFormat="1" x14ac:dyDescent="0.4"/>
    <row r="8439" s="6" customFormat="1" x14ac:dyDescent="0.4"/>
    <row r="8440" s="6" customFormat="1" x14ac:dyDescent="0.4"/>
    <row r="8441" s="6" customFormat="1" x14ac:dyDescent="0.4"/>
    <row r="8442" s="6" customFormat="1" x14ac:dyDescent="0.4"/>
    <row r="8443" s="6" customFormat="1" x14ac:dyDescent="0.4"/>
    <row r="8444" s="6" customFormat="1" x14ac:dyDescent="0.4"/>
    <row r="8445" s="6" customFormat="1" x14ac:dyDescent="0.4"/>
    <row r="8446" s="6" customFormat="1" x14ac:dyDescent="0.4"/>
    <row r="8447" s="6" customFormat="1" x14ac:dyDescent="0.4"/>
    <row r="8448" s="6" customFormat="1" x14ac:dyDescent="0.4"/>
    <row r="8449" s="6" customFormat="1" x14ac:dyDescent="0.4"/>
    <row r="8450" s="6" customFormat="1" x14ac:dyDescent="0.4"/>
    <row r="8451" s="6" customFormat="1" x14ac:dyDescent="0.4"/>
    <row r="8452" s="6" customFormat="1" x14ac:dyDescent="0.4"/>
    <row r="8453" s="6" customFormat="1" x14ac:dyDescent="0.4"/>
    <row r="8454" s="6" customFormat="1" x14ac:dyDescent="0.4"/>
    <row r="8455" s="6" customFormat="1" x14ac:dyDescent="0.4"/>
    <row r="8456" s="6" customFormat="1" x14ac:dyDescent="0.4"/>
    <row r="8457" s="6" customFormat="1" x14ac:dyDescent="0.4"/>
    <row r="8458" s="6" customFormat="1" x14ac:dyDescent="0.4"/>
    <row r="8459" s="6" customFormat="1" x14ac:dyDescent="0.4"/>
    <row r="8460" s="6" customFormat="1" x14ac:dyDescent="0.4"/>
    <row r="8461" s="6" customFormat="1" x14ac:dyDescent="0.4"/>
    <row r="8462" s="6" customFormat="1" x14ac:dyDescent="0.4"/>
    <row r="8463" s="6" customFormat="1" x14ac:dyDescent="0.4"/>
    <row r="8464" s="6" customFormat="1" x14ac:dyDescent="0.4"/>
    <row r="8465" s="6" customFormat="1" x14ac:dyDescent="0.4"/>
    <row r="8466" s="6" customFormat="1" x14ac:dyDescent="0.4"/>
    <row r="8467" s="6" customFormat="1" x14ac:dyDescent="0.4"/>
    <row r="8468" s="6" customFormat="1" x14ac:dyDescent="0.4"/>
    <row r="8469" s="6" customFormat="1" x14ac:dyDescent="0.4"/>
    <row r="8470" s="6" customFormat="1" x14ac:dyDescent="0.4"/>
    <row r="8471" s="6" customFormat="1" x14ac:dyDescent="0.4"/>
    <row r="8472" s="6" customFormat="1" x14ac:dyDescent="0.4"/>
    <row r="8473" s="6" customFormat="1" x14ac:dyDescent="0.4"/>
    <row r="8474" s="6" customFormat="1" x14ac:dyDescent="0.4"/>
    <row r="8475" s="6" customFormat="1" x14ac:dyDescent="0.4"/>
    <row r="8476" s="6" customFormat="1" x14ac:dyDescent="0.4"/>
    <row r="8477" s="6" customFormat="1" x14ac:dyDescent="0.4"/>
    <row r="8478" s="6" customFormat="1" x14ac:dyDescent="0.4"/>
    <row r="8479" s="6" customFormat="1" x14ac:dyDescent="0.4"/>
    <row r="8480" s="6" customFormat="1" x14ac:dyDescent="0.4"/>
    <row r="8481" s="6" customFormat="1" x14ac:dyDescent="0.4"/>
    <row r="8482" s="6" customFormat="1" x14ac:dyDescent="0.4"/>
    <row r="8483" s="6" customFormat="1" x14ac:dyDescent="0.4"/>
    <row r="8484" s="6" customFormat="1" x14ac:dyDescent="0.4"/>
    <row r="8485" s="6" customFormat="1" x14ac:dyDescent="0.4"/>
    <row r="8486" s="6" customFormat="1" x14ac:dyDescent="0.4"/>
    <row r="8487" s="6" customFormat="1" x14ac:dyDescent="0.4"/>
    <row r="8488" s="6" customFormat="1" x14ac:dyDescent="0.4"/>
    <row r="8489" s="6" customFormat="1" x14ac:dyDescent="0.4"/>
    <row r="8490" s="6" customFormat="1" x14ac:dyDescent="0.4"/>
    <row r="8491" s="6" customFormat="1" x14ac:dyDescent="0.4"/>
    <row r="8492" s="6" customFormat="1" x14ac:dyDescent="0.4"/>
    <row r="8493" s="6" customFormat="1" x14ac:dyDescent="0.4"/>
    <row r="8494" s="6" customFormat="1" x14ac:dyDescent="0.4"/>
    <row r="8495" s="6" customFormat="1" x14ac:dyDescent="0.4"/>
    <row r="8496" s="6" customFormat="1" x14ac:dyDescent="0.4"/>
    <row r="8497" s="6" customFormat="1" x14ac:dyDescent="0.4"/>
    <row r="8498" s="6" customFormat="1" x14ac:dyDescent="0.4"/>
    <row r="8499" s="6" customFormat="1" x14ac:dyDescent="0.4"/>
    <row r="8500" s="6" customFormat="1" x14ac:dyDescent="0.4"/>
    <row r="8501" s="6" customFormat="1" x14ac:dyDescent="0.4"/>
    <row r="8502" s="6" customFormat="1" x14ac:dyDescent="0.4"/>
    <row r="8503" s="6" customFormat="1" x14ac:dyDescent="0.4"/>
    <row r="8504" s="6" customFormat="1" x14ac:dyDescent="0.4"/>
    <row r="8505" s="6" customFormat="1" x14ac:dyDescent="0.4"/>
    <row r="8506" s="6" customFormat="1" x14ac:dyDescent="0.4"/>
    <row r="8507" s="6" customFormat="1" x14ac:dyDescent="0.4"/>
    <row r="8508" s="6" customFormat="1" x14ac:dyDescent="0.4"/>
    <row r="8509" s="6" customFormat="1" x14ac:dyDescent="0.4"/>
    <row r="8510" s="6" customFormat="1" x14ac:dyDescent="0.4"/>
    <row r="8511" s="6" customFormat="1" x14ac:dyDescent="0.4"/>
    <row r="8512" s="6" customFormat="1" x14ac:dyDescent="0.4"/>
    <row r="8513" s="6" customFormat="1" x14ac:dyDescent="0.4"/>
    <row r="8514" s="6" customFormat="1" x14ac:dyDescent="0.4"/>
    <row r="8515" s="6" customFormat="1" x14ac:dyDescent="0.4"/>
    <row r="8516" s="6" customFormat="1" x14ac:dyDescent="0.4"/>
    <row r="8517" s="6" customFormat="1" x14ac:dyDescent="0.4"/>
    <row r="8518" s="6" customFormat="1" x14ac:dyDescent="0.4"/>
    <row r="8519" s="6" customFormat="1" x14ac:dyDescent="0.4"/>
    <row r="8520" s="6" customFormat="1" x14ac:dyDescent="0.4"/>
    <row r="8521" s="6" customFormat="1" x14ac:dyDescent="0.4"/>
    <row r="8522" s="6" customFormat="1" x14ac:dyDescent="0.4"/>
    <row r="8523" s="6" customFormat="1" x14ac:dyDescent="0.4"/>
    <row r="8524" s="6" customFormat="1" x14ac:dyDescent="0.4"/>
    <row r="8525" s="6" customFormat="1" x14ac:dyDescent="0.4"/>
    <row r="8526" s="6" customFormat="1" x14ac:dyDescent="0.4"/>
    <row r="8527" s="6" customFormat="1" x14ac:dyDescent="0.4"/>
    <row r="8528" s="6" customFormat="1" x14ac:dyDescent="0.4"/>
    <row r="8529" s="6" customFormat="1" x14ac:dyDescent="0.4"/>
    <row r="8530" s="6" customFormat="1" x14ac:dyDescent="0.4"/>
    <row r="8531" s="6" customFormat="1" x14ac:dyDescent="0.4"/>
    <row r="8532" s="6" customFormat="1" x14ac:dyDescent="0.4"/>
    <row r="8533" s="6" customFormat="1" x14ac:dyDescent="0.4"/>
    <row r="8534" s="6" customFormat="1" x14ac:dyDescent="0.4"/>
    <row r="8535" s="6" customFormat="1" x14ac:dyDescent="0.4"/>
    <row r="8536" s="6" customFormat="1" x14ac:dyDescent="0.4"/>
    <row r="8537" s="6" customFormat="1" x14ac:dyDescent="0.4"/>
    <row r="8538" s="6" customFormat="1" x14ac:dyDescent="0.4"/>
    <row r="8539" s="6" customFormat="1" x14ac:dyDescent="0.4"/>
    <row r="8540" s="6" customFormat="1" x14ac:dyDescent="0.4"/>
    <row r="8541" s="6" customFormat="1" x14ac:dyDescent="0.4"/>
    <row r="8542" s="6" customFormat="1" x14ac:dyDescent="0.4"/>
    <row r="8543" s="6" customFormat="1" x14ac:dyDescent="0.4"/>
    <row r="8544" s="6" customFormat="1" x14ac:dyDescent="0.4"/>
    <row r="8545" s="6" customFormat="1" x14ac:dyDescent="0.4"/>
    <row r="8546" s="6" customFormat="1" x14ac:dyDescent="0.4"/>
    <row r="8547" s="6" customFormat="1" x14ac:dyDescent="0.4"/>
    <row r="8548" s="6" customFormat="1" x14ac:dyDescent="0.4"/>
    <row r="8549" s="6" customFormat="1" x14ac:dyDescent="0.4"/>
    <row r="8550" s="6" customFormat="1" x14ac:dyDescent="0.4"/>
    <row r="8551" s="6" customFormat="1" x14ac:dyDescent="0.4"/>
    <row r="8552" s="6" customFormat="1" x14ac:dyDescent="0.4"/>
    <row r="8553" s="6" customFormat="1" x14ac:dyDescent="0.4"/>
    <row r="8554" s="6" customFormat="1" x14ac:dyDescent="0.4"/>
    <row r="8555" s="6" customFormat="1" x14ac:dyDescent="0.4"/>
    <row r="8556" s="6" customFormat="1" x14ac:dyDescent="0.4"/>
    <row r="8557" s="6" customFormat="1" x14ac:dyDescent="0.4"/>
    <row r="8558" s="6" customFormat="1" x14ac:dyDescent="0.4"/>
    <row r="8559" s="6" customFormat="1" x14ac:dyDescent="0.4"/>
    <row r="8560" s="6" customFormat="1" x14ac:dyDescent="0.4"/>
    <row r="8561" s="6" customFormat="1" x14ac:dyDescent="0.4"/>
    <row r="8562" s="6" customFormat="1" x14ac:dyDescent="0.4"/>
    <row r="8563" s="6" customFormat="1" x14ac:dyDescent="0.4"/>
    <row r="8564" s="6" customFormat="1" x14ac:dyDescent="0.4"/>
    <row r="8565" s="6" customFormat="1" x14ac:dyDescent="0.4"/>
    <row r="8566" s="6" customFormat="1" x14ac:dyDescent="0.4"/>
    <row r="8567" s="6" customFormat="1" x14ac:dyDescent="0.4"/>
    <row r="8568" s="6" customFormat="1" x14ac:dyDescent="0.4"/>
    <row r="8569" s="6" customFormat="1" x14ac:dyDescent="0.4"/>
    <row r="8570" s="6" customFormat="1" x14ac:dyDescent="0.4"/>
    <row r="8571" s="6" customFormat="1" x14ac:dyDescent="0.4"/>
    <row r="8572" s="6" customFormat="1" x14ac:dyDescent="0.4"/>
    <row r="8573" s="6" customFormat="1" x14ac:dyDescent="0.4"/>
    <row r="8574" s="6" customFormat="1" x14ac:dyDescent="0.4"/>
    <row r="8575" s="6" customFormat="1" x14ac:dyDescent="0.4"/>
    <row r="8576" s="6" customFormat="1" x14ac:dyDescent="0.4"/>
    <row r="8577" s="6" customFormat="1" x14ac:dyDescent="0.4"/>
    <row r="8578" s="6" customFormat="1" x14ac:dyDescent="0.4"/>
    <row r="8579" s="6" customFormat="1" x14ac:dyDescent="0.4"/>
    <row r="8580" s="6" customFormat="1" x14ac:dyDescent="0.4"/>
    <row r="8581" s="6" customFormat="1" x14ac:dyDescent="0.4"/>
    <row r="8582" s="6" customFormat="1" x14ac:dyDescent="0.4"/>
    <row r="8583" s="6" customFormat="1" x14ac:dyDescent="0.4"/>
    <row r="8584" s="6" customFormat="1" x14ac:dyDescent="0.4"/>
    <row r="8585" s="6" customFormat="1" x14ac:dyDescent="0.4"/>
    <row r="8586" s="6" customFormat="1" x14ac:dyDescent="0.4"/>
    <row r="8587" s="6" customFormat="1" x14ac:dyDescent="0.4"/>
    <row r="8588" s="6" customFormat="1" x14ac:dyDescent="0.4"/>
    <row r="8589" s="6" customFormat="1" x14ac:dyDescent="0.4"/>
    <row r="8590" s="6" customFormat="1" x14ac:dyDescent="0.4"/>
    <row r="8591" s="6" customFormat="1" x14ac:dyDescent="0.4"/>
    <row r="8592" s="6" customFormat="1" x14ac:dyDescent="0.4"/>
    <row r="8593" s="6" customFormat="1" x14ac:dyDescent="0.4"/>
    <row r="8594" s="6" customFormat="1" x14ac:dyDescent="0.4"/>
    <row r="8595" s="6" customFormat="1" x14ac:dyDescent="0.4"/>
    <row r="8596" s="6" customFormat="1" x14ac:dyDescent="0.4"/>
    <row r="8597" s="6" customFormat="1" x14ac:dyDescent="0.4"/>
    <row r="8598" s="6" customFormat="1" x14ac:dyDescent="0.4"/>
    <row r="8599" s="6" customFormat="1" x14ac:dyDescent="0.4"/>
    <row r="8600" s="6" customFormat="1" x14ac:dyDescent="0.4"/>
    <row r="8601" s="6" customFormat="1" x14ac:dyDescent="0.4"/>
    <row r="8602" s="6" customFormat="1" x14ac:dyDescent="0.4"/>
    <row r="8603" s="6" customFormat="1" x14ac:dyDescent="0.4"/>
    <row r="8604" s="6" customFormat="1" x14ac:dyDescent="0.4"/>
    <row r="8605" s="6" customFormat="1" x14ac:dyDescent="0.4"/>
    <row r="8606" s="6" customFormat="1" x14ac:dyDescent="0.4"/>
    <row r="8607" s="6" customFormat="1" x14ac:dyDescent="0.4"/>
    <row r="8608" s="6" customFormat="1" x14ac:dyDescent="0.4"/>
    <row r="8609" s="6" customFormat="1" x14ac:dyDescent="0.4"/>
    <row r="8610" s="6" customFormat="1" x14ac:dyDescent="0.4"/>
    <row r="8611" s="6" customFormat="1" x14ac:dyDescent="0.4"/>
    <row r="8612" s="6" customFormat="1" x14ac:dyDescent="0.4"/>
    <row r="8613" s="6" customFormat="1" x14ac:dyDescent="0.4"/>
    <row r="8614" s="6" customFormat="1" x14ac:dyDescent="0.4"/>
    <row r="8615" s="6" customFormat="1" x14ac:dyDescent="0.4"/>
    <row r="8616" s="6" customFormat="1" x14ac:dyDescent="0.4"/>
    <row r="8617" s="6" customFormat="1" x14ac:dyDescent="0.4"/>
    <row r="8618" s="6" customFormat="1" x14ac:dyDescent="0.4"/>
    <row r="8619" s="6" customFormat="1" x14ac:dyDescent="0.4"/>
    <row r="8620" s="6" customFormat="1" x14ac:dyDescent="0.4"/>
    <row r="8621" s="6" customFormat="1" x14ac:dyDescent="0.4"/>
    <row r="8622" s="6" customFormat="1" x14ac:dyDescent="0.4"/>
    <row r="8623" s="6" customFormat="1" x14ac:dyDescent="0.4"/>
    <row r="8624" s="6" customFormat="1" x14ac:dyDescent="0.4"/>
    <row r="8625" s="6" customFormat="1" x14ac:dyDescent="0.4"/>
    <row r="8626" s="6" customFormat="1" x14ac:dyDescent="0.4"/>
    <row r="8627" s="6" customFormat="1" x14ac:dyDescent="0.4"/>
    <row r="8628" s="6" customFormat="1" x14ac:dyDescent="0.4"/>
    <row r="8629" s="6" customFormat="1" x14ac:dyDescent="0.4"/>
    <row r="8630" s="6" customFormat="1" x14ac:dyDescent="0.4"/>
    <row r="8631" s="6" customFormat="1" x14ac:dyDescent="0.4"/>
    <row r="8632" s="6" customFormat="1" x14ac:dyDescent="0.4"/>
    <row r="8633" s="6" customFormat="1" x14ac:dyDescent="0.4"/>
    <row r="8634" s="6" customFormat="1" x14ac:dyDescent="0.4"/>
    <row r="8635" s="6" customFormat="1" x14ac:dyDescent="0.4"/>
    <row r="8636" s="6" customFormat="1" x14ac:dyDescent="0.4"/>
    <row r="8637" s="6" customFormat="1" x14ac:dyDescent="0.4"/>
    <row r="8638" s="6" customFormat="1" x14ac:dyDescent="0.4"/>
    <row r="8639" s="6" customFormat="1" x14ac:dyDescent="0.4"/>
    <row r="8640" s="6" customFormat="1" x14ac:dyDescent="0.4"/>
    <row r="8641" s="6" customFormat="1" x14ac:dyDescent="0.4"/>
    <row r="8642" s="6" customFormat="1" x14ac:dyDescent="0.4"/>
    <row r="8643" s="6" customFormat="1" x14ac:dyDescent="0.4"/>
    <row r="8644" s="6" customFormat="1" x14ac:dyDescent="0.4"/>
    <row r="8645" s="6" customFormat="1" x14ac:dyDescent="0.4"/>
    <row r="8646" s="6" customFormat="1" x14ac:dyDescent="0.4"/>
    <row r="8647" s="6" customFormat="1" x14ac:dyDescent="0.4"/>
    <row r="8648" s="6" customFormat="1" x14ac:dyDescent="0.4"/>
    <row r="8649" s="6" customFormat="1" x14ac:dyDescent="0.4"/>
    <row r="8650" s="6" customFormat="1" x14ac:dyDescent="0.4"/>
    <row r="8651" s="6" customFormat="1" x14ac:dyDescent="0.4"/>
    <row r="8652" s="6" customFormat="1" x14ac:dyDescent="0.4"/>
    <row r="8653" s="6" customFormat="1" x14ac:dyDescent="0.4"/>
    <row r="8654" s="6" customFormat="1" x14ac:dyDescent="0.4"/>
    <row r="8655" s="6" customFormat="1" x14ac:dyDescent="0.4"/>
    <row r="8656" s="6" customFormat="1" x14ac:dyDescent="0.4"/>
    <row r="8657" s="6" customFormat="1" x14ac:dyDescent="0.4"/>
    <row r="8658" s="6" customFormat="1" x14ac:dyDescent="0.4"/>
    <row r="8659" s="6" customFormat="1" x14ac:dyDescent="0.4"/>
    <row r="8660" s="6" customFormat="1" x14ac:dyDescent="0.4"/>
    <row r="8661" s="6" customFormat="1" x14ac:dyDescent="0.4"/>
    <row r="8662" s="6" customFormat="1" x14ac:dyDescent="0.4"/>
    <row r="8663" s="6" customFormat="1" x14ac:dyDescent="0.4"/>
    <row r="8664" s="6" customFormat="1" x14ac:dyDescent="0.4"/>
    <row r="8665" s="6" customFormat="1" x14ac:dyDescent="0.4"/>
    <row r="8666" s="6" customFormat="1" x14ac:dyDescent="0.4"/>
    <row r="8667" s="6" customFormat="1" x14ac:dyDescent="0.4"/>
    <row r="8668" s="6" customFormat="1" x14ac:dyDescent="0.4"/>
    <row r="8669" s="6" customFormat="1" x14ac:dyDescent="0.4"/>
    <row r="8670" s="6" customFormat="1" x14ac:dyDescent="0.4"/>
    <row r="8671" s="6" customFormat="1" x14ac:dyDescent="0.4"/>
    <row r="8672" s="6" customFormat="1" x14ac:dyDescent="0.4"/>
    <row r="8673" s="6" customFormat="1" x14ac:dyDescent="0.4"/>
    <row r="8674" s="6" customFormat="1" x14ac:dyDescent="0.4"/>
    <row r="8675" s="6" customFormat="1" x14ac:dyDescent="0.4"/>
    <row r="8676" s="6" customFormat="1" x14ac:dyDescent="0.4"/>
    <row r="8677" s="6" customFormat="1" x14ac:dyDescent="0.4"/>
    <row r="8678" s="6" customFormat="1" x14ac:dyDescent="0.4"/>
    <row r="8679" s="6" customFormat="1" x14ac:dyDescent="0.4"/>
    <row r="8680" s="6" customFormat="1" x14ac:dyDescent="0.4"/>
    <row r="8681" s="6" customFormat="1" x14ac:dyDescent="0.4"/>
    <row r="8682" s="6" customFormat="1" x14ac:dyDescent="0.4"/>
    <row r="8683" s="6" customFormat="1" x14ac:dyDescent="0.4"/>
    <row r="8684" s="6" customFormat="1" x14ac:dyDescent="0.4"/>
    <row r="8685" s="6" customFormat="1" x14ac:dyDescent="0.4"/>
    <row r="8686" s="6" customFormat="1" x14ac:dyDescent="0.4"/>
    <row r="8687" s="6" customFormat="1" x14ac:dyDescent="0.4"/>
    <row r="8688" s="6" customFormat="1" x14ac:dyDescent="0.4"/>
    <row r="8689" s="6" customFormat="1" x14ac:dyDescent="0.4"/>
    <row r="8690" s="6" customFormat="1" x14ac:dyDescent="0.4"/>
    <row r="8691" s="6" customFormat="1" x14ac:dyDescent="0.4"/>
    <row r="8692" s="6" customFormat="1" x14ac:dyDescent="0.4"/>
    <row r="8693" s="6" customFormat="1" x14ac:dyDescent="0.4"/>
    <row r="8694" s="6" customFormat="1" x14ac:dyDescent="0.4"/>
    <row r="8695" s="6" customFormat="1" x14ac:dyDescent="0.4"/>
    <row r="8696" s="6" customFormat="1" x14ac:dyDescent="0.4"/>
    <row r="8697" s="6" customFormat="1" x14ac:dyDescent="0.4"/>
    <row r="8698" s="6" customFormat="1" x14ac:dyDescent="0.4"/>
    <row r="8699" s="6" customFormat="1" x14ac:dyDescent="0.4"/>
    <row r="8700" s="6" customFormat="1" x14ac:dyDescent="0.4"/>
    <row r="8701" s="6" customFormat="1" x14ac:dyDescent="0.4"/>
    <row r="8702" s="6" customFormat="1" x14ac:dyDescent="0.4"/>
    <row r="8703" s="6" customFormat="1" x14ac:dyDescent="0.4"/>
    <row r="8704" s="6" customFormat="1" x14ac:dyDescent="0.4"/>
    <row r="8705" s="6" customFormat="1" x14ac:dyDescent="0.4"/>
    <row r="8706" s="6" customFormat="1" x14ac:dyDescent="0.4"/>
    <row r="8707" s="6" customFormat="1" x14ac:dyDescent="0.4"/>
    <row r="8708" s="6" customFormat="1" x14ac:dyDescent="0.4"/>
    <row r="8709" s="6" customFormat="1" x14ac:dyDescent="0.4"/>
    <row r="8710" s="6" customFormat="1" x14ac:dyDescent="0.4"/>
    <row r="8711" s="6" customFormat="1" x14ac:dyDescent="0.4"/>
    <row r="8712" s="6" customFormat="1" x14ac:dyDescent="0.4"/>
    <row r="8713" s="6" customFormat="1" x14ac:dyDescent="0.4"/>
    <row r="8714" s="6" customFormat="1" x14ac:dyDescent="0.4"/>
    <row r="8715" s="6" customFormat="1" x14ac:dyDescent="0.4"/>
    <row r="8716" s="6" customFormat="1" x14ac:dyDescent="0.4"/>
    <row r="8717" s="6" customFormat="1" x14ac:dyDescent="0.4"/>
    <row r="8718" s="6" customFormat="1" x14ac:dyDescent="0.4"/>
    <row r="8719" s="6" customFormat="1" x14ac:dyDescent="0.4"/>
    <row r="8720" s="6" customFormat="1" x14ac:dyDescent="0.4"/>
    <row r="8721" s="6" customFormat="1" x14ac:dyDescent="0.4"/>
    <row r="8722" s="6" customFormat="1" x14ac:dyDescent="0.4"/>
    <row r="8723" s="6" customFormat="1" x14ac:dyDescent="0.4"/>
    <row r="8724" s="6" customFormat="1" x14ac:dyDescent="0.4"/>
    <row r="8725" s="6" customFormat="1" x14ac:dyDescent="0.4"/>
    <row r="8726" s="6" customFormat="1" x14ac:dyDescent="0.4"/>
    <row r="8727" s="6" customFormat="1" x14ac:dyDescent="0.4"/>
    <row r="8728" s="6" customFormat="1" x14ac:dyDescent="0.4"/>
    <row r="8729" s="6" customFormat="1" x14ac:dyDescent="0.4"/>
    <row r="8730" s="6" customFormat="1" x14ac:dyDescent="0.4"/>
    <row r="8731" s="6" customFormat="1" x14ac:dyDescent="0.4"/>
    <row r="8732" s="6" customFormat="1" x14ac:dyDescent="0.4"/>
    <row r="8733" s="6" customFormat="1" x14ac:dyDescent="0.4"/>
    <row r="8734" s="6" customFormat="1" x14ac:dyDescent="0.4"/>
    <row r="8735" s="6" customFormat="1" x14ac:dyDescent="0.4"/>
    <row r="8736" s="6" customFormat="1" x14ac:dyDescent="0.4"/>
    <row r="8737" s="6" customFormat="1" x14ac:dyDescent="0.4"/>
    <row r="8738" s="6" customFormat="1" x14ac:dyDescent="0.4"/>
    <row r="8739" s="6" customFormat="1" x14ac:dyDescent="0.4"/>
    <row r="8740" s="6" customFormat="1" x14ac:dyDescent="0.4"/>
    <row r="8741" s="6" customFormat="1" x14ac:dyDescent="0.4"/>
    <row r="8742" s="6" customFormat="1" x14ac:dyDescent="0.4"/>
    <row r="8743" s="6" customFormat="1" x14ac:dyDescent="0.4"/>
    <row r="8744" s="6" customFormat="1" x14ac:dyDescent="0.4"/>
    <row r="8745" s="6" customFormat="1" x14ac:dyDescent="0.4"/>
    <row r="8746" s="6" customFormat="1" x14ac:dyDescent="0.4"/>
    <row r="8747" s="6" customFormat="1" x14ac:dyDescent="0.4"/>
    <row r="8748" s="6" customFormat="1" x14ac:dyDescent="0.4"/>
    <row r="8749" s="6" customFormat="1" x14ac:dyDescent="0.4"/>
    <row r="8750" s="6" customFormat="1" x14ac:dyDescent="0.4"/>
    <row r="8751" s="6" customFormat="1" x14ac:dyDescent="0.4"/>
    <row r="8752" s="6" customFormat="1" x14ac:dyDescent="0.4"/>
    <row r="8753" s="6" customFormat="1" x14ac:dyDescent="0.4"/>
    <row r="8754" s="6" customFormat="1" x14ac:dyDescent="0.4"/>
    <row r="8755" s="6" customFormat="1" x14ac:dyDescent="0.4"/>
    <row r="8756" s="6" customFormat="1" x14ac:dyDescent="0.4"/>
    <row r="8757" s="6" customFormat="1" x14ac:dyDescent="0.4"/>
    <row r="8758" s="6" customFormat="1" x14ac:dyDescent="0.4"/>
    <row r="8759" s="6" customFormat="1" x14ac:dyDescent="0.4"/>
    <row r="8760" s="6" customFormat="1" x14ac:dyDescent="0.4"/>
    <row r="8761" s="6" customFormat="1" x14ac:dyDescent="0.4"/>
    <row r="8762" s="6" customFormat="1" x14ac:dyDescent="0.4"/>
    <row r="8763" s="6" customFormat="1" x14ac:dyDescent="0.4"/>
    <row r="8764" s="6" customFormat="1" x14ac:dyDescent="0.4"/>
    <row r="8765" s="6" customFormat="1" x14ac:dyDescent="0.4"/>
    <row r="8766" s="6" customFormat="1" x14ac:dyDescent="0.4"/>
    <row r="8767" s="6" customFormat="1" x14ac:dyDescent="0.4"/>
    <row r="8768" s="6" customFormat="1" x14ac:dyDescent="0.4"/>
    <row r="8769" s="6" customFormat="1" x14ac:dyDescent="0.4"/>
    <row r="8770" s="6" customFormat="1" x14ac:dyDescent="0.4"/>
    <row r="8771" s="6" customFormat="1" x14ac:dyDescent="0.4"/>
    <row r="8772" s="6" customFormat="1" x14ac:dyDescent="0.4"/>
    <row r="8773" s="6" customFormat="1" x14ac:dyDescent="0.4"/>
    <row r="8774" s="6" customFormat="1" x14ac:dyDescent="0.4"/>
    <row r="8775" s="6" customFormat="1" x14ac:dyDescent="0.4"/>
    <row r="8776" s="6" customFormat="1" x14ac:dyDescent="0.4"/>
    <row r="8777" s="6" customFormat="1" x14ac:dyDescent="0.4"/>
    <row r="8778" s="6" customFormat="1" x14ac:dyDescent="0.4"/>
    <row r="8779" s="6" customFormat="1" x14ac:dyDescent="0.4"/>
    <row r="8780" s="6" customFormat="1" x14ac:dyDescent="0.4"/>
    <row r="8781" s="6" customFormat="1" x14ac:dyDescent="0.4"/>
    <row r="8782" s="6" customFormat="1" x14ac:dyDescent="0.4"/>
    <row r="8783" s="6" customFormat="1" x14ac:dyDescent="0.4"/>
    <row r="8784" s="6" customFormat="1" x14ac:dyDescent="0.4"/>
    <row r="8785" s="6" customFormat="1" x14ac:dyDescent="0.4"/>
    <row r="8786" s="6" customFormat="1" x14ac:dyDescent="0.4"/>
    <row r="8787" s="6" customFormat="1" x14ac:dyDescent="0.4"/>
    <row r="8788" s="6" customFormat="1" x14ac:dyDescent="0.4"/>
    <row r="8789" s="6" customFormat="1" x14ac:dyDescent="0.4"/>
    <row r="8790" s="6" customFormat="1" x14ac:dyDescent="0.4"/>
    <row r="8791" s="6" customFormat="1" x14ac:dyDescent="0.4"/>
    <row r="8792" s="6" customFormat="1" x14ac:dyDescent="0.4"/>
    <row r="8793" s="6" customFormat="1" x14ac:dyDescent="0.4"/>
    <row r="8794" s="6" customFormat="1" x14ac:dyDescent="0.4"/>
    <row r="8795" s="6" customFormat="1" x14ac:dyDescent="0.4"/>
    <row r="8796" s="6" customFormat="1" x14ac:dyDescent="0.4"/>
    <row r="8797" s="6" customFormat="1" x14ac:dyDescent="0.4"/>
    <row r="8798" s="6" customFormat="1" x14ac:dyDescent="0.4"/>
    <row r="8799" s="6" customFormat="1" x14ac:dyDescent="0.4"/>
    <row r="8800" s="6" customFormat="1" x14ac:dyDescent="0.4"/>
    <row r="8801" s="6" customFormat="1" x14ac:dyDescent="0.4"/>
    <row r="8802" s="6" customFormat="1" x14ac:dyDescent="0.4"/>
    <row r="8803" s="6" customFormat="1" x14ac:dyDescent="0.4"/>
    <row r="8804" s="6" customFormat="1" x14ac:dyDescent="0.4"/>
    <row r="8805" s="6" customFormat="1" x14ac:dyDescent="0.4"/>
    <row r="8806" s="6" customFormat="1" x14ac:dyDescent="0.4"/>
    <row r="8807" s="6" customFormat="1" x14ac:dyDescent="0.4"/>
    <row r="8808" s="6" customFormat="1" x14ac:dyDescent="0.4"/>
    <row r="8809" s="6" customFormat="1" x14ac:dyDescent="0.4"/>
    <row r="8810" s="6" customFormat="1" x14ac:dyDescent="0.4"/>
    <row r="8811" s="6" customFormat="1" x14ac:dyDescent="0.4"/>
    <row r="8812" s="6" customFormat="1" x14ac:dyDescent="0.4"/>
    <row r="8813" s="6" customFormat="1" x14ac:dyDescent="0.4"/>
    <row r="8814" s="6" customFormat="1" x14ac:dyDescent="0.4"/>
    <row r="8815" s="6" customFormat="1" x14ac:dyDescent="0.4"/>
    <row r="8816" s="6" customFormat="1" x14ac:dyDescent="0.4"/>
    <row r="8817" s="6" customFormat="1" x14ac:dyDescent="0.4"/>
    <row r="8818" s="6" customFormat="1" x14ac:dyDescent="0.4"/>
    <row r="8819" s="6" customFormat="1" x14ac:dyDescent="0.4"/>
    <row r="8820" s="6" customFormat="1" x14ac:dyDescent="0.4"/>
    <row r="8821" s="6" customFormat="1" x14ac:dyDescent="0.4"/>
    <row r="8822" s="6" customFormat="1" x14ac:dyDescent="0.4"/>
    <row r="8823" s="6" customFormat="1" x14ac:dyDescent="0.4"/>
    <row r="8824" s="6" customFormat="1" x14ac:dyDescent="0.4"/>
    <row r="8825" s="6" customFormat="1" x14ac:dyDescent="0.4"/>
    <row r="8826" s="6" customFormat="1" x14ac:dyDescent="0.4"/>
    <row r="8827" s="6" customFormat="1" x14ac:dyDescent="0.4"/>
    <row r="8828" s="6" customFormat="1" x14ac:dyDescent="0.4"/>
    <row r="8829" s="6" customFormat="1" x14ac:dyDescent="0.4"/>
    <row r="8830" s="6" customFormat="1" x14ac:dyDescent="0.4"/>
    <row r="8831" s="6" customFormat="1" x14ac:dyDescent="0.4"/>
    <row r="8832" s="6" customFormat="1" x14ac:dyDescent="0.4"/>
    <row r="8833" s="6" customFormat="1" x14ac:dyDescent="0.4"/>
    <row r="8834" s="6" customFormat="1" x14ac:dyDescent="0.4"/>
    <row r="8835" s="6" customFormat="1" x14ac:dyDescent="0.4"/>
    <row r="8836" s="6" customFormat="1" x14ac:dyDescent="0.4"/>
    <row r="8837" s="6" customFormat="1" x14ac:dyDescent="0.4"/>
    <row r="8838" s="6" customFormat="1" x14ac:dyDescent="0.4"/>
    <row r="8839" s="6" customFormat="1" x14ac:dyDescent="0.4"/>
    <row r="8840" s="6" customFormat="1" x14ac:dyDescent="0.4"/>
    <row r="8841" s="6" customFormat="1" x14ac:dyDescent="0.4"/>
    <row r="8842" s="6" customFormat="1" x14ac:dyDescent="0.4"/>
    <row r="8843" s="6" customFormat="1" x14ac:dyDescent="0.4"/>
    <row r="8844" s="6" customFormat="1" x14ac:dyDescent="0.4"/>
    <row r="8845" s="6" customFormat="1" x14ac:dyDescent="0.4"/>
    <row r="8846" s="6" customFormat="1" x14ac:dyDescent="0.4"/>
    <row r="8847" s="6" customFormat="1" x14ac:dyDescent="0.4"/>
    <row r="8848" s="6" customFormat="1" x14ac:dyDescent="0.4"/>
    <row r="8849" s="6" customFormat="1" x14ac:dyDescent="0.4"/>
    <row r="8850" s="6" customFormat="1" x14ac:dyDescent="0.4"/>
    <row r="8851" s="6" customFormat="1" x14ac:dyDescent="0.4"/>
    <row r="8852" s="6" customFormat="1" x14ac:dyDescent="0.4"/>
    <row r="8853" s="6" customFormat="1" x14ac:dyDescent="0.4"/>
    <row r="8854" s="6" customFormat="1" x14ac:dyDescent="0.4"/>
    <row r="8855" s="6" customFormat="1" x14ac:dyDescent="0.4"/>
    <row r="8856" s="6" customFormat="1" x14ac:dyDescent="0.4"/>
    <row r="8857" s="6" customFormat="1" x14ac:dyDescent="0.4"/>
    <row r="8858" s="6" customFormat="1" x14ac:dyDescent="0.4"/>
    <row r="8859" s="6" customFormat="1" x14ac:dyDescent="0.4"/>
    <row r="8860" s="6" customFormat="1" x14ac:dyDescent="0.4"/>
    <row r="8861" s="6" customFormat="1" x14ac:dyDescent="0.4"/>
    <row r="8862" s="6" customFormat="1" x14ac:dyDescent="0.4"/>
    <row r="8863" s="6" customFormat="1" x14ac:dyDescent="0.4"/>
    <row r="8864" s="6" customFormat="1" x14ac:dyDescent="0.4"/>
    <row r="8865" s="6" customFormat="1" x14ac:dyDescent="0.4"/>
    <row r="8866" s="6" customFormat="1" x14ac:dyDescent="0.4"/>
    <row r="8867" s="6" customFormat="1" x14ac:dyDescent="0.4"/>
    <row r="8868" s="6" customFormat="1" x14ac:dyDescent="0.4"/>
    <row r="8869" s="6" customFormat="1" x14ac:dyDescent="0.4"/>
    <row r="8870" s="6" customFormat="1" x14ac:dyDescent="0.4"/>
    <row r="8871" s="6" customFormat="1" x14ac:dyDescent="0.4"/>
    <row r="8872" s="6" customFormat="1" x14ac:dyDescent="0.4"/>
    <row r="8873" s="6" customFormat="1" x14ac:dyDescent="0.4"/>
    <row r="8874" s="6" customFormat="1" x14ac:dyDescent="0.4"/>
    <row r="8875" s="6" customFormat="1" x14ac:dyDescent="0.4"/>
    <row r="8876" s="6" customFormat="1" x14ac:dyDescent="0.4"/>
    <row r="8877" s="6" customFormat="1" x14ac:dyDescent="0.4"/>
    <row r="8878" s="6" customFormat="1" x14ac:dyDescent="0.4"/>
    <row r="8879" s="6" customFormat="1" x14ac:dyDescent="0.4"/>
    <row r="8880" s="6" customFormat="1" x14ac:dyDescent="0.4"/>
    <row r="8881" s="6" customFormat="1" x14ac:dyDescent="0.4"/>
    <row r="8882" s="6" customFormat="1" x14ac:dyDescent="0.4"/>
    <row r="8883" s="6" customFormat="1" x14ac:dyDescent="0.4"/>
    <row r="8884" s="6" customFormat="1" x14ac:dyDescent="0.4"/>
    <row r="8885" s="6" customFormat="1" x14ac:dyDescent="0.4"/>
    <row r="8886" s="6" customFormat="1" x14ac:dyDescent="0.4"/>
    <row r="8887" s="6" customFormat="1" x14ac:dyDescent="0.4"/>
    <row r="8888" s="6" customFormat="1" x14ac:dyDescent="0.4"/>
    <row r="8889" s="6" customFormat="1" x14ac:dyDescent="0.4"/>
    <row r="8890" s="6" customFormat="1" x14ac:dyDescent="0.4"/>
    <row r="8891" s="6" customFormat="1" x14ac:dyDescent="0.4"/>
    <row r="8892" s="6" customFormat="1" x14ac:dyDescent="0.4"/>
    <row r="8893" s="6" customFormat="1" x14ac:dyDescent="0.4"/>
    <row r="8894" s="6" customFormat="1" x14ac:dyDescent="0.4"/>
    <row r="8895" s="6" customFormat="1" x14ac:dyDescent="0.4"/>
    <row r="8896" s="6" customFormat="1" x14ac:dyDescent="0.4"/>
    <row r="8897" s="6" customFormat="1" x14ac:dyDescent="0.4"/>
    <row r="8898" s="6" customFormat="1" x14ac:dyDescent="0.4"/>
    <row r="8899" s="6" customFormat="1" x14ac:dyDescent="0.4"/>
    <row r="8900" s="6" customFormat="1" x14ac:dyDescent="0.4"/>
    <row r="8901" s="6" customFormat="1" x14ac:dyDescent="0.4"/>
    <row r="8902" s="6" customFormat="1" x14ac:dyDescent="0.4"/>
    <row r="8903" s="6" customFormat="1" x14ac:dyDescent="0.4"/>
    <row r="8904" s="6" customFormat="1" x14ac:dyDescent="0.4"/>
    <row r="8905" s="6" customFormat="1" x14ac:dyDescent="0.4"/>
    <row r="8906" s="6" customFormat="1" x14ac:dyDescent="0.4"/>
    <row r="8907" s="6" customFormat="1" x14ac:dyDescent="0.4"/>
    <row r="8908" s="6" customFormat="1" x14ac:dyDescent="0.4"/>
    <row r="8909" s="6" customFormat="1" x14ac:dyDescent="0.4"/>
    <row r="8910" s="6" customFormat="1" x14ac:dyDescent="0.4"/>
    <row r="8911" s="6" customFormat="1" x14ac:dyDescent="0.4"/>
    <row r="8912" s="6" customFormat="1" x14ac:dyDescent="0.4"/>
    <row r="8913" s="6" customFormat="1" x14ac:dyDescent="0.4"/>
    <row r="8914" s="6" customFormat="1" x14ac:dyDescent="0.4"/>
    <row r="8915" s="6" customFormat="1" x14ac:dyDescent="0.4"/>
    <row r="8916" s="6" customFormat="1" x14ac:dyDescent="0.4"/>
    <row r="8917" s="6" customFormat="1" x14ac:dyDescent="0.4"/>
    <row r="8918" s="6" customFormat="1" x14ac:dyDescent="0.4"/>
    <row r="8919" s="6" customFormat="1" x14ac:dyDescent="0.4"/>
    <row r="8920" s="6" customFormat="1" x14ac:dyDescent="0.4"/>
    <row r="8921" s="6" customFormat="1" x14ac:dyDescent="0.4"/>
    <row r="8922" s="6" customFormat="1" x14ac:dyDescent="0.4"/>
    <row r="8923" s="6" customFormat="1" x14ac:dyDescent="0.4"/>
    <row r="8924" s="6" customFormat="1" x14ac:dyDescent="0.4"/>
    <row r="8925" s="6" customFormat="1" x14ac:dyDescent="0.4"/>
    <row r="8926" s="6" customFormat="1" x14ac:dyDescent="0.4"/>
    <row r="8927" s="6" customFormat="1" x14ac:dyDescent="0.4"/>
    <row r="8928" s="6" customFormat="1" x14ac:dyDescent="0.4"/>
    <row r="8929" s="6" customFormat="1" x14ac:dyDescent="0.4"/>
    <row r="8930" s="6" customFormat="1" x14ac:dyDescent="0.4"/>
    <row r="8931" s="6" customFormat="1" x14ac:dyDescent="0.4"/>
    <row r="8932" s="6" customFormat="1" x14ac:dyDescent="0.4"/>
    <row r="8933" s="6" customFormat="1" x14ac:dyDescent="0.4"/>
    <row r="8934" s="6" customFormat="1" x14ac:dyDescent="0.4"/>
    <row r="8935" s="6" customFormat="1" x14ac:dyDescent="0.4"/>
    <row r="8936" s="6" customFormat="1" x14ac:dyDescent="0.4"/>
    <row r="8937" s="6" customFormat="1" x14ac:dyDescent="0.4"/>
    <row r="8938" s="6" customFormat="1" x14ac:dyDescent="0.4"/>
    <row r="8939" s="6" customFormat="1" x14ac:dyDescent="0.4"/>
    <row r="8940" s="6" customFormat="1" x14ac:dyDescent="0.4"/>
    <row r="8941" s="6" customFormat="1" x14ac:dyDescent="0.4"/>
    <row r="8942" s="6" customFormat="1" x14ac:dyDescent="0.4"/>
    <row r="8943" s="6" customFormat="1" x14ac:dyDescent="0.4"/>
    <row r="8944" s="6" customFormat="1" x14ac:dyDescent="0.4"/>
    <row r="8945" s="6" customFormat="1" x14ac:dyDescent="0.4"/>
    <row r="8946" s="6" customFormat="1" x14ac:dyDescent="0.4"/>
    <row r="8947" s="6" customFormat="1" x14ac:dyDescent="0.4"/>
    <row r="8948" s="6" customFormat="1" x14ac:dyDescent="0.4"/>
    <row r="8949" s="6" customFormat="1" x14ac:dyDescent="0.4"/>
    <row r="8950" s="6" customFormat="1" x14ac:dyDescent="0.4"/>
    <row r="8951" s="6" customFormat="1" x14ac:dyDescent="0.4"/>
    <row r="8952" s="6" customFormat="1" x14ac:dyDescent="0.4"/>
    <row r="8953" s="6" customFormat="1" x14ac:dyDescent="0.4"/>
    <row r="8954" s="6" customFormat="1" x14ac:dyDescent="0.4"/>
    <row r="8955" s="6" customFormat="1" x14ac:dyDescent="0.4"/>
    <row r="8956" s="6" customFormat="1" x14ac:dyDescent="0.4"/>
    <row r="8957" s="6" customFormat="1" x14ac:dyDescent="0.4"/>
    <row r="8958" s="6" customFormat="1" x14ac:dyDescent="0.4"/>
    <row r="8959" s="6" customFormat="1" x14ac:dyDescent="0.4"/>
    <row r="8960" s="6" customFormat="1" x14ac:dyDescent="0.4"/>
    <row r="8961" s="6" customFormat="1" x14ac:dyDescent="0.4"/>
    <row r="8962" s="6" customFormat="1" x14ac:dyDescent="0.4"/>
    <row r="8963" s="6" customFormat="1" x14ac:dyDescent="0.4"/>
    <row r="8964" s="6" customFormat="1" x14ac:dyDescent="0.4"/>
    <row r="8965" s="6" customFormat="1" x14ac:dyDescent="0.4"/>
    <row r="8966" s="6" customFormat="1" x14ac:dyDescent="0.4"/>
    <row r="8967" s="6" customFormat="1" x14ac:dyDescent="0.4"/>
    <row r="8968" s="6" customFormat="1" x14ac:dyDescent="0.4"/>
    <row r="8969" s="6" customFormat="1" x14ac:dyDescent="0.4"/>
    <row r="8970" s="6" customFormat="1" x14ac:dyDescent="0.4"/>
    <row r="8971" s="6" customFormat="1" x14ac:dyDescent="0.4"/>
    <row r="8972" s="6" customFormat="1" x14ac:dyDescent="0.4"/>
    <row r="8973" s="6" customFormat="1" x14ac:dyDescent="0.4"/>
    <row r="8974" s="6" customFormat="1" x14ac:dyDescent="0.4"/>
    <row r="8975" s="6" customFormat="1" x14ac:dyDescent="0.4"/>
    <row r="8976" s="6" customFormat="1" x14ac:dyDescent="0.4"/>
    <row r="8977" s="6" customFormat="1" x14ac:dyDescent="0.4"/>
    <row r="8978" s="6" customFormat="1" x14ac:dyDescent="0.4"/>
    <row r="8979" s="6" customFormat="1" x14ac:dyDescent="0.4"/>
    <row r="8980" s="6" customFormat="1" x14ac:dyDescent="0.4"/>
    <row r="8981" s="6" customFormat="1" x14ac:dyDescent="0.4"/>
    <row r="8982" s="6" customFormat="1" x14ac:dyDescent="0.4"/>
    <row r="8983" s="6" customFormat="1" x14ac:dyDescent="0.4"/>
    <row r="8984" s="6" customFormat="1" x14ac:dyDescent="0.4"/>
    <row r="8985" s="6" customFormat="1" x14ac:dyDescent="0.4"/>
    <row r="8986" s="6" customFormat="1" x14ac:dyDescent="0.4"/>
    <row r="8987" s="6" customFormat="1" x14ac:dyDescent="0.4"/>
    <row r="8988" s="6" customFormat="1" x14ac:dyDescent="0.4"/>
    <row r="8989" s="6" customFormat="1" x14ac:dyDescent="0.4"/>
    <row r="8990" s="6" customFormat="1" x14ac:dyDescent="0.4"/>
    <row r="8991" s="6" customFormat="1" x14ac:dyDescent="0.4"/>
    <row r="8992" s="6" customFormat="1" x14ac:dyDescent="0.4"/>
    <row r="8993" s="6" customFormat="1" x14ac:dyDescent="0.4"/>
    <row r="8994" s="6" customFormat="1" x14ac:dyDescent="0.4"/>
    <row r="8995" s="6" customFormat="1" x14ac:dyDescent="0.4"/>
    <row r="8996" s="6" customFormat="1" x14ac:dyDescent="0.4"/>
    <row r="8997" s="6" customFormat="1" x14ac:dyDescent="0.4"/>
    <row r="8998" s="6" customFormat="1" x14ac:dyDescent="0.4"/>
    <row r="8999" s="6" customFormat="1" x14ac:dyDescent="0.4"/>
    <row r="9000" s="6" customFormat="1" x14ac:dyDescent="0.4"/>
    <row r="9001" s="6" customFormat="1" x14ac:dyDescent="0.4"/>
    <row r="9002" s="6" customFormat="1" x14ac:dyDescent="0.4"/>
    <row r="9003" s="6" customFormat="1" x14ac:dyDescent="0.4"/>
    <row r="9004" s="6" customFormat="1" x14ac:dyDescent="0.4"/>
    <row r="9005" s="6" customFormat="1" x14ac:dyDescent="0.4"/>
    <row r="9006" s="6" customFormat="1" x14ac:dyDescent="0.4"/>
    <row r="9007" s="6" customFormat="1" x14ac:dyDescent="0.4"/>
    <row r="9008" s="6" customFormat="1" x14ac:dyDescent="0.4"/>
    <row r="9009" s="6" customFormat="1" x14ac:dyDescent="0.4"/>
    <row r="9010" s="6" customFormat="1" x14ac:dyDescent="0.4"/>
    <row r="9011" s="6" customFormat="1" x14ac:dyDescent="0.4"/>
    <row r="9012" s="6" customFormat="1" x14ac:dyDescent="0.4"/>
    <row r="9013" s="6" customFormat="1" x14ac:dyDescent="0.4"/>
    <row r="9014" s="6" customFormat="1" x14ac:dyDescent="0.4"/>
    <row r="9015" s="6" customFormat="1" x14ac:dyDescent="0.4"/>
    <row r="9016" s="6" customFormat="1" x14ac:dyDescent="0.4"/>
    <row r="9017" s="6" customFormat="1" x14ac:dyDescent="0.4"/>
    <row r="9018" s="6" customFormat="1" x14ac:dyDescent="0.4"/>
    <row r="9019" s="6" customFormat="1" x14ac:dyDescent="0.4"/>
    <row r="9020" s="6" customFormat="1" x14ac:dyDescent="0.4"/>
    <row r="9021" s="6" customFormat="1" x14ac:dyDescent="0.4"/>
    <row r="9022" s="6" customFormat="1" x14ac:dyDescent="0.4"/>
    <row r="9023" s="6" customFormat="1" x14ac:dyDescent="0.4"/>
    <row r="9024" s="6" customFormat="1" x14ac:dyDescent="0.4"/>
    <row r="9025" s="6" customFormat="1" x14ac:dyDescent="0.4"/>
    <row r="9026" s="6" customFormat="1" x14ac:dyDescent="0.4"/>
    <row r="9027" s="6" customFormat="1" x14ac:dyDescent="0.4"/>
    <row r="9028" s="6" customFormat="1" x14ac:dyDescent="0.4"/>
    <row r="9029" s="6" customFormat="1" x14ac:dyDescent="0.4"/>
    <row r="9030" s="6" customFormat="1" x14ac:dyDescent="0.4"/>
    <row r="9031" s="6" customFormat="1" x14ac:dyDescent="0.4"/>
    <row r="9032" s="6" customFormat="1" x14ac:dyDescent="0.4"/>
    <row r="9033" s="6" customFormat="1" x14ac:dyDescent="0.4"/>
    <row r="9034" s="6" customFormat="1" x14ac:dyDescent="0.4"/>
    <row r="9035" s="6" customFormat="1" x14ac:dyDescent="0.4"/>
    <row r="9036" s="6" customFormat="1" x14ac:dyDescent="0.4"/>
    <row r="9037" s="6" customFormat="1" x14ac:dyDescent="0.4"/>
    <row r="9038" s="6" customFormat="1" x14ac:dyDescent="0.4"/>
    <row r="9039" s="6" customFormat="1" x14ac:dyDescent="0.4"/>
    <row r="9040" s="6" customFormat="1" x14ac:dyDescent="0.4"/>
    <row r="9041" s="6" customFormat="1" x14ac:dyDescent="0.4"/>
    <row r="9042" s="6" customFormat="1" x14ac:dyDescent="0.4"/>
    <row r="9043" s="6" customFormat="1" x14ac:dyDescent="0.4"/>
    <row r="9044" s="6" customFormat="1" x14ac:dyDescent="0.4"/>
    <row r="9045" s="6" customFormat="1" x14ac:dyDescent="0.4"/>
    <row r="9046" s="6" customFormat="1" x14ac:dyDescent="0.4"/>
    <row r="9047" s="6" customFormat="1" x14ac:dyDescent="0.4"/>
    <row r="9048" s="6" customFormat="1" x14ac:dyDescent="0.4"/>
    <row r="9049" s="6" customFormat="1" x14ac:dyDescent="0.4"/>
    <row r="9050" s="6" customFormat="1" x14ac:dyDescent="0.4"/>
    <row r="9051" s="6" customFormat="1" x14ac:dyDescent="0.4"/>
    <row r="9052" s="6" customFormat="1" x14ac:dyDescent="0.4"/>
    <row r="9053" s="6" customFormat="1" x14ac:dyDescent="0.4"/>
    <row r="9054" s="6" customFormat="1" x14ac:dyDescent="0.4"/>
    <row r="9055" s="6" customFormat="1" x14ac:dyDescent="0.4"/>
    <row r="9056" s="6" customFormat="1" x14ac:dyDescent="0.4"/>
    <row r="9057" s="6" customFormat="1" x14ac:dyDescent="0.4"/>
    <row r="9058" s="6" customFormat="1" x14ac:dyDescent="0.4"/>
    <row r="9059" s="6" customFormat="1" x14ac:dyDescent="0.4"/>
    <row r="9060" s="6" customFormat="1" x14ac:dyDescent="0.4"/>
    <row r="9061" s="6" customFormat="1" x14ac:dyDescent="0.4"/>
    <row r="9062" s="6" customFormat="1" x14ac:dyDescent="0.4"/>
    <row r="9063" s="6" customFormat="1" x14ac:dyDescent="0.4"/>
    <row r="9064" s="6" customFormat="1" x14ac:dyDescent="0.4"/>
    <row r="9065" s="6" customFormat="1" x14ac:dyDescent="0.4"/>
    <row r="9066" s="6" customFormat="1" x14ac:dyDescent="0.4"/>
    <row r="9067" s="6" customFormat="1" x14ac:dyDescent="0.4"/>
    <row r="9068" s="6" customFormat="1" x14ac:dyDescent="0.4"/>
    <row r="9069" s="6" customFormat="1" x14ac:dyDescent="0.4"/>
    <row r="9070" s="6" customFormat="1" x14ac:dyDescent="0.4"/>
    <row r="9071" s="6" customFormat="1" x14ac:dyDescent="0.4"/>
    <row r="9072" s="6" customFormat="1" x14ac:dyDescent="0.4"/>
    <row r="9073" s="6" customFormat="1" x14ac:dyDescent="0.4"/>
    <row r="9074" s="6" customFormat="1" x14ac:dyDescent="0.4"/>
    <row r="9075" s="6" customFormat="1" x14ac:dyDescent="0.4"/>
    <row r="9076" s="6" customFormat="1" x14ac:dyDescent="0.4"/>
    <row r="9077" s="6" customFormat="1" x14ac:dyDescent="0.4"/>
    <row r="9078" s="6" customFormat="1" x14ac:dyDescent="0.4"/>
    <row r="9079" s="6" customFormat="1" x14ac:dyDescent="0.4"/>
    <row r="9080" s="6" customFormat="1" x14ac:dyDescent="0.4"/>
    <row r="9081" s="6" customFormat="1" x14ac:dyDescent="0.4"/>
    <row r="9082" s="6" customFormat="1" x14ac:dyDescent="0.4"/>
    <row r="9083" s="6" customFormat="1" x14ac:dyDescent="0.4"/>
    <row r="9084" s="6" customFormat="1" x14ac:dyDescent="0.4"/>
    <row r="9085" s="6" customFormat="1" x14ac:dyDescent="0.4"/>
    <row r="9086" s="6" customFormat="1" x14ac:dyDescent="0.4"/>
    <row r="9087" s="6" customFormat="1" x14ac:dyDescent="0.4"/>
    <row r="9088" s="6" customFormat="1" x14ac:dyDescent="0.4"/>
    <row r="9089" s="6" customFormat="1" x14ac:dyDescent="0.4"/>
    <row r="9090" s="6" customFormat="1" x14ac:dyDescent="0.4"/>
    <row r="9091" s="6" customFormat="1" x14ac:dyDescent="0.4"/>
    <row r="9092" s="6" customFormat="1" x14ac:dyDescent="0.4"/>
    <row r="9093" s="6" customFormat="1" x14ac:dyDescent="0.4"/>
    <row r="9094" s="6" customFormat="1" x14ac:dyDescent="0.4"/>
    <row r="9095" s="6" customFormat="1" x14ac:dyDescent="0.4"/>
    <row r="9096" s="6" customFormat="1" x14ac:dyDescent="0.4"/>
    <row r="9097" s="6" customFormat="1" x14ac:dyDescent="0.4"/>
    <row r="9098" s="6" customFormat="1" x14ac:dyDescent="0.4"/>
    <row r="9099" s="6" customFormat="1" x14ac:dyDescent="0.4"/>
    <row r="9100" s="6" customFormat="1" x14ac:dyDescent="0.4"/>
    <row r="9101" s="6" customFormat="1" x14ac:dyDescent="0.4"/>
    <row r="9102" s="6" customFormat="1" x14ac:dyDescent="0.4"/>
    <row r="9103" s="6" customFormat="1" x14ac:dyDescent="0.4"/>
    <row r="9104" s="6" customFormat="1" x14ac:dyDescent="0.4"/>
    <row r="9105" s="6" customFormat="1" x14ac:dyDescent="0.4"/>
    <row r="9106" s="6" customFormat="1" x14ac:dyDescent="0.4"/>
    <row r="9107" s="6" customFormat="1" x14ac:dyDescent="0.4"/>
    <row r="9108" s="6" customFormat="1" x14ac:dyDescent="0.4"/>
    <row r="9109" s="6" customFormat="1" x14ac:dyDescent="0.4"/>
    <row r="9110" s="6" customFormat="1" x14ac:dyDescent="0.4"/>
    <row r="9111" s="6" customFormat="1" x14ac:dyDescent="0.4"/>
    <row r="9112" s="6" customFormat="1" x14ac:dyDescent="0.4"/>
    <row r="9113" s="6" customFormat="1" x14ac:dyDescent="0.4"/>
    <row r="9114" s="6" customFormat="1" x14ac:dyDescent="0.4"/>
    <row r="9115" s="6" customFormat="1" x14ac:dyDescent="0.4"/>
    <row r="9116" s="6" customFormat="1" x14ac:dyDescent="0.4"/>
    <row r="9117" s="6" customFormat="1" x14ac:dyDescent="0.4"/>
    <row r="9118" s="6" customFormat="1" x14ac:dyDescent="0.4"/>
    <row r="9119" s="6" customFormat="1" x14ac:dyDescent="0.4"/>
    <row r="9120" s="6" customFormat="1" x14ac:dyDescent="0.4"/>
    <row r="9121" s="6" customFormat="1" x14ac:dyDescent="0.4"/>
    <row r="9122" s="6" customFormat="1" x14ac:dyDescent="0.4"/>
    <row r="9123" s="6" customFormat="1" x14ac:dyDescent="0.4"/>
    <row r="9124" s="6" customFormat="1" x14ac:dyDescent="0.4"/>
    <row r="9125" s="6" customFormat="1" x14ac:dyDescent="0.4"/>
    <row r="9126" s="6" customFormat="1" x14ac:dyDescent="0.4"/>
    <row r="9127" s="6" customFormat="1" x14ac:dyDescent="0.4"/>
    <row r="9128" s="6" customFormat="1" x14ac:dyDescent="0.4"/>
    <row r="9129" s="6" customFormat="1" x14ac:dyDescent="0.4"/>
    <row r="9130" s="6" customFormat="1" x14ac:dyDescent="0.4"/>
    <row r="9131" s="6" customFormat="1" x14ac:dyDescent="0.4"/>
    <row r="9132" s="6" customFormat="1" x14ac:dyDescent="0.4"/>
    <row r="9133" s="6" customFormat="1" x14ac:dyDescent="0.4"/>
    <row r="9134" s="6" customFormat="1" x14ac:dyDescent="0.4"/>
    <row r="9135" s="6" customFormat="1" x14ac:dyDescent="0.4"/>
    <row r="9136" s="6" customFormat="1" x14ac:dyDescent="0.4"/>
    <row r="9137" s="6" customFormat="1" x14ac:dyDescent="0.4"/>
    <row r="9138" s="6" customFormat="1" x14ac:dyDescent="0.4"/>
    <row r="9139" s="6" customFormat="1" x14ac:dyDescent="0.4"/>
    <row r="9140" s="6" customFormat="1" x14ac:dyDescent="0.4"/>
    <row r="9141" s="6" customFormat="1" x14ac:dyDescent="0.4"/>
    <row r="9142" s="6" customFormat="1" x14ac:dyDescent="0.4"/>
    <row r="9143" s="6" customFormat="1" x14ac:dyDescent="0.4"/>
    <row r="9144" s="6" customFormat="1" x14ac:dyDescent="0.4"/>
    <row r="9145" s="6" customFormat="1" x14ac:dyDescent="0.4"/>
    <row r="9146" s="6" customFormat="1" x14ac:dyDescent="0.4"/>
    <row r="9147" s="6" customFormat="1" x14ac:dyDescent="0.4"/>
    <row r="9148" s="6" customFormat="1" x14ac:dyDescent="0.4"/>
    <row r="9149" s="6" customFormat="1" x14ac:dyDescent="0.4"/>
    <row r="9150" s="6" customFormat="1" x14ac:dyDescent="0.4"/>
    <row r="9151" s="6" customFormat="1" x14ac:dyDescent="0.4"/>
    <row r="9152" s="6" customFormat="1" x14ac:dyDescent="0.4"/>
    <row r="9153" s="6" customFormat="1" x14ac:dyDescent="0.4"/>
    <row r="9154" s="6" customFormat="1" x14ac:dyDescent="0.4"/>
    <row r="9155" s="6" customFormat="1" x14ac:dyDescent="0.4"/>
    <row r="9156" s="6" customFormat="1" x14ac:dyDescent="0.4"/>
    <row r="9157" s="6" customFormat="1" x14ac:dyDescent="0.4"/>
    <row r="9158" s="6" customFormat="1" x14ac:dyDescent="0.4"/>
    <row r="9159" s="6" customFormat="1" x14ac:dyDescent="0.4"/>
    <row r="9160" s="6" customFormat="1" x14ac:dyDescent="0.4"/>
    <row r="9161" s="6" customFormat="1" x14ac:dyDescent="0.4"/>
    <row r="9162" s="6" customFormat="1" x14ac:dyDescent="0.4"/>
    <row r="9163" s="6" customFormat="1" x14ac:dyDescent="0.4"/>
    <row r="9164" s="6" customFormat="1" x14ac:dyDescent="0.4"/>
    <row r="9165" s="6" customFormat="1" x14ac:dyDescent="0.4"/>
    <row r="9166" s="6" customFormat="1" x14ac:dyDescent="0.4"/>
    <row r="9167" s="6" customFormat="1" x14ac:dyDescent="0.4"/>
    <row r="9168" s="6" customFormat="1" x14ac:dyDescent="0.4"/>
    <row r="9169" s="6" customFormat="1" x14ac:dyDescent="0.4"/>
    <row r="9170" s="6" customFormat="1" x14ac:dyDescent="0.4"/>
    <row r="9171" s="6" customFormat="1" x14ac:dyDescent="0.4"/>
    <row r="9172" s="6" customFormat="1" x14ac:dyDescent="0.4"/>
    <row r="9173" s="6" customFormat="1" x14ac:dyDescent="0.4"/>
    <row r="9174" s="6" customFormat="1" x14ac:dyDescent="0.4"/>
    <row r="9175" s="6" customFormat="1" x14ac:dyDescent="0.4"/>
    <row r="9176" s="6" customFormat="1" x14ac:dyDescent="0.4"/>
    <row r="9177" s="6" customFormat="1" x14ac:dyDescent="0.4"/>
    <row r="9178" s="6" customFormat="1" x14ac:dyDescent="0.4"/>
    <row r="9179" s="6" customFormat="1" x14ac:dyDescent="0.4"/>
    <row r="9180" s="6" customFormat="1" x14ac:dyDescent="0.4"/>
    <row r="9181" s="6" customFormat="1" x14ac:dyDescent="0.4"/>
    <row r="9182" s="6" customFormat="1" x14ac:dyDescent="0.4"/>
    <row r="9183" s="6" customFormat="1" x14ac:dyDescent="0.4"/>
    <row r="9184" s="6" customFormat="1" x14ac:dyDescent="0.4"/>
    <row r="9185" s="6" customFormat="1" x14ac:dyDescent="0.4"/>
    <row r="9186" s="6" customFormat="1" x14ac:dyDescent="0.4"/>
    <row r="9187" s="6" customFormat="1" x14ac:dyDescent="0.4"/>
    <row r="9188" s="6" customFormat="1" x14ac:dyDescent="0.4"/>
    <row r="9189" s="6" customFormat="1" x14ac:dyDescent="0.4"/>
    <row r="9190" s="6" customFormat="1" x14ac:dyDescent="0.4"/>
    <row r="9191" s="6" customFormat="1" x14ac:dyDescent="0.4"/>
    <row r="9192" s="6" customFormat="1" x14ac:dyDescent="0.4"/>
    <row r="9193" s="6" customFormat="1" x14ac:dyDescent="0.4"/>
    <row r="9194" s="6" customFormat="1" x14ac:dyDescent="0.4"/>
    <row r="9195" s="6" customFormat="1" x14ac:dyDescent="0.4"/>
    <row r="9196" s="6" customFormat="1" x14ac:dyDescent="0.4"/>
    <row r="9197" s="6" customFormat="1" x14ac:dyDescent="0.4"/>
    <row r="9198" s="6" customFormat="1" x14ac:dyDescent="0.4"/>
    <row r="9199" s="6" customFormat="1" x14ac:dyDescent="0.4"/>
    <row r="9200" s="6" customFormat="1" x14ac:dyDescent="0.4"/>
    <row r="9201" s="6" customFormat="1" x14ac:dyDescent="0.4"/>
    <row r="9202" s="6" customFormat="1" x14ac:dyDescent="0.4"/>
    <row r="9203" s="6" customFormat="1" x14ac:dyDescent="0.4"/>
    <row r="9204" s="6" customFormat="1" x14ac:dyDescent="0.4"/>
    <row r="9205" s="6" customFormat="1" x14ac:dyDescent="0.4"/>
    <row r="9206" s="6" customFormat="1" x14ac:dyDescent="0.4"/>
    <row r="9207" s="6" customFormat="1" x14ac:dyDescent="0.4"/>
    <row r="9208" s="6" customFormat="1" x14ac:dyDescent="0.4"/>
    <row r="9209" s="6" customFormat="1" x14ac:dyDescent="0.4"/>
    <row r="9210" s="6" customFormat="1" x14ac:dyDescent="0.4"/>
    <row r="9211" s="6" customFormat="1" x14ac:dyDescent="0.4"/>
    <row r="9212" s="6" customFormat="1" x14ac:dyDescent="0.4"/>
    <row r="9213" s="6" customFormat="1" x14ac:dyDescent="0.4"/>
    <row r="9214" s="6" customFormat="1" x14ac:dyDescent="0.4"/>
    <row r="9215" s="6" customFormat="1" x14ac:dyDescent="0.4"/>
    <row r="9216" s="6" customFormat="1" x14ac:dyDescent="0.4"/>
    <row r="9217" s="6" customFormat="1" x14ac:dyDescent="0.4"/>
    <row r="9218" s="6" customFormat="1" x14ac:dyDescent="0.4"/>
    <row r="9219" s="6" customFormat="1" x14ac:dyDescent="0.4"/>
    <row r="9220" s="6" customFormat="1" x14ac:dyDescent="0.4"/>
    <row r="9221" s="6" customFormat="1" x14ac:dyDescent="0.4"/>
    <row r="9222" s="6" customFormat="1" x14ac:dyDescent="0.4"/>
    <row r="9223" s="6" customFormat="1" x14ac:dyDescent="0.4"/>
    <row r="9224" s="6" customFormat="1" x14ac:dyDescent="0.4"/>
    <row r="9225" s="6" customFormat="1" x14ac:dyDescent="0.4"/>
    <row r="9226" s="6" customFormat="1" x14ac:dyDescent="0.4"/>
    <row r="9227" s="6" customFormat="1" x14ac:dyDescent="0.4"/>
    <row r="9228" s="6" customFormat="1" x14ac:dyDescent="0.4"/>
    <row r="9229" s="6" customFormat="1" x14ac:dyDescent="0.4"/>
    <row r="9230" s="6" customFormat="1" x14ac:dyDescent="0.4"/>
    <row r="9231" s="6" customFormat="1" x14ac:dyDescent="0.4"/>
    <row r="9232" s="6" customFormat="1" x14ac:dyDescent="0.4"/>
    <row r="9233" s="6" customFormat="1" x14ac:dyDescent="0.4"/>
    <row r="9234" s="6" customFormat="1" x14ac:dyDescent="0.4"/>
    <row r="9235" s="6" customFormat="1" x14ac:dyDescent="0.4"/>
    <row r="9236" s="6" customFormat="1" x14ac:dyDescent="0.4"/>
    <row r="9237" s="6" customFormat="1" x14ac:dyDescent="0.4"/>
    <row r="9238" s="6" customFormat="1" x14ac:dyDescent="0.4"/>
    <row r="9239" s="6" customFormat="1" x14ac:dyDescent="0.4"/>
    <row r="9240" s="6" customFormat="1" x14ac:dyDescent="0.4"/>
    <row r="9241" s="6" customFormat="1" x14ac:dyDescent="0.4"/>
    <row r="9242" s="6" customFormat="1" x14ac:dyDescent="0.4"/>
    <row r="9243" s="6" customFormat="1" x14ac:dyDescent="0.4"/>
    <row r="9244" s="6" customFormat="1" x14ac:dyDescent="0.4"/>
    <row r="9245" s="6" customFormat="1" x14ac:dyDescent="0.4"/>
    <row r="9246" s="6" customFormat="1" x14ac:dyDescent="0.4"/>
    <row r="9247" s="6" customFormat="1" x14ac:dyDescent="0.4"/>
    <row r="9248" s="6" customFormat="1" x14ac:dyDescent="0.4"/>
    <row r="9249" s="6" customFormat="1" x14ac:dyDescent="0.4"/>
    <row r="9250" s="6" customFormat="1" x14ac:dyDescent="0.4"/>
    <row r="9251" s="6" customFormat="1" x14ac:dyDescent="0.4"/>
    <row r="9252" s="6" customFormat="1" x14ac:dyDescent="0.4"/>
    <row r="9253" s="6" customFormat="1" x14ac:dyDescent="0.4"/>
    <row r="9254" s="6" customFormat="1" x14ac:dyDescent="0.4"/>
    <row r="9255" s="6" customFormat="1" x14ac:dyDescent="0.4"/>
    <row r="9256" s="6" customFormat="1" x14ac:dyDescent="0.4"/>
    <row r="9257" s="6" customFormat="1" x14ac:dyDescent="0.4"/>
    <row r="9258" s="6" customFormat="1" x14ac:dyDescent="0.4"/>
    <row r="9259" s="6" customFormat="1" x14ac:dyDescent="0.4"/>
    <row r="9260" s="6" customFormat="1" x14ac:dyDescent="0.4"/>
    <row r="9261" s="6" customFormat="1" x14ac:dyDescent="0.4"/>
    <row r="9262" s="6" customFormat="1" x14ac:dyDescent="0.4"/>
    <row r="9263" s="6" customFormat="1" x14ac:dyDescent="0.4"/>
    <row r="9264" s="6" customFormat="1" x14ac:dyDescent="0.4"/>
    <row r="9265" s="6" customFormat="1" x14ac:dyDescent="0.4"/>
    <row r="9266" s="6" customFormat="1" x14ac:dyDescent="0.4"/>
    <row r="9267" s="6" customFormat="1" x14ac:dyDescent="0.4"/>
    <row r="9268" s="6" customFormat="1" x14ac:dyDescent="0.4"/>
    <row r="9269" s="6" customFormat="1" x14ac:dyDescent="0.4"/>
    <row r="9270" s="6" customFormat="1" x14ac:dyDescent="0.4"/>
    <row r="9271" s="6" customFormat="1" x14ac:dyDescent="0.4"/>
    <row r="9272" s="6" customFormat="1" x14ac:dyDescent="0.4"/>
    <row r="9273" s="6" customFormat="1" x14ac:dyDescent="0.4"/>
    <row r="9274" s="6" customFormat="1" x14ac:dyDescent="0.4"/>
    <row r="9275" s="6" customFormat="1" x14ac:dyDescent="0.4"/>
    <row r="9276" s="6" customFormat="1" x14ac:dyDescent="0.4"/>
    <row r="9277" s="6" customFormat="1" x14ac:dyDescent="0.4"/>
    <row r="9278" s="6" customFormat="1" x14ac:dyDescent="0.4"/>
    <row r="9279" s="6" customFormat="1" x14ac:dyDescent="0.4"/>
    <row r="9280" s="6" customFormat="1" x14ac:dyDescent="0.4"/>
    <row r="9281" s="6" customFormat="1" x14ac:dyDescent="0.4"/>
    <row r="9282" s="6" customFormat="1" x14ac:dyDescent="0.4"/>
    <row r="9283" s="6" customFormat="1" x14ac:dyDescent="0.4"/>
    <row r="9284" s="6" customFormat="1" x14ac:dyDescent="0.4"/>
    <row r="9285" s="6" customFormat="1" x14ac:dyDescent="0.4"/>
    <row r="9286" s="6" customFormat="1" x14ac:dyDescent="0.4"/>
    <row r="9287" s="6" customFormat="1" x14ac:dyDescent="0.4"/>
    <row r="9288" s="6" customFormat="1" x14ac:dyDescent="0.4"/>
    <row r="9289" s="6" customFormat="1" x14ac:dyDescent="0.4"/>
    <row r="9290" s="6" customFormat="1" x14ac:dyDescent="0.4"/>
    <row r="9291" s="6" customFormat="1" x14ac:dyDescent="0.4"/>
    <row r="9292" s="6" customFormat="1" x14ac:dyDescent="0.4"/>
    <row r="9293" s="6" customFormat="1" x14ac:dyDescent="0.4"/>
    <row r="9294" s="6" customFormat="1" x14ac:dyDescent="0.4"/>
    <row r="9295" s="6" customFormat="1" x14ac:dyDescent="0.4"/>
    <row r="9296" s="6" customFormat="1" x14ac:dyDescent="0.4"/>
    <row r="9297" s="6" customFormat="1" x14ac:dyDescent="0.4"/>
    <row r="9298" s="6" customFormat="1" x14ac:dyDescent="0.4"/>
    <row r="9299" s="6" customFormat="1" x14ac:dyDescent="0.4"/>
    <row r="9300" s="6" customFormat="1" x14ac:dyDescent="0.4"/>
    <row r="9301" s="6" customFormat="1" x14ac:dyDescent="0.4"/>
    <row r="9302" s="6" customFormat="1" x14ac:dyDescent="0.4"/>
    <row r="9303" s="6" customFormat="1" x14ac:dyDescent="0.4"/>
    <row r="9304" s="6" customFormat="1" x14ac:dyDescent="0.4"/>
    <row r="9305" s="6" customFormat="1" x14ac:dyDescent="0.4"/>
    <row r="9306" s="6" customFormat="1" x14ac:dyDescent="0.4"/>
    <row r="9307" s="6" customFormat="1" x14ac:dyDescent="0.4"/>
    <row r="9308" s="6" customFormat="1" x14ac:dyDescent="0.4"/>
    <row r="9309" s="6" customFormat="1" x14ac:dyDescent="0.4"/>
    <row r="9310" s="6" customFormat="1" x14ac:dyDescent="0.4"/>
    <row r="9311" s="6" customFormat="1" x14ac:dyDescent="0.4"/>
    <row r="9312" s="6" customFormat="1" x14ac:dyDescent="0.4"/>
    <row r="9313" s="6" customFormat="1" x14ac:dyDescent="0.4"/>
    <row r="9314" s="6" customFormat="1" x14ac:dyDescent="0.4"/>
    <row r="9315" s="6" customFormat="1" x14ac:dyDescent="0.4"/>
    <row r="9316" s="6" customFormat="1" x14ac:dyDescent="0.4"/>
    <row r="9317" s="6" customFormat="1" x14ac:dyDescent="0.4"/>
    <row r="9318" s="6" customFormat="1" x14ac:dyDescent="0.4"/>
    <row r="9319" s="6" customFormat="1" x14ac:dyDescent="0.4"/>
    <row r="9320" s="6" customFormat="1" x14ac:dyDescent="0.4"/>
    <row r="9321" s="6" customFormat="1" x14ac:dyDescent="0.4"/>
    <row r="9322" s="6" customFormat="1" x14ac:dyDescent="0.4"/>
    <row r="9323" s="6" customFormat="1" x14ac:dyDescent="0.4"/>
    <row r="9324" s="6" customFormat="1" x14ac:dyDescent="0.4"/>
    <row r="9325" s="6" customFormat="1" x14ac:dyDescent="0.4"/>
    <row r="9326" s="6" customFormat="1" x14ac:dyDescent="0.4"/>
    <row r="9327" s="6" customFormat="1" x14ac:dyDescent="0.4"/>
    <row r="9328" s="6" customFormat="1" x14ac:dyDescent="0.4"/>
    <row r="9329" s="6" customFormat="1" x14ac:dyDescent="0.4"/>
    <row r="9330" s="6" customFormat="1" x14ac:dyDescent="0.4"/>
    <row r="9331" s="6" customFormat="1" x14ac:dyDescent="0.4"/>
    <row r="9332" s="6" customFormat="1" x14ac:dyDescent="0.4"/>
    <row r="9333" s="6" customFormat="1" x14ac:dyDescent="0.4"/>
    <row r="9334" s="6" customFormat="1" x14ac:dyDescent="0.4"/>
    <row r="9335" s="6" customFormat="1" x14ac:dyDescent="0.4"/>
    <row r="9336" s="6" customFormat="1" x14ac:dyDescent="0.4"/>
    <row r="9337" s="6" customFormat="1" x14ac:dyDescent="0.4"/>
    <row r="9338" s="6" customFormat="1" x14ac:dyDescent="0.4"/>
    <row r="9339" s="6" customFormat="1" x14ac:dyDescent="0.4"/>
    <row r="9340" s="6" customFormat="1" x14ac:dyDescent="0.4"/>
    <row r="9341" s="6" customFormat="1" x14ac:dyDescent="0.4"/>
    <row r="9342" s="6" customFormat="1" x14ac:dyDescent="0.4"/>
    <row r="9343" s="6" customFormat="1" x14ac:dyDescent="0.4"/>
    <row r="9344" s="6" customFormat="1" x14ac:dyDescent="0.4"/>
    <row r="9345" s="6" customFormat="1" x14ac:dyDescent="0.4"/>
    <row r="9346" s="6" customFormat="1" x14ac:dyDescent="0.4"/>
    <row r="9347" s="6" customFormat="1" x14ac:dyDescent="0.4"/>
    <row r="9348" s="6" customFormat="1" x14ac:dyDescent="0.4"/>
    <row r="9349" s="6" customFormat="1" x14ac:dyDescent="0.4"/>
    <row r="9350" s="6" customFormat="1" x14ac:dyDescent="0.4"/>
    <row r="9351" s="6" customFormat="1" x14ac:dyDescent="0.4"/>
    <row r="9352" s="6" customFormat="1" x14ac:dyDescent="0.4"/>
    <row r="9353" s="6" customFormat="1" x14ac:dyDescent="0.4"/>
    <row r="9354" s="6" customFormat="1" x14ac:dyDescent="0.4"/>
    <row r="9355" s="6" customFormat="1" x14ac:dyDescent="0.4"/>
    <row r="9356" s="6" customFormat="1" x14ac:dyDescent="0.4"/>
    <row r="9357" s="6" customFormat="1" x14ac:dyDescent="0.4"/>
    <row r="9358" s="6" customFormat="1" x14ac:dyDescent="0.4"/>
    <row r="9359" s="6" customFormat="1" x14ac:dyDescent="0.4"/>
    <row r="9360" s="6" customFormat="1" x14ac:dyDescent="0.4"/>
    <row r="9361" s="6" customFormat="1" x14ac:dyDescent="0.4"/>
    <row r="9362" s="6" customFormat="1" x14ac:dyDescent="0.4"/>
    <row r="9363" s="6" customFormat="1" x14ac:dyDescent="0.4"/>
    <row r="9364" s="6" customFormat="1" x14ac:dyDescent="0.4"/>
    <row r="9365" s="6" customFormat="1" x14ac:dyDescent="0.4"/>
    <row r="9366" s="6" customFormat="1" x14ac:dyDescent="0.4"/>
    <row r="9367" s="6" customFormat="1" x14ac:dyDescent="0.4"/>
    <row r="9368" s="6" customFormat="1" x14ac:dyDescent="0.4"/>
    <row r="9369" s="6" customFormat="1" x14ac:dyDescent="0.4"/>
    <row r="9370" s="6" customFormat="1" x14ac:dyDescent="0.4"/>
    <row r="9371" s="6" customFormat="1" x14ac:dyDescent="0.4"/>
    <row r="9372" s="6" customFormat="1" x14ac:dyDescent="0.4"/>
    <row r="9373" s="6" customFormat="1" x14ac:dyDescent="0.4"/>
    <row r="9374" s="6" customFormat="1" x14ac:dyDescent="0.4"/>
    <row r="9375" s="6" customFormat="1" x14ac:dyDescent="0.4"/>
    <row r="9376" s="6" customFormat="1" x14ac:dyDescent="0.4"/>
    <row r="9377" s="6" customFormat="1" x14ac:dyDescent="0.4"/>
    <row r="9378" s="6" customFormat="1" x14ac:dyDescent="0.4"/>
    <row r="9379" s="6" customFormat="1" x14ac:dyDescent="0.4"/>
    <row r="9380" s="6" customFormat="1" x14ac:dyDescent="0.4"/>
    <row r="9381" s="6" customFormat="1" x14ac:dyDescent="0.4"/>
    <row r="9382" s="6" customFormat="1" x14ac:dyDescent="0.4"/>
    <row r="9383" s="6" customFormat="1" x14ac:dyDescent="0.4"/>
    <row r="9384" s="6" customFormat="1" x14ac:dyDescent="0.4"/>
    <row r="9385" s="6" customFormat="1" x14ac:dyDescent="0.4"/>
    <row r="9386" s="6" customFormat="1" x14ac:dyDescent="0.4"/>
    <row r="9387" s="6" customFormat="1" x14ac:dyDescent="0.4"/>
    <row r="9388" s="6" customFormat="1" x14ac:dyDescent="0.4"/>
    <row r="9389" s="6" customFormat="1" x14ac:dyDescent="0.4"/>
    <row r="9390" s="6" customFormat="1" x14ac:dyDescent="0.4"/>
    <row r="9391" s="6" customFormat="1" x14ac:dyDescent="0.4"/>
    <row r="9392" s="6" customFormat="1" x14ac:dyDescent="0.4"/>
    <row r="9393" s="6" customFormat="1" x14ac:dyDescent="0.4"/>
    <row r="9394" s="6" customFormat="1" x14ac:dyDescent="0.4"/>
    <row r="9395" s="6" customFormat="1" x14ac:dyDescent="0.4"/>
    <row r="9396" s="6" customFormat="1" x14ac:dyDescent="0.4"/>
    <row r="9397" s="6" customFormat="1" x14ac:dyDescent="0.4"/>
    <row r="9398" s="6" customFormat="1" x14ac:dyDescent="0.4"/>
    <row r="9399" s="6" customFormat="1" x14ac:dyDescent="0.4"/>
    <row r="9400" s="6" customFormat="1" x14ac:dyDescent="0.4"/>
    <row r="9401" s="6" customFormat="1" x14ac:dyDescent="0.4"/>
    <row r="9402" s="6" customFormat="1" x14ac:dyDescent="0.4"/>
    <row r="9403" s="6" customFormat="1" x14ac:dyDescent="0.4"/>
    <row r="9404" s="6" customFormat="1" x14ac:dyDescent="0.4"/>
    <row r="9405" s="6" customFormat="1" x14ac:dyDescent="0.4"/>
    <row r="9406" s="6" customFormat="1" x14ac:dyDescent="0.4"/>
    <row r="9407" s="6" customFormat="1" x14ac:dyDescent="0.4"/>
    <row r="9408" s="6" customFormat="1" x14ac:dyDescent="0.4"/>
    <row r="9409" s="6" customFormat="1" x14ac:dyDescent="0.4"/>
    <row r="9410" s="6" customFormat="1" x14ac:dyDescent="0.4"/>
    <row r="9411" s="6" customFormat="1" x14ac:dyDescent="0.4"/>
    <row r="9412" s="6" customFormat="1" x14ac:dyDescent="0.4"/>
    <row r="9413" s="6" customFormat="1" x14ac:dyDescent="0.4"/>
    <row r="9414" s="6" customFormat="1" x14ac:dyDescent="0.4"/>
    <row r="9415" s="6" customFormat="1" x14ac:dyDescent="0.4"/>
    <row r="9416" s="6" customFormat="1" x14ac:dyDescent="0.4"/>
    <row r="9417" s="6" customFormat="1" x14ac:dyDescent="0.4"/>
    <row r="9418" s="6" customFormat="1" x14ac:dyDescent="0.4"/>
    <row r="9419" s="6" customFormat="1" x14ac:dyDescent="0.4"/>
    <row r="9420" s="6" customFormat="1" x14ac:dyDescent="0.4"/>
    <row r="9421" s="6" customFormat="1" x14ac:dyDescent="0.4"/>
    <row r="9422" s="6" customFormat="1" x14ac:dyDescent="0.4"/>
    <row r="9423" s="6" customFormat="1" x14ac:dyDescent="0.4"/>
    <row r="9424" s="6" customFormat="1" x14ac:dyDescent="0.4"/>
    <row r="9425" s="6" customFormat="1" x14ac:dyDescent="0.4"/>
    <row r="9426" s="6" customFormat="1" x14ac:dyDescent="0.4"/>
    <row r="9427" s="6" customFormat="1" x14ac:dyDescent="0.4"/>
    <row r="9428" s="6" customFormat="1" x14ac:dyDescent="0.4"/>
    <row r="9429" s="6" customFormat="1" x14ac:dyDescent="0.4"/>
    <row r="9430" s="6" customFormat="1" x14ac:dyDescent="0.4"/>
    <row r="9431" s="6" customFormat="1" x14ac:dyDescent="0.4"/>
    <row r="9432" s="6" customFormat="1" x14ac:dyDescent="0.4"/>
    <row r="9433" s="6" customFormat="1" x14ac:dyDescent="0.4"/>
    <row r="9434" s="6" customFormat="1" x14ac:dyDescent="0.4"/>
    <row r="9435" s="6" customFormat="1" x14ac:dyDescent="0.4"/>
    <row r="9436" s="6" customFormat="1" x14ac:dyDescent="0.4"/>
    <row r="9437" s="6" customFormat="1" x14ac:dyDescent="0.4"/>
    <row r="9438" s="6" customFormat="1" x14ac:dyDescent="0.4"/>
    <row r="9439" s="6" customFormat="1" x14ac:dyDescent="0.4"/>
    <row r="9440" s="6" customFormat="1" x14ac:dyDescent="0.4"/>
    <row r="9441" s="6" customFormat="1" x14ac:dyDescent="0.4"/>
    <row r="9442" s="6" customFormat="1" x14ac:dyDescent="0.4"/>
    <row r="9443" s="6" customFormat="1" x14ac:dyDescent="0.4"/>
    <row r="9444" s="6" customFormat="1" x14ac:dyDescent="0.4"/>
    <row r="9445" s="6" customFormat="1" x14ac:dyDescent="0.4"/>
    <row r="9446" s="6" customFormat="1" x14ac:dyDescent="0.4"/>
    <row r="9447" s="6" customFormat="1" x14ac:dyDescent="0.4"/>
    <row r="9448" s="6" customFormat="1" x14ac:dyDescent="0.4"/>
    <row r="9449" s="6" customFormat="1" x14ac:dyDescent="0.4"/>
    <row r="9450" s="6" customFormat="1" x14ac:dyDescent="0.4"/>
    <row r="9451" s="6" customFormat="1" x14ac:dyDescent="0.4"/>
    <row r="9452" s="6" customFormat="1" x14ac:dyDescent="0.4"/>
    <row r="9453" s="6" customFormat="1" x14ac:dyDescent="0.4"/>
    <row r="9454" s="6" customFormat="1" x14ac:dyDescent="0.4"/>
    <row r="9455" s="6" customFormat="1" x14ac:dyDescent="0.4"/>
    <row r="9456" s="6" customFormat="1" x14ac:dyDescent="0.4"/>
    <row r="9457" s="6" customFormat="1" x14ac:dyDescent="0.4"/>
    <row r="9458" s="6" customFormat="1" x14ac:dyDescent="0.4"/>
    <row r="9459" s="6" customFormat="1" x14ac:dyDescent="0.4"/>
    <row r="9460" s="6" customFormat="1" x14ac:dyDescent="0.4"/>
    <row r="9461" s="6" customFormat="1" x14ac:dyDescent="0.4"/>
    <row r="9462" s="6" customFormat="1" x14ac:dyDescent="0.4"/>
    <row r="9463" s="6" customFormat="1" x14ac:dyDescent="0.4"/>
    <row r="9464" s="6" customFormat="1" x14ac:dyDescent="0.4"/>
    <row r="9465" s="6" customFormat="1" x14ac:dyDescent="0.4"/>
    <row r="9466" s="6" customFormat="1" x14ac:dyDescent="0.4"/>
    <row r="9467" s="6" customFormat="1" x14ac:dyDescent="0.4"/>
    <row r="9468" s="6" customFormat="1" x14ac:dyDescent="0.4"/>
    <row r="9469" s="6" customFormat="1" x14ac:dyDescent="0.4"/>
    <row r="9470" s="6" customFormat="1" x14ac:dyDescent="0.4"/>
    <row r="9471" s="6" customFormat="1" x14ac:dyDescent="0.4"/>
    <row r="9472" s="6" customFormat="1" x14ac:dyDescent="0.4"/>
    <row r="9473" s="6" customFormat="1" x14ac:dyDescent="0.4"/>
    <row r="9474" s="6" customFormat="1" x14ac:dyDescent="0.4"/>
    <row r="9475" s="6" customFormat="1" x14ac:dyDescent="0.4"/>
    <row r="9476" s="6" customFormat="1" x14ac:dyDescent="0.4"/>
    <row r="9477" s="6" customFormat="1" x14ac:dyDescent="0.4"/>
    <row r="9478" s="6" customFormat="1" x14ac:dyDescent="0.4"/>
    <row r="9479" s="6" customFormat="1" x14ac:dyDescent="0.4"/>
    <row r="9480" s="6" customFormat="1" x14ac:dyDescent="0.4"/>
    <row r="9481" s="6" customFormat="1" x14ac:dyDescent="0.4"/>
    <row r="9482" s="6" customFormat="1" x14ac:dyDescent="0.4"/>
    <row r="9483" s="6" customFormat="1" x14ac:dyDescent="0.4"/>
    <row r="9484" s="6" customFormat="1" x14ac:dyDescent="0.4"/>
    <row r="9485" s="6" customFormat="1" x14ac:dyDescent="0.4"/>
    <row r="9486" s="6" customFormat="1" x14ac:dyDescent="0.4"/>
    <row r="9487" s="6" customFormat="1" x14ac:dyDescent="0.4"/>
    <row r="9488" s="6" customFormat="1" x14ac:dyDescent="0.4"/>
    <row r="9489" s="6" customFormat="1" x14ac:dyDescent="0.4"/>
    <row r="9490" s="6" customFormat="1" x14ac:dyDescent="0.4"/>
    <row r="9491" s="6" customFormat="1" x14ac:dyDescent="0.4"/>
    <row r="9492" s="6" customFormat="1" x14ac:dyDescent="0.4"/>
    <row r="9493" s="6" customFormat="1" x14ac:dyDescent="0.4"/>
    <row r="9494" s="6" customFormat="1" x14ac:dyDescent="0.4"/>
    <row r="9495" s="6" customFormat="1" x14ac:dyDescent="0.4"/>
    <row r="9496" s="6" customFormat="1" x14ac:dyDescent="0.4"/>
    <row r="9497" s="6" customFormat="1" x14ac:dyDescent="0.4"/>
    <row r="9498" s="6" customFormat="1" x14ac:dyDescent="0.4"/>
    <row r="9499" s="6" customFormat="1" x14ac:dyDescent="0.4"/>
    <row r="9500" s="6" customFormat="1" x14ac:dyDescent="0.4"/>
    <row r="9501" s="6" customFormat="1" x14ac:dyDescent="0.4"/>
    <row r="9502" s="6" customFormat="1" x14ac:dyDescent="0.4"/>
    <row r="9503" s="6" customFormat="1" x14ac:dyDescent="0.4"/>
    <row r="9504" s="6" customFormat="1" x14ac:dyDescent="0.4"/>
    <row r="9505" s="6" customFormat="1" x14ac:dyDescent="0.4"/>
    <row r="9506" s="6" customFormat="1" x14ac:dyDescent="0.4"/>
    <row r="9507" s="6" customFormat="1" x14ac:dyDescent="0.4"/>
    <row r="9508" s="6" customFormat="1" x14ac:dyDescent="0.4"/>
    <row r="9509" s="6" customFormat="1" x14ac:dyDescent="0.4"/>
    <row r="9510" s="6" customFormat="1" x14ac:dyDescent="0.4"/>
    <row r="9511" s="6" customFormat="1" x14ac:dyDescent="0.4"/>
    <row r="9512" s="6" customFormat="1" x14ac:dyDescent="0.4"/>
    <row r="9513" s="6" customFormat="1" x14ac:dyDescent="0.4"/>
    <row r="9514" s="6" customFormat="1" x14ac:dyDescent="0.4"/>
    <row r="9515" s="6" customFormat="1" x14ac:dyDescent="0.4"/>
    <row r="9516" s="6" customFormat="1" x14ac:dyDescent="0.4"/>
    <row r="9517" s="6" customFormat="1" x14ac:dyDescent="0.4"/>
    <row r="9518" s="6" customFormat="1" x14ac:dyDescent="0.4"/>
    <row r="9519" s="6" customFormat="1" x14ac:dyDescent="0.4"/>
    <row r="9520" s="6" customFormat="1" x14ac:dyDescent="0.4"/>
    <row r="9521" s="6" customFormat="1" x14ac:dyDescent="0.4"/>
    <row r="9522" s="6" customFormat="1" x14ac:dyDescent="0.4"/>
    <row r="9523" s="6" customFormat="1" x14ac:dyDescent="0.4"/>
    <row r="9524" s="6" customFormat="1" x14ac:dyDescent="0.4"/>
    <row r="9525" s="6" customFormat="1" x14ac:dyDescent="0.4"/>
    <row r="9526" s="6" customFormat="1" x14ac:dyDescent="0.4"/>
    <row r="9527" s="6" customFormat="1" x14ac:dyDescent="0.4"/>
    <row r="9528" s="6" customFormat="1" x14ac:dyDescent="0.4"/>
    <row r="9529" s="6" customFormat="1" x14ac:dyDescent="0.4"/>
    <row r="9530" s="6" customFormat="1" x14ac:dyDescent="0.4"/>
    <row r="9531" s="6" customFormat="1" x14ac:dyDescent="0.4"/>
    <row r="9532" s="6" customFormat="1" x14ac:dyDescent="0.4"/>
    <row r="9533" s="6" customFormat="1" x14ac:dyDescent="0.4"/>
    <row r="9534" s="6" customFormat="1" x14ac:dyDescent="0.4"/>
    <row r="9535" s="6" customFormat="1" x14ac:dyDescent="0.4"/>
    <row r="9536" s="6" customFormat="1" x14ac:dyDescent="0.4"/>
    <row r="9537" s="6" customFormat="1" x14ac:dyDescent="0.4"/>
    <row r="9538" s="6" customFormat="1" x14ac:dyDescent="0.4"/>
    <row r="9539" s="6" customFormat="1" x14ac:dyDescent="0.4"/>
    <row r="9540" s="6" customFormat="1" x14ac:dyDescent="0.4"/>
    <row r="9541" s="6" customFormat="1" x14ac:dyDescent="0.4"/>
    <row r="9542" s="6" customFormat="1" x14ac:dyDescent="0.4"/>
    <row r="9543" s="6" customFormat="1" x14ac:dyDescent="0.4"/>
    <row r="9544" s="6" customFormat="1" x14ac:dyDescent="0.4"/>
    <row r="9545" s="6" customFormat="1" x14ac:dyDescent="0.4"/>
    <row r="9546" s="6" customFormat="1" x14ac:dyDescent="0.4"/>
    <row r="9547" s="6" customFormat="1" x14ac:dyDescent="0.4"/>
    <row r="9548" s="6" customFormat="1" x14ac:dyDescent="0.4"/>
    <row r="9549" s="6" customFormat="1" x14ac:dyDescent="0.4"/>
    <row r="9550" s="6" customFormat="1" x14ac:dyDescent="0.4"/>
    <row r="9551" s="6" customFormat="1" x14ac:dyDescent="0.4"/>
    <row r="9552" s="6" customFormat="1" x14ac:dyDescent="0.4"/>
    <row r="9553" s="6" customFormat="1" x14ac:dyDescent="0.4"/>
    <row r="9554" s="6" customFormat="1" x14ac:dyDescent="0.4"/>
    <row r="9555" s="6" customFormat="1" x14ac:dyDescent="0.4"/>
    <row r="9556" s="6" customFormat="1" x14ac:dyDescent="0.4"/>
    <row r="9557" s="6" customFormat="1" x14ac:dyDescent="0.4"/>
    <row r="9558" s="6" customFormat="1" x14ac:dyDescent="0.4"/>
    <row r="9559" s="6" customFormat="1" x14ac:dyDescent="0.4"/>
    <row r="9560" s="6" customFormat="1" x14ac:dyDescent="0.4"/>
    <row r="9561" s="6" customFormat="1" x14ac:dyDescent="0.4"/>
    <row r="9562" s="6" customFormat="1" x14ac:dyDescent="0.4"/>
    <row r="9563" s="6" customFormat="1" x14ac:dyDescent="0.4"/>
    <row r="9564" s="6" customFormat="1" x14ac:dyDescent="0.4"/>
    <row r="9565" s="6" customFormat="1" x14ac:dyDescent="0.4"/>
    <row r="9566" s="6" customFormat="1" x14ac:dyDescent="0.4"/>
    <row r="9567" s="6" customFormat="1" x14ac:dyDescent="0.4"/>
    <row r="9568" s="6" customFormat="1" x14ac:dyDescent="0.4"/>
    <row r="9569" s="6" customFormat="1" x14ac:dyDescent="0.4"/>
    <row r="9570" s="6" customFormat="1" x14ac:dyDescent="0.4"/>
    <row r="9571" s="6" customFormat="1" x14ac:dyDescent="0.4"/>
    <row r="9572" s="6" customFormat="1" x14ac:dyDescent="0.4"/>
    <row r="9573" s="6" customFormat="1" x14ac:dyDescent="0.4"/>
    <row r="9574" s="6" customFormat="1" x14ac:dyDescent="0.4"/>
    <row r="9575" s="6" customFormat="1" x14ac:dyDescent="0.4"/>
    <row r="9576" s="6" customFormat="1" x14ac:dyDescent="0.4"/>
    <row r="9577" s="6" customFormat="1" x14ac:dyDescent="0.4"/>
    <row r="9578" s="6" customFormat="1" x14ac:dyDescent="0.4"/>
    <row r="9579" s="6" customFormat="1" x14ac:dyDescent="0.4"/>
    <row r="9580" s="6" customFormat="1" x14ac:dyDescent="0.4"/>
    <row r="9581" s="6" customFormat="1" x14ac:dyDescent="0.4"/>
    <row r="9582" s="6" customFormat="1" x14ac:dyDescent="0.4"/>
    <row r="9583" s="6" customFormat="1" x14ac:dyDescent="0.4"/>
    <row r="9584" s="6" customFormat="1" x14ac:dyDescent="0.4"/>
    <row r="9585" s="6" customFormat="1" x14ac:dyDescent="0.4"/>
    <row r="9586" s="6" customFormat="1" x14ac:dyDescent="0.4"/>
    <row r="9587" s="6" customFormat="1" x14ac:dyDescent="0.4"/>
    <row r="9588" s="6" customFormat="1" x14ac:dyDescent="0.4"/>
    <row r="9589" s="6" customFormat="1" x14ac:dyDescent="0.4"/>
    <row r="9590" s="6" customFormat="1" x14ac:dyDescent="0.4"/>
    <row r="9591" s="6" customFormat="1" x14ac:dyDescent="0.4"/>
    <row r="9592" s="6" customFormat="1" x14ac:dyDescent="0.4"/>
    <row r="9593" s="6" customFormat="1" x14ac:dyDescent="0.4"/>
    <row r="9594" s="6" customFormat="1" x14ac:dyDescent="0.4"/>
    <row r="9595" s="6" customFormat="1" x14ac:dyDescent="0.4"/>
    <row r="9596" s="6" customFormat="1" x14ac:dyDescent="0.4"/>
    <row r="9597" s="6" customFormat="1" x14ac:dyDescent="0.4"/>
    <row r="9598" s="6" customFormat="1" x14ac:dyDescent="0.4"/>
    <row r="9599" s="6" customFormat="1" x14ac:dyDescent="0.4"/>
    <row r="9600" s="6" customFormat="1" x14ac:dyDescent="0.4"/>
    <row r="9601" s="6" customFormat="1" x14ac:dyDescent="0.4"/>
    <row r="9602" s="6" customFormat="1" x14ac:dyDescent="0.4"/>
    <row r="9603" s="6" customFormat="1" x14ac:dyDescent="0.4"/>
    <row r="9604" s="6" customFormat="1" x14ac:dyDescent="0.4"/>
    <row r="9605" s="6" customFormat="1" x14ac:dyDescent="0.4"/>
    <row r="9606" s="6" customFormat="1" x14ac:dyDescent="0.4"/>
    <row r="9607" s="6" customFormat="1" x14ac:dyDescent="0.4"/>
    <row r="9608" s="6" customFormat="1" x14ac:dyDescent="0.4"/>
    <row r="9609" s="6" customFormat="1" x14ac:dyDescent="0.4"/>
    <row r="9610" s="6" customFormat="1" x14ac:dyDescent="0.4"/>
    <row r="9611" s="6" customFormat="1" x14ac:dyDescent="0.4"/>
    <row r="9612" s="6" customFormat="1" x14ac:dyDescent="0.4"/>
    <row r="9613" s="6" customFormat="1" x14ac:dyDescent="0.4"/>
    <row r="9614" s="6" customFormat="1" x14ac:dyDescent="0.4"/>
    <row r="9615" s="6" customFormat="1" x14ac:dyDescent="0.4"/>
    <row r="9616" s="6" customFormat="1" x14ac:dyDescent="0.4"/>
    <row r="9617" s="6" customFormat="1" x14ac:dyDescent="0.4"/>
    <row r="9618" s="6" customFormat="1" x14ac:dyDescent="0.4"/>
    <row r="9619" s="6" customFormat="1" x14ac:dyDescent="0.4"/>
    <row r="9620" s="6" customFormat="1" x14ac:dyDescent="0.4"/>
    <row r="9621" s="6" customFormat="1" x14ac:dyDescent="0.4"/>
    <row r="9622" s="6" customFormat="1" x14ac:dyDescent="0.4"/>
    <row r="9623" s="6" customFormat="1" x14ac:dyDescent="0.4"/>
    <row r="9624" s="6" customFormat="1" x14ac:dyDescent="0.4"/>
    <row r="9625" s="6" customFormat="1" x14ac:dyDescent="0.4"/>
    <row r="9626" s="6" customFormat="1" x14ac:dyDescent="0.4"/>
    <row r="9627" s="6" customFormat="1" x14ac:dyDescent="0.4"/>
    <row r="9628" s="6" customFormat="1" x14ac:dyDescent="0.4"/>
    <row r="9629" s="6" customFormat="1" x14ac:dyDescent="0.4"/>
    <row r="9630" s="6" customFormat="1" x14ac:dyDescent="0.4"/>
    <row r="9631" s="6" customFormat="1" x14ac:dyDescent="0.4"/>
    <row r="9632" s="6" customFormat="1" x14ac:dyDescent="0.4"/>
    <row r="9633" s="6" customFormat="1" x14ac:dyDescent="0.4"/>
    <row r="9634" s="6" customFormat="1" x14ac:dyDescent="0.4"/>
    <row r="9635" s="6" customFormat="1" x14ac:dyDescent="0.4"/>
    <row r="9636" s="6" customFormat="1" x14ac:dyDescent="0.4"/>
    <row r="9637" s="6" customFormat="1" x14ac:dyDescent="0.4"/>
    <row r="9638" s="6" customFormat="1" x14ac:dyDescent="0.4"/>
    <row r="9639" s="6" customFormat="1" x14ac:dyDescent="0.4"/>
    <row r="9640" s="6" customFormat="1" x14ac:dyDescent="0.4"/>
    <row r="9641" s="6" customFormat="1" x14ac:dyDescent="0.4"/>
    <row r="9642" s="6" customFormat="1" x14ac:dyDescent="0.4"/>
    <row r="9643" s="6" customFormat="1" x14ac:dyDescent="0.4"/>
    <row r="9644" s="6" customFormat="1" x14ac:dyDescent="0.4"/>
    <row r="9645" s="6" customFormat="1" x14ac:dyDescent="0.4"/>
    <row r="9646" s="6" customFormat="1" x14ac:dyDescent="0.4"/>
    <row r="9647" s="6" customFormat="1" x14ac:dyDescent="0.4"/>
    <row r="9648" s="6" customFormat="1" x14ac:dyDescent="0.4"/>
    <row r="9649" s="6" customFormat="1" x14ac:dyDescent="0.4"/>
    <row r="9650" s="6" customFormat="1" x14ac:dyDescent="0.4"/>
    <row r="9651" s="6" customFormat="1" x14ac:dyDescent="0.4"/>
    <row r="9652" s="6" customFormat="1" x14ac:dyDescent="0.4"/>
    <row r="9653" s="6" customFormat="1" x14ac:dyDescent="0.4"/>
    <row r="9654" s="6" customFormat="1" x14ac:dyDescent="0.4"/>
    <row r="9655" s="6" customFormat="1" x14ac:dyDescent="0.4"/>
    <row r="9656" s="6" customFormat="1" x14ac:dyDescent="0.4"/>
    <row r="9657" s="6" customFormat="1" x14ac:dyDescent="0.4"/>
    <row r="9658" s="6" customFormat="1" x14ac:dyDescent="0.4"/>
    <row r="9659" s="6" customFormat="1" x14ac:dyDescent="0.4"/>
    <row r="9660" s="6" customFormat="1" x14ac:dyDescent="0.4"/>
    <row r="9661" s="6" customFormat="1" x14ac:dyDescent="0.4"/>
    <row r="9662" s="6" customFormat="1" x14ac:dyDescent="0.4"/>
    <row r="9663" s="6" customFormat="1" x14ac:dyDescent="0.4"/>
    <row r="9664" s="6" customFormat="1" x14ac:dyDescent="0.4"/>
    <row r="9665" s="6" customFormat="1" x14ac:dyDescent="0.4"/>
    <row r="9666" s="6" customFormat="1" x14ac:dyDescent="0.4"/>
    <row r="9667" s="6" customFormat="1" x14ac:dyDescent="0.4"/>
    <row r="9668" s="6" customFormat="1" x14ac:dyDescent="0.4"/>
    <row r="9669" s="6" customFormat="1" x14ac:dyDescent="0.4"/>
    <row r="9670" s="6" customFormat="1" x14ac:dyDescent="0.4"/>
    <row r="9671" s="6" customFormat="1" x14ac:dyDescent="0.4"/>
    <row r="9672" s="6" customFormat="1" x14ac:dyDescent="0.4"/>
    <row r="9673" s="6" customFormat="1" x14ac:dyDescent="0.4"/>
    <row r="9674" s="6" customFormat="1" x14ac:dyDescent="0.4"/>
    <row r="9675" s="6" customFormat="1" x14ac:dyDescent="0.4"/>
    <row r="9676" s="6" customFormat="1" x14ac:dyDescent="0.4"/>
    <row r="9677" s="6" customFormat="1" x14ac:dyDescent="0.4"/>
    <row r="9678" s="6" customFormat="1" x14ac:dyDescent="0.4"/>
    <row r="9679" s="6" customFormat="1" x14ac:dyDescent="0.4"/>
    <row r="9680" s="6" customFormat="1" x14ac:dyDescent="0.4"/>
    <row r="9681" s="6" customFormat="1" x14ac:dyDescent="0.4"/>
    <row r="9682" s="6" customFormat="1" x14ac:dyDescent="0.4"/>
    <row r="9683" s="6" customFormat="1" x14ac:dyDescent="0.4"/>
    <row r="9684" s="6" customFormat="1" x14ac:dyDescent="0.4"/>
    <row r="9685" s="6" customFormat="1" x14ac:dyDescent="0.4"/>
    <row r="9686" s="6" customFormat="1" x14ac:dyDescent="0.4"/>
    <row r="9687" s="6" customFormat="1" x14ac:dyDescent="0.4"/>
    <row r="9688" s="6" customFormat="1" x14ac:dyDescent="0.4"/>
    <row r="9689" s="6" customFormat="1" x14ac:dyDescent="0.4"/>
    <row r="9690" s="6" customFormat="1" x14ac:dyDescent="0.4"/>
    <row r="9691" s="6" customFormat="1" x14ac:dyDescent="0.4"/>
    <row r="9692" s="6" customFormat="1" x14ac:dyDescent="0.4"/>
    <row r="9693" s="6" customFormat="1" x14ac:dyDescent="0.4"/>
    <row r="9694" s="6" customFormat="1" x14ac:dyDescent="0.4"/>
    <row r="9695" s="6" customFormat="1" x14ac:dyDescent="0.4"/>
    <row r="9696" s="6" customFormat="1" x14ac:dyDescent="0.4"/>
    <row r="9697" s="6" customFormat="1" x14ac:dyDescent="0.4"/>
    <row r="9698" s="6" customFormat="1" x14ac:dyDescent="0.4"/>
    <row r="9699" s="6" customFormat="1" x14ac:dyDescent="0.4"/>
    <row r="9700" s="6" customFormat="1" x14ac:dyDescent="0.4"/>
    <row r="9701" s="6" customFormat="1" x14ac:dyDescent="0.4"/>
    <row r="9702" s="6" customFormat="1" x14ac:dyDescent="0.4"/>
    <row r="9703" s="6" customFormat="1" x14ac:dyDescent="0.4"/>
    <row r="9704" s="6" customFormat="1" x14ac:dyDescent="0.4"/>
    <row r="9705" s="6" customFormat="1" x14ac:dyDescent="0.4"/>
    <row r="9706" s="6" customFormat="1" x14ac:dyDescent="0.4"/>
    <row r="9707" s="6" customFormat="1" x14ac:dyDescent="0.4"/>
    <row r="9708" s="6" customFormat="1" x14ac:dyDescent="0.4"/>
    <row r="9709" s="6" customFormat="1" x14ac:dyDescent="0.4"/>
    <row r="9710" s="6" customFormat="1" x14ac:dyDescent="0.4"/>
    <row r="9711" s="6" customFormat="1" x14ac:dyDescent="0.4"/>
    <row r="9712" s="6" customFormat="1" x14ac:dyDescent="0.4"/>
    <row r="9713" s="6" customFormat="1" x14ac:dyDescent="0.4"/>
    <row r="9714" s="6" customFormat="1" x14ac:dyDescent="0.4"/>
    <row r="9715" s="6" customFormat="1" x14ac:dyDescent="0.4"/>
    <row r="9716" s="6" customFormat="1" x14ac:dyDescent="0.4"/>
    <row r="9717" s="6" customFormat="1" x14ac:dyDescent="0.4"/>
    <row r="9718" s="6" customFormat="1" x14ac:dyDescent="0.4"/>
    <row r="9719" s="6" customFormat="1" x14ac:dyDescent="0.4"/>
    <row r="9720" s="6" customFormat="1" x14ac:dyDescent="0.4"/>
    <row r="9721" s="6" customFormat="1" x14ac:dyDescent="0.4"/>
    <row r="9722" s="6" customFormat="1" x14ac:dyDescent="0.4"/>
    <row r="9723" s="6" customFormat="1" x14ac:dyDescent="0.4"/>
    <row r="9724" s="6" customFormat="1" x14ac:dyDescent="0.4"/>
    <row r="9725" s="6" customFormat="1" x14ac:dyDescent="0.4"/>
    <row r="9726" s="6" customFormat="1" x14ac:dyDescent="0.4"/>
    <row r="9727" s="6" customFormat="1" x14ac:dyDescent="0.4"/>
    <row r="9728" s="6" customFormat="1" x14ac:dyDescent="0.4"/>
    <row r="9729" s="6" customFormat="1" x14ac:dyDescent="0.4"/>
    <row r="9730" s="6" customFormat="1" x14ac:dyDescent="0.4"/>
    <row r="9731" s="6" customFormat="1" x14ac:dyDescent="0.4"/>
    <row r="9732" s="6" customFormat="1" x14ac:dyDescent="0.4"/>
    <row r="9733" s="6" customFormat="1" x14ac:dyDescent="0.4"/>
    <row r="9734" s="6" customFormat="1" x14ac:dyDescent="0.4"/>
    <row r="9735" s="6" customFormat="1" x14ac:dyDescent="0.4"/>
    <row r="9736" s="6" customFormat="1" x14ac:dyDescent="0.4"/>
    <row r="9737" s="6" customFormat="1" x14ac:dyDescent="0.4"/>
    <row r="9738" s="6" customFormat="1" x14ac:dyDescent="0.4"/>
    <row r="9739" s="6" customFormat="1" x14ac:dyDescent="0.4"/>
    <row r="9740" s="6" customFormat="1" x14ac:dyDescent="0.4"/>
    <row r="9741" s="6" customFormat="1" x14ac:dyDescent="0.4"/>
    <row r="9742" s="6" customFormat="1" x14ac:dyDescent="0.4"/>
    <row r="9743" s="6" customFormat="1" x14ac:dyDescent="0.4"/>
    <row r="9744" s="6" customFormat="1" x14ac:dyDescent="0.4"/>
    <row r="9745" s="6" customFormat="1" x14ac:dyDescent="0.4"/>
    <row r="9746" s="6" customFormat="1" x14ac:dyDescent="0.4"/>
    <row r="9747" s="6" customFormat="1" x14ac:dyDescent="0.4"/>
    <row r="9748" s="6" customFormat="1" x14ac:dyDescent="0.4"/>
    <row r="9749" s="6" customFormat="1" x14ac:dyDescent="0.4"/>
    <row r="9750" s="6" customFormat="1" x14ac:dyDescent="0.4"/>
    <row r="9751" s="6" customFormat="1" x14ac:dyDescent="0.4"/>
    <row r="9752" s="6" customFormat="1" x14ac:dyDescent="0.4"/>
    <row r="9753" s="6" customFormat="1" x14ac:dyDescent="0.4"/>
    <row r="9754" s="6" customFormat="1" x14ac:dyDescent="0.4"/>
    <row r="9755" s="6" customFormat="1" x14ac:dyDescent="0.4"/>
    <row r="9756" s="6" customFormat="1" x14ac:dyDescent="0.4"/>
    <row r="9757" s="6" customFormat="1" x14ac:dyDescent="0.4"/>
    <row r="9758" s="6" customFormat="1" x14ac:dyDescent="0.4"/>
    <row r="9759" s="6" customFormat="1" x14ac:dyDescent="0.4"/>
    <row r="9760" s="6" customFormat="1" x14ac:dyDescent="0.4"/>
    <row r="9761" s="6" customFormat="1" x14ac:dyDescent="0.4"/>
    <row r="9762" s="6" customFormat="1" x14ac:dyDescent="0.4"/>
    <row r="9763" s="6" customFormat="1" x14ac:dyDescent="0.4"/>
    <row r="9764" s="6" customFormat="1" x14ac:dyDescent="0.4"/>
    <row r="9765" s="6" customFormat="1" x14ac:dyDescent="0.4"/>
    <row r="9766" s="6" customFormat="1" x14ac:dyDescent="0.4"/>
    <row r="9767" s="6" customFormat="1" x14ac:dyDescent="0.4"/>
    <row r="9768" s="6" customFormat="1" x14ac:dyDescent="0.4"/>
    <row r="9769" s="6" customFormat="1" x14ac:dyDescent="0.4"/>
    <row r="9770" s="6" customFormat="1" x14ac:dyDescent="0.4"/>
    <row r="9771" s="6" customFormat="1" x14ac:dyDescent="0.4"/>
    <row r="9772" s="6" customFormat="1" x14ac:dyDescent="0.4"/>
    <row r="9773" s="6" customFormat="1" x14ac:dyDescent="0.4"/>
    <row r="9774" s="6" customFormat="1" x14ac:dyDescent="0.4"/>
    <row r="9775" s="6" customFormat="1" x14ac:dyDescent="0.4"/>
    <row r="9776" s="6" customFormat="1" x14ac:dyDescent="0.4"/>
    <row r="9777" s="6" customFormat="1" x14ac:dyDescent="0.4"/>
    <row r="9778" s="6" customFormat="1" x14ac:dyDescent="0.4"/>
    <row r="9779" s="6" customFormat="1" x14ac:dyDescent="0.4"/>
    <row r="9780" s="6" customFormat="1" x14ac:dyDescent="0.4"/>
    <row r="9781" s="6" customFormat="1" x14ac:dyDescent="0.4"/>
    <row r="9782" s="6" customFormat="1" x14ac:dyDescent="0.4"/>
    <row r="9783" s="6" customFormat="1" x14ac:dyDescent="0.4"/>
    <row r="9784" s="6" customFormat="1" x14ac:dyDescent="0.4"/>
    <row r="9785" s="6" customFormat="1" x14ac:dyDescent="0.4"/>
    <row r="9786" s="6" customFormat="1" x14ac:dyDescent="0.4"/>
    <row r="9787" s="6" customFormat="1" x14ac:dyDescent="0.4"/>
    <row r="9788" s="6" customFormat="1" x14ac:dyDescent="0.4"/>
    <row r="9789" s="6" customFormat="1" x14ac:dyDescent="0.4"/>
    <row r="9790" s="6" customFormat="1" x14ac:dyDescent="0.4"/>
    <row r="9791" s="6" customFormat="1" x14ac:dyDescent="0.4"/>
    <row r="9792" s="6" customFormat="1" x14ac:dyDescent="0.4"/>
    <row r="9793" s="6" customFormat="1" x14ac:dyDescent="0.4"/>
    <row r="9794" s="6" customFormat="1" x14ac:dyDescent="0.4"/>
    <row r="9795" s="6" customFormat="1" x14ac:dyDescent="0.4"/>
    <row r="9796" s="6" customFormat="1" x14ac:dyDescent="0.4"/>
    <row r="9797" s="6" customFormat="1" x14ac:dyDescent="0.4"/>
    <row r="9798" s="6" customFormat="1" x14ac:dyDescent="0.4"/>
    <row r="9799" s="6" customFormat="1" x14ac:dyDescent="0.4"/>
    <row r="9800" s="6" customFormat="1" x14ac:dyDescent="0.4"/>
    <row r="9801" s="6" customFormat="1" x14ac:dyDescent="0.4"/>
    <row r="9802" s="6" customFormat="1" x14ac:dyDescent="0.4"/>
    <row r="9803" s="6" customFormat="1" x14ac:dyDescent="0.4"/>
    <row r="9804" s="6" customFormat="1" x14ac:dyDescent="0.4"/>
    <row r="9805" s="6" customFormat="1" x14ac:dyDescent="0.4"/>
    <row r="9806" s="6" customFormat="1" x14ac:dyDescent="0.4"/>
    <row r="9807" s="6" customFormat="1" x14ac:dyDescent="0.4"/>
    <row r="9808" s="6" customFormat="1" x14ac:dyDescent="0.4"/>
    <row r="9809" s="6" customFormat="1" x14ac:dyDescent="0.4"/>
    <row r="9810" s="6" customFormat="1" x14ac:dyDescent="0.4"/>
    <row r="9811" s="6" customFormat="1" x14ac:dyDescent="0.4"/>
    <row r="9812" s="6" customFormat="1" x14ac:dyDescent="0.4"/>
    <row r="9813" s="6" customFormat="1" x14ac:dyDescent="0.4"/>
    <row r="9814" s="6" customFormat="1" x14ac:dyDescent="0.4"/>
    <row r="9815" s="6" customFormat="1" x14ac:dyDescent="0.4"/>
    <row r="9816" s="6" customFormat="1" x14ac:dyDescent="0.4"/>
    <row r="9817" s="6" customFormat="1" x14ac:dyDescent="0.4"/>
    <row r="9818" s="6" customFormat="1" x14ac:dyDescent="0.4"/>
    <row r="9819" s="6" customFormat="1" x14ac:dyDescent="0.4"/>
    <row r="9820" s="6" customFormat="1" x14ac:dyDescent="0.4"/>
    <row r="9821" s="6" customFormat="1" x14ac:dyDescent="0.4"/>
    <row r="9822" s="6" customFormat="1" x14ac:dyDescent="0.4"/>
    <row r="9823" s="6" customFormat="1" x14ac:dyDescent="0.4"/>
    <row r="9824" s="6" customFormat="1" x14ac:dyDescent="0.4"/>
    <row r="9825" s="6" customFormat="1" x14ac:dyDescent="0.4"/>
    <row r="9826" s="6" customFormat="1" x14ac:dyDescent="0.4"/>
    <row r="9827" s="6" customFormat="1" x14ac:dyDescent="0.4"/>
    <row r="9828" s="6" customFormat="1" x14ac:dyDescent="0.4"/>
    <row r="9829" s="6" customFormat="1" x14ac:dyDescent="0.4"/>
    <row r="9830" s="6" customFormat="1" x14ac:dyDescent="0.4"/>
    <row r="9831" s="6" customFormat="1" x14ac:dyDescent="0.4"/>
    <row r="9832" s="6" customFormat="1" x14ac:dyDescent="0.4"/>
    <row r="9833" s="6" customFormat="1" x14ac:dyDescent="0.4"/>
    <row r="9834" s="6" customFormat="1" x14ac:dyDescent="0.4"/>
    <row r="9835" s="6" customFormat="1" x14ac:dyDescent="0.4"/>
    <row r="9836" s="6" customFormat="1" x14ac:dyDescent="0.4"/>
    <row r="9837" s="6" customFormat="1" x14ac:dyDescent="0.4"/>
    <row r="9838" s="6" customFormat="1" x14ac:dyDescent="0.4"/>
    <row r="9839" s="6" customFormat="1" x14ac:dyDescent="0.4"/>
    <row r="9840" s="6" customFormat="1" x14ac:dyDescent="0.4"/>
    <row r="9841" s="6" customFormat="1" x14ac:dyDescent="0.4"/>
    <row r="9842" s="6" customFormat="1" x14ac:dyDescent="0.4"/>
    <row r="9843" s="6" customFormat="1" x14ac:dyDescent="0.4"/>
    <row r="9844" s="6" customFormat="1" x14ac:dyDescent="0.4"/>
    <row r="9845" s="6" customFormat="1" x14ac:dyDescent="0.4"/>
    <row r="9846" s="6" customFormat="1" x14ac:dyDescent="0.4"/>
    <row r="9847" s="6" customFormat="1" x14ac:dyDescent="0.4"/>
    <row r="9848" s="6" customFormat="1" x14ac:dyDescent="0.4"/>
    <row r="9849" s="6" customFormat="1" x14ac:dyDescent="0.4"/>
    <row r="9850" s="6" customFormat="1" x14ac:dyDescent="0.4"/>
    <row r="9851" s="6" customFormat="1" x14ac:dyDescent="0.4"/>
    <row r="9852" s="6" customFormat="1" x14ac:dyDescent="0.4"/>
    <row r="9853" s="6" customFormat="1" x14ac:dyDescent="0.4"/>
    <row r="9854" s="6" customFormat="1" x14ac:dyDescent="0.4"/>
    <row r="9855" s="6" customFormat="1" x14ac:dyDescent="0.4"/>
    <row r="9856" s="6" customFormat="1" x14ac:dyDescent="0.4"/>
    <row r="9857" s="6" customFormat="1" x14ac:dyDescent="0.4"/>
    <row r="9858" s="6" customFormat="1" x14ac:dyDescent="0.4"/>
    <row r="9859" s="6" customFormat="1" x14ac:dyDescent="0.4"/>
    <row r="9860" s="6" customFormat="1" x14ac:dyDescent="0.4"/>
    <row r="9861" s="6" customFormat="1" x14ac:dyDescent="0.4"/>
    <row r="9862" s="6" customFormat="1" x14ac:dyDescent="0.4"/>
    <row r="9863" s="6" customFormat="1" x14ac:dyDescent="0.4"/>
    <row r="9864" s="6" customFormat="1" x14ac:dyDescent="0.4"/>
    <row r="9865" s="6" customFormat="1" x14ac:dyDescent="0.4"/>
    <row r="9866" s="6" customFormat="1" x14ac:dyDescent="0.4"/>
    <row r="9867" s="6" customFormat="1" x14ac:dyDescent="0.4"/>
    <row r="9868" s="6" customFormat="1" x14ac:dyDescent="0.4"/>
    <row r="9869" s="6" customFormat="1" x14ac:dyDescent="0.4"/>
    <row r="9870" s="6" customFormat="1" x14ac:dyDescent="0.4"/>
    <row r="9871" s="6" customFormat="1" x14ac:dyDescent="0.4"/>
    <row r="9872" s="6" customFormat="1" x14ac:dyDescent="0.4"/>
    <row r="9873" s="6" customFormat="1" x14ac:dyDescent="0.4"/>
    <row r="9874" s="6" customFormat="1" x14ac:dyDescent="0.4"/>
    <row r="9875" s="6" customFormat="1" x14ac:dyDescent="0.4"/>
    <row r="9876" s="6" customFormat="1" x14ac:dyDescent="0.4"/>
    <row r="9877" s="6" customFormat="1" x14ac:dyDescent="0.4"/>
    <row r="9878" s="6" customFormat="1" x14ac:dyDescent="0.4"/>
    <row r="9879" s="6" customFormat="1" x14ac:dyDescent="0.4"/>
    <row r="9880" s="6" customFormat="1" x14ac:dyDescent="0.4"/>
    <row r="9881" s="6" customFormat="1" x14ac:dyDescent="0.4"/>
    <row r="9882" s="6" customFormat="1" x14ac:dyDescent="0.4"/>
    <row r="9883" s="6" customFormat="1" x14ac:dyDescent="0.4"/>
    <row r="9884" s="6" customFormat="1" x14ac:dyDescent="0.4"/>
    <row r="9885" s="6" customFormat="1" x14ac:dyDescent="0.4"/>
    <row r="9886" s="6" customFormat="1" x14ac:dyDescent="0.4"/>
    <row r="9887" s="6" customFormat="1" x14ac:dyDescent="0.4"/>
    <row r="9888" s="6" customFormat="1" x14ac:dyDescent="0.4"/>
    <row r="9889" s="6" customFormat="1" x14ac:dyDescent="0.4"/>
    <row r="9890" s="6" customFormat="1" x14ac:dyDescent="0.4"/>
    <row r="9891" s="6" customFormat="1" x14ac:dyDescent="0.4"/>
    <row r="9892" s="6" customFormat="1" x14ac:dyDescent="0.4"/>
    <row r="9893" s="6" customFormat="1" x14ac:dyDescent="0.4"/>
    <row r="9894" s="6" customFormat="1" x14ac:dyDescent="0.4"/>
    <row r="9895" s="6" customFormat="1" x14ac:dyDescent="0.4"/>
    <row r="9896" s="6" customFormat="1" x14ac:dyDescent="0.4"/>
    <row r="9897" s="6" customFormat="1" x14ac:dyDescent="0.4"/>
    <row r="9898" s="6" customFormat="1" x14ac:dyDescent="0.4"/>
    <row r="9899" s="6" customFormat="1" x14ac:dyDescent="0.4"/>
    <row r="9900" s="6" customFormat="1" x14ac:dyDescent="0.4"/>
    <row r="9901" s="6" customFormat="1" x14ac:dyDescent="0.4"/>
    <row r="9902" s="6" customFormat="1" x14ac:dyDescent="0.4"/>
    <row r="9903" s="6" customFormat="1" x14ac:dyDescent="0.4"/>
    <row r="9904" s="6" customFormat="1" x14ac:dyDescent="0.4"/>
    <row r="9905" s="6" customFormat="1" x14ac:dyDescent="0.4"/>
    <row r="9906" s="6" customFormat="1" x14ac:dyDescent="0.4"/>
    <row r="9907" s="6" customFormat="1" x14ac:dyDescent="0.4"/>
    <row r="9908" s="6" customFormat="1" x14ac:dyDescent="0.4"/>
    <row r="9909" s="6" customFormat="1" x14ac:dyDescent="0.4"/>
    <row r="9910" s="6" customFormat="1" x14ac:dyDescent="0.4"/>
    <row r="9911" s="6" customFormat="1" x14ac:dyDescent="0.4"/>
    <row r="9912" s="6" customFormat="1" x14ac:dyDescent="0.4"/>
    <row r="9913" s="6" customFormat="1" x14ac:dyDescent="0.4"/>
    <row r="9914" s="6" customFormat="1" x14ac:dyDescent="0.4"/>
    <row r="9915" s="6" customFormat="1" x14ac:dyDescent="0.4"/>
    <row r="9916" s="6" customFormat="1" x14ac:dyDescent="0.4"/>
    <row r="9917" s="6" customFormat="1" x14ac:dyDescent="0.4"/>
    <row r="9918" s="6" customFormat="1" x14ac:dyDescent="0.4"/>
    <row r="9919" s="6" customFormat="1" x14ac:dyDescent="0.4"/>
    <row r="9920" s="6" customFormat="1" x14ac:dyDescent="0.4"/>
    <row r="9921" s="6" customFormat="1" x14ac:dyDescent="0.4"/>
    <row r="9922" s="6" customFormat="1" x14ac:dyDescent="0.4"/>
    <row r="9923" s="6" customFormat="1" x14ac:dyDescent="0.4"/>
    <row r="9924" s="6" customFormat="1" x14ac:dyDescent="0.4"/>
    <row r="9925" s="6" customFormat="1" x14ac:dyDescent="0.4"/>
    <row r="9926" s="6" customFormat="1" x14ac:dyDescent="0.4"/>
    <row r="9927" s="6" customFormat="1" x14ac:dyDescent="0.4"/>
    <row r="9928" s="6" customFormat="1" x14ac:dyDescent="0.4"/>
    <row r="9929" s="6" customFormat="1" x14ac:dyDescent="0.4"/>
    <row r="9930" s="6" customFormat="1" x14ac:dyDescent="0.4"/>
    <row r="9931" s="6" customFormat="1" x14ac:dyDescent="0.4"/>
    <row r="9932" s="6" customFormat="1" x14ac:dyDescent="0.4"/>
    <row r="9933" s="6" customFormat="1" x14ac:dyDescent="0.4"/>
    <row r="9934" s="6" customFormat="1" x14ac:dyDescent="0.4"/>
    <row r="9935" s="6" customFormat="1" x14ac:dyDescent="0.4"/>
    <row r="9936" s="6" customFormat="1" x14ac:dyDescent="0.4"/>
    <row r="9937" s="6" customFormat="1" x14ac:dyDescent="0.4"/>
    <row r="9938" s="6" customFormat="1" x14ac:dyDescent="0.4"/>
    <row r="9939" s="6" customFormat="1" x14ac:dyDescent="0.4"/>
    <row r="9940" s="6" customFormat="1" x14ac:dyDescent="0.4"/>
    <row r="9941" s="6" customFormat="1" x14ac:dyDescent="0.4"/>
    <row r="9942" s="6" customFormat="1" x14ac:dyDescent="0.4"/>
    <row r="9943" s="6" customFormat="1" x14ac:dyDescent="0.4"/>
    <row r="9944" s="6" customFormat="1" x14ac:dyDescent="0.4"/>
    <row r="9945" s="6" customFormat="1" x14ac:dyDescent="0.4"/>
    <row r="9946" s="6" customFormat="1" x14ac:dyDescent="0.4"/>
    <row r="9947" s="6" customFormat="1" x14ac:dyDescent="0.4"/>
    <row r="9948" s="6" customFormat="1" x14ac:dyDescent="0.4"/>
    <row r="9949" s="6" customFormat="1" x14ac:dyDescent="0.4"/>
    <row r="9950" s="6" customFormat="1" x14ac:dyDescent="0.4"/>
    <row r="9951" s="6" customFormat="1" x14ac:dyDescent="0.4"/>
    <row r="9952" s="6" customFormat="1" x14ac:dyDescent="0.4"/>
    <row r="9953" s="6" customFormat="1" x14ac:dyDescent="0.4"/>
    <row r="9954" s="6" customFormat="1" x14ac:dyDescent="0.4"/>
    <row r="9955" s="6" customFormat="1" x14ac:dyDescent="0.4"/>
    <row r="9956" s="6" customFormat="1" x14ac:dyDescent="0.4"/>
    <row r="9957" s="6" customFormat="1" x14ac:dyDescent="0.4"/>
    <row r="9958" s="6" customFormat="1" x14ac:dyDescent="0.4"/>
    <row r="9959" s="6" customFormat="1" x14ac:dyDescent="0.4"/>
    <row r="9960" s="6" customFormat="1" x14ac:dyDescent="0.4"/>
    <row r="9961" s="6" customFormat="1" x14ac:dyDescent="0.4"/>
    <row r="9962" s="6" customFormat="1" x14ac:dyDescent="0.4"/>
    <row r="9963" s="6" customFormat="1" x14ac:dyDescent="0.4"/>
    <row r="9964" s="6" customFormat="1" x14ac:dyDescent="0.4"/>
    <row r="9965" s="6" customFormat="1" x14ac:dyDescent="0.4"/>
    <row r="9966" s="6" customFormat="1" x14ac:dyDescent="0.4"/>
    <row r="9967" s="6" customFormat="1" x14ac:dyDescent="0.4"/>
    <row r="9968" s="6" customFormat="1" x14ac:dyDescent="0.4"/>
    <row r="9969" s="6" customFormat="1" x14ac:dyDescent="0.4"/>
    <row r="9970" s="6" customFormat="1" x14ac:dyDescent="0.4"/>
    <row r="9971" s="6" customFormat="1" x14ac:dyDescent="0.4"/>
    <row r="9972" s="6" customFormat="1" x14ac:dyDescent="0.4"/>
    <row r="9973" s="6" customFormat="1" x14ac:dyDescent="0.4"/>
    <row r="9974" s="6" customFormat="1" x14ac:dyDescent="0.4"/>
    <row r="9975" s="6" customFormat="1" x14ac:dyDescent="0.4"/>
    <row r="9976" s="6" customFormat="1" x14ac:dyDescent="0.4"/>
    <row r="9977" s="6" customFormat="1" x14ac:dyDescent="0.4"/>
    <row r="9978" s="6" customFormat="1" x14ac:dyDescent="0.4"/>
    <row r="9979" s="6" customFormat="1" x14ac:dyDescent="0.4"/>
    <row r="9980" s="6" customFormat="1" x14ac:dyDescent="0.4"/>
    <row r="9981" s="6" customFormat="1" x14ac:dyDescent="0.4"/>
    <row r="9982" s="6" customFormat="1" x14ac:dyDescent="0.4"/>
    <row r="9983" s="6" customFormat="1" x14ac:dyDescent="0.4"/>
    <row r="9984" s="6" customFormat="1" x14ac:dyDescent="0.4"/>
    <row r="9985" s="6" customFormat="1" x14ac:dyDescent="0.4"/>
    <row r="9986" s="6" customFormat="1" x14ac:dyDescent="0.4"/>
    <row r="9987" s="6" customFormat="1" x14ac:dyDescent="0.4"/>
    <row r="9988" s="6" customFormat="1" x14ac:dyDescent="0.4"/>
    <row r="9989" s="6" customFormat="1" x14ac:dyDescent="0.4"/>
    <row r="9990" s="6" customFormat="1" x14ac:dyDescent="0.4"/>
    <row r="9991" s="6" customFormat="1" x14ac:dyDescent="0.4"/>
    <row r="9992" s="6" customFormat="1" x14ac:dyDescent="0.4"/>
    <row r="9993" s="6" customFormat="1" x14ac:dyDescent="0.4"/>
    <row r="9994" s="6" customFormat="1" x14ac:dyDescent="0.4"/>
    <row r="9995" s="6" customFormat="1" x14ac:dyDescent="0.4"/>
    <row r="9996" s="6" customFormat="1" x14ac:dyDescent="0.4"/>
    <row r="9997" s="6" customFormat="1" x14ac:dyDescent="0.4"/>
    <row r="9998" s="6" customFormat="1" x14ac:dyDescent="0.4"/>
    <row r="9999" s="6" customFormat="1" x14ac:dyDescent="0.4"/>
    <row r="10000" s="6" customFormat="1" x14ac:dyDescent="0.4"/>
    <row r="10001" s="6" customFormat="1" x14ac:dyDescent="0.4"/>
    <row r="10002" s="6" customFormat="1" x14ac:dyDescent="0.4"/>
    <row r="10003" s="6" customFormat="1" x14ac:dyDescent="0.4"/>
    <row r="10004" s="6" customFormat="1" x14ac:dyDescent="0.4"/>
    <row r="10005" s="6" customFormat="1" x14ac:dyDescent="0.4"/>
    <row r="10006" s="6" customFormat="1" x14ac:dyDescent="0.4"/>
    <row r="10007" s="6" customFormat="1" x14ac:dyDescent="0.4"/>
    <row r="10008" s="6" customFormat="1" x14ac:dyDescent="0.4"/>
    <row r="10009" s="6" customFormat="1" x14ac:dyDescent="0.4"/>
    <row r="10010" s="6" customFormat="1" x14ac:dyDescent="0.4"/>
    <row r="10011" s="6" customFormat="1" x14ac:dyDescent="0.4"/>
    <row r="10012" s="6" customFormat="1" x14ac:dyDescent="0.4"/>
    <row r="10013" s="6" customFormat="1" x14ac:dyDescent="0.4"/>
    <row r="10014" s="6" customFormat="1" x14ac:dyDescent="0.4"/>
    <row r="10015" s="6" customFormat="1" x14ac:dyDescent="0.4"/>
    <row r="10016" s="6" customFormat="1" x14ac:dyDescent="0.4"/>
    <row r="10017" s="6" customFormat="1" x14ac:dyDescent="0.4"/>
    <row r="10018" s="6" customFormat="1" x14ac:dyDescent="0.4"/>
    <row r="10019" s="6" customFormat="1" x14ac:dyDescent="0.4"/>
    <row r="10020" s="6" customFormat="1" x14ac:dyDescent="0.4"/>
    <row r="10021" s="6" customFormat="1" x14ac:dyDescent="0.4"/>
    <row r="10022" s="6" customFormat="1" x14ac:dyDescent="0.4"/>
    <row r="10023" s="6" customFormat="1" x14ac:dyDescent="0.4"/>
    <row r="10024" s="6" customFormat="1" x14ac:dyDescent="0.4"/>
    <row r="10025" s="6" customFormat="1" x14ac:dyDescent="0.4"/>
    <row r="10026" s="6" customFormat="1" x14ac:dyDescent="0.4"/>
    <row r="10027" s="6" customFormat="1" x14ac:dyDescent="0.4"/>
    <row r="10028" s="6" customFormat="1" x14ac:dyDescent="0.4"/>
    <row r="10029" s="6" customFormat="1" x14ac:dyDescent="0.4"/>
    <row r="10030" s="6" customFormat="1" x14ac:dyDescent="0.4"/>
    <row r="10031" s="6" customFormat="1" x14ac:dyDescent="0.4"/>
    <row r="10032" s="6" customFormat="1" x14ac:dyDescent="0.4"/>
    <row r="10033" s="6" customFormat="1" x14ac:dyDescent="0.4"/>
    <row r="10034" s="6" customFormat="1" x14ac:dyDescent="0.4"/>
    <row r="10035" s="6" customFormat="1" x14ac:dyDescent="0.4"/>
    <row r="10036" s="6" customFormat="1" x14ac:dyDescent="0.4"/>
    <row r="10037" s="6" customFormat="1" x14ac:dyDescent="0.4"/>
    <row r="10038" s="6" customFormat="1" x14ac:dyDescent="0.4"/>
    <row r="10039" s="6" customFormat="1" x14ac:dyDescent="0.4"/>
    <row r="10040" s="6" customFormat="1" x14ac:dyDescent="0.4"/>
    <row r="10041" s="6" customFormat="1" x14ac:dyDescent="0.4"/>
    <row r="10042" s="6" customFormat="1" x14ac:dyDescent="0.4"/>
    <row r="10043" s="6" customFormat="1" x14ac:dyDescent="0.4"/>
    <row r="10044" s="6" customFormat="1" x14ac:dyDescent="0.4"/>
    <row r="10045" s="6" customFormat="1" x14ac:dyDescent="0.4"/>
    <row r="10046" s="6" customFormat="1" x14ac:dyDescent="0.4"/>
    <row r="10047" s="6" customFormat="1" x14ac:dyDescent="0.4"/>
    <row r="10048" s="6" customFormat="1" x14ac:dyDescent="0.4"/>
    <row r="10049" s="6" customFormat="1" x14ac:dyDescent="0.4"/>
    <row r="10050" s="6" customFormat="1" x14ac:dyDescent="0.4"/>
    <row r="10051" s="6" customFormat="1" x14ac:dyDescent="0.4"/>
    <row r="10052" s="6" customFormat="1" x14ac:dyDescent="0.4"/>
    <row r="10053" s="6" customFormat="1" x14ac:dyDescent="0.4"/>
    <row r="10054" s="6" customFormat="1" x14ac:dyDescent="0.4"/>
    <row r="10055" s="6" customFormat="1" x14ac:dyDescent="0.4"/>
    <row r="10056" s="6" customFormat="1" x14ac:dyDescent="0.4"/>
    <row r="10057" s="6" customFormat="1" x14ac:dyDescent="0.4"/>
    <row r="10058" s="6" customFormat="1" x14ac:dyDescent="0.4"/>
    <row r="10059" s="6" customFormat="1" x14ac:dyDescent="0.4"/>
    <row r="10060" s="6" customFormat="1" x14ac:dyDescent="0.4"/>
    <row r="10061" s="6" customFormat="1" x14ac:dyDescent="0.4"/>
    <row r="10062" s="6" customFormat="1" x14ac:dyDescent="0.4"/>
    <row r="10063" s="6" customFormat="1" x14ac:dyDescent="0.4"/>
    <row r="10064" s="6" customFormat="1" x14ac:dyDescent="0.4"/>
    <row r="10065" s="6" customFormat="1" x14ac:dyDescent="0.4"/>
    <row r="10066" s="6" customFormat="1" x14ac:dyDescent="0.4"/>
    <row r="10067" s="6" customFormat="1" x14ac:dyDescent="0.4"/>
    <row r="10068" s="6" customFormat="1" x14ac:dyDescent="0.4"/>
    <row r="10069" s="6" customFormat="1" x14ac:dyDescent="0.4"/>
    <row r="10070" s="6" customFormat="1" x14ac:dyDescent="0.4"/>
    <row r="10071" s="6" customFormat="1" x14ac:dyDescent="0.4"/>
    <row r="10072" s="6" customFormat="1" x14ac:dyDescent="0.4"/>
    <row r="10073" s="6" customFormat="1" x14ac:dyDescent="0.4"/>
    <row r="10074" s="6" customFormat="1" x14ac:dyDescent="0.4"/>
    <row r="10075" s="6" customFormat="1" x14ac:dyDescent="0.4"/>
    <row r="10076" s="6" customFormat="1" x14ac:dyDescent="0.4"/>
    <row r="10077" s="6" customFormat="1" x14ac:dyDescent="0.4"/>
    <row r="10078" s="6" customFormat="1" x14ac:dyDescent="0.4"/>
    <row r="10079" s="6" customFormat="1" x14ac:dyDescent="0.4"/>
    <row r="10080" s="6" customFormat="1" x14ac:dyDescent="0.4"/>
    <row r="10081" s="6" customFormat="1" x14ac:dyDescent="0.4"/>
    <row r="10082" s="6" customFormat="1" x14ac:dyDescent="0.4"/>
    <row r="10083" s="6" customFormat="1" x14ac:dyDescent="0.4"/>
    <row r="10084" s="6" customFormat="1" x14ac:dyDescent="0.4"/>
    <row r="10085" s="6" customFormat="1" x14ac:dyDescent="0.4"/>
    <row r="10086" s="6" customFormat="1" x14ac:dyDescent="0.4"/>
    <row r="10087" s="6" customFormat="1" x14ac:dyDescent="0.4"/>
    <row r="10088" s="6" customFormat="1" x14ac:dyDescent="0.4"/>
    <row r="10089" s="6" customFormat="1" x14ac:dyDescent="0.4"/>
    <row r="10090" s="6" customFormat="1" x14ac:dyDescent="0.4"/>
    <row r="10091" s="6" customFormat="1" x14ac:dyDescent="0.4"/>
    <row r="10092" s="6" customFormat="1" x14ac:dyDescent="0.4"/>
    <row r="10093" s="6" customFormat="1" x14ac:dyDescent="0.4"/>
    <row r="10094" s="6" customFormat="1" x14ac:dyDescent="0.4"/>
    <row r="10095" s="6" customFormat="1" x14ac:dyDescent="0.4"/>
    <row r="10096" s="6" customFormat="1" x14ac:dyDescent="0.4"/>
    <row r="10097" s="6" customFormat="1" x14ac:dyDescent="0.4"/>
    <row r="10098" s="6" customFormat="1" x14ac:dyDescent="0.4"/>
    <row r="10099" s="6" customFormat="1" x14ac:dyDescent="0.4"/>
    <row r="10100" s="6" customFormat="1" x14ac:dyDescent="0.4"/>
    <row r="10101" s="6" customFormat="1" x14ac:dyDescent="0.4"/>
    <row r="10102" s="6" customFormat="1" x14ac:dyDescent="0.4"/>
    <row r="10103" s="6" customFormat="1" x14ac:dyDescent="0.4"/>
    <row r="10104" s="6" customFormat="1" x14ac:dyDescent="0.4"/>
    <row r="10105" s="6" customFormat="1" x14ac:dyDescent="0.4"/>
    <row r="10106" s="6" customFormat="1" x14ac:dyDescent="0.4"/>
    <row r="10107" s="6" customFormat="1" x14ac:dyDescent="0.4"/>
    <row r="10108" s="6" customFormat="1" x14ac:dyDescent="0.4"/>
    <row r="10109" s="6" customFormat="1" x14ac:dyDescent="0.4"/>
    <row r="10110" s="6" customFormat="1" x14ac:dyDescent="0.4"/>
    <row r="10111" s="6" customFormat="1" x14ac:dyDescent="0.4"/>
    <row r="10112" s="6" customFormat="1" x14ac:dyDescent="0.4"/>
    <row r="10113" s="6" customFormat="1" x14ac:dyDescent="0.4"/>
    <row r="10114" s="6" customFormat="1" x14ac:dyDescent="0.4"/>
    <row r="10115" s="6" customFormat="1" x14ac:dyDescent="0.4"/>
    <row r="10116" s="6" customFormat="1" x14ac:dyDescent="0.4"/>
    <row r="10117" s="6" customFormat="1" x14ac:dyDescent="0.4"/>
    <row r="10118" s="6" customFormat="1" x14ac:dyDescent="0.4"/>
    <row r="10119" s="6" customFormat="1" x14ac:dyDescent="0.4"/>
    <row r="10120" s="6" customFormat="1" x14ac:dyDescent="0.4"/>
    <row r="10121" s="6" customFormat="1" x14ac:dyDescent="0.4"/>
    <row r="10122" s="6" customFormat="1" x14ac:dyDescent="0.4"/>
    <row r="10123" s="6" customFormat="1" x14ac:dyDescent="0.4"/>
    <row r="10124" s="6" customFormat="1" x14ac:dyDescent="0.4"/>
    <row r="10125" s="6" customFormat="1" x14ac:dyDescent="0.4"/>
    <row r="10126" s="6" customFormat="1" x14ac:dyDescent="0.4"/>
    <row r="10127" s="6" customFormat="1" x14ac:dyDescent="0.4"/>
    <row r="10128" s="6" customFormat="1" x14ac:dyDescent="0.4"/>
    <row r="10129" s="6" customFormat="1" x14ac:dyDescent="0.4"/>
    <row r="10130" s="6" customFormat="1" x14ac:dyDescent="0.4"/>
    <row r="10131" s="6" customFormat="1" x14ac:dyDescent="0.4"/>
    <row r="10132" s="6" customFormat="1" x14ac:dyDescent="0.4"/>
    <row r="10133" s="6" customFormat="1" x14ac:dyDescent="0.4"/>
    <row r="10134" s="6" customFormat="1" x14ac:dyDescent="0.4"/>
    <row r="10135" s="6" customFormat="1" x14ac:dyDescent="0.4"/>
    <row r="10136" s="6" customFormat="1" x14ac:dyDescent="0.4"/>
    <row r="10137" s="6" customFormat="1" x14ac:dyDescent="0.4"/>
    <row r="10138" s="6" customFormat="1" x14ac:dyDescent="0.4"/>
    <row r="10139" s="6" customFormat="1" x14ac:dyDescent="0.4"/>
    <row r="10140" s="6" customFormat="1" x14ac:dyDescent="0.4"/>
    <row r="10141" s="6" customFormat="1" x14ac:dyDescent="0.4"/>
    <row r="10142" s="6" customFormat="1" x14ac:dyDescent="0.4"/>
    <row r="10143" s="6" customFormat="1" x14ac:dyDescent="0.4"/>
    <row r="10144" s="6" customFormat="1" x14ac:dyDescent="0.4"/>
    <row r="10145" s="6" customFormat="1" x14ac:dyDescent="0.4"/>
    <row r="10146" s="6" customFormat="1" x14ac:dyDescent="0.4"/>
    <row r="10147" s="6" customFormat="1" x14ac:dyDescent="0.4"/>
    <row r="10148" s="6" customFormat="1" x14ac:dyDescent="0.4"/>
    <row r="10149" s="6" customFormat="1" x14ac:dyDescent="0.4"/>
    <row r="10150" s="6" customFormat="1" x14ac:dyDescent="0.4"/>
    <row r="10151" s="6" customFormat="1" x14ac:dyDescent="0.4"/>
    <row r="10152" s="6" customFormat="1" x14ac:dyDescent="0.4"/>
    <row r="10153" s="6" customFormat="1" x14ac:dyDescent="0.4"/>
    <row r="10154" s="6" customFormat="1" x14ac:dyDescent="0.4"/>
    <row r="10155" s="6" customFormat="1" x14ac:dyDescent="0.4"/>
    <row r="10156" s="6" customFormat="1" x14ac:dyDescent="0.4"/>
    <row r="10157" s="6" customFormat="1" x14ac:dyDescent="0.4"/>
    <row r="10158" s="6" customFormat="1" x14ac:dyDescent="0.4"/>
    <row r="10159" s="6" customFormat="1" x14ac:dyDescent="0.4"/>
    <row r="10160" s="6" customFormat="1" x14ac:dyDescent="0.4"/>
    <row r="10161" s="6" customFormat="1" x14ac:dyDescent="0.4"/>
    <row r="10162" s="6" customFormat="1" x14ac:dyDescent="0.4"/>
    <row r="10163" s="6" customFormat="1" x14ac:dyDescent="0.4"/>
    <row r="10164" s="6" customFormat="1" x14ac:dyDescent="0.4"/>
    <row r="10165" s="6" customFormat="1" x14ac:dyDescent="0.4"/>
    <row r="10166" s="6" customFormat="1" x14ac:dyDescent="0.4"/>
    <row r="10167" s="6" customFormat="1" x14ac:dyDescent="0.4"/>
    <row r="10168" s="6" customFormat="1" x14ac:dyDescent="0.4"/>
    <row r="10169" s="6" customFormat="1" x14ac:dyDescent="0.4"/>
    <row r="10170" s="6" customFormat="1" x14ac:dyDescent="0.4"/>
    <row r="10171" s="6" customFormat="1" x14ac:dyDescent="0.4"/>
    <row r="10172" s="6" customFormat="1" x14ac:dyDescent="0.4"/>
    <row r="10173" s="6" customFormat="1" x14ac:dyDescent="0.4"/>
    <row r="10174" s="6" customFormat="1" x14ac:dyDescent="0.4"/>
    <row r="10175" s="6" customFormat="1" x14ac:dyDescent="0.4"/>
    <row r="10176" s="6" customFormat="1" x14ac:dyDescent="0.4"/>
    <row r="10177" s="6" customFormat="1" x14ac:dyDescent="0.4"/>
    <row r="10178" s="6" customFormat="1" x14ac:dyDescent="0.4"/>
    <row r="10179" s="6" customFormat="1" x14ac:dyDescent="0.4"/>
    <row r="10180" s="6" customFormat="1" x14ac:dyDescent="0.4"/>
    <row r="10181" s="6" customFormat="1" x14ac:dyDescent="0.4"/>
    <row r="10182" s="6" customFormat="1" x14ac:dyDescent="0.4"/>
    <row r="10183" s="6" customFormat="1" x14ac:dyDescent="0.4"/>
    <row r="10184" s="6" customFormat="1" x14ac:dyDescent="0.4"/>
    <row r="10185" s="6" customFormat="1" x14ac:dyDescent="0.4"/>
    <row r="10186" s="6" customFormat="1" x14ac:dyDescent="0.4"/>
    <row r="10187" s="6" customFormat="1" x14ac:dyDescent="0.4"/>
    <row r="10188" s="6" customFormat="1" x14ac:dyDescent="0.4"/>
    <row r="10189" s="6" customFormat="1" x14ac:dyDescent="0.4"/>
    <row r="10190" s="6" customFormat="1" x14ac:dyDescent="0.4"/>
    <row r="10191" s="6" customFormat="1" x14ac:dyDescent="0.4"/>
    <row r="10192" s="6" customFormat="1" x14ac:dyDescent="0.4"/>
    <row r="10193" s="6" customFormat="1" x14ac:dyDescent="0.4"/>
    <row r="10194" s="6" customFormat="1" x14ac:dyDescent="0.4"/>
    <row r="10195" s="6" customFormat="1" x14ac:dyDescent="0.4"/>
    <row r="10196" s="6" customFormat="1" x14ac:dyDescent="0.4"/>
    <row r="10197" s="6" customFormat="1" x14ac:dyDescent="0.4"/>
    <row r="10198" s="6" customFormat="1" x14ac:dyDescent="0.4"/>
    <row r="10199" s="6" customFormat="1" x14ac:dyDescent="0.4"/>
    <row r="10200" s="6" customFormat="1" x14ac:dyDescent="0.4"/>
    <row r="10201" s="6" customFormat="1" x14ac:dyDescent="0.4"/>
    <row r="10202" s="6" customFormat="1" x14ac:dyDescent="0.4"/>
    <row r="10203" s="6" customFormat="1" x14ac:dyDescent="0.4"/>
    <row r="10204" s="6" customFormat="1" x14ac:dyDescent="0.4"/>
    <row r="10205" s="6" customFormat="1" x14ac:dyDescent="0.4"/>
    <row r="10206" s="6" customFormat="1" x14ac:dyDescent="0.4"/>
    <row r="10207" s="6" customFormat="1" x14ac:dyDescent="0.4"/>
    <row r="10208" s="6" customFormat="1" x14ac:dyDescent="0.4"/>
    <row r="10209" s="6" customFormat="1" x14ac:dyDescent="0.4"/>
    <row r="10210" s="6" customFormat="1" x14ac:dyDescent="0.4"/>
    <row r="10211" s="6" customFormat="1" x14ac:dyDescent="0.4"/>
    <row r="10212" s="6" customFormat="1" x14ac:dyDescent="0.4"/>
    <row r="10213" s="6" customFormat="1" x14ac:dyDescent="0.4"/>
    <row r="10214" s="6" customFormat="1" x14ac:dyDescent="0.4"/>
    <row r="10215" s="6" customFormat="1" x14ac:dyDescent="0.4"/>
    <row r="10216" s="6" customFormat="1" x14ac:dyDescent="0.4"/>
    <row r="10217" s="6" customFormat="1" x14ac:dyDescent="0.4"/>
    <row r="10218" s="6" customFormat="1" x14ac:dyDescent="0.4"/>
    <row r="10219" s="6" customFormat="1" x14ac:dyDescent="0.4"/>
    <row r="10220" s="6" customFormat="1" x14ac:dyDescent="0.4"/>
    <row r="10221" s="6" customFormat="1" x14ac:dyDescent="0.4"/>
    <row r="10222" s="6" customFormat="1" x14ac:dyDescent="0.4"/>
    <row r="10223" s="6" customFormat="1" x14ac:dyDescent="0.4"/>
    <row r="10224" s="6" customFormat="1" x14ac:dyDescent="0.4"/>
    <row r="10225" s="6" customFormat="1" x14ac:dyDescent="0.4"/>
    <row r="10226" s="6" customFormat="1" x14ac:dyDescent="0.4"/>
    <row r="10227" s="6" customFormat="1" x14ac:dyDescent="0.4"/>
    <row r="10228" s="6" customFormat="1" x14ac:dyDescent="0.4"/>
    <row r="10229" s="6" customFormat="1" x14ac:dyDescent="0.4"/>
    <row r="10230" s="6" customFormat="1" x14ac:dyDescent="0.4"/>
    <row r="10231" s="6" customFormat="1" x14ac:dyDescent="0.4"/>
    <row r="10232" s="6" customFormat="1" x14ac:dyDescent="0.4"/>
    <row r="10233" s="6" customFormat="1" x14ac:dyDescent="0.4"/>
    <row r="10234" s="6" customFormat="1" x14ac:dyDescent="0.4"/>
    <row r="10235" s="6" customFormat="1" x14ac:dyDescent="0.4"/>
    <row r="10236" s="6" customFormat="1" x14ac:dyDescent="0.4"/>
    <row r="10237" s="6" customFormat="1" x14ac:dyDescent="0.4"/>
    <row r="10238" s="6" customFormat="1" x14ac:dyDescent="0.4"/>
    <row r="10239" s="6" customFormat="1" x14ac:dyDescent="0.4"/>
    <row r="10240" s="6" customFormat="1" x14ac:dyDescent="0.4"/>
    <row r="10241" s="6" customFormat="1" x14ac:dyDescent="0.4"/>
    <row r="10242" s="6" customFormat="1" x14ac:dyDescent="0.4"/>
    <row r="10243" s="6" customFormat="1" x14ac:dyDescent="0.4"/>
    <row r="10244" s="6" customFormat="1" x14ac:dyDescent="0.4"/>
    <row r="10245" s="6" customFormat="1" x14ac:dyDescent="0.4"/>
    <row r="10246" s="6" customFormat="1" x14ac:dyDescent="0.4"/>
    <row r="10247" s="6" customFormat="1" x14ac:dyDescent="0.4"/>
    <row r="10248" s="6" customFormat="1" x14ac:dyDescent="0.4"/>
    <row r="10249" s="6" customFormat="1" x14ac:dyDescent="0.4"/>
    <row r="10250" s="6" customFormat="1" x14ac:dyDescent="0.4"/>
    <row r="10251" s="6" customFormat="1" x14ac:dyDescent="0.4"/>
    <row r="10252" s="6" customFormat="1" x14ac:dyDescent="0.4"/>
    <row r="10253" s="6" customFormat="1" x14ac:dyDescent="0.4"/>
    <row r="10254" s="6" customFormat="1" x14ac:dyDescent="0.4"/>
    <row r="10255" s="6" customFormat="1" x14ac:dyDescent="0.4"/>
    <row r="10256" s="6" customFormat="1" x14ac:dyDescent="0.4"/>
    <row r="10257" s="6" customFormat="1" x14ac:dyDescent="0.4"/>
    <row r="10258" s="6" customFormat="1" x14ac:dyDescent="0.4"/>
    <row r="10259" s="6" customFormat="1" x14ac:dyDescent="0.4"/>
    <row r="10260" s="6" customFormat="1" x14ac:dyDescent="0.4"/>
    <row r="10261" s="6" customFormat="1" x14ac:dyDescent="0.4"/>
    <row r="10262" s="6" customFormat="1" x14ac:dyDescent="0.4"/>
    <row r="10263" s="6" customFormat="1" x14ac:dyDescent="0.4"/>
    <row r="10264" s="6" customFormat="1" x14ac:dyDescent="0.4"/>
    <row r="10265" s="6" customFormat="1" x14ac:dyDescent="0.4"/>
    <row r="10266" s="6" customFormat="1" x14ac:dyDescent="0.4"/>
    <row r="10267" s="6" customFormat="1" x14ac:dyDescent="0.4"/>
    <row r="10268" s="6" customFormat="1" x14ac:dyDescent="0.4"/>
    <row r="10269" s="6" customFormat="1" x14ac:dyDescent="0.4"/>
    <row r="10270" s="6" customFormat="1" x14ac:dyDescent="0.4"/>
    <row r="10271" s="6" customFormat="1" x14ac:dyDescent="0.4"/>
    <row r="10272" s="6" customFormat="1" x14ac:dyDescent="0.4"/>
    <row r="10273" s="6" customFormat="1" x14ac:dyDescent="0.4"/>
    <row r="10274" s="6" customFormat="1" x14ac:dyDescent="0.4"/>
    <row r="10275" s="6" customFormat="1" x14ac:dyDescent="0.4"/>
    <row r="10276" s="6" customFormat="1" x14ac:dyDescent="0.4"/>
    <row r="10277" s="6" customFormat="1" x14ac:dyDescent="0.4"/>
    <row r="10278" s="6" customFormat="1" x14ac:dyDescent="0.4"/>
    <row r="10279" s="6" customFormat="1" x14ac:dyDescent="0.4"/>
    <row r="10280" s="6" customFormat="1" x14ac:dyDescent="0.4"/>
    <row r="10281" s="6" customFormat="1" x14ac:dyDescent="0.4"/>
    <row r="10282" s="6" customFormat="1" x14ac:dyDescent="0.4"/>
    <row r="10283" s="6" customFormat="1" x14ac:dyDescent="0.4"/>
    <row r="10284" s="6" customFormat="1" x14ac:dyDescent="0.4"/>
    <row r="10285" s="6" customFormat="1" x14ac:dyDescent="0.4"/>
    <row r="10286" s="6" customFormat="1" x14ac:dyDescent="0.4"/>
    <row r="10287" s="6" customFormat="1" x14ac:dyDescent="0.4"/>
    <row r="10288" s="6" customFormat="1" x14ac:dyDescent="0.4"/>
    <row r="10289" s="6" customFormat="1" x14ac:dyDescent="0.4"/>
    <row r="10290" s="6" customFormat="1" x14ac:dyDescent="0.4"/>
    <row r="10291" s="6" customFormat="1" x14ac:dyDescent="0.4"/>
    <row r="10292" s="6" customFormat="1" x14ac:dyDescent="0.4"/>
    <row r="10293" s="6" customFormat="1" x14ac:dyDescent="0.4"/>
    <row r="10294" s="6" customFormat="1" x14ac:dyDescent="0.4"/>
    <row r="10295" s="6" customFormat="1" x14ac:dyDescent="0.4"/>
    <row r="10296" s="6" customFormat="1" x14ac:dyDescent="0.4"/>
    <row r="10297" s="6" customFormat="1" x14ac:dyDescent="0.4"/>
    <row r="10298" s="6" customFormat="1" x14ac:dyDescent="0.4"/>
    <row r="10299" s="6" customFormat="1" x14ac:dyDescent="0.4"/>
    <row r="10300" s="6" customFormat="1" x14ac:dyDescent="0.4"/>
    <row r="10301" s="6" customFormat="1" x14ac:dyDescent="0.4"/>
    <row r="10302" s="6" customFormat="1" x14ac:dyDescent="0.4"/>
    <row r="10303" s="6" customFormat="1" x14ac:dyDescent="0.4"/>
    <row r="10304" s="6" customFormat="1" x14ac:dyDescent="0.4"/>
    <row r="10305" s="6" customFormat="1" x14ac:dyDescent="0.4"/>
    <row r="10306" s="6" customFormat="1" x14ac:dyDescent="0.4"/>
    <row r="10307" s="6" customFormat="1" x14ac:dyDescent="0.4"/>
    <row r="10308" s="6" customFormat="1" x14ac:dyDescent="0.4"/>
    <row r="10309" s="6" customFormat="1" x14ac:dyDescent="0.4"/>
    <row r="10310" s="6" customFormat="1" x14ac:dyDescent="0.4"/>
    <row r="10311" s="6" customFormat="1" x14ac:dyDescent="0.4"/>
    <row r="10312" s="6" customFormat="1" x14ac:dyDescent="0.4"/>
    <row r="10313" s="6" customFormat="1" x14ac:dyDescent="0.4"/>
    <row r="10314" s="6" customFormat="1" x14ac:dyDescent="0.4"/>
    <row r="10315" s="6" customFormat="1" x14ac:dyDescent="0.4"/>
    <row r="10316" s="6" customFormat="1" x14ac:dyDescent="0.4"/>
    <row r="10317" s="6" customFormat="1" x14ac:dyDescent="0.4"/>
    <row r="10318" s="6" customFormat="1" x14ac:dyDescent="0.4"/>
    <row r="10319" s="6" customFormat="1" x14ac:dyDescent="0.4"/>
    <row r="10320" s="6" customFormat="1" x14ac:dyDescent="0.4"/>
    <row r="10321" s="6" customFormat="1" x14ac:dyDescent="0.4"/>
    <row r="10322" s="6" customFormat="1" x14ac:dyDescent="0.4"/>
    <row r="10323" s="6" customFormat="1" x14ac:dyDescent="0.4"/>
    <row r="10324" s="6" customFormat="1" x14ac:dyDescent="0.4"/>
    <row r="10325" s="6" customFormat="1" x14ac:dyDescent="0.4"/>
    <row r="10326" s="6" customFormat="1" x14ac:dyDescent="0.4"/>
    <row r="10327" s="6" customFormat="1" x14ac:dyDescent="0.4"/>
    <row r="10328" s="6" customFormat="1" x14ac:dyDescent="0.4"/>
    <row r="10329" s="6" customFormat="1" x14ac:dyDescent="0.4"/>
    <row r="10330" s="6" customFormat="1" x14ac:dyDescent="0.4"/>
    <row r="10331" s="6" customFormat="1" x14ac:dyDescent="0.4"/>
    <row r="10332" s="6" customFormat="1" x14ac:dyDescent="0.4"/>
    <row r="10333" s="6" customFormat="1" x14ac:dyDescent="0.4"/>
    <row r="10334" s="6" customFormat="1" x14ac:dyDescent="0.4"/>
    <row r="10335" s="6" customFormat="1" x14ac:dyDescent="0.4"/>
    <row r="10336" s="6" customFormat="1" x14ac:dyDescent="0.4"/>
    <row r="10337" s="6" customFormat="1" x14ac:dyDescent="0.4"/>
    <row r="10338" s="6" customFormat="1" x14ac:dyDescent="0.4"/>
    <row r="10339" s="6" customFormat="1" x14ac:dyDescent="0.4"/>
    <row r="10340" s="6" customFormat="1" x14ac:dyDescent="0.4"/>
    <row r="10341" s="6" customFormat="1" x14ac:dyDescent="0.4"/>
    <row r="10342" s="6" customFormat="1" x14ac:dyDescent="0.4"/>
    <row r="10343" s="6" customFormat="1" x14ac:dyDescent="0.4"/>
    <row r="10344" s="6" customFormat="1" x14ac:dyDescent="0.4"/>
    <row r="10345" s="6" customFormat="1" x14ac:dyDescent="0.4"/>
    <row r="10346" s="6" customFormat="1" x14ac:dyDescent="0.4"/>
    <row r="10347" s="6" customFormat="1" x14ac:dyDescent="0.4"/>
    <row r="10348" s="6" customFormat="1" x14ac:dyDescent="0.4"/>
    <row r="10349" s="6" customFormat="1" x14ac:dyDescent="0.4"/>
    <row r="10350" s="6" customFormat="1" x14ac:dyDescent="0.4"/>
    <row r="10351" s="6" customFormat="1" x14ac:dyDescent="0.4"/>
    <row r="10352" s="6" customFormat="1" x14ac:dyDescent="0.4"/>
    <row r="10353" s="6" customFormat="1" x14ac:dyDescent="0.4"/>
    <row r="10354" s="6" customFormat="1" x14ac:dyDescent="0.4"/>
    <row r="10355" s="6" customFormat="1" x14ac:dyDescent="0.4"/>
    <row r="10356" s="6" customFormat="1" x14ac:dyDescent="0.4"/>
    <row r="10357" s="6" customFormat="1" x14ac:dyDescent="0.4"/>
    <row r="10358" s="6" customFormat="1" x14ac:dyDescent="0.4"/>
    <row r="10359" s="6" customFormat="1" x14ac:dyDescent="0.4"/>
    <row r="10360" s="6" customFormat="1" x14ac:dyDescent="0.4"/>
    <row r="10361" s="6" customFormat="1" x14ac:dyDescent="0.4"/>
    <row r="10362" s="6" customFormat="1" x14ac:dyDescent="0.4"/>
    <row r="10363" s="6" customFormat="1" x14ac:dyDescent="0.4"/>
    <row r="10364" s="6" customFormat="1" x14ac:dyDescent="0.4"/>
    <row r="10365" s="6" customFormat="1" x14ac:dyDescent="0.4"/>
    <row r="10366" s="6" customFormat="1" x14ac:dyDescent="0.4"/>
    <row r="10367" s="6" customFormat="1" x14ac:dyDescent="0.4"/>
    <row r="10368" s="6" customFormat="1" x14ac:dyDescent="0.4"/>
    <row r="10369" s="6" customFormat="1" x14ac:dyDescent="0.4"/>
    <row r="10370" s="6" customFormat="1" x14ac:dyDescent="0.4"/>
    <row r="10371" s="6" customFormat="1" x14ac:dyDescent="0.4"/>
    <row r="10372" s="6" customFormat="1" x14ac:dyDescent="0.4"/>
    <row r="10373" s="6" customFormat="1" x14ac:dyDescent="0.4"/>
    <row r="10374" s="6" customFormat="1" x14ac:dyDescent="0.4"/>
    <row r="10375" s="6" customFormat="1" x14ac:dyDescent="0.4"/>
    <row r="10376" s="6" customFormat="1" x14ac:dyDescent="0.4"/>
    <row r="10377" s="6" customFormat="1" x14ac:dyDescent="0.4"/>
    <row r="10378" s="6" customFormat="1" x14ac:dyDescent="0.4"/>
    <row r="10379" s="6" customFormat="1" x14ac:dyDescent="0.4"/>
    <row r="10380" s="6" customFormat="1" x14ac:dyDescent="0.4"/>
    <row r="10381" s="6" customFormat="1" x14ac:dyDescent="0.4"/>
    <row r="10382" s="6" customFormat="1" x14ac:dyDescent="0.4"/>
    <row r="10383" s="6" customFormat="1" x14ac:dyDescent="0.4"/>
    <row r="10384" s="6" customFormat="1" x14ac:dyDescent="0.4"/>
    <row r="10385" s="6" customFormat="1" x14ac:dyDescent="0.4"/>
    <row r="10386" s="6" customFormat="1" x14ac:dyDescent="0.4"/>
    <row r="10387" s="6" customFormat="1" x14ac:dyDescent="0.4"/>
    <row r="10388" s="6" customFormat="1" x14ac:dyDescent="0.4"/>
    <row r="10389" s="6" customFormat="1" x14ac:dyDescent="0.4"/>
    <row r="10390" s="6" customFormat="1" x14ac:dyDescent="0.4"/>
    <row r="10391" s="6" customFormat="1" x14ac:dyDescent="0.4"/>
    <row r="10392" s="6" customFormat="1" x14ac:dyDescent="0.4"/>
    <row r="10393" s="6" customFormat="1" x14ac:dyDescent="0.4"/>
    <row r="10394" s="6" customFormat="1" x14ac:dyDescent="0.4"/>
    <row r="10395" s="6" customFormat="1" x14ac:dyDescent="0.4"/>
    <row r="10396" s="6" customFormat="1" x14ac:dyDescent="0.4"/>
    <row r="10397" s="6" customFormat="1" x14ac:dyDescent="0.4"/>
    <row r="10398" s="6" customFormat="1" x14ac:dyDescent="0.4"/>
    <row r="10399" s="6" customFormat="1" x14ac:dyDescent="0.4"/>
    <row r="10400" s="6" customFormat="1" x14ac:dyDescent="0.4"/>
    <row r="10401" s="6" customFormat="1" x14ac:dyDescent="0.4"/>
    <row r="10402" s="6" customFormat="1" x14ac:dyDescent="0.4"/>
    <row r="10403" s="6" customFormat="1" x14ac:dyDescent="0.4"/>
    <row r="10404" s="6" customFormat="1" x14ac:dyDescent="0.4"/>
    <row r="10405" s="6" customFormat="1" x14ac:dyDescent="0.4"/>
    <row r="10406" s="6" customFormat="1" x14ac:dyDescent="0.4"/>
    <row r="10407" s="6" customFormat="1" x14ac:dyDescent="0.4"/>
    <row r="10408" s="6" customFormat="1" x14ac:dyDescent="0.4"/>
    <row r="10409" s="6" customFormat="1" x14ac:dyDescent="0.4"/>
    <row r="10410" s="6" customFormat="1" x14ac:dyDescent="0.4"/>
    <row r="10411" s="6" customFormat="1" x14ac:dyDescent="0.4"/>
    <row r="10412" s="6" customFormat="1" x14ac:dyDescent="0.4"/>
    <row r="10413" s="6" customFormat="1" x14ac:dyDescent="0.4"/>
    <row r="10414" s="6" customFormat="1" x14ac:dyDescent="0.4"/>
    <row r="10415" s="6" customFormat="1" x14ac:dyDescent="0.4"/>
    <row r="10416" s="6" customFormat="1" x14ac:dyDescent="0.4"/>
    <row r="10417" s="6" customFormat="1" x14ac:dyDescent="0.4"/>
    <row r="10418" s="6" customFormat="1" x14ac:dyDescent="0.4"/>
    <row r="10419" s="6" customFormat="1" x14ac:dyDescent="0.4"/>
    <row r="10420" s="6" customFormat="1" x14ac:dyDescent="0.4"/>
    <row r="10421" s="6" customFormat="1" x14ac:dyDescent="0.4"/>
    <row r="10422" s="6" customFormat="1" x14ac:dyDescent="0.4"/>
    <row r="10423" s="6" customFormat="1" x14ac:dyDescent="0.4"/>
    <row r="10424" s="6" customFormat="1" x14ac:dyDescent="0.4"/>
    <row r="10425" s="6" customFormat="1" x14ac:dyDescent="0.4"/>
    <row r="10426" s="6" customFormat="1" x14ac:dyDescent="0.4"/>
    <row r="10427" s="6" customFormat="1" x14ac:dyDescent="0.4"/>
    <row r="10428" s="6" customFormat="1" x14ac:dyDescent="0.4"/>
    <row r="10429" s="6" customFormat="1" x14ac:dyDescent="0.4"/>
    <row r="10430" s="6" customFormat="1" x14ac:dyDescent="0.4"/>
    <row r="10431" s="6" customFormat="1" x14ac:dyDescent="0.4"/>
    <row r="10432" s="6" customFormat="1" x14ac:dyDescent="0.4"/>
    <row r="10433" s="6" customFormat="1" x14ac:dyDescent="0.4"/>
    <row r="10434" s="6" customFormat="1" x14ac:dyDescent="0.4"/>
    <row r="10435" s="6" customFormat="1" x14ac:dyDescent="0.4"/>
    <row r="10436" s="6" customFormat="1" x14ac:dyDescent="0.4"/>
    <row r="10437" s="6" customFormat="1" x14ac:dyDescent="0.4"/>
    <row r="10438" s="6" customFormat="1" x14ac:dyDescent="0.4"/>
    <row r="10439" s="6" customFormat="1" x14ac:dyDescent="0.4"/>
    <row r="10440" s="6" customFormat="1" x14ac:dyDescent="0.4"/>
    <row r="10441" s="6" customFormat="1" x14ac:dyDescent="0.4"/>
    <row r="10442" s="6" customFormat="1" x14ac:dyDescent="0.4"/>
    <row r="10443" s="6" customFormat="1" x14ac:dyDescent="0.4"/>
    <row r="10444" s="6" customFormat="1" x14ac:dyDescent="0.4"/>
    <row r="10445" s="6" customFormat="1" x14ac:dyDescent="0.4"/>
    <row r="10446" s="6" customFormat="1" x14ac:dyDescent="0.4"/>
    <row r="10447" s="6" customFormat="1" x14ac:dyDescent="0.4"/>
    <row r="10448" s="6" customFormat="1" x14ac:dyDescent="0.4"/>
    <row r="10449" s="6" customFormat="1" x14ac:dyDescent="0.4"/>
    <row r="10450" s="6" customFormat="1" x14ac:dyDescent="0.4"/>
    <row r="10451" s="6" customFormat="1" x14ac:dyDescent="0.4"/>
    <row r="10452" s="6" customFormat="1" x14ac:dyDescent="0.4"/>
    <row r="10453" s="6" customFormat="1" x14ac:dyDescent="0.4"/>
    <row r="10454" s="6" customFormat="1" x14ac:dyDescent="0.4"/>
    <row r="10455" s="6" customFormat="1" x14ac:dyDescent="0.4"/>
    <row r="10456" s="6" customFormat="1" x14ac:dyDescent="0.4"/>
    <row r="10457" s="6" customFormat="1" x14ac:dyDescent="0.4"/>
    <row r="10458" s="6" customFormat="1" x14ac:dyDescent="0.4"/>
    <row r="10459" s="6" customFormat="1" x14ac:dyDescent="0.4"/>
    <row r="10460" s="6" customFormat="1" x14ac:dyDescent="0.4"/>
    <row r="10461" s="6" customFormat="1" x14ac:dyDescent="0.4"/>
    <row r="10462" s="6" customFormat="1" x14ac:dyDescent="0.4"/>
    <row r="10463" s="6" customFormat="1" x14ac:dyDescent="0.4"/>
    <row r="10464" s="6" customFormat="1" x14ac:dyDescent="0.4"/>
    <row r="10465" s="6" customFormat="1" x14ac:dyDescent="0.4"/>
    <row r="10466" s="6" customFormat="1" x14ac:dyDescent="0.4"/>
    <row r="10467" s="6" customFormat="1" x14ac:dyDescent="0.4"/>
    <row r="10468" s="6" customFormat="1" x14ac:dyDescent="0.4"/>
    <row r="10469" s="6" customFormat="1" x14ac:dyDescent="0.4"/>
    <row r="10470" s="6" customFormat="1" x14ac:dyDescent="0.4"/>
    <row r="10471" s="6" customFormat="1" x14ac:dyDescent="0.4"/>
    <row r="10472" s="6" customFormat="1" x14ac:dyDescent="0.4"/>
    <row r="10473" s="6" customFormat="1" x14ac:dyDescent="0.4"/>
    <row r="10474" s="6" customFormat="1" x14ac:dyDescent="0.4"/>
    <row r="10475" s="6" customFormat="1" x14ac:dyDescent="0.4"/>
    <row r="10476" s="6" customFormat="1" x14ac:dyDescent="0.4"/>
    <row r="10477" s="6" customFormat="1" x14ac:dyDescent="0.4"/>
    <row r="10478" s="6" customFormat="1" x14ac:dyDescent="0.4"/>
    <row r="10479" s="6" customFormat="1" x14ac:dyDescent="0.4"/>
    <row r="10480" s="6" customFormat="1" x14ac:dyDescent="0.4"/>
    <row r="10481" s="6" customFormat="1" x14ac:dyDescent="0.4"/>
    <row r="10482" s="6" customFormat="1" x14ac:dyDescent="0.4"/>
    <row r="10483" s="6" customFormat="1" x14ac:dyDescent="0.4"/>
    <row r="10484" s="6" customFormat="1" x14ac:dyDescent="0.4"/>
    <row r="10485" s="6" customFormat="1" x14ac:dyDescent="0.4"/>
    <row r="10486" s="6" customFormat="1" x14ac:dyDescent="0.4"/>
    <row r="10487" s="6" customFormat="1" x14ac:dyDescent="0.4"/>
    <row r="10488" s="6" customFormat="1" x14ac:dyDescent="0.4"/>
    <row r="10489" s="6" customFormat="1" x14ac:dyDescent="0.4"/>
    <row r="10490" s="6" customFormat="1" x14ac:dyDescent="0.4"/>
    <row r="10491" s="6" customFormat="1" x14ac:dyDescent="0.4"/>
    <row r="10492" s="6" customFormat="1" x14ac:dyDescent="0.4"/>
    <row r="10493" s="6" customFormat="1" x14ac:dyDescent="0.4"/>
    <row r="10494" s="6" customFormat="1" x14ac:dyDescent="0.4"/>
    <row r="10495" s="6" customFormat="1" x14ac:dyDescent="0.4"/>
    <row r="10496" s="6" customFormat="1" x14ac:dyDescent="0.4"/>
    <row r="10497" s="6" customFormat="1" x14ac:dyDescent="0.4"/>
    <row r="10498" s="6" customFormat="1" x14ac:dyDescent="0.4"/>
    <row r="10499" s="6" customFormat="1" x14ac:dyDescent="0.4"/>
    <row r="10500" s="6" customFormat="1" x14ac:dyDescent="0.4"/>
    <row r="10501" s="6" customFormat="1" x14ac:dyDescent="0.4"/>
    <row r="10502" s="6" customFormat="1" x14ac:dyDescent="0.4"/>
    <row r="10503" s="6" customFormat="1" x14ac:dyDescent="0.4"/>
    <row r="10504" s="6" customFormat="1" x14ac:dyDescent="0.4"/>
    <row r="10505" s="6" customFormat="1" x14ac:dyDescent="0.4"/>
    <row r="10506" s="6" customFormat="1" x14ac:dyDescent="0.4"/>
    <row r="10507" s="6" customFormat="1" x14ac:dyDescent="0.4"/>
    <row r="10508" s="6" customFormat="1" x14ac:dyDescent="0.4"/>
    <row r="10509" s="6" customFormat="1" x14ac:dyDescent="0.4"/>
    <row r="10510" s="6" customFormat="1" x14ac:dyDescent="0.4"/>
    <row r="10511" s="6" customFormat="1" x14ac:dyDescent="0.4"/>
    <row r="10512" s="6" customFormat="1" x14ac:dyDescent="0.4"/>
    <row r="10513" s="6" customFormat="1" x14ac:dyDescent="0.4"/>
    <row r="10514" s="6" customFormat="1" x14ac:dyDescent="0.4"/>
    <row r="10515" s="6" customFormat="1" x14ac:dyDescent="0.4"/>
    <row r="10516" s="6" customFormat="1" x14ac:dyDescent="0.4"/>
    <row r="10517" s="6" customFormat="1" x14ac:dyDescent="0.4"/>
    <row r="10518" s="6" customFormat="1" x14ac:dyDescent="0.4"/>
    <row r="10519" s="6" customFormat="1" x14ac:dyDescent="0.4"/>
    <row r="10520" s="6" customFormat="1" x14ac:dyDescent="0.4"/>
    <row r="10521" s="6" customFormat="1" x14ac:dyDescent="0.4"/>
    <row r="10522" s="6" customFormat="1" x14ac:dyDescent="0.4"/>
    <row r="10523" s="6" customFormat="1" x14ac:dyDescent="0.4"/>
    <row r="10524" s="6" customFormat="1" x14ac:dyDescent="0.4"/>
    <row r="10525" s="6" customFormat="1" x14ac:dyDescent="0.4"/>
    <row r="10526" s="6" customFormat="1" x14ac:dyDescent="0.4"/>
    <row r="10527" s="6" customFormat="1" x14ac:dyDescent="0.4"/>
    <row r="10528" s="6" customFormat="1" x14ac:dyDescent="0.4"/>
    <row r="10529" s="6" customFormat="1" x14ac:dyDescent="0.4"/>
    <row r="10530" s="6" customFormat="1" x14ac:dyDescent="0.4"/>
    <row r="10531" s="6" customFormat="1" x14ac:dyDescent="0.4"/>
    <row r="10532" s="6" customFormat="1" x14ac:dyDescent="0.4"/>
    <row r="10533" s="6" customFormat="1" x14ac:dyDescent="0.4"/>
    <row r="10534" s="6" customFormat="1" x14ac:dyDescent="0.4"/>
    <row r="10535" s="6" customFormat="1" x14ac:dyDescent="0.4"/>
    <row r="10536" s="6" customFormat="1" x14ac:dyDescent="0.4"/>
    <row r="10537" s="6" customFormat="1" x14ac:dyDescent="0.4"/>
    <row r="10538" s="6" customFormat="1" x14ac:dyDescent="0.4"/>
    <row r="10539" s="6" customFormat="1" x14ac:dyDescent="0.4"/>
    <row r="10540" s="6" customFormat="1" x14ac:dyDescent="0.4"/>
    <row r="10541" s="6" customFormat="1" x14ac:dyDescent="0.4"/>
    <row r="10542" s="6" customFormat="1" x14ac:dyDescent="0.4"/>
    <row r="10543" s="6" customFormat="1" x14ac:dyDescent="0.4"/>
    <row r="10544" s="6" customFormat="1" x14ac:dyDescent="0.4"/>
    <row r="10545" s="6" customFormat="1" x14ac:dyDescent="0.4"/>
    <row r="10546" s="6" customFormat="1" x14ac:dyDescent="0.4"/>
    <row r="10547" s="6" customFormat="1" x14ac:dyDescent="0.4"/>
    <row r="10548" s="6" customFormat="1" x14ac:dyDescent="0.4"/>
    <row r="10549" s="6" customFormat="1" x14ac:dyDescent="0.4"/>
    <row r="10550" s="6" customFormat="1" x14ac:dyDescent="0.4"/>
    <row r="10551" s="6" customFormat="1" x14ac:dyDescent="0.4"/>
    <row r="10552" s="6" customFormat="1" x14ac:dyDescent="0.4"/>
    <row r="10553" s="6" customFormat="1" x14ac:dyDescent="0.4"/>
    <row r="10554" s="6" customFormat="1" x14ac:dyDescent="0.4"/>
    <row r="10555" s="6" customFormat="1" x14ac:dyDescent="0.4"/>
    <row r="10556" s="6" customFormat="1" x14ac:dyDescent="0.4"/>
    <row r="10557" s="6" customFormat="1" x14ac:dyDescent="0.4"/>
    <row r="10558" s="6" customFormat="1" x14ac:dyDescent="0.4"/>
    <row r="10559" s="6" customFormat="1" x14ac:dyDescent="0.4"/>
    <row r="10560" s="6" customFormat="1" x14ac:dyDescent="0.4"/>
    <row r="10561" s="6" customFormat="1" x14ac:dyDescent="0.4"/>
    <row r="10562" s="6" customFormat="1" x14ac:dyDescent="0.4"/>
    <row r="10563" s="6" customFormat="1" x14ac:dyDescent="0.4"/>
    <row r="10564" s="6" customFormat="1" x14ac:dyDescent="0.4"/>
    <row r="10565" s="6" customFormat="1" x14ac:dyDescent="0.4"/>
    <row r="10566" s="6" customFormat="1" x14ac:dyDescent="0.4"/>
    <row r="10567" s="6" customFormat="1" x14ac:dyDescent="0.4"/>
    <row r="10568" s="6" customFormat="1" x14ac:dyDescent="0.4"/>
    <row r="10569" s="6" customFormat="1" x14ac:dyDescent="0.4"/>
    <row r="10570" s="6" customFormat="1" x14ac:dyDescent="0.4"/>
    <row r="10571" s="6" customFormat="1" x14ac:dyDescent="0.4"/>
    <row r="10572" s="6" customFormat="1" x14ac:dyDescent="0.4"/>
    <row r="10573" s="6" customFormat="1" x14ac:dyDescent="0.4"/>
    <row r="10574" s="6" customFormat="1" x14ac:dyDescent="0.4"/>
    <row r="10575" s="6" customFormat="1" x14ac:dyDescent="0.4"/>
    <row r="10576" s="6" customFormat="1" x14ac:dyDescent="0.4"/>
    <row r="10577" s="6" customFormat="1" x14ac:dyDescent="0.4"/>
    <row r="10578" s="6" customFormat="1" x14ac:dyDescent="0.4"/>
    <row r="10579" s="6" customFormat="1" x14ac:dyDescent="0.4"/>
    <row r="10580" s="6" customFormat="1" x14ac:dyDescent="0.4"/>
    <row r="10581" s="6" customFormat="1" x14ac:dyDescent="0.4"/>
    <row r="10582" s="6" customFormat="1" x14ac:dyDescent="0.4"/>
    <row r="10583" s="6" customFormat="1" x14ac:dyDescent="0.4"/>
    <row r="10584" s="6" customFormat="1" x14ac:dyDescent="0.4"/>
    <row r="10585" s="6" customFormat="1" x14ac:dyDescent="0.4"/>
    <row r="10586" s="6" customFormat="1" x14ac:dyDescent="0.4"/>
    <row r="10587" s="6" customFormat="1" x14ac:dyDescent="0.4"/>
    <row r="10588" s="6" customFormat="1" x14ac:dyDescent="0.4"/>
    <row r="10589" s="6" customFormat="1" x14ac:dyDescent="0.4"/>
    <row r="10590" s="6" customFormat="1" x14ac:dyDescent="0.4"/>
    <row r="10591" s="6" customFormat="1" x14ac:dyDescent="0.4"/>
    <row r="10592" s="6" customFormat="1" x14ac:dyDescent="0.4"/>
    <row r="10593" s="6" customFormat="1" x14ac:dyDescent="0.4"/>
    <row r="10594" s="6" customFormat="1" x14ac:dyDescent="0.4"/>
    <row r="10595" s="6" customFormat="1" x14ac:dyDescent="0.4"/>
    <row r="10596" s="6" customFormat="1" x14ac:dyDescent="0.4"/>
    <row r="10597" s="6" customFormat="1" x14ac:dyDescent="0.4"/>
    <row r="10598" s="6" customFormat="1" x14ac:dyDescent="0.4"/>
    <row r="10599" s="6" customFormat="1" x14ac:dyDescent="0.4"/>
    <row r="10600" s="6" customFormat="1" x14ac:dyDescent="0.4"/>
    <row r="10601" s="6" customFormat="1" x14ac:dyDescent="0.4"/>
    <row r="10602" s="6" customFormat="1" x14ac:dyDescent="0.4"/>
    <row r="10603" s="6" customFormat="1" x14ac:dyDescent="0.4"/>
    <row r="10604" s="6" customFormat="1" x14ac:dyDescent="0.4"/>
    <row r="10605" s="6" customFormat="1" x14ac:dyDescent="0.4"/>
    <row r="10606" s="6" customFormat="1" x14ac:dyDescent="0.4"/>
    <row r="10607" s="6" customFormat="1" x14ac:dyDescent="0.4"/>
    <row r="10608" s="6" customFormat="1" x14ac:dyDescent="0.4"/>
    <row r="10609" s="6" customFormat="1" x14ac:dyDescent="0.4"/>
    <row r="10610" s="6" customFormat="1" x14ac:dyDescent="0.4"/>
    <row r="10611" s="6" customFormat="1" x14ac:dyDescent="0.4"/>
    <row r="10612" s="6" customFormat="1" x14ac:dyDescent="0.4"/>
    <row r="10613" s="6" customFormat="1" x14ac:dyDescent="0.4"/>
    <row r="10614" s="6" customFormat="1" x14ac:dyDescent="0.4"/>
    <row r="10615" s="6" customFormat="1" x14ac:dyDescent="0.4"/>
    <row r="10616" s="6" customFormat="1" x14ac:dyDescent="0.4"/>
    <row r="10617" s="6" customFormat="1" x14ac:dyDescent="0.4"/>
    <row r="10618" s="6" customFormat="1" x14ac:dyDescent="0.4"/>
    <row r="10619" s="6" customFormat="1" x14ac:dyDescent="0.4"/>
    <row r="10620" s="6" customFormat="1" x14ac:dyDescent="0.4"/>
    <row r="10621" s="6" customFormat="1" x14ac:dyDescent="0.4"/>
    <row r="10622" s="6" customFormat="1" x14ac:dyDescent="0.4"/>
    <row r="10623" s="6" customFormat="1" x14ac:dyDescent="0.4"/>
    <row r="10624" s="6" customFormat="1" x14ac:dyDescent="0.4"/>
    <row r="10625" s="6" customFormat="1" x14ac:dyDescent="0.4"/>
    <row r="10626" s="6" customFormat="1" x14ac:dyDescent="0.4"/>
    <row r="10627" s="6" customFormat="1" x14ac:dyDescent="0.4"/>
    <row r="10628" s="6" customFormat="1" x14ac:dyDescent="0.4"/>
    <row r="10629" s="6" customFormat="1" x14ac:dyDescent="0.4"/>
    <row r="10630" s="6" customFormat="1" x14ac:dyDescent="0.4"/>
    <row r="10631" s="6" customFormat="1" x14ac:dyDescent="0.4"/>
    <row r="10632" s="6" customFormat="1" x14ac:dyDescent="0.4"/>
    <row r="10633" s="6" customFormat="1" x14ac:dyDescent="0.4"/>
    <row r="10634" s="6" customFormat="1" x14ac:dyDescent="0.4"/>
    <row r="10635" s="6" customFormat="1" x14ac:dyDescent="0.4"/>
    <row r="10636" s="6" customFormat="1" x14ac:dyDescent="0.4"/>
    <row r="10637" s="6" customFormat="1" x14ac:dyDescent="0.4"/>
    <row r="10638" s="6" customFormat="1" x14ac:dyDescent="0.4"/>
    <row r="10639" s="6" customFormat="1" x14ac:dyDescent="0.4"/>
    <row r="10640" s="6" customFormat="1" x14ac:dyDescent="0.4"/>
    <row r="10641" s="6" customFormat="1" x14ac:dyDescent="0.4"/>
    <row r="10642" s="6" customFormat="1" x14ac:dyDescent="0.4"/>
    <row r="10643" s="6" customFormat="1" x14ac:dyDescent="0.4"/>
    <row r="10644" s="6" customFormat="1" x14ac:dyDescent="0.4"/>
    <row r="10645" s="6" customFormat="1" x14ac:dyDescent="0.4"/>
    <row r="10646" s="6" customFormat="1" x14ac:dyDescent="0.4"/>
    <row r="10647" s="6" customFormat="1" x14ac:dyDescent="0.4"/>
    <row r="10648" s="6" customFormat="1" x14ac:dyDescent="0.4"/>
    <row r="10649" s="6" customFormat="1" x14ac:dyDescent="0.4"/>
    <row r="10650" s="6" customFormat="1" x14ac:dyDescent="0.4"/>
    <row r="10651" s="6" customFormat="1" x14ac:dyDescent="0.4"/>
    <row r="10652" s="6" customFormat="1" x14ac:dyDescent="0.4"/>
    <row r="10653" s="6" customFormat="1" x14ac:dyDescent="0.4"/>
    <row r="10654" s="6" customFormat="1" x14ac:dyDescent="0.4"/>
    <row r="10655" s="6" customFormat="1" x14ac:dyDescent="0.4"/>
    <row r="10656" s="6" customFormat="1" x14ac:dyDescent="0.4"/>
    <row r="10657" s="6" customFormat="1" x14ac:dyDescent="0.4"/>
    <row r="10658" s="6" customFormat="1" x14ac:dyDescent="0.4"/>
    <row r="10659" s="6" customFormat="1" x14ac:dyDescent="0.4"/>
    <row r="10660" s="6" customFormat="1" x14ac:dyDescent="0.4"/>
    <row r="10661" s="6" customFormat="1" x14ac:dyDescent="0.4"/>
    <row r="10662" s="6" customFormat="1" x14ac:dyDescent="0.4"/>
    <row r="10663" s="6" customFormat="1" x14ac:dyDescent="0.4"/>
    <row r="10664" s="6" customFormat="1" x14ac:dyDescent="0.4"/>
    <row r="10665" s="6" customFormat="1" x14ac:dyDescent="0.4"/>
    <row r="10666" s="6" customFormat="1" x14ac:dyDescent="0.4"/>
    <row r="10667" s="6" customFormat="1" x14ac:dyDescent="0.4"/>
    <row r="10668" s="6" customFormat="1" x14ac:dyDescent="0.4"/>
    <row r="10669" s="6" customFormat="1" x14ac:dyDescent="0.4"/>
    <row r="10670" s="6" customFormat="1" x14ac:dyDescent="0.4"/>
    <row r="10671" s="6" customFormat="1" x14ac:dyDescent="0.4"/>
    <row r="10672" s="6" customFormat="1" x14ac:dyDescent="0.4"/>
    <row r="10673" s="6" customFormat="1" x14ac:dyDescent="0.4"/>
    <row r="10674" s="6" customFormat="1" x14ac:dyDescent="0.4"/>
    <row r="10675" s="6" customFormat="1" x14ac:dyDescent="0.4"/>
    <row r="10676" s="6" customFormat="1" x14ac:dyDescent="0.4"/>
    <row r="10677" s="6" customFormat="1" x14ac:dyDescent="0.4"/>
    <row r="10678" s="6" customFormat="1" x14ac:dyDescent="0.4"/>
    <row r="10679" s="6" customFormat="1" x14ac:dyDescent="0.4"/>
    <row r="10680" s="6" customFormat="1" x14ac:dyDescent="0.4"/>
    <row r="10681" s="6" customFormat="1" x14ac:dyDescent="0.4"/>
    <row r="10682" s="6" customFormat="1" x14ac:dyDescent="0.4"/>
    <row r="10683" s="6" customFormat="1" x14ac:dyDescent="0.4"/>
    <row r="10684" s="6" customFormat="1" x14ac:dyDescent="0.4"/>
    <row r="10685" s="6" customFormat="1" x14ac:dyDescent="0.4"/>
    <row r="10686" s="6" customFormat="1" x14ac:dyDescent="0.4"/>
    <row r="10687" s="6" customFormat="1" x14ac:dyDescent="0.4"/>
    <row r="10688" s="6" customFormat="1" x14ac:dyDescent="0.4"/>
    <row r="10689" s="6" customFormat="1" x14ac:dyDescent="0.4"/>
    <row r="10690" s="6" customFormat="1" x14ac:dyDescent="0.4"/>
    <row r="10691" s="6" customFormat="1" x14ac:dyDescent="0.4"/>
    <row r="10692" s="6" customFormat="1" x14ac:dyDescent="0.4"/>
    <row r="10693" s="6" customFormat="1" x14ac:dyDescent="0.4"/>
    <row r="10694" s="6" customFormat="1" x14ac:dyDescent="0.4"/>
    <row r="10695" s="6" customFormat="1" x14ac:dyDescent="0.4"/>
    <row r="10696" s="6" customFormat="1" x14ac:dyDescent="0.4"/>
    <row r="10697" s="6" customFormat="1" x14ac:dyDescent="0.4"/>
    <row r="10698" s="6" customFormat="1" x14ac:dyDescent="0.4"/>
    <row r="10699" s="6" customFormat="1" x14ac:dyDescent="0.4"/>
    <row r="10700" s="6" customFormat="1" x14ac:dyDescent="0.4"/>
    <row r="10701" s="6" customFormat="1" x14ac:dyDescent="0.4"/>
    <row r="10702" s="6" customFormat="1" x14ac:dyDescent="0.4"/>
    <row r="10703" s="6" customFormat="1" x14ac:dyDescent="0.4"/>
    <row r="10704" s="6" customFormat="1" x14ac:dyDescent="0.4"/>
    <row r="10705" s="6" customFormat="1" x14ac:dyDescent="0.4"/>
    <row r="10706" s="6" customFormat="1" x14ac:dyDescent="0.4"/>
    <row r="10707" s="6" customFormat="1" x14ac:dyDescent="0.4"/>
    <row r="10708" s="6" customFormat="1" x14ac:dyDescent="0.4"/>
    <row r="10709" s="6" customFormat="1" x14ac:dyDescent="0.4"/>
    <row r="10710" s="6" customFormat="1" x14ac:dyDescent="0.4"/>
    <row r="10711" s="6" customFormat="1" x14ac:dyDescent="0.4"/>
    <row r="10712" s="6" customFormat="1" x14ac:dyDescent="0.4"/>
    <row r="10713" s="6" customFormat="1" x14ac:dyDescent="0.4"/>
    <row r="10714" s="6" customFormat="1" x14ac:dyDescent="0.4"/>
    <row r="10715" s="6" customFormat="1" x14ac:dyDescent="0.4"/>
    <row r="10716" s="6" customFormat="1" x14ac:dyDescent="0.4"/>
    <row r="10717" s="6" customFormat="1" x14ac:dyDescent="0.4"/>
    <row r="10718" s="6" customFormat="1" x14ac:dyDescent="0.4"/>
    <row r="10719" s="6" customFormat="1" x14ac:dyDescent="0.4"/>
    <row r="10720" s="6" customFormat="1" x14ac:dyDescent="0.4"/>
    <row r="10721" s="6" customFormat="1" x14ac:dyDescent="0.4"/>
    <row r="10722" s="6" customFormat="1" x14ac:dyDescent="0.4"/>
    <row r="10723" s="6" customFormat="1" x14ac:dyDescent="0.4"/>
    <row r="10724" s="6" customFormat="1" x14ac:dyDescent="0.4"/>
    <row r="10725" s="6" customFormat="1" x14ac:dyDescent="0.4"/>
    <row r="10726" s="6" customFormat="1" x14ac:dyDescent="0.4"/>
    <row r="10727" s="6" customFormat="1" x14ac:dyDescent="0.4"/>
    <row r="10728" s="6" customFormat="1" x14ac:dyDescent="0.4"/>
    <row r="10729" s="6" customFormat="1" x14ac:dyDescent="0.4"/>
    <row r="10730" s="6" customFormat="1" x14ac:dyDescent="0.4"/>
    <row r="10731" s="6" customFormat="1" x14ac:dyDescent="0.4"/>
    <row r="10732" s="6" customFormat="1" x14ac:dyDescent="0.4"/>
    <row r="10733" s="6" customFormat="1" x14ac:dyDescent="0.4"/>
    <row r="10734" s="6" customFormat="1" x14ac:dyDescent="0.4"/>
    <row r="10735" s="6" customFormat="1" x14ac:dyDescent="0.4"/>
    <row r="10736" s="6" customFormat="1" x14ac:dyDescent="0.4"/>
    <row r="10737" s="6" customFormat="1" x14ac:dyDescent="0.4"/>
    <row r="10738" s="6" customFormat="1" x14ac:dyDescent="0.4"/>
    <row r="10739" s="6" customFormat="1" x14ac:dyDescent="0.4"/>
    <row r="10740" s="6" customFormat="1" x14ac:dyDescent="0.4"/>
    <row r="10741" s="6" customFormat="1" x14ac:dyDescent="0.4"/>
    <row r="10742" s="6" customFormat="1" x14ac:dyDescent="0.4"/>
    <row r="10743" s="6" customFormat="1" x14ac:dyDescent="0.4"/>
    <row r="10744" s="6" customFormat="1" x14ac:dyDescent="0.4"/>
    <row r="10745" s="6" customFormat="1" x14ac:dyDescent="0.4"/>
    <row r="10746" s="6" customFormat="1" x14ac:dyDescent="0.4"/>
    <row r="10747" s="6" customFormat="1" x14ac:dyDescent="0.4"/>
    <row r="10748" s="6" customFormat="1" x14ac:dyDescent="0.4"/>
    <row r="10749" s="6" customFormat="1" x14ac:dyDescent="0.4"/>
    <row r="10750" s="6" customFormat="1" x14ac:dyDescent="0.4"/>
    <row r="10751" s="6" customFormat="1" x14ac:dyDescent="0.4"/>
    <row r="10752" s="6" customFormat="1" x14ac:dyDescent="0.4"/>
    <row r="10753" s="6" customFormat="1" x14ac:dyDescent="0.4"/>
    <row r="10754" s="6" customFormat="1" x14ac:dyDescent="0.4"/>
    <row r="10755" s="6" customFormat="1" x14ac:dyDescent="0.4"/>
    <row r="10756" s="6" customFormat="1" x14ac:dyDescent="0.4"/>
    <row r="10757" s="6" customFormat="1" x14ac:dyDescent="0.4"/>
    <row r="10758" s="6" customFormat="1" x14ac:dyDescent="0.4"/>
    <row r="10759" s="6" customFormat="1" x14ac:dyDescent="0.4"/>
    <row r="10760" s="6" customFormat="1" x14ac:dyDescent="0.4"/>
    <row r="10761" s="6" customFormat="1" x14ac:dyDescent="0.4"/>
    <row r="10762" s="6" customFormat="1" x14ac:dyDescent="0.4"/>
    <row r="10763" s="6" customFormat="1" x14ac:dyDescent="0.4"/>
    <row r="10764" s="6" customFormat="1" x14ac:dyDescent="0.4"/>
    <row r="10765" s="6" customFormat="1" x14ac:dyDescent="0.4"/>
    <row r="10766" s="6" customFormat="1" x14ac:dyDescent="0.4"/>
    <row r="10767" s="6" customFormat="1" x14ac:dyDescent="0.4"/>
    <row r="10768" s="6" customFormat="1" x14ac:dyDescent="0.4"/>
    <row r="10769" s="6" customFormat="1" x14ac:dyDescent="0.4"/>
    <row r="10770" s="6" customFormat="1" x14ac:dyDescent="0.4"/>
    <row r="10771" s="6" customFormat="1" x14ac:dyDescent="0.4"/>
    <row r="10772" s="6" customFormat="1" x14ac:dyDescent="0.4"/>
    <row r="10773" s="6" customFormat="1" x14ac:dyDescent="0.4"/>
    <row r="10774" s="6" customFormat="1" x14ac:dyDescent="0.4"/>
    <row r="10775" s="6" customFormat="1" x14ac:dyDescent="0.4"/>
    <row r="10776" s="6" customFormat="1" x14ac:dyDescent="0.4"/>
    <row r="10777" s="6" customFormat="1" x14ac:dyDescent="0.4"/>
    <row r="10778" s="6" customFormat="1" x14ac:dyDescent="0.4"/>
    <row r="10779" s="6" customFormat="1" x14ac:dyDescent="0.4"/>
    <row r="10780" s="6" customFormat="1" x14ac:dyDescent="0.4"/>
    <row r="10781" s="6" customFormat="1" x14ac:dyDescent="0.4"/>
    <row r="10782" s="6" customFormat="1" x14ac:dyDescent="0.4"/>
    <row r="10783" s="6" customFormat="1" x14ac:dyDescent="0.4"/>
    <row r="10784" s="6" customFormat="1" x14ac:dyDescent="0.4"/>
    <row r="10785" s="6" customFormat="1" x14ac:dyDescent="0.4"/>
    <row r="10786" s="6" customFormat="1" x14ac:dyDescent="0.4"/>
    <row r="10787" s="6" customFormat="1" x14ac:dyDescent="0.4"/>
    <row r="10788" s="6" customFormat="1" x14ac:dyDescent="0.4"/>
    <row r="10789" s="6" customFormat="1" x14ac:dyDescent="0.4"/>
    <row r="10790" s="6" customFormat="1" x14ac:dyDescent="0.4"/>
    <row r="10791" s="6" customFormat="1" x14ac:dyDescent="0.4"/>
    <row r="10792" s="6" customFormat="1" x14ac:dyDescent="0.4"/>
    <row r="10793" s="6" customFormat="1" x14ac:dyDescent="0.4"/>
    <row r="10794" s="6" customFormat="1" x14ac:dyDescent="0.4"/>
    <row r="10795" s="6" customFormat="1" x14ac:dyDescent="0.4"/>
    <row r="10796" s="6" customFormat="1" x14ac:dyDescent="0.4"/>
    <row r="10797" s="6" customFormat="1" x14ac:dyDescent="0.4"/>
    <row r="10798" s="6" customFormat="1" x14ac:dyDescent="0.4"/>
    <row r="10799" s="6" customFormat="1" x14ac:dyDescent="0.4"/>
    <row r="10800" s="6" customFormat="1" x14ac:dyDescent="0.4"/>
    <row r="10801" s="6" customFormat="1" x14ac:dyDescent="0.4"/>
    <row r="10802" s="6" customFormat="1" x14ac:dyDescent="0.4"/>
    <row r="10803" s="6" customFormat="1" x14ac:dyDescent="0.4"/>
    <row r="10804" s="6" customFormat="1" x14ac:dyDescent="0.4"/>
    <row r="10805" s="6" customFormat="1" x14ac:dyDescent="0.4"/>
    <row r="10806" s="6" customFormat="1" x14ac:dyDescent="0.4"/>
    <row r="10807" s="6" customFormat="1" x14ac:dyDescent="0.4"/>
    <row r="10808" s="6" customFormat="1" x14ac:dyDescent="0.4"/>
    <row r="10809" s="6" customFormat="1" x14ac:dyDescent="0.4"/>
    <row r="10810" s="6" customFormat="1" x14ac:dyDescent="0.4"/>
    <row r="10811" s="6" customFormat="1" x14ac:dyDescent="0.4"/>
    <row r="10812" s="6" customFormat="1" x14ac:dyDescent="0.4"/>
    <row r="10813" s="6" customFormat="1" x14ac:dyDescent="0.4"/>
    <row r="10814" s="6" customFormat="1" x14ac:dyDescent="0.4"/>
    <row r="10815" s="6" customFormat="1" x14ac:dyDescent="0.4"/>
    <row r="10816" s="6" customFormat="1" x14ac:dyDescent="0.4"/>
    <row r="10817" s="6" customFormat="1" x14ac:dyDescent="0.4"/>
    <row r="10818" s="6" customFormat="1" x14ac:dyDescent="0.4"/>
    <row r="10819" s="6" customFormat="1" x14ac:dyDescent="0.4"/>
    <row r="10820" s="6" customFormat="1" x14ac:dyDescent="0.4"/>
    <row r="10821" s="6" customFormat="1" x14ac:dyDescent="0.4"/>
    <row r="10822" s="6" customFormat="1" x14ac:dyDescent="0.4"/>
    <row r="10823" s="6" customFormat="1" x14ac:dyDescent="0.4"/>
    <row r="10824" s="6" customFormat="1" x14ac:dyDescent="0.4"/>
    <row r="10825" s="6" customFormat="1" x14ac:dyDescent="0.4"/>
    <row r="10826" s="6" customFormat="1" x14ac:dyDescent="0.4"/>
    <row r="10827" s="6" customFormat="1" x14ac:dyDescent="0.4"/>
    <row r="10828" s="6" customFormat="1" x14ac:dyDescent="0.4"/>
    <row r="10829" s="6" customFormat="1" x14ac:dyDescent="0.4"/>
    <row r="10830" s="6" customFormat="1" x14ac:dyDescent="0.4"/>
    <row r="10831" s="6" customFormat="1" x14ac:dyDescent="0.4"/>
    <row r="10832" s="6" customFormat="1" x14ac:dyDescent="0.4"/>
    <row r="10833" s="6" customFormat="1" x14ac:dyDescent="0.4"/>
    <row r="10834" s="6" customFormat="1" x14ac:dyDescent="0.4"/>
    <row r="10835" s="6" customFormat="1" x14ac:dyDescent="0.4"/>
    <row r="10836" s="6" customFormat="1" x14ac:dyDescent="0.4"/>
    <row r="10837" s="6" customFormat="1" x14ac:dyDescent="0.4"/>
    <row r="10838" s="6" customFormat="1" x14ac:dyDescent="0.4"/>
    <row r="10839" s="6" customFormat="1" x14ac:dyDescent="0.4"/>
    <row r="10840" s="6" customFormat="1" x14ac:dyDescent="0.4"/>
    <row r="10841" s="6" customFormat="1" x14ac:dyDescent="0.4"/>
    <row r="10842" s="6" customFormat="1" x14ac:dyDescent="0.4"/>
    <row r="10843" s="6" customFormat="1" x14ac:dyDescent="0.4"/>
    <row r="10844" s="6" customFormat="1" x14ac:dyDescent="0.4"/>
    <row r="10845" s="6" customFormat="1" x14ac:dyDescent="0.4"/>
    <row r="10846" s="6" customFormat="1" x14ac:dyDescent="0.4"/>
    <row r="10847" s="6" customFormat="1" x14ac:dyDescent="0.4"/>
    <row r="10848" s="6" customFormat="1" x14ac:dyDescent="0.4"/>
    <row r="10849" s="6" customFormat="1" x14ac:dyDescent="0.4"/>
    <row r="10850" s="6" customFormat="1" x14ac:dyDescent="0.4"/>
    <row r="10851" s="6" customFormat="1" x14ac:dyDescent="0.4"/>
    <row r="10852" s="6" customFormat="1" x14ac:dyDescent="0.4"/>
    <row r="10853" s="6" customFormat="1" x14ac:dyDescent="0.4"/>
    <row r="10854" s="6" customFormat="1" x14ac:dyDescent="0.4"/>
    <row r="10855" s="6" customFormat="1" x14ac:dyDescent="0.4"/>
    <row r="10856" s="6" customFormat="1" x14ac:dyDescent="0.4"/>
    <row r="10857" s="6" customFormat="1" x14ac:dyDescent="0.4"/>
    <row r="10858" s="6" customFormat="1" x14ac:dyDescent="0.4"/>
    <row r="10859" s="6" customFormat="1" x14ac:dyDescent="0.4"/>
    <row r="10860" s="6" customFormat="1" x14ac:dyDescent="0.4"/>
    <row r="10861" s="6" customFormat="1" x14ac:dyDescent="0.4"/>
    <row r="10862" s="6" customFormat="1" x14ac:dyDescent="0.4"/>
    <row r="10863" s="6" customFormat="1" x14ac:dyDescent="0.4"/>
    <row r="10864" s="6" customFormat="1" x14ac:dyDescent="0.4"/>
    <row r="10865" s="6" customFormat="1" x14ac:dyDescent="0.4"/>
    <row r="10866" s="6" customFormat="1" x14ac:dyDescent="0.4"/>
    <row r="10867" s="6" customFormat="1" x14ac:dyDescent="0.4"/>
    <row r="10868" s="6" customFormat="1" x14ac:dyDescent="0.4"/>
    <row r="10869" s="6" customFormat="1" x14ac:dyDescent="0.4"/>
    <row r="10870" s="6" customFormat="1" x14ac:dyDescent="0.4"/>
    <row r="10871" s="6" customFormat="1" x14ac:dyDescent="0.4"/>
    <row r="10872" s="6" customFormat="1" x14ac:dyDescent="0.4"/>
    <row r="10873" s="6" customFormat="1" x14ac:dyDescent="0.4"/>
    <row r="10874" s="6" customFormat="1" x14ac:dyDescent="0.4"/>
    <row r="10875" s="6" customFormat="1" x14ac:dyDescent="0.4"/>
    <row r="10876" s="6" customFormat="1" x14ac:dyDescent="0.4"/>
    <row r="10877" s="6" customFormat="1" x14ac:dyDescent="0.4"/>
    <row r="10878" s="6" customFormat="1" x14ac:dyDescent="0.4"/>
    <row r="10879" s="6" customFormat="1" x14ac:dyDescent="0.4"/>
    <row r="10880" s="6" customFormat="1" x14ac:dyDescent="0.4"/>
    <row r="10881" s="6" customFormat="1" x14ac:dyDescent="0.4"/>
    <row r="10882" s="6" customFormat="1" x14ac:dyDescent="0.4"/>
    <row r="10883" s="6" customFormat="1" x14ac:dyDescent="0.4"/>
    <row r="10884" s="6" customFormat="1" x14ac:dyDescent="0.4"/>
    <row r="10885" s="6" customFormat="1" x14ac:dyDescent="0.4"/>
    <row r="10886" s="6" customFormat="1" x14ac:dyDescent="0.4"/>
    <row r="10887" s="6" customFormat="1" x14ac:dyDescent="0.4"/>
    <row r="10888" s="6" customFormat="1" x14ac:dyDescent="0.4"/>
    <row r="10889" s="6" customFormat="1" x14ac:dyDescent="0.4"/>
    <row r="10890" s="6" customFormat="1" x14ac:dyDescent="0.4"/>
    <row r="10891" s="6" customFormat="1" x14ac:dyDescent="0.4"/>
    <row r="10892" s="6" customFormat="1" x14ac:dyDescent="0.4"/>
    <row r="10893" s="6" customFormat="1" x14ac:dyDescent="0.4"/>
    <row r="10894" s="6" customFormat="1" x14ac:dyDescent="0.4"/>
    <row r="10895" s="6" customFormat="1" x14ac:dyDescent="0.4"/>
    <row r="10896" s="6" customFormat="1" x14ac:dyDescent="0.4"/>
    <row r="10897" s="6" customFormat="1" x14ac:dyDescent="0.4"/>
    <row r="10898" s="6" customFormat="1" x14ac:dyDescent="0.4"/>
    <row r="10899" s="6" customFormat="1" x14ac:dyDescent="0.4"/>
    <row r="10900" s="6" customFormat="1" x14ac:dyDescent="0.4"/>
    <row r="10901" s="6" customFormat="1" x14ac:dyDescent="0.4"/>
    <row r="10902" s="6" customFormat="1" x14ac:dyDescent="0.4"/>
    <row r="10903" s="6" customFormat="1" x14ac:dyDescent="0.4"/>
    <row r="10904" s="6" customFormat="1" x14ac:dyDescent="0.4"/>
    <row r="10905" s="6" customFormat="1" x14ac:dyDescent="0.4"/>
    <row r="10906" s="6" customFormat="1" x14ac:dyDescent="0.4"/>
    <row r="10907" s="6" customFormat="1" x14ac:dyDescent="0.4"/>
    <row r="10908" s="6" customFormat="1" x14ac:dyDescent="0.4"/>
    <row r="10909" s="6" customFormat="1" x14ac:dyDescent="0.4"/>
    <row r="10910" s="6" customFormat="1" x14ac:dyDescent="0.4"/>
    <row r="10911" s="6" customFormat="1" x14ac:dyDescent="0.4"/>
    <row r="10912" s="6" customFormat="1" x14ac:dyDescent="0.4"/>
    <row r="10913" s="6" customFormat="1" x14ac:dyDescent="0.4"/>
    <row r="10914" s="6" customFormat="1" x14ac:dyDescent="0.4"/>
    <row r="10915" s="6" customFormat="1" x14ac:dyDescent="0.4"/>
    <row r="10916" s="6" customFormat="1" x14ac:dyDescent="0.4"/>
    <row r="10917" s="6" customFormat="1" x14ac:dyDescent="0.4"/>
    <row r="10918" s="6" customFormat="1" x14ac:dyDescent="0.4"/>
    <row r="10919" s="6" customFormat="1" x14ac:dyDescent="0.4"/>
    <row r="10920" s="6" customFormat="1" x14ac:dyDescent="0.4"/>
    <row r="10921" s="6" customFormat="1" x14ac:dyDescent="0.4"/>
    <row r="10922" s="6" customFormat="1" x14ac:dyDescent="0.4"/>
    <row r="10923" s="6" customFormat="1" x14ac:dyDescent="0.4"/>
    <row r="10924" s="6" customFormat="1" x14ac:dyDescent="0.4"/>
    <row r="10925" s="6" customFormat="1" x14ac:dyDescent="0.4"/>
    <row r="10926" s="6" customFormat="1" x14ac:dyDescent="0.4"/>
    <row r="10927" s="6" customFormat="1" x14ac:dyDescent="0.4"/>
    <row r="10928" s="6" customFormat="1" x14ac:dyDescent="0.4"/>
    <row r="10929" s="6" customFormat="1" x14ac:dyDescent="0.4"/>
    <row r="10930" s="6" customFormat="1" x14ac:dyDescent="0.4"/>
    <row r="10931" s="6" customFormat="1" x14ac:dyDescent="0.4"/>
    <row r="10932" s="6" customFormat="1" x14ac:dyDescent="0.4"/>
    <row r="10933" s="6" customFormat="1" x14ac:dyDescent="0.4"/>
    <row r="10934" s="6" customFormat="1" x14ac:dyDescent="0.4"/>
    <row r="10935" s="6" customFormat="1" x14ac:dyDescent="0.4"/>
    <row r="10936" s="6" customFormat="1" x14ac:dyDescent="0.4"/>
    <row r="10937" s="6" customFormat="1" x14ac:dyDescent="0.4"/>
    <row r="10938" s="6" customFormat="1" x14ac:dyDescent="0.4"/>
    <row r="10939" s="6" customFormat="1" x14ac:dyDescent="0.4"/>
    <row r="10940" s="6" customFormat="1" x14ac:dyDescent="0.4"/>
    <row r="10941" s="6" customFormat="1" x14ac:dyDescent="0.4"/>
    <row r="10942" s="6" customFormat="1" x14ac:dyDescent="0.4"/>
    <row r="10943" s="6" customFormat="1" x14ac:dyDescent="0.4"/>
    <row r="10944" s="6" customFormat="1" x14ac:dyDescent="0.4"/>
    <row r="10945" s="6" customFormat="1" x14ac:dyDescent="0.4"/>
    <row r="10946" s="6" customFormat="1" x14ac:dyDescent="0.4"/>
    <row r="10947" s="6" customFormat="1" x14ac:dyDescent="0.4"/>
    <row r="10948" s="6" customFormat="1" x14ac:dyDescent="0.4"/>
    <row r="10949" s="6" customFormat="1" x14ac:dyDescent="0.4"/>
    <row r="10950" s="6" customFormat="1" x14ac:dyDescent="0.4"/>
    <row r="10951" s="6" customFormat="1" x14ac:dyDescent="0.4"/>
    <row r="10952" s="6" customFormat="1" x14ac:dyDescent="0.4"/>
    <row r="10953" s="6" customFormat="1" x14ac:dyDescent="0.4"/>
    <row r="10954" s="6" customFormat="1" x14ac:dyDescent="0.4"/>
    <row r="10955" s="6" customFormat="1" x14ac:dyDescent="0.4"/>
    <row r="10956" s="6" customFormat="1" x14ac:dyDescent="0.4"/>
    <row r="10957" s="6" customFormat="1" x14ac:dyDescent="0.4"/>
    <row r="10958" s="6" customFormat="1" x14ac:dyDescent="0.4"/>
    <row r="10959" s="6" customFormat="1" x14ac:dyDescent="0.4"/>
    <row r="10960" s="6" customFormat="1" x14ac:dyDescent="0.4"/>
    <row r="10961" s="6" customFormat="1" x14ac:dyDescent="0.4"/>
    <row r="10962" s="6" customFormat="1" x14ac:dyDescent="0.4"/>
    <row r="10963" s="6" customFormat="1" x14ac:dyDescent="0.4"/>
    <row r="10964" s="6" customFormat="1" x14ac:dyDescent="0.4"/>
    <row r="10965" s="6" customFormat="1" x14ac:dyDescent="0.4"/>
    <row r="10966" s="6" customFormat="1" x14ac:dyDescent="0.4"/>
    <row r="10967" s="6" customFormat="1" x14ac:dyDescent="0.4"/>
    <row r="10968" s="6" customFormat="1" x14ac:dyDescent="0.4"/>
    <row r="10969" s="6" customFormat="1" x14ac:dyDescent="0.4"/>
    <row r="10970" s="6" customFormat="1" x14ac:dyDescent="0.4"/>
    <row r="10971" s="6" customFormat="1" x14ac:dyDescent="0.4"/>
    <row r="10972" s="6" customFormat="1" x14ac:dyDescent="0.4"/>
    <row r="10973" s="6" customFormat="1" x14ac:dyDescent="0.4"/>
    <row r="10974" s="6" customFormat="1" x14ac:dyDescent="0.4"/>
    <row r="10975" s="6" customFormat="1" x14ac:dyDescent="0.4"/>
    <row r="10976" s="6" customFormat="1" x14ac:dyDescent="0.4"/>
    <row r="10977" s="6" customFormat="1" x14ac:dyDescent="0.4"/>
    <row r="10978" s="6" customFormat="1" x14ac:dyDescent="0.4"/>
    <row r="10979" s="6" customFormat="1" x14ac:dyDescent="0.4"/>
    <row r="10980" s="6" customFormat="1" x14ac:dyDescent="0.4"/>
    <row r="10981" s="6" customFormat="1" x14ac:dyDescent="0.4"/>
    <row r="10982" s="6" customFormat="1" x14ac:dyDescent="0.4"/>
    <row r="10983" s="6" customFormat="1" x14ac:dyDescent="0.4"/>
    <row r="10984" s="6" customFormat="1" x14ac:dyDescent="0.4"/>
    <row r="10985" s="6" customFormat="1" x14ac:dyDescent="0.4"/>
    <row r="10986" s="6" customFormat="1" x14ac:dyDescent="0.4"/>
    <row r="10987" s="6" customFormat="1" x14ac:dyDescent="0.4"/>
    <row r="10988" s="6" customFormat="1" x14ac:dyDescent="0.4"/>
    <row r="10989" s="6" customFormat="1" x14ac:dyDescent="0.4"/>
    <row r="10990" s="6" customFormat="1" x14ac:dyDescent="0.4"/>
    <row r="10991" s="6" customFormat="1" x14ac:dyDescent="0.4"/>
    <row r="10992" s="6" customFormat="1" x14ac:dyDescent="0.4"/>
    <row r="10993" s="6" customFormat="1" x14ac:dyDescent="0.4"/>
    <row r="10994" s="6" customFormat="1" x14ac:dyDescent="0.4"/>
    <row r="10995" s="6" customFormat="1" x14ac:dyDescent="0.4"/>
    <row r="10996" s="6" customFormat="1" x14ac:dyDescent="0.4"/>
    <row r="10997" s="6" customFormat="1" x14ac:dyDescent="0.4"/>
    <row r="10998" s="6" customFormat="1" x14ac:dyDescent="0.4"/>
    <row r="10999" s="6" customFormat="1" x14ac:dyDescent="0.4"/>
    <row r="11000" s="6" customFormat="1" x14ac:dyDescent="0.4"/>
    <row r="11001" s="6" customFormat="1" x14ac:dyDescent="0.4"/>
    <row r="11002" s="6" customFormat="1" x14ac:dyDescent="0.4"/>
    <row r="11003" s="6" customFormat="1" x14ac:dyDescent="0.4"/>
    <row r="11004" s="6" customFormat="1" x14ac:dyDescent="0.4"/>
    <row r="11005" s="6" customFormat="1" x14ac:dyDescent="0.4"/>
    <row r="11006" s="6" customFormat="1" x14ac:dyDescent="0.4"/>
    <row r="11007" s="6" customFormat="1" x14ac:dyDescent="0.4"/>
    <row r="11008" s="6" customFormat="1" x14ac:dyDescent="0.4"/>
    <row r="11009" s="6" customFormat="1" x14ac:dyDescent="0.4"/>
    <row r="11010" s="6" customFormat="1" x14ac:dyDescent="0.4"/>
    <row r="11011" s="6" customFormat="1" x14ac:dyDescent="0.4"/>
    <row r="11012" s="6" customFormat="1" x14ac:dyDescent="0.4"/>
    <row r="11013" s="6" customFormat="1" x14ac:dyDescent="0.4"/>
    <row r="11014" s="6" customFormat="1" x14ac:dyDescent="0.4"/>
    <row r="11015" s="6" customFormat="1" x14ac:dyDescent="0.4"/>
    <row r="11016" s="6" customFormat="1" x14ac:dyDescent="0.4"/>
    <row r="11017" s="6" customFormat="1" x14ac:dyDescent="0.4"/>
    <row r="11018" s="6" customFormat="1" x14ac:dyDescent="0.4"/>
    <row r="11019" s="6" customFormat="1" x14ac:dyDescent="0.4"/>
    <row r="11020" s="6" customFormat="1" x14ac:dyDescent="0.4"/>
    <row r="11021" s="6" customFormat="1" x14ac:dyDescent="0.4"/>
    <row r="11022" s="6" customFormat="1" x14ac:dyDescent="0.4"/>
    <row r="11023" s="6" customFormat="1" x14ac:dyDescent="0.4"/>
    <row r="11024" s="6" customFormat="1" x14ac:dyDescent="0.4"/>
    <row r="11025" s="6" customFormat="1" x14ac:dyDescent="0.4"/>
    <row r="11026" s="6" customFormat="1" x14ac:dyDescent="0.4"/>
    <row r="11027" s="6" customFormat="1" x14ac:dyDescent="0.4"/>
    <row r="11028" s="6" customFormat="1" x14ac:dyDescent="0.4"/>
    <row r="11029" s="6" customFormat="1" x14ac:dyDescent="0.4"/>
    <row r="11030" s="6" customFormat="1" x14ac:dyDescent="0.4"/>
    <row r="11031" s="6" customFormat="1" x14ac:dyDescent="0.4"/>
    <row r="11032" s="6" customFormat="1" x14ac:dyDescent="0.4"/>
    <row r="11033" s="6" customFormat="1" x14ac:dyDescent="0.4"/>
    <row r="11034" s="6" customFormat="1" x14ac:dyDescent="0.4"/>
    <row r="11035" s="6" customFormat="1" x14ac:dyDescent="0.4"/>
    <row r="11036" s="6" customFormat="1" x14ac:dyDescent="0.4"/>
    <row r="11037" s="6" customFormat="1" x14ac:dyDescent="0.4"/>
    <row r="11038" s="6" customFormat="1" x14ac:dyDescent="0.4"/>
    <row r="11039" s="6" customFormat="1" x14ac:dyDescent="0.4"/>
    <row r="11040" s="6" customFormat="1" x14ac:dyDescent="0.4"/>
    <row r="11041" s="6" customFormat="1" x14ac:dyDescent="0.4"/>
    <row r="11042" s="6" customFormat="1" x14ac:dyDescent="0.4"/>
    <row r="11043" s="6" customFormat="1" x14ac:dyDescent="0.4"/>
    <row r="11044" s="6" customFormat="1" x14ac:dyDescent="0.4"/>
    <row r="11045" s="6" customFormat="1" x14ac:dyDescent="0.4"/>
    <row r="11046" s="6" customFormat="1" x14ac:dyDescent="0.4"/>
    <row r="11047" s="6" customFormat="1" x14ac:dyDescent="0.4"/>
    <row r="11048" s="6" customFormat="1" x14ac:dyDescent="0.4"/>
    <row r="11049" s="6" customFormat="1" x14ac:dyDescent="0.4"/>
    <row r="11050" s="6" customFormat="1" x14ac:dyDescent="0.4"/>
    <row r="11051" s="6" customFormat="1" x14ac:dyDescent="0.4"/>
    <row r="11052" s="6" customFormat="1" x14ac:dyDescent="0.4"/>
    <row r="11053" s="6" customFormat="1" x14ac:dyDescent="0.4"/>
    <row r="11054" s="6" customFormat="1" x14ac:dyDescent="0.4"/>
    <row r="11055" s="6" customFormat="1" x14ac:dyDescent="0.4"/>
    <row r="11056" s="6" customFormat="1" x14ac:dyDescent="0.4"/>
    <row r="11057" s="6" customFormat="1" x14ac:dyDescent="0.4"/>
    <row r="11058" s="6" customFormat="1" x14ac:dyDescent="0.4"/>
    <row r="11059" s="6" customFormat="1" x14ac:dyDescent="0.4"/>
    <row r="11060" s="6" customFormat="1" x14ac:dyDescent="0.4"/>
    <row r="11061" s="6" customFormat="1" x14ac:dyDescent="0.4"/>
    <row r="11062" s="6" customFormat="1" x14ac:dyDescent="0.4"/>
    <row r="11063" s="6" customFormat="1" x14ac:dyDescent="0.4"/>
    <row r="11064" s="6" customFormat="1" x14ac:dyDescent="0.4"/>
    <row r="11065" s="6" customFormat="1" x14ac:dyDescent="0.4"/>
    <row r="11066" s="6" customFormat="1" x14ac:dyDescent="0.4"/>
    <row r="11067" s="6" customFormat="1" x14ac:dyDescent="0.4"/>
    <row r="11068" s="6" customFormat="1" x14ac:dyDescent="0.4"/>
    <row r="11069" s="6" customFormat="1" x14ac:dyDescent="0.4"/>
    <row r="11070" s="6" customFormat="1" x14ac:dyDescent="0.4"/>
    <row r="11071" s="6" customFormat="1" x14ac:dyDescent="0.4"/>
    <row r="11072" s="6" customFormat="1" x14ac:dyDescent="0.4"/>
    <row r="11073" s="6" customFormat="1" x14ac:dyDescent="0.4"/>
    <row r="11074" s="6" customFormat="1" x14ac:dyDescent="0.4"/>
    <row r="11075" s="6" customFormat="1" x14ac:dyDescent="0.4"/>
    <row r="11076" s="6" customFormat="1" x14ac:dyDescent="0.4"/>
    <row r="11077" s="6" customFormat="1" x14ac:dyDescent="0.4"/>
    <row r="11078" s="6" customFormat="1" x14ac:dyDescent="0.4"/>
    <row r="11079" s="6" customFormat="1" x14ac:dyDescent="0.4"/>
    <row r="11080" s="6" customFormat="1" x14ac:dyDescent="0.4"/>
    <row r="11081" s="6" customFormat="1" x14ac:dyDescent="0.4"/>
    <row r="11082" s="6" customFormat="1" x14ac:dyDescent="0.4"/>
    <row r="11083" s="6" customFormat="1" x14ac:dyDescent="0.4"/>
    <row r="11084" s="6" customFormat="1" x14ac:dyDescent="0.4"/>
    <row r="11085" s="6" customFormat="1" x14ac:dyDescent="0.4"/>
    <row r="11086" s="6" customFormat="1" x14ac:dyDescent="0.4"/>
    <row r="11087" s="6" customFormat="1" x14ac:dyDescent="0.4"/>
    <row r="11088" s="6" customFormat="1" x14ac:dyDescent="0.4"/>
    <row r="11089" s="6" customFormat="1" x14ac:dyDescent="0.4"/>
    <row r="11090" s="6" customFormat="1" x14ac:dyDescent="0.4"/>
    <row r="11091" s="6" customFormat="1" x14ac:dyDescent="0.4"/>
    <row r="11092" s="6" customFormat="1" x14ac:dyDescent="0.4"/>
    <row r="11093" s="6" customFormat="1" x14ac:dyDescent="0.4"/>
    <row r="11094" s="6" customFormat="1" x14ac:dyDescent="0.4"/>
    <row r="11095" s="6" customFormat="1" x14ac:dyDescent="0.4"/>
    <row r="11096" s="6" customFormat="1" x14ac:dyDescent="0.4"/>
    <row r="11097" s="6" customFormat="1" x14ac:dyDescent="0.4"/>
    <row r="11098" s="6" customFormat="1" x14ac:dyDescent="0.4"/>
    <row r="11099" s="6" customFormat="1" x14ac:dyDescent="0.4"/>
    <row r="11100" s="6" customFormat="1" x14ac:dyDescent="0.4"/>
    <row r="11101" s="6" customFormat="1" x14ac:dyDescent="0.4"/>
    <row r="11102" s="6" customFormat="1" x14ac:dyDescent="0.4"/>
    <row r="11103" s="6" customFormat="1" x14ac:dyDescent="0.4"/>
    <row r="11104" s="6" customFormat="1" x14ac:dyDescent="0.4"/>
    <row r="11105" s="6" customFormat="1" x14ac:dyDescent="0.4"/>
    <row r="11106" s="6" customFormat="1" x14ac:dyDescent="0.4"/>
    <row r="11107" s="6" customFormat="1" x14ac:dyDescent="0.4"/>
    <row r="11108" s="6" customFormat="1" x14ac:dyDescent="0.4"/>
    <row r="11109" s="6" customFormat="1" x14ac:dyDescent="0.4"/>
    <row r="11110" s="6" customFormat="1" x14ac:dyDescent="0.4"/>
    <row r="11111" s="6" customFormat="1" x14ac:dyDescent="0.4"/>
    <row r="11112" s="6" customFormat="1" x14ac:dyDescent="0.4"/>
    <row r="11113" s="6" customFormat="1" x14ac:dyDescent="0.4"/>
    <row r="11114" s="6" customFormat="1" x14ac:dyDescent="0.4"/>
    <row r="11115" s="6" customFormat="1" x14ac:dyDescent="0.4"/>
    <row r="11116" s="6" customFormat="1" x14ac:dyDescent="0.4"/>
    <row r="11117" s="6" customFormat="1" x14ac:dyDescent="0.4"/>
    <row r="11118" s="6" customFormat="1" x14ac:dyDescent="0.4"/>
    <row r="11119" s="6" customFormat="1" x14ac:dyDescent="0.4"/>
    <row r="11120" s="6" customFormat="1" x14ac:dyDescent="0.4"/>
    <row r="11121" s="6" customFormat="1" x14ac:dyDescent="0.4"/>
    <row r="11122" s="6" customFormat="1" x14ac:dyDescent="0.4"/>
    <row r="11123" s="6" customFormat="1" x14ac:dyDescent="0.4"/>
    <row r="11124" s="6" customFormat="1" x14ac:dyDescent="0.4"/>
    <row r="11125" s="6" customFormat="1" x14ac:dyDescent="0.4"/>
    <row r="11126" s="6" customFormat="1" x14ac:dyDescent="0.4"/>
    <row r="11127" s="6" customFormat="1" x14ac:dyDescent="0.4"/>
    <row r="11128" s="6" customFormat="1" x14ac:dyDescent="0.4"/>
    <row r="11129" s="6" customFormat="1" x14ac:dyDescent="0.4"/>
    <row r="11130" s="6" customFormat="1" x14ac:dyDescent="0.4"/>
    <row r="11131" s="6" customFormat="1" x14ac:dyDescent="0.4"/>
    <row r="11132" s="6" customFormat="1" x14ac:dyDescent="0.4"/>
    <row r="11133" s="6" customFormat="1" x14ac:dyDescent="0.4"/>
    <row r="11134" s="6" customFormat="1" x14ac:dyDescent="0.4"/>
    <row r="11135" s="6" customFormat="1" x14ac:dyDescent="0.4"/>
    <row r="11136" s="6" customFormat="1" x14ac:dyDescent="0.4"/>
    <row r="11137" s="6" customFormat="1" x14ac:dyDescent="0.4"/>
    <row r="11138" s="6" customFormat="1" x14ac:dyDescent="0.4"/>
    <row r="11139" s="6" customFormat="1" x14ac:dyDescent="0.4"/>
    <row r="11140" s="6" customFormat="1" x14ac:dyDescent="0.4"/>
    <row r="11141" s="6" customFormat="1" x14ac:dyDescent="0.4"/>
    <row r="11142" s="6" customFormat="1" x14ac:dyDescent="0.4"/>
    <row r="11143" s="6" customFormat="1" x14ac:dyDescent="0.4"/>
    <row r="11144" s="6" customFormat="1" x14ac:dyDescent="0.4"/>
    <row r="11145" s="6" customFormat="1" x14ac:dyDescent="0.4"/>
    <row r="11146" s="6" customFormat="1" x14ac:dyDescent="0.4"/>
    <row r="11147" s="6" customFormat="1" x14ac:dyDescent="0.4"/>
    <row r="11148" s="6" customFormat="1" x14ac:dyDescent="0.4"/>
    <row r="11149" s="6" customFormat="1" x14ac:dyDescent="0.4"/>
    <row r="11150" s="6" customFormat="1" x14ac:dyDescent="0.4"/>
    <row r="11151" s="6" customFormat="1" x14ac:dyDescent="0.4"/>
    <row r="11152" s="6" customFormat="1" x14ac:dyDescent="0.4"/>
    <row r="11153" s="6" customFormat="1" x14ac:dyDescent="0.4"/>
    <row r="11154" s="6" customFormat="1" x14ac:dyDescent="0.4"/>
    <row r="11155" s="6" customFormat="1" x14ac:dyDescent="0.4"/>
    <row r="11156" s="6" customFormat="1" x14ac:dyDescent="0.4"/>
    <row r="11157" s="6" customFormat="1" x14ac:dyDescent="0.4"/>
    <row r="11158" s="6" customFormat="1" x14ac:dyDescent="0.4"/>
    <row r="11159" s="6" customFormat="1" x14ac:dyDescent="0.4"/>
    <row r="11160" s="6" customFormat="1" x14ac:dyDescent="0.4"/>
    <row r="11161" s="6" customFormat="1" x14ac:dyDescent="0.4"/>
    <row r="11162" s="6" customFormat="1" x14ac:dyDescent="0.4"/>
    <row r="11163" s="6" customFormat="1" x14ac:dyDescent="0.4"/>
    <row r="11164" s="6" customFormat="1" x14ac:dyDescent="0.4"/>
    <row r="11165" s="6" customFormat="1" x14ac:dyDescent="0.4"/>
    <row r="11166" s="6" customFormat="1" x14ac:dyDescent="0.4"/>
    <row r="11167" s="6" customFormat="1" x14ac:dyDescent="0.4"/>
    <row r="11168" s="6" customFormat="1" x14ac:dyDescent="0.4"/>
    <row r="11169" s="6" customFormat="1" x14ac:dyDescent="0.4"/>
    <row r="11170" s="6" customFormat="1" x14ac:dyDescent="0.4"/>
    <row r="11171" s="6" customFormat="1" x14ac:dyDescent="0.4"/>
    <row r="11172" s="6" customFormat="1" x14ac:dyDescent="0.4"/>
    <row r="11173" s="6" customFormat="1" x14ac:dyDescent="0.4"/>
    <row r="11174" s="6" customFormat="1" x14ac:dyDescent="0.4"/>
    <row r="11175" s="6" customFormat="1" x14ac:dyDescent="0.4"/>
    <row r="11176" s="6" customFormat="1" x14ac:dyDescent="0.4"/>
    <row r="11177" s="6" customFormat="1" x14ac:dyDescent="0.4"/>
    <row r="11178" s="6" customFormat="1" x14ac:dyDescent="0.4"/>
    <row r="11179" s="6" customFormat="1" x14ac:dyDescent="0.4"/>
    <row r="11180" s="6" customFormat="1" x14ac:dyDescent="0.4"/>
    <row r="11181" s="6" customFormat="1" x14ac:dyDescent="0.4"/>
    <row r="11182" s="6" customFormat="1" x14ac:dyDescent="0.4"/>
    <row r="11183" s="6" customFormat="1" x14ac:dyDescent="0.4"/>
    <row r="11184" s="6" customFormat="1" x14ac:dyDescent="0.4"/>
    <row r="11185" s="6" customFormat="1" x14ac:dyDescent="0.4"/>
    <row r="11186" s="6" customFormat="1" x14ac:dyDescent="0.4"/>
    <row r="11187" s="6" customFormat="1" x14ac:dyDescent="0.4"/>
    <row r="11188" s="6" customFormat="1" x14ac:dyDescent="0.4"/>
    <row r="11189" s="6" customFormat="1" x14ac:dyDescent="0.4"/>
    <row r="11190" s="6" customFormat="1" x14ac:dyDescent="0.4"/>
    <row r="11191" s="6" customFormat="1" x14ac:dyDescent="0.4"/>
    <row r="11192" s="6" customFormat="1" x14ac:dyDescent="0.4"/>
    <row r="11193" s="6" customFormat="1" x14ac:dyDescent="0.4"/>
    <row r="11194" s="6" customFormat="1" x14ac:dyDescent="0.4"/>
    <row r="11195" s="6" customFormat="1" x14ac:dyDescent="0.4"/>
    <row r="11196" s="6" customFormat="1" x14ac:dyDescent="0.4"/>
    <row r="11197" s="6" customFormat="1" x14ac:dyDescent="0.4"/>
    <row r="11198" s="6" customFormat="1" x14ac:dyDescent="0.4"/>
    <row r="11199" s="6" customFormat="1" x14ac:dyDescent="0.4"/>
    <row r="11200" s="6" customFormat="1" x14ac:dyDescent="0.4"/>
    <row r="11201" s="6" customFormat="1" x14ac:dyDescent="0.4"/>
    <row r="11202" s="6" customFormat="1" x14ac:dyDescent="0.4"/>
    <row r="11203" s="6" customFormat="1" x14ac:dyDescent="0.4"/>
    <row r="11204" s="6" customFormat="1" x14ac:dyDescent="0.4"/>
    <row r="11205" s="6" customFormat="1" x14ac:dyDescent="0.4"/>
    <row r="11206" s="6" customFormat="1" x14ac:dyDescent="0.4"/>
    <row r="11207" s="6" customFormat="1" x14ac:dyDescent="0.4"/>
    <row r="11208" s="6" customFormat="1" x14ac:dyDescent="0.4"/>
    <row r="11209" s="6" customFormat="1" x14ac:dyDescent="0.4"/>
    <row r="11210" s="6" customFormat="1" x14ac:dyDescent="0.4"/>
    <row r="11211" s="6" customFormat="1" x14ac:dyDescent="0.4"/>
    <row r="11212" s="6" customFormat="1" x14ac:dyDescent="0.4"/>
    <row r="11213" s="6" customFormat="1" x14ac:dyDescent="0.4"/>
    <row r="11214" s="6" customFormat="1" x14ac:dyDescent="0.4"/>
    <row r="11215" s="6" customFormat="1" x14ac:dyDescent="0.4"/>
    <row r="11216" s="6" customFormat="1" x14ac:dyDescent="0.4"/>
    <row r="11217" s="6" customFormat="1" x14ac:dyDescent="0.4"/>
    <row r="11218" s="6" customFormat="1" x14ac:dyDescent="0.4"/>
    <row r="11219" s="6" customFormat="1" x14ac:dyDescent="0.4"/>
    <row r="11220" s="6" customFormat="1" x14ac:dyDescent="0.4"/>
    <row r="11221" s="6" customFormat="1" x14ac:dyDescent="0.4"/>
    <row r="11222" s="6" customFormat="1" x14ac:dyDescent="0.4"/>
    <row r="11223" s="6" customFormat="1" x14ac:dyDescent="0.4"/>
    <row r="11224" s="6" customFormat="1" x14ac:dyDescent="0.4"/>
    <row r="11225" s="6" customFormat="1" x14ac:dyDescent="0.4"/>
    <row r="11226" s="6" customFormat="1" x14ac:dyDescent="0.4"/>
    <row r="11227" s="6" customFormat="1" x14ac:dyDescent="0.4"/>
    <row r="11228" s="6" customFormat="1" x14ac:dyDescent="0.4"/>
    <row r="11229" s="6" customFormat="1" x14ac:dyDescent="0.4"/>
    <row r="11230" s="6" customFormat="1" x14ac:dyDescent="0.4"/>
    <row r="11231" s="6" customFormat="1" x14ac:dyDescent="0.4"/>
    <row r="11232" s="6" customFormat="1" x14ac:dyDescent="0.4"/>
    <row r="11233" s="6" customFormat="1" x14ac:dyDescent="0.4"/>
    <row r="11234" s="6" customFormat="1" x14ac:dyDescent="0.4"/>
    <row r="11235" s="6" customFormat="1" x14ac:dyDescent="0.4"/>
    <row r="11236" s="6" customFormat="1" x14ac:dyDescent="0.4"/>
    <row r="11237" s="6" customFormat="1" x14ac:dyDescent="0.4"/>
    <row r="11238" s="6" customFormat="1" x14ac:dyDescent="0.4"/>
    <row r="11239" s="6" customFormat="1" x14ac:dyDescent="0.4"/>
    <row r="11240" s="6" customFormat="1" x14ac:dyDescent="0.4"/>
    <row r="11241" s="6" customFormat="1" x14ac:dyDescent="0.4"/>
    <row r="11242" s="6" customFormat="1" x14ac:dyDescent="0.4"/>
    <row r="11243" s="6" customFormat="1" x14ac:dyDescent="0.4"/>
    <row r="11244" s="6" customFormat="1" x14ac:dyDescent="0.4"/>
    <row r="11245" s="6" customFormat="1" x14ac:dyDescent="0.4"/>
    <row r="11246" s="6" customFormat="1" x14ac:dyDescent="0.4"/>
    <row r="11247" s="6" customFormat="1" x14ac:dyDescent="0.4"/>
    <row r="11248" s="6" customFormat="1" x14ac:dyDescent="0.4"/>
    <row r="11249" s="6" customFormat="1" x14ac:dyDescent="0.4"/>
    <row r="11250" s="6" customFormat="1" x14ac:dyDescent="0.4"/>
    <row r="11251" s="6" customFormat="1" x14ac:dyDescent="0.4"/>
    <row r="11252" s="6" customFormat="1" x14ac:dyDescent="0.4"/>
    <row r="11253" s="6" customFormat="1" x14ac:dyDescent="0.4"/>
    <row r="11254" s="6" customFormat="1" x14ac:dyDescent="0.4"/>
    <row r="11255" s="6" customFormat="1" x14ac:dyDescent="0.4"/>
    <row r="11256" s="6" customFormat="1" x14ac:dyDescent="0.4"/>
    <row r="11257" s="6" customFormat="1" x14ac:dyDescent="0.4"/>
    <row r="11258" s="6" customFormat="1" x14ac:dyDescent="0.4"/>
    <row r="11259" s="6" customFormat="1" x14ac:dyDescent="0.4"/>
    <row r="11260" s="6" customFormat="1" x14ac:dyDescent="0.4"/>
    <row r="11261" s="6" customFormat="1" x14ac:dyDescent="0.4"/>
    <row r="11262" s="6" customFormat="1" x14ac:dyDescent="0.4"/>
    <row r="11263" s="6" customFormat="1" x14ac:dyDescent="0.4"/>
    <row r="11264" s="6" customFormat="1" x14ac:dyDescent="0.4"/>
    <row r="11265" s="6" customFormat="1" x14ac:dyDescent="0.4"/>
    <row r="11266" s="6" customFormat="1" x14ac:dyDescent="0.4"/>
    <row r="11267" s="6" customFormat="1" x14ac:dyDescent="0.4"/>
    <row r="11268" s="6" customFormat="1" x14ac:dyDescent="0.4"/>
    <row r="11269" s="6" customFormat="1" x14ac:dyDescent="0.4"/>
    <row r="11270" s="6" customFormat="1" x14ac:dyDescent="0.4"/>
    <row r="11271" s="6" customFormat="1" x14ac:dyDescent="0.4"/>
    <row r="11272" s="6" customFormat="1" x14ac:dyDescent="0.4"/>
    <row r="11273" s="6" customFormat="1" x14ac:dyDescent="0.4"/>
    <row r="11274" s="6" customFormat="1" x14ac:dyDescent="0.4"/>
    <row r="11275" s="6" customFormat="1" x14ac:dyDescent="0.4"/>
    <row r="11276" s="6" customFormat="1" x14ac:dyDescent="0.4"/>
    <row r="11277" s="6" customFormat="1" x14ac:dyDescent="0.4"/>
    <row r="11278" s="6" customFormat="1" x14ac:dyDescent="0.4"/>
    <row r="11279" s="6" customFormat="1" x14ac:dyDescent="0.4"/>
    <row r="11280" s="6" customFormat="1" x14ac:dyDescent="0.4"/>
    <row r="11281" s="6" customFormat="1" x14ac:dyDescent="0.4"/>
    <row r="11282" s="6" customFormat="1" x14ac:dyDescent="0.4"/>
    <row r="11283" s="6" customFormat="1" x14ac:dyDescent="0.4"/>
    <row r="11284" s="6" customFormat="1" x14ac:dyDescent="0.4"/>
    <row r="11285" s="6" customFormat="1" x14ac:dyDescent="0.4"/>
    <row r="11286" s="6" customFormat="1" x14ac:dyDescent="0.4"/>
    <row r="11287" s="6" customFormat="1" x14ac:dyDescent="0.4"/>
    <row r="11288" s="6" customFormat="1" x14ac:dyDescent="0.4"/>
    <row r="11289" s="6" customFormat="1" x14ac:dyDescent="0.4"/>
    <row r="11290" s="6" customFormat="1" x14ac:dyDescent="0.4"/>
    <row r="11291" s="6" customFormat="1" x14ac:dyDescent="0.4"/>
    <row r="11292" s="6" customFormat="1" x14ac:dyDescent="0.4"/>
    <row r="11293" s="6" customFormat="1" x14ac:dyDescent="0.4"/>
    <row r="11294" s="6" customFormat="1" x14ac:dyDescent="0.4"/>
    <row r="11295" s="6" customFormat="1" x14ac:dyDescent="0.4"/>
    <row r="11296" s="6" customFormat="1" x14ac:dyDescent="0.4"/>
    <row r="11297" s="6" customFormat="1" x14ac:dyDescent="0.4"/>
    <row r="11298" s="6" customFormat="1" x14ac:dyDescent="0.4"/>
    <row r="11299" s="6" customFormat="1" x14ac:dyDescent="0.4"/>
    <row r="11300" s="6" customFormat="1" x14ac:dyDescent="0.4"/>
    <row r="11301" s="6" customFormat="1" x14ac:dyDescent="0.4"/>
    <row r="11302" s="6" customFormat="1" x14ac:dyDescent="0.4"/>
    <row r="11303" s="6" customFormat="1" x14ac:dyDescent="0.4"/>
    <row r="11304" s="6" customFormat="1" x14ac:dyDescent="0.4"/>
    <row r="11305" s="6" customFormat="1" x14ac:dyDescent="0.4"/>
    <row r="11306" s="6" customFormat="1" x14ac:dyDescent="0.4"/>
    <row r="11307" s="6" customFormat="1" x14ac:dyDescent="0.4"/>
    <row r="11308" s="6" customFormat="1" x14ac:dyDescent="0.4"/>
    <row r="11309" s="6" customFormat="1" x14ac:dyDescent="0.4"/>
    <row r="11310" s="6" customFormat="1" x14ac:dyDescent="0.4"/>
    <row r="11311" s="6" customFormat="1" x14ac:dyDescent="0.4"/>
    <row r="11312" s="6" customFormat="1" x14ac:dyDescent="0.4"/>
    <row r="11313" s="6" customFormat="1" x14ac:dyDescent="0.4"/>
    <row r="11314" s="6" customFormat="1" x14ac:dyDescent="0.4"/>
    <row r="11315" s="6" customFormat="1" x14ac:dyDescent="0.4"/>
    <row r="11316" s="6" customFormat="1" x14ac:dyDescent="0.4"/>
    <row r="11317" s="6" customFormat="1" x14ac:dyDescent="0.4"/>
    <row r="11318" s="6" customFormat="1" x14ac:dyDescent="0.4"/>
    <row r="11319" s="6" customFormat="1" x14ac:dyDescent="0.4"/>
    <row r="11320" s="6" customFormat="1" x14ac:dyDescent="0.4"/>
    <row r="11321" s="6" customFormat="1" x14ac:dyDescent="0.4"/>
    <row r="11322" s="6" customFormat="1" x14ac:dyDescent="0.4"/>
    <row r="11323" s="6" customFormat="1" x14ac:dyDescent="0.4"/>
    <row r="11324" s="6" customFormat="1" x14ac:dyDescent="0.4"/>
    <row r="11325" s="6" customFormat="1" x14ac:dyDescent="0.4"/>
    <row r="11326" s="6" customFormat="1" x14ac:dyDescent="0.4"/>
    <row r="11327" s="6" customFormat="1" x14ac:dyDescent="0.4"/>
    <row r="11328" s="6" customFormat="1" x14ac:dyDescent="0.4"/>
    <row r="11329" s="6" customFormat="1" x14ac:dyDescent="0.4"/>
    <row r="11330" s="6" customFormat="1" x14ac:dyDescent="0.4"/>
    <row r="11331" s="6" customFormat="1" x14ac:dyDescent="0.4"/>
    <row r="11332" s="6" customFormat="1" x14ac:dyDescent="0.4"/>
    <row r="11333" s="6" customFormat="1" x14ac:dyDescent="0.4"/>
    <row r="11334" s="6" customFormat="1" x14ac:dyDescent="0.4"/>
    <row r="11335" s="6" customFormat="1" x14ac:dyDescent="0.4"/>
    <row r="11336" s="6" customFormat="1" x14ac:dyDescent="0.4"/>
    <row r="11337" s="6" customFormat="1" x14ac:dyDescent="0.4"/>
    <row r="11338" s="6" customFormat="1" x14ac:dyDescent="0.4"/>
    <row r="11339" s="6" customFormat="1" x14ac:dyDescent="0.4"/>
    <row r="11340" s="6" customFormat="1" x14ac:dyDescent="0.4"/>
    <row r="11341" s="6" customFormat="1" x14ac:dyDescent="0.4"/>
    <row r="11342" s="6" customFormat="1" x14ac:dyDescent="0.4"/>
    <row r="11343" s="6" customFormat="1" x14ac:dyDescent="0.4"/>
    <row r="11344" s="6" customFormat="1" x14ac:dyDescent="0.4"/>
    <row r="11345" s="6" customFormat="1" x14ac:dyDescent="0.4"/>
    <row r="11346" s="6" customFormat="1" x14ac:dyDescent="0.4"/>
    <row r="11347" s="6" customFormat="1" x14ac:dyDescent="0.4"/>
    <row r="11348" s="6" customFormat="1" x14ac:dyDescent="0.4"/>
    <row r="11349" s="6" customFormat="1" x14ac:dyDescent="0.4"/>
    <row r="11350" s="6" customFormat="1" x14ac:dyDescent="0.4"/>
    <row r="11351" s="6" customFormat="1" x14ac:dyDescent="0.4"/>
    <row r="11352" s="6" customFormat="1" x14ac:dyDescent="0.4"/>
    <row r="11353" s="6" customFormat="1" x14ac:dyDescent="0.4"/>
    <row r="11354" s="6" customFormat="1" x14ac:dyDescent="0.4"/>
    <row r="11355" s="6" customFormat="1" x14ac:dyDescent="0.4"/>
    <row r="11356" s="6" customFormat="1" x14ac:dyDescent="0.4"/>
    <row r="11357" s="6" customFormat="1" x14ac:dyDescent="0.4"/>
    <row r="11358" s="6" customFormat="1" x14ac:dyDescent="0.4"/>
    <row r="11359" s="6" customFormat="1" x14ac:dyDescent="0.4"/>
    <row r="11360" s="6" customFormat="1" x14ac:dyDescent="0.4"/>
    <row r="11361" s="6" customFormat="1" x14ac:dyDescent="0.4"/>
    <row r="11362" s="6" customFormat="1" x14ac:dyDescent="0.4"/>
    <row r="11363" s="6" customFormat="1" x14ac:dyDescent="0.4"/>
    <row r="11364" s="6" customFormat="1" x14ac:dyDescent="0.4"/>
    <row r="11365" s="6" customFormat="1" x14ac:dyDescent="0.4"/>
    <row r="11366" s="6" customFormat="1" x14ac:dyDescent="0.4"/>
    <row r="11367" s="6" customFormat="1" x14ac:dyDescent="0.4"/>
    <row r="11368" s="6" customFormat="1" x14ac:dyDescent="0.4"/>
    <row r="11369" s="6" customFormat="1" x14ac:dyDescent="0.4"/>
    <row r="11370" s="6" customFormat="1" x14ac:dyDescent="0.4"/>
    <row r="11371" s="6" customFormat="1" x14ac:dyDescent="0.4"/>
    <row r="11372" s="6" customFormat="1" x14ac:dyDescent="0.4"/>
    <row r="11373" s="6" customFormat="1" x14ac:dyDescent="0.4"/>
    <row r="11374" s="6" customFormat="1" x14ac:dyDescent="0.4"/>
    <row r="11375" s="6" customFormat="1" x14ac:dyDescent="0.4"/>
    <row r="11376" s="6" customFormat="1" x14ac:dyDescent="0.4"/>
    <row r="11377" s="6" customFormat="1" x14ac:dyDescent="0.4"/>
    <row r="11378" s="6" customFormat="1" x14ac:dyDescent="0.4"/>
    <row r="11379" s="6" customFormat="1" x14ac:dyDescent="0.4"/>
    <row r="11380" s="6" customFormat="1" x14ac:dyDescent="0.4"/>
    <row r="11381" s="6" customFormat="1" x14ac:dyDescent="0.4"/>
    <row r="11382" s="6" customFormat="1" x14ac:dyDescent="0.4"/>
    <row r="11383" s="6" customFormat="1" x14ac:dyDescent="0.4"/>
    <row r="11384" s="6" customFormat="1" x14ac:dyDescent="0.4"/>
    <row r="11385" s="6" customFormat="1" x14ac:dyDescent="0.4"/>
    <row r="11386" s="6" customFormat="1" x14ac:dyDescent="0.4"/>
    <row r="11387" s="6" customFormat="1" x14ac:dyDescent="0.4"/>
    <row r="11388" s="6" customFormat="1" x14ac:dyDescent="0.4"/>
    <row r="11389" s="6" customFormat="1" x14ac:dyDescent="0.4"/>
    <row r="11390" s="6" customFormat="1" x14ac:dyDescent="0.4"/>
    <row r="11391" s="6" customFormat="1" x14ac:dyDescent="0.4"/>
    <row r="11392" s="6" customFormat="1" x14ac:dyDescent="0.4"/>
    <row r="11393" s="6" customFormat="1" x14ac:dyDescent="0.4"/>
    <row r="11394" s="6" customFormat="1" x14ac:dyDescent="0.4"/>
    <row r="11395" s="6" customFormat="1" x14ac:dyDescent="0.4"/>
    <row r="11396" s="6" customFormat="1" x14ac:dyDescent="0.4"/>
    <row r="11397" s="6" customFormat="1" x14ac:dyDescent="0.4"/>
    <row r="11398" s="6" customFormat="1" x14ac:dyDescent="0.4"/>
    <row r="11399" s="6" customFormat="1" x14ac:dyDescent="0.4"/>
    <row r="11400" s="6" customFormat="1" x14ac:dyDescent="0.4"/>
    <row r="11401" s="6" customFormat="1" x14ac:dyDescent="0.4"/>
    <row r="11402" s="6" customFormat="1" x14ac:dyDescent="0.4"/>
    <row r="11403" s="6" customFormat="1" x14ac:dyDescent="0.4"/>
    <row r="11404" s="6" customFormat="1" x14ac:dyDescent="0.4"/>
    <row r="11405" s="6" customFormat="1" x14ac:dyDescent="0.4"/>
    <row r="11406" s="6" customFormat="1" x14ac:dyDescent="0.4"/>
    <row r="11407" s="6" customFormat="1" x14ac:dyDescent="0.4"/>
    <row r="11408" s="6" customFormat="1" x14ac:dyDescent="0.4"/>
    <row r="11409" s="6" customFormat="1" x14ac:dyDescent="0.4"/>
    <row r="11410" s="6" customFormat="1" x14ac:dyDescent="0.4"/>
    <row r="11411" s="6" customFormat="1" x14ac:dyDescent="0.4"/>
    <row r="11412" s="6" customFormat="1" x14ac:dyDescent="0.4"/>
    <row r="11413" s="6" customFormat="1" x14ac:dyDescent="0.4"/>
    <row r="11414" s="6" customFormat="1" x14ac:dyDescent="0.4"/>
    <row r="11415" s="6" customFormat="1" x14ac:dyDescent="0.4"/>
    <row r="11416" s="6" customFormat="1" x14ac:dyDescent="0.4"/>
    <row r="11417" s="6" customFormat="1" x14ac:dyDescent="0.4"/>
    <row r="11418" s="6" customFormat="1" x14ac:dyDescent="0.4"/>
    <row r="11419" s="6" customFormat="1" x14ac:dyDescent="0.4"/>
    <row r="11420" s="6" customFormat="1" x14ac:dyDescent="0.4"/>
    <row r="11421" s="6" customFormat="1" x14ac:dyDescent="0.4"/>
    <row r="11422" s="6" customFormat="1" x14ac:dyDescent="0.4"/>
    <row r="11423" s="6" customFormat="1" x14ac:dyDescent="0.4"/>
    <row r="11424" s="6" customFormat="1" x14ac:dyDescent="0.4"/>
    <row r="11425" s="6" customFormat="1" x14ac:dyDescent="0.4"/>
    <row r="11426" s="6" customFormat="1" x14ac:dyDescent="0.4"/>
    <row r="11427" s="6" customFormat="1" x14ac:dyDescent="0.4"/>
    <row r="11428" s="6" customFormat="1" x14ac:dyDescent="0.4"/>
    <row r="11429" s="6" customFormat="1" x14ac:dyDescent="0.4"/>
    <row r="11430" s="6" customFormat="1" x14ac:dyDescent="0.4"/>
    <row r="11431" s="6" customFormat="1" x14ac:dyDescent="0.4"/>
    <row r="11432" s="6" customFormat="1" x14ac:dyDescent="0.4"/>
    <row r="11433" s="6" customFormat="1" x14ac:dyDescent="0.4"/>
    <row r="11434" s="6" customFormat="1" x14ac:dyDescent="0.4"/>
    <row r="11435" s="6" customFormat="1" x14ac:dyDescent="0.4"/>
    <row r="11436" s="6" customFormat="1" x14ac:dyDescent="0.4"/>
    <row r="11437" s="6" customFormat="1" x14ac:dyDescent="0.4"/>
    <row r="11438" s="6" customFormat="1" x14ac:dyDescent="0.4"/>
    <row r="11439" s="6" customFormat="1" x14ac:dyDescent="0.4"/>
    <row r="11440" s="6" customFormat="1" x14ac:dyDescent="0.4"/>
    <row r="11441" s="6" customFormat="1" x14ac:dyDescent="0.4"/>
    <row r="11442" s="6" customFormat="1" x14ac:dyDescent="0.4"/>
    <row r="11443" s="6" customFormat="1" x14ac:dyDescent="0.4"/>
    <row r="11444" s="6" customFormat="1" x14ac:dyDescent="0.4"/>
    <row r="11445" s="6" customFormat="1" x14ac:dyDescent="0.4"/>
    <row r="11446" s="6" customFormat="1" x14ac:dyDescent="0.4"/>
    <row r="11447" s="6" customFormat="1" x14ac:dyDescent="0.4"/>
    <row r="11448" s="6" customFormat="1" x14ac:dyDescent="0.4"/>
    <row r="11449" s="6" customFormat="1" x14ac:dyDescent="0.4"/>
    <row r="11450" s="6" customFormat="1" x14ac:dyDescent="0.4"/>
    <row r="11451" s="6" customFormat="1" x14ac:dyDescent="0.4"/>
    <row r="11452" s="6" customFormat="1" x14ac:dyDescent="0.4"/>
    <row r="11453" s="6" customFormat="1" x14ac:dyDescent="0.4"/>
    <row r="11454" s="6" customFormat="1" x14ac:dyDescent="0.4"/>
    <row r="11455" s="6" customFormat="1" x14ac:dyDescent="0.4"/>
    <row r="11456" s="6" customFormat="1" x14ac:dyDescent="0.4"/>
    <row r="11457" s="6" customFormat="1" x14ac:dyDescent="0.4"/>
    <row r="11458" s="6" customFormat="1" x14ac:dyDescent="0.4"/>
    <row r="11459" s="6" customFormat="1" x14ac:dyDescent="0.4"/>
    <row r="11460" s="6" customFormat="1" x14ac:dyDescent="0.4"/>
    <row r="11461" s="6" customFormat="1" x14ac:dyDescent="0.4"/>
    <row r="11462" s="6" customFormat="1" x14ac:dyDescent="0.4"/>
    <row r="11463" s="6" customFormat="1" x14ac:dyDescent="0.4"/>
    <row r="11464" s="6" customFormat="1" x14ac:dyDescent="0.4"/>
    <row r="11465" s="6" customFormat="1" x14ac:dyDescent="0.4"/>
    <row r="11466" s="6" customFormat="1" x14ac:dyDescent="0.4"/>
    <row r="11467" s="6" customFormat="1" x14ac:dyDescent="0.4"/>
    <row r="11468" s="6" customFormat="1" x14ac:dyDescent="0.4"/>
    <row r="11469" s="6" customFormat="1" x14ac:dyDescent="0.4"/>
    <row r="11470" s="6" customFormat="1" x14ac:dyDescent="0.4"/>
    <row r="11471" s="6" customFormat="1" x14ac:dyDescent="0.4"/>
    <row r="11472" s="6" customFormat="1" x14ac:dyDescent="0.4"/>
    <row r="11473" s="6" customFormat="1" x14ac:dyDescent="0.4"/>
    <row r="11474" s="6" customFormat="1" x14ac:dyDescent="0.4"/>
    <row r="11475" s="6" customFormat="1" x14ac:dyDescent="0.4"/>
    <row r="11476" s="6" customFormat="1" x14ac:dyDescent="0.4"/>
    <row r="11477" s="6" customFormat="1" x14ac:dyDescent="0.4"/>
    <row r="11478" s="6" customFormat="1" x14ac:dyDescent="0.4"/>
    <row r="11479" s="6" customFormat="1" x14ac:dyDescent="0.4"/>
    <row r="11480" s="6" customFormat="1" x14ac:dyDescent="0.4"/>
    <row r="11481" s="6" customFormat="1" x14ac:dyDescent="0.4"/>
    <row r="11482" s="6" customFormat="1" x14ac:dyDescent="0.4"/>
    <row r="11483" s="6" customFormat="1" x14ac:dyDescent="0.4"/>
    <row r="11484" s="6" customFormat="1" x14ac:dyDescent="0.4"/>
    <row r="11485" s="6" customFormat="1" x14ac:dyDescent="0.4"/>
    <row r="11486" s="6" customFormat="1" x14ac:dyDescent="0.4"/>
    <row r="11487" s="6" customFormat="1" x14ac:dyDescent="0.4"/>
    <row r="11488" s="6" customFormat="1" x14ac:dyDescent="0.4"/>
    <row r="11489" s="6" customFormat="1" x14ac:dyDescent="0.4"/>
    <row r="11490" s="6" customFormat="1" x14ac:dyDescent="0.4"/>
    <row r="11491" s="6" customFormat="1" x14ac:dyDescent="0.4"/>
    <row r="11492" s="6" customFormat="1" x14ac:dyDescent="0.4"/>
    <row r="11493" s="6" customFormat="1" x14ac:dyDescent="0.4"/>
    <row r="11494" s="6" customFormat="1" x14ac:dyDescent="0.4"/>
    <row r="11495" s="6" customFormat="1" x14ac:dyDescent="0.4"/>
    <row r="11496" s="6" customFormat="1" x14ac:dyDescent="0.4"/>
    <row r="11497" s="6" customFormat="1" x14ac:dyDescent="0.4"/>
    <row r="11498" s="6" customFormat="1" x14ac:dyDescent="0.4"/>
    <row r="11499" s="6" customFormat="1" x14ac:dyDescent="0.4"/>
    <row r="11500" s="6" customFormat="1" x14ac:dyDescent="0.4"/>
    <row r="11501" s="6" customFormat="1" x14ac:dyDescent="0.4"/>
    <row r="11502" s="6" customFormat="1" x14ac:dyDescent="0.4"/>
    <row r="11503" s="6" customFormat="1" x14ac:dyDescent="0.4"/>
    <row r="11504" s="6" customFormat="1" x14ac:dyDescent="0.4"/>
    <row r="11505" s="6" customFormat="1" x14ac:dyDescent="0.4"/>
    <row r="11506" s="6" customFormat="1" x14ac:dyDescent="0.4"/>
    <row r="11507" s="6" customFormat="1" x14ac:dyDescent="0.4"/>
    <row r="11508" s="6" customFormat="1" x14ac:dyDescent="0.4"/>
    <row r="11509" s="6" customFormat="1" x14ac:dyDescent="0.4"/>
    <row r="11510" s="6" customFormat="1" x14ac:dyDescent="0.4"/>
    <row r="11511" s="6" customFormat="1" x14ac:dyDescent="0.4"/>
    <row r="11512" s="6" customFormat="1" x14ac:dyDescent="0.4"/>
    <row r="11513" s="6" customFormat="1" x14ac:dyDescent="0.4"/>
    <row r="11514" s="6" customFormat="1" x14ac:dyDescent="0.4"/>
    <row r="11515" s="6" customFormat="1" x14ac:dyDescent="0.4"/>
    <row r="11516" s="6" customFormat="1" x14ac:dyDescent="0.4"/>
    <row r="11517" s="6" customFormat="1" x14ac:dyDescent="0.4"/>
    <row r="11518" s="6" customFormat="1" x14ac:dyDescent="0.4"/>
    <row r="11519" s="6" customFormat="1" x14ac:dyDescent="0.4"/>
    <row r="11520" s="6" customFormat="1" x14ac:dyDescent="0.4"/>
    <row r="11521" s="6" customFormat="1" x14ac:dyDescent="0.4"/>
    <row r="11522" s="6" customFormat="1" x14ac:dyDescent="0.4"/>
    <row r="11523" s="6" customFormat="1" x14ac:dyDescent="0.4"/>
    <row r="11524" s="6" customFormat="1" x14ac:dyDescent="0.4"/>
    <row r="11525" s="6" customFormat="1" x14ac:dyDescent="0.4"/>
    <row r="11526" s="6" customFormat="1" x14ac:dyDescent="0.4"/>
    <row r="11527" s="6" customFormat="1" x14ac:dyDescent="0.4"/>
    <row r="11528" s="6" customFormat="1" x14ac:dyDescent="0.4"/>
    <row r="11529" s="6" customFormat="1" x14ac:dyDescent="0.4"/>
    <row r="11530" s="6" customFormat="1" x14ac:dyDescent="0.4"/>
    <row r="11531" s="6" customFormat="1" x14ac:dyDescent="0.4"/>
    <row r="11532" s="6" customFormat="1" x14ac:dyDescent="0.4"/>
    <row r="11533" s="6" customFormat="1" x14ac:dyDescent="0.4"/>
    <row r="11534" s="6" customFormat="1" x14ac:dyDescent="0.4"/>
    <row r="11535" s="6" customFormat="1" x14ac:dyDescent="0.4"/>
    <row r="11536" s="6" customFormat="1" x14ac:dyDescent="0.4"/>
    <row r="11537" s="6" customFormat="1" x14ac:dyDescent="0.4"/>
    <row r="11538" s="6" customFormat="1" x14ac:dyDescent="0.4"/>
    <row r="11539" s="6" customFormat="1" x14ac:dyDescent="0.4"/>
    <row r="11540" s="6" customFormat="1" x14ac:dyDescent="0.4"/>
    <row r="11541" s="6" customFormat="1" x14ac:dyDescent="0.4"/>
    <row r="11542" s="6" customFormat="1" x14ac:dyDescent="0.4"/>
    <row r="11543" s="6" customFormat="1" x14ac:dyDescent="0.4"/>
    <row r="11544" s="6" customFormat="1" x14ac:dyDescent="0.4"/>
    <row r="11545" s="6" customFormat="1" x14ac:dyDescent="0.4"/>
    <row r="11546" s="6" customFormat="1" x14ac:dyDescent="0.4"/>
    <row r="11547" s="6" customFormat="1" x14ac:dyDescent="0.4"/>
    <row r="11548" s="6" customFormat="1" x14ac:dyDescent="0.4"/>
    <row r="11549" s="6" customFormat="1" x14ac:dyDescent="0.4"/>
    <row r="11550" s="6" customFormat="1" x14ac:dyDescent="0.4"/>
    <row r="11551" s="6" customFormat="1" x14ac:dyDescent="0.4"/>
    <row r="11552" s="6" customFormat="1" x14ac:dyDescent="0.4"/>
    <row r="11553" s="6" customFormat="1" x14ac:dyDescent="0.4"/>
    <row r="11554" s="6" customFormat="1" x14ac:dyDescent="0.4"/>
    <row r="11555" s="6" customFormat="1" x14ac:dyDescent="0.4"/>
    <row r="11556" s="6" customFormat="1" x14ac:dyDescent="0.4"/>
    <row r="11557" s="6" customFormat="1" x14ac:dyDescent="0.4"/>
    <row r="11558" s="6" customFormat="1" x14ac:dyDescent="0.4"/>
    <row r="11559" s="6" customFormat="1" x14ac:dyDescent="0.4"/>
    <row r="11560" s="6" customFormat="1" x14ac:dyDescent="0.4"/>
    <row r="11561" s="6" customFormat="1" x14ac:dyDescent="0.4"/>
    <row r="11562" s="6" customFormat="1" x14ac:dyDescent="0.4"/>
    <row r="11563" s="6" customFormat="1" x14ac:dyDescent="0.4"/>
    <row r="11564" s="6" customFormat="1" x14ac:dyDescent="0.4"/>
    <row r="11565" s="6" customFormat="1" x14ac:dyDescent="0.4"/>
    <row r="11566" s="6" customFormat="1" x14ac:dyDescent="0.4"/>
    <row r="11567" s="6" customFormat="1" x14ac:dyDescent="0.4"/>
    <row r="11568" s="6" customFormat="1" x14ac:dyDescent="0.4"/>
    <row r="11569" s="6" customFormat="1" x14ac:dyDescent="0.4"/>
    <row r="11570" s="6" customFormat="1" x14ac:dyDescent="0.4"/>
    <row r="11571" s="6" customFormat="1" x14ac:dyDescent="0.4"/>
    <row r="11572" s="6" customFormat="1" x14ac:dyDescent="0.4"/>
    <row r="11573" s="6" customFormat="1" x14ac:dyDescent="0.4"/>
    <row r="11574" s="6" customFormat="1" x14ac:dyDescent="0.4"/>
    <row r="11575" s="6" customFormat="1" x14ac:dyDescent="0.4"/>
    <row r="11576" s="6" customFormat="1" x14ac:dyDescent="0.4"/>
    <row r="11577" s="6" customFormat="1" x14ac:dyDescent="0.4"/>
    <row r="11578" s="6" customFormat="1" x14ac:dyDescent="0.4"/>
    <row r="11579" s="6" customFormat="1" x14ac:dyDescent="0.4"/>
    <row r="11580" s="6" customFormat="1" x14ac:dyDescent="0.4"/>
    <row r="11581" s="6" customFormat="1" x14ac:dyDescent="0.4"/>
    <row r="11582" s="6" customFormat="1" x14ac:dyDescent="0.4"/>
    <row r="11583" s="6" customFormat="1" x14ac:dyDescent="0.4"/>
    <row r="11584" s="6" customFormat="1" x14ac:dyDescent="0.4"/>
    <row r="11585" s="6" customFormat="1" x14ac:dyDescent="0.4"/>
    <row r="11586" s="6" customFormat="1" x14ac:dyDescent="0.4"/>
    <row r="11587" s="6" customFormat="1" x14ac:dyDescent="0.4"/>
    <row r="11588" s="6" customFormat="1" x14ac:dyDescent="0.4"/>
    <row r="11589" s="6" customFormat="1" x14ac:dyDescent="0.4"/>
    <row r="11590" s="6" customFormat="1" x14ac:dyDescent="0.4"/>
    <row r="11591" s="6" customFormat="1" x14ac:dyDescent="0.4"/>
    <row r="11592" s="6" customFormat="1" x14ac:dyDescent="0.4"/>
    <row r="11593" s="6" customFormat="1" x14ac:dyDescent="0.4"/>
    <row r="11594" s="6" customFormat="1" x14ac:dyDescent="0.4"/>
    <row r="11595" s="6" customFormat="1" x14ac:dyDescent="0.4"/>
    <row r="11596" s="6" customFormat="1" x14ac:dyDescent="0.4"/>
    <row r="11597" s="6" customFormat="1" x14ac:dyDescent="0.4"/>
    <row r="11598" s="6" customFormat="1" x14ac:dyDescent="0.4"/>
    <row r="11599" s="6" customFormat="1" x14ac:dyDescent="0.4"/>
    <row r="11600" s="6" customFormat="1" x14ac:dyDescent="0.4"/>
    <row r="11601" s="6" customFormat="1" x14ac:dyDescent="0.4"/>
    <row r="11602" s="6" customFormat="1" x14ac:dyDescent="0.4"/>
    <row r="11603" s="6" customFormat="1" x14ac:dyDescent="0.4"/>
    <row r="11604" s="6" customFormat="1" x14ac:dyDescent="0.4"/>
    <row r="11605" s="6" customFormat="1" x14ac:dyDescent="0.4"/>
    <row r="11606" s="6" customFormat="1" x14ac:dyDescent="0.4"/>
    <row r="11607" s="6" customFormat="1" x14ac:dyDescent="0.4"/>
    <row r="11608" s="6" customFormat="1" x14ac:dyDescent="0.4"/>
    <row r="11609" s="6" customFormat="1" x14ac:dyDescent="0.4"/>
    <row r="11610" s="6" customFormat="1" x14ac:dyDescent="0.4"/>
    <row r="11611" s="6" customFormat="1" x14ac:dyDescent="0.4"/>
    <row r="11612" s="6" customFormat="1" x14ac:dyDescent="0.4"/>
    <row r="11613" s="6" customFormat="1" x14ac:dyDescent="0.4"/>
    <row r="11614" s="6" customFormat="1" x14ac:dyDescent="0.4"/>
    <row r="11615" s="6" customFormat="1" x14ac:dyDescent="0.4"/>
    <row r="11616" s="6" customFormat="1" x14ac:dyDescent="0.4"/>
    <row r="11617" s="6" customFormat="1" x14ac:dyDescent="0.4"/>
    <row r="11618" s="6" customFormat="1" x14ac:dyDescent="0.4"/>
    <row r="11619" s="6" customFormat="1" x14ac:dyDescent="0.4"/>
    <row r="11620" s="6" customFormat="1" x14ac:dyDescent="0.4"/>
    <row r="11621" s="6" customFormat="1" x14ac:dyDescent="0.4"/>
    <row r="11622" s="6" customFormat="1" x14ac:dyDescent="0.4"/>
    <row r="11623" s="6" customFormat="1" x14ac:dyDescent="0.4"/>
    <row r="11624" s="6" customFormat="1" x14ac:dyDescent="0.4"/>
    <row r="11625" s="6" customFormat="1" x14ac:dyDescent="0.4"/>
    <row r="11626" s="6" customFormat="1" x14ac:dyDescent="0.4"/>
    <row r="11627" s="6" customFormat="1" x14ac:dyDescent="0.4"/>
    <row r="11628" s="6" customFormat="1" x14ac:dyDescent="0.4"/>
    <row r="11629" s="6" customFormat="1" x14ac:dyDescent="0.4"/>
    <row r="11630" s="6" customFormat="1" x14ac:dyDescent="0.4"/>
    <row r="11631" s="6" customFormat="1" x14ac:dyDescent="0.4"/>
    <row r="11632" s="6" customFormat="1" x14ac:dyDescent="0.4"/>
    <row r="11633" s="6" customFormat="1" x14ac:dyDescent="0.4"/>
    <row r="11634" s="6" customFormat="1" x14ac:dyDescent="0.4"/>
    <row r="11635" s="6" customFormat="1" x14ac:dyDescent="0.4"/>
    <row r="11636" s="6" customFormat="1" x14ac:dyDescent="0.4"/>
    <row r="11637" s="6" customFormat="1" x14ac:dyDescent="0.4"/>
    <row r="11638" s="6" customFormat="1" x14ac:dyDescent="0.4"/>
    <row r="11639" s="6" customFormat="1" x14ac:dyDescent="0.4"/>
    <row r="11640" s="6" customFormat="1" x14ac:dyDescent="0.4"/>
    <row r="11641" s="6" customFormat="1" x14ac:dyDescent="0.4"/>
    <row r="11642" s="6" customFormat="1" x14ac:dyDescent="0.4"/>
    <row r="11643" s="6" customFormat="1" x14ac:dyDescent="0.4"/>
    <row r="11644" s="6" customFormat="1" x14ac:dyDescent="0.4"/>
    <row r="11645" s="6" customFormat="1" x14ac:dyDescent="0.4"/>
    <row r="11646" s="6" customFormat="1" x14ac:dyDescent="0.4"/>
    <row r="11647" s="6" customFormat="1" x14ac:dyDescent="0.4"/>
    <row r="11648" s="6" customFormat="1" x14ac:dyDescent="0.4"/>
    <row r="11649" s="6" customFormat="1" x14ac:dyDescent="0.4"/>
    <row r="11650" s="6" customFormat="1" x14ac:dyDescent="0.4"/>
    <row r="11651" s="6" customFormat="1" x14ac:dyDescent="0.4"/>
    <row r="11652" s="6" customFormat="1" x14ac:dyDescent="0.4"/>
    <row r="11653" s="6" customFormat="1" x14ac:dyDescent="0.4"/>
    <row r="11654" s="6" customFormat="1" x14ac:dyDescent="0.4"/>
    <row r="11655" s="6" customFormat="1" x14ac:dyDescent="0.4"/>
    <row r="11656" s="6" customFormat="1" x14ac:dyDescent="0.4"/>
    <row r="11657" s="6" customFormat="1" x14ac:dyDescent="0.4"/>
    <row r="11658" s="6" customFormat="1" x14ac:dyDescent="0.4"/>
    <row r="11659" s="6" customFormat="1" x14ac:dyDescent="0.4"/>
    <row r="11660" s="6" customFormat="1" x14ac:dyDescent="0.4"/>
    <row r="11661" s="6" customFormat="1" x14ac:dyDescent="0.4"/>
    <row r="11662" s="6" customFormat="1" x14ac:dyDescent="0.4"/>
    <row r="11663" s="6" customFormat="1" x14ac:dyDescent="0.4"/>
    <row r="11664" s="6" customFormat="1" x14ac:dyDescent="0.4"/>
    <row r="11665" s="6" customFormat="1" x14ac:dyDescent="0.4"/>
    <row r="11666" s="6" customFormat="1" x14ac:dyDescent="0.4"/>
    <row r="11667" s="6" customFormat="1" x14ac:dyDescent="0.4"/>
    <row r="11668" s="6" customFormat="1" x14ac:dyDescent="0.4"/>
    <row r="11669" s="6" customFormat="1" x14ac:dyDescent="0.4"/>
    <row r="11670" s="6" customFormat="1" x14ac:dyDescent="0.4"/>
    <row r="11671" s="6" customFormat="1" x14ac:dyDescent="0.4"/>
    <row r="11672" s="6" customFormat="1" x14ac:dyDescent="0.4"/>
    <row r="11673" s="6" customFormat="1" x14ac:dyDescent="0.4"/>
    <row r="11674" s="6" customFormat="1" x14ac:dyDescent="0.4"/>
    <row r="11675" s="6" customFormat="1" x14ac:dyDescent="0.4"/>
    <row r="11676" s="6" customFormat="1" x14ac:dyDescent="0.4"/>
    <row r="11677" s="6" customFormat="1" x14ac:dyDescent="0.4"/>
    <row r="11678" s="6" customFormat="1" x14ac:dyDescent="0.4"/>
    <row r="11679" s="6" customFormat="1" x14ac:dyDescent="0.4"/>
    <row r="11680" s="6" customFormat="1" x14ac:dyDescent="0.4"/>
    <row r="11681" s="6" customFormat="1" x14ac:dyDescent="0.4"/>
    <row r="11682" s="6" customFormat="1" x14ac:dyDescent="0.4"/>
    <row r="11683" s="6" customFormat="1" x14ac:dyDescent="0.4"/>
    <row r="11684" s="6" customFormat="1" x14ac:dyDescent="0.4"/>
    <row r="11685" s="6" customFormat="1" x14ac:dyDescent="0.4"/>
    <row r="11686" s="6" customFormat="1" x14ac:dyDescent="0.4"/>
    <row r="11687" s="6" customFormat="1" x14ac:dyDescent="0.4"/>
    <row r="11688" s="6" customFormat="1" x14ac:dyDescent="0.4"/>
    <row r="11689" s="6" customFormat="1" x14ac:dyDescent="0.4"/>
    <row r="11690" s="6" customFormat="1" x14ac:dyDescent="0.4"/>
    <row r="11691" s="6" customFormat="1" x14ac:dyDescent="0.4"/>
    <row r="11692" s="6" customFormat="1" x14ac:dyDescent="0.4"/>
    <row r="11693" s="6" customFormat="1" x14ac:dyDescent="0.4"/>
    <row r="11694" s="6" customFormat="1" x14ac:dyDescent="0.4"/>
    <row r="11695" s="6" customFormat="1" x14ac:dyDescent="0.4"/>
    <row r="11696" s="6" customFormat="1" x14ac:dyDescent="0.4"/>
    <row r="11697" s="6" customFormat="1" x14ac:dyDescent="0.4"/>
    <row r="11698" s="6" customFormat="1" x14ac:dyDescent="0.4"/>
    <row r="11699" s="6" customFormat="1" x14ac:dyDescent="0.4"/>
    <row r="11700" s="6" customFormat="1" x14ac:dyDescent="0.4"/>
    <row r="11701" s="6" customFormat="1" x14ac:dyDescent="0.4"/>
    <row r="11702" s="6" customFormat="1" x14ac:dyDescent="0.4"/>
    <row r="11703" s="6" customFormat="1" x14ac:dyDescent="0.4"/>
    <row r="11704" s="6" customFormat="1" x14ac:dyDescent="0.4"/>
    <row r="11705" s="6" customFormat="1" x14ac:dyDescent="0.4"/>
    <row r="11706" s="6" customFormat="1" x14ac:dyDescent="0.4"/>
    <row r="11707" s="6" customFormat="1" x14ac:dyDescent="0.4"/>
    <row r="11708" s="6" customFormat="1" x14ac:dyDescent="0.4"/>
    <row r="11709" s="6" customFormat="1" x14ac:dyDescent="0.4"/>
    <row r="11710" s="6" customFormat="1" x14ac:dyDescent="0.4"/>
    <row r="11711" s="6" customFormat="1" x14ac:dyDescent="0.4"/>
    <row r="11712" s="6" customFormat="1" x14ac:dyDescent="0.4"/>
    <row r="11713" s="6" customFormat="1" x14ac:dyDescent="0.4"/>
    <row r="11714" s="6" customFormat="1" x14ac:dyDescent="0.4"/>
    <row r="11715" s="6" customFormat="1" x14ac:dyDescent="0.4"/>
    <row r="11716" s="6" customFormat="1" x14ac:dyDescent="0.4"/>
    <row r="11717" s="6" customFormat="1" x14ac:dyDescent="0.4"/>
    <row r="11718" s="6" customFormat="1" x14ac:dyDescent="0.4"/>
    <row r="11719" s="6" customFormat="1" x14ac:dyDescent="0.4"/>
    <row r="11720" s="6" customFormat="1" x14ac:dyDescent="0.4"/>
    <row r="11721" s="6" customFormat="1" x14ac:dyDescent="0.4"/>
    <row r="11722" s="6" customFormat="1" x14ac:dyDescent="0.4"/>
    <row r="11723" s="6" customFormat="1" x14ac:dyDescent="0.4"/>
    <row r="11724" s="6" customFormat="1" x14ac:dyDescent="0.4"/>
    <row r="11725" s="6" customFormat="1" x14ac:dyDescent="0.4"/>
    <row r="11726" s="6" customFormat="1" x14ac:dyDescent="0.4"/>
    <row r="11727" s="6" customFormat="1" x14ac:dyDescent="0.4"/>
    <row r="11728" s="6" customFormat="1" x14ac:dyDescent="0.4"/>
    <row r="11729" s="6" customFormat="1" x14ac:dyDescent="0.4"/>
    <row r="11730" s="6" customFormat="1" x14ac:dyDescent="0.4"/>
    <row r="11731" s="6" customFormat="1" x14ac:dyDescent="0.4"/>
    <row r="11732" s="6" customFormat="1" x14ac:dyDescent="0.4"/>
    <row r="11733" s="6" customFormat="1" x14ac:dyDescent="0.4"/>
    <row r="11734" s="6" customFormat="1" x14ac:dyDescent="0.4"/>
    <row r="11735" s="6" customFormat="1" x14ac:dyDescent="0.4"/>
    <row r="11736" s="6" customFormat="1" x14ac:dyDescent="0.4"/>
    <row r="11737" s="6" customFormat="1" x14ac:dyDescent="0.4"/>
    <row r="11738" s="6" customFormat="1" x14ac:dyDescent="0.4"/>
    <row r="11739" s="6" customFormat="1" x14ac:dyDescent="0.4"/>
    <row r="11740" s="6" customFormat="1" x14ac:dyDescent="0.4"/>
    <row r="11741" s="6" customFormat="1" x14ac:dyDescent="0.4"/>
    <row r="11742" s="6" customFormat="1" x14ac:dyDescent="0.4"/>
    <row r="11743" s="6" customFormat="1" x14ac:dyDescent="0.4"/>
    <row r="11744" s="6" customFormat="1" x14ac:dyDescent="0.4"/>
    <row r="11745" s="6" customFormat="1" x14ac:dyDescent="0.4"/>
    <row r="11746" s="6" customFormat="1" x14ac:dyDescent="0.4"/>
    <row r="11747" s="6" customFormat="1" x14ac:dyDescent="0.4"/>
    <row r="11748" s="6" customFormat="1" x14ac:dyDescent="0.4"/>
    <row r="11749" s="6" customFormat="1" x14ac:dyDescent="0.4"/>
    <row r="11750" s="6" customFormat="1" x14ac:dyDescent="0.4"/>
    <row r="11751" s="6" customFormat="1" x14ac:dyDescent="0.4"/>
    <row r="11752" s="6" customFormat="1" x14ac:dyDescent="0.4"/>
    <row r="11753" s="6" customFormat="1" x14ac:dyDescent="0.4"/>
    <row r="11754" s="6" customFormat="1" x14ac:dyDescent="0.4"/>
    <row r="11755" s="6" customFormat="1" x14ac:dyDescent="0.4"/>
    <row r="11756" s="6" customFormat="1" x14ac:dyDescent="0.4"/>
    <row r="11757" s="6" customFormat="1" x14ac:dyDescent="0.4"/>
    <row r="11758" s="6" customFormat="1" x14ac:dyDescent="0.4"/>
    <row r="11759" s="6" customFormat="1" x14ac:dyDescent="0.4"/>
    <row r="11760" s="6" customFormat="1" x14ac:dyDescent="0.4"/>
    <row r="11761" s="6" customFormat="1" x14ac:dyDescent="0.4"/>
    <row r="11762" s="6" customFormat="1" x14ac:dyDescent="0.4"/>
    <row r="11763" s="6" customFormat="1" x14ac:dyDescent="0.4"/>
    <row r="11764" s="6" customFormat="1" x14ac:dyDescent="0.4"/>
    <row r="11765" s="6" customFormat="1" x14ac:dyDescent="0.4"/>
    <row r="11766" s="6" customFormat="1" x14ac:dyDescent="0.4"/>
    <row r="11767" s="6" customFormat="1" x14ac:dyDescent="0.4"/>
    <row r="11768" s="6" customFormat="1" x14ac:dyDescent="0.4"/>
    <row r="11769" s="6" customFormat="1" x14ac:dyDescent="0.4"/>
    <row r="11770" s="6" customFormat="1" x14ac:dyDescent="0.4"/>
    <row r="11771" s="6" customFormat="1" x14ac:dyDescent="0.4"/>
    <row r="11772" s="6" customFormat="1" x14ac:dyDescent="0.4"/>
    <row r="11773" s="6" customFormat="1" x14ac:dyDescent="0.4"/>
    <row r="11774" s="6" customFormat="1" x14ac:dyDescent="0.4"/>
    <row r="11775" s="6" customFormat="1" x14ac:dyDescent="0.4"/>
    <row r="11776" s="6" customFormat="1" x14ac:dyDescent="0.4"/>
    <row r="11777" s="6" customFormat="1" x14ac:dyDescent="0.4"/>
    <row r="11778" s="6" customFormat="1" x14ac:dyDescent="0.4"/>
    <row r="11779" s="6" customFormat="1" x14ac:dyDescent="0.4"/>
    <row r="11780" s="6" customFormat="1" x14ac:dyDescent="0.4"/>
    <row r="11781" s="6" customFormat="1" x14ac:dyDescent="0.4"/>
    <row r="11782" s="6" customFormat="1" x14ac:dyDescent="0.4"/>
    <row r="11783" s="6" customFormat="1" x14ac:dyDescent="0.4"/>
    <row r="11784" s="6" customFormat="1" x14ac:dyDescent="0.4"/>
    <row r="11785" s="6" customFormat="1" x14ac:dyDescent="0.4"/>
    <row r="11786" s="6" customFormat="1" x14ac:dyDescent="0.4"/>
    <row r="11787" s="6" customFormat="1" x14ac:dyDescent="0.4"/>
    <row r="11788" s="6" customFormat="1" x14ac:dyDescent="0.4"/>
    <row r="11789" s="6" customFormat="1" x14ac:dyDescent="0.4"/>
    <row r="11790" s="6" customFormat="1" x14ac:dyDescent="0.4"/>
    <row r="11791" s="6" customFormat="1" x14ac:dyDescent="0.4"/>
    <row r="11792" s="6" customFormat="1" x14ac:dyDescent="0.4"/>
    <row r="11793" s="6" customFormat="1" x14ac:dyDescent="0.4"/>
    <row r="11794" s="6" customFormat="1" x14ac:dyDescent="0.4"/>
    <row r="11795" s="6" customFormat="1" x14ac:dyDescent="0.4"/>
    <row r="11796" s="6" customFormat="1" x14ac:dyDescent="0.4"/>
    <row r="11797" s="6" customFormat="1" x14ac:dyDescent="0.4"/>
    <row r="11798" s="6" customFormat="1" x14ac:dyDescent="0.4"/>
    <row r="11799" s="6" customFormat="1" x14ac:dyDescent="0.4"/>
    <row r="11800" s="6" customFormat="1" x14ac:dyDescent="0.4"/>
    <row r="11801" s="6" customFormat="1" x14ac:dyDescent="0.4"/>
    <row r="11802" s="6" customFormat="1" x14ac:dyDescent="0.4"/>
    <row r="11803" s="6" customFormat="1" x14ac:dyDescent="0.4"/>
    <row r="11804" s="6" customFormat="1" x14ac:dyDescent="0.4"/>
    <row r="11805" s="6" customFormat="1" x14ac:dyDescent="0.4"/>
    <row r="11806" s="6" customFormat="1" x14ac:dyDescent="0.4"/>
    <row r="11807" s="6" customFormat="1" x14ac:dyDescent="0.4"/>
    <row r="11808" s="6" customFormat="1" x14ac:dyDescent="0.4"/>
    <row r="11809" s="6" customFormat="1" x14ac:dyDescent="0.4"/>
    <row r="11810" s="6" customFormat="1" x14ac:dyDescent="0.4"/>
    <row r="11811" s="6" customFormat="1" x14ac:dyDescent="0.4"/>
    <row r="11812" s="6" customFormat="1" x14ac:dyDescent="0.4"/>
    <row r="11813" s="6" customFormat="1" x14ac:dyDescent="0.4"/>
    <row r="11814" s="6" customFormat="1" x14ac:dyDescent="0.4"/>
    <row r="11815" s="6" customFormat="1" x14ac:dyDescent="0.4"/>
    <row r="11816" s="6" customFormat="1" x14ac:dyDescent="0.4"/>
    <row r="11817" s="6" customFormat="1" x14ac:dyDescent="0.4"/>
    <row r="11818" s="6" customFormat="1" x14ac:dyDescent="0.4"/>
    <row r="11819" s="6" customFormat="1" x14ac:dyDescent="0.4"/>
    <row r="11820" s="6" customFormat="1" x14ac:dyDescent="0.4"/>
    <row r="11821" s="6" customFormat="1" x14ac:dyDescent="0.4"/>
    <row r="11822" s="6" customFormat="1" x14ac:dyDescent="0.4"/>
    <row r="11823" s="6" customFormat="1" x14ac:dyDescent="0.4"/>
    <row r="11824" s="6" customFormat="1" x14ac:dyDescent="0.4"/>
    <row r="11825" s="6" customFormat="1" x14ac:dyDescent="0.4"/>
    <row r="11826" s="6" customFormat="1" x14ac:dyDescent="0.4"/>
    <row r="11827" s="6" customFormat="1" x14ac:dyDescent="0.4"/>
    <row r="11828" s="6" customFormat="1" x14ac:dyDescent="0.4"/>
    <row r="11829" s="6" customFormat="1" x14ac:dyDescent="0.4"/>
    <row r="11830" s="6" customFormat="1" x14ac:dyDescent="0.4"/>
    <row r="11831" s="6" customFormat="1" x14ac:dyDescent="0.4"/>
    <row r="11832" s="6" customFormat="1" x14ac:dyDescent="0.4"/>
    <row r="11833" s="6" customFormat="1" x14ac:dyDescent="0.4"/>
    <row r="11834" s="6" customFormat="1" x14ac:dyDescent="0.4"/>
    <row r="11835" s="6" customFormat="1" x14ac:dyDescent="0.4"/>
    <row r="11836" s="6" customFormat="1" x14ac:dyDescent="0.4"/>
    <row r="11837" s="6" customFormat="1" x14ac:dyDescent="0.4"/>
    <row r="11838" s="6" customFormat="1" x14ac:dyDescent="0.4"/>
    <row r="11839" s="6" customFormat="1" x14ac:dyDescent="0.4"/>
    <row r="11840" s="6" customFormat="1" x14ac:dyDescent="0.4"/>
    <row r="11841" s="6" customFormat="1" x14ac:dyDescent="0.4"/>
    <row r="11842" s="6" customFormat="1" x14ac:dyDescent="0.4"/>
    <row r="11843" s="6" customFormat="1" x14ac:dyDescent="0.4"/>
    <row r="11844" s="6" customFormat="1" x14ac:dyDescent="0.4"/>
    <row r="11845" s="6" customFormat="1" x14ac:dyDescent="0.4"/>
    <row r="11846" s="6" customFormat="1" x14ac:dyDescent="0.4"/>
    <row r="11847" s="6" customFormat="1" x14ac:dyDescent="0.4"/>
    <row r="11848" s="6" customFormat="1" x14ac:dyDescent="0.4"/>
    <row r="11849" s="6" customFormat="1" x14ac:dyDescent="0.4"/>
    <row r="11850" s="6" customFormat="1" x14ac:dyDescent="0.4"/>
    <row r="11851" s="6" customFormat="1" x14ac:dyDescent="0.4"/>
    <row r="11852" s="6" customFormat="1" x14ac:dyDescent="0.4"/>
    <row r="11853" s="6" customFormat="1" x14ac:dyDescent="0.4"/>
    <row r="11854" s="6" customFormat="1" x14ac:dyDescent="0.4"/>
    <row r="11855" s="6" customFormat="1" x14ac:dyDescent="0.4"/>
    <row r="11856" s="6" customFormat="1" x14ac:dyDescent="0.4"/>
    <row r="11857" s="6" customFormat="1" x14ac:dyDescent="0.4"/>
    <row r="11858" s="6" customFormat="1" x14ac:dyDescent="0.4"/>
    <row r="11859" s="6" customFormat="1" x14ac:dyDescent="0.4"/>
    <row r="11860" s="6" customFormat="1" x14ac:dyDescent="0.4"/>
    <row r="11861" s="6" customFormat="1" x14ac:dyDescent="0.4"/>
    <row r="11862" s="6" customFormat="1" x14ac:dyDescent="0.4"/>
    <row r="11863" s="6" customFormat="1" x14ac:dyDescent="0.4"/>
    <row r="11864" s="6" customFormat="1" x14ac:dyDescent="0.4"/>
    <row r="11865" s="6" customFormat="1" x14ac:dyDescent="0.4"/>
    <row r="11866" s="6" customFormat="1" x14ac:dyDescent="0.4"/>
    <row r="11867" s="6" customFormat="1" x14ac:dyDescent="0.4"/>
    <row r="11868" s="6" customFormat="1" x14ac:dyDescent="0.4"/>
    <row r="11869" s="6" customFormat="1" x14ac:dyDescent="0.4"/>
    <row r="11870" s="6" customFormat="1" x14ac:dyDescent="0.4"/>
    <row r="11871" s="6" customFormat="1" x14ac:dyDescent="0.4"/>
    <row r="11872" s="6" customFormat="1" x14ac:dyDescent="0.4"/>
    <row r="11873" s="6" customFormat="1" x14ac:dyDescent="0.4"/>
    <row r="11874" s="6" customFormat="1" x14ac:dyDescent="0.4"/>
    <row r="11875" s="6" customFormat="1" x14ac:dyDescent="0.4"/>
    <row r="11876" s="6" customFormat="1" x14ac:dyDescent="0.4"/>
    <row r="11877" s="6" customFormat="1" x14ac:dyDescent="0.4"/>
    <row r="11878" s="6" customFormat="1" x14ac:dyDescent="0.4"/>
    <row r="11879" s="6" customFormat="1" x14ac:dyDescent="0.4"/>
    <row r="11880" s="6" customFormat="1" x14ac:dyDescent="0.4"/>
    <row r="11881" s="6" customFormat="1" x14ac:dyDescent="0.4"/>
    <row r="11882" s="6" customFormat="1" x14ac:dyDescent="0.4"/>
    <row r="11883" s="6" customFormat="1" x14ac:dyDescent="0.4"/>
    <row r="11884" s="6" customFormat="1" x14ac:dyDescent="0.4"/>
    <row r="11885" s="6" customFormat="1" x14ac:dyDescent="0.4"/>
    <row r="11886" s="6" customFormat="1" x14ac:dyDescent="0.4"/>
    <row r="11887" s="6" customFormat="1" x14ac:dyDescent="0.4"/>
    <row r="11888" s="6" customFormat="1" x14ac:dyDescent="0.4"/>
    <row r="11889" s="6" customFormat="1" x14ac:dyDescent="0.4"/>
    <row r="11890" s="6" customFormat="1" x14ac:dyDescent="0.4"/>
    <row r="11891" s="6" customFormat="1" x14ac:dyDescent="0.4"/>
    <row r="11892" s="6" customFormat="1" x14ac:dyDescent="0.4"/>
    <row r="11893" s="6" customFormat="1" x14ac:dyDescent="0.4"/>
    <row r="11894" s="6" customFormat="1" x14ac:dyDescent="0.4"/>
    <row r="11895" s="6" customFormat="1" x14ac:dyDescent="0.4"/>
    <row r="11896" s="6" customFormat="1" x14ac:dyDescent="0.4"/>
    <row r="11897" s="6" customFormat="1" x14ac:dyDescent="0.4"/>
    <row r="11898" s="6" customFormat="1" x14ac:dyDescent="0.4"/>
    <row r="11899" s="6" customFormat="1" x14ac:dyDescent="0.4"/>
    <row r="11900" s="6" customFormat="1" x14ac:dyDescent="0.4"/>
    <row r="11901" s="6" customFormat="1" x14ac:dyDescent="0.4"/>
    <row r="11902" s="6" customFormat="1" x14ac:dyDescent="0.4"/>
    <row r="11903" s="6" customFormat="1" x14ac:dyDescent="0.4"/>
    <row r="11904" s="6" customFormat="1" x14ac:dyDescent="0.4"/>
    <row r="11905" s="6" customFormat="1" x14ac:dyDescent="0.4"/>
    <row r="11906" s="6" customFormat="1" x14ac:dyDescent="0.4"/>
    <row r="11907" s="6" customFormat="1" x14ac:dyDescent="0.4"/>
    <row r="11908" s="6" customFormat="1" x14ac:dyDescent="0.4"/>
    <row r="11909" s="6" customFormat="1" x14ac:dyDescent="0.4"/>
    <row r="11910" s="6" customFormat="1" x14ac:dyDescent="0.4"/>
    <row r="11911" s="6" customFormat="1" x14ac:dyDescent="0.4"/>
    <row r="11912" s="6" customFormat="1" x14ac:dyDescent="0.4"/>
    <row r="11913" s="6" customFormat="1" x14ac:dyDescent="0.4"/>
    <row r="11914" s="6" customFormat="1" x14ac:dyDescent="0.4"/>
    <row r="11915" s="6" customFormat="1" x14ac:dyDescent="0.4"/>
    <row r="11916" s="6" customFormat="1" x14ac:dyDescent="0.4"/>
    <row r="11917" s="6" customFormat="1" x14ac:dyDescent="0.4"/>
    <row r="11918" s="6" customFormat="1" x14ac:dyDescent="0.4"/>
    <row r="11919" s="6" customFormat="1" x14ac:dyDescent="0.4"/>
    <row r="11920" s="6" customFormat="1" x14ac:dyDescent="0.4"/>
    <row r="11921" s="6" customFormat="1" x14ac:dyDescent="0.4"/>
    <row r="11922" s="6" customFormat="1" x14ac:dyDescent="0.4"/>
    <row r="11923" s="6" customFormat="1" x14ac:dyDescent="0.4"/>
    <row r="11924" s="6" customFormat="1" x14ac:dyDescent="0.4"/>
    <row r="11925" s="6" customFormat="1" x14ac:dyDescent="0.4"/>
    <row r="11926" s="6" customFormat="1" x14ac:dyDescent="0.4"/>
    <row r="11927" s="6" customFormat="1" x14ac:dyDescent="0.4"/>
    <row r="11928" s="6" customFormat="1" x14ac:dyDescent="0.4"/>
    <row r="11929" s="6" customFormat="1" x14ac:dyDescent="0.4"/>
    <row r="11930" s="6" customFormat="1" x14ac:dyDescent="0.4"/>
    <row r="11931" s="6" customFormat="1" x14ac:dyDescent="0.4"/>
    <row r="11932" s="6" customFormat="1" x14ac:dyDescent="0.4"/>
    <row r="11933" s="6" customFormat="1" x14ac:dyDescent="0.4"/>
    <row r="11934" s="6" customFormat="1" x14ac:dyDescent="0.4"/>
    <row r="11935" s="6" customFormat="1" x14ac:dyDescent="0.4"/>
    <row r="11936" s="6" customFormat="1" x14ac:dyDescent="0.4"/>
    <row r="11937" s="6" customFormat="1" x14ac:dyDescent="0.4"/>
    <row r="11938" s="6" customFormat="1" x14ac:dyDescent="0.4"/>
    <row r="11939" s="6" customFormat="1" x14ac:dyDescent="0.4"/>
    <row r="11940" s="6" customFormat="1" x14ac:dyDescent="0.4"/>
    <row r="11941" s="6" customFormat="1" x14ac:dyDescent="0.4"/>
    <row r="11942" s="6" customFormat="1" x14ac:dyDescent="0.4"/>
    <row r="11943" s="6" customFormat="1" x14ac:dyDescent="0.4"/>
    <row r="11944" s="6" customFormat="1" x14ac:dyDescent="0.4"/>
    <row r="11945" s="6" customFormat="1" x14ac:dyDescent="0.4"/>
    <row r="11946" s="6" customFormat="1" x14ac:dyDescent="0.4"/>
    <row r="11947" s="6" customFormat="1" x14ac:dyDescent="0.4"/>
    <row r="11948" s="6" customFormat="1" x14ac:dyDescent="0.4"/>
    <row r="11949" s="6" customFormat="1" x14ac:dyDescent="0.4"/>
    <row r="11950" s="6" customFormat="1" x14ac:dyDescent="0.4"/>
    <row r="11951" s="6" customFormat="1" x14ac:dyDescent="0.4"/>
    <row r="11952" s="6" customFormat="1" x14ac:dyDescent="0.4"/>
    <row r="11953" s="6" customFormat="1" x14ac:dyDescent="0.4"/>
    <row r="11954" s="6" customFormat="1" x14ac:dyDescent="0.4"/>
    <row r="11955" s="6" customFormat="1" x14ac:dyDescent="0.4"/>
    <row r="11956" s="6" customFormat="1" x14ac:dyDescent="0.4"/>
    <row r="11957" s="6" customFormat="1" x14ac:dyDescent="0.4"/>
    <row r="11958" s="6" customFormat="1" x14ac:dyDescent="0.4"/>
    <row r="11959" s="6" customFormat="1" x14ac:dyDescent="0.4"/>
    <row r="11960" s="6" customFormat="1" x14ac:dyDescent="0.4"/>
    <row r="11961" s="6" customFormat="1" x14ac:dyDescent="0.4"/>
    <row r="11962" s="6" customFormat="1" x14ac:dyDescent="0.4"/>
    <row r="11963" s="6" customFormat="1" x14ac:dyDescent="0.4"/>
    <row r="11964" s="6" customFormat="1" x14ac:dyDescent="0.4"/>
    <row r="11965" s="6" customFormat="1" x14ac:dyDescent="0.4"/>
    <row r="11966" s="6" customFormat="1" x14ac:dyDescent="0.4"/>
    <row r="11967" s="6" customFormat="1" x14ac:dyDescent="0.4"/>
    <row r="11968" s="6" customFormat="1" x14ac:dyDescent="0.4"/>
    <row r="11969" s="6" customFormat="1" x14ac:dyDescent="0.4"/>
    <row r="11970" s="6" customFormat="1" x14ac:dyDescent="0.4"/>
    <row r="11971" s="6" customFormat="1" x14ac:dyDescent="0.4"/>
    <row r="11972" s="6" customFormat="1" x14ac:dyDescent="0.4"/>
    <row r="11973" s="6" customFormat="1" x14ac:dyDescent="0.4"/>
    <row r="11974" s="6" customFormat="1" x14ac:dyDescent="0.4"/>
    <row r="11975" s="6" customFormat="1" x14ac:dyDescent="0.4"/>
    <row r="11976" s="6" customFormat="1" x14ac:dyDescent="0.4"/>
    <row r="11977" s="6" customFormat="1" x14ac:dyDescent="0.4"/>
    <row r="11978" s="6" customFormat="1" x14ac:dyDescent="0.4"/>
    <row r="11979" s="6" customFormat="1" x14ac:dyDescent="0.4"/>
    <row r="11980" s="6" customFormat="1" x14ac:dyDescent="0.4"/>
    <row r="11981" s="6" customFormat="1" x14ac:dyDescent="0.4"/>
    <row r="11982" s="6" customFormat="1" x14ac:dyDescent="0.4"/>
    <row r="11983" s="6" customFormat="1" x14ac:dyDescent="0.4"/>
    <row r="11984" s="6" customFormat="1" x14ac:dyDescent="0.4"/>
    <row r="11985" s="6" customFormat="1" x14ac:dyDescent="0.4"/>
    <row r="11986" s="6" customFormat="1" x14ac:dyDescent="0.4"/>
    <row r="11987" s="6" customFormat="1" x14ac:dyDescent="0.4"/>
    <row r="11988" s="6" customFormat="1" x14ac:dyDescent="0.4"/>
    <row r="11989" s="6" customFormat="1" x14ac:dyDescent="0.4"/>
    <row r="11990" s="6" customFormat="1" x14ac:dyDescent="0.4"/>
    <row r="11991" s="6" customFormat="1" x14ac:dyDescent="0.4"/>
    <row r="11992" s="6" customFormat="1" x14ac:dyDescent="0.4"/>
    <row r="11993" s="6" customFormat="1" x14ac:dyDescent="0.4"/>
    <row r="11994" s="6" customFormat="1" x14ac:dyDescent="0.4"/>
    <row r="11995" s="6" customFormat="1" x14ac:dyDescent="0.4"/>
    <row r="11996" s="6" customFormat="1" x14ac:dyDescent="0.4"/>
    <row r="11997" s="6" customFormat="1" x14ac:dyDescent="0.4"/>
    <row r="11998" s="6" customFormat="1" x14ac:dyDescent="0.4"/>
    <row r="11999" s="6" customFormat="1" x14ac:dyDescent="0.4"/>
    <row r="12000" s="6" customFormat="1" x14ac:dyDescent="0.4"/>
    <row r="12001" s="6" customFormat="1" x14ac:dyDescent="0.4"/>
    <row r="12002" s="6" customFormat="1" x14ac:dyDescent="0.4"/>
    <row r="12003" s="6" customFormat="1" x14ac:dyDescent="0.4"/>
    <row r="12004" s="6" customFormat="1" x14ac:dyDescent="0.4"/>
    <row r="12005" s="6" customFormat="1" x14ac:dyDescent="0.4"/>
    <row r="12006" s="6" customFormat="1" x14ac:dyDescent="0.4"/>
    <row r="12007" s="6" customFormat="1" x14ac:dyDescent="0.4"/>
    <row r="12008" s="6" customFormat="1" x14ac:dyDescent="0.4"/>
    <row r="12009" s="6" customFormat="1" x14ac:dyDescent="0.4"/>
    <row r="12010" s="6" customFormat="1" x14ac:dyDescent="0.4"/>
    <row r="12011" s="6" customFormat="1" x14ac:dyDescent="0.4"/>
    <row r="12012" s="6" customFormat="1" x14ac:dyDescent="0.4"/>
    <row r="12013" s="6" customFormat="1" x14ac:dyDescent="0.4"/>
    <row r="12014" s="6" customFormat="1" x14ac:dyDescent="0.4"/>
    <row r="12015" s="6" customFormat="1" x14ac:dyDescent="0.4"/>
    <row r="12016" s="6" customFormat="1" x14ac:dyDescent="0.4"/>
    <row r="12017" s="6" customFormat="1" x14ac:dyDescent="0.4"/>
    <row r="12018" s="6" customFormat="1" x14ac:dyDescent="0.4"/>
    <row r="12019" s="6" customFormat="1" x14ac:dyDescent="0.4"/>
    <row r="12020" s="6" customFormat="1" x14ac:dyDescent="0.4"/>
    <row r="12021" s="6" customFormat="1" x14ac:dyDescent="0.4"/>
    <row r="12022" s="6" customFormat="1" x14ac:dyDescent="0.4"/>
    <row r="12023" s="6" customFormat="1" x14ac:dyDescent="0.4"/>
    <row r="12024" s="6" customFormat="1" x14ac:dyDescent="0.4"/>
    <row r="12025" s="6" customFormat="1" x14ac:dyDescent="0.4"/>
    <row r="12026" s="6" customFormat="1" x14ac:dyDescent="0.4"/>
    <row r="12027" s="6" customFormat="1" x14ac:dyDescent="0.4"/>
    <row r="12028" s="6" customFormat="1" x14ac:dyDescent="0.4"/>
    <row r="12029" s="6" customFormat="1" x14ac:dyDescent="0.4"/>
    <row r="12030" s="6" customFormat="1" x14ac:dyDescent="0.4"/>
    <row r="12031" s="6" customFormat="1" x14ac:dyDescent="0.4"/>
    <row r="12032" s="6" customFormat="1" x14ac:dyDescent="0.4"/>
    <row r="12033" s="6" customFormat="1" x14ac:dyDescent="0.4"/>
    <row r="12034" s="6" customFormat="1" x14ac:dyDescent="0.4"/>
    <row r="12035" s="6" customFormat="1" x14ac:dyDescent="0.4"/>
    <row r="12036" s="6" customFormat="1" x14ac:dyDescent="0.4"/>
    <row r="12037" s="6" customFormat="1" x14ac:dyDescent="0.4"/>
    <row r="12038" s="6" customFormat="1" x14ac:dyDescent="0.4"/>
    <row r="12039" s="6" customFormat="1" x14ac:dyDescent="0.4"/>
    <row r="12040" s="6" customFormat="1" x14ac:dyDescent="0.4"/>
    <row r="12041" s="6" customFormat="1" x14ac:dyDescent="0.4"/>
    <row r="12042" s="6" customFormat="1" x14ac:dyDescent="0.4"/>
    <row r="12043" s="6" customFormat="1" x14ac:dyDescent="0.4"/>
    <row r="12044" s="6" customFormat="1" x14ac:dyDescent="0.4"/>
    <row r="12045" s="6" customFormat="1" x14ac:dyDescent="0.4"/>
    <row r="12046" s="6" customFormat="1" x14ac:dyDescent="0.4"/>
    <row r="12047" s="6" customFormat="1" x14ac:dyDescent="0.4"/>
    <row r="12048" s="6" customFormat="1" x14ac:dyDescent="0.4"/>
    <row r="12049" s="6" customFormat="1" x14ac:dyDescent="0.4"/>
    <row r="12050" s="6" customFormat="1" x14ac:dyDescent="0.4"/>
    <row r="12051" s="6" customFormat="1" x14ac:dyDescent="0.4"/>
    <row r="12052" s="6" customFormat="1" x14ac:dyDescent="0.4"/>
    <row r="12053" s="6" customFormat="1" x14ac:dyDescent="0.4"/>
    <row r="12054" s="6" customFormat="1" x14ac:dyDescent="0.4"/>
    <row r="12055" s="6" customFormat="1" x14ac:dyDescent="0.4"/>
    <row r="12056" s="6" customFormat="1" x14ac:dyDescent="0.4"/>
    <row r="12057" s="6" customFormat="1" x14ac:dyDescent="0.4"/>
    <row r="12058" s="6" customFormat="1" x14ac:dyDescent="0.4"/>
    <row r="12059" s="6" customFormat="1" x14ac:dyDescent="0.4"/>
    <row r="12060" s="6" customFormat="1" x14ac:dyDescent="0.4"/>
    <row r="12061" s="6" customFormat="1" x14ac:dyDescent="0.4"/>
    <row r="12062" s="6" customFormat="1" x14ac:dyDescent="0.4"/>
    <row r="12063" s="6" customFormat="1" x14ac:dyDescent="0.4"/>
    <row r="12064" s="6" customFormat="1" x14ac:dyDescent="0.4"/>
    <row r="12065" s="6" customFormat="1" x14ac:dyDescent="0.4"/>
    <row r="12066" s="6" customFormat="1" x14ac:dyDescent="0.4"/>
    <row r="12067" s="6" customFormat="1" x14ac:dyDescent="0.4"/>
    <row r="12068" s="6" customFormat="1" x14ac:dyDescent="0.4"/>
    <row r="12069" s="6" customFormat="1" x14ac:dyDescent="0.4"/>
    <row r="12070" s="6" customFormat="1" x14ac:dyDescent="0.4"/>
    <row r="12071" s="6" customFormat="1" x14ac:dyDescent="0.4"/>
    <row r="12072" s="6" customFormat="1" x14ac:dyDescent="0.4"/>
    <row r="12073" s="6" customFormat="1" x14ac:dyDescent="0.4"/>
    <row r="12074" s="6" customFormat="1" x14ac:dyDescent="0.4"/>
    <row r="12075" s="6" customFormat="1" x14ac:dyDescent="0.4"/>
    <row r="12076" s="6" customFormat="1" x14ac:dyDescent="0.4"/>
    <row r="12077" s="6" customFormat="1" x14ac:dyDescent="0.4"/>
    <row r="12078" s="6" customFormat="1" x14ac:dyDescent="0.4"/>
    <row r="12079" s="6" customFormat="1" x14ac:dyDescent="0.4"/>
    <row r="12080" s="6" customFormat="1" x14ac:dyDescent="0.4"/>
    <row r="12081" s="6" customFormat="1" x14ac:dyDescent="0.4"/>
    <row r="12082" s="6" customFormat="1" x14ac:dyDescent="0.4"/>
    <row r="12083" s="6" customFormat="1" x14ac:dyDescent="0.4"/>
    <row r="12084" s="6" customFormat="1" x14ac:dyDescent="0.4"/>
    <row r="12085" s="6" customFormat="1" x14ac:dyDescent="0.4"/>
    <row r="12086" s="6" customFormat="1" x14ac:dyDescent="0.4"/>
    <row r="12087" s="6" customFormat="1" x14ac:dyDescent="0.4"/>
    <row r="12088" s="6" customFormat="1" x14ac:dyDescent="0.4"/>
    <row r="12089" s="6" customFormat="1" x14ac:dyDescent="0.4"/>
    <row r="12090" s="6" customFormat="1" x14ac:dyDescent="0.4"/>
    <row r="12091" s="6" customFormat="1" x14ac:dyDescent="0.4"/>
    <row r="12092" s="6" customFormat="1" x14ac:dyDescent="0.4"/>
    <row r="12093" s="6" customFormat="1" x14ac:dyDescent="0.4"/>
    <row r="12094" s="6" customFormat="1" x14ac:dyDescent="0.4"/>
    <row r="12095" s="6" customFormat="1" x14ac:dyDescent="0.4"/>
    <row r="12096" s="6" customFormat="1" x14ac:dyDescent="0.4"/>
    <row r="12097" s="6" customFormat="1" x14ac:dyDescent="0.4"/>
    <row r="12098" s="6" customFormat="1" x14ac:dyDescent="0.4"/>
    <row r="12099" s="6" customFormat="1" x14ac:dyDescent="0.4"/>
    <row r="12100" s="6" customFormat="1" x14ac:dyDescent="0.4"/>
    <row r="12101" s="6" customFormat="1" x14ac:dyDescent="0.4"/>
    <row r="12102" s="6" customFormat="1" x14ac:dyDescent="0.4"/>
    <row r="12103" s="6" customFormat="1" x14ac:dyDescent="0.4"/>
    <row r="12104" s="6" customFormat="1" x14ac:dyDescent="0.4"/>
    <row r="12105" s="6" customFormat="1" x14ac:dyDescent="0.4"/>
    <row r="12106" s="6" customFormat="1" x14ac:dyDescent="0.4"/>
    <row r="12107" s="6" customFormat="1" x14ac:dyDescent="0.4"/>
    <row r="12108" s="6" customFormat="1" x14ac:dyDescent="0.4"/>
    <row r="12109" s="6" customFormat="1" x14ac:dyDescent="0.4"/>
    <row r="12110" s="6" customFormat="1" x14ac:dyDescent="0.4"/>
    <row r="12111" s="6" customFormat="1" x14ac:dyDescent="0.4"/>
    <row r="12112" s="6" customFormat="1" x14ac:dyDescent="0.4"/>
    <row r="12113" s="6" customFormat="1" x14ac:dyDescent="0.4"/>
    <row r="12114" s="6" customFormat="1" x14ac:dyDescent="0.4"/>
    <row r="12115" s="6" customFormat="1" x14ac:dyDescent="0.4"/>
    <row r="12116" s="6" customFormat="1" x14ac:dyDescent="0.4"/>
    <row r="12117" s="6" customFormat="1" x14ac:dyDescent="0.4"/>
    <row r="12118" s="6" customFormat="1" x14ac:dyDescent="0.4"/>
    <row r="12119" s="6" customFormat="1" x14ac:dyDescent="0.4"/>
    <row r="12120" s="6" customFormat="1" x14ac:dyDescent="0.4"/>
    <row r="12121" s="6" customFormat="1" x14ac:dyDescent="0.4"/>
    <row r="12122" s="6" customFormat="1" x14ac:dyDescent="0.4"/>
    <row r="12123" s="6" customFormat="1" x14ac:dyDescent="0.4"/>
    <row r="12124" s="6" customFormat="1" x14ac:dyDescent="0.4"/>
    <row r="12125" s="6" customFormat="1" x14ac:dyDescent="0.4"/>
    <row r="12126" s="6" customFormat="1" x14ac:dyDescent="0.4"/>
    <row r="12127" s="6" customFormat="1" x14ac:dyDescent="0.4"/>
    <row r="12128" s="6" customFormat="1" x14ac:dyDescent="0.4"/>
    <row r="12129" s="6" customFormat="1" x14ac:dyDescent="0.4"/>
    <row r="12130" s="6" customFormat="1" x14ac:dyDescent="0.4"/>
    <row r="12131" s="6" customFormat="1" x14ac:dyDescent="0.4"/>
    <row r="12132" s="6" customFormat="1" x14ac:dyDescent="0.4"/>
    <row r="12133" s="6" customFormat="1" x14ac:dyDescent="0.4"/>
    <row r="12134" s="6" customFormat="1" x14ac:dyDescent="0.4"/>
    <row r="12135" s="6" customFormat="1" x14ac:dyDescent="0.4"/>
    <row r="12136" s="6" customFormat="1" x14ac:dyDescent="0.4"/>
    <row r="12137" s="6" customFormat="1" x14ac:dyDescent="0.4"/>
    <row r="12138" s="6" customFormat="1" x14ac:dyDescent="0.4"/>
    <row r="12139" s="6" customFormat="1" x14ac:dyDescent="0.4"/>
    <row r="12140" s="6" customFormat="1" x14ac:dyDescent="0.4"/>
    <row r="12141" s="6" customFormat="1" x14ac:dyDescent="0.4"/>
    <row r="12142" s="6" customFormat="1" x14ac:dyDescent="0.4"/>
    <row r="12143" s="6" customFormat="1" x14ac:dyDescent="0.4"/>
    <row r="12144" s="6" customFormat="1" x14ac:dyDescent="0.4"/>
    <row r="12145" s="6" customFormat="1" x14ac:dyDescent="0.4"/>
    <row r="12146" s="6" customFormat="1" x14ac:dyDescent="0.4"/>
    <row r="12147" s="6" customFormat="1" x14ac:dyDescent="0.4"/>
    <row r="12148" s="6" customFormat="1" x14ac:dyDescent="0.4"/>
    <row r="12149" s="6" customFormat="1" x14ac:dyDescent="0.4"/>
    <row r="12150" s="6" customFormat="1" x14ac:dyDescent="0.4"/>
    <row r="12151" s="6" customFormat="1" x14ac:dyDescent="0.4"/>
    <row r="12152" s="6" customFormat="1" x14ac:dyDescent="0.4"/>
    <row r="12153" s="6" customFormat="1" x14ac:dyDescent="0.4"/>
    <row r="12154" s="6" customFormat="1" x14ac:dyDescent="0.4"/>
    <row r="12155" s="6" customFormat="1" x14ac:dyDescent="0.4"/>
    <row r="12156" s="6" customFormat="1" x14ac:dyDescent="0.4"/>
    <row r="12157" s="6" customFormat="1" x14ac:dyDescent="0.4"/>
    <row r="12158" s="6" customFormat="1" x14ac:dyDescent="0.4"/>
    <row r="12159" s="6" customFormat="1" x14ac:dyDescent="0.4"/>
    <row r="12160" s="6" customFormat="1" x14ac:dyDescent="0.4"/>
    <row r="12161" s="6" customFormat="1" x14ac:dyDescent="0.4"/>
    <row r="12162" s="6" customFormat="1" x14ac:dyDescent="0.4"/>
    <row r="12163" s="6" customFormat="1" x14ac:dyDescent="0.4"/>
    <row r="12164" s="6" customFormat="1" x14ac:dyDescent="0.4"/>
    <row r="12165" s="6" customFormat="1" x14ac:dyDescent="0.4"/>
    <row r="12166" s="6" customFormat="1" x14ac:dyDescent="0.4"/>
    <row r="12167" s="6" customFormat="1" x14ac:dyDescent="0.4"/>
    <row r="12168" s="6" customFormat="1" x14ac:dyDescent="0.4"/>
    <row r="12169" s="6" customFormat="1" x14ac:dyDescent="0.4"/>
    <row r="12170" s="6" customFormat="1" x14ac:dyDescent="0.4"/>
    <row r="12171" s="6" customFormat="1" x14ac:dyDescent="0.4"/>
    <row r="12172" s="6" customFormat="1" x14ac:dyDescent="0.4"/>
    <row r="12173" s="6" customFormat="1" x14ac:dyDescent="0.4"/>
    <row r="12174" s="6" customFormat="1" x14ac:dyDescent="0.4"/>
    <row r="12175" s="6" customFormat="1" x14ac:dyDescent="0.4"/>
    <row r="12176" s="6" customFormat="1" x14ac:dyDescent="0.4"/>
    <row r="12177" s="6" customFormat="1" x14ac:dyDescent="0.4"/>
    <row r="12178" s="6" customFormat="1" x14ac:dyDescent="0.4"/>
    <row r="12179" s="6" customFormat="1" x14ac:dyDescent="0.4"/>
    <row r="12180" s="6" customFormat="1" x14ac:dyDescent="0.4"/>
    <row r="12181" s="6" customFormat="1" x14ac:dyDescent="0.4"/>
    <row r="12182" s="6" customFormat="1" x14ac:dyDescent="0.4"/>
    <row r="12183" s="6" customFormat="1" x14ac:dyDescent="0.4"/>
    <row r="12184" s="6" customFormat="1" x14ac:dyDescent="0.4"/>
    <row r="12185" s="6" customFormat="1" x14ac:dyDescent="0.4"/>
    <row r="12186" s="6" customFormat="1" x14ac:dyDescent="0.4"/>
    <row r="12187" s="6" customFormat="1" x14ac:dyDescent="0.4"/>
    <row r="12188" s="6" customFormat="1" x14ac:dyDescent="0.4"/>
    <row r="12189" s="6" customFormat="1" x14ac:dyDescent="0.4"/>
    <row r="12190" s="6" customFormat="1" x14ac:dyDescent="0.4"/>
    <row r="12191" s="6" customFormat="1" x14ac:dyDescent="0.4"/>
    <row r="12192" s="6" customFormat="1" x14ac:dyDescent="0.4"/>
    <row r="12193" s="6" customFormat="1" x14ac:dyDescent="0.4"/>
    <row r="12194" s="6" customFormat="1" x14ac:dyDescent="0.4"/>
    <row r="12195" s="6" customFormat="1" x14ac:dyDescent="0.4"/>
    <row r="12196" s="6" customFormat="1" x14ac:dyDescent="0.4"/>
    <row r="12197" s="6" customFormat="1" x14ac:dyDescent="0.4"/>
    <row r="12198" s="6" customFormat="1" x14ac:dyDescent="0.4"/>
    <row r="12199" s="6" customFormat="1" x14ac:dyDescent="0.4"/>
    <row r="12200" s="6" customFormat="1" x14ac:dyDescent="0.4"/>
    <row r="12201" s="6" customFormat="1" x14ac:dyDescent="0.4"/>
    <row r="12202" s="6" customFormat="1" x14ac:dyDescent="0.4"/>
    <row r="12203" s="6" customFormat="1" x14ac:dyDescent="0.4"/>
    <row r="12204" s="6" customFormat="1" x14ac:dyDescent="0.4"/>
    <row r="12205" s="6" customFormat="1" x14ac:dyDescent="0.4"/>
    <row r="12206" s="6" customFormat="1" x14ac:dyDescent="0.4"/>
    <row r="12207" s="6" customFormat="1" x14ac:dyDescent="0.4"/>
    <row r="12208" s="6" customFormat="1" x14ac:dyDescent="0.4"/>
    <row r="12209" s="6" customFormat="1" x14ac:dyDescent="0.4"/>
    <row r="12210" s="6" customFormat="1" x14ac:dyDescent="0.4"/>
    <row r="12211" s="6" customFormat="1" x14ac:dyDescent="0.4"/>
    <row r="12212" s="6" customFormat="1" x14ac:dyDescent="0.4"/>
    <row r="12213" s="6" customFormat="1" x14ac:dyDescent="0.4"/>
    <row r="12214" s="6" customFormat="1" x14ac:dyDescent="0.4"/>
    <row r="12215" s="6" customFormat="1" x14ac:dyDescent="0.4"/>
    <row r="12216" s="6" customFormat="1" x14ac:dyDescent="0.4"/>
    <row r="12217" s="6" customFormat="1" x14ac:dyDescent="0.4"/>
    <row r="12218" s="6" customFormat="1" x14ac:dyDescent="0.4"/>
    <row r="12219" s="6" customFormat="1" x14ac:dyDescent="0.4"/>
    <row r="12220" s="6" customFormat="1" x14ac:dyDescent="0.4"/>
    <row r="12221" s="6" customFormat="1" x14ac:dyDescent="0.4"/>
    <row r="12222" s="6" customFormat="1" x14ac:dyDescent="0.4"/>
    <row r="12223" s="6" customFormat="1" x14ac:dyDescent="0.4"/>
    <row r="12224" s="6" customFormat="1" x14ac:dyDescent="0.4"/>
    <row r="12225" s="6" customFormat="1" x14ac:dyDescent="0.4"/>
    <row r="12226" s="6" customFormat="1" x14ac:dyDescent="0.4"/>
    <row r="12227" s="6" customFormat="1" x14ac:dyDescent="0.4"/>
    <row r="12228" s="6" customFormat="1" x14ac:dyDescent="0.4"/>
    <row r="12229" s="6" customFormat="1" x14ac:dyDescent="0.4"/>
    <row r="12230" s="6" customFormat="1" x14ac:dyDescent="0.4"/>
    <row r="12231" s="6" customFormat="1" x14ac:dyDescent="0.4"/>
    <row r="12232" s="6" customFormat="1" x14ac:dyDescent="0.4"/>
    <row r="12233" s="6" customFormat="1" x14ac:dyDescent="0.4"/>
    <row r="12234" s="6" customFormat="1" x14ac:dyDescent="0.4"/>
    <row r="12235" s="6" customFormat="1" x14ac:dyDescent="0.4"/>
    <row r="12236" s="6" customFormat="1" x14ac:dyDescent="0.4"/>
    <row r="12237" s="6" customFormat="1" x14ac:dyDescent="0.4"/>
    <row r="12238" s="6" customFormat="1" x14ac:dyDescent="0.4"/>
    <row r="12239" s="6" customFormat="1" x14ac:dyDescent="0.4"/>
    <row r="12240" s="6" customFormat="1" x14ac:dyDescent="0.4"/>
    <row r="12241" s="6" customFormat="1" x14ac:dyDescent="0.4"/>
    <row r="12242" s="6" customFormat="1" x14ac:dyDescent="0.4"/>
    <row r="12243" s="6" customFormat="1" x14ac:dyDescent="0.4"/>
    <row r="12244" s="6" customFormat="1" x14ac:dyDescent="0.4"/>
    <row r="12245" s="6" customFormat="1" x14ac:dyDescent="0.4"/>
    <row r="12246" s="6" customFormat="1" x14ac:dyDescent="0.4"/>
    <row r="12247" s="6" customFormat="1" x14ac:dyDescent="0.4"/>
    <row r="12248" s="6" customFormat="1" x14ac:dyDescent="0.4"/>
    <row r="12249" s="6" customFormat="1" x14ac:dyDescent="0.4"/>
    <row r="12250" s="6" customFormat="1" x14ac:dyDescent="0.4"/>
    <row r="12251" s="6" customFormat="1" x14ac:dyDescent="0.4"/>
    <row r="12252" s="6" customFormat="1" x14ac:dyDescent="0.4"/>
    <row r="12253" s="6" customFormat="1" x14ac:dyDescent="0.4"/>
    <row r="12254" s="6" customFormat="1" x14ac:dyDescent="0.4"/>
    <row r="12255" s="6" customFormat="1" x14ac:dyDescent="0.4"/>
    <row r="12256" s="6" customFormat="1" x14ac:dyDescent="0.4"/>
    <row r="12257" s="6" customFormat="1" x14ac:dyDescent="0.4"/>
    <row r="12258" s="6" customFormat="1" x14ac:dyDescent="0.4"/>
    <row r="12259" s="6" customFormat="1" x14ac:dyDescent="0.4"/>
    <row r="12260" s="6" customFormat="1" x14ac:dyDescent="0.4"/>
    <row r="12261" s="6" customFormat="1" x14ac:dyDescent="0.4"/>
    <row r="12262" s="6" customFormat="1" x14ac:dyDescent="0.4"/>
    <row r="12263" s="6" customFormat="1" x14ac:dyDescent="0.4"/>
    <row r="12264" s="6" customFormat="1" x14ac:dyDescent="0.4"/>
    <row r="12265" s="6" customFormat="1" x14ac:dyDescent="0.4"/>
    <row r="12266" s="6" customFormat="1" x14ac:dyDescent="0.4"/>
    <row r="12267" s="6" customFormat="1" x14ac:dyDescent="0.4"/>
    <row r="12268" s="6" customFormat="1" x14ac:dyDescent="0.4"/>
    <row r="12269" s="6" customFormat="1" x14ac:dyDescent="0.4"/>
    <row r="12270" s="6" customFormat="1" x14ac:dyDescent="0.4"/>
    <row r="12271" s="6" customFormat="1" x14ac:dyDescent="0.4"/>
    <row r="12272" s="6" customFormat="1" x14ac:dyDescent="0.4"/>
    <row r="12273" s="6" customFormat="1" x14ac:dyDescent="0.4"/>
    <row r="12274" s="6" customFormat="1" x14ac:dyDescent="0.4"/>
    <row r="12275" s="6" customFormat="1" x14ac:dyDescent="0.4"/>
    <row r="12276" s="6" customFormat="1" x14ac:dyDescent="0.4"/>
    <row r="12277" s="6" customFormat="1" x14ac:dyDescent="0.4"/>
    <row r="12278" s="6" customFormat="1" x14ac:dyDescent="0.4"/>
    <row r="12279" s="6" customFormat="1" x14ac:dyDescent="0.4"/>
    <row r="12280" s="6" customFormat="1" x14ac:dyDescent="0.4"/>
    <row r="12281" s="6" customFormat="1" x14ac:dyDescent="0.4"/>
    <row r="12282" s="6" customFormat="1" x14ac:dyDescent="0.4"/>
    <row r="12283" s="6" customFormat="1" x14ac:dyDescent="0.4"/>
    <row r="12284" s="6" customFormat="1" x14ac:dyDescent="0.4"/>
    <row r="12285" s="6" customFormat="1" x14ac:dyDescent="0.4"/>
    <row r="12286" s="6" customFormat="1" x14ac:dyDescent="0.4"/>
    <row r="12287" s="6" customFormat="1" x14ac:dyDescent="0.4"/>
    <row r="12288" s="6" customFormat="1" x14ac:dyDescent="0.4"/>
    <row r="12289" s="6" customFormat="1" x14ac:dyDescent="0.4"/>
    <row r="12290" s="6" customFormat="1" x14ac:dyDescent="0.4"/>
    <row r="12291" s="6" customFormat="1" x14ac:dyDescent="0.4"/>
    <row r="12292" s="6" customFormat="1" x14ac:dyDescent="0.4"/>
    <row r="12293" s="6" customFormat="1" x14ac:dyDescent="0.4"/>
    <row r="12294" s="6" customFormat="1" x14ac:dyDescent="0.4"/>
    <row r="12295" s="6" customFormat="1" x14ac:dyDescent="0.4"/>
    <row r="12296" s="6" customFormat="1" x14ac:dyDescent="0.4"/>
    <row r="12297" s="6" customFormat="1" x14ac:dyDescent="0.4"/>
    <row r="12298" s="6" customFormat="1" x14ac:dyDescent="0.4"/>
    <row r="12299" s="6" customFormat="1" x14ac:dyDescent="0.4"/>
    <row r="12300" s="6" customFormat="1" x14ac:dyDescent="0.4"/>
    <row r="12301" s="6" customFormat="1" x14ac:dyDescent="0.4"/>
    <row r="12302" s="6" customFormat="1" x14ac:dyDescent="0.4"/>
    <row r="12303" s="6" customFormat="1" x14ac:dyDescent="0.4"/>
    <row r="12304" s="6" customFormat="1" x14ac:dyDescent="0.4"/>
    <row r="12305" s="6" customFormat="1" x14ac:dyDescent="0.4"/>
    <row r="12306" s="6" customFormat="1" x14ac:dyDescent="0.4"/>
    <row r="12307" s="6" customFormat="1" x14ac:dyDescent="0.4"/>
    <row r="12308" s="6" customFormat="1" x14ac:dyDescent="0.4"/>
    <row r="12309" s="6" customFormat="1" x14ac:dyDescent="0.4"/>
    <row r="12310" s="6" customFormat="1" x14ac:dyDescent="0.4"/>
    <row r="12311" s="6" customFormat="1" x14ac:dyDescent="0.4"/>
    <row r="12312" s="6" customFormat="1" x14ac:dyDescent="0.4"/>
    <row r="12313" s="6" customFormat="1" x14ac:dyDescent="0.4"/>
    <row r="12314" s="6" customFormat="1" x14ac:dyDescent="0.4"/>
    <row r="12315" s="6" customFormat="1" x14ac:dyDescent="0.4"/>
    <row r="12316" s="6" customFormat="1" x14ac:dyDescent="0.4"/>
    <row r="12317" s="6" customFormat="1" x14ac:dyDescent="0.4"/>
    <row r="12318" s="6" customFormat="1" x14ac:dyDescent="0.4"/>
    <row r="12319" s="6" customFormat="1" x14ac:dyDescent="0.4"/>
    <row r="12320" s="6" customFormat="1" x14ac:dyDescent="0.4"/>
    <row r="12321" s="6" customFormat="1" x14ac:dyDescent="0.4"/>
    <row r="12322" s="6" customFormat="1" x14ac:dyDescent="0.4"/>
    <row r="12323" s="6" customFormat="1" x14ac:dyDescent="0.4"/>
    <row r="12324" s="6" customFormat="1" x14ac:dyDescent="0.4"/>
    <row r="12325" s="6" customFormat="1" x14ac:dyDescent="0.4"/>
    <row r="12326" s="6" customFormat="1" x14ac:dyDescent="0.4"/>
    <row r="12327" s="6" customFormat="1" x14ac:dyDescent="0.4"/>
    <row r="12328" s="6" customFormat="1" x14ac:dyDescent="0.4"/>
    <row r="12329" s="6" customFormat="1" x14ac:dyDescent="0.4"/>
    <row r="12330" s="6" customFormat="1" x14ac:dyDescent="0.4"/>
    <row r="12331" s="6" customFormat="1" x14ac:dyDescent="0.4"/>
    <row r="12332" s="6" customFormat="1" x14ac:dyDescent="0.4"/>
    <row r="12333" s="6" customFormat="1" x14ac:dyDescent="0.4"/>
    <row r="12334" s="6" customFormat="1" x14ac:dyDescent="0.4"/>
    <row r="12335" s="6" customFormat="1" x14ac:dyDescent="0.4"/>
    <row r="12336" s="6" customFormat="1" x14ac:dyDescent="0.4"/>
    <row r="12337" s="6" customFormat="1" x14ac:dyDescent="0.4"/>
    <row r="12338" s="6" customFormat="1" x14ac:dyDescent="0.4"/>
    <row r="12339" s="6" customFormat="1" x14ac:dyDescent="0.4"/>
    <row r="12340" s="6" customFormat="1" x14ac:dyDescent="0.4"/>
    <row r="12341" s="6" customFormat="1" x14ac:dyDescent="0.4"/>
    <row r="12342" s="6" customFormat="1" x14ac:dyDescent="0.4"/>
    <row r="12343" s="6" customFormat="1" x14ac:dyDescent="0.4"/>
    <row r="12344" s="6" customFormat="1" x14ac:dyDescent="0.4"/>
    <row r="12345" s="6" customFormat="1" x14ac:dyDescent="0.4"/>
    <row r="12346" s="6" customFormat="1" x14ac:dyDescent="0.4"/>
    <row r="12347" s="6" customFormat="1" x14ac:dyDescent="0.4"/>
    <row r="12348" s="6" customFormat="1" x14ac:dyDescent="0.4"/>
    <row r="12349" s="6" customFormat="1" x14ac:dyDescent="0.4"/>
    <row r="12350" s="6" customFormat="1" x14ac:dyDescent="0.4"/>
    <row r="12351" s="6" customFormat="1" x14ac:dyDescent="0.4"/>
    <row r="12352" s="6" customFormat="1" x14ac:dyDescent="0.4"/>
    <row r="12353" s="6" customFormat="1" x14ac:dyDescent="0.4"/>
    <row r="12354" s="6" customFormat="1" x14ac:dyDescent="0.4"/>
    <row r="12355" s="6" customFormat="1" x14ac:dyDescent="0.4"/>
    <row r="12356" s="6" customFormat="1" x14ac:dyDescent="0.4"/>
    <row r="12357" s="6" customFormat="1" x14ac:dyDescent="0.4"/>
    <row r="12358" s="6" customFormat="1" x14ac:dyDescent="0.4"/>
    <row r="12359" s="6" customFormat="1" x14ac:dyDescent="0.4"/>
    <row r="12360" s="6" customFormat="1" x14ac:dyDescent="0.4"/>
    <row r="12361" s="6" customFormat="1" x14ac:dyDescent="0.4"/>
    <row r="12362" s="6" customFormat="1" x14ac:dyDescent="0.4"/>
    <row r="12363" s="6" customFormat="1" x14ac:dyDescent="0.4"/>
    <row r="12364" s="6" customFormat="1" x14ac:dyDescent="0.4"/>
    <row r="12365" s="6" customFormat="1" x14ac:dyDescent="0.4"/>
    <row r="12366" s="6" customFormat="1" x14ac:dyDescent="0.4"/>
    <row r="12367" s="6" customFormat="1" x14ac:dyDescent="0.4"/>
    <row r="12368" s="6" customFormat="1" x14ac:dyDescent="0.4"/>
    <row r="12369" s="6" customFormat="1" x14ac:dyDescent="0.4"/>
    <row r="12370" s="6" customFormat="1" x14ac:dyDescent="0.4"/>
    <row r="12371" s="6" customFormat="1" x14ac:dyDescent="0.4"/>
    <row r="12372" s="6" customFormat="1" x14ac:dyDescent="0.4"/>
    <row r="12373" s="6" customFormat="1" x14ac:dyDescent="0.4"/>
    <row r="12374" s="6" customFormat="1" x14ac:dyDescent="0.4"/>
    <row r="12375" s="6" customFormat="1" x14ac:dyDescent="0.4"/>
    <row r="12376" s="6" customFormat="1" x14ac:dyDescent="0.4"/>
    <row r="12377" s="6" customFormat="1" x14ac:dyDescent="0.4"/>
    <row r="12378" s="6" customFormat="1" x14ac:dyDescent="0.4"/>
    <row r="12379" s="6" customFormat="1" x14ac:dyDescent="0.4"/>
    <row r="12380" s="6" customFormat="1" x14ac:dyDescent="0.4"/>
    <row r="12381" s="6" customFormat="1" x14ac:dyDescent="0.4"/>
    <row r="12382" s="6" customFormat="1" x14ac:dyDescent="0.4"/>
    <row r="12383" s="6" customFormat="1" x14ac:dyDescent="0.4"/>
    <row r="12384" s="6" customFormat="1" x14ac:dyDescent="0.4"/>
    <row r="12385" s="6" customFormat="1" x14ac:dyDescent="0.4"/>
    <row r="12386" s="6" customFormat="1" x14ac:dyDescent="0.4"/>
    <row r="12387" s="6" customFormat="1" x14ac:dyDescent="0.4"/>
    <row r="12388" s="6" customFormat="1" x14ac:dyDescent="0.4"/>
    <row r="12389" s="6" customFormat="1" x14ac:dyDescent="0.4"/>
    <row r="12390" s="6" customFormat="1" x14ac:dyDescent="0.4"/>
    <row r="12391" s="6" customFormat="1" x14ac:dyDescent="0.4"/>
    <row r="12392" s="6" customFormat="1" x14ac:dyDescent="0.4"/>
    <row r="12393" s="6" customFormat="1" x14ac:dyDescent="0.4"/>
    <row r="12394" s="6" customFormat="1" x14ac:dyDescent="0.4"/>
    <row r="12395" s="6" customFormat="1" x14ac:dyDescent="0.4"/>
    <row r="12396" s="6" customFormat="1" x14ac:dyDescent="0.4"/>
    <row r="12397" s="6" customFormat="1" x14ac:dyDescent="0.4"/>
    <row r="12398" s="6" customFormat="1" x14ac:dyDescent="0.4"/>
    <row r="12399" s="6" customFormat="1" x14ac:dyDescent="0.4"/>
    <row r="12400" s="6" customFormat="1" x14ac:dyDescent="0.4"/>
    <row r="12401" s="6" customFormat="1" x14ac:dyDescent="0.4"/>
    <row r="12402" s="6" customFormat="1" x14ac:dyDescent="0.4"/>
    <row r="12403" s="6" customFormat="1" x14ac:dyDescent="0.4"/>
    <row r="12404" s="6" customFormat="1" x14ac:dyDescent="0.4"/>
    <row r="12405" s="6" customFormat="1" x14ac:dyDescent="0.4"/>
    <row r="12406" s="6" customFormat="1" x14ac:dyDescent="0.4"/>
    <row r="12407" s="6" customFormat="1" x14ac:dyDescent="0.4"/>
    <row r="12408" s="6" customFormat="1" x14ac:dyDescent="0.4"/>
    <row r="12409" s="6" customFormat="1" x14ac:dyDescent="0.4"/>
    <row r="12410" s="6" customFormat="1" x14ac:dyDescent="0.4"/>
    <row r="12411" s="6" customFormat="1" x14ac:dyDescent="0.4"/>
    <row r="12412" s="6" customFormat="1" x14ac:dyDescent="0.4"/>
    <row r="12413" s="6" customFormat="1" x14ac:dyDescent="0.4"/>
    <row r="12414" s="6" customFormat="1" x14ac:dyDescent="0.4"/>
    <row r="12415" s="6" customFormat="1" x14ac:dyDescent="0.4"/>
    <row r="12416" s="6" customFormat="1" x14ac:dyDescent="0.4"/>
    <row r="12417" s="6" customFormat="1" x14ac:dyDescent="0.4"/>
    <row r="12418" s="6" customFormat="1" x14ac:dyDescent="0.4"/>
    <row r="12419" s="6" customFormat="1" x14ac:dyDescent="0.4"/>
    <row r="12420" s="6" customFormat="1" x14ac:dyDescent="0.4"/>
    <row r="12421" s="6" customFormat="1" x14ac:dyDescent="0.4"/>
    <row r="12422" s="6" customFormat="1" x14ac:dyDescent="0.4"/>
    <row r="12423" s="6" customFormat="1" x14ac:dyDescent="0.4"/>
    <row r="12424" s="6" customFormat="1" x14ac:dyDescent="0.4"/>
    <row r="12425" s="6" customFormat="1" x14ac:dyDescent="0.4"/>
    <row r="12426" s="6" customFormat="1" x14ac:dyDescent="0.4"/>
    <row r="12427" s="6" customFormat="1" x14ac:dyDescent="0.4"/>
    <row r="12428" s="6" customFormat="1" x14ac:dyDescent="0.4"/>
    <row r="12429" s="6" customFormat="1" x14ac:dyDescent="0.4"/>
    <row r="12430" s="6" customFormat="1" x14ac:dyDescent="0.4"/>
    <row r="12431" s="6" customFormat="1" x14ac:dyDescent="0.4"/>
    <row r="12432" s="6" customFormat="1" x14ac:dyDescent="0.4"/>
    <row r="12433" s="6" customFormat="1" x14ac:dyDescent="0.4"/>
    <row r="12434" s="6" customFormat="1" x14ac:dyDescent="0.4"/>
    <row r="12435" s="6" customFormat="1" x14ac:dyDescent="0.4"/>
    <row r="12436" s="6" customFormat="1" x14ac:dyDescent="0.4"/>
    <row r="12437" s="6" customFormat="1" x14ac:dyDescent="0.4"/>
    <row r="12438" s="6" customFormat="1" x14ac:dyDescent="0.4"/>
    <row r="12439" s="6" customFormat="1" x14ac:dyDescent="0.4"/>
    <row r="12440" s="6" customFormat="1" x14ac:dyDescent="0.4"/>
    <row r="12441" s="6" customFormat="1" x14ac:dyDescent="0.4"/>
    <row r="12442" s="6" customFormat="1" x14ac:dyDescent="0.4"/>
    <row r="12443" s="6" customFormat="1" x14ac:dyDescent="0.4"/>
    <row r="12444" s="6" customFormat="1" x14ac:dyDescent="0.4"/>
    <row r="12445" s="6" customFormat="1" x14ac:dyDescent="0.4"/>
    <row r="12446" s="6" customFormat="1" x14ac:dyDescent="0.4"/>
    <row r="12447" s="6" customFormat="1" x14ac:dyDescent="0.4"/>
    <row r="12448" s="6" customFormat="1" x14ac:dyDescent="0.4"/>
    <row r="12449" s="6" customFormat="1" x14ac:dyDescent="0.4"/>
    <row r="12450" s="6" customFormat="1" x14ac:dyDescent="0.4"/>
    <row r="12451" s="6" customFormat="1" x14ac:dyDescent="0.4"/>
    <row r="12452" s="6" customFormat="1" x14ac:dyDescent="0.4"/>
    <row r="12453" s="6" customFormat="1" x14ac:dyDescent="0.4"/>
    <row r="12454" s="6" customFormat="1" x14ac:dyDescent="0.4"/>
    <row r="12455" s="6" customFormat="1" x14ac:dyDescent="0.4"/>
    <row r="12456" s="6" customFormat="1" x14ac:dyDescent="0.4"/>
    <row r="12457" s="6" customFormat="1" x14ac:dyDescent="0.4"/>
    <row r="12458" s="6" customFormat="1" x14ac:dyDescent="0.4"/>
    <row r="12459" s="6" customFormat="1" x14ac:dyDescent="0.4"/>
    <row r="12460" s="6" customFormat="1" x14ac:dyDescent="0.4"/>
    <row r="12461" s="6" customFormat="1" x14ac:dyDescent="0.4"/>
    <row r="12462" s="6" customFormat="1" x14ac:dyDescent="0.4"/>
    <row r="12463" s="6" customFormat="1" x14ac:dyDescent="0.4"/>
    <row r="12464" s="6" customFormat="1" x14ac:dyDescent="0.4"/>
    <row r="12465" s="6" customFormat="1" x14ac:dyDescent="0.4"/>
    <row r="12466" s="6" customFormat="1" x14ac:dyDescent="0.4"/>
    <row r="12467" s="6" customFormat="1" x14ac:dyDescent="0.4"/>
    <row r="12468" s="6" customFormat="1" x14ac:dyDescent="0.4"/>
    <row r="12469" s="6" customFormat="1" x14ac:dyDescent="0.4"/>
    <row r="12470" s="6" customFormat="1" x14ac:dyDescent="0.4"/>
    <row r="12471" s="6" customFormat="1" x14ac:dyDescent="0.4"/>
    <row r="12472" s="6" customFormat="1" x14ac:dyDescent="0.4"/>
    <row r="12473" s="6" customFormat="1" x14ac:dyDescent="0.4"/>
    <row r="12474" s="6" customFormat="1" x14ac:dyDescent="0.4"/>
    <row r="12475" s="6" customFormat="1" x14ac:dyDescent="0.4"/>
    <row r="12476" s="6" customFormat="1" x14ac:dyDescent="0.4"/>
    <row r="12477" s="6" customFormat="1" x14ac:dyDescent="0.4"/>
    <row r="12478" s="6" customFormat="1" x14ac:dyDescent="0.4"/>
    <row r="12479" s="6" customFormat="1" x14ac:dyDescent="0.4"/>
    <row r="12480" s="6" customFormat="1" x14ac:dyDescent="0.4"/>
    <row r="12481" s="6" customFormat="1" x14ac:dyDescent="0.4"/>
    <row r="12482" s="6" customFormat="1" x14ac:dyDescent="0.4"/>
    <row r="12483" s="6" customFormat="1" x14ac:dyDescent="0.4"/>
    <row r="12484" s="6" customFormat="1" x14ac:dyDescent="0.4"/>
    <row r="12485" s="6" customFormat="1" x14ac:dyDescent="0.4"/>
    <row r="12486" s="6" customFormat="1" x14ac:dyDescent="0.4"/>
    <row r="12487" s="6" customFormat="1" x14ac:dyDescent="0.4"/>
    <row r="12488" s="6" customFormat="1" x14ac:dyDescent="0.4"/>
    <row r="12489" s="6" customFormat="1" x14ac:dyDescent="0.4"/>
    <row r="12490" s="6" customFormat="1" x14ac:dyDescent="0.4"/>
    <row r="12491" s="6" customFormat="1" x14ac:dyDescent="0.4"/>
    <row r="12492" s="6" customFormat="1" x14ac:dyDescent="0.4"/>
    <row r="12493" s="6" customFormat="1" x14ac:dyDescent="0.4"/>
    <row r="12494" s="6" customFormat="1" x14ac:dyDescent="0.4"/>
    <row r="12495" s="6" customFormat="1" x14ac:dyDescent="0.4"/>
    <row r="12496" s="6" customFormat="1" x14ac:dyDescent="0.4"/>
    <row r="12497" s="6" customFormat="1" x14ac:dyDescent="0.4"/>
    <row r="12498" s="6" customFormat="1" x14ac:dyDescent="0.4"/>
    <row r="12499" s="6" customFormat="1" x14ac:dyDescent="0.4"/>
    <row r="12500" s="6" customFormat="1" x14ac:dyDescent="0.4"/>
    <row r="12501" s="6" customFormat="1" x14ac:dyDescent="0.4"/>
    <row r="12502" s="6" customFormat="1" x14ac:dyDescent="0.4"/>
    <row r="12503" s="6" customFormat="1" x14ac:dyDescent="0.4"/>
    <row r="12504" s="6" customFormat="1" x14ac:dyDescent="0.4"/>
    <row r="12505" s="6" customFormat="1" x14ac:dyDescent="0.4"/>
    <row r="12506" s="6" customFormat="1" x14ac:dyDescent="0.4"/>
    <row r="12507" s="6" customFormat="1" x14ac:dyDescent="0.4"/>
    <row r="12508" s="6" customFormat="1" x14ac:dyDescent="0.4"/>
    <row r="12509" s="6" customFormat="1" x14ac:dyDescent="0.4"/>
    <row r="12510" s="6" customFormat="1" x14ac:dyDescent="0.4"/>
    <row r="12511" s="6" customFormat="1" x14ac:dyDescent="0.4"/>
    <row r="12512" s="6" customFormat="1" x14ac:dyDescent="0.4"/>
    <row r="12513" s="6" customFormat="1" x14ac:dyDescent="0.4"/>
    <row r="12514" s="6" customFormat="1" x14ac:dyDescent="0.4"/>
    <row r="12515" s="6" customFormat="1" x14ac:dyDescent="0.4"/>
    <row r="12516" s="6" customFormat="1" x14ac:dyDescent="0.4"/>
    <row r="12517" s="6" customFormat="1" x14ac:dyDescent="0.4"/>
    <row r="12518" s="6" customFormat="1" x14ac:dyDescent="0.4"/>
    <row r="12519" s="6" customFormat="1" x14ac:dyDescent="0.4"/>
    <row r="12520" s="6" customFormat="1" x14ac:dyDescent="0.4"/>
    <row r="12521" s="6" customFormat="1" x14ac:dyDescent="0.4"/>
    <row r="12522" s="6" customFormat="1" x14ac:dyDescent="0.4"/>
    <row r="12523" s="6" customFormat="1" x14ac:dyDescent="0.4"/>
    <row r="12524" s="6" customFormat="1" x14ac:dyDescent="0.4"/>
    <row r="12525" s="6" customFormat="1" x14ac:dyDescent="0.4"/>
    <row r="12526" s="6" customFormat="1" x14ac:dyDescent="0.4"/>
    <row r="12527" s="6" customFormat="1" x14ac:dyDescent="0.4"/>
    <row r="12528" s="6" customFormat="1" x14ac:dyDescent="0.4"/>
    <row r="12529" s="6" customFormat="1" x14ac:dyDescent="0.4"/>
    <row r="12530" s="6" customFormat="1" x14ac:dyDescent="0.4"/>
    <row r="12531" s="6" customFormat="1" x14ac:dyDescent="0.4"/>
    <row r="12532" s="6" customFormat="1" x14ac:dyDescent="0.4"/>
    <row r="12533" s="6" customFormat="1" x14ac:dyDescent="0.4"/>
    <row r="12534" s="6" customFormat="1" x14ac:dyDescent="0.4"/>
    <row r="12535" s="6" customFormat="1" x14ac:dyDescent="0.4"/>
    <row r="12536" s="6" customFormat="1" x14ac:dyDescent="0.4"/>
    <row r="12537" s="6" customFormat="1" x14ac:dyDescent="0.4"/>
    <row r="12538" s="6" customFormat="1" x14ac:dyDescent="0.4"/>
    <row r="12539" s="6" customFormat="1" x14ac:dyDescent="0.4"/>
    <row r="12540" s="6" customFormat="1" x14ac:dyDescent="0.4"/>
    <row r="12541" s="6" customFormat="1" x14ac:dyDescent="0.4"/>
    <row r="12542" s="6" customFormat="1" x14ac:dyDescent="0.4"/>
    <row r="12543" s="6" customFormat="1" x14ac:dyDescent="0.4"/>
    <row r="12544" s="6" customFormat="1" x14ac:dyDescent="0.4"/>
    <row r="12545" s="6" customFormat="1" x14ac:dyDescent="0.4"/>
    <row r="12546" s="6" customFormat="1" x14ac:dyDescent="0.4"/>
    <row r="12547" s="6" customFormat="1" x14ac:dyDescent="0.4"/>
    <row r="12548" s="6" customFormat="1" x14ac:dyDescent="0.4"/>
    <row r="12549" s="6" customFormat="1" x14ac:dyDescent="0.4"/>
    <row r="12550" s="6" customFormat="1" x14ac:dyDescent="0.4"/>
    <row r="12551" s="6" customFormat="1" x14ac:dyDescent="0.4"/>
    <row r="12552" s="6" customFormat="1" x14ac:dyDescent="0.4"/>
    <row r="12553" s="6" customFormat="1" x14ac:dyDescent="0.4"/>
    <row r="12554" s="6" customFormat="1" x14ac:dyDescent="0.4"/>
    <row r="12555" s="6" customFormat="1" x14ac:dyDescent="0.4"/>
    <row r="12556" s="6" customFormat="1" x14ac:dyDescent="0.4"/>
    <row r="12557" s="6" customFormat="1" x14ac:dyDescent="0.4"/>
    <row r="12558" s="6" customFormat="1" x14ac:dyDescent="0.4"/>
    <row r="12559" s="6" customFormat="1" x14ac:dyDescent="0.4"/>
    <row r="12560" s="6" customFormat="1" x14ac:dyDescent="0.4"/>
    <row r="12561" s="6" customFormat="1" x14ac:dyDescent="0.4"/>
    <row r="12562" s="6" customFormat="1" x14ac:dyDescent="0.4"/>
    <row r="12563" s="6" customFormat="1" x14ac:dyDescent="0.4"/>
    <row r="12564" s="6" customFormat="1" x14ac:dyDescent="0.4"/>
    <row r="12565" s="6" customFormat="1" x14ac:dyDescent="0.4"/>
    <row r="12566" s="6" customFormat="1" x14ac:dyDescent="0.4"/>
    <row r="12567" s="6" customFormat="1" x14ac:dyDescent="0.4"/>
    <row r="12568" s="6" customFormat="1" x14ac:dyDescent="0.4"/>
    <row r="12569" s="6" customFormat="1" x14ac:dyDescent="0.4"/>
    <row r="12570" s="6" customFormat="1" x14ac:dyDescent="0.4"/>
    <row r="12571" s="6" customFormat="1" x14ac:dyDescent="0.4"/>
    <row r="12572" s="6" customFormat="1" x14ac:dyDescent="0.4"/>
    <row r="12573" s="6" customFormat="1" x14ac:dyDescent="0.4"/>
    <row r="12574" s="6" customFormat="1" x14ac:dyDescent="0.4"/>
    <row r="12575" s="6" customFormat="1" x14ac:dyDescent="0.4"/>
    <row r="12576" s="6" customFormat="1" x14ac:dyDescent="0.4"/>
    <row r="12577" s="6" customFormat="1" x14ac:dyDescent="0.4"/>
    <row r="12578" s="6" customFormat="1" x14ac:dyDescent="0.4"/>
    <row r="12579" s="6" customFormat="1" x14ac:dyDescent="0.4"/>
    <row r="12580" s="6" customFormat="1" x14ac:dyDescent="0.4"/>
    <row r="12581" s="6" customFormat="1" x14ac:dyDescent="0.4"/>
    <row r="12582" s="6" customFormat="1" x14ac:dyDescent="0.4"/>
    <row r="12583" s="6" customFormat="1" x14ac:dyDescent="0.4"/>
    <row r="12584" s="6" customFormat="1" x14ac:dyDescent="0.4"/>
    <row r="12585" s="6" customFormat="1" x14ac:dyDescent="0.4"/>
    <row r="12586" s="6" customFormat="1" x14ac:dyDescent="0.4"/>
    <row r="12587" s="6" customFormat="1" x14ac:dyDescent="0.4"/>
    <row r="12588" s="6" customFormat="1" x14ac:dyDescent="0.4"/>
    <row r="12589" s="6" customFormat="1" x14ac:dyDescent="0.4"/>
    <row r="12590" s="6" customFormat="1" x14ac:dyDescent="0.4"/>
    <row r="12591" s="6" customFormat="1" x14ac:dyDescent="0.4"/>
    <row r="12592" s="6" customFormat="1" x14ac:dyDescent="0.4"/>
    <row r="12593" s="6" customFormat="1" x14ac:dyDescent="0.4"/>
    <row r="12594" s="6" customFormat="1" x14ac:dyDescent="0.4"/>
    <row r="12595" s="6" customFormat="1" x14ac:dyDescent="0.4"/>
    <row r="12596" s="6" customFormat="1" x14ac:dyDescent="0.4"/>
    <row r="12597" s="6" customFormat="1" x14ac:dyDescent="0.4"/>
    <row r="12598" s="6" customFormat="1" x14ac:dyDescent="0.4"/>
    <row r="12599" s="6" customFormat="1" x14ac:dyDescent="0.4"/>
    <row r="12600" s="6" customFormat="1" x14ac:dyDescent="0.4"/>
    <row r="12601" s="6" customFormat="1" x14ac:dyDescent="0.4"/>
    <row r="12602" s="6" customFormat="1" x14ac:dyDescent="0.4"/>
    <row r="12603" s="6" customFormat="1" x14ac:dyDescent="0.4"/>
    <row r="12604" s="6" customFormat="1" x14ac:dyDescent="0.4"/>
    <row r="12605" s="6" customFormat="1" x14ac:dyDescent="0.4"/>
    <row r="12606" s="6" customFormat="1" x14ac:dyDescent="0.4"/>
    <row r="12607" s="6" customFormat="1" x14ac:dyDescent="0.4"/>
    <row r="12608" s="6" customFormat="1" x14ac:dyDescent="0.4"/>
    <row r="12609" s="6" customFormat="1" x14ac:dyDescent="0.4"/>
    <row r="12610" s="6" customFormat="1" x14ac:dyDescent="0.4"/>
    <row r="12611" s="6" customFormat="1" x14ac:dyDescent="0.4"/>
    <row r="12612" s="6" customFormat="1" x14ac:dyDescent="0.4"/>
    <row r="12613" s="6" customFormat="1" x14ac:dyDescent="0.4"/>
    <row r="12614" s="6" customFormat="1" x14ac:dyDescent="0.4"/>
    <row r="12615" s="6" customFormat="1" x14ac:dyDescent="0.4"/>
    <row r="12616" s="6" customFormat="1" x14ac:dyDescent="0.4"/>
    <row r="12617" s="6" customFormat="1" x14ac:dyDescent="0.4"/>
    <row r="12618" s="6" customFormat="1" x14ac:dyDescent="0.4"/>
    <row r="12619" s="6" customFormat="1" x14ac:dyDescent="0.4"/>
    <row r="12620" s="6" customFormat="1" x14ac:dyDescent="0.4"/>
    <row r="12621" s="6" customFormat="1" x14ac:dyDescent="0.4"/>
    <row r="12622" s="6" customFormat="1" x14ac:dyDescent="0.4"/>
    <row r="12623" s="6" customFormat="1" x14ac:dyDescent="0.4"/>
    <row r="12624" s="6" customFormat="1" x14ac:dyDescent="0.4"/>
    <row r="12625" s="6" customFormat="1" x14ac:dyDescent="0.4"/>
    <row r="12626" s="6" customFormat="1" x14ac:dyDescent="0.4"/>
    <row r="12627" s="6" customFormat="1" x14ac:dyDescent="0.4"/>
    <row r="12628" s="6" customFormat="1" x14ac:dyDescent="0.4"/>
    <row r="12629" s="6" customFormat="1" x14ac:dyDescent="0.4"/>
    <row r="12630" s="6" customFormat="1" x14ac:dyDescent="0.4"/>
    <row r="12631" s="6" customFormat="1" x14ac:dyDescent="0.4"/>
    <row r="12632" s="6" customFormat="1" x14ac:dyDescent="0.4"/>
    <row r="12633" s="6" customFormat="1" x14ac:dyDescent="0.4"/>
    <row r="12634" s="6" customFormat="1" x14ac:dyDescent="0.4"/>
    <row r="12635" s="6" customFormat="1" x14ac:dyDescent="0.4"/>
    <row r="12636" s="6" customFormat="1" x14ac:dyDescent="0.4"/>
    <row r="12637" s="6" customFormat="1" x14ac:dyDescent="0.4"/>
    <row r="12638" s="6" customFormat="1" x14ac:dyDescent="0.4"/>
    <row r="12639" s="6" customFormat="1" x14ac:dyDescent="0.4"/>
    <row r="12640" s="6" customFormat="1" x14ac:dyDescent="0.4"/>
    <row r="12641" s="6" customFormat="1" x14ac:dyDescent="0.4"/>
    <row r="12642" s="6" customFormat="1" x14ac:dyDescent="0.4"/>
    <row r="12643" s="6" customFormat="1" x14ac:dyDescent="0.4"/>
    <row r="12644" s="6" customFormat="1" x14ac:dyDescent="0.4"/>
    <row r="12645" s="6" customFormat="1" x14ac:dyDescent="0.4"/>
    <row r="12646" s="6" customFormat="1" x14ac:dyDescent="0.4"/>
    <row r="12647" s="6" customFormat="1" x14ac:dyDescent="0.4"/>
    <row r="12648" s="6" customFormat="1" x14ac:dyDescent="0.4"/>
    <row r="12649" s="6" customFormat="1" x14ac:dyDescent="0.4"/>
    <row r="12650" s="6" customFormat="1" x14ac:dyDescent="0.4"/>
    <row r="12651" s="6" customFormat="1" x14ac:dyDescent="0.4"/>
    <row r="12652" s="6" customFormat="1" x14ac:dyDescent="0.4"/>
    <row r="12653" s="6" customFormat="1" x14ac:dyDescent="0.4"/>
    <row r="12654" s="6" customFormat="1" x14ac:dyDescent="0.4"/>
    <row r="12655" s="6" customFormat="1" x14ac:dyDescent="0.4"/>
    <row r="12656" s="6" customFormat="1" x14ac:dyDescent="0.4"/>
    <row r="12657" s="6" customFormat="1" x14ac:dyDescent="0.4"/>
    <row r="12658" s="6" customFormat="1" x14ac:dyDescent="0.4"/>
    <row r="12659" s="6" customFormat="1" x14ac:dyDescent="0.4"/>
    <row r="12660" s="6" customFormat="1" x14ac:dyDescent="0.4"/>
    <row r="12661" s="6" customFormat="1" x14ac:dyDescent="0.4"/>
    <row r="12662" s="6" customFormat="1" x14ac:dyDescent="0.4"/>
    <row r="12663" s="6" customFormat="1" x14ac:dyDescent="0.4"/>
    <row r="12664" s="6" customFormat="1" x14ac:dyDescent="0.4"/>
    <row r="12665" s="6" customFormat="1" x14ac:dyDescent="0.4"/>
    <row r="12666" s="6" customFormat="1" x14ac:dyDescent="0.4"/>
    <row r="12667" s="6" customFormat="1" x14ac:dyDescent="0.4"/>
    <row r="12668" s="6" customFormat="1" x14ac:dyDescent="0.4"/>
    <row r="12669" s="6" customFormat="1" x14ac:dyDescent="0.4"/>
    <row r="12670" s="6" customFormat="1" x14ac:dyDescent="0.4"/>
    <row r="12671" s="6" customFormat="1" x14ac:dyDescent="0.4"/>
    <row r="12672" s="6" customFormat="1" x14ac:dyDescent="0.4"/>
    <row r="12673" s="6" customFormat="1" x14ac:dyDescent="0.4"/>
    <row r="12674" s="6" customFormat="1" x14ac:dyDescent="0.4"/>
    <row r="12675" s="6" customFormat="1" x14ac:dyDescent="0.4"/>
    <row r="12676" s="6" customFormat="1" x14ac:dyDescent="0.4"/>
    <row r="12677" s="6" customFormat="1" x14ac:dyDescent="0.4"/>
    <row r="12678" s="6" customFormat="1" x14ac:dyDescent="0.4"/>
    <row r="12679" s="6" customFormat="1" x14ac:dyDescent="0.4"/>
    <row r="12680" s="6" customFormat="1" x14ac:dyDescent="0.4"/>
    <row r="12681" s="6" customFormat="1" x14ac:dyDescent="0.4"/>
    <row r="12682" s="6" customFormat="1" x14ac:dyDescent="0.4"/>
    <row r="12683" s="6" customFormat="1" x14ac:dyDescent="0.4"/>
    <row r="12684" s="6" customFormat="1" x14ac:dyDescent="0.4"/>
    <row r="12685" s="6" customFormat="1" x14ac:dyDescent="0.4"/>
    <row r="12686" s="6" customFormat="1" x14ac:dyDescent="0.4"/>
    <row r="12687" s="6" customFormat="1" x14ac:dyDescent="0.4"/>
    <row r="12688" s="6" customFormat="1" x14ac:dyDescent="0.4"/>
    <row r="12689" s="6" customFormat="1" x14ac:dyDescent="0.4"/>
    <row r="12690" s="6" customFormat="1" x14ac:dyDescent="0.4"/>
    <row r="12691" s="6" customFormat="1" x14ac:dyDescent="0.4"/>
    <row r="12692" s="6" customFormat="1" x14ac:dyDescent="0.4"/>
    <row r="12693" s="6" customFormat="1" x14ac:dyDescent="0.4"/>
    <row r="12694" s="6" customFormat="1" x14ac:dyDescent="0.4"/>
    <row r="12695" s="6" customFormat="1" x14ac:dyDescent="0.4"/>
    <row r="12696" s="6" customFormat="1" x14ac:dyDescent="0.4"/>
    <row r="12697" s="6" customFormat="1" x14ac:dyDescent="0.4"/>
    <row r="12698" s="6" customFormat="1" x14ac:dyDescent="0.4"/>
    <row r="12699" s="6" customFormat="1" x14ac:dyDescent="0.4"/>
    <row r="12700" s="6" customFormat="1" x14ac:dyDescent="0.4"/>
    <row r="12701" s="6" customFormat="1" x14ac:dyDescent="0.4"/>
    <row r="12702" s="6" customFormat="1" x14ac:dyDescent="0.4"/>
    <row r="12703" s="6" customFormat="1" x14ac:dyDescent="0.4"/>
    <row r="12704" s="6" customFormat="1" x14ac:dyDescent="0.4"/>
    <row r="12705" s="6" customFormat="1" x14ac:dyDescent="0.4"/>
    <row r="12706" s="6" customFormat="1" x14ac:dyDescent="0.4"/>
    <row r="12707" s="6" customFormat="1" x14ac:dyDescent="0.4"/>
    <row r="12708" s="6" customFormat="1" x14ac:dyDescent="0.4"/>
    <row r="12709" s="6" customFormat="1" x14ac:dyDescent="0.4"/>
    <row r="12710" s="6" customFormat="1" x14ac:dyDescent="0.4"/>
    <row r="12711" s="6" customFormat="1" x14ac:dyDescent="0.4"/>
    <row r="12712" s="6" customFormat="1" x14ac:dyDescent="0.4"/>
    <row r="12713" s="6" customFormat="1" x14ac:dyDescent="0.4"/>
    <row r="12714" s="6" customFormat="1" x14ac:dyDescent="0.4"/>
    <row r="12715" s="6" customFormat="1" x14ac:dyDescent="0.4"/>
    <row r="12716" s="6" customFormat="1" x14ac:dyDescent="0.4"/>
    <row r="12717" s="6" customFormat="1" x14ac:dyDescent="0.4"/>
    <row r="12718" s="6" customFormat="1" x14ac:dyDescent="0.4"/>
    <row r="12719" s="6" customFormat="1" x14ac:dyDescent="0.4"/>
    <row r="12720" s="6" customFormat="1" x14ac:dyDescent="0.4"/>
    <row r="12721" s="6" customFormat="1" x14ac:dyDescent="0.4"/>
    <row r="12722" s="6" customFormat="1" x14ac:dyDescent="0.4"/>
    <row r="12723" s="6" customFormat="1" x14ac:dyDescent="0.4"/>
    <row r="12724" s="6" customFormat="1" x14ac:dyDescent="0.4"/>
    <row r="12725" s="6" customFormat="1" x14ac:dyDescent="0.4"/>
    <row r="12726" s="6" customFormat="1" x14ac:dyDescent="0.4"/>
    <row r="12727" s="6" customFormat="1" x14ac:dyDescent="0.4"/>
    <row r="12728" s="6" customFormat="1" x14ac:dyDescent="0.4"/>
    <row r="12729" s="6" customFormat="1" x14ac:dyDescent="0.4"/>
    <row r="12730" s="6" customFormat="1" x14ac:dyDescent="0.4"/>
    <row r="12731" s="6" customFormat="1" x14ac:dyDescent="0.4"/>
    <row r="12732" s="6" customFormat="1" x14ac:dyDescent="0.4"/>
    <row r="12733" s="6" customFormat="1" x14ac:dyDescent="0.4"/>
    <row r="12734" s="6" customFormat="1" x14ac:dyDescent="0.4"/>
    <row r="12735" s="6" customFormat="1" x14ac:dyDescent="0.4"/>
    <row r="12736" s="6" customFormat="1" x14ac:dyDescent="0.4"/>
    <row r="12737" s="6" customFormat="1" x14ac:dyDescent="0.4"/>
    <row r="12738" s="6" customFormat="1" x14ac:dyDescent="0.4"/>
    <row r="12739" s="6" customFormat="1" x14ac:dyDescent="0.4"/>
    <row r="12740" s="6" customFormat="1" x14ac:dyDescent="0.4"/>
    <row r="12741" s="6" customFormat="1" x14ac:dyDescent="0.4"/>
    <row r="12742" s="6" customFormat="1" x14ac:dyDescent="0.4"/>
    <row r="12743" s="6" customFormat="1" x14ac:dyDescent="0.4"/>
    <row r="12744" s="6" customFormat="1" x14ac:dyDescent="0.4"/>
    <row r="12745" s="6" customFormat="1" x14ac:dyDescent="0.4"/>
    <row r="12746" s="6" customFormat="1" x14ac:dyDescent="0.4"/>
    <row r="12747" s="6" customFormat="1" x14ac:dyDescent="0.4"/>
    <row r="12748" s="6" customFormat="1" x14ac:dyDescent="0.4"/>
    <row r="12749" s="6" customFormat="1" x14ac:dyDescent="0.4"/>
    <row r="12750" s="6" customFormat="1" x14ac:dyDescent="0.4"/>
    <row r="12751" s="6" customFormat="1" x14ac:dyDescent="0.4"/>
    <row r="12752" s="6" customFormat="1" x14ac:dyDescent="0.4"/>
    <row r="12753" s="6" customFormat="1" x14ac:dyDescent="0.4"/>
    <row r="12754" s="6" customFormat="1" x14ac:dyDescent="0.4"/>
    <row r="12755" s="6" customFormat="1" x14ac:dyDescent="0.4"/>
    <row r="12756" s="6" customFormat="1" x14ac:dyDescent="0.4"/>
    <row r="12757" s="6" customFormat="1" x14ac:dyDescent="0.4"/>
    <row r="12758" s="6" customFormat="1" x14ac:dyDescent="0.4"/>
    <row r="12759" s="6" customFormat="1" x14ac:dyDescent="0.4"/>
    <row r="12760" s="6" customFormat="1" x14ac:dyDescent="0.4"/>
    <row r="12761" s="6" customFormat="1" x14ac:dyDescent="0.4"/>
    <row r="12762" s="6" customFormat="1" x14ac:dyDescent="0.4"/>
    <row r="12763" s="6" customFormat="1" x14ac:dyDescent="0.4"/>
    <row r="12764" s="6" customFormat="1" x14ac:dyDescent="0.4"/>
    <row r="12765" s="6" customFormat="1" x14ac:dyDescent="0.4"/>
    <row r="12766" s="6" customFormat="1" x14ac:dyDescent="0.4"/>
    <row r="12767" s="6" customFormat="1" x14ac:dyDescent="0.4"/>
    <row r="12768" s="6" customFormat="1" x14ac:dyDescent="0.4"/>
    <row r="12769" s="6" customFormat="1" x14ac:dyDescent="0.4"/>
    <row r="12770" s="6" customFormat="1" x14ac:dyDescent="0.4"/>
    <row r="12771" s="6" customFormat="1" x14ac:dyDescent="0.4"/>
    <row r="12772" s="6" customFormat="1" x14ac:dyDescent="0.4"/>
    <row r="12773" s="6" customFormat="1" x14ac:dyDescent="0.4"/>
    <row r="12774" s="6" customFormat="1" x14ac:dyDescent="0.4"/>
    <row r="12775" s="6" customFormat="1" x14ac:dyDescent="0.4"/>
    <row r="12776" s="6" customFormat="1" x14ac:dyDescent="0.4"/>
    <row r="12777" s="6" customFormat="1" x14ac:dyDescent="0.4"/>
    <row r="12778" s="6" customFormat="1" x14ac:dyDescent="0.4"/>
    <row r="12779" s="6" customFormat="1" x14ac:dyDescent="0.4"/>
    <row r="12780" s="6" customFormat="1" x14ac:dyDescent="0.4"/>
    <row r="12781" s="6" customFormat="1" x14ac:dyDescent="0.4"/>
    <row r="12782" s="6" customFormat="1" x14ac:dyDescent="0.4"/>
    <row r="12783" s="6" customFormat="1" x14ac:dyDescent="0.4"/>
    <row r="12784" s="6" customFormat="1" x14ac:dyDescent="0.4"/>
    <row r="12785" s="6" customFormat="1" x14ac:dyDescent="0.4"/>
    <row r="12786" s="6" customFormat="1" x14ac:dyDescent="0.4"/>
    <row r="12787" s="6" customFormat="1" x14ac:dyDescent="0.4"/>
    <row r="12788" s="6" customFormat="1" x14ac:dyDescent="0.4"/>
    <row r="12789" s="6" customFormat="1" x14ac:dyDescent="0.4"/>
    <row r="12790" s="6" customFormat="1" x14ac:dyDescent="0.4"/>
    <row r="12791" s="6" customFormat="1" x14ac:dyDescent="0.4"/>
    <row r="12792" s="6" customFormat="1" x14ac:dyDescent="0.4"/>
    <row r="12793" s="6" customFormat="1" x14ac:dyDescent="0.4"/>
    <row r="12794" s="6" customFormat="1" x14ac:dyDescent="0.4"/>
    <row r="12795" s="6" customFormat="1" x14ac:dyDescent="0.4"/>
    <row r="12796" s="6" customFormat="1" x14ac:dyDescent="0.4"/>
    <row r="12797" s="6" customFormat="1" x14ac:dyDescent="0.4"/>
    <row r="12798" s="6" customFormat="1" x14ac:dyDescent="0.4"/>
    <row r="12799" s="6" customFormat="1" x14ac:dyDescent="0.4"/>
    <row r="12800" s="6" customFormat="1" x14ac:dyDescent="0.4"/>
    <row r="12801" s="6" customFormat="1" x14ac:dyDescent="0.4"/>
    <row r="12802" s="6" customFormat="1" x14ac:dyDescent="0.4"/>
    <row r="12803" s="6" customFormat="1" x14ac:dyDescent="0.4"/>
    <row r="12804" s="6" customFormat="1" x14ac:dyDescent="0.4"/>
    <row r="12805" s="6" customFormat="1" x14ac:dyDescent="0.4"/>
    <row r="12806" s="6" customFormat="1" x14ac:dyDescent="0.4"/>
    <row r="12807" s="6" customFormat="1" x14ac:dyDescent="0.4"/>
    <row r="12808" s="6" customFormat="1" x14ac:dyDescent="0.4"/>
    <row r="12809" s="6" customFormat="1" x14ac:dyDescent="0.4"/>
    <row r="12810" s="6" customFormat="1" x14ac:dyDescent="0.4"/>
    <row r="12811" s="6" customFormat="1" x14ac:dyDescent="0.4"/>
    <row r="12812" s="6" customFormat="1" x14ac:dyDescent="0.4"/>
    <row r="12813" s="6" customFormat="1" x14ac:dyDescent="0.4"/>
    <row r="12814" s="6" customFormat="1" x14ac:dyDescent="0.4"/>
    <row r="12815" s="6" customFormat="1" x14ac:dyDescent="0.4"/>
    <row r="12816" s="6" customFormat="1" x14ac:dyDescent="0.4"/>
    <row r="12817" s="6" customFormat="1" x14ac:dyDescent="0.4"/>
    <row r="12818" s="6" customFormat="1" x14ac:dyDescent="0.4"/>
    <row r="12819" s="6" customFormat="1" x14ac:dyDescent="0.4"/>
    <row r="12820" s="6" customFormat="1" x14ac:dyDescent="0.4"/>
    <row r="12821" s="6" customFormat="1" x14ac:dyDescent="0.4"/>
    <row r="12822" s="6" customFormat="1" x14ac:dyDescent="0.4"/>
    <row r="12823" s="6" customFormat="1" x14ac:dyDescent="0.4"/>
    <row r="12824" s="6" customFormat="1" x14ac:dyDescent="0.4"/>
    <row r="12825" s="6" customFormat="1" x14ac:dyDescent="0.4"/>
    <row r="12826" s="6" customFormat="1" x14ac:dyDescent="0.4"/>
    <row r="12827" s="6" customFormat="1" x14ac:dyDescent="0.4"/>
    <row r="12828" s="6" customFormat="1" x14ac:dyDescent="0.4"/>
    <row r="12829" s="6" customFormat="1" x14ac:dyDescent="0.4"/>
    <row r="12830" s="6" customFormat="1" x14ac:dyDescent="0.4"/>
    <row r="12831" s="6" customFormat="1" x14ac:dyDescent="0.4"/>
    <row r="12832" s="6" customFormat="1" x14ac:dyDescent="0.4"/>
    <row r="12833" s="6" customFormat="1" x14ac:dyDescent="0.4"/>
    <row r="12834" s="6" customFormat="1" x14ac:dyDescent="0.4"/>
    <row r="12835" s="6" customFormat="1" x14ac:dyDescent="0.4"/>
    <row r="12836" s="6" customFormat="1" x14ac:dyDescent="0.4"/>
    <row r="12837" s="6" customFormat="1" x14ac:dyDescent="0.4"/>
    <row r="12838" s="6" customFormat="1" x14ac:dyDescent="0.4"/>
    <row r="12839" s="6" customFormat="1" x14ac:dyDescent="0.4"/>
    <row r="12840" s="6" customFormat="1" x14ac:dyDescent="0.4"/>
    <row r="12841" s="6" customFormat="1" x14ac:dyDescent="0.4"/>
    <row r="12842" s="6" customFormat="1" x14ac:dyDescent="0.4"/>
    <row r="12843" s="6" customFormat="1" x14ac:dyDescent="0.4"/>
    <row r="12844" s="6" customFormat="1" x14ac:dyDescent="0.4"/>
    <row r="12845" s="6" customFormat="1" x14ac:dyDescent="0.4"/>
    <row r="12846" s="6" customFormat="1" x14ac:dyDescent="0.4"/>
    <row r="12847" s="6" customFormat="1" x14ac:dyDescent="0.4"/>
    <row r="12848" s="6" customFormat="1" x14ac:dyDescent="0.4"/>
    <row r="12849" s="6" customFormat="1" x14ac:dyDescent="0.4"/>
    <row r="12850" s="6" customFormat="1" x14ac:dyDescent="0.4"/>
    <row r="12851" s="6" customFormat="1" x14ac:dyDescent="0.4"/>
    <row r="12852" s="6" customFormat="1" x14ac:dyDescent="0.4"/>
    <row r="12853" s="6" customFormat="1" x14ac:dyDescent="0.4"/>
    <row r="12854" s="6" customFormat="1" x14ac:dyDescent="0.4"/>
    <row r="12855" s="6" customFormat="1" x14ac:dyDescent="0.4"/>
    <row r="12856" s="6" customFormat="1" x14ac:dyDescent="0.4"/>
    <row r="12857" s="6" customFormat="1" x14ac:dyDescent="0.4"/>
    <row r="12858" s="6" customFormat="1" x14ac:dyDescent="0.4"/>
    <row r="12859" s="6" customFormat="1" x14ac:dyDescent="0.4"/>
    <row r="12860" s="6" customFormat="1" x14ac:dyDescent="0.4"/>
    <row r="12861" s="6" customFormat="1" x14ac:dyDescent="0.4"/>
    <row r="12862" s="6" customFormat="1" x14ac:dyDescent="0.4"/>
    <row r="12863" s="6" customFormat="1" x14ac:dyDescent="0.4"/>
    <row r="12864" s="6" customFormat="1" x14ac:dyDescent="0.4"/>
    <row r="12865" s="6" customFormat="1" x14ac:dyDescent="0.4"/>
    <row r="12866" s="6" customFormat="1" x14ac:dyDescent="0.4"/>
    <row r="12867" s="6" customFormat="1" x14ac:dyDescent="0.4"/>
    <row r="12868" s="6" customFormat="1" x14ac:dyDescent="0.4"/>
    <row r="12869" s="6" customFormat="1" x14ac:dyDescent="0.4"/>
    <row r="12870" s="6" customFormat="1" x14ac:dyDescent="0.4"/>
    <row r="12871" s="6" customFormat="1" x14ac:dyDescent="0.4"/>
    <row r="12872" s="6" customFormat="1" x14ac:dyDescent="0.4"/>
    <row r="12873" s="6" customFormat="1" x14ac:dyDescent="0.4"/>
    <row r="12874" s="6" customFormat="1" x14ac:dyDescent="0.4"/>
    <row r="12875" s="6" customFormat="1" x14ac:dyDescent="0.4"/>
    <row r="12876" s="6" customFormat="1" x14ac:dyDescent="0.4"/>
    <row r="12877" s="6" customFormat="1" x14ac:dyDescent="0.4"/>
    <row r="12878" s="6" customFormat="1" x14ac:dyDescent="0.4"/>
    <row r="12879" s="6" customFormat="1" x14ac:dyDescent="0.4"/>
    <row r="12880" s="6" customFormat="1" x14ac:dyDescent="0.4"/>
    <row r="12881" s="6" customFormat="1" x14ac:dyDescent="0.4"/>
    <row r="12882" s="6" customFormat="1" x14ac:dyDescent="0.4"/>
    <row r="12883" s="6" customFormat="1" x14ac:dyDescent="0.4"/>
    <row r="12884" s="6" customFormat="1" x14ac:dyDescent="0.4"/>
    <row r="12885" s="6" customFormat="1" x14ac:dyDescent="0.4"/>
    <row r="12886" s="6" customFormat="1" x14ac:dyDescent="0.4"/>
    <row r="12887" s="6" customFormat="1" x14ac:dyDescent="0.4"/>
    <row r="12888" s="6" customFormat="1" x14ac:dyDescent="0.4"/>
    <row r="12889" s="6" customFormat="1" x14ac:dyDescent="0.4"/>
    <row r="12890" s="6" customFormat="1" x14ac:dyDescent="0.4"/>
    <row r="12891" s="6" customFormat="1" x14ac:dyDescent="0.4"/>
    <row r="12892" s="6" customFormat="1" x14ac:dyDescent="0.4"/>
    <row r="12893" s="6" customFormat="1" x14ac:dyDescent="0.4"/>
    <row r="12894" s="6" customFormat="1" x14ac:dyDescent="0.4"/>
    <row r="12895" s="6" customFormat="1" x14ac:dyDescent="0.4"/>
    <row r="12896" s="6" customFormat="1" x14ac:dyDescent="0.4"/>
    <row r="12897" s="6" customFormat="1" x14ac:dyDescent="0.4"/>
    <row r="12898" s="6" customFormat="1" x14ac:dyDescent="0.4"/>
    <row r="12899" s="6" customFormat="1" x14ac:dyDescent="0.4"/>
    <row r="12900" s="6" customFormat="1" x14ac:dyDescent="0.4"/>
    <row r="12901" s="6" customFormat="1" x14ac:dyDescent="0.4"/>
    <row r="12902" s="6" customFormat="1" x14ac:dyDescent="0.4"/>
    <row r="12903" s="6" customFormat="1" x14ac:dyDescent="0.4"/>
    <row r="12904" s="6" customFormat="1" x14ac:dyDescent="0.4"/>
    <row r="12905" s="6" customFormat="1" x14ac:dyDescent="0.4"/>
    <row r="12906" s="6" customFormat="1" x14ac:dyDescent="0.4"/>
    <row r="12907" s="6" customFormat="1" x14ac:dyDescent="0.4"/>
    <row r="12908" s="6" customFormat="1" x14ac:dyDescent="0.4"/>
    <row r="12909" s="6" customFormat="1" x14ac:dyDescent="0.4"/>
    <row r="12910" s="6" customFormat="1" x14ac:dyDescent="0.4"/>
    <row r="12911" s="6" customFormat="1" x14ac:dyDescent="0.4"/>
    <row r="12912" s="6" customFormat="1" x14ac:dyDescent="0.4"/>
    <row r="12913" s="6" customFormat="1" x14ac:dyDescent="0.4"/>
    <row r="12914" s="6" customFormat="1" x14ac:dyDescent="0.4"/>
    <row r="12915" s="6" customFormat="1" x14ac:dyDescent="0.4"/>
    <row r="12916" s="6" customFormat="1" x14ac:dyDescent="0.4"/>
    <row r="12917" s="6" customFormat="1" x14ac:dyDescent="0.4"/>
    <row r="12918" s="6" customFormat="1" x14ac:dyDescent="0.4"/>
    <row r="12919" s="6" customFormat="1" x14ac:dyDescent="0.4"/>
    <row r="12920" s="6" customFormat="1" x14ac:dyDescent="0.4"/>
    <row r="12921" s="6" customFormat="1" x14ac:dyDescent="0.4"/>
    <row r="12922" s="6" customFormat="1" x14ac:dyDescent="0.4"/>
    <row r="12923" s="6" customFormat="1" x14ac:dyDescent="0.4"/>
    <row r="12924" s="6" customFormat="1" x14ac:dyDescent="0.4"/>
    <row r="12925" s="6" customFormat="1" x14ac:dyDescent="0.4"/>
    <row r="12926" s="6" customFormat="1" x14ac:dyDescent="0.4"/>
    <row r="12927" s="6" customFormat="1" x14ac:dyDescent="0.4"/>
    <row r="12928" s="6" customFormat="1" x14ac:dyDescent="0.4"/>
    <row r="12929" s="6" customFormat="1" x14ac:dyDescent="0.4"/>
    <row r="12930" s="6" customFormat="1" x14ac:dyDescent="0.4"/>
    <row r="12931" s="6" customFormat="1" x14ac:dyDescent="0.4"/>
    <row r="12932" s="6" customFormat="1" x14ac:dyDescent="0.4"/>
    <row r="12933" s="6" customFormat="1" x14ac:dyDescent="0.4"/>
    <row r="12934" s="6" customFormat="1" x14ac:dyDescent="0.4"/>
    <row r="12935" s="6" customFormat="1" x14ac:dyDescent="0.4"/>
    <row r="12936" s="6" customFormat="1" x14ac:dyDescent="0.4"/>
    <row r="12937" s="6" customFormat="1" x14ac:dyDescent="0.4"/>
    <row r="12938" s="6" customFormat="1" x14ac:dyDescent="0.4"/>
    <row r="12939" s="6" customFormat="1" x14ac:dyDescent="0.4"/>
    <row r="12940" s="6" customFormat="1" x14ac:dyDescent="0.4"/>
    <row r="12941" s="6" customFormat="1" x14ac:dyDescent="0.4"/>
    <row r="12942" s="6" customFormat="1" x14ac:dyDescent="0.4"/>
    <row r="12943" s="6" customFormat="1" x14ac:dyDescent="0.4"/>
    <row r="12944" s="6" customFormat="1" x14ac:dyDescent="0.4"/>
    <row r="12945" s="6" customFormat="1" x14ac:dyDescent="0.4"/>
    <row r="12946" s="6" customFormat="1" x14ac:dyDescent="0.4"/>
    <row r="12947" s="6" customFormat="1" x14ac:dyDescent="0.4"/>
    <row r="12948" s="6" customFormat="1" x14ac:dyDescent="0.4"/>
    <row r="12949" s="6" customFormat="1" x14ac:dyDescent="0.4"/>
    <row r="12950" s="6" customFormat="1" x14ac:dyDescent="0.4"/>
    <row r="12951" s="6" customFormat="1" x14ac:dyDescent="0.4"/>
    <row r="12952" s="6" customFormat="1" x14ac:dyDescent="0.4"/>
    <row r="12953" s="6" customFormat="1" x14ac:dyDescent="0.4"/>
    <row r="12954" s="6" customFormat="1" x14ac:dyDescent="0.4"/>
    <row r="12955" s="6" customFormat="1" x14ac:dyDescent="0.4"/>
    <row r="12956" s="6" customFormat="1" x14ac:dyDescent="0.4"/>
    <row r="12957" s="6" customFormat="1" x14ac:dyDescent="0.4"/>
    <row r="12958" s="6" customFormat="1" x14ac:dyDescent="0.4"/>
    <row r="12959" s="6" customFormat="1" x14ac:dyDescent="0.4"/>
    <row r="12960" s="6" customFormat="1" x14ac:dyDescent="0.4"/>
    <row r="12961" s="6" customFormat="1" x14ac:dyDescent="0.4"/>
    <row r="12962" s="6" customFormat="1" x14ac:dyDescent="0.4"/>
    <row r="12963" s="6" customFormat="1" x14ac:dyDescent="0.4"/>
    <row r="12964" s="6" customFormat="1" x14ac:dyDescent="0.4"/>
    <row r="12965" s="6" customFormat="1" x14ac:dyDescent="0.4"/>
    <row r="12966" s="6" customFormat="1" x14ac:dyDescent="0.4"/>
    <row r="12967" s="6" customFormat="1" x14ac:dyDescent="0.4"/>
    <row r="12968" s="6" customFormat="1" x14ac:dyDescent="0.4"/>
    <row r="12969" s="6" customFormat="1" x14ac:dyDescent="0.4"/>
    <row r="12970" s="6" customFormat="1" x14ac:dyDescent="0.4"/>
    <row r="12971" s="6" customFormat="1" x14ac:dyDescent="0.4"/>
    <row r="12972" s="6" customFormat="1" x14ac:dyDescent="0.4"/>
    <row r="12973" s="6" customFormat="1" x14ac:dyDescent="0.4"/>
    <row r="12974" s="6" customFormat="1" x14ac:dyDescent="0.4"/>
    <row r="12975" s="6" customFormat="1" x14ac:dyDescent="0.4"/>
    <row r="12976" s="6" customFormat="1" x14ac:dyDescent="0.4"/>
    <row r="12977" s="6" customFormat="1" x14ac:dyDescent="0.4"/>
    <row r="12978" s="6" customFormat="1" x14ac:dyDescent="0.4"/>
    <row r="12979" s="6" customFormat="1" x14ac:dyDescent="0.4"/>
    <row r="12980" s="6" customFormat="1" x14ac:dyDescent="0.4"/>
    <row r="12981" s="6" customFormat="1" x14ac:dyDescent="0.4"/>
    <row r="12982" s="6" customFormat="1" x14ac:dyDescent="0.4"/>
    <row r="12983" s="6" customFormat="1" x14ac:dyDescent="0.4"/>
    <row r="12984" s="6" customFormat="1" x14ac:dyDescent="0.4"/>
    <row r="12985" s="6" customFormat="1" x14ac:dyDescent="0.4"/>
    <row r="12986" s="6" customFormat="1" x14ac:dyDescent="0.4"/>
    <row r="12987" s="6" customFormat="1" x14ac:dyDescent="0.4"/>
    <row r="12988" s="6" customFormat="1" x14ac:dyDescent="0.4"/>
    <row r="12989" s="6" customFormat="1" x14ac:dyDescent="0.4"/>
    <row r="12990" s="6" customFormat="1" x14ac:dyDescent="0.4"/>
    <row r="12991" s="6" customFormat="1" x14ac:dyDescent="0.4"/>
    <row r="12992" s="6" customFormat="1" x14ac:dyDescent="0.4"/>
    <row r="12993" s="6" customFormat="1" x14ac:dyDescent="0.4"/>
    <row r="12994" s="6" customFormat="1" x14ac:dyDescent="0.4"/>
    <row r="12995" s="6" customFormat="1" x14ac:dyDescent="0.4"/>
    <row r="12996" s="6" customFormat="1" x14ac:dyDescent="0.4"/>
    <row r="12997" s="6" customFormat="1" x14ac:dyDescent="0.4"/>
    <row r="12998" s="6" customFormat="1" x14ac:dyDescent="0.4"/>
    <row r="12999" s="6" customFormat="1" x14ac:dyDescent="0.4"/>
    <row r="13000" s="6" customFormat="1" x14ac:dyDescent="0.4"/>
    <row r="13001" s="6" customFormat="1" x14ac:dyDescent="0.4"/>
    <row r="13002" s="6" customFormat="1" x14ac:dyDescent="0.4"/>
    <row r="13003" s="6" customFormat="1" x14ac:dyDescent="0.4"/>
    <row r="13004" s="6" customFormat="1" x14ac:dyDescent="0.4"/>
    <row r="13005" s="6" customFormat="1" x14ac:dyDescent="0.4"/>
    <row r="13006" s="6" customFormat="1" x14ac:dyDescent="0.4"/>
    <row r="13007" s="6" customFormat="1" x14ac:dyDescent="0.4"/>
    <row r="13008" s="6" customFormat="1" x14ac:dyDescent="0.4"/>
    <row r="13009" s="6" customFormat="1" x14ac:dyDescent="0.4"/>
    <row r="13010" s="6" customFormat="1" x14ac:dyDescent="0.4"/>
    <row r="13011" s="6" customFormat="1" x14ac:dyDescent="0.4"/>
    <row r="13012" s="6" customFormat="1" x14ac:dyDescent="0.4"/>
    <row r="13013" s="6" customFormat="1" x14ac:dyDescent="0.4"/>
    <row r="13014" s="6" customFormat="1" x14ac:dyDescent="0.4"/>
    <row r="13015" s="6" customFormat="1" x14ac:dyDescent="0.4"/>
    <row r="13016" s="6" customFormat="1" x14ac:dyDescent="0.4"/>
    <row r="13017" s="6" customFormat="1" x14ac:dyDescent="0.4"/>
    <row r="13018" s="6" customFormat="1" x14ac:dyDescent="0.4"/>
    <row r="13019" s="6" customFormat="1" x14ac:dyDescent="0.4"/>
    <row r="13020" s="6" customFormat="1" x14ac:dyDescent="0.4"/>
    <row r="13021" s="6" customFormat="1" x14ac:dyDescent="0.4"/>
    <row r="13022" s="6" customFormat="1" x14ac:dyDescent="0.4"/>
    <row r="13023" s="6" customFormat="1" x14ac:dyDescent="0.4"/>
    <row r="13024" s="6" customFormat="1" x14ac:dyDescent="0.4"/>
    <row r="13025" s="6" customFormat="1" x14ac:dyDescent="0.4"/>
    <row r="13026" s="6" customFormat="1" x14ac:dyDescent="0.4"/>
    <row r="13027" s="6" customFormat="1" x14ac:dyDescent="0.4"/>
    <row r="13028" s="6" customFormat="1" x14ac:dyDescent="0.4"/>
    <row r="13029" s="6" customFormat="1" x14ac:dyDescent="0.4"/>
    <row r="13030" s="6" customFormat="1" x14ac:dyDescent="0.4"/>
    <row r="13031" s="6" customFormat="1" x14ac:dyDescent="0.4"/>
    <row r="13032" s="6" customFormat="1" x14ac:dyDescent="0.4"/>
    <row r="13033" s="6" customFormat="1" x14ac:dyDescent="0.4"/>
    <row r="13034" s="6" customFormat="1" x14ac:dyDescent="0.4"/>
    <row r="13035" s="6" customFormat="1" x14ac:dyDescent="0.4"/>
    <row r="13036" s="6" customFormat="1" x14ac:dyDescent="0.4"/>
    <row r="13037" s="6" customFormat="1" x14ac:dyDescent="0.4"/>
    <row r="13038" s="6" customFormat="1" x14ac:dyDescent="0.4"/>
    <row r="13039" s="6" customFormat="1" x14ac:dyDescent="0.4"/>
    <row r="13040" s="6" customFormat="1" x14ac:dyDescent="0.4"/>
    <row r="13041" s="6" customFormat="1" x14ac:dyDescent="0.4"/>
    <row r="13042" s="6" customFormat="1" x14ac:dyDescent="0.4"/>
    <row r="13043" s="6" customFormat="1" x14ac:dyDescent="0.4"/>
    <row r="13044" s="6" customFormat="1" x14ac:dyDescent="0.4"/>
    <row r="13045" s="6" customFormat="1" x14ac:dyDescent="0.4"/>
    <row r="13046" s="6" customFormat="1" x14ac:dyDescent="0.4"/>
    <row r="13047" s="6" customFormat="1" x14ac:dyDescent="0.4"/>
    <row r="13048" s="6" customFormat="1" x14ac:dyDescent="0.4"/>
    <row r="13049" s="6" customFormat="1" x14ac:dyDescent="0.4"/>
    <row r="13050" s="6" customFormat="1" x14ac:dyDescent="0.4"/>
    <row r="13051" s="6" customFormat="1" x14ac:dyDescent="0.4"/>
    <row r="13052" s="6" customFormat="1" x14ac:dyDescent="0.4"/>
    <row r="13053" s="6" customFormat="1" x14ac:dyDescent="0.4"/>
    <row r="13054" s="6" customFormat="1" x14ac:dyDescent="0.4"/>
    <row r="13055" s="6" customFormat="1" x14ac:dyDescent="0.4"/>
    <row r="13056" s="6" customFormat="1" x14ac:dyDescent="0.4"/>
    <row r="13057" s="6" customFormat="1" x14ac:dyDescent="0.4"/>
    <row r="13058" s="6" customFormat="1" x14ac:dyDescent="0.4"/>
    <row r="13059" s="6" customFormat="1" x14ac:dyDescent="0.4"/>
    <row r="13060" s="6" customFormat="1" x14ac:dyDescent="0.4"/>
    <row r="13061" s="6" customFormat="1" x14ac:dyDescent="0.4"/>
    <row r="13062" s="6" customFormat="1" x14ac:dyDescent="0.4"/>
    <row r="13063" s="6" customFormat="1" x14ac:dyDescent="0.4"/>
    <row r="13064" s="6" customFormat="1" x14ac:dyDescent="0.4"/>
    <row r="13065" s="6" customFormat="1" x14ac:dyDescent="0.4"/>
    <row r="13066" s="6" customFormat="1" x14ac:dyDescent="0.4"/>
    <row r="13067" s="6" customFormat="1" x14ac:dyDescent="0.4"/>
    <row r="13068" s="6" customFormat="1" x14ac:dyDescent="0.4"/>
    <row r="13069" s="6" customFormat="1" x14ac:dyDescent="0.4"/>
    <row r="13070" s="6" customFormat="1" x14ac:dyDescent="0.4"/>
    <row r="13071" s="6" customFormat="1" x14ac:dyDescent="0.4"/>
    <row r="13072" s="6" customFormat="1" x14ac:dyDescent="0.4"/>
    <row r="13073" s="6" customFormat="1" x14ac:dyDescent="0.4"/>
    <row r="13074" s="6" customFormat="1" x14ac:dyDescent="0.4"/>
    <row r="13075" s="6" customFormat="1" x14ac:dyDescent="0.4"/>
    <row r="13076" s="6" customFormat="1" x14ac:dyDescent="0.4"/>
    <row r="13077" s="6" customFormat="1" x14ac:dyDescent="0.4"/>
    <row r="13078" s="6" customFormat="1" x14ac:dyDescent="0.4"/>
    <row r="13079" s="6" customFormat="1" x14ac:dyDescent="0.4"/>
    <row r="13080" s="6" customFormat="1" x14ac:dyDescent="0.4"/>
    <row r="13081" s="6" customFormat="1" x14ac:dyDescent="0.4"/>
    <row r="13082" s="6" customFormat="1" x14ac:dyDescent="0.4"/>
    <row r="13083" s="6" customFormat="1" x14ac:dyDescent="0.4"/>
    <row r="13084" s="6" customFormat="1" x14ac:dyDescent="0.4"/>
    <row r="13085" s="6" customFormat="1" x14ac:dyDescent="0.4"/>
    <row r="13086" s="6" customFormat="1" x14ac:dyDescent="0.4"/>
    <row r="13087" s="6" customFormat="1" x14ac:dyDescent="0.4"/>
    <row r="13088" s="6" customFormat="1" x14ac:dyDescent="0.4"/>
    <row r="13089" s="6" customFormat="1" x14ac:dyDescent="0.4"/>
    <row r="13090" s="6" customFormat="1" x14ac:dyDescent="0.4"/>
    <row r="13091" s="6" customFormat="1" x14ac:dyDescent="0.4"/>
    <row r="13092" s="6" customFormat="1" x14ac:dyDescent="0.4"/>
    <row r="13093" s="6" customFormat="1" x14ac:dyDescent="0.4"/>
    <row r="13094" s="6" customFormat="1" x14ac:dyDescent="0.4"/>
    <row r="13095" s="6" customFormat="1" x14ac:dyDescent="0.4"/>
    <row r="13096" s="6" customFormat="1" x14ac:dyDescent="0.4"/>
    <row r="13097" s="6" customFormat="1" x14ac:dyDescent="0.4"/>
    <row r="13098" s="6" customFormat="1" x14ac:dyDescent="0.4"/>
    <row r="13099" s="6" customFormat="1" x14ac:dyDescent="0.4"/>
    <row r="13100" s="6" customFormat="1" x14ac:dyDescent="0.4"/>
    <row r="13101" s="6" customFormat="1" x14ac:dyDescent="0.4"/>
    <row r="13102" s="6" customFormat="1" x14ac:dyDescent="0.4"/>
    <row r="13103" s="6" customFormat="1" x14ac:dyDescent="0.4"/>
    <row r="13104" s="6" customFormat="1" x14ac:dyDescent="0.4"/>
    <row r="13105" s="6" customFormat="1" x14ac:dyDescent="0.4"/>
    <row r="13106" s="6" customFormat="1" x14ac:dyDescent="0.4"/>
    <row r="13107" s="6" customFormat="1" x14ac:dyDescent="0.4"/>
    <row r="13108" s="6" customFormat="1" x14ac:dyDescent="0.4"/>
    <row r="13109" s="6" customFormat="1" x14ac:dyDescent="0.4"/>
    <row r="13110" s="6" customFormat="1" x14ac:dyDescent="0.4"/>
    <row r="13111" s="6" customFormat="1" x14ac:dyDescent="0.4"/>
    <row r="13112" s="6" customFormat="1" x14ac:dyDescent="0.4"/>
    <row r="13113" s="6" customFormat="1" x14ac:dyDescent="0.4"/>
    <row r="13114" s="6" customFormat="1" x14ac:dyDescent="0.4"/>
    <row r="13115" s="6" customFormat="1" x14ac:dyDescent="0.4"/>
    <row r="13116" s="6" customFormat="1" x14ac:dyDescent="0.4"/>
    <row r="13117" s="6" customFormat="1" x14ac:dyDescent="0.4"/>
    <row r="13118" s="6" customFormat="1" x14ac:dyDescent="0.4"/>
    <row r="13119" s="6" customFormat="1" x14ac:dyDescent="0.4"/>
    <row r="13120" s="6" customFormat="1" x14ac:dyDescent="0.4"/>
    <row r="13121" s="6" customFormat="1" x14ac:dyDescent="0.4"/>
    <row r="13122" s="6" customFormat="1" x14ac:dyDescent="0.4"/>
    <row r="13123" s="6" customFormat="1" x14ac:dyDescent="0.4"/>
    <row r="13124" s="6" customFormat="1" x14ac:dyDescent="0.4"/>
    <row r="13125" s="6" customFormat="1" x14ac:dyDescent="0.4"/>
    <row r="13126" s="6" customFormat="1" x14ac:dyDescent="0.4"/>
    <row r="13127" s="6" customFormat="1" x14ac:dyDescent="0.4"/>
    <row r="13128" s="6" customFormat="1" x14ac:dyDescent="0.4"/>
    <row r="13129" s="6" customFormat="1" x14ac:dyDescent="0.4"/>
    <row r="13130" s="6" customFormat="1" x14ac:dyDescent="0.4"/>
    <row r="13131" s="6" customFormat="1" x14ac:dyDescent="0.4"/>
    <row r="13132" s="6" customFormat="1" x14ac:dyDescent="0.4"/>
    <row r="13133" s="6" customFormat="1" x14ac:dyDescent="0.4"/>
    <row r="13134" s="6" customFormat="1" x14ac:dyDescent="0.4"/>
    <row r="13135" s="6" customFormat="1" x14ac:dyDescent="0.4"/>
    <row r="13136" s="6" customFormat="1" x14ac:dyDescent="0.4"/>
    <row r="13137" s="6" customFormat="1" x14ac:dyDescent="0.4"/>
    <row r="13138" s="6" customFormat="1" x14ac:dyDescent="0.4"/>
    <row r="13139" s="6" customFormat="1" x14ac:dyDescent="0.4"/>
    <row r="13140" s="6" customFormat="1" x14ac:dyDescent="0.4"/>
    <row r="13141" s="6" customFormat="1" x14ac:dyDescent="0.4"/>
    <row r="13142" s="6" customFormat="1" x14ac:dyDescent="0.4"/>
    <row r="13143" s="6" customFormat="1" x14ac:dyDescent="0.4"/>
    <row r="13144" s="6" customFormat="1" x14ac:dyDescent="0.4"/>
    <row r="13145" s="6" customFormat="1" x14ac:dyDescent="0.4"/>
    <row r="13146" s="6" customFormat="1" x14ac:dyDescent="0.4"/>
    <row r="13147" s="6" customFormat="1" x14ac:dyDescent="0.4"/>
    <row r="13148" s="6" customFormat="1" x14ac:dyDescent="0.4"/>
    <row r="13149" s="6" customFormat="1" x14ac:dyDescent="0.4"/>
    <row r="13150" s="6" customFormat="1" x14ac:dyDescent="0.4"/>
    <row r="13151" s="6" customFormat="1" x14ac:dyDescent="0.4"/>
    <row r="13152" s="6" customFormat="1" x14ac:dyDescent="0.4"/>
    <row r="13153" s="6" customFormat="1" x14ac:dyDescent="0.4"/>
    <row r="13154" s="6" customFormat="1" x14ac:dyDescent="0.4"/>
    <row r="13155" s="6" customFormat="1" x14ac:dyDescent="0.4"/>
    <row r="13156" s="6" customFormat="1" x14ac:dyDescent="0.4"/>
    <row r="13157" s="6" customFormat="1" x14ac:dyDescent="0.4"/>
    <row r="13158" s="6" customFormat="1" x14ac:dyDescent="0.4"/>
    <row r="13159" s="6" customFormat="1" x14ac:dyDescent="0.4"/>
    <row r="13160" s="6" customFormat="1" x14ac:dyDescent="0.4"/>
    <row r="13161" s="6" customFormat="1" x14ac:dyDescent="0.4"/>
    <row r="13162" s="6" customFormat="1" x14ac:dyDescent="0.4"/>
    <row r="13163" s="6" customFormat="1" x14ac:dyDescent="0.4"/>
    <row r="13164" s="6" customFormat="1" x14ac:dyDescent="0.4"/>
    <row r="13165" s="6" customFormat="1" x14ac:dyDescent="0.4"/>
    <row r="13166" s="6" customFormat="1" x14ac:dyDescent="0.4"/>
    <row r="13167" s="6" customFormat="1" x14ac:dyDescent="0.4"/>
    <row r="13168" s="6" customFormat="1" x14ac:dyDescent="0.4"/>
    <row r="13169" s="6" customFormat="1" x14ac:dyDescent="0.4"/>
    <row r="13170" s="6" customFormat="1" x14ac:dyDescent="0.4"/>
    <row r="13171" s="6" customFormat="1" x14ac:dyDescent="0.4"/>
    <row r="13172" s="6" customFormat="1" x14ac:dyDescent="0.4"/>
    <row r="13173" s="6" customFormat="1" x14ac:dyDescent="0.4"/>
    <row r="13174" s="6" customFormat="1" x14ac:dyDescent="0.4"/>
    <row r="13175" s="6" customFormat="1" x14ac:dyDescent="0.4"/>
    <row r="13176" s="6" customFormat="1" x14ac:dyDescent="0.4"/>
    <row r="13177" s="6" customFormat="1" x14ac:dyDescent="0.4"/>
    <row r="13178" s="6" customFormat="1" x14ac:dyDescent="0.4"/>
    <row r="13179" s="6" customFormat="1" x14ac:dyDescent="0.4"/>
    <row r="13180" s="6" customFormat="1" x14ac:dyDescent="0.4"/>
    <row r="13181" s="6" customFormat="1" x14ac:dyDescent="0.4"/>
    <row r="13182" s="6" customFormat="1" x14ac:dyDescent="0.4"/>
    <row r="13183" s="6" customFormat="1" x14ac:dyDescent="0.4"/>
    <row r="13184" s="6" customFormat="1" x14ac:dyDescent="0.4"/>
    <row r="13185" s="6" customFormat="1" x14ac:dyDescent="0.4"/>
    <row r="13186" s="6" customFormat="1" x14ac:dyDescent="0.4"/>
    <row r="13187" s="6" customFormat="1" x14ac:dyDescent="0.4"/>
    <row r="13188" s="6" customFormat="1" x14ac:dyDescent="0.4"/>
    <row r="13189" s="6" customFormat="1" x14ac:dyDescent="0.4"/>
    <row r="13190" s="6" customFormat="1" x14ac:dyDescent="0.4"/>
    <row r="13191" s="6" customFormat="1" x14ac:dyDescent="0.4"/>
    <row r="13192" s="6" customFormat="1" x14ac:dyDescent="0.4"/>
    <row r="13193" s="6" customFormat="1" x14ac:dyDescent="0.4"/>
    <row r="13194" s="6" customFormat="1" x14ac:dyDescent="0.4"/>
    <row r="13195" s="6" customFormat="1" x14ac:dyDescent="0.4"/>
    <row r="13196" s="6" customFormat="1" x14ac:dyDescent="0.4"/>
    <row r="13197" s="6" customFormat="1" x14ac:dyDescent="0.4"/>
    <row r="13198" s="6" customFormat="1" x14ac:dyDescent="0.4"/>
    <row r="13199" s="6" customFormat="1" x14ac:dyDescent="0.4"/>
    <row r="13200" s="6" customFormat="1" x14ac:dyDescent="0.4"/>
    <row r="13201" s="6" customFormat="1" x14ac:dyDescent="0.4"/>
    <row r="13202" s="6" customFormat="1" x14ac:dyDescent="0.4"/>
    <row r="13203" s="6" customFormat="1" x14ac:dyDescent="0.4"/>
    <row r="13204" s="6" customFormat="1" x14ac:dyDescent="0.4"/>
    <row r="13205" s="6" customFormat="1" x14ac:dyDescent="0.4"/>
    <row r="13206" s="6" customFormat="1" x14ac:dyDescent="0.4"/>
    <row r="13207" s="6" customFormat="1" x14ac:dyDescent="0.4"/>
    <row r="13208" s="6" customFormat="1" x14ac:dyDescent="0.4"/>
    <row r="13209" s="6" customFormat="1" x14ac:dyDescent="0.4"/>
    <row r="13210" s="6" customFormat="1" x14ac:dyDescent="0.4"/>
    <row r="13211" s="6" customFormat="1" x14ac:dyDescent="0.4"/>
    <row r="13212" s="6" customFormat="1" x14ac:dyDescent="0.4"/>
    <row r="13213" s="6" customFormat="1" x14ac:dyDescent="0.4"/>
    <row r="13214" s="6" customFormat="1" x14ac:dyDescent="0.4"/>
    <row r="13215" s="6" customFormat="1" x14ac:dyDescent="0.4"/>
    <row r="13216" s="6" customFormat="1" x14ac:dyDescent="0.4"/>
    <row r="13217" s="6" customFormat="1" x14ac:dyDescent="0.4"/>
    <row r="13218" s="6" customFormat="1" x14ac:dyDescent="0.4"/>
    <row r="13219" s="6" customFormat="1" x14ac:dyDescent="0.4"/>
    <row r="13220" s="6" customFormat="1" x14ac:dyDescent="0.4"/>
    <row r="13221" s="6" customFormat="1" x14ac:dyDescent="0.4"/>
    <row r="13222" s="6" customFormat="1" x14ac:dyDescent="0.4"/>
    <row r="13223" s="6" customFormat="1" x14ac:dyDescent="0.4"/>
    <row r="13224" s="6" customFormat="1" x14ac:dyDescent="0.4"/>
    <row r="13225" s="6" customFormat="1" x14ac:dyDescent="0.4"/>
    <row r="13226" s="6" customFormat="1" x14ac:dyDescent="0.4"/>
    <row r="13227" s="6" customFormat="1" x14ac:dyDescent="0.4"/>
    <row r="13228" s="6" customFormat="1" x14ac:dyDescent="0.4"/>
    <row r="13229" s="6" customFormat="1" x14ac:dyDescent="0.4"/>
    <row r="13230" s="6" customFormat="1" x14ac:dyDescent="0.4"/>
    <row r="13231" s="6" customFormat="1" x14ac:dyDescent="0.4"/>
    <row r="13232" s="6" customFormat="1" x14ac:dyDescent="0.4"/>
    <row r="13233" s="6" customFormat="1" x14ac:dyDescent="0.4"/>
    <row r="13234" s="6" customFormat="1" x14ac:dyDescent="0.4"/>
    <row r="13235" s="6" customFormat="1" x14ac:dyDescent="0.4"/>
    <row r="13236" s="6" customFormat="1" x14ac:dyDescent="0.4"/>
    <row r="13237" s="6" customFormat="1" x14ac:dyDescent="0.4"/>
    <row r="13238" s="6" customFormat="1" x14ac:dyDescent="0.4"/>
    <row r="13239" s="6" customFormat="1" x14ac:dyDescent="0.4"/>
    <row r="13240" s="6" customFormat="1" x14ac:dyDescent="0.4"/>
    <row r="13241" s="6" customFormat="1" x14ac:dyDescent="0.4"/>
    <row r="13242" s="6" customFormat="1" x14ac:dyDescent="0.4"/>
    <row r="13243" s="6" customFormat="1" x14ac:dyDescent="0.4"/>
    <row r="13244" s="6" customFormat="1" x14ac:dyDescent="0.4"/>
    <row r="13245" s="6" customFormat="1" x14ac:dyDescent="0.4"/>
    <row r="13246" s="6" customFormat="1" x14ac:dyDescent="0.4"/>
    <row r="13247" s="6" customFormat="1" x14ac:dyDescent="0.4"/>
    <row r="13248" s="6" customFormat="1" x14ac:dyDescent="0.4"/>
    <row r="13249" s="6" customFormat="1" x14ac:dyDescent="0.4"/>
    <row r="13250" s="6" customFormat="1" x14ac:dyDescent="0.4"/>
    <row r="13251" s="6" customFormat="1" x14ac:dyDescent="0.4"/>
    <row r="13252" s="6" customFormat="1" x14ac:dyDescent="0.4"/>
    <row r="13253" s="6" customFormat="1" x14ac:dyDescent="0.4"/>
    <row r="13254" s="6" customFormat="1" x14ac:dyDescent="0.4"/>
    <row r="13255" s="6" customFormat="1" x14ac:dyDescent="0.4"/>
    <row r="13256" s="6" customFormat="1" x14ac:dyDescent="0.4"/>
    <row r="13257" s="6" customFormat="1" x14ac:dyDescent="0.4"/>
    <row r="13258" s="6" customFormat="1" x14ac:dyDescent="0.4"/>
    <row r="13259" s="6" customFormat="1" x14ac:dyDescent="0.4"/>
    <row r="13260" s="6" customFormat="1" x14ac:dyDescent="0.4"/>
    <row r="13261" s="6" customFormat="1" x14ac:dyDescent="0.4"/>
    <row r="13262" s="6" customFormat="1" x14ac:dyDescent="0.4"/>
    <row r="13263" s="6" customFormat="1" x14ac:dyDescent="0.4"/>
    <row r="13264" s="6" customFormat="1" x14ac:dyDescent="0.4"/>
    <row r="13265" s="6" customFormat="1" x14ac:dyDescent="0.4"/>
    <row r="13266" s="6" customFormat="1" x14ac:dyDescent="0.4"/>
    <row r="13267" s="6" customFormat="1" x14ac:dyDescent="0.4"/>
    <row r="13268" s="6" customFormat="1" x14ac:dyDescent="0.4"/>
    <row r="13269" s="6" customFormat="1" x14ac:dyDescent="0.4"/>
    <row r="13270" s="6" customFormat="1" x14ac:dyDescent="0.4"/>
    <row r="13271" s="6" customFormat="1" x14ac:dyDescent="0.4"/>
    <row r="13272" s="6" customFormat="1" x14ac:dyDescent="0.4"/>
    <row r="13273" s="6" customFormat="1" x14ac:dyDescent="0.4"/>
    <row r="13274" s="6" customFormat="1" x14ac:dyDescent="0.4"/>
    <row r="13275" s="6" customFormat="1" x14ac:dyDescent="0.4"/>
    <row r="13276" s="6" customFormat="1" x14ac:dyDescent="0.4"/>
    <row r="13277" s="6" customFormat="1" x14ac:dyDescent="0.4"/>
    <row r="13278" s="6" customFormat="1" x14ac:dyDescent="0.4"/>
    <row r="13279" s="6" customFormat="1" x14ac:dyDescent="0.4"/>
    <row r="13280" s="6" customFormat="1" x14ac:dyDescent="0.4"/>
    <row r="13281" s="6" customFormat="1" x14ac:dyDescent="0.4"/>
    <row r="13282" s="6" customFormat="1" x14ac:dyDescent="0.4"/>
    <row r="13283" s="6" customFormat="1" x14ac:dyDescent="0.4"/>
    <row r="13284" s="6" customFormat="1" x14ac:dyDescent="0.4"/>
    <row r="13285" s="6" customFormat="1" x14ac:dyDescent="0.4"/>
    <row r="13286" s="6" customFormat="1" x14ac:dyDescent="0.4"/>
    <row r="13287" s="6" customFormat="1" x14ac:dyDescent="0.4"/>
    <row r="13288" s="6" customFormat="1" x14ac:dyDescent="0.4"/>
    <row r="13289" s="6" customFormat="1" x14ac:dyDescent="0.4"/>
    <row r="13290" s="6" customFormat="1" x14ac:dyDescent="0.4"/>
    <row r="13291" s="6" customFormat="1" x14ac:dyDescent="0.4"/>
    <row r="13292" s="6" customFormat="1" x14ac:dyDescent="0.4"/>
    <row r="13293" s="6" customFormat="1" x14ac:dyDescent="0.4"/>
    <row r="13294" s="6" customFormat="1" x14ac:dyDescent="0.4"/>
    <row r="13295" s="6" customFormat="1" x14ac:dyDescent="0.4"/>
    <row r="13296" s="6" customFormat="1" x14ac:dyDescent="0.4"/>
    <row r="13297" s="6" customFormat="1" x14ac:dyDescent="0.4"/>
    <row r="13298" s="6" customFormat="1" x14ac:dyDescent="0.4"/>
    <row r="13299" s="6" customFormat="1" x14ac:dyDescent="0.4"/>
    <row r="13300" s="6" customFormat="1" x14ac:dyDescent="0.4"/>
    <row r="13301" s="6" customFormat="1" x14ac:dyDescent="0.4"/>
    <row r="13302" s="6" customFormat="1" x14ac:dyDescent="0.4"/>
    <row r="13303" s="6" customFormat="1" x14ac:dyDescent="0.4"/>
    <row r="13304" s="6" customFormat="1" x14ac:dyDescent="0.4"/>
    <row r="13305" s="6" customFormat="1" x14ac:dyDescent="0.4"/>
    <row r="13306" s="6" customFormat="1" x14ac:dyDescent="0.4"/>
    <row r="13307" s="6" customFormat="1" x14ac:dyDescent="0.4"/>
    <row r="13308" s="6" customFormat="1" x14ac:dyDescent="0.4"/>
    <row r="13309" s="6" customFormat="1" x14ac:dyDescent="0.4"/>
    <row r="13310" s="6" customFormat="1" x14ac:dyDescent="0.4"/>
    <row r="13311" s="6" customFormat="1" x14ac:dyDescent="0.4"/>
    <row r="13312" s="6" customFormat="1" x14ac:dyDescent="0.4"/>
    <row r="13313" s="6" customFormat="1" x14ac:dyDescent="0.4"/>
    <row r="13314" s="6" customFormat="1" x14ac:dyDescent="0.4"/>
    <row r="13315" s="6" customFormat="1" x14ac:dyDescent="0.4"/>
    <row r="13316" s="6" customFormat="1" x14ac:dyDescent="0.4"/>
    <row r="13317" s="6" customFormat="1" x14ac:dyDescent="0.4"/>
    <row r="13318" s="6" customFormat="1" x14ac:dyDescent="0.4"/>
    <row r="13319" s="6" customFormat="1" x14ac:dyDescent="0.4"/>
    <row r="13320" s="6" customFormat="1" x14ac:dyDescent="0.4"/>
    <row r="13321" s="6" customFormat="1" x14ac:dyDescent="0.4"/>
    <row r="13322" s="6" customFormat="1" x14ac:dyDescent="0.4"/>
    <row r="13323" s="6" customFormat="1" x14ac:dyDescent="0.4"/>
    <row r="13324" s="6" customFormat="1" x14ac:dyDescent="0.4"/>
    <row r="13325" s="6" customFormat="1" x14ac:dyDescent="0.4"/>
    <row r="13326" s="6" customFormat="1" x14ac:dyDescent="0.4"/>
    <row r="13327" s="6" customFormat="1" x14ac:dyDescent="0.4"/>
    <row r="13328" s="6" customFormat="1" x14ac:dyDescent="0.4"/>
    <row r="13329" s="6" customFormat="1" x14ac:dyDescent="0.4"/>
    <row r="13330" s="6" customFormat="1" x14ac:dyDescent="0.4"/>
    <row r="13331" s="6" customFormat="1" x14ac:dyDescent="0.4"/>
    <row r="13332" s="6" customFormat="1" x14ac:dyDescent="0.4"/>
    <row r="13333" s="6" customFormat="1" x14ac:dyDescent="0.4"/>
    <row r="13334" s="6" customFormat="1" x14ac:dyDescent="0.4"/>
    <row r="13335" s="6" customFormat="1" x14ac:dyDescent="0.4"/>
    <row r="13336" s="6" customFormat="1" x14ac:dyDescent="0.4"/>
    <row r="13337" s="6" customFormat="1" x14ac:dyDescent="0.4"/>
    <row r="13338" s="6" customFormat="1" x14ac:dyDescent="0.4"/>
    <row r="13339" s="6" customFormat="1" x14ac:dyDescent="0.4"/>
    <row r="13340" s="6" customFormat="1" x14ac:dyDescent="0.4"/>
    <row r="13341" s="6" customFormat="1" x14ac:dyDescent="0.4"/>
    <row r="13342" s="6" customFormat="1" x14ac:dyDescent="0.4"/>
    <row r="13343" s="6" customFormat="1" x14ac:dyDescent="0.4"/>
    <row r="13344" s="6" customFormat="1" x14ac:dyDescent="0.4"/>
    <row r="13345" s="6" customFormat="1" x14ac:dyDescent="0.4"/>
    <row r="13346" s="6" customFormat="1" x14ac:dyDescent="0.4"/>
    <row r="13347" s="6" customFormat="1" x14ac:dyDescent="0.4"/>
    <row r="13348" s="6" customFormat="1" x14ac:dyDescent="0.4"/>
    <row r="13349" s="6" customFormat="1" x14ac:dyDescent="0.4"/>
    <row r="13350" s="6" customFormat="1" x14ac:dyDescent="0.4"/>
    <row r="13351" s="6" customFormat="1" x14ac:dyDescent="0.4"/>
    <row r="13352" s="6" customFormat="1" x14ac:dyDescent="0.4"/>
    <row r="13353" s="6" customFormat="1" x14ac:dyDescent="0.4"/>
    <row r="13354" s="6" customFormat="1" x14ac:dyDescent="0.4"/>
    <row r="13355" s="6" customFormat="1" x14ac:dyDescent="0.4"/>
    <row r="13356" s="6" customFormat="1" x14ac:dyDescent="0.4"/>
    <row r="13357" s="6" customFormat="1" x14ac:dyDescent="0.4"/>
    <row r="13358" s="6" customFormat="1" x14ac:dyDescent="0.4"/>
    <row r="13359" s="6" customFormat="1" x14ac:dyDescent="0.4"/>
    <row r="13360" s="6" customFormat="1" x14ac:dyDescent="0.4"/>
    <row r="13361" s="6" customFormat="1" x14ac:dyDescent="0.4"/>
    <row r="13362" s="6" customFormat="1" x14ac:dyDescent="0.4"/>
    <row r="13363" s="6" customFormat="1" x14ac:dyDescent="0.4"/>
    <row r="13364" s="6" customFormat="1" x14ac:dyDescent="0.4"/>
    <row r="13365" s="6" customFormat="1" x14ac:dyDescent="0.4"/>
    <row r="13366" s="6" customFormat="1" x14ac:dyDescent="0.4"/>
    <row r="13367" s="6" customFormat="1" x14ac:dyDescent="0.4"/>
    <row r="13368" s="6" customFormat="1" x14ac:dyDescent="0.4"/>
    <row r="13369" s="6" customFormat="1" x14ac:dyDescent="0.4"/>
    <row r="13370" s="6" customFormat="1" x14ac:dyDescent="0.4"/>
    <row r="13371" s="6" customFormat="1" x14ac:dyDescent="0.4"/>
    <row r="13372" s="6" customFormat="1" x14ac:dyDescent="0.4"/>
    <row r="13373" s="6" customFormat="1" x14ac:dyDescent="0.4"/>
    <row r="13374" s="6" customFormat="1" x14ac:dyDescent="0.4"/>
    <row r="13375" s="6" customFormat="1" x14ac:dyDescent="0.4"/>
    <row r="13376" s="6" customFormat="1" x14ac:dyDescent="0.4"/>
    <row r="13377" s="6" customFormat="1" x14ac:dyDescent="0.4"/>
    <row r="13378" s="6" customFormat="1" x14ac:dyDescent="0.4"/>
    <row r="13379" s="6" customFormat="1" x14ac:dyDescent="0.4"/>
    <row r="13380" s="6" customFormat="1" x14ac:dyDescent="0.4"/>
    <row r="13381" s="6" customFormat="1" x14ac:dyDescent="0.4"/>
    <row r="13382" s="6" customFormat="1" x14ac:dyDescent="0.4"/>
    <row r="13383" s="6" customFormat="1" x14ac:dyDescent="0.4"/>
    <row r="13384" s="6" customFormat="1" x14ac:dyDescent="0.4"/>
    <row r="13385" s="6" customFormat="1" x14ac:dyDescent="0.4"/>
    <row r="13386" s="6" customFormat="1" x14ac:dyDescent="0.4"/>
    <row r="13387" s="6" customFormat="1" x14ac:dyDescent="0.4"/>
    <row r="13388" s="6" customFormat="1" x14ac:dyDescent="0.4"/>
    <row r="13389" s="6" customFormat="1" x14ac:dyDescent="0.4"/>
    <row r="13390" s="6" customFormat="1" x14ac:dyDescent="0.4"/>
    <row r="13391" s="6" customFormat="1" x14ac:dyDescent="0.4"/>
    <row r="13392" s="6" customFormat="1" x14ac:dyDescent="0.4"/>
    <row r="13393" s="6" customFormat="1" x14ac:dyDescent="0.4"/>
    <row r="13394" s="6" customFormat="1" x14ac:dyDescent="0.4"/>
    <row r="13395" s="6" customFormat="1" x14ac:dyDescent="0.4"/>
    <row r="13396" s="6" customFormat="1" x14ac:dyDescent="0.4"/>
    <row r="13397" s="6" customFormat="1" x14ac:dyDescent="0.4"/>
    <row r="13398" s="6" customFormat="1" x14ac:dyDescent="0.4"/>
    <row r="13399" s="6" customFormat="1" x14ac:dyDescent="0.4"/>
    <row r="13400" s="6" customFormat="1" x14ac:dyDescent="0.4"/>
    <row r="13401" s="6" customFormat="1" x14ac:dyDescent="0.4"/>
    <row r="13402" s="6" customFormat="1" x14ac:dyDescent="0.4"/>
    <row r="13403" s="6" customFormat="1" x14ac:dyDescent="0.4"/>
    <row r="13404" s="6" customFormat="1" x14ac:dyDescent="0.4"/>
    <row r="13405" s="6" customFormat="1" x14ac:dyDescent="0.4"/>
    <row r="13406" s="6" customFormat="1" x14ac:dyDescent="0.4"/>
    <row r="13407" s="6" customFormat="1" x14ac:dyDescent="0.4"/>
    <row r="13408" s="6" customFormat="1" x14ac:dyDescent="0.4"/>
    <row r="13409" s="6" customFormat="1" x14ac:dyDescent="0.4"/>
    <row r="13410" s="6" customFormat="1" x14ac:dyDescent="0.4"/>
    <row r="13411" s="6" customFormat="1" x14ac:dyDescent="0.4"/>
    <row r="13412" s="6" customFormat="1" x14ac:dyDescent="0.4"/>
    <row r="13413" s="6" customFormat="1" x14ac:dyDescent="0.4"/>
    <row r="13414" s="6" customFormat="1" x14ac:dyDescent="0.4"/>
    <row r="13415" s="6" customFormat="1" x14ac:dyDescent="0.4"/>
    <row r="13416" s="6" customFormat="1" x14ac:dyDescent="0.4"/>
    <row r="13417" s="6" customFormat="1" x14ac:dyDescent="0.4"/>
    <row r="13418" s="6" customFormat="1" x14ac:dyDescent="0.4"/>
    <row r="13419" s="6" customFormat="1" x14ac:dyDescent="0.4"/>
    <row r="13420" s="6" customFormat="1" x14ac:dyDescent="0.4"/>
    <row r="13421" s="6" customFormat="1" x14ac:dyDescent="0.4"/>
    <row r="13422" s="6" customFormat="1" x14ac:dyDescent="0.4"/>
    <row r="13423" s="6" customFormat="1" x14ac:dyDescent="0.4"/>
    <row r="13424" s="6" customFormat="1" x14ac:dyDescent="0.4"/>
    <row r="13425" s="6" customFormat="1" x14ac:dyDescent="0.4"/>
    <row r="13426" s="6" customFormat="1" x14ac:dyDescent="0.4"/>
    <row r="13427" s="6" customFormat="1" x14ac:dyDescent="0.4"/>
    <row r="13428" s="6" customFormat="1" x14ac:dyDescent="0.4"/>
    <row r="13429" s="6" customFormat="1" x14ac:dyDescent="0.4"/>
    <row r="13430" s="6" customFormat="1" x14ac:dyDescent="0.4"/>
    <row r="13431" s="6" customFormat="1" x14ac:dyDescent="0.4"/>
    <row r="13432" s="6" customFormat="1" x14ac:dyDescent="0.4"/>
    <row r="13433" s="6" customFormat="1" x14ac:dyDescent="0.4"/>
    <row r="13434" s="6" customFormat="1" x14ac:dyDescent="0.4"/>
    <row r="13435" s="6" customFormat="1" x14ac:dyDescent="0.4"/>
    <row r="13436" s="6" customFormat="1" x14ac:dyDescent="0.4"/>
    <row r="13437" s="6" customFormat="1" x14ac:dyDescent="0.4"/>
    <row r="13438" s="6" customFormat="1" x14ac:dyDescent="0.4"/>
    <row r="13439" s="6" customFormat="1" x14ac:dyDescent="0.4"/>
    <row r="13440" s="6" customFormat="1" x14ac:dyDescent="0.4"/>
    <row r="13441" s="6" customFormat="1" x14ac:dyDescent="0.4"/>
    <row r="13442" s="6" customFormat="1" x14ac:dyDescent="0.4"/>
    <row r="13443" s="6" customFormat="1" x14ac:dyDescent="0.4"/>
    <row r="13444" s="6" customFormat="1" x14ac:dyDescent="0.4"/>
    <row r="13445" s="6" customFormat="1" x14ac:dyDescent="0.4"/>
    <row r="13446" s="6" customFormat="1" x14ac:dyDescent="0.4"/>
    <row r="13447" s="6" customFormat="1" x14ac:dyDescent="0.4"/>
    <row r="13448" s="6" customFormat="1" x14ac:dyDescent="0.4"/>
    <row r="13449" s="6" customFormat="1" x14ac:dyDescent="0.4"/>
    <row r="13450" s="6" customFormat="1" x14ac:dyDescent="0.4"/>
    <row r="13451" s="6" customFormat="1" x14ac:dyDescent="0.4"/>
    <row r="13452" s="6" customFormat="1" x14ac:dyDescent="0.4"/>
    <row r="13453" s="6" customFormat="1" x14ac:dyDescent="0.4"/>
    <row r="13454" s="6" customFormat="1" x14ac:dyDescent="0.4"/>
    <row r="13455" s="6" customFormat="1" x14ac:dyDescent="0.4"/>
    <row r="13456" s="6" customFormat="1" x14ac:dyDescent="0.4"/>
    <row r="13457" s="6" customFormat="1" x14ac:dyDescent="0.4"/>
    <row r="13458" s="6" customFormat="1" x14ac:dyDescent="0.4"/>
    <row r="13459" s="6" customFormat="1" x14ac:dyDescent="0.4"/>
    <row r="13460" s="6" customFormat="1" x14ac:dyDescent="0.4"/>
    <row r="13461" s="6" customFormat="1" x14ac:dyDescent="0.4"/>
    <row r="13462" s="6" customFormat="1" x14ac:dyDescent="0.4"/>
    <row r="13463" s="6" customFormat="1" x14ac:dyDescent="0.4"/>
    <row r="13464" s="6" customFormat="1" x14ac:dyDescent="0.4"/>
    <row r="13465" s="6" customFormat="1" x14ac:dyDescent="0.4"/>
    <row r="13466" s="6" customFormat="1" x14ac:dyDescent="0.4"/>
    <row r="13467" s="6" customFormat="1" x14ac:dyDescent="0.4"/>
    <row r="13468" s="6" customFormat="1" x14ac:dyDescent="0.4"/>
    <row r="13469" s="6" customFormat="1" x14ac:dyDescent="0.4"/>
    <row r="13470" s="6" customFormat="1" x14ac:dyDescent="0.4"/>
    <row r="13471" s="6" customFormat="1" x14ac:dyDescent="0.4"/>
    <row r="13472" s="6" customFormat="1" x14ac:dyDescent="0.4"/>
    <row r="13473" s="6" customFormat="1" x14ac:dyDescent="0.4"/>
    <row r="13474" s="6" customFormat="1" x14ac:dyDescent="0.4"/>
    <row r="13475" s="6" customFormat="1" x14ac:dyDescent="0.4"/>
    <row r="13476" s="6" customFormat="1" x14ac:dyDescent="0.4"/>
    <row r="13477" s="6" customFormat="1" x14ac:dyDescent="0.4"/>
    <row r="13478" s="6" customFormat="1" x14ac:dyDescent="0.4"/>
    <row r="13479" s="6" customFormat="1" x14ac:dyDescent="0.4"/>
    <row r="13480" s="6" customFormat="1" x14ac:dyDescent="0.4"/>
    <row r="13481" s="6" customFormat="1" x14ac:dyDescent="0.4"/>
    <row r="13482" s="6" customFormat="1" x14ac:dyDescent="0.4"/>
    <row r="13483" s="6" customFormat="1" x14ac:dyDescent="0.4"/>
    <row r="13484" s="6" customFormat="1" x14ac:dyDescent="0.4"/>
    <row r="13485" s="6" customFormat="1" x14ac:dyDescent="0.4"/>
    <row r="13486" s="6" customFormat="1" x14ac:dyDescent="0.4"/>
    <row r="13487" s="6" customFormat="1" x14ac:dyDescent="0.4"/>
    <row r="13488" s="6" customFormat="1" x14ac:dyDescent="0.4"/>
    <row r="13489" s="6" customFormat="1" x14ac:dyDescent="0.4"/>
    <row r="13490" s="6" customFormat="1" x14ac:dyDescent="0.4"/>
    <row r="13491" s="6" customFormat="1" x14ac:dyDescent="0.4"/>
    <row r="13492" s="6" customFormat="1" x14ac:dyDescent="0.4"/>
    <row r="13493" s="6" customFormat="1" x14ac:dyDescent="0.4"/>
    <row r="13494" s="6" customFormat="1" x14ac:dyDescent="0.4"/>
    <row r="13495" s="6" customFormat="1" x14ac:dyDescent="0.4"/>
    <row r="13496" s="6" customFormat="1" x14ac:dyDescent="0.4"/>
    <row r="13497" s="6" customFormat="1" x14ac:dyDescent="0.4"/>
    <row r="13498" s="6" customFormat="1" x14ac:dyDescent="0.4"/>
    <row r="13499" s="6" customFormat="1" x14ac:dyDescent="0.4"/>
    <row r="13500" s="6" customFormat="1" x14ac:dyDescent="0.4"/>
    <row r="13501" s="6" customFormat="1" x14ac:dyDescent="0.4"/>
    <row r="13502" s="6" customFormat="1" x14ac:dyDescent="0.4"/>
    <row r="13503" s="6" customFormat="1" x14ac:dyDescent="0.4"/>
    <row r="13504" s="6" customFormat="1" x14ac:dyDescent="0.4"/>
    <row r="13505" s="6" customFormat="1" x14ac:dyDescent="0.4"/>
    <row r="13506" s="6" customFormat="1" x14ac:dyDescent="0.4"/>
    <row r="13507" s="6" customFormat="1" x14ac:dyDescent="0.4"/>
    <row r="13508" s="6" customFormat="1" x14ac:dyDescent="0.4"/>
    <row r="13509" s="6" customFormat="1" x14ac:dyDescent="0.4"/>
    <row r="13510" s="6" customFormat="1" x14ac:dyDescent="0.4"/>
    <row r="13511" s="6" customFormat="1" x14ac:dyDescent="0.4"/>
    <row r="13512" s="6" customFormat="1" x14ac:dyDescent="0.4"/>
    <row r="13513" s="6" customFormat="1" x14ac:dyDescent="0.4"/>
    <row r="13514" s="6" customFormat="1" x14ac:dyDescent="0.4"/>
    <row r="13515" s="6" customFormat="1" x14ac:dyDescent="0.4"/>
    <row r="13516" s="6" customFormat="1" x14ac:dyDescent="0.4"/>
    <row r="13517" s="6" customFormat="1" x14ac:dyDescent="0.4"/>
    <row r="13518" s="6" customFormat="1" x14ac:dyDescent="0.4"/>
    <row r="13519" s="6" customFormat="1" x14ac:dyDescent="0.4"/>
    <row r="13520" s="6" customFormat="1" x14ac:dyDescent="0.4"/>
    <row r="13521" s="6" customFormat="1" x14ac:dyDescent="0.4"/>
    <row r="13522" s="6" customFormat="1" x14ac:dyDescent="0.4"/>
    <row r="13523" s="6" customFormat="1" x14ac:dyDescent="0.4"/>
    <row r="13524" s="6" customFormat="1" x14ac:dyDescent="0.4"/>
    <row r="13525" s="6" customFormat="1" x14ac:dyDescent="0.4"/>
    <row r="13526" s="6" customFormat="1" x14ac:dyDescent="0.4"/>
    <row r="13527" s="6" customFormat="1" x14ac:dyDescent="0.4"/>
    <row r="13528" s="6" customFormat="1" x14ac:dyDescent="0.4"/>
    <row r="13529" s="6" customFormat="1" x14ac:dyDescent="0.4"/>
    <row r="13530" s="6" customFormat="1" x14ac:dyDescent="0.4"/>
    <row r="13531" s="6" customFormat="1" x14ac:dyDescent="0.4"/>
    <row r="13532" s="6" customFormat="1" x14ac:dyDescent="0.4"/>
    <row r="13533" s="6" customFormat="1" x14ac:dyDescent="0.4"/>
    <row r="13534" s="6" customFormat="1" x14ac:dyDescent="0.4"/>
    <row r="13535" s="6" customFormat="1" x14ac:dyDescent="0.4"/>
    <row r="13536" s="6" customFormat="1" x14ac:dyDescent="0.4"/>
    <row r="13537" s="6" customFormat="1" x14ac:dyDescent="0.4"/>
    <row r="13538" s="6" customFormat="1" x14ac:dyDescent="0.4"/>
    <row r="13539" s="6" customFormat="1" x14ac:dyDescent="0.4"/>
    <row r="13540" s="6" customFormat="1" x14ac:dyDescent="0.4"/>
    <row r="13541" s="6" customFormat="1" x14ac:dyDescent="0.4"/>
    <row r="13542" s="6" customFormat="1" x14ac:dyDescent="0.4"/>
    <row r="13543" s="6" customFormat="1" x14ac:dyDescent="0.4"/>
    <row r="13544" s="6" customFormat="1" x14ac:dyDescent="0.4"/>
    <row r="13545" s="6" customFormat="1" x14ac:dyDescent="0.4"/>
    <row r="13546" s="6" customFormat="1" x14ac:dyDescent="0.4"/>
    <row r="13547" s="6" customFormat="1" x14ac:dyDescent="0.4"/>
    <row r="13548" s="6" customFormat="1" x14ac:dyDescent="0.4"/>
    <row r="13549" s="6" customFormat="1" x14ac:dyDescent="0.4"/>
    <row r="13550" s="6" customFormat="1" x14ac:dyDescent="0.4"/>
    <row r="13551" s="6" customFormat="1" x14ac:dyDescent="0.4"/>
    <row r="13552" s="6" customFormat="1" x14ac:dyDescent="0.4"/>
    <row r="13553" s="6" customFormat="1" x14ac:dyDescent="0.4"/>
    <row r="13554" s="6" customFormat="1" x14ac:dyDescent="0.4"/>
    <row r="13555" s="6" customFormat="1" x14ac:dyDescent="0.4"/>
    <row r="13556" s="6" customFormat="1" x14ac:dyDescent="0.4"/>
    <row r="13557" s="6" customFormat="1" x14ac:dyDescent="0.4"/>
    <row r="13558" s="6" customFormat="1" x14ac:dyDescent="0.4"/>
    <row r="13559" s="6" customFormat="1" x14ac:dyDescent="0.4"/>
    <row r="13560" s="6" customFormat="1" x14ac:dyDescent="0.4"/>
    <row r="13561" s="6" customFormat="1" x14ac:dyDescent="0.4"/>
    <row r="13562" s="6" customFormat="1" x14ac:dyDescent="0.4"/>
    <row r="13563" s="6" customFormat="1" x14ac:dyDescent="0.4"/>
    <row r="13564" s="6" customFormat="1" x14ac:dyDescent="0.4"/>
    <row r="13565" s="6" customFormat="1" x14ac:dyDescent="0.4"/>
    <row r="13566" s="6" customFormat="1" x14ac:dyDescent="0.4"/>
    <row r="13567" s="6" customFormat="1" x14ac:dyDescent="0.4"/>
    <row r="13568" s="6" customFormat="1" x14ac:dyDescent="0.4"/>
    <row r="13569" s="6" customFormat="1" x14ac:dyDescent="0.4"/>
    <row r="13570" s="6" customFormat="1" x14ac:dyDescent="0.4"/>
    <row r="13571" s="6" customFormat="1" x14ac:dyDescent="0.4"/>
    <row r="13572" s="6" customFormat="1" x14ac:dyDescent="0.4"/>
    <row r="13573" s="6" customFormat="1" x14ac:dyDescent="0.4"/>
    <row r="13574" s="6" customFormat="1" x14ac:dyDescent="0.4"/>
    <row r="13575" s="6" customFormat="1" x14ac:dyDescent="0.4"/>
    <row r="13576" s="6" customFormat="1" x14ac:dyDescent="0.4"/>
    <row r="13577" s="6" customFormat="1" x14ac:dyDescent="0.4"/>
    <row r="13578" s="6" customFormat="1" x14ac:dyDescent="0.4"/>
    <row r="13579" s="6" customFormat="1" x14ac:dyDescent="0.4"/>
    <row r="13580" s="6" customFormat="1" x14ac:dyDescent="0.4"/>
    <row r="13581" s="6" customFormat="1" x14ac:dyDescent="0.4"/>
    <row r="13582" s="6" customFormat="1" x14ac:dyDescent="0.4"/>
    <row r="13583" s="6" customFormat="1" x14ac:dyDescent="0.4"/>
    <row r="13584" s="6" customFormat="1" x14ac:dyDescent="0.4"/>
    <row r="13585" s="6" customFormat="1" x14ac:dyDescent="0.4"/>
    <row r="13586" s="6" customFormat="1" x14ac:dyDescent="0.4"/>
    <row r="13587" s="6" customFormat="1" x14ac:dyDescent="0.4"/>
    <row r="13588" s="6" customFormat="1" x14ac:dyDescent="0.4"/>
    <row r="13589" s="6" customFormat="1" x14ac:dyDescent="0.4"/>
    <row r="13590" s="6" customFormat="1" x14ac:dyDescent="0.4"/>
    <row r="13591" s="6" customFormat="1" x14ac:dyDescent="0.4"/>
    <row r="13592" s="6" customFormat="1" x14ac:dyDescent="0.4"/>
    <row r="13593" s="6" customFormat="1" x14ac:dyDescent="0.4"/>
    <row r="13594" s="6" customFormat="1" x14ac:dyDescent="0.4"/>
    <row r="13595" s="6" customFormat="1" x14ac:dyDescent="0.4"/>
    <row r="13596" s="6" customFormat="1" x14ac:dyDescent="0.4"/>
    <row r="13597" s="6" customFormat="1" x14ac:dyDescent="0.4"/>
    <row r="13598" s="6" customFormat="1" x14ac:dyDescent="0.4"/>
    <row r="13599" s="6" customFormat="1" x14ac:dyDescent="0.4"/>
    <row r="13600" s="6" customFormat="1" x14ac:dyDescent="0.4"/>
    <row r="13601" s="6" customFormat="1" x14ac:dyDescent="0.4"/>
    <row r="13602" s="6" customFormat="1" x14ac:dyDescent="0.4"/>
    <row r="13603" s="6" customFormat="1" x14ac:dyDescent="0.4"/>
    <row r="13604" s="6" customFormat="1" x14ac:dyDescent="0.4"/>
    <row r="13605" s="6" customFormat="1" x14ac:dyDescent="0.4"/>
    <row r="13606" s="6" customFormat="1" x14ac:dyDescent="0.4"/>
    <row r="13607" s="6" customFormat="1" x14ac:dyDescent="0.4"/>
    <row r="13608" s="6" customFormat="1" x14ac:dyDescent="0.4"/>
    <row r="13609" s="6" customFormat="1" x14ac:dyDescent="0.4"/>
    <row r="13610" s="6" customFormat="1" x14ac:dyDescent="0.4"/>
    <row r="13611" s="6" customFormat="1" x14ac:dyDescent="0.4"/>
    <row r="13612" s="6" customFormat="1" x14ac:dyDescent="0.4"/>
    <row r="13613" s="6" customFormat="1" x14ac:dyDescent="0.4"/>
    <row r="13614" s="6" customFormat="1" x14ac:dyDescent="0.4"/>
    <row r="13615" s="6" customFormat="1" x14ac:dyDescent="0.4"/>
    <row r="13616" s="6" customFormat="1" x14ac:dyDescent="0.4"/>
    <row r="13617" s="6" customFormat="1" x14ac:dyDescent="0.4"/>
    <row r="13618" s="6" customFormat="1" x14ac:dyDescent="0.4"/>
    <row r="13619" s="6" customFormat="1" x14ac:dyDescent="0.4"/>
    <row r="13620" s="6" customFormat="1" x14ac:dyDescent="0.4"/>
    <row r="13621" s="6" customFormat="1" x14ac:dyDescent="0.4"/>
    <row r="13622" s="6" customFormat="1" x14ac:dyDescent="0.4"/>
    <row r="13623" s="6" customFormat="1" x14ac:dyDescent="0.4"/>
    <row r="13624" s="6" customFormat="1" x14ac:dyDescent="0.4"/>
    <row r="13625" s="6" customFormat="1" x14ac:dyDescent="0.4"/>
    <row r="13626" s="6" customFormat="1" x14ac:dyDescent="0.4"/>
    <row r="13627" s="6" customFormat="1" x14ac:dyDescent="0.4"/>
    <row r="13628" s="6" customFormat="1" x14ac:dyDescent="0.4"/>
    <row r="13629" s="6" customFormat="1" x14ac:dyDescent="0.4"/>
    <row r="13630" s="6" customFormat="1" x14ac:dyDescent="0.4"/>
    <row r="13631" s="6" customFormat="1" x14ac:dyDescent="0.4"/>
    <row r="13632" s="6" customFormat="1" x14ac:dyDescent="0.4"/>
    <row r="13633" s="6" customFormat="1" x14ac:dyDescent="0.4"/>
    <row r="13634" s="6" customFormat="1" x14ac:dyDescent="0.4"/>
    <row r="13635" s="6" customFormat="1" x14ac:dyDescent="0.4"/>
    <row r="13636" s="6" customFormat="1" x14ac:dyDescent="0.4"/>
    <row r="13637" s="6" customFormat="1" x14ac:dyDescent="0.4"/>
    <row r="13638" s="6" customFormat="1" x14ac:dyDescent="0.4"/>
    <row r="13639" s="6" customFormat="1" x14ac:dyDescent="0.4"/>
    <row r="13640" s="6" customFormat="1" x14ac:dyDescent="0.4"/>
    <row r="13641" s="6" customFormat="1" x14ac:dyDescent="0.4"/>
    <row r="13642" s="6" customFormat="1" x14ac:dyDescent="0.4"/>
    <row r="13643" s="6" customFormat="1" x14ac:dyDescent="0.4"/>
    <row r="13644" s="6" customFormat="1" x14ac:dyDescent="0.4"/>
    <row r="13645" s="6" customFormat="1" x14ac:dyDescent="0.4"/>
    <row r="13646" s="6" customFormat="1" x14ac:dyDescent="0.4"/>
    <row r="13647" s="6" customFormat="1" x14ac:dyDescent="0.4"/>
    <row r="13648" s="6" customFormat="1" x14ac:dyDescent="0.4"/>
    <row r="13649" s="6" customFormat="1" x14ac:dyDescent="0.4"/>
    <row r="13650" s="6" customFormat="1" x14ac:dyDescent="0.4"/>
    <row r="13651" s="6" customFormat="1" x14ac:dyDescent="0.4"/>
    <row r="13652" s="6" customFormat="1" x14ac:dyDescent="0.4"/>
    <row r="13653" s="6" customFormat="1" x14ac:dyDescent="0.4"/>
    <row r="13654" s="6" customFormat="1" x14ac:dyDescent="0.4"/>
    <row r="13655" s="6" customFormat="1" x14ac:dyDescent="0.4"/>
    <row r="13656" s="6" customFormat="1" x14ac:dyDescent="0.4"/>
    <row r="13657" s="6" customFormat="1" x14ac:dyDescent="0.4"/>
    <row r="13658" s="6" customFormat="1" x14ac:dyDescent="0.4"/>
    <row r="13659" s="6" customFormat="1" x14ac:dyDescent="0.4"/>
    <row r="13660" s="6" customFormat="1" x14ac:dyDescent="0.4"/>
    <row r="13661" s="6" customFormat="1" x14ac:dyDescent="0.4"/>
    <row r="13662" s="6" customFormat="1" x14ac:dyDescent="0.4"/>
    <row r="13663" s="6" customFormat="1" x14ac:dyDescent="0.4"/>
    <row r="13664" s="6" customFormat="1" x14ac:dyDescent="0.4"/>
    <row r="13665" s="6" customFormat="1" x14ac:dyDescent="0.4"/>
    <row r="13666" s="6" customFormat="1" x14ac:dyDescent="0.4"/>
    <row r="13667" s="6" customFormat="1" x14ac:dyDescent="0.4"/>
    <row r="13668" s="6" customFormat="1" x14ac:dyDescent="0.4"/>
    <row r="13669" s="6" customFormat="1" x14ac:dyDescent="0.4"/>
    <row r="13670" s="6" customFormat="1" x14ac:dyDescent="0.4"/>
    <row r="13671" s="6" customFormat="1" x14ac:dyDescent="0.4"/>
    <row r="13672" s="6" customFormat="1" x14ac:dyDescent="0.4"/>
    <row r="13673" s="6" customFormat="1" x14ac:dyDescent="0.4"/>
    <row r="13674" s="6" customFormat="1" x14ac:dyDescent="0.4"/>
    <row r="13675" s="6" customFormat="1" x14ac:dyDescent="0.4"/>
    <row r="13676" s="6" customFormat="1" x14ac:dyDescent="0.4"/>
    <row r="13677" s="6" customFormat="1" x14ac:dyDescent="0.4"/>
    <row r="13678" s="6" customFormat="1" x14ac:dyDescent="0.4"/>
    <row r="13679" s="6" customFormat="1" x14ac:dyDescent="0.4"/>
    <row r="13680" s="6" customFormat="1" x14ac:dyDescent="0.4"/>
    <row r="13681" s="6" customFormat="1" x14ac:dyDescent="0.4"/>
    <row r="13682" s="6" customFormat="1" x14ac:dyDescent="0.4"/>
    <row r="13683" s="6" customFormat="1" x14ac:dyDescent="0.4"/>
    <row r="13684" s="6" customFormat="1" x14ac:dyDescent="0.4"/>
    <row r="13685" s="6" customFormat="1" x14ac:dyDescent="0.4"/>
    <row r="13686" s="6" customFormat="1" x14ac:dyDescent="0.4"/>
    <row r="13687" s="6" customFormat="1" x14ac:dyDescent="0.4"/>
    <row r="13688" s="6" customFormat="1" x14ac:dyDescent="0.4"/>
    <row r="13689" s="6" customFormat="1" x14ac:dyDescent="0.4"/>
    <row r="13690" s="6" customFormat="1" x14ac:dyDescent="0.4"/>
    <row r="13691" s="6" customFormat="1" x14ac:dyDescent="0.4"/>
    <row r="13692" s="6" customFormat="1" x14ac:dyDescent="0.4"/>
    <row r="13693" s="6" customFormat="1" x14ac:dyDescent="0.4"/>
    <row r="13694" s="6" customFormat="1" x14ac:dyDescent="0.4"/>
    <row r="13695" s="6" customFormat="1" x14ac:dyDescent="0.4"/>
    <row r="13696" s="6" customFormat="1" x14ac:dyDescent="0.4"/>
    <row r="13697" s="6" customFormat="1" x14ac:dyDescent="0.4"/>
    <row r="13698" s="6" customFormat="1" x14ac:dyDescent="0.4"/>
    <row r="13699" s="6" customFormat="1" x14ac:dyDescent="0.4"/>
    <row r="13700" s="6" customFormat="1" x14ac:dyDescent="0.4"/>
    <row r="13701" s="6" customFormat="1" x14ac:dyDescent="0.4"/>
    <row r="13702" s="6" customFormat="1" x14ac:dyDescent="0.4"/>
    <row r="13703" s="6" customFormat="1" x14ac:dyDescent="0.4"/>
    <row r="13704" s="6" customFormat="1" x14ac:dyDescent="0.4"/>
    <row r="13705" s="6" customFormat="1" x14ac:dyDescent="0.4"/>
    <row r="13706" s="6" customFormat="1" x14ac:dyDescent="0.4"/>
    <row r="13707" s="6" customFormat="1" x14ac:dyDescent="0.4"/>
    <row r="13708" s="6" customFormat="1" x14ac:dyDescent="0.4"/>
    <row r="13709" s="6" customFormat="1" x14ac:dyDescent="0.4"/>
    <row r="13710" s="6" customFormat="1" x14ac:dyDescent="0.4"/>
    <row r="13711" s="6" customFormat="1" x14ac:dyDescent="0.4"/>
    <row r="13712" s="6" customFormat="1" x14ac:dyDescent="0.4"/>
    <row r="13713" s="6" customFormat="1" x14ac:dyDescent="0.4"/>
    <row r="13714" s="6" customFormat="1" x14ac:dyDescent="0.4"/>
    <row r="13715" s="6" customFormat="1" x14ac:dyDescent="0.4"/>
    <row r="13716" s="6" customFormat="1" x14ac:dyDescent="0.4"/>
    <row r="13717" s="6" customFormat="1" x14ac:dyDescent="0.4"/>
    <row r="13718" s="6" customFormat="1" x14ac:dyDescent="0.4"/>
    <row r="13719" s="6" customFormat="1" x14ac:dyDescent="0.4"/>
    <row r="13720" s="6" customFormat="1" x14ac:dyDescent="0.4"/>
    <row r="13721" s="6" customFormat="1" x14ac:dyDescent="0.4"/>
    <row r="13722" s="6" customFormat="1" x14ac:dyDescent="0.4"/>
    <row r="13723" s="6" customFormat="1" x14ac:dyDescent="0.4"/>
    <row r="13724" s="6" customFormat="1" x14ac:dyDescent="0.4"/>
    <row r="13725" s="6" customFormat="1" x14ac:dyDescent="0.4"/>
    <row r="13726" s="6" customFormat="1" x14ac:dyDescent="0.4"/>
    <row r="13727" s="6" customFormat="1" x14ac:dyDescent="0.4"/>
    <row r="13728" s="6" customFormat="1" x14ac:dyDescent="0.4"/>
    <row r="13729" s="6" customFormat="1" x14ac:dyDescent="0.4"/>
    <row r="13730" s="6" customFormat="1" x14ac:dyDescent="0.4"/>
    <row r="13731" s="6" customFormat="1" x14ac:dyDescent="0.4"/>
    <row r="13732" s="6" customFormat="1" x14ac:dyDescent="0.4"/>
    <row r="13733" s="6" customFormat="1" x14ac:dyDescent="0.4"/>
    <row r="13734" s="6" customFormat="1" x14ac:dyDescent="0.4"/>
    <row r="13735" s="6" customFormat="1" x14ac:dyDescent="0.4"/>
    <row r="13736" s="6" customFormat="1" x14ac:dyDescent="0.4"/>
    <row r="13737" s="6" customFormat="1" x14ac:dyDescent="0.4"/>
    <row r="13738" s="6" customFormat="1" x14ac:dyDescent="0.4"/>
    <row r="13739" s="6" customFormat="1" x14ac:dyDescent="0.4"/>
    <row r="13740" s="6" customFormat="1" x14ac:dyDescent="0.4"/>
    <row r="13741" s="6" customFormat="1" x14ac:dyDescent="0.4"/>
    <row r="13742" s="6" customFormat="1" x14ac:dyDescent="0.4"/>
    <row r="13743" s="6" customFormat="1" x14ac:dyDescent="0.4"/>
    <row r="13744" s="6" customFormat="1" x14ac:dyDescent="0.4"/>
    <row r="13745" s="6" customFormat="1" x14ac:dyDescent="0.4"/>
    <row r="13746" s="6" customFormat="1" x14ac:dyDescent="0.4"/>
    <row r="13747" s="6" customFormat="1" x14ac:dyDescent="0.4"/>
    <row r="13748" s="6" customFormat="1" x14ac:dyDescent="0.4"/>
    <row r="13749" s="6" customFormat="1" x14ac:dyDescent="0.4"/>
    <row r="13750" s="6" customFormat="1" x14ac:dyDescent="0.4"/>
    <row r="13751" s="6" customFormat="1" x14ac:dyDescent="0.4"/>
    <row r="13752" s="6" customFormat="1" x14ac:dyDescent="0.4"/>
    <row r="13753" s="6" customFormat="1" x14ac:dyDescent="0.4"/>
    <row r="13754" s="6" customFormat="1" x14ac:dyDescent="0.4"/>
    <row r="13755" s="6" customFormat="1" x14ac:dyDescent="0.4"/>
    <row r="13756" s="6" customFormat="1" x14ac:dyDescent="0.4"/>
    <row r="13757" s="6" customFormat="1" x14ac:dyDescent="0.4"/>
    <row r="13758" s="6" customFormat="1" x14ac:dyDescent="0.4"/>
    <row r="13759" s="6" customFormat="1" x14ac:dyDescent="0.4"/>
    <row r="13760" s="6" customFormat="1" x14ac:dyDescent="0.4"/>
    <row r="13761" s="6" customFormat="1" x14ac:dyDescent="0.4"/>
    <row r="13762" s="6" customFormat="1" x14ac:dyDescent="0.4"/>
    <row r="13763" s="6" customFormat="1" x14ac:dyDescent="0.4"/>
    <row r="13764" s="6" customFormat="1" x14ac:dyDescent="0.4"/>
    <row r="13765" s="6" customFormat="1" x14ac:dyDescent="0.4"/>
    <row r="13766" s="6" customFormat="1" x14ac:dyDescent="0.4"/>
    <row r="13767" s="6" customFormat="1" x14ac:dyDescent="0.4"/>
    <row r="13768" s="6" customFormat="1" x14ac:dyDescent="0.4"/>
    <row r="13769" s="6" customFormat="1" x14ac:dyDescent="0.4"/>
    <row r="13770" s="6" customFormat="1" x14ac:dyDescent="0.4"/>
    <row r="13771" s="6" customFormat="1" x14ac:dyDescent="0.4"/>
    <row r="13772" s="6" customFormat="1" x14ac:dyDescent="0.4"/>
    <row r="13773" s="6" customFormat="1" x14ac:dyDescent="0.4"/>
    <row r="13774" s="6" customFormat="1" x14ac:dyDescent="0.4"/>
    <row r="13775" s="6" customFormat="1" x14ac:dyDescent="0.4"/>
    <row r="13776" s="6" customFormat="1" x14ac:dyDescent="0.4"/>
    <row r="13777" s="6" customFormat="1" x14ac:dyDescent="0.4"/>
    <row r="13778" s="6" customFormat="1" x14ac:dyDescent="0.4"/>
    <row r="13779" s="6" customFormat="1" x14ac:dyDescent="0.4"/>
    <row r="13780" s="6" customFormat="1" x14ac:dyDescent="0.4"/>
    <row r="13781" s="6" customFormat="1" x14ac:dyDescent="0.4"/>
    <row r="13782" s="6" customFormat="1" x14ac:dyDescent="0.4"/>
    <row r="13783" s="6" customFormat="1" x14ac:dyDescent="0.4"/>
    <row r="13784" s="6" customFormat="1" x14ac:dyDescent="0.4"/>
    <row r="13785" s="6" customFormat="1" x14ac:dyDescent="0.4"/>
    <row r="13786" s="6" customFormat="1" x14ac:dyDescent="0.4"/>
    <row r="13787" s="6" customFormat="1" x14ac:dyDescent="0.4"/>
    <row r="13788" s="6" customFormat="1" x14ac:dyDescent="0.4"/>
    <row r="13789" s="6" customFormat="1" x14ac:dyDescent="0.4"/>
    <row r="13790" s="6" customFormat="1" x14ac:dyDescent="0.4"/>
    <row r="13791" s="6" customFormat="1" x14ac:dyDescent="0.4"/>
    <row r="13792" s="6" customFormat="1" x14ac:dyDescent="0.4"/>
    <row r="13793" s="6" customFormat="1" x14ac:dyDescent="0.4"/>
    <row r="13794" s="6" customFormat="1" x14ac:dyDescent="0.4"/>
    <row r="13795" s="6" customFormat="1" x14ac:dyDescent="0.4"/>
    <row r="13796" s="6" customFormat="1" x14ac:dyDescent="0.4"/>
    <row r="13797" s="6" customFormat="1" x14ac:dyDescent="0.4"/>
    <row r="13798" s="6" customFormat="1" x14ac:dyDescent="0.4"/>
    <row r="13799" s="6" customFormat="1" x14ac:dyDescent="0.4"/>
    <row r="13800" s="6" customFormat="1" x14ac:dyDescent="0.4"/>
    <row r="13801" s="6" customFormat="1" x14ac:dyDescent="0.4"/>
    <row r="13802" s="6" customFormat="1" x14ac:dyDescent="0.4"/>
    <row r="13803" s="6" customFormat="1" x14ac:dyDescent="0.4"/>
    <row r="13804" s="6" customFormat="1" x14ac:dyDescent="0.4"/>
    <row r="13805" s="6" customFormat="1" x14ac:dyDescent="0.4"/>
    <row r="13806" s="6" customFormat="1" x14ac:dyDescent="0.4"/>
    <row r="13807" s="6" customFormat="1" x14ac:dyDescent="0.4"/>
    <row r="13808" s="6" customFormat="1" x14ac:dyDescent="0.4"/>
    <row r="13809" s="6" customFormat="1" x14ac:dyDescent="0.4"/>
    <row r="13810" s="6" customFormat="1" x14ac:dyDescent="0.4"/>
    <row r="13811" s="6" customFormat="1" x14ac:dyDescent="0.4"/>
    <row r="13812" s="6" customFormat="1" x14ac:dyDescent="0.4"/>
    <row r="13813" s="6" customFormat="1" x14ac:dyDescent="0.4"/>
    <row r="13814" s="6" customFormat="1" x14ac:dyDescent="0.4"/>
    <row r="13815" s="6" customFormat="1" x14ac:dyDescent="0.4"/>
    <row r="13816" s="6" customFormat="1" x14ac:dyDescent="0.4"/>
    <row r="13817" s="6" customFormat="1" x14ac:dyDescent="0.4"/>
    <row r="13818" s="6" customFormat="1" x14ac:dyDescent="0.4"/>
    <row r="13819" s="6" customFormat="1" x14ac:dyDescent="0.4"/>
    <row r="13820" s="6" customFormat="1" x14ac:dyDescent="0.4"/>
    <row r="13821" s="6" customFormat="1" x14ac:dyDescent="0.4"/>
    <row r="13822" s="6" customFormat="1" x14ac:dyDescent="0.4"/>
    <row r="13823" s="6" customFormat="1" x14ac:dyDescent="0.4"/>
    <row r="13824" s="6" customFormat="1" x14ac:dyDescent="0.4"/>
    <row r="13825" s="6" customFormat="1" x14ac:dyDescent="0.4"/>
    <row r="13826" s="6" customFormat="1" x14ac:dyDescent="0.4"/>
    <row r="13827" s="6" customFormat="1" x14ac:dyDescent="0.4"/>
    <row r="13828" s="6" customFormat="1" x14ac:dyDescent="0.4"/>
    <row r="13829" s="6" customFormat="1" x14ac:dyDescent="0.4"/>
    <row r="13830" s="6" customFormat="1" x14ac:dyDescent="0.4"/>
    <row r="13831" s="6" customFormat="1" x14ac:dyDescent="0.4"/>
    <row r="13832" s="6" customFormat="1" x14ac:dyDescent="0.4"/>
    <row r="13833" s="6" customFormat="1" x14ac:dyDescent="0.4"/>
    <row r="13834" s="6" customFormat="1" x14ac:dyDescent="0.4"/>
    <row r="13835" s="6" customFormat="1" x14ac:dyDescent="0.4"/>
    <row r="13836" s="6" customFormat="1" x14ac:dyDescent="0.4"/>
    <row r="13837" s="6" customFormat="1" x14ac:dyDescent="0.4"/>
    <row r="13838" s="6" customFormat="1" x14ac:dyDescent="0.4"/>
    <row r="13839" s="6" customFormat="1" x14ac:dyDescent="0.4"/>
    <row r="13840" s="6" customFormat="1" x14ac:dyDescent="0.4"/>
    <row r="13841" s="6" customFormat="1" x14ac:dyDescent="0.4"/>
    <row r="13842" s="6" customFormat="1" x14ac:dyDescent="0.4"/>
    <row r="13843" s="6" customFormat="1" x14ac:dyDescent="0.4"/>
    <row r="13844" s="6" customFormat="1" x14ac:dyDescent="0.4"/>
    <row r="13845" s="6" customFormat="1" x14ac:dyDescent="0.4"/>
    <row r="13846" s="6" customFormat="1" x14ac:dyDescent="0.4"/>
    <row r="13847" s="6" customFormat="1" x14ac:dyDescent="0.4"/>
    <row r="13848" s="6" customFormat="1" x14ac:dyDescent="0.4"/>
    <row r="13849" s="6" customFormat="1" x14ac:dyDescent="0.4"/>
    <row r="13850" s="6" customFormat="1" x14ac:dyDescent="0.4"/>
    <row r="13851" s="6" customFormat="1" x14ac:dyDescent="0.4"/>
    <row r="13852" s="6" customFormat="1" x14ac:dyDescent="0.4"/>
    <row r="13853" s="6" customFormat="1" x14ac:dyDescent="0.4"/>
    <row r="13854" s="6" customFormat="1" x14ac:dyDescent="0.4"/>
    <row r="13855" s="6" customFormat="1" x14ac:dyDescent="0.4"/>
    <row r="13856" s="6" customFormat="1" x14ac:dyDescent="0.4"/>
    <row r="13857" s="6" customFormat="1" x14ac:dyDescent="0.4"/>
    <row r="13858" s="6" customFormat="1" x14ac:dyDescent="0.4"/>
    <row r="13859" s="6" customFormat="1" x14ac:dyDescent="0.4"/>
    <row r="13860" s="6" customFormat="1" x14ac:dyDescent="0.4"/>
    <row r="13861" s="6" customFormat="1" x14ac:dyDescent="0.4"/>
    <row r="13862" s="6" customFormat="1" x14ac:dyDescent="0.4"/>
    <row r="13863" s="6" customFormat="1" x14ac:dyDescent="0.4"/>
    <row r="13864" s="6" customFormat="1" x14ac:dyDescent="0.4"/>
    <row r="13865" s="6" customFormat="1" x14ac:dyDescent="0.4"/>
    <row r="13866" s="6" customFormat="1" x14ac:dyDescent="0.4"/>
    <row r="13867" s="6" customFormat="1" x14ac:dyDescent="0.4"/>
    <row r="13868" s="6" customFormat="1" x14ac:dyDescent="0.4"/>
    <row r="13869" s="6" customFormat="1" x14ac:dyDescent="0.4"/>
    <row r="13870" s="6" customFormat="1" x14ac:dyDescent="0.4"/>
    <row r="13871" s="6" customFormat="1" x14ac:dyDescent="0.4"/>
    <row r="13872" s="6" customFormat="1" x14ac:dyDescent="0.4"/>
    <row r="13873" s="6" customFormat="1" x14ac:dyDescent="0.4"/>
    <row r="13874" s="6" customFormat="1" x14ac:dyDescent="0.4"/>
    <row r="13875" s="6" customFormat="1" x14ac:dyDescent="0.4"/>
    <row r="13876" s="6" customFormat="1" x14ac:dyDescent="0.4"/>
    <row r="13877" s="6" customFormat="1" x14ac:dyDescent="0.4"/>
    <row r="13878" s="6" customFormat="1" x14ac:dyDescent="0.4"/>
    <row r="13879" s="6" customFormat="1" x14ac:dyDescent="0.4"/>
    <row r="13880" s="6" customFormat="1" x14ac:dyDescent="0.4"/>
    <row r="13881" s="6" customFormat="1" x14ac:dyDescent="0.4"/>
    <row r="13882" s="6" customFormat="1" x14ac:dyDescent="0.4"/>
    <row r="13883" s="6" customFormat="1" x14ac:dyDescent="0.4"/>
    <row r="13884" s="6" customFormat="1" x14ac:dyDescent="0.4"/>
    <row r="13885" s="6" customFormat="1" x14ac:dyDescent="0.4"/>
    <row r="13886" s="6" customFormat="1" x14ac:dyDescent="0.4"/>
    <row r="13887" s="6" customFormat="1" x14ac:dyDescent="0.4"/>
    <row r="13888" s="6" customFormat="1" x14ac:dyDescent="0.4"/>
    <row r="13889" s="6" customFormat="1" x14ac:dyDescent="0.4"/>
    <row r="13890" s="6" customFormat="1" x14ac:dyDescent="0.4"/>
    <row r="13891" s="6" customFormat="1" x14ac:dyDescent="0.4"/>
    <row r="13892" s="6" customFormat="1" x14ac:dyDescent="0.4"/>
    <row r="13893" s="6" customFormat="1" x14ac:dyDescent="0.4"/>
    <row r="13894" s="6" customFormat="1" x14ac:dyDescent="0.4"/>
    <row r="13895" s="6" customFormat="1" x14ac:dyDescent="0.4"/>
    <row r="13896" s="6" customFormat="1" x14ac:dyDescent="0.4"/>
    <row r="13897" s="6" customFormat="1" x14ac:dyDescent="0.4"/>
    <row r="13898" s="6" customFormat="1" x14ac:dyDescent="0.4"/>
    <row r="13899" s="6" customFormat="1" x14ac:dyDescent="0.4"/>
    <row r="13900" s="6" customFormat="1" x14ac:dyDescent="0.4"/>
    <row r="13901" s="6" customFormat="1" x14ac:dyDescent="0.4"/>
    <row r="13902" s="6" customFormat="1" x14ac:dyDescent="0.4"/>
    <row r="13903" s="6" customFormat="1" x14ac:dyDescent="0.4"/>
    <row r="13904" s="6" customFormat="1" x14ac:dyDescent="0.4"/>
    <row r="13905" s="6" customFormat="1" x14ac:dyDescent="0.4"/>
    <row r="13906" s="6" customFormat="1" x14ac:dyDescent="0.4"/>
    <row r="13907" s="6" customFormat="1" x14ac:dyDescent="0.4"/>
    <row r="13908" s="6" customFormat="1" x14ac:dyDescent="0.4"/>
    <row r="13909" s="6" customFormat="1" x14ac:dyDescent="0.4"/>
    <row r="13910" s="6" customFormat="1" x14ac:dyDescent="0.4"/>
    <row r="13911" s="6" customFormat="1" x14ac:dyDescent="0.4"/>
    <row r="13912" s="6" customFormat="1" x14ac:dyDescent="0.4"/>
    <row r="13913" s="6" customFormat="1" x14ac:dyDescent="0.4"/>
    <row r="13914" s="6" customFormat="1" x14ac:dyDescent="0.4"/>
    <row r="13915" s="6" customFormat="1" x14ac:dyDescent="0.4"/>
    <row r="13916" s="6" customFormat="1" x14ac:dyDescent="0.4"/>
    <row r="13917" s="6" customFormat="1" x14ac:dyDescent="0.4"/>
    <row r="13918" s="6" customFormat="1" x14ac:dyDescent="0.4"/>
    <row r="13919" s="6" customFormat="1" x14ac:dyDescent="0.4"/>
    <row r="13920" s="6" customFormat="1" x14ac:dyDescent="0.4"/>
    <row r="13921" s="6" customFormat="1" x14ac:dyDescent="0.4"/>
    <row r="13922" s="6" customFormat="1" x14ac:dyDescent="0.4"/>
    <row r="13923" s="6" customFormat="1" x14ac:dyDescent="0.4"/>
    <row r="13924" s="6" customFormat="1" x14ac:dyDescent="0.4"/>
    <row r="13925" s="6" customFormat="1" x14ac:dyDescent="0.4"/>
    <row r="13926" s="6" customFormat="1" x14ac:dyDescent="0.4"/>
    <row r="13927" s="6" customFormat="1" x14ac:dyDescent="0.4"/>
    <row r="13928" s="6" customFormat="1" x14ac:dyDescent="0.4"/>
    <row r="13929" s="6" customFormat="1" x14ac:dyDescent="0.4"/>
    <row r="13930" s="6" customFormat="1" x14ac:dyDescent="0.4"/>
    <row r="13931" s="6" customFormat="1" x14ac:dyDescent="0.4"/>
    <row r="13932" s="6" customFormat="1" x14ac:dyDescent="0.4"/>
    <row r="13933" s="6" customFormat="1" x14ac:dyDescent="0.4"/>
    <row r="13934" s="6" customFormat="1" x14ac:dyDescent="0.4"/>
    <row r="13935" s="6" customFormat="1" x14ac:dyDescent="0.4"/>
    <row r="13936" s="6" customFormat="1" x14ac:dyDescent="0.4"/>
    <row r="13937" s="6" customFormat="1" x14ac:dyDescent="0.4"/>
    <row r="13938" s="6" customFormat="1" x14ac:dyDescent="0.4"/>
    <row r="13939" s="6" customFormat="1" x14ac:dyDescent="0.4"/>
    <row r="13940" s="6" customFormat="1" x14ac:dyDescent="0.4"/>
    <row r="13941" s="6" customFormat="1" x14ac:dyDescent="0.4"/>
    <row r="13942" s="6" customFormat="1" x14ac:dyDescent="0.4"/>
    <row r="13943" s="6" customFormat="1" x14ac:dyDescent="0.4"/>
    <row r="13944" s="6" customFormat="1" x14ac:dyDescent="0.4"/>
    <row r="13945" s="6" customFormat="1" x14ac:dyDescent="0.4"/>
    <row r="13946" s="6" customFormat="1" x14ac:dyDescent="0.4"/>
    <row r="13947" s="6" customFormat="1" x14ac:dyDescent="0.4"/>
    <row r="13948" s="6" customFormat="1" x14ac:dyDescent="0.4"/>
    <row r="13949" s="6" customFormat="1" x14ac:dyDescent="0.4"/>
    <row r="13950" s="6" customFormat="1" x14ac:dyDescent="0.4"/>
    <row r="13951" s="6" customFormat="1" x14ac:dyDescent="0.4"/>
    <row r="13952" s="6" customFormat="1" x14ac:dyDescent="0.4"/>
    <row r="13953" s="6" customFormat="1" x14ac:dyDescent="0.4"/>
    <row r="13954" s="6" customFormat="1" x14ac:dyDescent="0.4"/>
    <row r="13955" s="6" customFormat="1" x14ac:dyDescent="0.4"/>
    <row r="13956" s="6" customFormat="1" x14ac:dyDescent="0.4"/>
    <row r="13957" s="6" customFormat="1" x14ac:dyDescent="0.4"/>
    <row r="13958" s="6" customFormat="1" x14ac:dyDescent="0.4"/>
    <row r="13959" s="6" customFormat="1" x14ac:dyDescent="0.4"/>
    <row r="13960" s="6" customFormat="1" x14ac:dyDescent="0.4"/>
    <row r="13961" s="6" customFormat="1" x14ac:dyDescent="0.4"/>
    <row r="13962" s="6" customFormat="1" x14ac:dyDescent="0.4"/>
    <row r="13963" s="6" customFormat="1" x14ac:dyDescent="0.4"/>
    <row r="13964" s="6" customFormat="1" x14ac:dyDescent="0.4"/>
    <row r="13965" s="6" customFormat="1" x14ac:dyDescent="0.4"/>
    <row r="13966" s="6" customFormat="1" x14ac:dyDescent="0.4"/>
    <row r="13967" s="6" customFormat="1" x14ac:dyDescent="0.4"/>
    <row r="13968" s="6" customFormat="1" x14ac:dyDescent="0.4"/>
    <row r="13969" s="6" customFormat="1" x14ac:dyDescent="0.4"/>
    <row r="13970" s="6" customFormat="1" x14ac:dyDescent="0.4"/>
    <row r="13971" s="6" customFormat="1" x14ac:dyDescent="0.4"/>
    <row r="13972" s="6" customFormat="1" x14ac:dyDescent="0.4"/>
    <row r="13973" s="6" customFormat="1" x14ac:dyDescent="0.4"/>
    <row r="13974" s="6" customFormat="1" x14ac:dyDescent="0.4"/>
    <row r="13975" s="6" customFormat="1" x14ac:dyDescent="0.4"/>
    <row r="13976" s="6" customFormat="1" x14ac:dyDescent="0.4"/>
    <row r="13977" s="6" customFormat="1" x14ac:dyDescent="0.4"/>
    <row r="13978" s="6" customFormat="1" x14ac:dyDescent="0.4"/>
    <row r="13979" s="6" customFormat="1" x14ac:dyDescent="0.4"/>
    <row r="13980" s="6" customFormat="1" x14ac:dyDescent="0.4"/>
    <row r="13981" s="6" customFormat="1" x14ac:dyDescent="0.4"/>
    <row r="13982" s="6" customFormat="1" x14ac:dyDescent="0.4"/>
    <row r="13983" s="6" customFormat="1" x14ac:dyDescent="0.4"/>
    <row r="13984" s="6" customFormat="1" x14ac:dyDescent="0.4"/>
    <row r="13985" s="6" customFormat="1" x14ac:dyDescent="0.4"/>
    <row r="13986" s="6" customFormat="1" x14ac:dyDescent="0.4"/>
    <row r="13987" s="6" customFormat="1" x14ac:dyDescent="0.4"/>
    <row r="13988" s="6" customFormat="1" x14ac:dyDescent="0.4"/>
    <row r="13989" s="6" customFormat="1" x14ac:dyDescent="0.4"/>
    <row r="13990" s="6" customFormat="1" x14ac:dyDescent="0.4"/>
    <row r="13991" s="6" customFormat="1" x14ac:dyDescent="0.4"/>
    <row r="13992" s="6" customFormat="1" x14ac:dyDescent="0.4"/>
    <row r="13993" s="6" customFormat="1" x14ac:dyDescent="0.4"/>
    <row r="13994" s="6" customFormat="1" x14ac:dyDescent="0.4"/>
    <row r="13995" s="6" customFormat="1" x14ac:dyDescent="0.4"/>
    <row r="13996" s="6" customFormat="1" x14ac:dyDescent="0.4"/>
    <row r="13997" s="6" customFormat="1" x14ac:dyDescent="0.4"/>
    <row r="13998" s="6" customFormat="1" x14ac:dyDescent="0.4"/>
    <row r="13999" s="6" customFormat="1" x14ac:dyDescent="0.4"/>
    <row r="14000" s="6" customFormat="1" x14ac:dyDescent="0.4"/>
    <row r="14001" s="6" customFormat="1" x14ac:dyDescent="0.4"/>
    <row r="14002" s="6" customFormat="1" x14ac:dyDescent="0.4"/>
    <row r="14003" s="6" customFormat="1" x14ac:dyDescent="0.4"/>
    <row r="14004" s="6" customFormat="1" x14ac:dyDescent="0.4"/>
    <row r="14005" s="6" customFormat="1" x14ac:dyDescent="0.4"/>
    <row r="14006" s="6" customFormat="1" x14ac:dyDescent="0.4"/>
    <row r="14007" s="6" customFormat="1" x14ac:dyDescent="0.4"/>
    <row r="14008" s="6" customFormat="1" x14ac:dyDescent="0.4"/>
    <row r="14009" s="6" customFormat="1" x14ac:dyDescent="0.4"/>
    <row r="14010" s="6" customFormat="1" x14ac:dyDescent="0.4"/>
    <row r="14011" s="6" customFormat="1" x14ac:dyDescent="0.4"/>
    <row r="14012" s="6" customFormat="1" x14ac:dyDescent="0.4"/>
    <row r="14013" s="6" customFormat="1" x14ac:dyDescent="0.4"/>
    <row r="14014" s="6" customFormat="1" x14ac:dyDescent="0.4"/>
    <row r="14015" s="6" customFormat="1" x14ac:dyDescent="0.4"/>
    <row r="14016" s="6" customFormat="1" x14ac:dyDescent="0.4"/>
    <row r="14017" s="6" customFormat="1" x14ac:dyDescent="0.4"/>
    <row r="14018" s="6" customFormat="1" x14ac:dyDescent="0.4"/>
    <row r="14019" s="6" customFormat="1" x14ac:dyDescent="0.4"/>
    <row r="14020" s="6" customFormat="1" x14ac:dyDescent="0.4"/>
    <row r="14021" s="6" customFormat="1" x14ac:dyDescent="0.4"/>
    <row r="14022" s="6" customFormat="1" x14ac:dyDescent="0.4"/>
    <row r="14023" s="6" customFormat="1" x14ac:dyDescent="0.4"/>
    <row r="14024" s="6" customFormat="1" x14ac:dyDescent="0.4"/>
    <row r="14025" s="6" customFormat="1" x14ac:dyDescent="0.4"/>
    <row r="14026" s="6" customFormat="1" x14ac:dyDescent="0.4"/>
    <row r="14027" s="6" customFormat="1" x14ac:dyDescent="0.4"/>
    <row r="14028" s="6" customFormat="1" x14ac:dyDescent="0.4"/>
    <row r="14029" s="6" customFormat="1" x14ac:dyDescent="0.4"/>
    <row r="14030" s="6" customFormat="1" x14ac:dyDescent="0.4"/>
    <row r="14031" s="6" customFormat="1" x14ac:dyDescent="0.4"/>
    <row r="14032" s="6" customFormat="1" x14ac:dyDescent="0.4"/>
    <row r="14033" s="6" customFormat="1" x14ac:dyDescent="0.4"/>
    <row r="14034" s="6" customFormat="1" x14ac:dyDescent="0.4"/>
    <row r="14035" s="6" customFormat="1" x14ac:dyDescent="0.4"/>
    <row r="14036" s="6" customFormat="1" x14ac:dyDescent="0.4"/>
    <row r="14037" s="6" customFormat="1" x14ac:dyDescent="0.4"/>
    <row r="14038" s="6" customFormat="1" x14ac:dyDescent="0.4"/>
    <row r="14039" s="6" customFormat="1" x14ac:dyDescent="0.4"/>
    <row r="14040" s="6" customFormat="1" x14ac:dyDescent="0.4"/>
    <row r="14041" s="6" customFormat="1" x14ac:dyDescent="0.4"/>
    <row r="14042" s="6" customFormat="1" x14ac:dyDescent="0.4"/>
    <row r="14043" s="6" customFormat="1" x14ac:dyDescent="0.4"/>
    <row r="14044" s="6" customFormat="1" x14ac:dyDescent="0.4"/>
    <row r="14045" s="6" customFormat="1" x14ac:dyDescent="0.4"/>
    <row r="14046" s="6" customFormat="1" x14ac:dyDescent="0.4"/>
    <row r="14047" s="6" customFormat="1" x14ac:dyDescent="0.4"/>
    <row r="14048" s="6" customFormat="1" x14ac:dyDescent="0.4"/>
    <row r="14049" s="6" customFormat="1" x14ac:dyDescent="0.4"/>
    <row r="14050" s="6" customFormat="1" x14ac:dyDescent="0.4"/>
    <row r="14051" s="6" customFormat="1" x14ac:dyDescent="0.4"/>
    <row r="14052" s="6" customFormat="1" x14ac:dyDescent="0.4"/>
    <row r="14053" s="6" customFormat="1" x14ac:dyDescent="0.4"/>
    <row r="14054" s="6" customFormat="1" x14ac:dyDescent="0.4"/>
    <row r="14055" s="6" customFormat="1" x14ac:dyDescent="0.4"/>
    <row r="14056" s="6" customFormat="1" x14ac:dyDescent="0.4"/>
    <row r="14057" s="6" customFormat="1" x14ac:dyDescent="0.4"/>
    <row r="14058" s="6" customFormat="1" x14ac:dyDescent="0.4"/>
    <row r="14059" s="6" customFormat="1" x14ac:dyDescent="0.4"/>
    <row r="14060" s="6" customFormat="1" x14ac:dyDescent="0.4"/>
    <row r="14061" s="6" customFormat="1" x14ac:dyDescent="0.4"/>
    <row r="14062" s="6" customFormat="1" x14ac:dyDescent="0.4"/>
    <row r="14063" s="6" customFormat="1" x14ac:dyDescent="0.4"/>
    <row r="14064" s="6" customFormat="1" x14ac:dyDescent="0.4"/>
    <row r="14065" s="6" customFormat="1" x14ac:dyDescent="0.4"/>
    <row r="14066" s="6" customFormat="1" x14ac:dyDescent="0.4"/>
    <row r="14067" s="6" customFormat="1" x14ac:dyDescent="0.4"/>
    <row r="14068" s="6" customFormat="1" x14ac:dyDescent="0.4"/>
    <row r="14069" s="6" customFormat="1" x14ac:dyDescent="0.4"/>
    <row r="14070" s="6" customFormat="1" x14ac:dyDescent="0.4"/>
    <row r="14071" s="6" customFormat="1" x14ac:dyDescent="0.4"/>
    <row r="14072" s="6" customFormat="1" x14ac:dyDescent="0.4"/>
    <row r="14073" s="6" customFormat="1" x14ac:dyDescent="0.4"/>
    <row r="14074" s="6" customFormat="1" x14ac:dyDescent="0.4"/>
    <row r="14075" s="6" customFormat="1" x14ac:dyDescent="0.4"/>
    <row r="14076" s="6" customFormat="1" x14ac:dyDescent="0.4"/>
    <row r="14077" s="6" customFormat="1" x14ac:dyDescent="0.4"/>
    <row r="14078" s="6" customFormat="1" x14ac:dyDescent="0.4"/>
    <row r="14079" s="6" customFormat="1" x14ac:dyDescent="0.4"/>
    <row r="14080" s="6" customFormat="1" x14ac:dyDescent="0.4"/>
    <row r="14081" s="6" customFormat="1" x14ac:dyDescent="0.4"/>
    <row r="14082" s="6" customFormat="1" x14ac:dyDescent="0.4"/>
    <row r="14083" s="6" customFormat="1" x14ac:dyDescent="0.4"/>
    <row r="14084" s="6" customFormat="1" x14ac:dyDescent="0.4"/>
    <row r="14085" s="6" customFormat="1" x14ac:dyDescent="0.4"/>
    <row r="14086" s="6" customFormat="1" x14ac:dyDescent="0.4"/>
    <row r="14087" s="6" customFormat="1" x14ac:dyDescent="0.4"/>
    <row r="14088" s="6" customFormat="1" x14ac:dyDescent="0.4"/>
    <row r="14089" s="6" customFormat="1" x14ac:dyDescent="0.4"/>
    <row r="14090" s="6" customFormat="1" x14ac:dyDescent="0.4"/>
    <row r="14091" s="6" customFormat="1" x14ac:dyDescent="0.4"/>
    <row r="14092" s="6" customFormat="1" x14ac:dyDescent="0.4"/>
    <row r="14093" s="6" customFormat="1" x14ac:dyDescent="0.4"/>
    <row r="14094" s="6" customFormat="1" x14ac:dyDescent="0.4"/>
    <row r="14095" s="6" customFormat="1" x14ac:dyDescent="0.4"/>
    <row r="14096" s="6" customFormat="1" x14ac:dyDescent="0.4"/>
    <row r="14097" s="6" customFormat="1" x14ac:dyDescent="0.4"/>
    <row r="14098" s="6" customFormat="1" x14ac:dyDescent="0.4"/>
    <row r="14099" s="6" customFormat="1" x14ac:dyDescent="0.4"/>
    <row r="14100" s="6" customFormat="1" x14ac:dyDescent="0.4"/>
    <row r="14101" s="6" customFormat="1" x14ac:dyDescent="0.4"/>
    <row r="14102" s="6" customFormat="1" x14ac:dyDescent="0.4"/>
    <row r="14103" s="6" customFormat="1" x14ac:dyDescent="0.4"/>
    <row r="14104" s="6" customFormat="1" x14ac:dyDescent="0.4"/>
    <row r="14105" s="6" customFormat="1" x14ac:dyDescent="0.4"/>
    <row r="14106" s="6" customFormat="1" x14ac:dyDescent="0.4"/>
    <row r="14107" s="6" customFormat="1" x14ac:dyDescent="0.4"/>
    <row r="14108" s="6" customFormat="1" x14ac:dyDescent="0.4"/>
    <row r="14109" s="6" customFormat="1" x14ac:dyDescent="0.4"/>
    <row r="14110" s="6" customFormat="1" x14ac:dyDescent="0.4"/>
    <row r="14111" s="6" customFormat="1" x14ac:dyDescent="0.4"/>
    <row r="14112" s="6" customFormat="1" x14ac:dyDescent="0.4"/>
    <row r="14113" s="6" customFormat="1" x14ac:dyDescent="0.4"/>
    <row r="14114" s="6" customFormat="1" x14ac:dyDescent="0.4"/>
    <row r="14115" s="6" customFormat="1" x14ac:dyDescent="0.4"/>
    <row r="14116" s="6" customFormat="1" x14ac:dyDescent="0.4"/>
    <row r="14117" s="6" customFormat="1" x14ac:dyDescent="0.4"/>
    <row r="14118" s="6" customFormat="1" x14ac:dyDescent="0.4"/>
    <row r="14119" s="6" customFormat="1" x14ac:dyDescent="0.4"/>
    <row r="14120" s="6" customFormat="1" x14ac:dyDescent="0.4"/>
    <row r="14121" s="6" customFormat="1" x14ac:dyDescent="0.4"/>
    <row r="14122" s="6" customFormat="1" x14ac:dyDescent="0.4"/>
    <row r="14123" s="6" customFormat="1" x14ac:dyDescent="0.4"/>
    <row r="14124" s="6" customFormat="1" x14ac:dyDescent="0.4"/>
    <row r="14125" s="6" customFormat="1" x14ac:dyDescent="0.4"/>
    <row r="14126" s="6" customFormat="1" x14ac:dyDescent="0.4"/>
    <row r="14127" s="6" customFormat="1" x14ac:dyDescent="0.4"/>
    <row r="14128" s="6" customFormat="1" x14ac:dyDescent="0.4"/>
    <row r="14129" s="6" customFormat="1" x14ac:dyDescent="0.4"/>
    <row r="14130" s="6" customFormat="1" x14ac:dyDescent="0.4"/>
    <row r="14131" s="6" customFormat="1" x14ac:dyDescent="0.4"/>
    <row r="14132" s="6" customFormat="1" x14ac:dyDescent="0.4"/>
    <row r="14133" s="6" customFormat="1" x14ac:dyDescent="0.4"/>
    <row r="14134" s="6" customFormat="1" x14ac:dyDescent="0.4"/>
    <row r="14135" s="6" customFormat="1" x14ac:dyDescent="0.4"/>
    <row r="14136" s="6" customFormat="1" x14ac:dyDescent="0.4"/>
    <row r="14137" s="6" customFormat="1" x14ac:dyDescent="0.4"/>
    <row r="14138" s="6" customFormat="1" x14ac:dyDescent="0.4"/>
    <row r="14139" s="6" customFormat="1" x14ac:dyDescent="0.4"/>
    <row r="14140" s="6" customFormat="1" x14ac:dyDescent="0.4"/>
    <row r="14141" s="6" customFormat="1" x14ac:dyDescent="0.4"/>
    <row r="14142" s="6" customFormat="1" x14ac:dyDescent="0.4"/>
    <row r="14143" s="6" customFormat="1" x14ac:dyDescent="0.4"/>
    <row r="14144" s="6" customFormat="1" x14ac:dyDescent="0.4"/>
    <row r="14145" s="6" customFormat="1" x14ac:dyDescent="0.4"/>
    <row r="14146" s="6" customFormat="1" x14ac:dyDescent="0.4"/>
    <row r="14147" s="6" customFormat="1" x14ac:dyDescent="0.4"/>
    <row r="14148" s="6" customFormat="1" x14ac:dyDescent="0.4"/>
    <row r="14149" s="6" customFormat="1" x14ac:dyDescent="0.4"/>
    <row r="14150" s="6" customFormat="1" x14ac:dyDescent="0.4"/>
    <row r="14151" s="6" customFormat="1" x14ac:dyDescent="0.4"/>
    <row r="14152" s="6" customFormat="1" x14ac:dyDescent="0.4"/>
    <row r="14153" s="6" customFormat="1" x14ac:dyDescent="0.4"/>
    <row r="14154" s="6" customFormat="1" x14ac:dyDescent="0.4"/>
    <row r="14155" s="6" customFormat="1" x14ac:dyDescent="0.4"/>
    <row r="14156" s="6" customFormat="1" x14ac:dyDescent="0.4"/>
    <row r="14157" s="6" customFormat="1" x14ac:dyDescent="0.4"/>
    <row r="14158" s="6" customFormat="1" x14ac:dyDescent="0.4"/>
    <row r="14159" s="6" customFormat="1" x14ac:dyDescent="0.4"/>
    <row r="14160" s="6" customFormat="1" x14ac:dyDescent="0.4"/>
    <row r="14161" s="6" customFormat="1" x14ac:dyDescent="0.4"/>
    <row r="14162" s="6" customFormat="1" x14ac:dyDescent="0.4"/>
    <row r="14163" s="6" customFormat="1" x14ac:dyDescent="0.4"/>
    <row r="14164" s="6" customFormat="1" x14ac:dyDescent="0.4"/>
    <row r="14165" s="6" customFormat="1" x14ac:dyDescent="0.4"/>
    <row r="14166" s="6" customFormat="1" x14ac:dyDescent="0.4"/>
    <row r="14167" s="6" customFormat="1" x14ac:dyDescent="0.4"/>
    <row r="14168" s="6" customFormat="1" x14ac:dyDescent="0.4"/>
    <row r="14169" s="6" customFormat="1" x14ac:dyDescent="0.4"/>
    <row r="14170" s="6" customFormat="1" x14ac:dyDescent="0.4"/>
    <row r="14171" s="6" customFormat="1" x14ac:dyDescent="0.4"/>
    <row r="14172" s="6" customFormat="1" x14ac:dyDescent="0.4"/>
    <row r="14173" s="6" customFormat="1" x14ac:dyDescent="0.4"/>
    <row r="14174" s="6" customFormat="1" x14ac:dyDescent="0.4"/>
    <row r="14175" s="6" customFormat="1" x14ac:dyDescent="0.4"/>
    <row r="14176" s="6" customFormat="1" x14ac:dyDescent="0.4"/>
    <row r="14177" s="6" customFormat="1" x14ac:dyDescent="0.4"/>
    <row r="14178" s="6" customFormat="1" x14ac:dyDescent="0.4"/>
    <row r="14179" s="6" customFormat="1" x14ac:dyDescent="0.4"/>
    <row r="14180" s="6" customFormat="1" x14ac:dyDescent="0.4"/>
    <row r="14181" s="6" customFormat="1" x14ac:dyDescent="0.4"/>
    <row r="14182" s="6" customFormat="1" x14ac:dyDescent="0.4"/>
    <row r="14183" s="6" customFormat="1" x14ac:dyDescent="0.4"/>
    <row r="14184" s="6" customFormat="1" x14ac:dyDescent="0.4"/>
    <row r="14185" s="6" customFormat="1" x14ac:dyDescent="0.4"/>
    <row r="14186" s="6" customFormat="1" x14ac:dyDescent="0.4"/>
    <row r="14187" s="6" customFormat="1" x14ac:dyDescent="0.4"/>
    <row r="14188" s="6" customFormat="1" x14ac:dyDescent="0.4"/>
    <row r="14189" s="6" customFormat="1" x14ac:dyDescent="0.4"/>
    <row r="14190" s="6" customFormat="1" x14ac:dyDescent="0.4"/>
    <row r="14191" s="6" customFormat="1" x14ac:dyDescent="0.4"/>
    <row r="14192" s="6" customFormat="1" x14ac:dyDescent="0.4"/>
    <row r="14193" s="6" customFormat="1" x14ac:dyDescent="0.4"/>
    <row r="14194" s="6" customFormat="1" x14ac:dyDescent="0.4"/>
    <row r="14195" s="6" customFormat="1" x14ac:dyDescent="0.4"/>
    <row r="14196" s="6" customFormat="1" x14ac:dyDescent="0.4"/>
    <row r="14197" s="6" customFormat="1" x14ac:dyDescent="0.4"/>
    <row r="14198" s="6" customFormat="1" x14ac:dyDescent="0.4"/>
    <row r="14199" s="6" customFormat="1" x14ac:dyDescent="0.4"/>
    <row r="14200" s="6" customFormat="1" x14ac:dyDescent="0.4"/>
    <row r="14201" s="6" customFormat="1" x14ac:dyDescent="0.4"/>
    <row r="14202" s="6" customFormat="1" x14ac:dyDescent="0.4"/>
    <row r="14203" s="6" customFormat="1" x14ac:dyDescent="0.4"/>
    <row r="14204" s="6" customFormat="1" x14ac:dyDescent="0.4"/>
    <row r="14205" s="6" customFormat="1" x14ac:dyDescent="0.4"/>
    <row r="14206" s="6" customFormat="1" x14ac:dyDescent="0.4"/>
    <row r="14207" s="6" customFormat="1" x14ac:dyDescent="0.4"/>
    <row r="14208" s="6" customFormat="1" x14ac:dyDescent="0.4"/>
    <row r="14209" s="6" customFormat="1" x14ac:dyDescent="0.4"/>
    <row r="14210" s="6" customFormat="1" x14ac:dyDescent="0.4"/>
    <row r="14211" s="6" customFormat="1" x14ac:dyDescent="0.4"/>
    <row r="14212" s="6" customFormat="1" x14ac:dyDescent="0.4"/>
    <row r="14213" s="6" customFormat="1" x14ac:dyDescent="0.4"/>
    <row r="14214" s="6" customFormat="1" x14ac:dyDescent="0.4"/>
    <row r="14215" s="6" customFormat="1" x14ac:dyDescent="0.4"/>
    <row r="14216" s="6" customFormat="1" x14ac:dyDescent="0.4"/>
    <row r="14217" s="6" customFormat="1" x14ac:dyDescent="0.4"/>
    <row r="14218" s="6" customFormat="1" x14ac:dyDescent="0.4"/>
    <row r="14219" s="6" customFormat="1" x14ac:dyDescent="0.4"/>
    <row r="14220" s="6" customFormat="1" x14ac:dyDescent="0.4"/>
    <row r="14221" s="6" customFormat="1" x14ac:dyDescent="0.4"/>
    <row r="14222" s="6" customFormat="1" x14ac:dyDescent="0.4"/>
    <row r="14223" s="6" customFormat="1" x14ac:dyDescent="0.4"/>
    <row r="14224" s="6" customFormat="1" x14ac:dyDescent="0.4"/>
    <row r="14225" s="6" customFormat="1" x14ac:dyDescent="0.4"/>
    <row r="14226" s="6" customFormat="1" x14ac:dyDescent="0.4"/>
    <row r="14227" s="6" customFormat="1" x14ac:dyDescent="0.4"/>
    <row r="14228" s="6" customFormat="1" x14ac:dyDescent="0.4"/>
    <row r="14229" s="6" customFormat="1" x14ac:dyDescent="0.4"/>
    <row r="14230" s="6" customFormat="1" x14ac:dyDescent="0.4"/>
    <row r="14231" s="6" customFormat="1" x14ac:dyDescent="0.4"/>
    <row r="14232" s="6" customFormat="1" x14ac:dyDescent="0.4"/>
    <row r="14233" s="6" customFormat="1" x14ac:dyDescent="0.4"/>
    <row r="14234" s="6" customFormat="1" x14ac:dyDescent="0.4"/>
    <row r="14235" s="6" customFormat="1" x14ac:dyDescent="0.4"/>
    <row r="14236" s="6" customFormat="1" x14ac:dyDescent="0.4"/>
    <row r="14237" s="6" customFormat="1" x14ac:dyDescent="0.4"/>
    <row r="14238" s="6" customFormat="1" x14ac:dyDescent="0.4"/>
    <row r="14239" s="6" customFormat="1" x14ac:dyDescent="0.4"/>
    <row r="14240" s="6" customFormat="1" x14ac:dyDescent="0.4"/>
    <row r="14241" s="6" customFormat="1" x14ac:dyDescent="0.4"/>
    <row r="14242" s="6" customFormat="1" x14ac:dyDescent="0.4"/>
    <row r="14243" s="6" customFormat="1" x14ac:dyDescent="0.4"/>
    <row r="14244" s="6" customFormat="1" x14ac:dyDescent="0.4"/>
    <row r="14245" s="6" customFormat="1" x14ac:dyDescent="0.4"/>
    <row r="14246" s="6" customFormat="1" x14ac:dyDescent="0.4"/>
    <row r="14247" s="6" customFormat="1" x14ac:dyDescent="0.4"/>
    <row r="14248" s="6" customFormat="1" x14ac:dyDescent="0.4"/>
    <row r="14249" s="6" customFormat="1" x14ac:dyDescent="0.4"/>
    <row r="14250" s="6" customFormat="1" x14ac:dyDescent="0.4"/>
    <row r="14251" s="6" customFormat="1" x14ac:dyDescent="0.4"/>
    <row r="14252" s="6" customFormat="1" x14ac:dyDescent="0.4"/>
    <row r="14253" s="6" customFormat="1" x14ac:dyDescent="0.4"/>
    <row r="14254" s="6" customFormat="1" x14ac:dyDescent="0.4"/>
    <row r="14255" s="6" customFormat="1" x14ac:dyDescent="0.4"/>
    <row r="14256" s="6" customFormat="1" x14ac:dyDescent="0.4"/>
    <row r="14257" s="6" customFormat="1" x14ac:dyDescent="0.4"/>
    <row r="14258" s="6" customFormat="1" x14ac:dyDescent="0.4"/>
    <row r="14259" s="6" customFormat="1" x14ac:dyDescent="0.4"/>
    <row r="14260" s="6" customFormat="1" x14ac:dyDescent="0.4"/>
    <row r="14261" s="6" customFormat="1" x14ac:dyDescent="0.4"/>
    <row r="14262" s="6" customFormat="1" x14ac:dyDescent="0.4"/>
    <row r="14263" s="6" customFormat="1" x14ac:dyDescent="0.4"/>
    <row r="14264" s="6" customFormat="1" x14ac:dyDescent="0.4"/>
    <row r="14265" s="6" customFormat="1" x14ac:dyDescent="0.4"/>
    <row r="14266" s="6" customFormat="1" x14ac:dyDescent="0.4"/>
    <row r="14267" s="6" customFormat="1" x14ac:dyDescent="0.4"/>
    <row r="14268" s="6" customFormat="1" x14ac:dyDescent="0.4"/>
    <row r="14269" s="6" customFormat="1" x14ac:dyDescent="0.4"/>
    <row r="14270" s="6" customFormat="1" x14ac:dyDescent="0.4"/>
    <row r="14271" s="6" customFormat="1" x14ac:dyDescent="0.4"/>
    <row r="14272" s="6" customFormat="1" x14ac:dyDescent="0.4"/>
    <row r="14273" s="6" customFormat="1" x14ac:dyDescent="0.4"/>
    <row r="14274" s="6" customFormat="1" x14ac:dyDescent="0.4"/>
    <row r="14275" s="6" customFormat="1" x14ac:dyDescent="0.4"/>
    <row r="14276" s="6" customFormat="1" x14ac:dyDescent="0.4"/>
    <row r="14277" s="6" customFormat="1" x14ac:dyDescent="0.4"/>
    <row r="14278" s="6" customFormat="1" x14ac:dyDescent="0.4"/>
    <row r="14279" s="6" customFormat="1" x14ac:dyDescent="0.4"/>
    <row r="14280" s="6" customFormat="1" x14ac:dyDescent="0.4"/>
    <row r="14281" s="6" customFormat="1" x14ac:dyDescent="0.4"/>
    <row r="14282" s="6" customFormat="1" x14ac:dyDescent="0.4"/>
    <row r="14283" s="6" customFormat="1" x14ac:dyDescent="0.4"/>
    <row r="14284" s="6" customFormat="1" x14ac:dyDescent="0.4"/>
    <row r="14285" s="6" customFormat="1" x14ac:dyDescent="0.4"/>
    <row r="14286" s="6" customFormat="1" x14ac:dyDescent="0.4"/>
    <row r="14287" s="6" customFormat="1" x14ac:dyDescent="0.4"/>
    <row r="14288" s="6" customFormat="1" x14ac:dyDescent="0.4"/>
    <row r="14289" s="6" customFormat="1" x14ac:dyDescent="0.4"/>
    <row r="14290" s="6" customFormat="1" x14ac:dyDescent="0.4"/>
    <row r="14291" s="6" customFormat="1" x14ac:dyDescent="0.4"/>
    <row r="14292" s="6" customFormat="1" x14ac:dyDescent="0.4"/>
    <row r="14293" s="6" customFormat="1" x14ac:dyDescent="0.4"/>
    <row r="14294" s="6" customFormat="1" x14ac:dyDescent="0.4"/>
    <row r="14295" s="6" customFormat="1" x14ac:dyDescent="0.4"/>
    <row r="14296" s="6" customFormat="1" x14ac:dyDescent="0.4"/>
    <row r="14297" s="6" customFormat="1" x14ac:dyDescent="0.4"/>
    <row r="14298" s="6" customFormat="1" x14ac:dyDescent="0.4"/>
    <row r="14299" s="6" customFormat="1" x14ac:dyDescent="0.4"/>
    <row r="14300" s="6" customFormat="1" x14ac:dyDescent="0.4"/>
    <row r="14301" s="6" customFormat="1" x14ac:dyDescent="0.4"/>
    <row r="14302" s="6" customFormat="1" x14ac:dyDescent="0.4"/>
    <row r="14303" s="6" customFormat="1" x14ac:dyDescent="0.4"/>
    <row r="14304" s="6" customFormat="1" x14ac:dyDescent="0.4"/>
    <row r="14305" s="6" customFormat="1" x14ac:dyDescent="0.4"/>
    <row r="14306" s="6" customFormat="1" x14ac:dyDescent="0.4"/>
    <row r="14307" s="6" customFormat="1" x14ac:dyDescent="0.4"/>
    <row r="14308" s="6" customFormat="1" x14ac:dyDescent="0.4"/>
    <row r="14309" s="6" customFormat="1" x14ac:dyDescent="0.4"/>
    <row r="14310" s="6" customFormat="1" x14ac:dyDescent="0.4"/>
    <row r="14311" s="6" customFormat="1" x14ac:dyDescent="0.4"/>
    <row r="14312" s="6" customFormat="1" x14ac:dyDescent="0.4"/>
    <row r="14313" s="6" customFormat="1" x14ac:dyDescent="0.4"/>
    <row r="14314" s="6" customFormat="1" x14ac:dyDescent="0.4"/>
    <row r="14315" s="6" customFormat="1" x14ac:dyDescent="0.4"/>
    <row r="14316" s="6" customFormat="1" x14ac:dyDescent="0.4"/>
    <row r="14317" s="6" customFormat="1" x14ac:dyDescent="0.4"/>
    <row r="14318" s="6" customFormat="1" x14ac:dyDescent="0.4"/>
    <row r="14319" s="6" customFormat="1" x14ac:dyDescent="0.4"/>
    <row r="14320" s="6" customFormat="1" x14ac:dyDescent="0.4"/>
    <row r="14321" s="6" customFormat="1" x14ac:dyDescent="0.4"/>
    <row r="14322" s="6" customFormat="1" x14ac:dyDescent="0.4"/>
    <row r="14323" s="6" customFormat="1" x14ac:dyDescent="0.4"/>
    <row r="14324" s="6" customFormat="1" x14ac:dyDescent="0.4"/>
    <row r="14325" s="6" customFormat="1" x14ac:dyDescent="0.4"/>
    <row r="14326" s="6" customFormat="1" x14ac:dyDescent="0.4"/>
    <row r="14327" s="6" customFormat="1" x14ac:dyDescent="0.4"/>
    <row r="14328" s="6" customFormat="1" x14ac:dyDescent="0.4"/>
    <row r="14329" s="6" customFormat="1" x14ac:dyDescent="0.4"/>
    <row r="14330" s="6" customFormat="1" x14ac:dyDescent="0.4"/>
    <row r="14331" s="6" customFormat="1" x14ac:dyDescent="0.4"/>
    <row r="14332" s="6" customFormat="1" x14ac:dyDescent="0.4"/>
    <row r="14333" s="6" customFormat="1" x14ac:dyDescent="0.4"/>
    <row r="14334" s="6" customFormat="1" x14ac:dyDescent="0.4"/>
    <row r="14335" s="6" customFormat="1" x14ac:dyDescent="0.4"/>
    <row r="14336" s="6" customFormat="1" x14ac:dyDescent="0.4"/>
    <row r="14337" s="6" customFormat="1" x14ac:dyDescent="0.4"/>
    <row r="14338" s="6" customFormat="1" x14ac:dyDescent="0.4"/>
    <row r="14339" s="6" customFormat="1" x14ac:dyDescent="0.4"/>
    <row r="14340" s="6" customFormat="1" x14ac:dyDescent="0.4"/>
    <row r="14341" s="6" customFormat="1" x14ac:dyDescent="0.4"/>
    <row r="14342" s="6" customFormat="1" x14ac:dyDescent="0.4"/>
    <row r="14343" s="6" customFormat="1" x14ac:dyDescent="0.4"/>
    <row r="14344" s="6" customFormat="1" x14ac:dyDescent="0.4"/>
    <row r="14345" s="6" customFormat="1" x14ac:dyDescent="0.4"/>
    <row r="14346" s="6" customFormat="1" x14ac:dyDescent="0.4"/>
    <row r="14347" s="6" customFormat="1" x14ac:dyDescent="0.4"/>
    <row r="14348" s="6" customFormat="1" x14ac:dyDescent="0.4"/>
    <row r="14349" s="6" customFormat="1" x14ac:dyDescent="0.4"/>
    <row r="14350" s="6" customFormat="1" x14ac:dyDescent="0.4"/>
    <row r="14351" s="6" customFormat="1" x14ac:dyDescent="0.4"/>
    <row r="14352" s="6" customFormat="1" x14ac:dyDescent="0.4"/>
    <row r="14353" s="6" customFormat="1" x14ac:dyDescent="0.4"/>
    <row r="14354" s="6" customFormat="1" x14ac:dyDescent="0.4"/>
    <row r="14355" s="6" customFormat="1" x14ac:dyDescent="0.4"/>
    <row r="14356" s="6" customFormat="1" x14ac:dyDescent="0.4"/>
    <row r="14357" s="6" customFormat="1" x14ac:dyDescent="0.4"/>
    <row r="14358" s="6" customFormat="1" x14ac:dyDescent="0.4"/>
    <row r="14359" s="6" customFormat="1" x14ac:dyDescent="0.4"/>
    <row r="14360" s="6" customFormat="1" x14ac:dyDescent="0.4"/>
    <row r="14361" s="6" customFormat="1" x14ac:dyDescent="0.4"/>
    <row r="14362" s="6" customFormat="1" x14ac:dyDescent="0.4"/>
    <row r="14363" s="6" customFormat="1" x14ac:dyDescent="0.4"/>
    <row r="14364" s="6" customFormat="1" x14ac:dyDescent="0.4"/>
    <row r="14365" s="6" customFormat="1" x14ac:dyDescent="0.4"/>
    <row r="14366" s="6" customFormat="1" x14ac:dyDescent="0.4"/>
    <row r="14367" s="6" customFormat="1" x14ac:dyDescent="0.4"/>
    <row r="14368" s="6" customFormat="1" x14ac:dyDescent="0.4"/>
    <row r="14369" s="6" customFormat="1" x14ac:dyDescent="0.4"/>
    <row r="14370" s="6" customFormat="1" x14ac:dyDescent="0.4"/>
    <row r="14371" s="6" customFormat="1" x14ac:dyDescent="0.4"/>
    <row r="14372" s="6" customFormat="1" x14ac:dyDescent="0.4"/>
    <row r="14373" s="6" customFormat="1" x14ac:dyDescent="0.4"/>
    <row r="14374" s="6" customFormat="1" x14ac:dyDescent="0.4"/>
    <row r="14375" s="6" customFormat="1" x14ac:dyDescent="0.4"/>
    <row r="14376" s="6" customFormat="1" x14ac:dyDescent="0.4"/>
    <row r="14377" s="6" customFormat="1" x14ac:dyDescent="0.4"/>
    <row r="14378" s="6" customFormat="1" x14ac:dyDescent="0.4"/>
    <row r="14379" s="6" customFormat="1" x14ac:dyDescent="0.4"/>
    <row r="14380" s="6" customFormat="1" x14ac:dyDescent="0.4"/>
    <row r="14381" s="6" customFormat="1" x14ac:dyDescent="0.4"/>
    <row r="14382" s="6" customFormat="1" x14ac:dyDescent="0.4"/>
    <row r="14383" s="6" customFormat="1" x14ac:dyDescent="0.4"/>
    <row r="14384" s="6" customFormat="1" x14ac:dyDescent="0.4"/>
    <row r="14385" s="6" customFormat="1" x14ac:dyDescent="0.4"/>
    <row r="14386" s="6" customFormat="1" x14ac:dyDescent="0.4"/>
    <row r="14387" s="6" customFormat="1" x14ac:dyDescent="0.4"/>
    <row r="14388" s="6" customFormat="1" x14ac:dyDescent="0.4"/>
    <row r="14389" s="6" customFormat="1" x14ac:dyDescent="0.4"/>
    <row r="14390" s="6" customFormat="1" x14ac:dyDescent="0.4"/>
    <row r="14391" s="6" customFormat="1" x14ac:dyDescent="0.4"/>
    <row r="14392" s="6" customFormat="1" x14ac:dyDescent="0.4"/>
    <row r="14393" s="6" customFormat="1" x14ac:dyDescent="0.4"/>
    <row r="14394" s="6" customFormat="1" x14ac:dyDescent="0.4"/>
    <row r="14395" s="6" customFormat="1" x14ac:dyDescent="0.4"/>
    <row r="14396" s="6" customFormat="1" x14ac:dyDescent="0.4"/>
    <row r="14397" s="6" customFormat="1" x14ac:dyDescent="0.4"/>
    <row r="14398" s="6" customFormat="1" x14ac:dyDescent="0.4"/>
    <row r="14399" s="6" customFormat="1" x14ac:dyDescent="0.4"/>
    <row r="14400" s="6" customFormat="1" x14ac:dyDescent="0.4"/>
    <row r="14401" s="6" customFormat="1" x14ac:dyDescent="0.4"/>
    <row r="14402" s="6" customFormat="1" x14ac:dyDescent="0.4"/>
    <row r="14403" s="6" customFormat="1" x14ac:dyDescent="0.4"/>
    <row r="14404" s="6" customFormat="1" x14ac:dyDescent="0.4"/>
    <row r="14405" s="6" customFormat="1" x14ac:dyDescent="0.4"/>
    <row r="14406" s="6" customFormat="1" x14ac:dyDescent="0.4"/>
    <row r="14407" s="6" customFormat="1" x14ac:dyDescent="0.4"/>
    <row r="14408" s="6" customFormat="1" x14ac:dyDescent="0.4"/>
    <row r="14409" s="6" customFormat="1" x14ac:dyDescent="0.4"/>
    <row r="14410" s="6" customFormat="1" x14ac:dyDescent="0.4"/>
    <row r="14411" s="6" customFormat="1" x14ac:dyDescent="0.4"/>
    <row r="14412" s="6" customFormat="1" x14ac:dyDescent="0.4"/>
    <row r="14413" s="6" customFormat="1" x14ac:dyDescent="0.4"/>
    <row r="14414" s="6" customFormat="1" x14ac:dyDescent="0.4"/>
    <row r="14415" s="6" customFormat="1" x14ac:dyDescent="0.4"/>
    <row r="14416" s="6" customFormat="1" x14ac:dyDescent="0.4"/>
    <row r="14417" s="6" customFormat="1" x14ac:dyDescent="0.4"/>
    <row r="14418" s="6" customFormat="1" x14ac:dyDescent="0.4"/>
    <row r="14419" s="6" customFormat="1" x14ac:dyDescent="0.4"/>
    <row r="14420" s="6" customFormat="1" x14ac:dyDescent="0.4"/>
    <row r="14421" s="6" customFormat="1" x14ac:dyDescent="0.4"/>
    <row r="14422" s="6" customFormat="1" x14ac:dyDescent="0.4"/>
    <row r="14423" s="6" customFormat="1" x14ac:dyDescent="0.4"/>
    <row r="14424" s="6" customFormat="1" x14ac:dyDescent="0.4"/>
    <row r="14425" s="6" customFormat="1" x14ac:dyDescent="0.4"/>
    <row r="14426" s="6" customFormat="1" x14ac:dyDescent="0.4"/>
    <row r="14427" s="6" customFormat="1" x14ac:dyDescent="0.4"/>
    <row r="14428" s="6" customFormat="1" x14ac:dyDescent="0.4"/>
    <row r="14429" s="6" customFormat="1" x14ac:dyDescent="0.4"/>
    <row r="14430" s="6" customFormat="1" x14ac:dyDescent="0.4"/>
    <row r="14431" s="6" customFormat="1" x14ac:dyDescent="0.4"/>
    <row r="14432" s="6" customFormat="1" x14ac:dyDescent="0.4"/>
    <row r="14433" s="6" customFormat="1" x14ac:dyDescent="0.4"/>
    <row r="14434" s="6" customFormat="1" x14ac:dyDescent="0.4"/>
    <row r="14435" s="6" customFormat="1" x14ac:dyDescent="0.4"/>
    <row r="14436" s="6" customFormat="1" x14ac:dyDescent="0.4"/>
    <row r="14437" s="6" customFormat="1" x14ac:dyDescent="0.4"/>
    <row r="14438" s="6" customFormat="1" x14ac:dyDescent="0.4"/>
    <row r="14439" s="6" customFormat="1" x14ac:dyDescent="0.4"/>
    <row r="14440" s="6" customFormat="1" x14ac:dyDescent="0.4"/>
    <row r="14441" s="6" customFormat="1" x14ac:dyDescent="0.4"/>
    <row r="14442" s="6" customFormat="1" x14ac:dyDescent="0.4"/>
    <row r="14443" s="6" customFormat="1" x14ac:dyDescent="0.4"/>
    <row r="14444" s="6" customFormat="1" x14ac:dyDescent="0.4"/>
    <row r="14445" s="6" customFormat="1" x14ac:dyDescent="0.4"/>
    <row r="14446" s="6" customFormat="1" x14ac:dyDescent="0.4"/>
    <row r="14447" s="6" customFormat="1" x14ac:dyDescent="0.4"/>
    <row r="14448" s="6" customFormat="1" x14ac:dyDescent="0.4"/>
    <row r="14449" s="6" customFormat="1" x14ac:dyDescent="0.4"/>
    <row r="14450" s="6" customFormat="1" x14ac:dyDescent="0.4"/>
    <row r="14451" s="6" customFormat="1" x14ac:dyDescent="0.4"/>
    <row r="14452" s="6" customFormat="1" x14ac:dyDescent="0.4"/>
    <row r="14453" s="6" customFormat="1" x14ac:dyDescent="0.4"/>
    <row r="14454" s="6" customFormat="1" x14ac:dyDescent="0.4"/>
    <row r="14455" s="6" customFormat="1" x14ac:dyDescent="0.4"/>
    <row r="14456" s="6" customFormat="1" x14ac:dyDescent="0.4"/>
    <row r="14457" s="6" customFormat="1" x14ac:dyDescent="0.4"/>
    <row r="14458" s="6" customFormat="1" x14ac:dyDescent="0.4"/>
    <row r="14459" s="6" customFormat="1" x14ac:dyDescent="0.4"/>
    <row r="14460" s="6" customFormat="1" x14ac:dyDescent="0.4"/>
    <row r="14461" s="6" customFormat="1" x14ac:dyDescent="0.4"/>
    <row r="14462" s="6" customFormat="1" x14ac:dyDescent="0.4"/>
    <row r="14463" s="6" customFormat="1" x14ac:dyDescent="0.4"/>
    <row r="14464" s="6" customFormat="1" x14ac:dyDescent="0.4"/>
    <row r="14465" s="6" customFormat="1" x14ac:dyDescent="0.4"/>
    <row r="14466" s="6" customFormat="1" x14ac:dyDescent="0.4"/>
    <row r="14467" s="6" customFormat="1" x14ac:dyDescent="0.4"/>
    <row r="14468" s="6" customFormat="1" x14ac:dyDescent="0.4"/>
    <row r="14469" s="6" customFormat="1" x14ac:dyDescent="0.4"/>
    <row r="14470" s="6" customFormat="1" x14ac:dyDescent="0.4"/>
    <row r="14471" s="6" customFormat="1" x14ac:dyDescent="0.4"/>
    <row r="14472" s="6" customFormat="1" x14ac:dyDescent="0.4"/>
    <row r="14473" s="6" customFormat="1" x14ac:dyDescent="0.4"/>
    <row r="14474" s="6" customFormat="1" x14ac:dyDescent="0.4"/>
    <row r="14475" s="6" customFormat="1" x14ac:dyDescent="0.4"/>
    <row r="14476" s="6" customFormat="1" x14ac:dyDescent="0.4"/>
    <row r="14477" s="6" customFormat="1" x14ac:dyDescent="0.4"/>
    <row r="14478" s="6" customFormat="1" x14ac:dyDescent="0.4"/>
    <row r="14479" s="6" customFormat="1" x14ac:dyDescent="0.4"/>
    <row r="14480" s="6" customFormat="1" x14ac:dyDescent="0.4"/>
    <row r="14481" s="6" customFormat="1" x14ac:dyDescent="0.4"/>
    <row r="14482" s="6" customFormat="1" x14ac:dyDescent="0.4"/>
    <row r="14483" s="6" customFormat="1" x14ac:dyDescent="0.4"/>
    <row r="14484" s="6" customFormat="1" x14ac:dyDescent="0.4"/>
    <row r="14485" s="6" customFormat="1" x14ac:dyDescent="0.4"/>
    <row r="14486" s="6" customFormat="1" x14ac:dyDescent="0.4"/>
    <row r="14487" s="6" customFormat="1" x14ac:dyDescent="0.4"/>
    <row r="14488" s="6" customFormat="1" x14ac:dyDescent="0.4"/>
    <row r="14489" s="6" customFormat="1" x14ac:dyDescent="0.4"/>
    <row r="14490" s="6" customFormat="1" x14ac:dyDescent="0.4"/>
    <row r="14491" s="6" customFormat="1" x14ac:dyDescent="0.4"/>
    <row r="14492" s="6" customFormat="1" x14ac:dyDescent="0.4"/>
    <row r="14493" s="6" customFormat="1" x14ac:dyDescent="0.4"/>
    <row r="14494" s="6" customFormat="1" x14ac:dyDescent="0.4"/>
    <row r="14495" s="6" customFormat="1" x14ac:dyDescent="0.4"/>
    <row r="14496" s="6" customFormat="1" x14ac:dyDescent="0.4"/>
    <row r="14497" s="6" customFormat="1" x14ac:dyDescent="0.4"/>
    <row r="14498" s="6" customFormat="1" x14ac:dyDescent="0.4"/>
    <row r="14499" s="6" customFormat="1" x14ac:dyDescent="0.4"/>
    <row r="14500" s="6" customFormat="1" x14ac:dyDescent="0.4"/>
    <row r="14501" s="6" customFormat="1" x14ac:dyDescent="0.4"/>
    <row r="14502" s="6" customFormat="1" x14ac:dyDescent="0.4"/>
    <row r="14503" s="6" customFormat="1" x14ac:dyDescent="0.4"/>
    <row r="14504" s="6" customFormat="1" x14ac:dyDescent="0.4"/>
    <row r="14505" s="6" customFormat="1" x14ac:dyDescent="0.4"/>
    <row r="14506" s="6" customFormat="1" x14ac:dyDescent="0.4"/>
    <row r="14507" s="6" customFormat="1" x14ac:dyDescent="0.4"/>
    <row r="14508" s="6" customFormat="1" x14ac:dyDescent="0.4"/>
    <row r="14509" s="6" customFormat="1" x14ac:dyDescent="0.4"/>
    <row r="14510" s="6" customFormat="1" x14ac:dyDescent="0.4"/>
    <row r="14511" s="6" customFormat="1" x14ac:dyDescent="0.4"/>
    <row r="14512" s="6" customFormat="1" x14ac:dyDescent="0.4"/>
    <row r="14513" s="6" customFormat="1" x14ac:dyDescent="0.4"/>
    <row r="14514" s="6" customFormat="1" x14ac:dyDescent="0.4"/>
    <row r="14515" s="6" customFormat="1" x14ac:dyDescent="0.4"/>
    <row r="14516" s="6" customFormat="1" x14ac:dyDescent="0.4"/>
    <row r="14517" s="6" customFormat="1" x14ac:dyDescent="0.4"/>
    <row r="14518" s="6" customFormat="1" x14ac:dyDescent="0.4"/>
    <row r="14519" s="6" customFormat="1" x14ac:dyDescent="0.4"/>
    <row r="14520" s="6" customFormat="1" x14ac:dyDescent="0.4"/>
    <row r="14521" s="6" customFormat="1" x14ac:dyDescent="0.4"/>
    <row r="14522" s="6" customFormat="1" x14ac:dyDescent="0.4"/>
    <row r="14523" s="6" customFormat="1" x14ac:dyDescent="0.4"/>
    <row r="14524" s="6" customFormat="1" x14ac:dyDescent="0.4"/>
    <row r="14525" s="6" customFormat="1" x14ac:dyDescent="0.4"/>
    <row r="14526" s="6" customFormat="1" x14ac:dyDescent="0.4"/>
    <row r="14527" s="6" customFormat="1" x14ac:dyDescent="0.4"/>
    <row r="14528" s="6" customFormat="1" x14ac:dyDescent="0.4"/>
    <row r="14529" s="6" customFormat="1" x14ac:dyDescent="0.4"/>
    <row r="14530" s="6" customFormat="1" x14ac:dyDescent="0.4"/>
    <row r="14531" s="6" customFormat="1" x14ac:dyDescent="0.4"/>
    <row r="14532" s="6" customFormat="1" x14ac:dyDescent="0.4"/>
    <row r="14533" s="6" customFormat="1" x14ac:dyDescent="0.4"/>
    <row r="14534" s="6" customFormat="1" x14ac:dyDescent="0.4"/>
    <row r="14535" s="6" customFormat="1" x14ac:dyDescent="0.4"/>
    <row r="14536" s="6" customFormat="1" x14ac:dyDescent="0.4"/>
    <row r="14537" s="6" customFormat="1" x14ac:dyDescent="0.4"/>
    <row r="14538" s="6" customFormat="1" x14ac:dyDescent="0.4"/>
    <row r="14539" s="6" customFormat="1" x14ac:dyDescent="0.4"/>
    <row r="14540" s="6" customFormat="1" x14ac:dyDescent="0.4"/>
    <row r="14541" s="6" customFormat="1" x14ac:dyDescent="0.4"/>
    <row r="14542" s="6" customFormat="1" x14ac:dyDescent="0.4"/>
    <row r="14543" s="6" customFormat="1" x14ac:dyDescent="0.4"/>
    <row r="14544" s="6" customFormat="1" x14ac:dyDescent="0.4"/>
    <row r="14545" s="6" customFormat="1" x14ac:dyDescent="0.4"/>
    <row r="14546" s="6" customFormat="1" x14ac:dyDescent="0.4"/>
    <row r="14547" s="6" customFormat="1" x14ac:dyDescent="0.4"/>
    <row r="14548" s="6" customFormat="1" x14ac:dyDescent="0.4"/>
    <row r="14549" s="6" customFormat="1" x14ac:dyDescent="0.4"/>
    <row r="14550" s="6" customFormat="1" x14ac:dyDescent="0.4"/>
    <row r="14551" s="6" customFormat="1" x14ac:dyDescent="0.4"/>
    <row r="14552" s="6" customFormat="1" x14ac:dyDescent="0.4"/>
    <row r="14553" s="6" customFormat="1" x14ac:dyDescent="0.4"/>
    <row r="14554" s="6" customFormat="1" x14ac:dyDescent="0.4"/>
    <row r="14555" s="6" customFormat="1" x14ac:dyDescent="0.4"/>
    <row r="14556" s="6" customFormat="1" x14ac:dyDescent="0.4"/>
    <row r="14557" s="6" customFormat="1" x14ac:dyDescent="0.4"/>
    <row r="14558" s="6" customFormat="1" x14ac:dyDescent="0.4"/>
    <row r="14559" s="6" customFormat="1" x14ac:dyDescent="0.4"/>
    <row r="14560" s="6" customFormat="1" x14ac:dyDescent="0.4"/>
    <row r="14561" s="6" customFormat="1" x14ac:dyDescent="0.4"/>
    <row r="14562" s="6" customFormat="1" x14ac:dyDescent="0.4"/>
    <row r="14563" s="6" customFormat="1" x14ac:dyDescent="0.4"/>
    <row r="14564" s="6" customFormat="1" x14ac:dyDescent="0.4"/>
    <row r="14565" s="6" customFormat="1" x14ac:dyDescent="0.4"/>
    <row r="14566" s="6" customFormat="1" x14ac:dyDescent="0.4"/>
    <row r="14567" s="6" customFormat="1" x14ac:dyDescent="0.4"/>
    <row r="14568" s="6" customFormat="1" x14ac:dyDescent="0.4"/>
    <row r="14569" s="6" customFormat="1" x14ac:dyDescent="0.4"/>
    <row r="14570" s="6" customFormat="1" x14ac:dyDescent="0.4"/>
    <row r="14571" s="6" customFormat="1" x14ac:dyDescent="0.4"/>
    <row r="14572" s="6" customFormat="1" x14ac:dyDescent="0.4"/>
    <row r="14573" s="6" customFormat="1" x14ac:dyDescent="0.4"/>
    <row r="14574" s="6" customFormat="1" x14ac:dyDescent="0.4"/>
    <row r="14575" s="6" customFormat="1" x14ac:dyDescent="0.4"/>
    <row r="14576" s="6" customFormat="1" x14ac:dyDescent="0.4"/>
    <row r="14577" s="6" customFormat="1" x14ac:dyDescent="0.4"/>
    <row r="14578" s="6" customFormat="1" x14ac:dyDescent="0.4"/>
    <row r="14579" s="6" customFormat="1" x14ac:dyDescent="0.4"/>
    <row r="14580" s="6" customFormat="1" x14ac:dyDescent="0.4"/>
    <row r="14581" s="6" customFormat="1" x14ac:dyDescent="0.4"/>
    <row r="14582" s="6" customFormat="1" x14ac:dyDescent="0.4"/>
    <row r="14583" s="6" customFormat="1" x14ac:dyDescent="0.4"/>
    <row r="14584" s="6" customFormat="1" x14ac:dyDescent="0.4"/>
    <row r="14585" s="6" customFormat="1" x14ac:dyDescent="0.4"/>
    <row r="14586" s="6" customFormat="1" x14ac:dyDescent="0.4"/>
    <row r="14587" s="6" customFormat="1" x14ac:dyDescent="0.4"/>
    <row r="14588" s="6" customFormat="1" x14ac:dyDescent="0.4"/>
    <row r="14589" s="6" customFormat="1" x14ac:dyDescent="0.4"/>
    <row r="14590" s="6" customFormat="1" x14ac:dyDescent="0.4"/>
    <row r="14591" s="6" customFormat="1" x14ac:dyDescent="0.4"/>
    <row r="14592" s="6" customFormat="1" x14ac:dyDescent="0.4"/>
    <row r="14593" s="6" customFormat="1" x14ac:dyDescent="0.4"/>
    <row r="14594" s="6" customFormat="1" x14ac:dyDescent="0.4"/>
    <row r="14595" s="6" customFormat="1" x14ac:dyDescent="0.4"/>
    <row r="14596" s="6" customFormat="1" x14ac:dyDescent="0.4"/>
    <row r="14597" s="6" customFormat="1" x14ac:dyDescent="0.4"/>
    <row r="14598" s="6" customFormat="1" x14ac:dyDescent="0.4"/>
    <row r="14599" s="6" customFormat="1" x14ac:dyDescent="0.4"/>
    <row r="14600" s="6" customFormat="1" x14ac:dyDescent="0.4"/>
    <row r="14601" s="6" customFormat="1" x14ac:dyDescent="0.4"/>
    <row r="14602" s="6" customFormat="1" x14ac:dyDescent="0.4"/>
    <row r="14603" s="6" customFormat="1" x14ac:dyDescent="0.4"/>
    <row r="14604" s="6" customFormat="1" x14ac:dyDescent="0.4"/>
    <row r="14605" s="6" customFormat="1" x14ac:dyDescent="0.4"/>
    <row r="14606" s="6" customFormat="1" x14ac:dyDescent="0.4"/>
    <row r="14607" s="6" customFormat="1" x14ac:dyDescent="0.4"/>
    <row r="14608" s="6" customFormat="1" x14ac:dyDescent="0.4"/>
    <row r="14609" s="6" customFormat="1" x14ac:dyDescent="0.4"/>
    <row r="14610" s="6" customFormat="1" x14ac:dyDescent="0.4"/>
    <row r="14611" s="6" customFormat="1" x14ac:dyDescent="0.4"/>
    <row r="14612" s="6" customFormat="1" x14ac:dyDescent="0.4"/>
    <row r="14613" s="6" customFormat="1" x14ac:dyDescent="0.4"/>
    <row r="14614" s="6" customFormat="1" x14ac:dyDescent="0.4"/>
    <row r="14615" s="6" customFormat="1" x14ac:dyDescent="0.4"/>
    <row r="14616" s="6" customFormat="1" x14ac:dyDescent="0.4"/>
    <row r="14617" s="6" customFormat="1" x14ac:dyDescent="0.4"/>
    <row r="14618" s="6" customFormat="1" x14ac:dyDescent="0.4"/>
    <row r="14619" s="6" customFormat="1" x14ac:dyDescent="0.4"/>
    <row r="14620" s="6" customFormat="1" x14ac:dyDescent="0.4"/>
    <row r="14621" s="6" customFormat="1" x14ac:dyDescent="0.4"/>
    <row r="14622" s="6" customFormat="1" x14ac:dyDescent="0.4"/>
    <row r="14623" s="6" customFormat="1" x14ac:dyDescent="0.4"/>
    <row r="14624" s="6" customFormat="1" x14ac:dyDescent="0.4"/>
    <row r="14625" s="6" customFormat="1" x14ac:dyDescent="0.4"/>
    <row r="14626" s="6" customFormat="1" x14ac:dyDescent="0.4"/>
    <row r="14627" s="6" customFormat="1" x14ac:dyDescent="0.4"/>
    <row r="14628" s="6" customFormat="1" x14ac:dyDescent="0.4"/>
    <row r="14629" s="6" customFormat="1" x14ac:dyDescent="0.4"/>
    <row r="14630" s="6" customFormat="1" x14ac:dyDescent="0.4"/>
    <row r="14631" s="6" customFormat="1" x14ac:dyDescent="0.4"/>
    <row r="14632" s="6" customFormat="1" x14ac:dyDescent="0.4"/>
    <row r="14633" s="6" customFormat="1" x14ac:dyDescent="0.4"/>
    <row r="14634" s="6" customFormat="1" x14ac:dyDescent="0.4"/>
    <row r="14635" s="6" customFormat="1" x14ac:dyDescent="0.4"/>
    <row r="14636" s="6" customFormat="1" x14ac:dyDescent="0.4"/>
    <row r="14637" s="6" customFormat="1" x14ac:dyDescent="0.4"/>
    <row r="14638" s="6" customFormat="1" x14ac:dyDescent="0.4"/>
    <row r="14639" s="6" customFormat="1" x14ac:dyDescent="0.4"/>
    <row r="14640" s="6" customFormat="1" x14ac:dyDescent="0.4"/>
    <row r="14641" s="6" customFormat="1" x14ac:dyDescent="0.4"/>
    <row r="14642" s="6" customFormat="1" x14ac:dyDescent="0.4"/>
    <row r="14643" s="6" customFormat="1" x14ac:dyDescent="0.4"/>
    <row r="14644" s="6" customFormat="1" x14ac:dyDescent="0.4"/>
    <row r="14645" s="6" customFormat="1" x14ac:dyDescent="0.4"/>
    <row r="14646" s="6" customFormat="1" x14ac:dyDescent="0.4"/>
    <row r="14647" s="6" customFormat="1" x14ac:dyDescent="0.4"/>
    <row r="14648" s="6" customFormat="1" x14ac:dyDescent="0.4"/>
    <row r="14649" s="6" customFormat="1" x14ac:dyDescent="0.4"/>
    <row r="14650" s="6" customFormat="1" x14ac:dyDescent="0.4"/>
    <row r="14651" s="6" customFormat="1" x14ac:dyDescent="0.4"/>
    <row r="14652" s="6" customFormat="1" x14ac:dyDescent="0.4"/>
    <row r="14653" s="6" customFormat="1" x14ac:dyDescent="0.4"/>
    <row r="14654" s="6" customFormat="1" x14ac:dyDescent="0.4"/>
    <row r="14655" s="6" customFormat="1" x14ac:dyDescent="0.4"/>
    <row r="14656" s="6" customFormat="1" x14ac:dyDescent="0.4"/>
    <row r="14657" s="6" customFormat="1" x14ac:dyDescent="0.4"/>
    <row r="14658" s="6" customFormat="1" x14ac:dyDescent="0.4"/>
    <row r="14659" s="6" customFormat="1" x14ac:dyDescent="0.4"/>
    <row r="14660" s="6" customFormat="1" x14ac:dyDescent="0.4"/>
    <row r="14661" s="6" customFormat="1" x14ac:dyDescent="0.4"/>
    <row r="14662" s="6" customFormat="1" x14ac:dyDescent="0.4"/>
    <row r="14663" s="6" customFormat="1" x14ac:dyDescent="0.4"/>
    <row r="14664" s="6" customFormat="1" x14ac:dyDescent="0.4"/>
    <row r="14665" s="6" customFormat="1" x14ac:dyDescent="0.4"/>
    <row r="14666" s="6" customFormat="1" x14ac:dyDescent="0.4"/>
    <row r="14667" s="6" customFormat="1" x14ac:dyDescent="0.4"/>
    <row r="14668" s="6" customFormat="1" x14ac:dyDescent="0.4"/>
    <row r="14669" s="6" customFormat="1" x14ac:dyDescent="0.4"/>
    <row r="14670" s="6" customFormat="1" x14ac:dyDescent="0.4"/>
    <row r="14671" s="6" customFormat="1" x14ac:dyDescent="0.4"/>
    <row r="14672" s="6" customFormat="1" x14ac:dyDescent="0.4"/>
    <row r="14673" s="6" customFormat="1" x14ac:dyDescent="0.4"/>
    <row r="14674" s="6" customFormat="1" x14ac:dyDescent="0.4"/>
    <row r="14675" s="6" customFormat="1" x14ac:dyDescent="0.4"/>
    <row r="14676" s="6" customFormat="1" x14ac:dyDescent="0.4"/>
    <row r="14677" s="6" customFormat="1" x14ac:dyDescent="0.4"/>
    <row r="14678" s="6" customFormat="1" x14ac:dyDescent="0.4"/>
    <row r="14679" s="6" customFormat="1" x14ac:dyDescent="0.4"/>
    <row r="14680" s="6" customFormat="1" x14ac:dyDescent="0.4"/>
    <row r="14681" s="6" customFormat="1" x14ac:dyDescent="0.4"/>
    <row r="14682" s="6" customFormat="1" x14ac:dyDescent="0.4"/>
    <row r="14683" s="6" customFormat="1" x14ac:dyDescent="0.4"/>
    <row r="14684" s="6" customFormat="1" x14ac:dyDescent="0.4"/>
    <row r="14685" s="6" customFormat="1" x14ac:dyDescent="0.4"/>
    <row r="14686" s="6" customFormat="1" x14ac:dyDescent="0.4"/>
    <row r="14687" s="6" customFormat="1" x14ac:dyDescent="0.4"/>
    <row r="14688" s="6" customFormat="1" x14ac:dyDescent="0.4"/>
    <row r="14689" s="6" customFormat="1" x14ac:dyDescent="0.4"/>
    <row r="14690" s="6" customFormat="1" x14ac:dyDescent="0.4"/>
    <row r="14691" s="6" customFormat="1" x14ac:dyDescent="0.4"/>
    <row r="14692" s="6" customFormat="1" x14ac:dyDescent="0.4"/>
    <row r="14693" s="6" customFormat="1" x14ac:dyDescent="0.4"/>
    <row r="14694" s="6" customFormat="1" x14ac:dyDescent="0.4"/>
    <row r="14695" s="6" customFormat="1" x14ac:dyDescent="0.4"/>
    <row r="14696" s="6" customFormat="1" x14ac:dyDescent="0.4"/>
    <row r="14697" s="6" customFormat="1" x14ac:dyDescent="0.4"/>
    <row r="14698" s="6" customFormat="1" x14ac:dyDescent="0.4"/>
    <row r="14699" s="6" customFormat="1" x14ac:dyDescent="0.4"/>
    <row r="14700" s="6" customFormat="1" x14ac:dyDescent="0.4"/>
    <row r="14701" s="6" customFormat="1" x14ac:dyDescent="0.4"/>
    <row r="14702" s="6" customFormat="1" x14ac:dyDescent="0.4"/>
    <row r="14703" s="6" customFormat="1" x14ac:dyDescent="0.4"/>
    <row r="14704" s="6" customFormat="1" x14ac:dyDescent="0.4"/>
    <row r="14705" s="6" customFormat="1" x14ac:dyDescent="0.4"/>
    <row r="14706" s="6" customFormat="1" x14ac:dyDescent="0.4"/>
    <row r="14707" s="6" customFormat="1" x14ac:dyDescent="0.4"/>
    <row r="14708" s="6" customFormat="1" x14ac:dyDescent="0.4"/>
    <row r="14709" s="6" customFormat="1" x14ac:dyDescent="0.4"/>
    <row r="14710" s="6" customFormat="1" x14ac:dyDescent="0.4"/>
    <row r="14711" s="6" customFormat="1" x14ac:dyDescent="0.4"/>
    <row r="14712" s="6" customFormat="1" x14ac:dyDescent="0.4"/>
    <row r="14713" s="6" customFormat="1" x14ac:dyDescent="0.4"/>
    <row r="14714" s="6" customFormat="1" x14ac:dyDescent="0.4"/>
    <row r="14715" s="6" customFormat="1" x14ac:dyDescent="0.4"/>
    <row r="14716" s="6" customFormat="1" x14ac:dyDescent="0.4"/>
    <row r="14717" s="6" customFormat="1" x14ac:dyDescent="0.4"/>
    <row r="14718" s="6" customFormat="1" x14ac:dyDescent="0.4"/>
    <row r="14719" s="6" customFormat="1" x14ac:dyDescent="0.4"/>
    <row r="14720" s="6" customFormat="1" x14ac:dyDescent="0.4"/>
    <row r="14721" s="6" customFormat="1" x14ac:dyDescent="0.4"/>
    <row r="14722" s="6" customFormat="1" x14ac:dyDescent="0.4"/>
    <row r="14723" s="6" customFormat="1" x14ac:dyDescent="0.4"/>
    <row r="14724" s="6" customFormat="1" x14ac:dyDescent="0.4"/>
    <row r="14725" s="6" customFormat="1" x14ac:dyDescent="0.4"/>
    <row r="14726" s="6" customFormat="1" x14ac:dyDescent="0.4"/>
    <row r="14727" s="6" customFormat="1" x14ac:dyDescent="0.4"/>
    <row r="14728" s="6" customFormat="1" x14ac:dyDescent="0.4"/>
    <row r="14729" s="6" customFormat="1" x14ac:dyDescent="0.4"/>
    <row r="14730" s="6" customFormat="1" x14ac:dyDescent="0.4"/>
    <row r="14731" s="6" customFormat="1" x14ac:dyDescent="0.4"/>
    <row r="14732" s="6" customFormat="1" x14ac:dyDescent="0.4"/>
    <row r="14733" s="6" customFormat="1" x14ac:dyDescent="0.4"/>
    <row r="14734" s="6" customFormat="1" x14ac:dyDescent="0.4"/>
    <row r="14735" s="6" customFormat="1" x14ac:dyDescent="0.4"/>
    <row r="14736" s="6" customFormat="1" x14ac:dyDescent="0.4"/>
    <row r="14737" s="6" customFormat="1" x14ac:dyDescent="0.4"/>
    <row r="14738" s="6" customFormat="1" x14ac:dyDescent="0.4"/>
    <row r="14739" s="6" customFormat="1" x14ac:dyDescent="0.4"/>
    <row r="14740" s="6" customFormat="1" x14ac:dyDescent="0.4"/>
    <row r="14741" s="6" customFormat="1" x14ac:dyDescent="0.4"/>
    <row r="14742" s="6" customFormat="1" x14ac:dyDescent="0.4"/>
    <row r="14743" s="6" customFormat="1" x14ac:dyDescent="0.4"/>
    <row r="14744" s="6" customFormat="1" x14ac:dyDescent="0.4"/>
    <row r="14745" s="6" customFormat="1" x14ac:dyDescent="0.4"/>
    <row r="14746" s="6" customFormat="1" x14ac:dyDescent="0.4"/>
    <row r="14747" s="6" customFormat="1" x14ac:dyDescent="0.4"/>
    <row r="14748" s="6" customFormat="1" x14ac:dyDescent="0.4"/>
    <row r="14749" s="6" customFormat="1" x14ac:dyDescent="0.4"/>
    <row r="14750" s="6" customFormat="1" x14ac:dyDescent="0.4"/>
    <row r="14751" s="6" customFormat="1" x14ac:dyDescent="0.4"/>
    <row r="14752" s="6" customFormat="1" x14ac:dyDescent="0.4"/>
    <row r="14753" s="6" customFormat="1" x14ac:dyDescent="0.4"/>
    <row r="14754" s="6" customFormat="1" x14ac:dyDescent="0.4"/>
    <row r="14755" s="6" customFormat="1" x14ac:dyDescent="0.4"/>
    <row r="14756" s="6" customFormat="1" x14ac:dyDescent="0.4"/>
    <row r="14757" s="6" customFormat="1" x14ac:dyDescent="0.4"/>
    <row r="14758" s="6" customFormat="1" x14ac:dyDescent="0.4"/>
    <row r="14759" s="6" customFormat="1" x14ac:dyDescent="0.4"/>
    <row r="14760" s="6" customFormat="1" x14ac:dyDescent="0.4"/>
    <row r="14761" s="6" customFormat="1" x14ac:dyDescent="0.4"/>
    <row r="14762" s="6" customFormat="1" x14ac:dyDescent="0.4"/>
    <row r="14763" s="6" customFormat="1" x14ac:dyDescent="0.4"/>
    <row r="14764" s="6" customFormat="1" x14ac:dyDescent="0.4"/>
    <row r="14765" s="6" customFormat="1" x14ac:dyDescent="0.4"/>
    <row r="14766" s="6" customFormat="1" x14ac:dyDescent="0.4"/>
    <row r="14767" s="6" customFormat="1" x14ac:dyDescent="0.4"/>
    <row r="14768" s="6" customFormat="1" x14ac:dyDescent="0.4"/>
    <row r="14769" s="6" customFormat="1" x14ac:dyDescent="0.4"/>
    <row r="14770" s="6" customFormat="1" x14ac:dyDescent="0.4"/>
    <row r="14771" s="6" customFormat="1" x14ac:dyDescent="0.4"/>
    <row r="14772" s="6" customFormat="1" x14ac:dyDescent="0.4"/>
    <row r="14773" s="6" customFormat="1" x14ac:dyDescent="0.4"/>
    <row r="14774" s="6" customFormat="1" x14ac:dyDescent="0.4"/>
    <row r="14775" s="6" customFormat="1" x14ac:dyDescent="0.4"/>
    <row r="14776" s="6" customFormat="1" x14ac:dyDescent="0.4"/>
    <row r="14777" s="6" customFormat="1" x14ac:dyDescent="0.4"/>
    <row r="14778" s="6" customFormat="1" x14ac:dyDescent="0.4"/>
    <row r="14779" s="6" customFormat="1" x14ac:dyDescent="0.4"/>
    <row r="14780" s="6" customFormat="1" x14ac:dyDescent="0.4"/>
    <row r="14781" s="6" customFormat="1" x14ac:dyDescent="0.4"/>
    <row r="14782" s="6" customFormat="1" x14ac:dyDescent="0.4"/>
    <row r="14783" s="6" customFormat="1" x14ac:dyDescent="0.4"/>
    <row r="14784" s="6" customFormat="1" x14ac:dyDescent="0.4"/>
    <row r="14785" s="6" customFormat="1" x14ac:dyDescent="0.4"/>
    <row r="14786" s="6" customFormat="1" x14ac:dyDescent="0.4"/>
    <row r="14787" s="6" customFormat="1" x14ac:dyDescent="0.4"/>
    <row r="14788" s="6" customFormat="1" x14ac:dyDescent="0.4"/>
    <row r="14789" s="6" customFormat="1" x14ac:dyDescent="0.4"/>
    <row r="14790" s="6" customFormat="1" x14ac:dyDescent="0.4"/>
    <row r="14791" s="6" customFormat="1" x14ac:dyDescent="0.4"/>
    <row r="14792" s="6" customFormat="1" x14ac:dyDescent="0.4"/>
    <row r="14793" s="6" customFormat="1" x14ac:dyDescent="0.4"/>
    <row r="14794" s="6" customFormat="1" x14ac:dyDescent="0.4"/>
    <row r="14795" s="6" customFormat="1" x14ac:dyDescent="0.4"/>
    <row r="14796" s="6" customFormat="1" x14ac:dyDescent="0.4"/>
    <row r="14797" s="6" customFormat="1" x14ac:dyDescent="0.4"/>
    <row r="14798" s="6" customFormat="1" x14ac:dyDescent="0.4"/>
    <row r="14799" s="6" customFormat="1" x14ac:dyDescent="0.4"/>
    <row r="14800" s="6" customFormat="1" x14ac:dyDescent="0.4"/>
    <row r="14801" s="6" customFormat="1" x14ac:dyDescent="0.4"/>
    <row r="14802" s="6" customFormat="1" x14ac:dyDescent="0.4"/>
    <row r="14803" s="6" customFormat="1" x14ac:dyDescent="0.4"/>
    <row r="14804" s="6" customFormat="1" x14ac:dyDescent="0.4"/>
    <row r="14805" s="6" customFormat="1" x14ac:dyDescent="0.4"/>
    <row r="14806" s="6" customFormat="1" x14ac:dyDescent="0.4"/>
    <row r="14807" s="6" customFormat="1" x14ac:dyDescent="0.4"/>
    <row r="14808" s="6" customFormat="1" x14ac:dyDescent="0.4"/>
    <row r="14809" s="6" customFormat="1" x14ac:dyDescent="0.4"/>
    <row r="14810" s="6" customFormat="1" x14ac:dyDescent="0.4"/>
    <row r="14811" s="6" customFormat="1" x14ac:dyDescent="0.4"/>
    <row r="14812" s="6" customFormat="1" x14ac:dyDescent="0.4"/>
    <row r="14813" s="6" customFormat="1" x14ac:dyDescent="0.4"/>
    <row r="14814" s="6" customFormat="1" x14ac:dyDescent="0.4"/>
    <row r="14815" s="6" customFormat="1" x14ac:dyDescent="0.4"/>
    <row r="14816" s="6" customFormat="1" x14ac:dyDescent="0.4"/>
    <row r="14817" s="6" customFormat="1" x14ac:dyDescent="0.4"/>
    <row r="14818" s="6" customFormat="1" x14ac:dyDescent="0.4"/>
    <row r="14819" s="6" customFormat="1" x14ac:dyDescent="0.4"/>
    <row r="14820" s="6" customFormat="1" x14ac:dyDescent="0.4"/>
    <row r="14821" s="6" customFormat="1" x14ac:dyDescent="0.4"/>
    <row r="14822" s="6" customFormat="1" x14ac:dyDescent="0.4"/>
    <row r="14823" s="6" customFormat="1" x14ac:dyDescent="0.4"/>
    <row r="14824" s="6" customFormat="1" x14ac:dyDescent="0.4"/>
    <row r="14825" s="6" customFormat="1" x14ac:dyDescent="0.4"/>
    <row r="14826" s="6" customFormat="1" x14ac:dyDescent="0.4"/>
    <row r="14827" s="6" customFormat="1" x14ac:dyDescent="0.4"/>
    <row r="14828" s="6" customFormat="1" x14ac:dyDescent="0.4"/>
    <row r="14829" s="6" customFormat="1" x14ac:dyDescent="0.4"/>
    <row r="14830" s="6" customFormat="1" x14ac:dyDescent="0.4"/>
    <row r="14831" s="6" customFormat="1" x14ac:dyDescent="0.4"/>
    <row r="14832" s="6" customFormat="1" x14ac:dyDescent="0.4"/>
    <row r="14833" s="6" customFormat="1" x14ac:dyDescent="0.4"/>
    <row r="14834" s="6" customFormat="1" x14ac:dyDescent="0.4"/>
    <row r="14835" s="6" customFormat="1" x14ac:dyDescent="0.4"/>
    <row r="14836" s="6" customFormat="1" x14ac:dyDescent="0.4"/>
    <row r="14837" s="6" customFormat="1" x14ac:dyDescent="0.4"/>
    <row r="14838" s="6" customFormat="1" x14ac:dyDescent="0.4"/>
    <row r="14839" s="6" customFormat="1" x14ac:dyDescent="0.4"/>
    <row r="14840" s="6" customFormat="1" x14ac:dyDescent="0.4"/>
    <row r="14841" s="6" customFormat="1" x14ac:dyDescent="0.4"/>
    <row r="14842" s="6" customFormat="1" x14ac:dyDescent="0.4"/>
    <row r="14843" s="6" customFormat="1" x14ac:dyDescent="0.4"/>
    <row r="14844" s="6" customFormat="1" x14ac:dyDescent="0.4"/>
    <row r="14845" s="6" customFormat="1" x14ac:dyDescent="0.4"/>
    <row r="14846" s="6" customFormat="1" x14ac:dyDescent="0.4"/>
    <row r="14847" s="6" customFormat="1" x14ac:dyDescent="0.4"/>
    <row r="14848" s="6" customFormat="1" x14ac:dyDescent="0.4"/>
    <row r="14849" s="6" customFormat="1" x14ac:dyDescent="0.4"/>
    <row r="14850" s="6" customFormat="1" x14ac:dyDescent="0.4"/>
    <row r="14851" s="6" customFormat="1" x14ac:dyDescent="0.4"/>
    <row r="14852" s="6" customFormat="1" x14ac:dyDescent="0.4"/>
    <row r="14853" s="6" customFormat="1" x14ac:dyDescent="0.4"/>
    <row r="14854" s="6" customFormat="1" x14ac:dyDescent="0.4"/>
    <row r="14855" s="6" customFormat="1" x14ac:dyDescent="0.4"/>
    <row r="14856" s="6" customFormat="1" x14ac:dyDescent="0.4"/>
    <row r="14857" s="6" customFormat="1" x14ac:dyDescent="0.4"/>
    <row r="14858" s="6" customFormat="1" x14ac:dyDescent="0.4"/>
    <row r="14859" s="6" customFormat="1" x14ac:dyDescent="0.4"/>
    <row r="14860" s="6" customFormat="1" x14ac:dyDescent="0.4"/>
    <row r="14861" s="6" customFormat="1" x14ac:dyDescent="0.4"/>
    <row r="14862" s="6" customFormat="1" x14ac:dyDescent="0.4"/>
    <row r="14863" s="6" customFormat="1" x14ac:dyDescent="0.4"/>
    <row r="14864" s="6" customFormat="1" x14ac:dyDescent="0.4"/>
    <row r="14865" s="6" customFormat="1" x14ac:dyDescent="0.4"/>
    <row r="14866" s="6" customFormat="1" x14ac:dyDescent="0.4"/>
    <row r="14867" s="6" customFormat="1" x14ac:dyDescent="0.4"/>
    <row r="14868" s="6" customFormat="1" x14ac:dyDescent="0.4"/>
    <row r="14869" s="6" customFormat="1" x14ac:dyDescent="0.4"/>
    <row r="14870" s="6" customFormat="1" x14ac:dyDescent="0.4"/>
    <row r="14871" s="6" customFormat="1" x14ac:dyDescent="0.4"/>
    <row r="14872" s="6" customFormat="1" x14ac:dyDescent="0.4"/>
    <row r="14873" s="6" customFormat="1" x14ac:dyDescent="0.4"/>
    <row r="14874" s="6" customFormat="1" x14ac:dyDescent="0.4"/>
    <row r="14875" s="6" customFormat="1" x14ac:dyDescent="0.4"/>
    <row r="14876" s="6" customFormat="1" x14ac:dyDescent="0.4"/>
    <row r="14877" s="6" customFormat="1" x14ac:dyDescent="0.4"/>
    <row r="14878" s="6" customFormat="1" x14ac:dyDescent="0.4"/>
    <row r="14879" s="6" customFormat="1" x14ac:dyDescent="0.4"/>
    <row r="14880" s="6" customFormat="1" x14ac:dyDescent="0.4"/>
    <row r="14881" s="6" customFormat="1" x14ac:dyDescent="0.4"/>
    <row r="14882" s="6" customFormat="1" x14ac:dyDescent="0.4"/>
    <row r="14883" s="6" customFormat="1" x14ac:dyDescent="0.4"/>
    <row r="14884" s="6" customFormat="1" x14ac:dyDescent="0.4"/>
    <row r="14885" s="6" customFormat="1" x14ac:dyDescent="0.4"/>
    <row r="14886" s="6" customFormat="1" x14ac:dyDescent="0.4"/>
    <row r="14887" s="6" customFormat="1" x14ac:dyDescent="0.4"/>
    <row r="14888" s="6" customFormat="1" x14ac:dyDescent="0.4"/>
    <row r="14889" s="6" customFormat="1" x14ac:dyDescent="0.4"/>
    <row r="14890" s="6" customFormat="1" x14ac:dyDescent="0.4"/>
    <row r="14891" s="6" customFormat="1" x14ac:dyDescent="0.4"/>
    <row r="14892" s="6" customFormat="1" x14ac:dyDescent="0.4"/>
    <row r="14893" s="6" customFormat="1" x14ac:dyDescent="0.4"/>
    <row r="14894" s="6" customFormat="1" x14ac:dyDescent="0.4"/>
    <row r="14895" s="6" customFormat="1" x14ac:dyDescent="0.4"/>
    <row r="14896" s="6" customFormat="1" x14ac:dyDescent="0.4"/>
    <row r="14897" s="6" customFormat="1" x14ac:dyDescent="0.4"/>
    <row r="14898" s="6" customFormat="1" x14ac:dyDescent="0.4"/>
    <row r="14899" s="6" customFormat="1" x14ac:dyDescent="0.4"/>
    <row r="14900" s="6" customFormat="1" x14ac:dyDescent="0.4"/>
    <row r="14901" s="6" customFormat="1" x14ac:dyDescent="0.4"/>
    <row r="14902" s="6" customFormat="1" x14ac:dyDescent="0.4"/>
    <row r="14903" s="6" customFormat="1" x14ac:dyDescent="0.4"/>
    <row r="14904" s="6" customFormat="1" x14ac:dyDescent="0.4"/>
    <row r="14905" s="6" customFormat="1" x14ac:dyDescent="0.4"/>
    <row r="14906" s="6" customFormat="1" x14ac:dyDescent="0.4"/>
    <row r="14907" s="6" customFormat="1" x14ac:dyDescent="0.4"/>
    <row r="14908" s="6" customFormat="1" x14ac:dyDescent="0.4"/>
    <row r="14909" s="6" customFormat="1" x14ac:dyDescent="0.4"/>
    <row r="14910" s="6" customFormat="1" x14ac:dyDescent="0.4"/>
    <row r="14911" s="6" customFormat="1" x14ac:dyDescent="0.4"/>
    <row r="14912" s="6" customFormat="1" x14ac:dyDescent="0.4"/>
    <row r="14913" s="6" customFormat="1" x14ac:dyDescent="0.4"/>
    <row r="14914" s="6" customFormat="1" x14ac:dyDescent="0.4"/>
    <row r="14915" s="6" customFormat="1" x14ac:dyDescent="0.4"/>
    <row r="14916" s="6" customFormat="1" x14ac:dyDescent="0.4"/>
    <row r="14917" s="6" customFormat="1" x14ac:dyDescent="0.4"/>
    <row r="14918" s="6" customFormat="1" x14ac:dyDescent="0.4"/>
    <row r="14919" s="6" customFormat="1" x14ac:dyDescent="0.4"/>
    <row r="14920" s="6" customFormat="1" x14ac:dyDescent="0.4"/>
    <row r="14921" s="6" customFormat="1" x14ac:dyDescent="0.4"/>
    <row r="14922" s="6" customFormat="1" x14ac:dyDescent="0.4"/>
    <row r="14923" s="6" customFormat="1" x14ac:dyDescent="0.4"/>
    <row r="14924" s="6" customFormat="1" x14ac:dyDescent="0.4"/>
    <row r="14925" s="6" customFormat="1" x14ac:dyDescent="0.4"/>
    <row r="14926" s="6" customFormat="1" x14ac:dyDescent="0.4"/>
    <row r="14927" s="6" customFormat="1" x14ac:dyDescent="0.4"/>
    <row r="14928" s="6" customFormat="1" x14ac:dyDescent="0.4"/>
    <row r="14929" s="6" customFormat="1" x14ac:dyDescent="0.4"/>
    <row r="14930" s="6" customFormat="1" x14ac:dyDescent="0.4"/>
    <row r="14931" s="6" customFormat="1" x14ac:dyDescent="0.4"/>
    <row r="14932" s="6" customFormat="1" x14ac:dyDescent="0.4"/>
    <row r="14933" s="6" customFormat="1" x14ac:dyDescent="0.4"/>
    <row r="14934" s="6" customFormat="1" x14ac:dyDescent="0.4"/>
    <row r="14935" s="6" customFormat="1" x14ac:dyDescent="0.4"/>
    <row r="14936" s="6" customFormat="1" x14ac:dyDescent="0.4"/>
    <row r="14937" s="6" customFormat="1" x14ac:dyDescent="0.4"/>
    <row r="14938" s="6" customFormat="1" x14ac:dyDescent="0.4"/>
    <row r="14939" s="6" customFormat="1" x14ac:dyDescent="0.4"/>
    <row r="14940" s="6" customFormat="1" x14ac:dyDescent="0.4"/>
    <row r="14941" s="6" customFormat="1" x14ac:dyDescent="0.4"/>
    <row r="14942" s="6" customFormat="1" x14ac:dyDescent="0.4"/>
    <row r="14943" s="6" customFormat="1" x14ac:dyDescent="0.4"/>
    <row r="14944" s="6" customFormat="1" x14ac:dyDescent="0.4"/>
    <row r="14945" s="6" customFormat="1" x14ac:dyDescent="0.4"/>
    <row r="14946" s="6" customFormat="1" x14ac:dyDescent="0.4"/>
    <row r="14947" s="6" customFormat="1" x14ac:dyDescent="0.4"/>
    <row r="14948" s="6" customFormat="1" x14ac:dyDescent="0.4"/>
    <row r="14949" s="6" customFormat="1" x14ac:dyDescent="0.4"/>
    <row r="14950" s="6" customFormat="1" x14ac:dyDescent="0.4"/>
    <row r="14951" s="6" customFormat="1" x14ac:dyDescent="0.4"/>
    <row r="14952" s="6" customFormat="1" x14ac:dyDescent="0.4"/>
    <row r="14953" s="6" customFormat="1" x14ac:dyDescent="0.4"/>
    <row r="14954" s="6" customFormat="1" x14ac:dyDescent="0.4"/>
    <row r="14955" s="6" customFormat="1" x14ac:dyDescent="0.4"/>
    <row r="14956" s="6" customFormat="1" x14ac:dyDescent="0.4"/>
    <row r="14957" s="6" customFormat="1" x14ac:dyDescent="0.4"/>
    <row r="14958" s="6" customFormat="1" x14ac:dyDescent="0.4"/>
    <row r="14959" s="6" customFormat="1" x14ac:dyDescent="0.4"/>
    <row r="14960" s="6" customFormat="1" x14ac:dyDescent="0.4"/>
    <row r="14961" s="6" customFormat="1" x14ac:dyDescent="0.4"/>
    <row r="14962" s="6" customFormat="1" x14ac:dyDescent="0.4"/>
    <row r="14963" s="6" customFormat="1" x14ac:dyDescent="0.4"/>
    <row r="14964" s="6" customFormat="1" x14ac:dyDescent="0.4"/>
    <row r="14965" s="6" customFormat="1" x14ac:dyDescent="0.4"/>
    <row r="14966" s="6" customFormat="1" x14ac:dyDescent="0.4"/>
    <row r="14967" s="6" customFormat="1" x14ac:dyDescent="0.4"/>
    <row r="14968" s="6" customFormat="1" x14ac:dyDescent="0.4"/>
    <row r="14969" s="6" customFormat="1" x14ac:dyDescent="0.4"/>
    <row r="14970" s="6" customFormat="1" x14ac:dyDescent="0.4"/>
    <row r="14971" s="6" customFormat="1" x14ac:dyDescent="0.4"/>
    <row r="14972" s="6" customFormat="1" x14ac:dyDescent="0.4"/>
    <row r="14973" s="6" customFormat="1" x14ac:dyDescent="0.4"/>
    <row r="14974" s="6" customFormat="1" x14ac:dyDescent="0.4"/>
    <row r="14975" s="6" customFormat="1" x14ac:dyDescent="0.4"/>
    <row r="14976" s="6" customFormat="1" x14ac:dyDescent="0.4"/>
    <row r="14977" s="6" customFormat="1" x14ac:dyDescent="0.4"/>
    <row r="14978" s="6" customFormat="1" x14ac:dyDescent="0.4"/>
    <row r="14979" s="6" customFormat="1" x14ac:dyDescent="0.4"/>
    <row r="14980" s="6" customFormat="1" x14ac:dyDescent="0.4"/>
    <row r="14981" s="6" customFormat="1" x14ac:dyDescent="0.4"/>
    <row r="14982" s="6" customFormat="1" x14ac:dyDescent="0.4"/>
    <row r="14983" s="6" customFormat="1" x14ac:dyDescent="0.4"/>
    <row r="14984" s="6" customFormat="1" x14ac:dyDescent="0.4"/>
    <row r="14985" s="6" customFormat="1" x14ac:dyDescent="0.4"/>
    <row r="14986" s="6" customFormat="1" x14ac:dyDescent="0.4"/>
    <row r="14987" s="6" customFormat="1" x14ac:dyDescent="0.4"/>
    <row r="14988" s="6" customFormat="1" x14ac:dyDescent="0.4"/>
    <row r="14989" s="6" customFormat="1" x14ac:dyDescent="0.4"/>
    <row r="14990" s="6" customFormat="1" x14ac:dyDescent="0.4"/>
    <row r="14991" s="6" customFormat="1" x14ac:dyDescent="0.4"/>
    <row r="14992" s="6" customFormat="1" x14ac:dyDescent="0.4"/>
    <row r="14993" s="6" customFormat="1" x14ac:dyDescent="0.4"/>
    <row r="14994" s="6" customFormat="1" x14ac:dyDescent="0.4"/>
    <row r="14995" s="6" customFormat="1" x14ac:dyDescent="0.4"/>
    <row r="14996" s="6" customFormat="1" x14ac:dyDescent="0.4"/>
    <row r="14997" s="6" customFormat="1" x14ac:dyDescent="0.4"/>
    <row r="14998" s="6" customFormat="1" x14ac:dyDescent="0.4"/>
    <row r="14999" s="6" customFormat="1" x14ac:dyDescent="0.4"/>
    <row r="15000" s="6" customFormat="1" x14ac:dyDescent="0.4"/>
    <row r="15001" s="6" customFormat="1" x14ac:dyDescent="0.4"/>
    <row r="15002" s="6" customFormat="1" x14ac:dyDescent="0.4"/>
    <row r="15003" s="6" customFormat="1" x14ac:dyDescent="0.4"/>
    <row r="15004" s="6" customFormat="1" x14ac:dyDescent="0.4"/>
    <row r="15005" s="6" customFormat="1" x14ac:dyDescent="0.4"/>
    <row r="15006" s="6" customFormat="1" x14ac:dyDescent="0.4"/>
    <row r="15007" s="6" customFormat="1" x14ac:dyDescent="0.4"/>
    <row r="15008" s="6" customFormat="1" x14ac:dyDescent="0.4"/>
    <row r="15009" s="6" customFormat="1" x14ac:dyDescent="0.4"/>
    <row r="15010" s="6" customFormat="1" x14ac:dyDescent="0.4"/>
    <row r="15011" s="6" customFormat="1" x14ac:dyDescent="0.4"/>
    <row r="15012" s="6" customFormat="1" x14ac:dyDescent="0.4"/>
    <row r="15013" s="6" customFormat="1" x14ac:dyDescent="0.4"/>
    <row r="15014" s="6" customFormat="1" x14ac:dyDescent="0.4"/>
    <row r="15015" s="6" customFormat="1" x14ac:dyDescent="0.4"/>
    <row r="15016" s="6" customFormat="1" x14ac:dyDescent="0.4"/>
    <row r="15017" s="6" customFormat="1" x14ac:dyDescent="0.4"/>
    <row r="15018" s="6" customFormat="1" x14ac:dyDescent="0.4"/>
    <row r="15019" s="6" customFormat="1" x14ac:dyDescent="0.4"/>
    <row r="15020" s="6" customFormat="1" x14ac:dyDescent="0.4"/>
    <row r="15021" s="6" customFormat="1" x14ac:dyDescent="0.4"/>
    <row r="15022" s="6" customFormat="1" x14ac:dyDescent="0.4"/>
    <row r="15023" s="6" customFormat="1" x14ac:dyDescent="0.4"/>
    <row r="15024" s="6" customFormat="1" x14ac:dyDescent="0.4"/>
    <row r="15025" s="6" customFormat="1" x14ac:dyDescent="0.4"/>
    <row r="15026" s="6" customFormat="1" x14ac:dyDescent="0.4"/>
    <row r="15027" s="6" customFormat="1" x14ac:dyDescent="0.4"/>
    <row r="15028" s="6" customFormat="1" x14ac:dyDescent="0.4"/>
    <row r="15029" s="6" customFormat="1" x14ac:dyDescent="0.4"/>
    <row r="15030" s="6" customFormat="1" x14ac:dyDescent="0.4"/>
    <row r="15031" s="6" customFormat="1" x14ac:dyDescent="0.4"/>
    <row r="15032" s="6" customFormat="1" x14ac:dyDescent="0.4"/>
    <row r="15033" s="6" customFormat="1" x14ac:dyDescent="0.4"/>
    <row r="15034" s="6" customFormat="1" x14ac:dyDescent="0.4"/>
    <row r="15035" s="6" customFormat="1" x14ac:dyDescent="0.4"/>
    <row r="15036" s="6" customFormat="1" x14ac:dyDescent="0.4"/>
    <row r="15037" s="6" customFormat="1" x14ac:dyDescent="0.4"/>
    <row r="15038" s="6" customFormat="1" x14ac:dyDescent="0.4"/>
    <row r="15039" s="6" customFormat="1" x14ac:dyDescent="0.4"/>
    <row r="15040" s="6" customFormat="1" x14ac:dyDescent="0.4"/>
    <row r="15041" s="6" customFormat="1" x14ac:dyDescent="0.4"/>
    <row r="15042" s="6" customFormat="1" x14ac:dyDescent="0.4"/>
    <row r="15043" s="6" customFormat="1" x14ac:dyDescent="0.4"/>
    <row r="15044" s="6" customFormat="1" x14ac:dyDescent="0.4"/>
    <row r="15045" s="6" customFormat="1" x14ac:dyDescent="0.4"/>
    <row r="15046" s="6" customFormat="1" x14ac:dyDescent="0.4"/>
    <row r="15047" s="6" customFormat="1" x14ac:dyDescent="0.4"/>
    <row r="15048" s="6" customFormat="1" x14ac:dyDescent="0.4"/>
    <row r="15049" s="6" customFormat="1" x14ac:dyDescent="0.4"/>
    <row r="15050" s="6" customFormat="1" x14ac:dyDescent="0.4"/>
    <row r="15051" s="6" customFormat="1" x14ac:dyDescent="0.4"/>
    <row r="15052" s="6" customFormat="1" x14ac:dyDescent="0.4"/>
    <row r="15053" s="6" customFormat="1" x14ac:dyDescent="0.4"/>
    <row r="15054" s="6" customFormat="1" x14ac:dyDescent="0.4"/>
    <row r="15055" s="6" customFormat="1" x14ac:dyDescent="0.4"/>
    <row r="15056" s="6" customFormat="1" x14ac:dyDescent="0.4"/>
    <row r="15057" s="6" customFormat="1" x14ac:dyDescent="0.4"/>
    <row r="15058" s="6" customFormat="1" x14ac:dyDescent="0.4"/>
    <row r="15059" s="6" customFormat="1" x14ac:dyDescent="0.4"/>
    <row r="15060" s="6" customFormat="1" x14ac:dyDescent="0.4"/>
    <row r="15061" s="6" customFormat="1" x14ac:dyDescent="0.4"/>
    <row r="15062" s="6" customFormat="1" x14ac:dyDescent="0.4"/>
    <row r="15063" s="6" customFormat="1" x14ac:dyDescent="0.4"/>
    <row r="15064" s="6" customFormat="1" x14ac:dyDescent="0.4"/>
    <row r="15065" s="6" customFormat="1" x14ac:dyDescent="0.4"/>
    <row r="15066" s="6" customFormat="1" x14ac:dyDescent="0.4"/>
    <row r="15067" s="6" customFormat="1" x14ac:dyDescent="0.4"/>
    <row r="15068" s="6" customFormat="1" x14ac:dyDescent="0.4"/>
    <row r="15069" s="6" customFormat="1" x14ac:dyDescent="0.4"/>
    <row r="15070" s="6" customFormat="1" x14ac:dyDescent="0.4"/>
    <row r="15071" s="6" customFormat="1" x14ac:dyDescent="0.4"/>
    <row r="15072" s="6" customFormat="1" x14ac:dyDescent="0.4"/>
    <row r="15073" s="6" customFormat="1" x14ac:dyDescent="0.4"/>
    <row r="15074" s="6" customFormat="1" x14ac:dyDescent="0.4"/>
    <row r="15075" s="6" customFormat="1" x14ac:dyDescent="0.4"/>
    <row r="15076" s="6" customFormat="1" x14ac:dyDescent="0.4"/>
    <row r="15077" s="6" customFormat="1" x14ac:dyDescent="0.4"/>
    <row r="15078" s="6" customFormat="1" x14ac:dyDescent="0.4"/>
    <row r="15079" s="6" customFormat="1" x14ac:dyDescent="0.4"/>
    <row r="15080" s="6" customFormat="1" x14ac:dyDescent="0.4"/>
    <row r="15081" s="6" customFormat="1" x14ac:dyDescent="0.4"/>
    <row r="15082" s="6" customFormat="1" x14ac:dyDescent="0.4"/>
    <row r="15083" s="6" customFormat="1" x14ac:dyDescent="0.4"/>
    <row r="15084" s="6" customFormat="1" x14ac:dyDescent="0.4"/>
    <row r="15085" s="6" customFormat="1" x14ac:dyDescent="0.4"/>
    <row r="15086" s="6" customFormat="1" x14ac:dyDescent="0.4"/>
    <row r="15087" s="6" customFormat="1" x14ac:dyDescent="0.4"/>
    <row r="15088" s="6" customFormat="1" x14ac:dyDescent="0.4"/>
    <row r="15089" s="6" customFormat="1" x14ac:dyDescent="0.4"/>
    <row r="15090" s="6" customFormat="1" x14ac:dyDescent="0.4"/>
    <row r="15091" s="6" customFormat="1" x14ac:dyDescent="0.4"/>
    <row r="15092" s="6" customFormat="1" x14ac:dyDescent="0.4"/>
    <row r="15093" s="6" customFormat="1" x14ac:dyDescent="0.4"/>
    <row r="15094" s="6" customFormat="1" x14ac:dyDescent="0.4"/>
    <row r="15095" s="6" customFormat="1" x14ac:dyDescent="0.4"/>
    <row r="15096" s="6" customFormat="1" x14ac:dyDescent="0.4"/>
    <row r="15097" s="6" customFormat="1" x14ac:dyDescent="0.4"/>
    <row r="15098" s="6" customFormat="1" x14ac:dyDescent="0.4"/>
    <row r="15099" s="6" customFormat="1" x14ac:dyDescent="0.4"/>
    <row r="15100" s="6" customFormat="1" x14ac:dyDescent="0.4"/>
    <row r="15101" s="6" customFormat="1" x14ac:dyDescent="0.4"/>
    <row r="15102" s="6" customFormat="1" x14ac:dyDescent="0.4"/>
    <row r="15103" s="6" customFormat="1" x14ac:dyDescent="0.4"/>
    <row r="15104" s="6" customFormat="1" x14ac:dyDescent="0.4"/>
    <row r="15105" s="6" customFormat="1" x14ac:dyDescent="0.4"/>
    <row r="15106" s="6" customFormat="1" x14ac:dyDescent="0.4"/>
    <row r="15107" s="6" customFormat="1" x14ac:dyDescent="0.4"/>
    <row r="15108" s="6" customFormat="1" x14ac:dyDescent="0.4"/>
    <row r="15109" s="6" customFormat="1" x14ac:dyDescent="0.4"/>
    <row r="15110" s="6" customFormat="1" x14ac:dyDescent="0.4"/>
    <row r="15111" s="6" customFormat="1" x14ac:dyDescent="0.4"/>
    <row r="15112" s="6" customFormat="1" x14ac:dyDescent="0.4"/>
    <row r="15113" s="6" customFormat="1" x14ac:dyDescent="0.4"/>
    <row r="15114" s="6" customFormat="1" x14ac:dyDescent="0.4"/>
    <row r="15115" s="6" customFormat="1" x14ac:dyDescent="0.4"/>
    <row r="15116" s="6" customFormat="1" x14ac:dyDescent="0.4"/>
    <row r="15117" s="6" customFormat="1" x14ac:dyDescent="0.4"/>
    <row r="15118" s="6" customFormat="1" x14ac:dyDescent="0.4"/>
    <row r="15119" s="6" customFormat="1" x14ac:dyDescent="0.4"/>
    <row r="15120" s="6" customFormat="1" x14ac:dyDescent="0.4"/>
    <row r="15121" s="6" customFormat="1" x14ac:dyDescent="0.4"/>
    <row r="15122" s="6" customFormat="1" x14ac:dyDescent="0.4"/>
    <row r="15123" s="6" customFormat="1" x14ac:dyDescent="0.4"/>
    <row r="15124" s="6" customFormat="1" x14ac:dyDescent="0.4"/>
    <row r="15125" s="6" customFormat="1" x14ac:dyDescent="0.4"/>
    <row r="15126" s="6" customFormat="1" x14ac:dyDescent="0.4"/>
    <row r="15127" s="6" customFormat="1" x14ac:dyDescent="0.4"/>
    <row r="15128" s="6" customFormat="1" x14ac:dyDescent="0.4"/>
    <row r="15129" s="6" customFormat="1" x14ac:dyDescent="0.4"/>
    <row r="15130" s="6" customFormat="1" x14ac:dyDescent="0.4"/>
    <row r="15131" s="6" customFormat="1" x14ac:dyDescent="0.4"/>
    <row r="15132" s="6" customFormat="1" x14ac:dyDescent="0.4"/>
    <row r="15133" s="6" customFormat="1" x14ac:dyDescent="0.4"/>
    <row r="15134" s="6" customFormat="1" x14ac:dyDescent="0.4"/>
    <row r="15135" s="6" customFormat="1" x14ac:dyDescent="0.4"/>
    <row r="15136" s="6" customFormat="1" x14ac:dyDescent="0.4"/>
    <row r="15137" s="6" customFormat="1" x14ac:dyDescent="0.4"/>
    <row r="15138" s="6" customFormat="1" x14ac:dyDescent="0.4"/>
    <row r="15139" s="6" customFormat="1" x14ac:dyDescent="0.4"/>
    <row r="15140" s="6" customFormat="1" x14ac:dyDescent="0.4"/>
    <row r="15141" s="6" customFormat="1" x14ac:dyDescent="0.4"/>
    <row r="15142" s="6" customFormat="1" x14ac:dyDescent="0.4"/>
    <row r="15143" s="6" customFormat="1" x14ac:dyDescent="0.4"/>
    <row r="15144" s="6" customFormat="1" x14ac:dyDescent="0.4"/>
    <row r="15145" s="6" customFormat="1" x14ac:dyDescent="0.4"/>
    <row r="15146" s="6" customFormat="1" x14ac:dyDescent="0.4"/>
    <row r="15147" s="6" customFormat="1" x14ac:dyDescent="0.4"/>
    <row r="15148" s="6" customFormat="1" x14ac:dyDescent="0.4"/>
    <row r="15149" s="6" customFormat="1" x14ac:dyDescent="0.4"/>
    <row r="15150" s="6" customFormat="1" x14ac:dyDescent="0.4"/>
    <row r="15151" s="6" customFormat="1" x14ac:dyDescent="0.4"/>
    <row r="15152" s="6" customFormat="1" x14ac:dyDescent="0.4"/>
    <row r="15153" s="6" customFormat="1" x14ac:dyDescent="0.4"/>
    <row r="15154" s="6" customFormat="1" x14ac:dyDescent="0.4"/>
    <row r="15155" s="6" customFormat="1" x14ac:dyDescent="0.4"/>
    <row r="15156" s="6" customFormat="1" x14ac:dyDescent="0.4"/>
    <row r="15157" s="6" customFormat="1" x14ac:dyDescent="0.4"/>
    <row r="15158" s="6" customFormat="1" x14ac:dyDescent="0.4"/>
    <row r="15159" s="6" customFormat="1" x14ac:dyDescent="0.4"/>
    <row r="15160" s="6" customFormat="1" x14ac:dyDescent="0.4"/>
    <row r="15161" s="6" customFormat="1" x14ac:dyDescent="0.4"/>
    <row r="15162" s="6" customFormat="1" x14ac:dyDescent="0.4"/>
    <row r="15163" s="6" customFormat="1" x14ac:dyDescent="0.4"/>
    <row r="15164" s="6" customFormat="1" x14ac:dyDescent="0.4"/>
    <row r="15165" s="6" customFormat="1" x14ac:dyDescent="0.4"/>
    <row r="15166" s="6" customFormat="1" x14ac:dyDescent="0.4"/>
    <row r="15167" s="6" customFormat="1" x14ac:dyDescent="0.4"/>
    <row r="15168" s="6" customFormat="1" x14ac:dyDescent="0.4"/>
    <row r="15169" s="6" customFormat="1" x14ac:dyDescent="0.4"/>
    <row r="15170" s="6" customFormat="1" x14ac:dyDescent="0.4"/>
    <row r="15171" s="6" customFormat="1" x14ac:dyDescent="0.4"/>
    <row r="15172" s="6" customFormat="1" x14ac:dyDescent="0.4"/>
    <row r="15173" s="6" customFormat="1" x14ac:dyDescent="0.4"/>
    <row r="15174" s="6" customFormat="1" x14ac:dyDescent="0.4"/>
    <row r="15175" s="6" customFormat="1" x14ac:dyDescent="0.4"/>
    <row r="15176" s="6" customFormat="1" x14ac:dyDescent="0.4"/>
    <row r="15177" s="6" customFormat="1" x14ac:dyDescent="0.4"/>
    <row r="15178" s="6" customFormat="1" x14ac:dyDescent="0.4"/>
    <row r="15179" s="6" customFormat="1" x14ac:dyDescent="0.4"/>
    <row r="15180" s="6" customFormat="1" x14ac:dyDescent="0.4"/>
    <row r="15181" s="6" customFormat="1" x14ac:dyDescent="0.4"/>
    <row r="15182" s="6" customFormat="1" x14ac:dyDescent="0.4"/>
    <row r="15183" s="6" customFormat="1" x14ac:dyDescent="0.4"/>
    <row r="15184" s="6" customFormat="1" x14ac:dyDescent="0.4"/>
    <row r="15185" s="6" customFormat="1" x14ac:dyDescent="0.4"/>
    <row r="15186" s="6" customFormat="1" x14ac:dyDescent="0.4"/>
    <row r="15187" s="6" customFormat="1" x14ac:dyDescent="0.4"/>
    <row r="15188" s="6" customFormat="1" x14ac:dyDescent="0.4"/>
    <row r="15189" s="6" customFormat="1" x14ac:dyDescent="0.4"/>
    <row r="15190" s="6" customFormat="1" x14ac:dyDescent="0.4"/>
    <row r="15191" s="6" customFormat="1" x14ac:dyDescent="0.4"/>
    <row r="15192" s="6" customFormat="1" x14ac:dyDescent="0.4"/>
    <row r="15193" s="6" customFormat="1" x14ac:dyDescent="0.4"/>
    <row r="15194" s="6" customFormat="1" x14ac:dyDescent="0.4"/>
    <row r="15195" s="6" customFormat="1" x14ac:dyDescent="0.4"/>
    <row r="15196" s="6" customFormat="1" x14ac:dyDescent="0.4"/>
    <row r="15197" s="6" customFormat="1" x14ac:dyDescent="0.4"/>
    <row r="15198" s="6" customFormat="1" x14ac:dyDescent="0.4"/>
    <row r="15199" s="6" customFormat="1" x14ac:dyDescent="0.4"/>
    <row r="15200" s="6" customFormat="1" x14ac:dyDescent="0.4"/>
    <row r="15201" s="6" customFormat="1" x14ac:dyDescent="0.4"/>
    <row r="15202" s="6" customFormat="1" x14ac:dyDescent="0.4"/>
    <row r="15203" s="6" customFormat="1" x14ac:dyDescent="0.4"/>
    <row r="15204" s="6" customFormat="1" x14ac:dyDescent="0.4"/>
    <row r="15205" s="6" customFormat="1" x14ac:dyDescent="0.4"/>
    <row r="15206" s="6" customFormat="1" x14ac:dyDescent="0.4"/>
    <row r="15207" s="6" customFormat="1" x14ac:dyDescent="0.4"/>
    <row r="15208" s="6" customFormat="1" x14ac:dyDescent="0.4"/>
    <row r="15209" s="6" customFormat="1" x14ac:dyDescent="0.4"/>
    <row r="15210" s="6" customFormat="1" x14ac:dyDescent="0.4"/>
    <row r="15211" s="6" customFormat="1" x14ac:dyDescent="0.4"/>
    <row r="15212" s="6" customFormat="1" x14ac:dyDescent="0.4"/>
    <row r="15213" s="6" customFormat="1" x14ac:dyDescent="0.4"/>
    <row r="15214" s="6" customFormat="1" x14ac:dyDescent="0.4"/>
    <row r="15215" s="6" customFormat="1" x14ac:dyDescent="0.4"/>
    <row r="15216" s="6" customFormat="1" x14ac:dyDescent="0.4"/>
    <row r="15217" s="6" customFormat="1" x14ac:dyDescent="0.4"/>
    <row r="15218" s="6" customFormat="1" x14ac:dyDescent="0.4"/>
    <row r="15219" s="6" customFormat="1" x14ac:dyDescent="0.4"/>
    <row r="15220" s="6" customFormat="1" x14ac:dyDescent="0.4"/>
    <row r="15221" s="6" customFormat="1" x14ac:dyDescent="0.4"/>
    <row r="15222" s="6" customFormat="1" x14ac:dyDescent="0.4"/>
    <row r="15223" s="6" customFormat="1" x14ac:dyDescent="0.4"/>
    <row r="15224" s="6" customFormat="1" x14ac:dyDescent="0.4"/>
    <row r="15225" s="6" customFormat="1" x14ac:dyDescent="0.4"/>
    <row r="15226" s="6" customFormat="1" x14ac:dyDescent="0.4"/>
    <row r="15227" s="6" customFormat="1" x14ac:dyDescent="0.4"/>
    <row r="15228" s="6" customFormat="1" x14ac:dyDescent="0.4"/>
    <row r="15229" s="6" customFormat="1" x14ac:dyDescent="0.4"/>
    <row r="15230" s="6" customFormat="1" x14ac:dyDescent="0.4"/>
    <row r="15231" s="6" customFormat="1" x14ac:dyDescent="0.4"/>
    <row r="15232" s="6" customFormat="1" x14ac:dyDescent="0.4"/>
    <row r="15233" s="6" customFormat="1" x14ac:dyDescent="0.4"/>
    <row r="15234" s="6" customFormat="1" x14ac:dyDescent="0.4"/>
    <row r="15235" s="6" customFormat="1" x14ac:dyDescent="0.4"/>
    <row r="15236" s="6" customFormat="1" x14ac:dyDescent="0.4"/>
    <row r="15237" s="6" customFormat="1" x14ac:dyDescent="0.4"/>
    <row r="15238" s="6" customFormat="1" x14ac:dyDescent="0.4"/>
    <row r="15239" s="6" customFormat="1" x14ac:dyDescent="0.4"/>
    <row r="15240" s="6" customFormat="1" x14ac:dyDescent="0.4"/>
    <row r="15241" s="6" customFormat="1" x14ac:dyDescent="0.4"/>
    <row r="15242" s="6" customFormat="1" x14ac:dyDescent="0.4"/>
    <row r="15243" s="6" customFormat="1" x14ac:dyDescent="0.4"/>
    <row r="15244" s="6" customFormat="1" x14ac:dyDescent="0.4"/>
    <row r="15245" s="6" customFormat="1" x14ac:dyDescent="0.4"/>
    <row r="15246" s="6" customFormat="1" x14ac:dyDescent="0.4"/>
    <row r="15247" s="6" customFormat="1" x14ac:dyDescent="0.4"/>
    <row r="15248" s="6" customFormat="1" x14ac:dyDescent="0.4"/>
    <row r="15249" s="6" customFormat="1" x14ac:dyDescent="0.4"/>
    <row r="15250" s="6" customFormat="1" x14ac:dyDescent="0.4"/>
    <row r="15251" s="6" customFormat="1" x14ac:dyDescent="0.4"/>
    <row r="15252" s="6" customFormat="1" x14ac:dyDescent="0.4"/>
    <row r="15253" s="6" customFormat="1" x14ac:dyDescent="0.4"/>
    <row r="15254" s="6" customFormat="1" x14ac:dyDescent="0.4"/>
    <row r="15255" s="6" customFormat="1" x14ac:dyDescent="0.4"/>
    <row r="15256" s="6" customFormat="1" x14ac:dyDescent="0.4"/>
    <row r="15257" s="6" customFormat="1" x14ac:dyDescent="0.4"/>
    <row r="15258" s="6" customFormat="1" x14ac:dyDescent="0.4"/>
    <row r="15259" s="6" customFormat="1" x14ac:dyDescent="0.4"/>
    <row r="15260" s="6" customFormat="1" x14ac:dyDescent="0.4"/>
    <row r="15261" s="6" customFormat="1" x14ac:dyDescent="0.4"/>
    <row r="15262" s="6" customFormat="1" x14ac:dyDescent="0.4"/>
    <row r="15263" s="6" customFormat="1" x14ac:dyDescent="0.4"/>
    <row r="15264" s="6" customFormat="1" x14ac:dyDescent="0.4"/>
    <row r="15265" s="6" customFormat="1" x14ac:dyDescent="0.4"/>
    <row r="15266" s="6" customFormat="1" x14ac:dyDescent="0.4"/>
    <row r="15267" s="6" customFormat="1" x14ac:dyDescent="0.4"/>
    <row r="15268" s="6" customFormat="1" x14ac:dyDescent="0.4"/>
    <row r="15269" s="6" customFormat="1" x14ac:dyDescent="0.4"/>
    <row r="15270" s="6" customFormat="1" x14ac:dyDescent="0.4"/>
    <row r="15271" s="6" customFormat="1" x14ac:dyDescent="0.4"/>
    <row r="15272" s="6" customFormat="1" x14ac:dyDescent="0.4"/>
    <row r="15273" s="6" customFormat="1" x14ac:dyDescent="0.4"/>
    <row r="15274" s="6" customFormat="1" x14ac:dyDescent="0.4"/>
    <row r="15275" s="6" customFormat="1" x14ac:dyDescent="0.4"/>
    <row r="15276" s="6" customFormat="1" x14ac:dyDescent="0.4"/>
    <row r="15277" s="6" customFormat="1" x14ac:dyDescent="0.4"/>
    <row r="15278" s="6" customFormat="1" x14ac:dyDescent="0.4"/>
    <row r="15279" s="6" customFormat="1" x14ac:dyDescent="0.4"/>
    <row r="15280" s="6" customFormat="1" x14ac:dyDescent="0.4"/>
    <row r="15281" s="6" customFormat="1" x14ac:dyDescent="0.4"/>
    <row r="15282" s="6" customFormat="1" x14ac:dyDescent="0.4"/>
    <row r="15283" s="6" customFormat="1" x14ac:dyDescent="0.4"/>
    <row r="15284" s="6" customFormat="1" x14ac:dyDescent="0.4"/>
    <row r="15285" s="6" customFormat="1" x14ac:dyDescent="0.4"/>
    <row r="15286" s="6" customFormat="1" x14ac:dyDescent="0.4"/>
    <row r="15287" s="6" customFormat="1" x14ac:dyDescent="0.4"/>
    <row r="15288" s="6" customFormat="1" x14ac:dyDescent="0.4"/>
    <row r="15289" s="6" customFormat="1" x14ac:dyDescent="0.4"/>
    <row r="15290" s="6" customFormat="1" x14ac:dyDescent="0.4"/>
    <row r="15291" s="6" customFormat="1" x14ac:dyDescent="0.4"/>
    <row r="15292" s="6" customFormat="1" x14ac:dyDescent="0.4"/>
    <row r="15293" s="6" customFormat="1" x14ac:dyDescent="0.4"/>
    <row r="15294" s="6" customFormat="1" x14ac:dyDescent="0.4"/>
    <row r="15295" s="6" customFormat="1" x14ac:dyDescent="0.4"/>
    <row r="15296" s="6" customFormat="1" x14ac:dyDescent="0.4"/>
    <row r="15297" s="6" customFormat="1" x14ac:dyDescent="0.4"/>
    <row r="15298" s="6" customFormat="1" x14ac:dyDescent="0.4"/>
    <row r="15299" s="6" customFormat="1" x14ac:dyDescent="0.4"/>
    <row r="15300" s="6" customFormat="1" x14ac:dyDescent="0.4"/>
    <row r="15301" s="6" customFormat="1" x14ac:dyDescent="0.4"/>
    <row r="15302" s="6" customFormat="1" x14ac:dyDescent="0.4"/>
    <row r="15303" s="6" customFormat="1" x14ac:dyDescent="0.4"/>
    <row r="15304" s="6" customFormat="1" x14ac:dyDescent="0.4"/>
    <row r="15305" s="6" customFormat="1" x14ac:dyDescent="0.4"/>
    <row r="15306" s="6" customFormat="1" x14ac:dyDescent="0.4"/>
    <row r="15307" s="6" customFormat="1" x14ac:dyDescent="0.4"/>
    <row r="15308" s="6" customFormat="1" x14ac:dyDescent="0.4"/>
    <row r="15309" s="6" customFormat="1" x14ac:dyDescent="0.4"/>
    <row r="15310" s="6" customFormat="1" x14ac:dyDescent="0.4"/>
    <row r="15311" s="6" customFormat="1" x14ac:dyDescent="0.4"/>
    <row r="15312" s="6" customFormat="1" x14ac:dyDescent="0.4"/>
    <row r="15313" s="6" customFormat="1" x14ac:dyDescent="0.4"/>
    <row r="15314" s="6" customFormat="1" x14ac:dyDescent="0.4"/>
    <row r="15315" s="6" customFormat="1" x14ac:dyDescent="0.4"/>
    <row r="15316" s="6" customFormat="1" x14ac:dyDescent="0.4"/>
    <row r="15317" s="6" customFormat="1" x14ac:dyDescent="0.4"/>
    <row r="15318" s="6" customFormat="1" x14ac:dyDescent="0.4"/>
    <row r="15319" s="6" customFormat="1" x14ac:dyDescent="0.4"/>
    <row r="15320" s="6" customFormat="1" x14ac:dyDescent="0.4"/>
    <row r="15321" s="6" customFormat="1" x14ac:dyDescent="0.4"/>
    <row r="15322" s="6" customFormat="1" x14ac:dyDescent="0.4"/>
    <row r="15323" s="6" customFormat="1" x14ac:dyDescent="0.4"/>
    <row r="15324" s="6" customFormat="1" x14ac:dyDescent="0.4"/>
    <row r="15325" s="6" customFormat="1" x14ac:dyDescent="0.4"/>
    <row r="15326" s="6" customFormat="1" x14ac:dyDescent="0.4"/>
    <row r="15327" s="6" customFormat="1" x14ac:dyDescent="0.4"/>
    <row r="15328" s="6" customFormat="1" x14ac:dyDescent="0.4"/>
    <row r="15329" s="6" customFormat="1" x14ac:dyDescent="0.4"/>
    <row r="15330" s="6" customFormat="1" x14ac:dyDescent="0.4"/>
    <row r="15331" s="6" customFormat="1" x14ac:dyDescent="0.4"/>
    <row r="15332" s="6" customFormat="1" x14ac:dyDescent="0.4"/>
    <row r="15333" s="6" customFormat="1" x14ac:dyDescent="0.4"/>
    <row r="15334" s="6" customFormat="1" x14ac:dyDescent="0.4"/>
    <row r="15335" s="6" customFormat="1" x14ac:dyDescent="0.4"/>
    <row r="15336" s="6" customFormat="1" x14ac:dyDescent="0.4"/>
    <row r="15337" s="6" customFormat="1" x14ac:dyDescent="0.4"/>
    <row r="15338" s="6" customFormat="1" x14ac:dyDescent="0.4"/>
    <row r="15339" s="6" customFormat="1" x14ac:dyDescent="0.4"/>
    <row r="15340" s="6" customFormat="1" x14ac:dyDescent="0.4"/>
    <row r="15341" s="6" customFormat="1" x14ac:dyDescent="0.4"/>
    <row r="15342" s="6" customFormat="1" x14ac:dyDescent="0.4"/>
    <row r="15343" s="6" customFormat="1" x14ac:dyDescent="0.4"/>
    <row r="15344" s="6" customFormat="1" x14ac:dyDescent="0.4"/>
    <row r="15345" s="6" customFormat="1" x14ac:dyDescent="0.4"/>
    <row r="15346" s="6" customFormat="1" x14ac:dyDescent="0.4"/>
    <row r="15347" s="6" customFormat="1" x14ac:dyDescent="0.4"/>
    <row r="15348" s="6" customFormat="1" x14ac:dyDescent="0.4"/>
    <row r="15349" s="6" customFormat="1" x14ac:dyDescent="0.4"/>
    <row r="15350" s="6" customFormat="1" x14ac:dyDescent="0.4"/>
    <row r="15351" s="6" customFormat="1" x14ac:dyDescent="0.4"/>
    <row r="15352" s="6" customFormat="1" x14ac:dyDescent="0.4"/>
    <row r="15353" s="6" customFormat="1" x14ac:dyDescent="0.4"/>
    <row r="15354" s="6" customFormat="1" x14ac:dyDescent="0.4"/>
    <row r="15355" s="6" customFormat="1" x14ac:dyDescent="0.4"/>
    <row r="15356" s="6" customFormat="1" x14ac:dyDescent="0.4"/>
    <row r="15357" s="6" customFormat="1" x14ac:dyDescent="0.4"/>
    <row r="15358" s="6" customFormat="1" x14ac:dyDescent="0.4"/>
    <row r="15359" s="6" customFormat="1" x14ac:dyDescent="0.4"/>
    <row r="15360" s="6" customFormat="1" x14ac:dyDescent="0.4"/>
    <row r="15361" s="6" customFormat="1" x14ac:dyDescent="0.4"/>
    <row r="15362" s="6" customFormat="1" x14ac:dyDescent="0.4"/>
    <row r="15363" s="6" customFormat="1" x14ac:dyDescent="0.4"/>
    <row r="15364" s="6" customFormat="1" x14ac:dyDescent="0.4"/>
    <row r="15365" s="6" customFormat="1" x14ac:dyDescent="0.4"/>
    <row r="15366" s="6" customFormat="1" x14ac:dyDescent="0.4"/>
    <row r="15367" s="6" customFormat="1" x14ac:dyDescent="0.4"/>
    <row r="15368" s="6" customFormat="1" x14ac:dyDescent="0.4"/>
    <row r="15369" s="6" customFormat="1" x14ac:dyDescent="0.4"/>
    <row r="15370" s="6" customFormat="1" x14ac:dyDescent="0.4"/>
    <row r="15371" s="6" customFormat="1" x14ac:dyDescent="0.4"/>
    <row r="15372" s="6" customFormat="1" x14ac:dyDescent="0.4"/>
    <row r="15373" s="6" customFormat="1" x14ac:dyDescent="0.4"/>
    <row r="15374" s="6" customFormat="1" x14ac:dyDescent="0.4"/>
    <row r="15375" s="6" customFormat="1" x14ac:dyDescent="0.4"/>
    <row r="15376" s="6" customFormat="1" x14ac:dyDescent="0.4"/>
    <row r="15377" s="6" customFormat="1" x14ac:dyDescent="0.4"/>
    <row r="15378" s="6" customFormat="1" x14ac:dyDescent="0.4"/>
    <row r="15379" s="6" customFormat="1" x14ac:dyDescent="0.4"/>
    <row r="15380" s="6" customFormat="1" x14ac:dyDescent="0.4"/>
    <row r="15381" s="6" customFormat="1" x14ac:dyDescent="0.4"/>
    <row r="15382" s="6" customFormat="1" x14ac:dyDescent="0.4"/>
    <row r="15383" s="6" customFormat="1" x14ac:dyDescent="0.4"/>
    <row r="15384" s="6" customFormat="1" x14ac:dyDescent="0.4"/>
    <row r="15385" s="6" customFormat="1" x14ac:dyDescent="0.4"/>
    <row r="15386" s="6" customFormat="1" x14ac:dyDescent="0.4"/>
    <row r="15387" s="6" customFormat="1" x14ac:dyDescent="0.4"/>
    <row r="15388" s="6" customFormat="1" x14ac:dyDescent="0.4"/>
    <row r="15389" s="6" customFormat="1" x14ac:dyDescent="0.4"/>
    <row r="15390" s="6" customFormat="1" x14ac:dyDescent="0.4"/>
    <row r="15391" s="6" customFormat="1" x14ac:dyDescent="0.4"/>
    <row r="15392" s="6" customFormat="1" x14ac:dyDescent="0.4"/>
    <row r="15393" s="6" customFormat="1" x14ac:dyDescent="0.4"/>
    <row r="15394" s="6" customFormat="1" x14ac:dyDescent="0.4"/>
    <row r="15395" s="6" customFormat="1" x14ac:dyDescent="0.4"/>
    <row r="15396" s="6" customFormat="1" x14ac:dyDescent="0.4"/>
    <row r="15397" s="6" customFormat="1" x14ac:dyDescent="0.4"/>
    <row r="15398" s="6" customFormat="1" x14ac:dyDescent="0.4"/>
    <row r="15399" s="6" customFormat="1" x14ac:dyDescent="0.4"/>
    <row r="15400" s="6" customFormat="1" x14ac:dyDescent="0.4"/>
    <row r="15401" s="6" customFormat="1" x14ac:dyDescent="0.4"/>
    <row r="15402" s="6" customFormat="1" x14ac:dyDescent="0.4"/>
    <row r="15403" s="6" customFormat="1" x14ac:dyDescent="0.4"/>
    <row r="15404" s="6" customFormat="1" x14ac:dyDescent="0.4"/>
    <row r="15405" s="6" customFormat="1" x14ac:dyDescent="0.4"/>
    <row r="15406" s="6" customFormat="1" x14ac:dyDescent="0.4"/>
    <row r="15407" s="6" customFormat="1" x14ac:dyDescent="0.4"/>
    <row r="15408" s="6" customFormat="1" x14ac:dyDescent="0.4"/>
    <row r="15409" s="6" customFormat="1" x14ac:dyDescent="0.4"/>
    <row r="15410" s="6" customFormat="1" x14ac:dyDescent="0.4"/>
    <row r="15411" s="6" customFormat="1" x14ac:dyDescent="0.4"/>
    <row r="15412" s="6" customFormat="1" x14ac:dyDescent="0.4"/>
    <row r="15413" s="6" customFormat="1" x14ac:dyDescent="0.4"/>
    <row r="15414" s="6" customFormat="1" x14ac:dyDescent="0.4"/>
    <row r="15415" s="6" customFormat="1" x14ac:dyDescent="0.4"/>
    <row r="15416" s="6" customFormat="1" x14ac:dyDescent="0.4"/>
    <row r="15417" s="6" customFormat="1" x14ac:dyDescent="0.4"/>
    <row r="15418" s="6" customFormat="1" x14ac:dyDescent="0.4"/>
    <row r="15419" s="6" customFormat="1" x14ac:dyDescent="0.4"/>
    <row r="15420" s="6" customFormat="1" x14ac:dyDescent="0.4"/>
    <row r="15421" s="6" customFormat="1" x14ac:dyDescent="0.4"/>
    <row r="15422" s="6" customFormat="1" x14ac:dyDescent="0.4"/>
    <row r="15423" s="6" customFormat="1" x14ac:dyDescent="0.4"/>
    <row r="15424" s="6" customFormat="1" x14ac:dyDescent="0.4"/>
    <row r="15425" s="6" customFormat="1" x14ac:dyDescent="0.4"/>
    <row r="15426" s="6" customFormat="1" x14ac:dyDescent="0.4"/>
    <row r="15427" s="6" customFormat="1" x14ac:dyDescent="0.4"/>
    <row r="15428" s="6" customFormat="1" x14ac:dyDescent="0.4"/>
    <row r="15429" s="6" customFormat="1" x14ac:dyDescent="0.4"/>
    <row r="15430" s="6" customFormat="1" x14ac:dyDescent="0.4"/>
    <row r="15431" s="6" customFormat="1" x14ac:dyDescent="0.4"/>
    <row r="15432" s="6" customFormat="1" x14ac:dyDescent="0.4"/>
    <row r="15433" s="6" customFormat="1" x14ac:dyDescent="0.4"/>
    <row r="15434" s="6" customFormat="1" x14ac:dyDescent="0.4"/>
    <row r="15435" s="6" customFormat="1" x14ac:dyDescent="0.4"/>
    <row r="15436" s="6" customFormat="1" x14ac:dyDescent="0.4"/>
    <row r="15437" s="6" customFormat="1" x14ac:dyDescent="0.4"/>
    <row r="15438" s="6" customFormat="1" x14ac:dyDescent="0.4"/>
    <row r="15439" s="6" customFormat="1" x14ac:dyDescent="0.4"/>
    <row r="15440" s="6" customFormat="1" x14ac:dyDescent="0.4"/>
    <row r="15441" s="6" customFormat="1" x14ac:dyDescent="0.4"/>
    <row r="15442" s="6" customFormat="1" x14ac:dyDescent="0.4"/>
    <row r="15443" s="6" customFormat="1" x14ac:dyDescent="0.4"/>
    <row r="15444" s="6" customFormat="1" x14ac:dyDescent="0.4"/>
    <row r="15445" s="6" customFormat="1" x14ac:dyDescent="0.4"/>
    <row r="15446" s="6" customFormat="1" x14ac:dyDescent="0.4"/>
    <row r="15447" s="6" customFormat="1" x14ac:dyDescent="0.4"/>
    <row r="15448" s="6" customFormat="1" x14ac:dyDescent="0.4"/>
    <row r="15449" s="6" customFormat="1" x14ac:dyDescent="0.4"/>
    <row r="15450" s="6" customFormat="1" x14ac:dyDescent="0.4"/>
    <row r="15451" s="6" customFormat="1" x14ac:dyDescent="0.4"/>
    <row r="15452" s="6" customFormat="1" x14ac:dyDescent="0.4"/>
    <row r="15453" s="6" customFormat="1" x14ac:dyDescent="0.4"/>
    <row r="15454" s="6" customFormat="1" x14ac:dyDescent="0.4"/>
    <row r="15455" s="6" customFormat="1" x14ac:dyDescent="0.4"/>
    <row r="15456" s="6" customFormat="1" x14ac:dyDescent="0.4"/>
    <row r="15457" s="6" customFormat="1" x14ac:dyDescent="0.4"/>
    <row r="15458" s="6" customFormat="1" x14ac:dyDescent="0.4"/>
    <row r="15459" s="6" customFormat="1" x14ac:dyDescent="0.4"/>
    <row r="15460" s="6" customFormat="1" x14ac:dyDescent="0.4"/>
    <row r="15461" s="6" customFormat="1" x14ac:dyDescent="0.4"/>
    <row r="15462" s="6" customFormat="1" x14ac:dyDescent="0.4"/>
    <row r="15463" s="6" customFormat="1" x14ac:dyDescent="0.4"/>
    <row r="15464" s="6" customFormat="1" x14ac:dyDescent="0.4"/>
    <row r="15465" s="6" customFormat="1" x14ac:dyDescent="0.4"/>
    <row r="15466" s="6" customFormat="1" x14ac:dyDescent="0.4"/>
    <row r="15467" s="6" customFormat="1" x14ac:dyDescent="0.4"/>
    <row r="15468" s="6" customFormat="1" x14ac:dyDescent="0.4"/>
    <row r="15469" s="6" customFormat="1" x14ac:dyDescent="0.4"/>
    <row r="15470" s="6" customFormat="1" x14ac:dyDescent="0.4"/>
    <row r="15471" s="6" customFormat="1" x14ac:dyDescent="0.4"/>
    <row r="15472" s="6" customFormat="1" x14ac:dyDescent="0.4"/>
    <row r="15473" s="6" customFormat="1" x14ac:dyDescent="0.4"/>
    <row r="15474" s="6" customFormat="1" x14ac:dyDescent="0.4"/>
    <row r="15475" s="6" customFormat="1" x14ac:dyDescent="0.4"/>
    <row r="15476" s="6" customFormat="1" x14ac:dyDescent="0.4"/>
    <row r="15477" s="6" customFormat="1" x14ac:dyDescent="0.4"/>
    <row r="15478" s="6" customFormat="1" x14ac:dyDescent="0.4"/>
    <row r="15479" s="6" customFormat="1" x14ac:dyDescent="0.4"/>
    <row r="15480" s="6" customFormat="1" x14ac:dyDescent="0.4"/>
    <row r="15481" s="6" customFormat="1" x14ac:dyDescent="0.4"/>
    <row r="15482" s="6" customFormat="1" x14ac:dyDescent="0.4"/>
    <row r="15483" s="6" customFormat="1" x14ac:dyDescent="0.4"/>
    <row r="15484" s="6" customFormat="1" x14ac:dyDescent="0.4"/>
    <row r="15485" s="6" customFormat="1" x14ac:dyDescent="0.4"/>
    <row r="15486" s="6" customFormat="1" x14ac:dyDescent="0.4"/>
    <row r="15487" s="6" customFormat="1" x14ac:dyDescent="0.4"/>
    <row r="15488" s="6" customFormat="1" x14ac:dyDescent="0.4"/>
    <row r="15489" s="6" customFormat="1" x14ac:dyDescent="0.4"/>
    <row r="15490" s="6" customFormat="1" x14ac:dyDescent="0.4"/>
    <row r="15491" s="6" customFormat="1" x14ac:dyDescent="0.4"/>
    <row r="15492" s="6" customFormat="1" x14ac:dyDescent="0.4"/>
    <row r="15493" s="6" customFormat="1" x14ac:dyDescent="0.4"/>
    <row r="15494" s="6" customFormat="1" x14ac:dyDescent="0.4"/>
    <row r="15495" s="6" customFormat="1" x14ac:dyDescent="0.4"/>
    <row r="15496" s="6" customFormat="1" x14ac:dyDescent="0.4"/>
    <row r="15497" s="6" customFormat="1" x14ac:dyDescent="0.4"/>
    <row r="15498" s="6" customFormat="1" x14ac:dyDescent="0.4"/>
    <row r="15499" s="6" customFormat="1" x14ac:dyDescent="0.4"/>
    <row r="15500" s="6" customFormat="1" x14ac:dyDescent="0.4"/>
    <row r="15501" s="6" customFormat="1" x14ac:dyDescent="0.4"/>
    <row r="15502" s="6" customFormat="1" x14ac:dyDescent="0.4"/>
    <row r="15503" s="6" customFormat="1" x14ac:dyDescent="0.4"/>
    <row r="15504" s="6" customFormat="1" x14ac:dyDescent="0.4"/>
    <row r="15505" s="6" customFormat="1" x14ac:dyDescent="0.4"/>
    <row r="15506" s="6" customFormat="1" x14ac:dyDescent="0.4"/>
    <row r="15507" s="6" customFormat="1" x14ac:dyDescent="0.4"/>
    <row r="15508" s="6" customFormat="1" x14ac:dyDescent="0.4"/>
    <row r="15509" s="6" customFormat="1" x14ac:dyDescent="0.4"/>
    <row r="15510" s="6" customFormat="1" x14ac:dyDescent="0.4"/>
    <row r="15511" s="6" customFormat="1" x14ac:dyDescent="0.4"/>
    <row r="15512" s="6" customFormat="1" x14ac:dyDescent="0.4"/>
    <row r="15513" s="6" customFormat="1" x14ac:dyDescent="0.4"/>
    <row r="15514" s="6" customFormat="1" x14ac:dyDescent="0.4"/>
    <row r="15515" s="6" customFormat="1" x14ac:dyDescent="0.4"/>
    <row r="15516" s="6" customFormat="1" x14ac:dyDescent="0.4"/>
    <row r="15517" s="6" customFormat="1" x14ac:dyDescent="0.4"/>
    <row r="15518" s="6" customFormat="1" x14ac:dyDescent="0.4"/>
    <row r="15519" s="6" customFormat="1" x14ac:dyDescent="0.4"/>
    <row r="15520" s="6" customFormat="1" x14ac:dyDescent="0.4"/>
    <row r="15521" s="6" customFormat="1" x14ac:dyDescent="0.4"/>
    <row r="15522" s="6" customFormat="1" x14ac:dyDescent="0.4"/>
    <row r="15523" s="6" customFormat="1" x14ac:dyDescent="0.4"/>
    <row r="15524" s="6" customFormat="1" x14ac:dyDescent="0.4"/>
    <row r="15525" s="6" customFormat="1" x14ac:dyDescent="0.4"/>
    <row r="15526" s="6" customFormat="1" x14ac:dyDescent="0.4"/>
    <row r="15527" s="6" customFormat="1" x14ac:dyDescent="0.4"/>
    <row r="15528" s="6" customFormat="1" x14ac:dyDescent="0.4"/>
    <row r="15529" s="6" customFormat="1" x14ac:dyDescent="0.4"/>
    <row r="15530" s="6" customFormat="1" x14ac:dyDescent="0.4"/>
    <row r="15531" s="6" customFormat="1" x14ac:dyDescent="0.4"/>
    <row r="15532" s="6" customFormat="1" x14ac:dyDescent="0.4"/>
    <row r="15533" s="6" customFormat="1" x14ac:dyDescent="0.4"/>
    <row r="15534" s="6" customFormat="1" x14ac:dyDescent="0.4"/>
    <row r="15535" s="6" customFormat="1" x14ac:dyDescent="0.4"/>
    <row r="15536" s="6" customFormat="1" x14ac:dyDescent="0.4"/>
    <row r="15537" s="6" customFormat="1" x14ac:dyDescent="0.4"/>
    <row r="15538" s="6" customFormat="1" x14ac:dyDescent="0.4"/>
    <row r="15539" s="6" customFormat="1" x14ac:dyDescent="0.4"/>
    <row r="15540" s="6" customFormat="1" x14ac:dyDescent="0.4"/>
    <row r="15541" s="6" customFormat="1" x14ac:dyDescent="0.4"/>
    <row r="15542" s="6" customFormat="1" x14ac:dyDescent="0.4"/>
    <row r="15543" s="6" customFormat="1" x14ac:dyDescent="0.4"/>
    <row r="15544" s="6" customFormat="1" x14ac:dyDescent="0.4"/>
    <row r="15545" s="6" customFormat="1" x14ac:dyDescent="0.4"/>
    <row r="15546" s="6" customFormat="1" x14ac:dyDescent="0.4"/>
    <row r="15547" s="6" customFormat="1" x14ac:dyDescent="0.4"/>
    <row r="15548" s="6" customFormat="1" x14ac:dyDescent="0.4"/>
    <row r="15549" s="6" customFormat="1" x14ac:dyDescent="0.4"/>
    <row r="15550" s="6" customFormat="1" x14ac:dyDescent="0.4"/>
    <row r="15551" s="6" customFormat="1" x14ac:dyDescent="0.4"/>
    <row r="15552" s="6" customFormat="1" x14ac:dyDescent="0.4"/>
    <row r="15553" s="6" customFormat="1" x14ac:dyDescent="0.4"/>
    <row r="15554" s="6" customFormat="1" x14ac:dyDescent="0.4"/>
    <row r="15555" s="6" customFormat="1" x14ac:dyDescent="0.4"/>
    <row r="15556" s="6" customFormat="1" x14ac:dyDescent="0.4"/>
    <row r="15557" s="6" customFormat="1" x14ac:dyDescent="0.4"/>
    <row r="15558" s="6" customFormat="1" x14ac:dyDescent="0.4"/>
    <row r="15559" s="6" customFormat="1" x14ac:dyDescent="0.4"/>
    <row r="15560" s="6" customFormat="1" x14ac:dyDescent="0.4"/>
    <row r="15561" s="6" customFormat="1" x14ac:dyDescent="0.4"/>
    <row r="15562" s="6" customFormat="1" x14ac:dyDescent="0.4"/>
    <row r="15563" s="6" customFormat="1" x14ac:dyDescent="0.4"/>
    <row r="15564" s="6" customFormat="1" x14ac:dyDescent="0.4"/>
    <row r="15565" s="6" customFormat="1" x14ac:dyDescent="0.4"/>
    <row r="15566" s="6" customFormat="1" x14ac:dyDescent="0.4"/>
    <row r="15567" s="6" customFormat="1" x14ac:dyDescent="0.4"/>
    <row r="15568" s="6" customFormat="1" x14ac:dyDescent="0.4"/>
    <row r="15569" s="6" customFormat="1" x14ac:dyDescent="0.4"/>
    <row r="15570" s="6" customFormat="1" x14ac:dyDescent="0.4"/>
    <row r="15571" s="6" customFormat="1" x14ac:dyDescent="0.4"/>
    <row r="15572" s="6" customFormat="1" x14ac:dyDescent="0.4"/>
    <row r="15573" s="6" customFormat="1" x14ac:dyDescent="0.4"/>
    <row r="15574" s="6" customFormat="1" x14ac:dyDescent="0.4"/>
    <row r="15575" s="6" customFormat="1" x14ac:dyDescent="0.4"/>
    <row r="15576" s="6" customFormat="1" x14ac:dyDescent="0.4"/>
    <row r="15577" s="6" customFormat="1" x14ac:dyDescent="0.4"/>
    <row r="15578" s="6" customFormat="1" x14ac:dyDescent="0.4"/>
    <row r="15579" s="6" customFormat="1" x14ac:dyDescent="0.4"/>
    <row r="15580" s="6" customFormat="1" x14ac:dyDescent="0.4"/>
    <row r="15581" s="6" customFormat="1" x14ac:dyDescent="0.4"/>
    <row r="15582" s="6" customFormat="1" x14ac:dyDescent="0.4"/>
    <row r="15583" s="6" customFormat="1" x14ac:dyDescent="0.4"/>
    <row r="15584" s="6" customFormat="1" x14ac:dyDescent="0.4"/>
    <row r="15585" s="6" customFormat="1" x14ac:dyDescent="0.4"/>
    <row r="15586" s="6" customFormat="1" x14ac:dyDescent="0.4"/>
    <row r="15587" s="6" customFormat="1" x14ac:dyDescent="0.4"/>
    <row r="15588" s="6" customFormat="1" x14ac:dyDescent="0.4"/>
    <row r="15589" s="6" customFormat="1" x14ac:dyDescent="0.4"/>
    <row r="15590" s="6" customFormat="1" x14ac:dyDescent="0.4"/>
    <row r="15591" s="6" customFormat="1" x14ac:dyDescent="0.4"/>
    <row r="15592" s="6" customFormat="1" x14ac:dyDescent="0.4"/>
    <row r="15593" s="6" customFormat="1" x14ac:dyDescent="0.4"/>
    <row r="15594" s="6" customFormat="1" x14ac:dyDescent="0.4"/>
    <row r="15595" s="6" customFormat="1" x14ac:dyDescent="0.4"/>
    <row r="15596" s="6" customFormat="1" x14ac:dyDescent="0.4"/>
    <row r="15597" s="6" customFormat="1" x14ac:dyDescent="0.4"/>
    <row r="15598" s="6" customFormat="1" x14ac:dyDescent="0.4"/>
    <row r="15599" s="6" customFormat="1" x14ac:dyDescent="0.4"/>
    <row r="15600" s="6" customFormat="1" x14ac:dyDescent="0.4"/>
    <row r="15601" s="6" customFormat="1" x14ac:dyDescent="0.4"/>
    <row r="15602" s="6" customFormat="1" x14ac:dyDescent="0.4"/>
    <row r="15603" s="6" customFormat="1" x14ac:dyDescent="0.4"/>
    <row r="15604" s="6" customFormat="1" x14ac:dyDescent="0.4"/>
    <row r="15605" s="6" customFormat="1" x14ac:dyDescent="0.4"/>
    <row r="15606" s="6" customFormat="1" x14ac:dyDescent="0.4"/>
    <row r="15607" s="6" customFormat="1" x14ac:dyDescent="0.4"/>
    <row r="15608" s="6" customFormat="1" x14ac:dyDescent="0.4"/>
    <row r="15609" s="6" customFormat="1" x14ac:dyDescent="0.4"/>
    <row r="15610" s="6" customFormat="1" x14ac:dyDescent="0.4"/>
    <row r="15611" s="6" customFormat="1" x14ac:dyDescent="0.4"/>
    <row r="15612" s="6" customFormat="1" x14ac:dyDescent="0.4"/>
    <row r="15613" s="6" customFormat="1" x14ac:dyDescent="0.4"/>
    <row r="15614" s="6" customFormat="1" x14ac:dyDescent="0.4"/>
    <row r="15615" s="6" customFormat="1" x14ac:dyDescent="0.4"/>
    <row r="15616" s="6" customFormat="1" x14ac:dyDescent="0.4"/>
    <row r="15617" s="6" customFormat="1" x14ac:dyDescent="0.4"/>
    <row r="15618" s="6" customFormat="1" x14ac:dyDescent="0.4"/>
    <row r="15619" s="6" customFormat="1" x14ac:dyDescent="0.4"/>
    <row r="15620" s="6" customFormat="1" x14ac:dyDescent="0.4"/>
    <row r="15621" s="6" customFormat="1" x14ac:dyDescent="0.4"/>
    <row r="15622" s="6" customFormat="1" x14ac:dyDescent="0.4"/>
    <row r="15623" s="6" customFormat="1" x14ac:dyDescent="0.4"/>
    <row r="15624" s="6" customFormat="1" x14ac:dyDescent="0.4"/>
    <row r="15625" s="6" customFormat="1" x14ac:dyDescent="0.4"/>
    <row r="15626" s="6" customFormat="1" x14ac:dyDescent="0.4"/>
    <row r="15627" s="6" customFormat="1" x14ac:dyDescent="0.4"/>
    <row r="15628" s="6" customFormat="1" x14ac:dyDescent="0.4"/>
    <row r="15629" s="6" customFormat="1" x14ac:dyDescent="0.4"/>
    <row r="15630" s="6" customFormat="1" x14ac:dyDescent="0.4"/>
    <row r="15631" s="6" customFormat="1" x14ac:dyDescent="0.4"/>
    <row r="15632" s="6" customFormat="1" x14ac:dyDescent="0.4"/>
    <row r="15633" s="6" customFormat="1" x14ac:dyDescent="0.4"/>
    <row r="15634" s="6" customFormat="1" x14ac:dyDescent="0.4"/>
    <row r="15635" s="6" customFormat="1" x14ac:dyDescent="0.4"/>
    <row r="15636" s="6" customFormat="1" x14ac:dyDescent="0.4"/>
    <row r="15637" s="6" customFormat="1" x14ac:dyDescent="0.4"/>
    <row r="15638" s="6" customFormat="1" x14ac:dyDescent="0.4"/>
    <row r="15639" s="6" customFormat="1" x14ac:dyDescent="0.4"/>
    <row r="15640" s="6" customFormat="1" x14ac:dyDescent="0.4"/>
    <row r="15641" s="6" customFormat="1" x14ac:dyDescent="0.4"/>
    <row r="15642" s="6" customFormat="1" x14ac:dyDescent="0.4"/>
    <row r="15643" s="6" customFormat="1" x14ac:dyDescent="0.4"/>
    <row r="15644" s="6" customFormat="1" x14ac:dyDescent="0.4"/>
    <row r="15645" s="6" customFormat="1" x14ac:dyDescent="0.4"/>
    <row r="15646" s="6" customFormat="1" x14ac:dyDescent="0.4"/>
    <row r="15647" s="6" customFormat="1" x14ac:dyDescent="0.4"/>
    <row r="15648" s="6" customFormat="1" x14ac:dyDescent="0.4"/>
    <row r="15649" s="6" customFormat="1" x14ac:dyDescent="0.4"/>
    <row r="15650" s="6" customFormat="1" x14ac:dyDescent="0.4"/>
    <row r="15651" s="6" customFormat="1" x14ac:dyDescent="0.4"/>
    <row r="15652" s="6" customFormat="1" x14ac:dyDescent="0.4"/>
    <row r="15653" s="6" customFormat="1" x14ac:dyDescent="0.4"/>
    <row r="15654" s="6" customFormat="1" x14ac:dyDescent="0.4"/>
    <row r="15655" s="6" customFormat="1" x14ac:dyDescent="0.4"/>
    <row r="15656" s="6" customFormat="1" x14ac:dyDescent="0.4"/>
    <row r="15657" s="6" customFormat="1" x14ac:dyDescent="0.4"/>
    <row r="15658" s="6" customFormat="1" x14ac:dyDescent="0.4"/>
    <row r="15659" s="6" customFormat="1" x14ac:dyDescent="0.4"/>
    <row r="15660" s="6" customFormat="1" x14ac:dyDescent="0.4"/>
    <row r="15661" s="6" customFormat="1" x14ac:dyDescent="0.4"/>
    <row r="15662" s="6" customFormat="1" x14ac:dyDescent="0.4"/>
    <row r="15663" s="6" customFormat="1" x14ac:dyDescent="0.4"/>
    <row r="15664" s="6" customFormat="1" x14ac:dyDescent="0.4"/>
    <row r="15665" s="6" customFormat="1" x14ac:dyDescent="0.4"/>
    <row r="15666" s="6" customFormat="1" x14ac:dyDescent="0.4"/>
    <row r="15667" s="6" customFormat="1" x14ac:dyDescent="0.4"/>
    <row r="15668" s="6" customFormat="1" x14ac:dyDescent="0.4"/>
    <row r="15669" s="6" customFormat="1" x14ac:dyDescent="0.4"/>
    <row r="15670" s="6" customFormat="1" x14ac:dyDescent="0.4"/>
    <row r="15671" s="6" customFormat="1" x14ac:dyDescent="0.4"/>
    <row r="15672" s="6" customFormat="1" x14ac:dyDescent="0.4"/>
    <row r="15673" s="6" customFormat="1" x14ac:dyDescent="0.4"/>
    <row r="15674" s="6" customFormat="1" x14ac:dyDescent="0.4"/>
    <row r="15675" s="6" customFormat="1" x14ac:dyDescent="0.4"/>
    <row r="15676" s="6" customFormat="1" x14ac:dyDescent="0.4"/>
    <row r="15677" s="6" customFormat="1" x14ac:dyDescent="0.4"/>
    <row r="15678" s="6" customFormat="1" x14ac:dyDescent="0.4"/>
    <row r="15679" s="6" customFormat="1" x14ac:dyDescent="0.4"/>
    <row r="15680" s="6" customFormat="1" x14ac:dyDescent="0.4"/>
    <row r="15681" s="6" customFormat="1" x14ac:dyDescent="0.4"/>
    <row r="15682" s="6" customFormat="1" x14ac:dyDescent="0.4"/>
    <row r="15683" s="6" customFormat="1" x14ac:dyDescent="0.4"/>
    <row r="15684" s="6" customFormat="1" x14ac:dyDescent="0.4"/>
    <row r="15685" s="6" customFormat="1" x14ac:dyDescent="0.4"/>
    <row r="15686" s="6" customFormat="1" x14ac:dyDescent="0.4"/>
    <row r="15687" s="6" customFormat="1" x14ac:dyDescent="0.4"/>
    <row r="15688" s="6" customFormat="1" x14ac:dyDescent="0.4"/>
    <row r="15689" s="6" customFormat="1" x14ac:dyDescent="0.4"/>
    <row r="15690" s="6" customFormat="1" x14ac:dyDescent="0.4"/>
    <row r="15691" s="6" customFormat="1" x14ac:dyDescent="0.4"/>
    <row r="15692" s="6" customFormat="1" x14ac:dyDescent="0.4"/>
    <row r="15693" s="6" customFormat="1" x14ac:dyDescent="0.4"/>
    <row r="15694" s="6" customFormat="1" x14ac:dyDescent="0.4"/>
    <row r="15695" s="6" customFormat="1" x14ac:dyDescent="0.4"/>
    <row r="15696" s="6" customFormat="1" x14ac:dyDescent="0.4"/>
    <row r="15697" s="6" customFormat="1" x14ac:dyDescent="0.4"/>
    <row r="15698" s="6" customFormat="1" x14ac:dyDescent="0.4"/>
    <row r="15699" s="6" customFormat="1" x14ac:dyDescent="0.4"/>
    <row r="15700" s="6" customFormat="1" x14ac:dyDescent="0.4"/>
    <row r="15701" s="6" customFormat="1" x14ac:dyDescent="0.4"/>
    <row r="15702" s="6" customFormat="1" x14ac:dyDescent="0.4"/>
    <row r="15703" s="6" customFormat="1" x14ac:dyDescent="0.4"/>
    <row r="15704" s="6" customFormat="1" x14ac:dyDescent="0.4"/>
    <row r="15705" s="6" customFormat="1" x14ac:dyDescent="0.4"/>
    <row r="15706" s="6" customFormat="1" x14ac:dyDescent="0.4"/>
    <row r="15707" s="6" customFormat="1" x14ac:dyDescent="0.4"/>
    <row r="15708" s="6" customFormat="1" x14ac:dyDescent="0.4"/>
    <row r="15709" s="6" customFormat="1" x14ac:dyDescent="0.4"/>
    <row r="15710" s="6" customFormat="1" x14ac:dyDescent="0.4"/>
    <row r="15711" s="6" customFormat="1" x14ac:dyDescent="0.4"/>
    <row r="15712" s="6" customFormat="1" x14ac:dyDescent="0.4"/>
    <row r="15713" s="6" customFormat="1" x14ac:dyDescent="0.4"/>
    <row r="15714" s="6" customFormat="1" x14ac:dyDescent="0.4"/>
    <row r="15715" s="6" customFormat="1" x14ac:dyDescent="0.4"/>
    <row r="15716" s="6" customFormat="1" x14ac:dyDescent="0.4"/>
    <row r="15717" s="6" customFormat="1" x14ac:dyDescent="0.4"/>
    <row r="15718" s="6" customFormat="1" x14ac:dyDescent="0.4"/>
    <row r="15719" s="6" customFormat="1" x14ac:dyDescent="0.4"/>
    <row r="15720" s="6" customFormat="1" x14ac:dyDescent="0.4"/>
    <row r="15721" s="6" customFormat="1" x14ac:dyDescent="0.4"/>
    <row r="15722" s="6" customFormat="1" x14ac:dyDescent="0.4"/>
    <row r="15723" s="6" customFormat="1" x14ac:dyDescent="0.4"/>
    <row r="15724" s="6" customFormat="1" x14ac:dyDescent="0.4"/>
    <row r="15725" s="6" customFormat="1" x14ac:dyDescent="0.4"/>
    <row r="15726" s="6" customFormat="1" x14ac:dyDescent="0.4"/>
    <row r="15727" s="6" customFormat="1" x14ac:dyDescent="0.4"/>
    <row r="15728" s="6" customFormat="1" x14ac:dyDescent="0.4"/>
    <row r="15729" s="6" customFormat="1" x14ac:dyDescent="0.4"/>
    <row r="15730" s="6" customFormat="1" x14ac:dyDescent="0.4"/>
    <row r="15731" s="6" customFormat="1" x14ac:dyDescent="0.4"/>
    <row r="15732" s="6" customFormat="1" x14ac:dyDescent="0.4"/>
    <row r="15733" s="6" customFormat="1" x14ac:dyDescent="0.4"/>
    <row r="15734" s="6" customFormat="1" x14ac:dyDescent="0.4"/>
    <row r="15735" s="6" customFormat="1" x14ac:dyDescent="0.4"/>
    <row r="15736" s="6" customFormat="1" x14ac:dyDescent="0.4"/>
    <row r="15737" s="6" customFormat="1" x14ac:dyDescent="0.4"/>
    <row r="15738" s="6" customFormat="1" x14ac:dyDescent="0.4"/>
    <row r="15739" s="6" customFormat="1" x14ac:dyDescent="0.4"/>
    <row r="15740" s="6" customFormat="1" x14ac:dyDescent="0.4"/>
    <row r="15741" s="6" customFormat="1" x14ac:dyDescent="0.4"/>
    <row r="15742" s="6" customFormat="1" x14ac:dyDescent="0.4"/>
    <row r="15743" s="6" customFormat="1" x14ac:dyDescent="0.4"/>
    <row r="15744" s="6" customFormat="1" x14ac:dyDescent="0.4"/>
    <row r="15745" s="6" customFormat="1" x14ac:dyDescent="0.4"/>
    <row r="15746" s="6" customFormat="1" x14ac:dyDescent="0.4"/>
    <row r="15747" s="6" customFormat="1" x14ac:dyDescent="0.4"/>
    <row r="15748" s="6" customFormat="1" x14ac:dyDescent="0.4"/>
    <row r="15749" s="6" customFormat="1" x14ac:dyDescent="0.4"/>
    <row r="15750" s="6" customFormat="1" x14ac:dyDescent="0.4"/>
    <row r="15751" s="6" customFormat="1" x14ac:dyDescent="0.4"/>
    <row r="15752" s="6" customFormat="1" x14ac:dyDescent="0.4"/>
    <row r="15753" s="6" customFormat="1" x14ac:dyDescent="0.4"/>
    <row r="15754" s="6" customFormat="1" x14ac:dyDescent="0.4"/>
    <row r="15755" s="6" customFormat="1" x14ac:dyDescent="0.4"/>
    <row r="15756" s="6" customFormat="1" x14ac:dyDescent="0.4"/>
    <row r="15757" s="6" customFormat="1" x14ac:dyDescent="0.4"/>
    <row r="15758" s="6" customFormat="1" x14ac:dyDescent="0.4"/>
    <row r="15759" s="6" customFormat="1" x14ac:dyDescent="0.4"/>
    <row r="15760" s="6" customFormat="1" x14ac:dyDescent="0.4"/>
    <row r="15761" s="6" customFormat="1" x14ac:dyDescent="0.4"/>
    <row r="15762" s="6" customFormat="1" x14ac:dyDescent="0.4"/>
    <row r="15763" s="6" customFormat="1" x14ac:dyDescent="0.4"/>
    <row r="15764" s="6" customFormat="1" x14ac:dyDescent="0.4"/>
    <row r="15765" s="6" customFormat="1" x14ac:dyDescent="0.4"/>
    <row r="15766" s="6" customFormat="1" x14ac:dyDescent="0.4"/>
    <row r="15767" s="6" customFormat="1" x14ac:dyDescent="0.4"/>
    <row r="15768" s="6" customFormat="1" x14ac:dyDescent="0.4"/>
    <row r="15769" s="6" customFormat="1" x14ac:dyDescent="0.4"/>
    <row r="15770" s="6" customFormat="1" x14ac:dyDescent="0.4"/>
    <row r="15771" s="6" customFormat="1" x14ac:dyDescent="0.4"/>
    <row r="15772" s="6" customFormat="1" x14ac:dyDescent="0.4"/>
    <row r="15773" s="6" customFormat="1" x14ac:dyDescent="0.4"/>
    <row r="15774" s="6" customFormat="1" x14ac:dyDescent="0.4"/>
    <row r="15775" s="6" customFormat="1" x14ac:dyDescent="0.4"/>
    <row r="15776" s="6" customFormat="1" x14ac:dyDescent="0.4"/>
    <row r="15777" s="6" customFormat="1" x14ac:dyDescent="0.4"/>
    <row r="15778" s="6" customFormat="1" x14ac:dyDescent="0.4"/>
    <row r="15779" s="6" customFormat="1" x14ac:dyDescent="0.4"/>
    <row r="15780" s="6" customFormat="1" x14ac:dyDescent="0.4"/>
    <row r="15781" s="6" customFormat="1" x14ac:dyDescent="0.4"/>
    <row r="15782" s="6" customFormat="1" x14ac:dyDescent="0.4"/>
    <row r="15783" s="6" customFormat="1" x14ac:dyDescent="0.4"/>
    <row r="15784" s="6" customFormat="1" x14ac:dyDescent="0.4"/>
    <row r="15785" s="6" customFormat="1" x14ac:dyDescent="0.4"/>
    <row r="15786" s="6" customFormat="1" x14ac:dyDescent="0.4"/>
    <row r="15787" s="6" customFormat="1" x14ac:dyDescent="0.4"/>
    <row r="15788" s="6" customFormat="1" x14ac:dyDescent="0.4"/>
    <row r="15789" s="6" customFormat="1" x14ac:dyDescent="0.4"/>
    <row r="15790" s="6" customFormat="1" x14ac:dyDescent="0.4"/>
    <row r="15791" s="6" customFormat="1" x14ac:dyDescent="0.4"/>
    <row r="15792" s="6" customFormat="1" x14ac:dyDescent="0.4"/>
    <row r="15793" s="6" customFormat="1" x14ac:dyDescent="0.4"/>
    <row r="15794" s="6" customFormat="1" x14ac:dyDescent="0.4"/>
    <row r="15795" s="6" customFormat="1" x14ac:dyDescent="0.4"/>
    <row r="15796" s="6" customFormat="1" x14ac:dyDescent="0.4"/>
    <row r="15797" s="6" customFormat="1" x14ac:dyDescent="0.4"/>
    <row r="15798" s="6" customFormat="1" x14ac:dyDescent="0.4"/>
    <row r="15799" s="6" customFormat="1" x14ac:dyDescent="0.4"/>
    <row r="15800" s="6" customFormat="1" x14ac:dyDescent="0.4"/>
    <row r="15801" s="6" customFormat="1" x14ac:dyDescent="0.4"/>
    <row r="15802" s="6" customFormat="1" x14ac:dyDescent="0.4"/>
    <row r="15803" s="6" customFormat="1" x14ac:dyDescent="0.4"/>
    <row r="15804" s="6" customFormat="1" x14ac:dyDescent="0.4"/>
    <row r="15805" s="6" customFormat="1" x14ac:dyDescent="0.4"/>
    <row r="15806" s="6" customFormat="1" x14ac:dyDescent="0.4"/>
    <row r="15807" s="6" customFormat="1" x14ac:dyDescent="0.4"/>
    <row r="15808" s="6" customFormat="1" x14ac:dyDescent="0.4"/>
    <row r="15809" s="6" customFormat="1" x14ac:dyDescent="0.4"/>
    <row r="15810" s="6" customFormat="1" x14ac:dyDescent="0.4"/>
    <row r="15811" s="6" customFormat="1" x14ac:dyDescent="0.4"/>
    <row r="15812" s="6" customFormat="1" x14ac:dyDescent="0.4"/>
    <row r="15813" s="6" customFormat="1" x14ac:dyDescent="0.4"/>
    <row r="15814" s="6" customFormat="1" x14ac:dyDescent="0.4"/>
    <row r="15815" s="6" customFormat="1" x14ac:dyDescent="0.4"/>
    <row r="15816" s="6" customFormat="1" x14ac:dyDescent="0.4"/>
    <row r="15817" s="6" customFormat="1" x14ac:dyDescent="0.4"/>
    <row r="15818" s="6" customFormat="1" x14ac:dyDescent="0.4"/>
    <row r="15819" s="6" customFormat="1" x14ac:dyDescent="0.4"/>
    <row r="15820" s="6" customFormat="1" x14ac:dyDescent="0.4"/>
    <row r="15821" s="6" customFormat="1" x14ac:dyDescent="0.4"/>
    <row r="15822" s="6" customFormat="1" x14ac:dyDescent="0.4"/>
    <row r="15823" s="6" customFormat="1" x14ac:dyDescent="0.4"/>
    <row r="15824" s="6" customFormat="1" x14ac:dyDescent="0.4"/>
    <row r="15825" s="6" customFormat="1" x14ac:dyDescent="0.4"/>
    <row r="15826" s="6" customFormat="1" x14ac:dyDescent="0.4"/>
    <row r="15827" s="6" customFormat="1" x14ac:dyDescent="0.4"/>
    <row r="15828" s="6" customFormat="1" x14ac:dyDescent="0.4"/>
    <row r="15829" s="6" customFormat="1" x14ac:dyDescent="0.4"/>
    <row r="15830" s="6" customFormat="1" x14ac:dyDescent="0.4"/>
    <row r="15831" s="6" customFormat="1" x14ac:dyDescent="0.4"/>
    <row r="15832" s="6" customFormat="1" x14ac:dyDescent="0.4"/>
    <row r="15833" s="6" customFormat="1" x14ac:dyDescent="0.4"/>
    <row r="15834" s="6" customFormat="1" x14ac:dyDescent="0.4"/>
    <row r="15835" s="6" customFormat="1" x14ac:dyDescent="0.4"/>
    <row r="15836" s="6" customFormat="1" x14ac:dyDescent="0.4"/>
    <row r="15837" s="6" customFormat="1" x14ac:dyDescent="0.4"/>
    <row r="15838" s="6" customFormat="1" x14ac:dyDescent="0.4"/>
    <row r="15839" s="6" customFormat="1" x14ac:dyDescent="0.4"/>
    <row r="15840" s="6" customFormat="1" x14ac:dyDescent="0.4"/>
    <row r="15841" s="6" customFormat="1" x14ac:dyDescent="0.4"/>
    <row r="15842" s="6" customFormat="1" x14ac:dyDescent="0.4"/>
    <row r="15843" s="6" customFormat="1" x14ac:dyDescent="0.4"/>
    <row r="15844" s="6" customFormat="1" x14ac:dyDescent="0.4"/>
    <row r="15845" s="6" customFormat="1" x14ac:dyDescent="0.4"/>
    <row r="15846" s="6" customFormat="1" x14ac:dyDescent="0.4"/>
    <row r="15847" s="6" customFormat="1" x14ac:dyDescent="0.4"/>
    <row r="15848" s="6" customFormat="1" x14ac:dyDescent="0.4"/>
    <row r="15849" s="6" customFormat="1" x14ac:dyDescent="0.4"/>
    <row r="15850" s="6" customFormat="1" x14ac:dyDescent="0.4"/>
    <row r="15851" s="6" customFormat="1" x14ac:dyDescent="0.4"/>
    <row r="15852" s="6" customFormat="1" x14ac:dyDescent="0.4"/>
    <row r="15853" s="6" customFormat="1" x14ac:dyDescent="0.4"/>
    <row r="15854" s="6" customFormat="1" x14ac:dyDescent="0.4"/>
    <row r="15855" s="6" customFormat="1" x14ac:dyDescent="0.4"/>
    <row r="15856" s="6" customFormat="1" x14ac:dyDescent="0.4"/>
    <row r="15857" s="6" customFormat="1" x14ac:dyDescent="0.4"/>
    <row r="15858" s="6" customFormat="1" x14ac:dyDescent="0.4"/>
    <row r="15859" s="6" customFormat="1" x14ac:dyDescent="0.4"/>
    <row r="15860" s="6" customFormat="1" x14ac:dyDescent="0.4"/>
    <row r="15861" s="6" customFormat="1" x14ac:dyDescent="0.4"/>
    <row r="15862" s="6" customFormat="1" x14ac:dyDescent="0.4"/>
    <row r="15863" s="6" customFormat="1" x14ac:dyDescent="0.4"/>
    <row r="15864" s="6" customFormat="1" x14ac:dyDescent="0.4"/>
    <row r="15865" s="6" customFormat="1" x14ac:dyDescent="0.4"/>
    <row r="15866" s="6" customFormat="1" x14ac:dyDescent="0.4"/>
    <row r="15867" s="6" customFormat="1" x14ac:dyDescent="0.4"/>
    <row r="15868" s="6" customFormat="1" x14ac:dyDescent="0.4"/>
    <row r="15869" s="6" customFormat="1" x14ac:dyDescent="0.4"/>
    <row r="15870" s="6" customFormat="1" x14ac:dyDescent="0.4"/>
    <row r="15871" s="6" customFormat="1" x14ac:dyDescent="0.4"/>
    <row r="15872" s="6" customFormat="1" x14ac:dyDescent="0.4"/>
    <row r="15873" s="6" customFormat="1" x14ac:dyDescent="0.4"/>
    <row r="15874" s="6" customFormat="1" x14ac:dyDescent="0.4"/>
    <row r="15875" s="6" customFormat="1" x14ac:dyDescent="0.4"/>
    <row r="15876" s="6" customFormat="1" x14ac:dyDescent="0.4"/>
    <row r="15877" s="6" customFormat="1" x14ac:dyDescent="0.4"/>
    <row r="15878" s="6" customFormat="1" x14ac:dyDescent="0.4"/>
    <row r="15879" s="6" customFormat="1" x14ac:dyDescent="0.4"/>
    <row r="15880" s="6" customFormat="1" x14ac:dyDescent="0.4"/>
    <row r="15881" s="6" customFormat="1" x14ac:dyDescent="0.4"/>
    <row r="15882" s="6" customFormat="1" x14ac:dyDescent="0.4"/>
    <row r="15883" s="6" customFormat="1" x14ac:dyDescent="0.4"/>
    <row r="15884" s="6" customFormat="1" x14ac:dyDescent="0.4"/>
    <row r="15885" s="6" customFormat="1" x14ac:dyDescent="0.4"/>
    <row r="15886" s="6" customFormat="1" x14ac:dyDescent="0.4"/>
    <row r="15887" s="6" customFormat="1" x14ac:dyDescent="0.4"/>
    <row r="15888" s="6" customFormat="1" x14ac:dyDescent="0.4"/>
    <row r="15889" s="6" customFormat="1" x14ac:dyDescent="0.4"/>
    <row r="15890" s="6" customFormat="1" x14ac:dyDescent="0.4"/>
    <row r="15891" s="6" customFormat="1" x14ac:dyDescent="0.4"/>
    <row r="15892" s="6" customFormat="1" x14ac:dyDescent="0.4"/>
    <row r="15893" s="6" customFormat="1" x14ac:dyDescent="0.4"/>
    <row r="15894" s="6" customFormat="1" x14ac:dyDescent="0.4"/>
    <row r="15895" s="6" customFormat="1" x14ac:dyDescent="0.4"/>
    <row r="15896" s="6" customFormat="1" x14ac:dyDescent="0.4"/>
    <row r="15897" s="6" customFormat="1" x14ac:dyDescent="0.4"/>
    <row r="15898" s="6" customFormat="1" x14ac:dyDescent="0.4"/>
    <row r="15899" s="6" customFormat="1" x14ac:dyDescent="0.4"/>
    <row r="15900" s="6" customFormat="1" x14ac:dyDescent="0.4"/>
    <row r="15901" s="6" customFormat="1" x14ac:dyDescent="0.4"/>
    <row r="15902" s="6" customFormat="1" x14ac:dyDescent="0.4"/>
    <row r="15903" s="6" customFormat="1" x14ac:dyDescent="0.4"/>
    <row r="15904" s="6" customFormat="1" x14ac:dyDescent="0.4"/>
    <row r="15905" s="6" customFormat="1" x14ac:dyDescent="0.4"/>
    <row r="15906" s="6" customFormat="1" x14ac:dyDescent="0.4"/>
    <row r="15907" s="6" customFormat="1" x14ac:dyDescent="0.4"/>
    <row r="15908" s="6" customFormat="1" x14ac:dyDescent="0.4"/>
    <row r="15909" s="6" customFormat="1" x14ac:dyDescent="0.4"/>
    <row r="15910" s="6" customFormat="1" x14ac:dyDescent="0.4"/>
    <row r="15911" s="6" customFormat="1" x14ac:dyDescent="0.4"/>
    <row r="15912" s="6" customFormat="1" x14ac:dyDescent="0.4"/>
    <row r="15913" s="6" customFormat="1" x14ac:dyDescent="0.4"/>
    <row r="15914" s="6" customFormat="1" x14ac:dyDescent="0.4"/>
    <row r="15915" s="6" customFormat="1" x14ac:dyDescent="0.4"/>
    <row r="15916" s="6" customFormat="1" x14ac:dyDescent="0.4"/>
    <row r="15917" s="6" customFormat="1" x14ac:dyDescent="0.4"/>
    <row r="15918" s="6" customFormat="1" x14ac:dyDescent="0.4"/>
    <row r="15919" s="6" customFormat="1" x14ac:dyDescent="0.4"/>
    <row r="15920" s="6" customFormat="1" x14ac:dyDescent="0.4"/>
    <row r="15921" s="6" customFormat="1" x14ac:dyDescent="0.4"/>
    <row r="15922" s="6" customFormat="1" x14ac:dyDescent="0.4"/>
    <row r="15923" s="6" customFormat="1" x14ac:dyDescent="0.4"/>
    <row r="15924" s="6" customFormat="1" x14ac:dyDescent="0.4"/>
    <row r="15925" s="6" customFormat="1" x14ac:dyDescent="0.4"/>
    <row r="15926" s="6" customFormat="1" x14ac:dyDescent="0.4"/>
    <row r="15927" s="6" customFormat="1" x14ac:dyDescent="0.4"/>
    <row r="15928" s="6" customFormat="1" x14ac:dyDescent="0.4"/>
    <row r="15929" s="6" customFormat="1" x14ac:dyDescent="0.4"/>
    <row r="15930" s="6" customFormat="1" x14ac:dyDescent="0.4"/>
    <row r="15931" s="6" customFormat="1" x14ac:dyDescent="0.4"/>
    <row r="15932" s="6" customFormat="1" x14ac:dyDescent="0.4"/>
    <row r="15933" s="6" customFormat="1" x14ac:dyDescent="0.4"/>
    <row r="15934" s="6" customFormat="1" x14ac:dyDescent="0.4"/>
    <row r="15935" s="6" customFormat="1" x14ac:dyDescent="0.4"/>
    <row r="15936" s="6" customFormat="1" x14ac:dyDescent="0.4"/>
    <row r="15937" s="6" customFormat="1" x14ac:dyDescent="0.4"/>
    <row r="15938" s="6" customFormat="1" x14ac:dyDescent="0.4"/>
    <row r="15939" s="6" customFormat="1" x14ac:dyDescent="0.4"/>
    <row r="15940" s="6" customFormat="1" x14ac:dyDescent="0.4"/>
    <row r="15941" s="6" customFormat="1" x14ac:dyDescent="0.4"/>
    <row r="15942" s="6" customFormat="1" x14ac:dyDescent="0.4"/>
    <row r="15943" s="6" customFormat="1" x14ac:dyDescent="0.4"/>
    <row r="15944" s="6" customFormat="1" x14ac:dyDescent="0.4"/>
    <row r="15945" s="6" customFormat="1" x14ac:dyDescent="0.4"/>
    <row r="15946" s="6" customFormat="1" x14ac:dyDescent="0.4"/>
    <row r="15947" s="6" customFormat="1" x14ac:dyDescent="0.4"/>
    <row r="15948" s="6" customFormat="1" x14ac:dyDescent="0.4"/>
    <row r="15949" s="6" customFormat="1" x14ac:dyDescent="0.4"/>
    <row r="15950" s="6" customFormat="1" x14ac:dyDescent="0.4"/>
    <row r="15951" s="6" customFormat="1" x14ac:dyDescent="0.4"/>
    <row r="15952" s="6" customFormat="1" x14ac:dyDescent="0.4"/>
    <row r="15953" s="6" customFormat="1" x14ac:dyDescent="0.4"/>
    <row r="15954" s="6" customFormat="1" x14ac:dyDescent="0.4"/>
    <row r="15955" s="6" customFormat="1" x14ac:dyDescent="0.4"/>
    <row r="15956" s="6" customFormat="1" x14ac:dyDescent="0.4"/>
    <row r="15957" s="6" customFormat="1" x14ac:dyDescent="0.4"/>
    <row r="15958" s="6" customFormat="1" x14ac:dyDescent="0.4"/>
    <row r="15959" s="6" customFormat="1" x14ac:dyDescent="0.4"/>
    <row r="15960" s="6" customFormat="1" x14ac:dyDescent="0.4"/>
    <row r="15961" s="6" customFormat="1" x14ac:dyDescent="0.4"/>
    <row r="15962" s="6" customFormat="1" x14ac:dyDescent="0.4"/>
    <row r="15963" s="6" customFormat="1" x14ac:dyDescent="0.4"/>
    <row r="15964" s="6" customFormat="1" x14ac:dyDescent="0.4"/>
    <row r="15965" s="6" customFormat="1" x14ac:dyDescent="0.4"/>
    <row r="15966" s="6" customFormat="1" x14ac:dyDescent="0.4"/>
    <row r="15967" s="6" customFormat="1" x14ac:dyDescent="0.4"/>
    <row r="15968" s="6" customFormat="1" x14ac:dyDescent="0.4"/>
    <row r="15969" s="6" customFormat="1" x14ac:dyDescent="0.4"/>
    <row r="15970" s="6" customFormat="1" x14ac:dyDescent="0.4"/>
    <row r="15971" s="6" customFormat="1" x14ac:dyDescent="0.4"/>
    <row r="15972" s="6" customFormat="1" x14ac:dyDescent="0.4"/>
    <row r="15973" s="6" customFormat="1" x14ac:dyDescent="0.4"/>
    <row r="15974" s="6" customFormat="1" x14ac:dyDescent="0.4"/>
    <row r="15975" s="6" customFormat="1" x14ac:dyDescent="0.4"/>
    <row r="15976" s="6" customFormat="1" x14ac:dyDescent="0.4"/>
    <row r="15977" s="6" customFormat="1" x14ac:dyDescent="0.4"/>
    <row r="15978" s="6" customFormat="1" x14ac:dyDescent="0.4"/>
    <row r="15979" s="6" customFormat="1" x14ac:dyDescent="0.4"/>
    <row r="15980" s="6" customFormat="1" x14ac:dyDescent="0.4"/>
    <row r="15981" s="6" customFormat="1" x14ac:dyDescent="0.4"/>
    <row r="15982" s="6" customFormat="1" x14ac:dyDescent="0.4"/>
    <row r="15983" s="6" customFormat="1" x14ac:dyDescent="0.4"/>
    <row r="15984" s="6" customFormat="1" x14ac:dyDescent="0.4"/>
    <row r="15985" s="6" customFormat="1" x14ac:dyDescent="0.4"/>
    <row r="15986" s="6" customFormat="1" x14ac:dyDescent="0.4"/>
    <row r="15987" s="6" customFormat="1" x14ac:dyDescent="0.4"/>
    <row r="15988" s="6" customFormat="1" x14ac:dyDescent="0.4"/>
    <row r="15989" s="6" customFormat="1" x14ac:dyDescent="0.4"/>
    <row r="15990" s="6" customFormat="1" x14ac:dyDescent="0.4"/>
    <row r="15991" s="6" customFormat="1" x14ac:dyDescent="0.4"/>
    <row r="15992" s="6" customFormat="1" x14ac:dyDescent="0.4"/>
    <row r="15993" s="6" customFormat="1" x14ac:dyDescent="0.4"/>
    <row r="15994" s="6" customFormat="1" x14ac:dyDescent="0.4"/>
    <row r="15995" s="6" customFormat="1" x14ac:dyDescent="0.4"/>
    <row r="15996" s="6" customFormat="1" x14ac:dyDescent="0.4"/>
    <row r="15997" s="6" customFormat="1" x14ac:dyDescent="0.4"/>
    <row r="15998" s="6" customFormat="1" x14ac:dyDescent="0.4"/>
    <row r="15999" s="6" customFormat="1" x14ac:dyDescent="0.4"/>
    <row r="16000" s="6" customFormat="1" x14ac:dyDescent="0.4"/>
    <row r="16001" s="6" customFormat="1" x14ac:dyDescent="0.4"/>
    <row r="16002" s="6" customFormat="1" x14ac:dyDescent="0.4"/>
    <row r="16003" s="6" customFormat="1" x14ac:dyDescent="0.4"/>
    <row r="16004" s="6" customFormat="1" x14ac:dyDescent="0.4"/>
    <row r="16005" s="6" customFormat="1" x14ac:dyDescent="0.4"/>
    <row r="16006" s="6" customFormat="1" x14ac:dyDescent="0.4"/>
    <row r="16007" s="6" customFormat="1" x14ac:dyDescent="0.4"/>
    <row r="16008" s="6" customFormat="1" x14ac:dyDescent="0.4"/>
    <row r="16009" s="6" customFormat="1" x14ac:dyDescent="0.4"/>
    <row r="16010" s="6" customFormat="1" x14ac:dyDescent="0.4"/>
    <row r="16011" s="6" customFormat="1" x14ac:dyDescent="0.4"/>
    <row r="16012" s="6" customFormat="1" x14ac:dyDescent="0.4"/>
    <row r="16013" s="6" customFormat="1" x14ac:dyDescent="0.4"/>
    <row r="16014" s="6" customFormat="1" x14ac:dyDescent="0.4"/>
    <row r="16015" s="6" customFormat="1" x14ac:dyDescent="0.4"/>
    <row r="16016" s="6" customFormat="1" x14ac:dyDescent="0.4"/>
    <row r="16017" s="6" customFormat="1" x14ac:dyDescent="0.4"/>
    <row r="16018" s="6" customFormat="1" x14ac:dyDescent="0.4"/>
    <row r="16019" s="6" customFormat="1" x14ac:dyDescent="0.4"/>
    <row r="16020" s="6" customFormat="1" x14ac:dyDescent="0.4"/>
    <row r="16021" s="6" customFormat="1" x14ac:dyDescent="0.4"/>
    <row r="16022" s="6" customFormat="1" x14ac:dyDescent="0.4"/>
    <row r="16023" s="6" customFormat="1" x14ac:dyDescent="0.4"/>
    <row r="16024" s="6" customFormat="1" x14ac:dyDescent="0.4"/>
    <row r="16025" s="6" customFormat="1" x14ac:dyDescent="0.4"/>
    <row r="16026" s="6" customFormat="1" x14ac:dyDescent="0.4"/>
    <row r="16027" s="6" customFormat="1" x14ac:dyDescent="0.4"/>
    <row r="16028" s="6" customFormat="1" x14ac:dyDescent="0.4"/>
    <row r="16029" s="6" customFormat="1" x14ac:dyDescent="0.4"/>
    <row r="16030" s="6" customFormat="1" x14ac:dyDescent="0.4"/>
    <row r="16031" s="6" customFormat="1" x14ac:dyDescent="0.4"/>
    <row r="16032" s="6" customFormat="1" x14ac:dyDescent="0.4"/>
    <row r="16033" s="6" customFormat="1" x14ac:dyDescent="0.4"/>
    <row r="16034" s="6" customFormat="1" x14ac:dyDescent="0.4"/>
    <row r="16035" s="6" customFormat="1" x14ac:dyDescent="0.4"/>
    <row r="16036" s="6" customFormat="1" x14ac:dyDescent="0.4"/>
    <row r="16037" s="6" customFormat="1" x14ac:dyDescent="0.4"/>
    <row r="16038" s="6" customFormat="1" x14ac:dyDescent="0.4"/>
    <row r="16039" s="6" customFormat="1" x14ac:dyDescent="0.4"/>
    <row r="16040" s="6" customFormat="1" x14ac:dyDescent="0.4"/>
    <row r="16041" s="6" customFormat="1" x14ac:dyDescent="0.4"/>
    <row r="16042" s="6" customFormat="1" x14ac:dyDescent="0.4"/>
    <row r="16043" s="6" customFormat="1" x14ac:dyDescent="0.4"/>
    <row r="16044" s="6" customFormat="1" x14ac:dyDescent="0.4"/>
    <row r="16045" s="6" customFormat="1" x14ac:dyDescent="0.4"/>
    <row r="16046" s="6" customFormat="1" x14ac:dyDescent="0.4"/>
    <row r="16047" s="6" customFormat="1" x14ac:dyDescent="0.4"/>
    <row r="16048" s="6" customFormat="1" x14ac:dyDescent="0.4"/>
    <row r="16049" s="6" customFormat="1" x14ac:dyDescent="0.4"/>
    <row r="16050" s="6" customFormat="1" x14ac:dyDescent="0.4"/>
    <row r="16051" s="6" customFormat="1" x14ac:dyDescent="0.4"/>
    <row r="16052" s="6" customFormat="1" x14ac:dyDescent="0.4"/>
    <row r="16053" s="6" customFormat="1" x14ac:dyDescent="0.4"/>
    <row r="16054" s="6" customFormat="1" x14ac:dyDescent="0.4"/>
    <row r="16055" s="6" customFormat="1" x14ac:dyDescent="0.4"/>
    <row r="16056" s="6" customFormat="1" x14ac:dyDescent="0.4"/>
    <row r="16057" s="6" customFormat="1" x14ac:dyDescent="0.4"/>
    <row r="16058" s="6" customFormat="1" x14ac:dyDescent="0.4"/>
    <row r="16059" s="6" customFormat="1" x14ac:dyDescent="0.4"/>
    <row r="16060" s="6" customFormat="1" x14ac:dyDescent="0.4"/>
    <row r="16061" s="6" customFormat="1" x14ac:dyDescent="0.4"/>
    <row r="16062" s="6" customFormat="1" x14ac:dyDescent="0.4"/>
    <row r="16063" s="6" customFormat="1" x14ac:dyDescent="0.4"/>
    <row r="16064" s="6" customFormat="1" x14ac:dyDescent="0.4"/>
    <row r="16065" s="6" customFormat="1" x14ac:dyDescent="0.4"/>
    <row r="16066" s="6" customFormat="1" x14ac:dyDescent="0.4"/>
    <row r="16067" s="6" customFormat="1" x14ac:dyDescent="0.4"/>
    <row r="16068" s="6" customFormat="1" x14ac:dyDescent="0.4"/>
    <row r="16069" s="6" customFormat="1" x14ac:dyDescent="0.4"/>
    <row r="16070" s="6" customFormat="1" x14ac:dyDescent="0.4"/>
    <row r="16071" s="6" customFormat="1" x14ac:dyDescent="0.4"/>
    <row r="16072" s="6" customFormat="1" x14ac:dyDescent="0.4"/>
    <row r="16073" s="6" customFormat="1" x14ac:dyDescent="0.4"/>
    <row r="16074" s="6" customFormat="1" x14ac:dyDescent="0.4"/>
    <row r="16075" s="6" customFormat="1" x14ac:dyDescent="0.4"/>
    <row r="16076" s="6" customFormat="1" x14ac:dyDescent="0.4"/>
    <row r="16077" s="6" customFormat="1" x14ac:dyDescent="0.4"/>
    <row r="16078" s="6" customFormat="1" x14ac:dyDescent="0.4"/>
    <row r="16079" s="6" customFormat="1" x14ac:dyDescent="0.4"/>
    <row r="16080" s="6" customFormat="1" x14ac:dyDescent="0.4"/>
    <row r="16081" s="6" customFormat="1" x14ac:dyDescent="0.4"/>
    <row r="16082" s="6" customFormat="1" x14ac:dyDescent="0.4"/>
    <row r="16083" s="6" customFormat="1" x14ac:dyDescent="0.4"/>
    <row r="16084" s="6" customFormat="1" x14ac:dyDescent="0.4"/>
    <row r="16085" s="6" customFormat="1" x14ac:dyDescent="0.4"/>
    <row r="16086" s="6" customFormat="1" x14ac:dyDescent="0.4"/>
    <row r="16087" s="6" customFormat="1" x14ac:dyDescent="0.4"/>
    <row r="16088" s="6" customFormat="1" x14ac:dyDescent="0.4"/>
    <row r="16089" s="6" customFormat="1" x14ac:dyDescent="0.4"/>
    <row r="16090" s="6" customFormat="1" x14ac:dyDescent="0.4"/>
    <row r="16091" s="6" customFormat="1" x14ac:dyDescent="0.4"/>
    <row r="16092" s="6" customFormat="1" x14ac:dyDescent="0.4"/>
    <row r="16093" s="6" customFormat="1" x14ac:dyDescent="0.4"/>
    <row r="16094" s="6" customFormat="1" x14ac:dyDescent="0.4"/>
    <row r="16095" s="6" customFormat="1" x14ac:dyDescent="0.4"/>
    <row r="16096" s="6" customFormat="1" x14ac:dyDescent="0.4"/>
    <row r="16097" s="6" customFormat="1" x14ac:dyDescent="0.4"/>
    <row r="16098" s="6" customFormat="1" x14ac:dyDescent="0.4"/>
    <row r="16099" s="6" customFormat="1" x14ac:dyDescent="0.4"/>
    <row r="16100" s="6" customFormat="1" x14ac:dyDescent="0.4"/>
    <row r="16101" s="6" customFormat="1" x14ac:dyDescent="0.4"/>
    <row r="16102" s="6" customFormat="1" x14ac:dyDescent="0.4"/>
    <row r="16103" s="6" customFormat="1" x14ac:dyDescent="0.4"/>
    <row r="16104" s="6" customFormat="1" x14ac:dyDescent="0.4"/>
    <row r="16105" s="6" customFormat="1" x14ac:dyDescent="0.4"/>
    <row r="16106" s="6" customFormat="1" x14ac:dyDescent="0.4"/>
    <row r="16107" s="6" customFormat="1" x14ac:dyDescent="0.4"/>
    <row r="16108" s="6" customFormat="1" x14ac:dyDescent="0.4"/>
    <row r="16109" s="6" customFormat="1" x14ac:dyDescent="0.4"/>
    <row r="16110" s="6" customFormat="1" x14ac:dyDescent="0.4"/>
    <row r="16111" s="6" customFormat="1" x14ac:dyDescent="0.4"/>
    <row r="16112" s="6" customFormat="1" x14ac:dyDescent="0.4"/>
    <row r="16113" s="6" customFormat="1" x14ac:dyDescent="0.4"/>
    <row r="16114" s="6" customFormat="1" x14ac:dyDescent="0.4"/>
    <row r="16115" s="6" customFormat="1" x14ac:dyDescent="0.4"/>
    <row r="16116" s="6" customFormat="1" x14ac:dyDescent="0.4"/>
    <row r="16117" s="6" customFormat="1" x14ac:dyDescent="0.4"/>
    <row r="16118" s="6" customFormat="1" x14ac:dyDescent="0.4"/>
    <row r="16119" s="6" customFormat="1" x14ac:dyDescent="0.4"/>
    <row r="16120" s="6" customFormat="1" x14ac:dyDescent="0.4"/>
    <row r="16121" s="6" customFormat="1" x14ac:dyDescent="0.4"/>
    <row r="16122" s="6" customFormat="1" x14ac:dyDescent="0.4"/>
    <row r="16123" s="6" customFormat="1" x14ac:dyDescent="0.4"/>
    <row r="16124" s="6" customFormat="1" x14ac:dyDescent="0.4"/>
    <row r="16125" s="6" customFormat="1" x14ac:dyDescent="0.4"/>
    <row r="16126" s="6" customFormat="1" x14ac:dyDescent="0.4"/>
    <row r="16127" s="6" customFormat="1" x14ac:dyDescent="0.4"/>
    <row r="16128" s="6" customFormat="1" x14ac:dyDescent="0.4"/>
    <row r="16129" s="6" customFormat="1" x14ac:dyDescent="0.4"/>
    <row r="16130" s="6" customFormat="1" x14ac:dyDescent="0.4"/>
    <row r="16131" s="6" customFormat="1" x14ac:dyDescent="0.4"/>
    <row r="16132" s="6" customFormat="1" x14ac:dyDescent="0.4"/>
    <row r="16133" s="6" customFormat="1" x14ac:dyDescent="0.4"/>
    <row r="16134" s="6" customFormat="1" x14ac:dyDescent="0.4"/>
    <row r="16135" s="6" customFormat="1" x14ac:dyDescent="0.4"/>
    <row r="16136" s="6" customFormat="1" x14ac:dyDescent="0.4"/>
    <row r="16137" s="6" customFormat="1" x14ac:dyDescent="0.4"/>
    <row r="16138" s="6" customFormat="1" x14ac:dyDescent="0.4"/>
    <row r="16139" s="6" customFormat="1" x14ac:dyDescent="0.4"/>
    <row r="16140" s="6" customFormat="1" x14ac:dyDescent="0.4"/>
    <row r="16141" s="6" customFormat="1" x14ac:dyDescent="0.4"/>
    <row r="16142" s="6" customFormat="1" x14ac:dyDescent="0.4"/>
    <row r="16143" s="6" customFormat="1" x14ac:dyDescent="0.4"/>
    <row r="16144" s="6" customFormat="1" x14ac:dyDescent="0.4"/>
    <row r="16145" s="6" customFormat="1" x14ac:dyDescent="0.4"/>
    <row r="16146" s="6" customFormat="1" x14ac:dyDescent="0.4"/>
    <row r="16147" s="6" customFormat="1" x14ac:dyDescent="0.4"/>
    <row r="16148" s="6" customFormat="1" x14ac:dyDescent="0.4"/>
    <row r="16149" s="6" customFormat="1" x14ac:dyDescent="0.4"/>
    <row r="16150" s="6" customFormat="1" x14ac:dyDescent="0.4"/>
    <row r="16151" s="6" customFormat="1" x14ac:dyDescent="0.4"/>
    <row r="16152" s="6" customFormat="1" x14ac:dyDescent="0.4"/>
    <row r="16153" s="6" customFormat="1" x14ac:dyDescent="0.4"/>
    <row r="16154" s="6" customFormat="1" x14ac:dyDescent="0.4"/>
    <row r="16155" s="6" customFormat="1" x14ac:dyDescent="0.4"/>
    <row r="16156" s="6" customFormat="1" x14ac:dyDescent="0.4"/>
    <row r="16157" s="6" customFormat="1" x14ac:dyDescent="0.4"/>
    <row r="16158" s="6" customFormat="1" x14ac:dyDescent="0.4"/>
    <row r="16159" s="6" customFormat="1" x14ac:dyDescent="0.4"/>
    <row r="16160" s="6" customFormat="1" x14ac:dyDescent="0.4"/>
    <row r="16161" s="6" customFormat="1" x14ac:dyDescent="0.4"/>
    <row r="16162" s="6" customFormat="1" x14ac:dyDescent="0.4"/>
    <row r="16163" s="6" customFormat="1" x14ac:dyDescent="0.4"/>
    <row r="16164" s="6" customFormat="1" x14ac:dyDescent="0.4"/>
    <row r="16165" s="6" customFormat="1" x14ac:dyDescent="0.4"/>
    <row r="16166" s="6" customFormat="1" x14ac:dyDescent="0.4"/>
    <row r="16167" s="6" customFormat="1" x14ac:dyDescent="0.4"/>
    <row r="16168" s="6" customFormat="1" x14ac:dyDescent="0.4"/>
    <row r="16169" s="6" customFormat="1" x14ac:dyDescent="0.4"/>
    <row r="16170" s="6" customFormat="1" x14ac:dyDescent="0.4"/>
    <row r="16171" s="6" customFormat="1" x14ac:dyDescent="0.4"/>
    <row r="16172" s="6" customFormat="1" x14ac:dyDescent="0.4"/>
    <row r="16173" s="6" customFormat="1" x14ac:dyDescent="0.4"/>
    <row r="16174" s="6" customFormat="1" x14ac:dyDescent="0.4"/>
    <row r="16175" s="6" customFormat="1" x14ac:dyDescent="0.4"/>
    <row r="16176" s="6" customFormat="1" x14ac:dyDescent="0.4"/>
    <row r="16177" s="6" customFormat="1" x14ac:dyDescent="0.4"/>
    <row r="16178" s="6" customFormat="1" x14ac:dyDescent="0.4"/>
    <row r="16179" s="6" customFormat="1" x14ac:dyDescent="0.4"/>
    <row r="16180" s="6" customFormat="1" x14ac:dyDescent="0.4"/>
    <row r="16181" s="6" customFormat="1" x14ac:dyDescent="0.4"/>
    <row r="16182" s="6" customFormat="1" x14ac:dyDescent="0.4"/>
    <row r="16183" s="6" customFormat="1" x14ac:dyDescent="0.4"/>
    <row r="16184" s="6" customFormat="1" x14ac:dyDescent="0.4"/>
    <row r="16185" s="6" customFormat="1" x14ac:dyDescent="0.4"/>
    <row r="16186" s="6" customFormat="1" x14ac:dyDescent="0.4"/>
    <row r="16187" s="6" customFormat="1" x14ac:dyDescent="0.4"/>
    <row r="16188" s="6" customFormat="1" x14ac:dyDescent="0.4"/>
    <row r="16189" s="6" customFormat="1" x14ac:dyDescent="0.4"/>
    <row r="16190" s="6" customFormat="1" x14ac:dyDescent="0.4"/>
    <row r="16191" s="6" customFormat="1" x14ac:dyDescent="0.4"/>
    <row r="16192" s="6" customFormat="1" x14ac:dyDescent="0.4"/>
    <row r="16193" s="6" customFormat="1" x14ac:dyDescent="0.4"/>
    <row r="16194" s="6" customFormat="1" x14ac:dyDescent="0.4"/>
    <row r="16195" s="6" customFormat="1" x14ac:dyDescent="0.4"/>
    <row r="16196" s="6" customFormat="1" x14ac:dyDescent="0.4"/>
    <row r="16197" s="6" customFormat="1" x14ac:dyDescent="0.4"/>
    <row r="16198" s="6" customFormat="1" x14ac:dyDescent="0.4"/>
    <row r="16199" s="6" customFormat="1" x14ac:dyDescent="0.4"/>
    <row r="16200" s="6" customFormat="1" x14ac:dyDescent="0.4"/>
    <row r="16201" s="6" customFormat="1" x14ac:dyDescent="0.4"/>
    <row r="16202" s="6" customFormat="1" x14ac:dyDescent="0.4"/>
    <row r="16203" s="6" customFormat="1" x14ac:dyDescent="0.4"/>
    <row r="16204" s="6" customFormat="1" x14ac:dyDescent="0.4"/>
    <row r="16205" s="6" customFormat="1" x14ac:dyDescent="0.4"/>
    <row r="16206" s="6" customFormat="1" x14ac:dyDescent="0.4"/>
    <row r="16207" s="6" customFormat="1" x14ac:dyDescent="0.4"/>
    <row r="16208" s="6" customFormat="1" x14ac:dyDescent="0.4"/>
    <row r="16209" s="6" customFormat="1" x14ac:dyDescent="0.4"/>
    <row r="16210" s="6" customFormat="1" x14ac:dyDescent="0.4"/>
    <row r="16211" s="6" customFormat="1" x14ac:dyDescent="0.4"/>
    <row r="16212" s="6" customFormat="1" x14ac:dyDescent="0.4"/>
    <row r="16213" s="6" customFormat="1" x14ac:dyDescent="0.4"/>
    <row r="16214" s="6" customFormat="1" x14ac:dyDescent="0.4"/>
    <row r="16215" s="6" customFormat="1" x14ac:dyDescent="0.4"/>
    <row r="16216" s="6" customFormat="1" x14ac:dyDescent="0.4"/>
    <row r="16217" s="6" customFormat="1" x14ac:dyDescent="0.4"/>
    <row r="16218" s="6" customFormat="1" x14ac:dyDescent="0.4"/>
    <row r="16219" s="6" customFormat="1" x14ac:dyDescent="0.4"/>
    <row r="16220" s="6" customFormat="1" x14ac:dyDescent="0.4"/>
    <row r="16221" s="6" customFormat="1" x14ac:dyDescent="0.4"/>
    <row r="16222" s="6" customFormat="1" x14ac:dyDescent="0.4"/>
    <row r="16223" s="6" customFormat="1" x14ac:dyDescent="0.4"/>
    <row r="16224" s="6" customFormat="1" x14ac:dyDescent="0.4"/>
    <row r="16225" s="6" customFormat="1" x14ac:dyDescent="0.4"/>
    <row r="16226" s="6" customFormat="1" x14ac:dyDescent="0.4"/>
    <row r="16227" s="6" customFormat="1" x14ac:dyDescent="0.4"/>
    <row r="16228" s="6" customFormat="1" x14ac:dyDescent="0.4"/>
    <row r="16229" s="6" customFormat="1" x14ac:dyDescent="0.4"/>
    <row r="16230" s="6" customFormat="1" x14ac:dyDescent="0.4"/>
    <row r="16231" s="6" customFormat="1" x14ac:dyDescent="0.4"/>
    <row r="16232" s="6" customFormat="1" x14ac:dyDescent="0.4"/>
    <row r="16233" s="6" customFormat="1" x14ac:dyDescent="0.4"/>
    <row r="16234" s="6" customFormat="1" x14ac:dyDescent="0.4"/>
    <row r="16235" s="6" customFormat="1" x14ac:dyDescent="0.4"/>
    <row r="16236" s="6" customFormat="1" x14ac:dyDescent="0.4"/>
    <row r="16237" s="6" customFormat="1" x14ac:dyDescent="0.4"/>
    <row r="16238" s="6" customFormat="1" x14ac:dyDescent="0.4"/>
    <row r="16239" s="6" customFormat="1" x14ac:dyDescent="0.4"/>
    <row r="16240" s="6" customFormat="1" x14ac:dyDescent="0.4"/>
    <row r="16241" s="6" customFormat="1" x14ac:dyDescent="0.4"/>
    <row r="16242" s="6" customFormat="1" x14ac:dyDescent="0.4"/>
    <row r="16243" s="6" customFormat="1" x14ac:dyDescent="0.4"/>
    <row r="16244" s="6" customFormat="1" x14ac:dyDescent="0.4"/>
    <row r="16245" s="6" customFormat="1" x14ac:dyDescent="0.4"/>
    <row r="16246" s="6" customFormat="1" x14ac:dyDescent="0.4"/>
    <row r="16247" s="6" customFormat="1" x14ac:dyDescent="0.4"/>
    <row r="16248" s="6" customFormat="1" x14ac:dyDescent="0.4"/>
    <row r="16249" s="6" customFormat="1" x14ac:dyDescent="0.4"/>
    <row r="16250" s="6" customFormat="1" x14ac:dyDescent="0.4"/>
    <row r="16251" s="6" customFormat="1" x14ac:dyDescent="0.4"/>
    <row r="16252" s="6" customFormat="1" x14ac:dyDescent="0.4"/>
    <row r="16253" s="6" customFormat="1" x14ac:dyDescent="0.4"/>
    <row r="16254" s="6" customFormat="1" x14ac:dyDescent="0.4"/>
    <row r="16255" s="6" customFormat="1" x14ac:dyDescent="0.4"/>
    <row r="16256" s="6" customFormat="1" x14ac:dyDescent="0.4"/>
    <row r="16257" s="6" customFormat="1" x14ac:dyDescent="0.4"/>
    <row r="16258" s="6" customFormat="1" x14ac:dyDescent="0.4"/>
    <row r="16259" s="6" customFormat="1" x14ac:dyDescent="0.4"/>
    <row r="16260" s="6" customFormat="1" x14ac:dyDescent="0.4"/>
    <row r="16261" s="6" customFormat="1" x14ac:dyDescent="0.4"/>
    <row r="16262" s="6" customFormat="1" x14ac:dyDescent="0.4"/>
    <row r="16263" s="6" customFormat="1" x14ac:dyDescent="0.4"/>
    <row r="16264" s="6" customFormat="1" x14ac:dyDescent="0.4"/>
    <row r="16265" s="6" customFormat="1" x14ac:dyDescent="0.4"/>
    <row r="16266" s="6" customFormat="1" x14ac:dyDescent="0.4"/>
    <row r="16267" s="6" customFormat="1" x14ac:dyDescent="0.4"/>
    <row r="16268" s="6" customFormat="1" x14ac:dyDescent="0.4"/>
    <row r="16269" s="6" customFormat="1" x14ac:dyDescent="0.4"/>
    <row r="16270" s="6" customFormat="1" x14ac:dyDescent="0.4"/>
    <row r="16271" s="6" customFormat="1" x14ac:dyDescent="0.4"/>
    <row r="16272" s="6" customFormat="1" x14ac:dyDescent="0.4"/>
    <row r="16273" s="6" customFormat="1" x14ac:dyDescent="0.4"/>
    <row r="16274" s="6" customFormat="1" x14ac:dyDescent="0.4"/>
    <row r="16275" s="6" customFormat="1" x14ac:dyDescent="0.4"/>
    <row r="16276" s="6" customFormat="1" x14ac:dyDescent="0.4"/>
    <row r="16277" s="6" customFormat="1" x14ac:dyDescent="0.4"/>
    <row r="16278" s="6" customFormat="1" x14ac:dyDescent="0.4"/>
    <row r="16279" s="6" customFormat="1" x14ac:dyDescent="0.4"/>
    <row r="16280" s="6" customFormat="1" x14ac:dyDescent="0.4"/>
    <row r="16281" s="6" customFormat="1" x14ac:dyDescent="0.4"/>
    <row r="16282" s="6" customFormat="1" x14ac:dyDescent="0.4"/>
    <row r="16283" s="6" customFormat="1" x14ac:dyDescent="0.4"/>
    <row r="16284" s="6" customFormat="1" x14ac:dyDescent="0.4"/>
    <row r="16285" s="6" customFormat="1" x14ac:dyDescent="0.4"/>
    <row r="16286" s="6" customFormat="1" x14ac:dyDescent="0.4"/>
    <row r="16287" s="6" customFormat="1" x14ac:dyDescent="0.4"/>
    <row r="16288" s="6" customFormat="1" x14ac:dyDescent="0.4"/>
    <row r="16289" s="6" customFormat="1" x14ac:dyDescent="0.4"/>
    <row r="16290" s="6" customFormat="1" x14ac:dyDescent="0.4"/>
    <row r="16291" s="6" customFormat="1" x14ac:dyDescent="0.4"/>
    <row r="16292" s="6" customFormat="1" x14ac:dyDescent="0.4"/>
    <row r="16293" s="6" customFormat="1" x14ac:dyDescent="0.4"/>
    <row r="16294" s="6" customFormat="1" x14ac:dyDescent="0.4"/>
    <row r="16295" s="6" customFormat="1" x14ac:dyDescent="0.4"/>
    <row r="16296" s="6" customFormat="1" x14ac:dyDescent="0.4"/>
    <row r="16297" s="6" customFormat="1" x14ac:dyDescent="0.4"/>
    <row r="16298" s="6" customFormat="1" x14ac:dyDescent="0.4"/>
    <row r="16299" s="6" customFormat="1" x14ac:dyDescent="0.4"/>
    <row r="16300" s="6" customFormat="1" x14ac:dyDescent="0.4"/>
    <row r="16301" s="6" customFormat="1" x14ac:dyDescent="0.4"/>
    <row r="16302" s="6" customFormat="1" x14ac:dyDescent="0.4"/>
    <row r="16303" s="6" customFormat="1" x14ac:dyDescent="0.4"/>
    <row r="16304" s="6" customFormat="1" x14ac:dyDescent="0.4"/>
    <row r="16305" s="6" customFormat="1" x14ac:dyDescent="0.4"/>
    <row r="16306" s="6" customFormat="1" x14ac:dyDescent="0.4"/>
    <row r="16307" s="6" customFormat="1" x14ac:dyDescent="0.4"/>
    <row r="16308" s="6" customFormat="1" x14ac:dyDescent="0.4"/>
    <row r="16309" s="6" customFormat="1" x14ac:dyDescent="0.4"/>
    <row r="16310" s="6" customFormat="1" x14ac:dyDescent="0.4"/>
    <row r="16311" s="6" customFormat="1" x14ac:dyDescent="0.4"/>
    <row r="16312" s="6" customFormat="1" x14ac:dyDescent="0.4"/>
    <row r="16313" s="6" customFormat="1" x14ac:dyDescent="0.4"/>
    <row r="16314" s="6" customFormat="1" x14ac:dyDescent="0.4"/>
    <row r="16315" s="6" customFormat="1" x14ac:dyDescent="0.4"/>
    <row r="16316" s="6" customFormat="1" x14ac:dyDescent="0.4"/>
    <row r="16317" s="6" customFormat="1" x14ac:dyDescent="0.4"/>
    <row r="16318" s="6" customFormat="1" x14ac:dyDescent="0.4"/>
    <row r="16319" s="6" customFormat="1" x14ac:dyDescent="0.4"/>
    <row r="16320" s="6" customFormat="1" x14ac:dyDescent="0.4"/>
    <row r="16321" s="6" customFormat="1" x14ac:dyDescent="0.4"/>
    <row r="16322" s="6" customFormat="1" x14ac:dyDescent="0.4"/>
    <row r="16323" s="6" customFormat="1" x14ac:dyDescent="0.4"/>
    <row r="16324" s="6" customFormat="1" x14ac:dyDescent="0.4"/>
    <row r="16325" s="6" customFormat="1" x14ac:dyDescent="0.4"/>
    <row r="16326" s="6" customFormat="1" x14ac:dyDescent="0.4"/>
    <row r="16327" s="6" customFormat="1" x14ac:dyDescent="0.4"/>
    <row r="16328" s="6" customFormat="1" x14ac:dyDescent="0.4"/>
    <row r="16329" s="6" customFormat="1" x14ac:dyDescent="0.4"/>
    <row r="16330" s="6" customFormat="1" x14ac:dyDescent="0.4"/>
    <row r="16331" s="6" customFormat="1" x14ac:dyDescent="0.4"/>
    <row r="16332" s="6" customFormat="1" x14ac:dyDescent="0.4"/>
    <row r="16333" s="6" customFormat="1" x14ac:dyDescent="0.4"/>
    <row r="16334" s="6" customFormat="1" x14ac:dyDescent="0.4"/>
    <row r="16335" s="6" customFormat="1" x14ac:dyDescent="0.4"/>
    <row r="16336" s="6" customFormat="1" x14ac:dyDescent="0.4"/>
    <row r="16337" s="6" customFormat="1" x14ac:dyDescent="0.4"/>
    <row r="16338" s="6" customFormat="1" x14ac:dyDescent="0.4"/>
    <row r="16339" s="6" customFormat="1" x14ac:dyDescent="0.4"/>
    <row r="16340" s="6" customFormat="1" x14ac:dyDescent="0.4"/>
    <row r="16341" s="6" customFormat="1" x14ac:dyDescent="0.4"/>
    <row r="16342" s="6" customFormat="1" x14ac:dyDescent="0.4"/>
    <row r="16343" s="6" customFormat="1" x14ac:dyDescent="0.4"/>
    <row r="16344" s="6" customFormat="1" x14ac:dyDescent="0.4"/>
    <row r="16345" s="6" customFormat="1" x14ac:dyDescent="0.4"/>
    <row r="16346" s="6" customFormat="1" x14ac:dyDescent="0.4"/>
    <row r="16347" s="6" customFormat="1" x14ac:dyDescent="0.4"/>
    <row r="16348" s="6" customFormat="1" x14ac:dyDescent="0.4"/>
    <row r="16349" s="6" customFormat="1" x14ac:dyDescent="0.4"/>
    <row r="16350" s="6" customFormat="1" x14ac:dyDescent="0.4"/>
    <row r="16351" s="6" customFormat="1" x14ac:dyDescent="0.4"/>
    <row r="16352" s="6" customFormat="1" x14ac:dyDescent="0.4"/>
    <row r="16353" s="6" customFormat="1" x14ac:dyDescent="0.4"/>
    <row r="16354" s="6" customFormat="1" x14ac:dyDescent="0.4"/>
    <row r="16355" s="6" customFormat="1" x14ac:dyDescent="0.4"/>
    <row r="16356" s="6" customFormat="1" x14ac:dyDescent="0.4"/>
    <row r="16357" s="6" customFormat="1" x14ac:dyDescent="0.4"/>
    <row r="16358" s="6" customFormat="1" x14ac:dyDescent="0.4"/>
    <row r="16359" s="6" customFormat="1" x14ac:dyDescent="0.4"/>
    <row r="16360" s="6" customFormat="1" x14ac:dyDescent="0.4"/>
    <row r="16361" s="6" customFormat="1" x14ac:dyDescent="0.4"/>
    <row r="16362" s="6" customFormat="1" x14ac:dyDescent="0.4"/>
    <row r="16363" s="6" customFormat="1" x14ac:dyDescent="0.4"/>
    <row r="16364" s="6" customFormat="1" x14ac:dyDescent="0.4"/>
    <row r="16365" s="6" customFormat="1" x14ac:dyDescent="0.4"/>
    <row r="16366" s="6" customFormat="1" x14ac:dyDescent="0.4"/>
    <row r="16367" s="6" customFormat="1" x14ac:dyDescent="0.4"/>
    <row r="16368" s="6" customFormat="1" x14ac:dyDescent="0.4"/>
    <row r="16369" s="6" customFormat="1" x14ac:dyDescent="0.4"/>
    <row r="16370" s="6" customFormat="1" x14ac:dyDescent="0.4"/>
    <row r="16371" s="6" customFormat="1" x14ac:dyDescent="0.4"/>
    <row r="16372" s="6" customFormat="1" x14ac:dyDescent="0.4"/>
    <row r="16373" s="6" customFormat="1" x14ac:dyDescent="0.4"/>
    <row r="16374" s="6" customFormat="1" x14ac:dyDescent="0.4"/>
    <row r="16375" s="6" customFormat="1" x14ac:dyDescent="0.4"/>
    <row r="16376" s="6" customFormat="1" x14ac:dyDescent="0.4"/>
    <row r="16377" s="6" customFormat="1" x14ac:dyDescent="0.4"/>
    <row r="16378" s="6" customFormat="1" x14ac:dyDescent="0.4"/>
    <row r="16379" s="6" customFormat="1" x14ac:dyDescent="0.4"/>
    <row r="16380" s="6" customFormat="1" x14ac:dyDescent="0.4"/>
    <row r="16381" s="6" customFormat="1" x14ac:dyDescent="0.4"/>
    <row r="16382" s="6" customFormat="1" x14ac:dyDescent="0.4"/>
    <row r="16383" s="6" customFormat="1" x14ac:dyDescent="0.4"/>
    <row r="16384" s="6" customFormat="1" x14ac:dyDescent="0.4"/>
    <row r="16385" s="6" customFormat="1" x14ac:dyDescent="0.4"/>
    <row r="16386" s="6" customFormat="1" x14ac:dyDescent="0.4"/>
    <row r="16387" s="6" customFormat="1" x14ac:dyDescent="0.4"/>
    <row r="16388" s="6" customFormat="1" x14ac:dyDescent="0.4"/>
    <row r="16389" s="6" customFormat="1" x14ac:dyDescent="0.4"/>
    <row r="16390" s="6" customFormat="1" x14ac:dyDescent="0.4"/>
    <row r="16391" s="6" customFormat="1" x14ac:dyDescent="0.4"/>
    <row r="16392" s="6" customFormat="1" x14ac:dyDescent="0.4"/>
    <row r="16393" s="6" customFormat="1" x14ac:dyDescent="0.4"/>
    <row r="16394" s="6" customFormat="1" x14ac:dyDescent="0.4"/>
    <row r="16395" s="6" customFormat="1" x14ac:dyDescent="0.4"/>
    <row r="16396" s="6" customFormat="1" x14ac:dyDescent="0.4"/>
    <row r="16397" s="6" customFormat="1" x14ac:dyDescent="0.4"/>
    <row r="16398" s="6" customFormat="1" x14ac:dyDescent="0.4"/>
    <row r="16399" s="6" customFormat="1" x14ac:dyDescent="0.4"/>
    <row r="16400" s="6" customFormat="1" x14ac:dyDescent="0.4"/>
    <row r="16401" s="6" customFormat="1" x14ac:dyDescent="0.4"/>
    <row r="16402" s="6" customFormat="1" x14ac:dyDescent="0.4"/>
    <row r="16403" s="6" customFormat="1" x14ac:dyDescent="0.4"/>
    <row r="16404" s="6" customFormat="1" x14ac:dyDescent="0.4"/>
    <row r="16405" s="6" customFormat="1" x14ac:dyDescent="0.4"/>
    <row r="16406" s="6" customFormat="1" x14ac:dyDescent="0.4"/>
    <row r="16407" s="6" customFormat="1" x14ac:dyDescent="0.4"/>
    <row r="16408" s="6" customFormat="1" x14ac:dyDescent="0.4"/>
    <row r="16409" s="6" customFormat="1" x14ac:dyDescent="0.4"/>
    <row r="16410" s="6" customFormat="1" x14ac:dyDescent="0.4"/>
    <row r="16411" s="6" customFormat="1" x14ac:dyDescent="0.4"/>
    <row r="16412" s="6" customFormat="1" x14ac:dyDescent="0.4"/>
    <row r="16413" s="6" customFormat="1" x14ac:dyDescent="0.4"/>
    <row r="16414" s="6" customFormat="1" x14ac:dyDescent="0.4"/>
    <row r="16415" s="6" customFormat="1" x14ac:dyDescent="0.4"/>
    <row r="16416" s="6" customFormat="1" x14ac:dyDescent="0.4"/>
    <row r="16417" s="6" customFormat="1" x14ac:dyDescent="0.4"/>
    <row r="16418" s="6" customFormat="1" x14ac:dyDescent="0.4"/>
    <row r="16419" s="6" customFormat="1" x14ac:dyDescent="0.4"/>
    <row r="16420" s="6" customFormat="1" x14ac:dyDescent="0.4"/>
    <row r="16421" s="6" customFormat="1" x14ac:dyDescent="0.4"/>
    <row r="16422" s="6" customFormat="1" x14ac:dyDescent="0.4"/>
    <row r="16423" s="6" customFormat="1" x14ac:dyDescent="0.4"/>
    <row r="16424" s="6" customFormat="1" x14ac:dyDescent="0.4"/>
    <row r="16425" s="6" customFormat="1" x14ac:dyDescent="0.4"/>
    <row r="16426" s="6" customFormat="1" x14ac:dyDescent="0.4"/>
    <row r="16427" s="6" customFormat="1" x14ac:dyDescent="0.4"/>
    <row r="16428" s="6" customFormat="1" x14ac:dyDescent="0.4"/>
    <row r="16429" s="6" customFormat="1" x14ac:dyDescent="0.4"/>
    <row r="16430" s="6" customFormat="1" x14ac:dyDescent="0.4"/>
    <row r="16431" s="6" customFormat="1" x14ac:dyDescent="0.4"/>
    <row r="16432" s="6" customFormat="1" x14ac:dyDescent="0.4"/>
    <row r="16433" s="6" customFormat="1" x14ac:dyDescent="0.4"/>
    <row r="16434" s="6" customFormat="1" x14ac:dyDescent="0.4"/>
    <row r="16435" s="6" customFormat="1" x14ac:dyDescent="0.4"/>
    <row r="16436" s="6" customFormat="1" x14ac:dyDescent="0.4"/>
    <row r="16437" s="6" customFormat="1" x14ac:dyDescent="0.4"/>
    <row r="16438" s="6" customFormat="1" x14ac:dyDescent="0.4"/>
    <row r="16439" s="6" customFormat="1" x14ac:dyDescent="0.4"/>
    <row r="16440" s="6" customFormat="1" x14ac:dyDescent="0.4"/>
    <row r="16441" s="6" customFormat="1" x14ac:dyDescent="0.4"/>
    <row r="16442" s="6" customFormat="1" x14ac:dyDescent="0.4"/>
    <row r="16443" s="6" customFormat="1" x14ac:dyDescent="0.4"/>
    <row r="16444" s="6" customFormat="1" x14ac:dyDescent="0.4"/>
    <row r="16445" s="6" customFormat="1" x14ac:dyDescent="0.4"/>
    <row r="16446" s="6" customFormat="1" x14ac:dyDescent="0.4"/>
    <row r="16447" s="6" customFormat="1" x14ac:dyDescent="0.4"/>
    <row r="16448" s="6" customFormat="1" x14ac:dyDescent="0.4"/>
    <row r="16449" s="6" customFormat="1" x14ac:dyDescent="0.4"/>
    <row r="16450" s="6" customFormat="1" x14ac:dyDescent="0.4"/>
    <row r="16451" s="6" customFormat="1" x14ac:dyDescent="0.4"/>
    <row r="16452" s="6" customFormat="1" x14ac:dyDescent="0.4"/>
    <row r="16453" s="6" customFormat="1" x14ac:dyDescent="0.4"/>
    <row r="16454" s="6" customFormat="1" x14ac:dyDescent="0.4"/>
    <row r="16455" s="6" customFormat="1" x14ac:dyDescent="0.4"/>
    <row r="16456" s="6" customFormat="1" x14ac:dyDescent="0.4"/>
    <row r="16457" s="6" customFormat="1" x14ac:dyDescent="0.4"/>
    <row r="16458" s="6" customFormat="1" x14ac:dyDescent="0.4"/>
    <row r="16459" s="6" customFormat="1" x14ac:dyDescent="0.4"/>
    <row r="16460" s="6" customFormat="1" x14ac:dyDescent="0.4"/>
    <row r="16461" s="6" customFormat="1" x14ac:dyDescent="0.4"/>
    <row r="16462" s="6" customFormat="1" x14ac:dyDescent="0.4"/>
    <row r="16463" s="6" customFormat="1" x14ac:dyDescent="0.4"/>
    <row r="16464" s="6" customFormat="1" x14ac:dyDescent="0.4"/>
    <row r="16465" s="6" customFormat="1" x14ac:dyDescent="0.4"/>
    <row r="16466" s="6" customFormat="1" x14ac:dyDescent="0.4"/>
    <row r="16467" s="6" customFormat="1" x14ac:dyDescent="0.4"/>
    <row r="16468" s="6" customFormat="1" x14ac:dyDescent="0.4"/>
    <row r="16469" s="6" customFormat="1" x14ac:dyDescent="0.4"/>
    <row r="16470" s="6" customFormat="1" x14ac:dyDescent="0.4"/>
    <row r="16471" s="6" customFormat="1" x14ac:dyDescent="0.4"/>
    <row r="16472" s="6" customFormat="1" x14ac:dyDescent="0.4"/>
    <row r="16473" s="6" customFormat="1" x14ac:dyDescent="0.4"/>
    <row r="16474" s="6" customFormat="1" x14ac:dyDescent="0.4"/>
    <row r="16475" s="6" customFormat="1" x14ac:dyDescent="0.4"/>
    <row r="16476" s="6" customFormat="1" x14ac:dyDescent="0.4"/>
    <row r="16477" s="6" customFormat="1" x14ac:dyDescent="0.4"/>
    <row r="16478" s="6" customFormat="1" x14ac:dyDescent="0.4"/>
    <row r="16479" s="6" customFormat="1" x14ac:dyDescent="0.4"/>
    <row r="16480" s="6" customFormat="1" x14ac:dyDescent="0.4"/>
    <row r="16481" s="6" customFormat="1" x14ac:dyDescent="0.4"/>
    <row r="16482" s="6" customFormat="1" x14ac:dyDescent="0.4"/>
    <row r="16483" s="6" customFormat="1" x14ac:dyDescent="0.4"/>
    <row r="16484" s="6" customFormat="1" x14ac:dyDescent="0.4"/>
    <row r="16485" s="6" customFormat="1" x14ac:dyDescent="0.4"/>
    <row r="16486" s="6" customFormat="1" x14ac:dyDescent="0.4"/>
    <row r="16487" s="6" customFormat="1" x14ac:dyDescent="0.4"/>
    <row r="16488" s="6" customFormat="1" x14ac:dyDescent="0.4"/>
    <row r="16489" s="6" customFormat="1" x14ac:dyDescent="0.4"/>
    <row r="16490" s="6" customFormat="1" x14ac:dyDescent="0.4"/>
    <row r="16491" s="6" customFormat="1" x14ac:dyDescent="0.4"/>
    <row r="16492" s="6" customFormat="1" x14ac:dyDescent="0.4"/>
    <row r="16493" s="6" customFormat="1" x14ac:dyDescent="0.4"/>
    <row r="16494" s="6" customFormat="1" x14ac:dyDescent="0.4"/>
    <row r="16495" s="6" customFormat="1" x14ac:dyDescent="0.4"/>
    <row r="16496" s="6" customFormat="1" x14ac:dyDescent="0.4"/>
    <row r="16497" s="6" customFormat="1" x14ac:dyDescent="0.4"/>
    <row r="16498" s="6" customFormat="1" x14ac:dyDescent="0.4"/>
    <row r="16499" s="6" customFormat="1" x14ac:dyDescent="0.4"/>
    <row r="16500" s="6" customFormat="1" x14ac:dyDescent="0.4"/>
    <row r="16501" s="6" customFormat="1" x14ac:dyDescent="0.4"/>
    <row r="16502" s="6" customFormat="1" x14ac:dyDescent="0.4"/>
    <row r="16503" s="6" customFormat="1" x14ac:dyDescent="0.4"/>
    <row r="16504" s="6" customFormat="1" x14ac:dyDescent="0.4"/>
    <row r="16505" s="6" customFormat="1" x14ac:dyDescent="0.4"/>
    <row r="16506" s="6" customFormat="1" x14ac:dyDescent="0.4"/>
    <row r="16507" s="6" customFormat="1" x14ac:dyDescent="0.4"/>
    <row r="16508" s="6" customFormat="1" x14ac:dyDescent="0.4"/>
    <row r="16509" s="6" customFormat="1" x14ac:dyDescent="0.4"/>
    <row r="16510" s="6" customFormat="1" x14ac:dyDescent="0.4"/>
    <row r="16511" s="6" customFormat="1" x14ac:dyDescent="0.4"/>
    <row r="16512" s="6" customFormat="1" x14ac:dyDescent="0.4"/>
    <row r="16513" s="6" customFormat="1" x14ac:dyDescent="0.4"/>
    <row r="16514" s="6" customFormat="1" x14ac:dyDescent="0.4"/>
    <row r="16515" s="6" customFormat="1" x14ac:dyDescent="0.4"/>
    <row r="16516" s="6" customFormat="1" x14ac:dyDescent="0.4"/>
    <row r="16517" s="6" customFormat="1" x14ac:dyDescent="0.4"/>
    <row r="16518" s="6" customFormat="1" x14ac:dyDescent="0.4"/>
    <row r="16519" s="6" customFormat="1" x14ac:dyDescent="0.4"/>
    <row r="16520" s="6" customFormat="1" x14ac:dyDescent="0.4"/>
    <row r="16521" s="6" customFormat="1" x14ac:dyDescent="0.4"/>
    <row r="16522" s="6" customFormat="1" x14ac:dyDescent="0.4"/>
    <row r="16523" s="6" customFormat="1" x14ac:dyDescent="0.4"/>
    <row r="16524" s="6" customFormat="1" x14ac:dyDescent="0.4"/>
    <row r="16525" s="6" customFormat="1" x14ac:dyDescent="0.4"/>
    <row r="16526" s="6" customFormat="1" x14ac:dyDescent="0.4"/>
    <row r="16527" s="6" customFormat="1" x14ac:dyDescent="0.4"/>
    <row r="16528" s="6" customFormat="1" x14ac:dyDescent="0.4"/>
    <row r="16529" s="6" customFormat="1" x14ac:dyDescent="0.4"/>
    <row r="16530" s="6" customFormat="1" x14ac:dyDescent="0.4"/>
    <row r="16531" s="6" customFormat="1" x14ac:dyDescent="0.4"/>
    <row r="16532" s="6" customFormat="1" x14ac:dyDescent="0.4"/>
    <row r="16533" s="6" customFormat="1" x14ac:dyDescent="0.4"/>
    <row r="16534" s="6" customFormat="1" x14ac:dyDescent="0.4"/>
    <row r="16535" s="6" customFormat="1" x14ac:dyDescent="0.4"/>
    <row r="16536" s="6" customFormat="1" x14ac:dyDescent="0.4"/>
    <row r="16537" s="6" customFormat="1" x14ac:dyDescent="0.4"/>
    <row r="16538" s="6" customFormat="1" x14ac:dyDescent="0.4"/>
    <row r="16539" s="6" customFormat="1" x14ac:dyDescent="0.4"/>
    <row r="16540" s="6" customFormat="1" x14ac:dyDescent="0.4"/>
    <row r="16541" s="6" customFormat="1" x14ac:dyDescent="0.4"/>
    <row r="16542" s="6" customFormat="1" x14ac:dyDescent="0.4"/>
    <row r="16543" s="6" customFormat="1" x14ac:dyDescent="0.4"/>
    <row r="16544" s="6" customFormat="1" x14ac:dyDescent="0.4"/>
    <row r="16545" s="6" customFormat="1" x14ac:dyDescent="0.4"/>
    <row r="16546" s="6" customFormat="1" x14ac:dyDescent="0.4"/>
    <row r="16547" s="6" customFormat="1" x14ac:dyDescent="0.4"/>
    <row r="16548" s="6" customFormat="1" x14ac:dyDescent="0.4"/>
    <row r="16549" s="6" customFormat="1" x14ac:dyDescent="0.4"/>
    <row r="16550" s="6" customFormat="1" x14ac:dyDescent="0.4"/>
    <row r="16551" s="6" customFormat="1" x14ac:dyDescent="0.4"/>
    <row r="16552" s="6" customFormat="1" x14ac:dyDescent="0.4"/>
    <row r="16553" s="6" customFormat="1" x14ac:dyDescent="0.4"/>
    <row r="16554" s="6" customFormat="1" x14ac:dyDescent="0.4"/>
    <row r="16555" s="6" customFormat="1" x14ac:dyDescent="0.4"/>
    <row r="16556" s="6" customFormat="1" x14ac:dyDescent="0.4"/>
    <row r="16557" s="6" customFormat="1" x14ac:dyDescent="0.4"/>
    <row r="16558" s="6" customFormat="1" x14ac:dyDescent="0.4"/>
    <row r="16559" s="6" customFormat="1" x14ac:dyDescent="0.4"/>
    <row r="16560" s="6" customFormat="1" x14ac:dyDescent="0.4"/>
    <row r="16561" s="6" customFormat="1" x14ac:dyDescent="0.4"/>
    <row r="16562" s="6" customFormat="1" x14ac:dyDescent="0.4"/>
    <row r="16563" s="6" customFormat="1" x14ac:dyDescent="0.4"/>
    <row r="16564" s="6" customFormat="1" x14ac:dyDescent="0.4"/>
    <row r="16565" s="6" customFormat="1" x14ac:dyDescent="0.4"/>
    <row r="16566" s="6" customFormat="1" x14ac:dyDescent="0.4"/>
    <row r="16567" s="6" customFormat="1" x14ac:dyDescent="0.4"/>
    <row r="16568" s="6" customFormat="1" x14ac:dyDescent="0.4"/>
    <row r="16569" s="6" customFormat="1" x14ac:dyDescent="0.4"/>
    <row r="16570" s="6" customFormat="1" x14ac:dyDescent="0.4"/>
    <row r="16571" s="6" customFormat="1" x14ac:dyDescent="0.4"/>
    <row r="16572" s="6" customFormat="1" x14ac:dyDescent="0.4"/>
    <row r="16573" s="6" customFormat="1" x14ac:dyDescent="0.4"/>
    <row r="16574" s="6" customFormat="1" x14ac:dyDescent="0.4"/>
    <row r="16575" s="6" customFormat="1" x14ac:dyDescent="0.4"/>
    <row r="16576" s="6" customFormat="1" x14ac:dyDescent="0.4"/>
    <row r="16577" s="6" customFormat="1" x14ac:dyDescent="0.4"/>
    <row r="16578" s="6" customFormat="1" x14ac:dyDescent="0.4"/>
    <row r="16579" s="6" customFormat="1" x14ac:dyDescent="0.4"/>
    <row r="16580" s="6" customFormat="1" x14ac:dyDescent="0.4"/>
    <row r="16581" s="6" customFormat="1" x14ac:dyDescent="0.4"/>
    <row r="16582" s="6" customFormat="1" x14ac:dyDescent="0.4"/>
    <row r="16583" s="6" customFormat="1" x14ac:dyDescent="0.4"/>
    <row r="16584" s="6" customFormat="1" x14ac:dyDescent="0.4"/>
    <row r="16585" s="6" customFormat="1" x14ac:dyDescent="0.4"/>
    <row r="16586" s="6" customFormat="1" x14ac:dyDescent="0.4"/>
    <row r="16587" s="6" customFormat="1" x14ac:dyDescent="0.4"/>
    <row r="16588" s="6" customFormat="1" x14ac:dyDescent="0.4"/>
    <row r="16589" s="6" customFormat="1" x14ac:dyDescent="0.4"/>
    <row r="16590" s="6" customFormat="1" x14ac:dyDescent="0.4"/>
    <row r="16591" s="6" customFormat="1" x14ac:dyDescent="0.4"/>
    <row r="16592" s="6" customFormat="1" x14ac:dyDescent="0.4"/>
    <row r="16593" s="6" customFormat="1" x14ac:dyDescent="0.4"/>
    <row r="16594" s="6" customFormat="1" x14ac:dyDescent="0.4"/>
    <row r="16595" s="6" customFormat="1" x14ac:dyDescent="0.4"/>
    <row r="16596" s="6" customFormat="1" x14ac:dyDescent="0.4"/>
    <row r="16597" s="6" customFormat="1" x14ac:dyDescent="0.4"/>
    <row r="16598" s="6" customFormat="1" x14ac:dyDescent="0.4"/>
    <row r="16599" s="6" customFormat="1" x14ac:dyDescent="0.4"/>
    <row r="16600" s="6" customFormat="1" x14ac:dyDescent="0.4"/>
    <row r="16601" s="6" customFormat="1" x14ac:dyDescent="0.4"/>
    <row r="16602" s="6" customFormat="1" x14ac:dyDescent="0.4"/>
    <row r="16603" s="6" customFormat="1" x14ac:dyDescent="0.4"/>
    <row r="16604" s="6" customFormat="1" x14ac:dyDescent="0.4"/>
    <row r="16605" s="6" customFormat="1" x14ac:dyDescent="0.4"/>
    <row r="16606" s="6" customFormat="1" x14ac:dyDescent="0.4"/>
    <row r="16607" s="6" customFormat="1" x14ac:dyDescent="0.4"/>
    <row r="16608" s="6" customFormat="1" x14ac:dyDescent="0.4"/>
    <row r="16609" s="6" customFormat="1" x14ac:dyDescent="0.4"/>
    <row r="16610" s="6" customFormat="1" x14ac:dyDescent="0.4"/>
    <row r="16611" s="6" customFormat="1" x14ac:dyDescent="0.4"/>
    <row r="16612" s="6" customFormat="1" x14ac:dyDescent="0.4"/>
    <row r="16613" s="6" customFormat="1" x14ac:dyDescent="0.4"/>
    <row r="16614" s="6" customFormat="1" x14ac:dyDescent="0.4"/>
    <row r="16615" s="6" customFormat="1" x14ac:dyDescent="0.4"/>
    <row r="16616" s="6" customFormat="1" x14ac:dyDescent="0.4"/>
    <row r="16617" s="6" customFormat="1" x14ac:dyDescent="0.4"/>
    <row r="16618" s="6" customFormat="1" x14ac:dyDescent="0.4"/>
    <row r="16619" s="6" customFormat="1" x14ac:dyDescent="0.4"/>
    <row r="16620" s="6" customFormat="1" x14ac:dyDescent="0.4"/>
    <row r="16621" s="6" customFormat="1" x14ac:dyDescent="0.4"/>
    <row r="16622" s="6" customFormat="1" x14ac:dyDescent="0.4"/>
    <row r="16623" s="6" customFormat="1" x14ac:dyDescent="0.4"/>
    <row r="16624" s="6" customFormat="1" x14ac:dyDescent="0.4"/>
    <row r="16625" s="6" customFormat="1" x14ac:dyDescent="0.4"/>
    <row r="16626" s="6" customFormat="1" x14ac:dyDescent="0.4"/>
    <row r="16627" s="6" customFormat="1" x14ac:dyDescent="0.4"/>
    <row r="16628" s="6" customFormat="1" x14ac:dyDescent="0.4"/>
    <row r="16629" s="6" customFormat="1" x14ac:dyDescent="0.4"/>
    <row r="16630" s="6" customFormat="1" x14ac:dyDescent="0.4"/>
    <row r="16631" s="6" customFormat="1" x14ac:dyDescent="0.4"/>
    <row r="16632" s="6" customFormat="1" x14ac:dyDescent="0.4"/>
    <row r="16633" s="6" customFormat="1" x14ac:dyDescent="0.4"/>
    <row r="16634" s="6" customFormat="1" x14ac:dyDescent="0.4"/>
    <row r="16635" s="6" customFormat="1" x14ac:dyDescent="0.4"/>
    <row r="16636" s="6" customFormat="1" x14ac:dyDescent="0.4"/>
    <row r="16637" s="6" customFormat="1" x14ac:dyDescent="0.4"/>
    <row r="16638" s="6" customFormat="1" x14ac:dyDescent="0.4"/>
    <row r="16639" s="6" customFormat="1" x14ac:dyDescent="0.4"/>
    <row r="16640" s="6" customFormat="1" x14ac:dyDescent="0.4"/>
    <row r="16641" s="6" customFormat="1" x14ac:dyDescent="0.4"/>
    <row r="16642" s="6" customFormat="1" x14ac:dyDescent="0.4"/>
    <row r="16643" s="6" customFormat="1" x14ac:dyDescent="0.4"/>
    <row r="16644" s="6" customFormat="1" x14ac:dyDescent="0.4"/>
    <row r="16645" s="6" customFormat="1" x14ac:dyDescent="0.4"/>
    <row r="16646" s="6" customFormat="1" x14ac:dyDescent="0.4"/>
    <row r="16647" s="6" customFormat="1" x14ac:dyDescent="0.4"/>
    <row r="16648" s="6" customFormat="1" x14ac:dyDescent="0.4"/>
    <row r="16649" s="6" customFormat="1" x14ac:dyDescent="0.4"/>
    <row r="16650" s="6" customFormat="1" x14ac:dyDescent="0.4"/>
    <row r="16651" s="6" customFormat="1" x14ac:dyDescent="0.4"/>
    <row r="16652" s="6" customFormat="1" x14ac:dyDescent="0.4"/>
    <row r="16653" s="6" customFormat="1" x14ac:dyDescent="0.4"/>
    <row r="16654" s="6" customFormat="1" x14ac:dyDescent="0.4"/>
    <row r="16655" s="6" customFormat="1" x14ac:dyDescent="0.4"/>
    <row r="16656" s="6" customFormat="1" x14ac:dyDescent="0.4"/>
    <row r="16657" s="6" customFormat="1" x14ac:dyDescent="0.4"/>
    <row r="16658" s="6" customFormat="1" x14ac:dyDescent="0.4"/>
    <row r="16659" s="6" customFormat="1" x14ac:dyDescent="0.4"/>
    <row r="16660" s="6" customFormat="1" x14ac:dyDescent="0.4"/>
    <row r="16661" s="6" customFormat="1" x14ac:dyDescent="0.4"/>
    <row r="16662" s="6" customFormat="1" x14ac:dyDescent="0.4"/>
    <row r="16663" s="6" customFormat="1" x14ac:dyDescent="0.4"/>
    <row r="16664" s="6" customFormat="1" x14ac:dyDescent="0.4"/>
    <row r="16665" s="6" customFormat="1" x14ac:dyDescent="0.4"/>
    <row r="16666" s="6" customFormat="1" x14ac:dyDescent="0.4"/>
    <row r="16667" s="6" customFormat="1" x14ac:dyDescent="0.4"/>
    <row r="16668" s="6" customFormat="1" x14ac:dyDescent="0.4"/>
    <row r="16669" s="6" customFormat="1" x14ac:dyDescent="0.4"/>
    <row r="16670" s="6" customFormat="1" x14ac:dyDescent="0.4"/>
    <row r="16671" s="6" customFormat="1" x14ac:dyDescent="0.4"/>
    <row r="16672" s="6" customFormat="1" x14ac:dyDescent="0.4"/>
    <row r="16673" s="6" customFormat="1" x14ac:dyDescent="0.4"/>
    <row r="16674" s="6" customFormat="1" x14ac:dyDescent="0.4"/>
    <row r="16675" s="6" customFormat="1" x14ac:dyDescent="0.4"/>
    <row r="16676" s="6" customFormat="1" x14ac:dyDescent="0.4"/>
    <row r="16677" s="6" customFormat="1" x14ac:dyDescent="0.4"/>
    <row r="16678" s="6" customFormat="1" x14ac:dyDescent="0.4"/>
    <row r="16679" s="6" customFormat="1" x14ac:dyDescent="0.4"/>
    <row r="16680" s="6" customFormat="1" x14ac:dyDescent="0.4"/>
    <row r="16681" s="6" customFormat="1" x14ac:dyDescent="0.4"/>
    <row r="16682" s="6" customFormat="1" x14ac:dyDescent="0.4"/>
    <row r="16683" s="6" customFormat="1" x14ac:dyDescent="0.4"/>
    <row r="16684" s="6" customFormat="1" x14ac:dyDescent="0.4"/>
    <row r="16685" s="6" customFormat="1" x14ac:dyDescent="0.4"/>
    <row r="16686" s="6" customFormat="1" x14ac:dyDescent="0.4"/>
    <row r="16687" s="6" customFormat="1" x14ac:dyDescent="0.4"/>
    <row r="16688" s="6" customFormat="1" x14ac:dyDescent="0.4"/>
    <row r="16689" s="6" customFormat="1" x14ac:dyDescent="0.4"/>
    <row r="16690" s="6" customFormat="1" x14ac:dyDescent="0.4"/>
    <row r="16691" s="6" customFormat="1" x14ac:dyDescent="0.4"/>
    <row r="16692" s="6" customFormat="1" x14ac:dyDescent="0.4"/>
    <row r="16693" s="6" customFormat="1" x14ac:dyDescent="0.4"/>
    <row r="16694" s="6" customFormat="1" x14ac:dyDescent="0.4"/>
    <row r="16695" s="6" customFormat="1" x14ac:dyDescent="0.4"/>
    <row r="16696" s="6" customFormat="1" x14ac:dyDescent="0.4"/>
    <row r="16697" s="6" customFormat="1" x14ac:dyDescent="0.4"/>
    <row r="16698" s="6" customFormat="1" x14ac:dyDescent="0.4"/>
    <row r="16699" s="6" customFormat="1" x14ac:dyDescent="0.4"/>
    <row r="16700" s="6" customFormat="1" x14ac:dyDescent="0.4"/>
    <row r="16701" s="6" customFormat="1" x14ac:dyDescent="0.4"/>
    <row r="16702" s="6" customFormat="1" x14ac:dyDescent="0.4"/>
    <row r="16703" s="6" customFormat="1" x14ac:dyDescent="0.4"/>
    <row r="16704" s="6" customFormat="1" x14ac:dyDescent="0.4"/>
    <row r="16705" s="6" customFormat="1" x14ac:dyDescent="0.4"/>
    <row r="16706" s="6" customFormat="1" x14ac:dyDescent="0.4"/>
    <row r="16707" s="6" customFormat="1" x14ac:dyDescent="0.4"/>
    <row r="16708" s="6" customFormat="1" x14ac:dyDescent="0.4"/>
    <row r="16709" s="6" customFormat="1" x14ac:dyDescent="0.4"/>
    <row r="16710" s="6" customFormat="1" x14ac:dyDescent="0.4"/>
    <row r="16711" s="6" customFormat="1" x14ac:dyDescent="0.4"/>
    <row r="16712" s="6" customFormat="1" x14ac:dyDescent="0.4"/>
    <row r="16713" s="6" customFormat="1" x14ac:dyDescent="0.4"/>
    <row r="16714" s="6" customFormat="1" x14ac:dyDescent="0.4"/>
    <row r="16715" s="6" customFormat="1" x14ac:dyDescent="0.4"/>
    <row r="16716" s="6" customFormat="1" x14ac:dyDescent="0.4"/>
    <row r="16717" s="6" customFormat="1" x14ac:dyDescent="0.4"/>
    <row r="16718" s="6" customFormat="1" x14ac:dyDescent="0.4"/>
    <row r="16719" s="6" customFormat="1" x14ac:dyDescent="0.4"/>
    <row r="16720" s="6" customFormat="1" x14ac:dyDescent="0.4"/>
    <row r="16721" s="6" customFormat="1" x14ac:dyDescent="0.4"/>
    <row r="16722" s="6" customFormat="1" x14ac:dyDescent="0.4"/>
    <row r="16723" s="6" customFormat="1" x14ac:dyDescent="0.4"/>
    <row r="16724" s="6" customFormat="1" x14ac:dyDescent="0.4"/>
    <row r="16725" s="6" customFormat="1" x14ac:dyDescent="0.4"/>
    <row r="16726" s="6" customFormat="1" x14ac:dyDescent="0.4"/>
    <row r="16727" s="6" customFormat="1" x14ac:dyDescent="0.4"/>
    <row r="16728" s="6" customFormat="1" x14ac:dyDescent="0.4"/>
    <row r="16729" s="6" customFormat="1" x14ac:dyDescent="0.4"/>
    <row r="16730" s="6" customFormat="1" x14ac:dyDescent="0.4"/>
    <row r="16731" s="6" customFormat="1" x14ac:dyDescent="0.4"/>
    <row r="16732" s="6" customFormat="1" x14ac:dyDescent="0.4"/>
    <row r="16733" s="6" customFormat="1" x14ac:dyDescent="0.4"/>
    <row r="16734" s="6" customFormat="1" x14ac:dyDescent="0.4"/>
    <row r="16735" s="6" customFormat="1" x14ac:dyDescent="0.4"/>
    <row r="16736" s="6" customFormat="1" x14ac:dyDescent="0.4"/>
    <row r="16737" s="6" customFormat="1" x14ac:dyDescent="0.4"/>
    <row r="16738" s="6" customFormat="1" x14ac:dyDescent="0.4"/>
    <row r="16739" s="6" customFormat="1" x14ac:dyDescent="0.4"/>
    <row r="16740" s="6" customFormat="1" x14ac:dyDescent="0.4"/>
    <row r="16741" s="6" customFormat="1" x14ac:dyDescent="0.4"/>
    <row r="16742" s="6" customFormat="1" x14ac:dyDescent="0.4"/>
    <row r="16743" s="6" customFormat="1" x14ac:dyDescent="0.4"/>
    <row r="16744" s="6" customFormat="1" x14ac:dyDescent="0.4"/>
    <row r="16745" s="6" customFormat="1" x14ac:dyDescent="0.4"/>
    <row r="16746" s="6" customFormat="1" x14ac:dyDescent="0.4"/>
    <row r="16747" s="6" customFormat="1" x14ac:dyDescent="0.4"/>
    <row r="16748" s="6" customFormat="1" x14ac:dyDescent="0.4"/>
    <row r="16749" s="6" customFormat="1" x14ac:dyDescent="0.4"/>
    <row r="16750" s="6" customFormat="1" x14ac:dyDescent="0.4"/>
    <row r="16751" s="6" customFormat="1" x14ac:dyDescent="0.4"/>
    <row r="16752" s="6" customFormat="1" x14ac:dyDescent="0.4"/>
    <row r="16753" s="6" customFormat="1" x14ac:dyDescent="0.4"/>
    <row r="16754" s="6" customFormat="1" x14ac:dyDescent="0.4"/>
    <row r="16755" s="6" customFormat="1" x14ac:dyDescent="0.4"/>
    <row r="16756" s="6" customFormat="1" x14ac:dyDescent="0.4"/>
    <row r="16757" s="6" customFormat="1" x14ac:dyDescent="0.4"/>
    <row r="16758" s="6" customFormat="1" x14ac:dyDescent="0.4"/>
    <row r="16759" s="6" customFormat="1" x14ac:dyDescent="0.4"/>
    <row r="16760" s="6" customFormat="1" x14ac:dyDescent="0.4"/>
    <row r="16761" s="6" customFormat="1" x14ac:dyDescent="0.4"/>
    <row r="16762" s="6" customFormat="1" x14ac:dyDescent="0.4"/>
    <row r="16763" s="6" customFormat="1" x14ac:dyDescent="0.4"/>
    <row r="16764" s="6" customFormat="1" x14ac:dyDescent="0.4"/>
    <row r="16765" s="6" customFormat="1" x14ac:dyDescent="0.4"/>
    <row r="16766" s="6" customFormat="1" x14ac:dyDescent="0.4"/>
    <row r="16767" s="6" customFormat="1" x14ac:dyDescent="0.4"/>
    <row r="16768" s="6" customFormat="1" x14ac:dyDescent="0.4"/>
    <row r="16769" s="6" customFormat="1" x14ac:dyDescent="0.4"/>
    <row r="16770" s="6" customFormat="1" x14ac:dyDescent="0.4"/>
    <row r="16771" s="6" customFormat="1" x14ac:dyDescent="0.4"/>
    <row r="16772" s="6" customFormat="1" x14ac:dyDescent="0.4"/>
    <row r="16773" s="6" customFormat="1" x14ac:dyDescent="0.4"/>
    <row r="16774" s="6" customFormat="1" x14ac:dyDescent="0.4"/>
    <row r="16775" s="6" customFormat="1" x14ac:dyDescent="0.4"/>
    <row r="16776" s="6" customFormat="1" x14ac:dyDescent="0.4"/>
    <row r="16777" s="6" customFormat="1" x14ac:dyDescent="0.4"/>
    <row r="16778" s="6" customFormat="1" x14ac:dyDescent="0.4"/>
    <row r="16779" s="6" customFormat="1" x14ac:dyDescent="0.4"/>
    <row r="16780" s="6" customFormat="1" x14ac:dyDescent="0.4"/>
    <row r="16781" s="6" customFormat="1" x14ac:dyDescent="0.4"/>
    <row r="16782" s="6" customFormat="1" x14ac:dyDescent="0.4"/>
    <row r="16783" s="6" customFormat="1" x14ac:dyDescent="0.4"/>
    <row r="16784" s="6" customFormat="1" x14ac:dyDescent="0.4"/>
    <row r="16785" s="6" customFormat="1" x14ac:dyDescent="0.4"/>
    <row r="16786" s="6" customFormat="1" x14ac:dyDescent="0.4"/>
    <row r="16787" s="6" customFormat="1" x14ac:dyDescent="0.4"/>
    <row r="16788" s="6" customFormat="1" x14ac:dyDescent="0.4"/>
    <row r="16789" s="6" customFormat="1" x14ac:dyDescent="0.4"/>
    <row r="16790" s="6" customFormat="1" x14ac:dyDescent="0.4"/>
    <row r="16791" s="6" customFormat="1" x14ac:dyDescent="0.4"/>
    <row r="16792" s="6" customFormat="1" x14ac:dyDescent="0.4"/>
    <row r="16793" s="6" customFormat="1" x14ac:dyDescent="0.4"/>
    <row r="16794" s="6" customFormat="1" x14ac:dyDescent="0.4"/>
    <row r="16795" s="6" customFormat="1" x14ac:dyDescent="0.4"/>
    <row r="16796" s="6" customFormat="1" x14ac:dyDescent="0.4"/>
    <row r="16797" s="6" customFormat="1" x14ac:dyDescent="0.4"/>
    <row r="16798" s="6" customFormat="1" x14ac:dyDescent="0.4"/>
    <row r="16799" s="6" customFormat="1" x14ac:dyDescent="0.4"/>
    <row r="16800" s="6" customFormat="1" x14ac:dyDescent="0.4"/>
    <row r="16801" s="6" customFormat="1" x14ac:dyDescent="0.4"/>
    <row r="16802" s="6" customFormat="1" x14ac:dyDescent="0.4"/>
    <row r="16803" s="6" customFormat="1" x14ac:dyDescent="0.4"/>
    <row r="16804" s="6" customFormat="1" x14ac:dyDescent="0.4"/>
    <row r="16805" s="6" customFormat="1" x14ac:dyDescent="0.4"/>
    <row r="16806" s="6" customFormat="1" x14ac:dyDescent="0.4"/>
    <row r="16807" s="6" customFormat="1" x14ac:dyDescent="0.4"/>
    <row r="16808" s="6" customFormat="1" x14ac:dyDescent="0.4"/>
    <row r="16809" s="6" customFormat="1" x14ac:dyDescent="0.4"/>
    <row r="16810" s="6" customFormat="1" x14ac:dyDescent="0.4"/>
    <row r="16811" s="6" customFormat="1" x14ac:dyDescent="0.4"/>
    <row r="16812" s="6" customFormat="1" x14ac:dyDescent="0.4"/>
    <row r="16813" s="6" customFormat="1" x14ac:dyDescent="0.4"/>
    <row r="16814" s="6" customFormat="1" x14ac:dyDescent="0.4"/>
    <row r="16815" s="6" customFormat="1" x14ac:dyDescent="0.4"/>
    <row r="16816" s="6" customFormat="1" x14ac:dyDescent="0.4"/>
    <row r="16817" s="6" customFormat="1" x14ac:dyDescent="0.4"/>
    <row r="16818" s="6" customFormat="1" x14ac:dyDescent="0.4"/>
    <row r="16819" s="6" customFormat="1" x14ac:dyDescent="0.4"/>
    <row r="16820" s="6" customFormat="1" x14ac:dyDescent="0.4"/>
    <row r="16821" s="6" customFormat="1" x14ac:dyDescent="0.4"/>
    <row r="16822" s="6" customFormat="1" x14ac:dyDescent="0.4"/>
    <row r="16823" s="6" customFormat="1" x14ac:dyDescent="0.4"/>
    <row r="16824" s="6" customFormat="1" x14ac:dyDescent="0.4"/>
    <row r="16825" s="6" customFormat="1" x14ac:dyDescent="0.4"/>
    <row r="16826" s="6" customFormat="1" x14ac:dyDescent="0.4"/>
    <row r="16827" s="6" customFormat="1" x14ac:dyDescent="0.4"/>
    <row r="16828" s="6" customFormat="1" x14ac:dyDescent="0.4"/>
    <row r="16829" s="6" customFormat="1" x14ac:dyDescent="0.4"/>
    <row r="16830" s="6" customFormat="1" x14ac:dyDescent="0.4"/>
    <row r="16831" s="6" customFormat="1" x14ac:dyDescent="0.4"/>
    <row r="16832" s="6" customFormat="1" x14ac:dyDescent="0.4"/>
    <row r="16833" s="6" customFormat="1" x14ac:dyDescent="0.4"/>
    <row r="16834" s="6" customFormat="1" x14ac:dyDescent="0.4"/>
    <row r="16835" s="6" customFormat="1" x14ac:dyDescent="0.4"/>
    <row r="16836" s="6" customFormat="1" x14ac:dyDescent="0.4"/>
    <row r="16837" s="6" customFormat="1" x14ac:dyDescent="0.4"/>
    <row r="16838" s="6" customFormat="1" x14ac:dyDescent="0.4"/>
    <row r="16839" s="6" customFormat="1" x14ac:dyDescent="0.4"/>
    <row r="16840" s="6" customFormat="1" x14ac:dyDescent="0.4"/>
    <row r="16841" s="6" customFormat="1" x14ac:dyDescent="0.4"/>
    <row r="16842" s="6" customFormat="1" x14ac:dyDescent="0.4"/>
    <row r="16843" s="6" customFormat="1" x14ac:dyDescent="0.4"/>
    <row r="16844" s="6" customFormat="1" x14ac:dyDescent="0.4"/>
    <row r="16845" s="6" customFormat="1" x14ac:dyDescent="0.4"/>
    <row r="16846" s="6" customFormat="1" x14ac:dyDescent="0.4"/>
    <row r="16847" s="6" customFormat="1" x14ac:dyDescent="0.4"/>
    <row r="16848" s="6" customFormat="1" x14ac:dyDescent="0.4"/>
    <row r="16849" s="6" customFormat="1" x14ac:dyDescent="0.4"/>
    <row r="16850" s="6" customFormat="1" x14ac:dyDescent="0.4"/>
    <row r="16851" s="6" customFormat="1" x14ac:dyDescent="0.4"/>
    <row r="16852" s="6" customFormat="1" x14ac:dyDescent="0.4"/>
    <row r="16853" s="6" customFormat="1" x14ac:dyDescent="0.4"/>
    <row r="16854" s="6" customFormat="1" x14ac:dyDescent="0.4"/>
    <row r="16855" s="6" customFormat="1" x14ac:dyDescent="0.4"/>
    <row r="16856" s="6" customFormat="1" x14ac:dyDescent="0.4"/>
    <row r="16857" s="6" customFormat="1" x14ac:dyDescent="0.4"/>
    <row r="16858" s="6" customFormat="1" x14ac:dyDescent="0.4"/>
    <row r="16859" s="6" customFormat="1" x14ac:dyDescent="0.4"/>
    <row r="16860" s="6" customFormat="1" x14ac:dyDescent="0.4"/>
    <row r="16861" s="6" customFormat="1" x14ac:dyDescent="0.4"/>
    <row r="16862" s="6" customFormat="1" x14ac:dyDescent="0.4"/>
    <row r="16863" s="6" customFormat="1" x14ac:dyDescent="0.4"/>
    <row r="16864" s="6" customFormat="1" x14ac:dyDescent="0.4"/>
    <row r="16865" s="6" customFormat="1" x14ac:dyDescent="0.4"/>
    <row r="16866" s="6" customFormat="1" x14ac:dyDescent="0.4"/>
    <row r="16867" s="6" customFormat="1" x14ac:dyDescent="0.4"/>
    <row r="16868" s="6" customFormat="1" x14ac:dyDescent="0.4"/>
    <row r="16869" s="6" customFormat="1" x14ac:dyDescent="0.4"/>
    <row r="16870" s="6" customFormat="1" x14ac:dyDescent="0.4"/>
    <row r="16871" s="6" customFormat="1" x14ac:dyDescent="0.4"/>
    <row r="16872" s="6" customFormat="1" x14ac:dyDescent="0.4"/>
    <row r="16873" s="6" customFormat="1" x14ac:dyDescent="0.4"/>
    <row r="16874" s="6" customFormat="1" x14ac:dyDescent="0.4"/>
    <row r="16875" s="6" customFormat="1" x14ac:dyDescent="0.4"/>
    <row r="16876" s="6" customFormat="1" x14ac:dyDescent="0.4"/>
    <row r="16877" s="6" customFormat="1" x14ac:dyDescent="0.4"/>
    <row r="16878" s="6" customFormat="1" x14ac:dyDescent="0.4"/>
    <row r="16879" s="6" customFormat="1" x14ac:dyDescent="0.4"/>
    <row r="16880" s="6" customFormat="1" x14ac:dyDescent="0.4"/>
    <row r="16881" s="6" customFormat="1" x14ac:dyDescent="0.4"/>
    <row r="16882" s="6" customFormat="1" x14ac:dyDescent="0.4"/>
    <row r="16883" s="6" customFormat="1" x14ac:dyDescent="0.4"/>
    <row r="16884" s="6" customFormat="1" x14ac:dyDescent="0.4"/>
    <row r="16885" s="6" customFormat="1" x14ac:dyDescent="0.4"/>
    <row r="16886" s="6" customFormat="1" x14ac:dyDescent="0.4"/>
    <row r="16887" s="6" customFormat="1" x14ac:dyDescent="0.4"/>
    <row r="16888" s="6" customFormat="1" x14ac:dyDescent="0.4"/>
    <row r="16889" s="6" customFormat="1" x14ac:dyDescent="0.4"/>
    <row r="16890" s="6" customFormat="1" x14ac:dyDescent="0.4"/>
    <row r="16891" s="6" customFormat="1" x14ac:dyDescent="0.4"/>
    <row r="16892" s="6" customFormat="1" x14ac:dyDescent="0.4"/>
    <row r="16893" s="6" customFormat="1" x14ac:dyDescent="0.4"/>
    <row r="16894" s="6" customFormat="1" x14ac:dyDescent="0.4"/>
    <row r="16895" s="6" customFormat="1" x14ac:dyDescent="0.4"/>
    <row r="16896" s="6" customFormat="1" x14ac:dyDescent="0.4"/>
    <row r="16897" s="6" customFormat="1" x14ac:dyDescent="0.4"/>
    <row r="16898" s="6" customFormat="1" x14ac:dyDescent="0.4"/>
    <row r="16899" s="6" customFormat="1" x14ac:dyDescent="0.4"/>
    <row r="16900" s="6" customFormat="1" x14ac:dyDescent="0.4"/>
    <row r="16901" s="6" customFormat="1" x14ac:dyDescent="0.4"/>
    <row r="16902" s="6" customFormat="1" x14ac:dyDescent="0.4"/>
    <row r="16903" s="6" customFormat="1" x14ac:dyDescent="0.4"/>
    <row r="16904" s="6" customFormat="1" x14ac:dyDescent="0.4"/>
    <row r="16905" s="6" customFormat="1" x14ac:dyDescent="0.4"/>
    <row r="16906" s="6" customFormat="1" x14ac:dyDescent="0.4"/>
    <row r="16907" s="6" customFormat="1" x14ac:dyDescent="0.4"/>
    <row r="16908" s="6" customFormat="1" x14ac:dyDescent="0.4"/>
    <row r="16909" s="6" customFormat="1" x14ac:dyDescent="0.4"/>
    <row r="16910" s="6" customFormat="1" x14ac:dyDescent="0.4"/>
    <row r="16911" s="6" customFormat="1" x14ac:dyDescent="0.4"/>
    <row r="16912" s="6" customFormat="1" x14ac:dyDescent="0.4"/>
    <row r="16913" s="6" customFormat="1" x14ac:dyDescent="0.4"/>
    <row r="16914" s="6" customFormat="1" x14ac:dyDescent="0.4"/>
    <row r="16915" s="6" customFormat="1" x14ac:dyDescent="0.4"/>
    <row r="16916" s="6" customFormat="1" x14ac:dyDescent="0.4"/>
    <row r="16917" s="6" customFormat="1" x14ac:dyDescent="0.4"/>
    <row r="16918" s="6" customFormat="1" x14ac:dyDescent="0.4"/>
    <row r="16919" s="6" customFormat="1" x14ac:dyDescent="0.4"/>
    <row r="16920" s="6" customFormat="1" x14ac:dyDescent="0.4"/>
    <row r="16921" s="6" customFormat="1" x14ac:dyDescent="0.4"/>
    <row r="16922" s="6" customFormat="1" x14ac:dyDescent="0.4"/>
    <row r="16923" s="6" customFormat="1" x14ac:dyDescent="0.4"/>
    <row r="16924" s="6" customFormat="1" x14ac:dyDescent="0.4"/>
    <row r="16925" s="6" customFormat="1" x14ac:dyDescent="0.4"/>
    <row r="16926" s="6" customFormat="1" x14ac:dyDescent="0.4"/>
    <row r="16927" s="6" customFormat="1" x14ac:dyDescent="0.4"/>
    <row r="16928" s="6" customFormat="1" x14ac:dyDescent="0.4"/>
    <row r="16929" s="6" customFormat="1" x14ac:dyDescent="0.4"/>
    <row r="16930" s="6" customFormat="1" x14ac:dyDescent="0.4"/>
    <row r="16931" s="6" customFormat="1" x14ac:dyDescent="0.4"/>
    <row r="16932" s="6" customFormat="1" x14ac:dyDescent="0.4"/>
    <row r="16933" s="6" customFormat="1" x14ac:dyDescent="0.4"/>
    <row r="16934" s="6" customFormat="1" x14ac:dyDescent="0.4"/>
    <row r="16935" s="6" customFormat="1" x14ac:dyDescent="0.4"/>
    <row r="16936" s="6" customFormat="1" x14ac:dyDescent="0.4"/>
    <row r="16937" s="6" customFormat="1" x14ac:dyDescent="0.4"/>
    <row r="16938" s="6" customFormat="1" x14ac:dyDescent="0.4"/>
    <row r="16939" s="6" customFormat="1" x14ac:dyDescent="0.4"/>
    <row r="16940" s="6" customFormat="1" x14ac:dyDescent="0.4"/>
    <row r="16941" s="6" customFormat="1" x14ac:dyDescent="0.4"/>
    <row r="16942" s="6" customFormat="1" x14ac:dyDescent="0.4"/>
    <row r="16943" s="6" customFormat="1" x14ac:dyDescent="0.4"/>
    <row r="16944" s="6" customFormat="1" x14ac:dyDescent="0.4"/>
    <row r="16945" s="6" customFormat="1" x14ac:dyDescent="0.4"/>
    <row r="16946" s="6" customFormat="1" x14ac:dyDescent="0.4"/>
    <row r="16947" s="6" customFormat="1" x14ac:dyDescent="0.4"/>
    <row r="16948" s="6" customFormat="1" x14ac:dyDescent="0.4"/>
    <row r="16949" s="6" customFormat="1" x14ac:dyDescent="0.4"/>
    <row r="16950" s="6" customFormat="1" x14ac:dyDescent="0.4"/>
    <row r="16951" s="6" customFormat="1" x14ac:dyDescent="0.4"/>
    <row r="16952" s="6" customFormat="1" x14ac:dyDescent="0.4"/>
    <row r="16953" s="6" customFormat="1" x14ac:dyDescent="0.4"/>
    <row r="16954" s="6" customFormat="1" x14ac:dyDescent="0.4"/>
    <row r="16955" s="6" customFormat="1" x14ac:dyDescent="0.4"/>
    <row r="16956" s="6" customFormat="1" x14ac:dyDescent="0.4"/>
    <row r="16957" s="6" customFormat="1" x14ac:dyDescent="0.4"/>
    <row r="16958" s="6" customFormat="1" x14ac:dyDescent="0.4"/>
    <row r="16959" s="6" customFormat="1" x14ac:dyDescent="0.4"/>
    <row r="16960" s="6" customFormat="1" x14ac:dyDescent="0.4"/>
    <row r="16961" s="6" customFormat="1" x14ac:dyDescent="0.4"/>
    <row r="16962" s="6" customFormat="1" x14ac:dyDescent="0.4"/>
    <row r="16963" s="6" customFormat="1" x14ac:dyDescent="0.4"/>
    <row r="16964" s="6" customFormat="1" x14ac:dyDescent="0.4"/>
    <row r="16965" s="6" customFormat="1" x14ac:dyDescent="0.4"/>
    <row r="16966" s="6" customFormat="1" x14ac:dyDescent="0.4"/>
    <row r="16967" s="6" customFormat="1" x14ac:dyDescent="0.4"/>
    <row r="16968" s="6" customFormat="1" x14ac:dyDescent="0.4"/>
    <row r="16969" s="6" customFormat="1" x14ac:dyDescent="0.4"/>
    <row r="16970" s="6" customFormat="1" x14ac:dyDescent="0.4"/>
    <row r="16971" s="6" customFormat="1" x14ac:dyDescent="0.4"/>
    <row r="16972" s="6" customFormat="1" x14ac:dyDescent="0.4"/>
    <row r="16973" s="6" customFormat="1" x14ac:dyDescent="0.4"/>
    <row r="16974" s="6" customFormat="1" x14ac:dyDescent="0.4"/>
    <row r="16975" s="6" customFormat="1" x14ac:dyDescent="0.4"/>
    <row r="16976" s="6" customFormat="1" x14ac:dyDescent="0.4"/>
    <row r="16977" s="6" customFormat="1" x14ac:dyDescent="0.4"/>
    <row r="16978" s="6" customFormat="1" x14ac:dyDescent="0.4"/>
    <row r="16979" s="6" customFormat="1" x14ac:dyDescent="0.4"/>
    <row r="16980" s="6" customFormat="1" x14ac:dyDescent="0.4"/>
    <row r="16981" s="6" customFormat="1" x14ac:dyDescent="0.4"/>
    <row r="16982" s="6" customFormat="1" x14ac:dyDescent="0.4"/>
    <row r="16983" s="6" customFormat="1" x14ac:dyDescent="0.4"/>
    <row r="16984" s="6" customFormat="1" x14ac:dyDescent="0.4"/>
    <row r="16985" s="6" customFormat="1" x14ac:dyDescent="0.4"/>
    <row r="16986" s="6" customFormat="1" x14ac:dyDescent="0.4"/>
    <row r="16987" s="6" customFormat="1" x14ac:dyDescent="0.4"/>
    <row r="16988" s="6" customFormat="1" x14ac:dyDescent="0.4"/>
    <row r="16989" s="6" customFormat="1" x14ac:dyDescent="0.4"/>
    <row r="16990" s="6" customFormat="1" x14ac:dyDescent="0.4"/>
    <row r="16991" s="6" customFormat="1" x14ac:dyDescent="0.4"/>
    <row r="16992" s="6" customFormat="1" x14ac:dyDescent="0.4"/>
    <row r="16993" s="6" customFormat="1" x14ac:dyDescent="0.4"/>
    <row r="16994" s="6" customFormat="1" x14ac:dyDescent="0.4"/>
    <row r="16995" s="6" customFormat="1" x14ac:dyDescent="0.4"/>
    <row r="16996" s="6" customFormat="1" x14ac:dyDescent="0.4"/>
    <row r="16997" s="6" customFormat="1" x14ac:dyDescent="0.4"/>
    <row r="16998" s="6" customFormat="1" x14ac:dyDescent="0.4"/>
    <row r="16999" s="6" customFormat="1" x14ac:dyDescent="0.4"/>
    <row r="17000" s="6" customFormat="1" x14ac:dyDescent="0.4"/>
    <row r="17001" s="6" customFormat="1" x14ac:dyDescent="0.4"/>
    <row r="17002" s="6" customFormat="1" x14ac:dyDescent="0.4"/>
    <row r="17003" s="6" customFormat="1" x14ac:dyDescent="0.4"/>
    <row r="17004" s="6" customFormat="1" x14ac:dyDescent="0.4"/>
    <row r="17005" s="6" customFormat="1" x14ac:dyDescent="0.4"/>
    <row r="17006" s="6" customFormat="1" x14ac:dyDescent="0.4"/>
    <row r="17007" s="6" customFormat="1" x14ac:dyDescent="0.4"/>
    <row r="17008" s="6" customFormat="1" x14ac:dyDescent="0.4"/>
    <row r="17009" s="6" customFormat="1" x14ac:dyDescent="0.4"/>
    <row r="17010" s="6" customFormat="1" x14ac:dyDescent="0.4"/>
    <row r="17011" s="6" customFormat="1" x14ac:dyDescent="0.4"/>
    <row r="17012" s="6" customFormat="1" x14ac:dyDescent="0.4"/>
    <row r="17013" s="6" customFormat="1" x14ac:dyDescent="0.4"/>
    <row r="17014" s="6" customFormat="1" x14ac:dyDescent="0.4"/>
    <row r="17015" s="6" customFormat="1" x14ac:dyDescent="0.4"/>
    <row r="17016" s="6" customFormat="1" x14ac:dyDescent="0.4"/>
    <row r="17017" s="6" customFormat="1" x14ac:dyDescent="0.4"/>
    <row r="17018" s="6" customFormat="1" x14ac:dyDescent="0.4"/>
    <row r="17019" s="6" customFormat="1" x14ac:dyDescent="0.4"/>
    <row r="17020" s="6" customFormat="1" x14ac:dyDescent="0.4"/>
    <row r="17021" s="6" customFormat="1" x14ac:dyDescent="0.4"/>
    <row r="17022" s="6" customFormat="1" x14ac:dyDescent="0.4"/>
    <row r="17023" s="6" customFormat="1" x14ac:dyDescent="0.4"/>
    <row r="17024" s="6" customFormat="1" x14ac:dyDescent="0.4"/>
    <row r="17025" s="6" customFormat="1" x14ac:dyDescent="0.4"/>
    <row r="17026" s="6" customFormat="1" x14ac:dyDescent="0.4"/>
    <row r="17027" s="6" customFormat="1" x14ac:dyDescent="0.4"/>
    <row r="17028" s="6" customFormat="1" x14ac:dyDescent="0.4"/>
    <row r="17029" s="6" customFormat="1" x14ac:dyDescent="0.4"/>
    <row r="17030" s="6" customFormat="1" x14ac:dyDescent="0.4"/>
    <row r="17031" s="6" customFormat="1" x14ac:dyDescent="0.4"/>
    <row r="17032" s="6" customFormat="1" x14ac:dyDescent="0.4"/>
    <row r="17033" s="6" customFormat="1" x14ac:dyDescent="0.4"/>
    <row r="17034" s="6" customFormat="1" x14ac:dyDescent="0.4"/>
    <row r="17035" s="6" customFormat="1" x14ac:dyDescent="0.4"/>
    <row r="17036" s="6" customFormat="1" x14ac:dyDescent="0.4"/>
    <row r="17037" s="6" customFormat="1" x14ac:dyDescent="0.4"/>
    <row r="17038" s="6" customFormat="1" x14ac:dyDescent="0.4"/>
    <row r="17039" s="6" customFormat="1" x14ac:dyDescent="0.4"/>
    <row r="17040" s="6" customFormat="1" x14ac:dyDescent="0.4"/>
    <row r="17041" s="6" customFormat="1" x14ac:dyDescent="0.4"/>
    <row r="17042" s="6" customFormat="1" x14ac:dyDescent="0.4"/>
    <row r="17043" s="6" customFormat="1" x14ac:dyDescent="0.4"/>
    <row r="17044" s="6" customFormat="1" x14ac:dyDescent="0.4"/>
    <row r="17045" s="6" customFormat="1" x14ac:dyDescent="0.4"/>
    <row r="17046" s="6" customFormat="1" x14ac:dyDescent="0.4"/>
    <row r="17047" s="6" customFormat="1" x14ac:dyDescent="0.4"/>
    <row r="17048" s="6" customFormat="1" x14ac:dyDescent="0.4"/>
    <row r="17049" s="6" customFormat="1" x14ac:dyDescent="0.4"/>
    <row r="17050" s="6" customFormat="1" x14ac:dyDescent="0.4"/>
    <row r="17051" s="6" customFormat="1" x14ac:dyDescent="0.4"/>
    <row r="17052" s="6" customFormat="1" x14ac:dyDescent="0.4"/>
    <row r="17053" s="6" customFormat="1" x14ac:dyDescent="0.4"/>
    <row r="17054" s="6" customFormat="1" x14ac:dyDescent="0.4"/>
    <row r="17055" s="6" customFormat="1" x14ac:dyDescent="0.4"/>
    <row r="17056" s="6" customFormat="1" x14ac:dyDescent="0.4"/>
    <row r="17057" s="6" customFormat="1" x14ac:dyDescent="0.4"/>
    <row r="17058" s="6" customFormat="1" x14ac:dyDescent="0.4"/>
    <row r="17059" s="6" customFormat="1" x14ac:dyDescent="0.4"/>
    <row r="17060" s="6" customFormat="1" x14ac:dyDescent="0.4"/>
    <row r="17061" s="6" customFormat="1" x14ac:dyDescent="0.4"/>
    <row r="17062" s="6" customFormat="1" x14ac:dyDescent="0.4"/>
    <row r="17063" s="6" customFormat="1" x14ac:dyDescent="0.4"/>
    <row r="17064" s="6" customFormat="1" x14ac:dyDescent="0.4"/>
    <row r="17065" s="6" customFormat="1" x14ac:dyDescent="0.4"/>
    <row r="17066" s="6" customFormat="1" x14ac:dyDescent="0.4"/>
    <row r="17067" s="6" customFormat="1" x14ac:dyDescent="0.4"/>
    <row r="17068" s="6" customFormat="1" x14ac:dyDescent="0.4"/>
    <row r="17069" s="6" customFormat="1" x14ac:dyDescent="0.4"/>
    <row r="17070" s="6" customFormat="1" x14ac:dyDescent="0.4"/>
    <row r="17071" s="6" customFormat="1" x14ac:dyDescent="0.4"/>
    <row r="17072" s="6" customFormat="1" x14ac:dyDescent="0.4"/>
    <row r="17073" s="6" customFormat="1" x14ac:dyDescent="0.4"/>
    <row r="17074" s="6" customFormat="1" x14ac:dyDescent="0.4"/>
    <row r="17075" s="6" customFormat="1" x14ac:dyDescent="0.4"/>
    <row r="17076" s="6" customFormat="1" x14ac:dyDescent="0.4"/>
    <row r="17077" s="6" customFormat="1" x14ac:dyDescent="0.4"/>
    <row r="17078" s="6" customFormat="1" x14ac:dyDescent="0.4"/>
    <row r="17079" s="6" customFormat="1" x14ac:dyDescent="0.4"/>
    <row r="17080" s="6" customFormat="1" x14ac:dyDescent="0.4"/>
    <row r="17081" s="6" customFormat="1" x14ac:dyDescent="0.4"/>
    <row r="17082" s="6" customFormat="1" x14ac:dyDescent="0.4"/>
    <row r="17083" s="6" customFormat="1" x14ac:dyDescent="0.4"/>
    <row r="17084" s="6" customFormat="1" x14ac:dyDescent="0.4"/>
    <row r="17085" s="6" customFormat="1" x14ac:dyDescent="0.4"/>
    <row r="17086" s="6" customFormat="1" x14ac:dyDescent="0.4"/>
    <row r="17087" s="6" customFormat="1" x14ac:dyDescent="0.4"/>
    <row r="17088" s="6" customFormat="1" x14ac:dyDescent="0.4"/>
    <row r="17089" s="6" customFormat="1" x14ac:dyDescent="0.4"/>
    <row r="17090" s="6" customFormat="1" x14ac:dyDescent="0.4"/>
    <row r="17091" s="6" customFormat="1" x14ac:dyDescent="0.4"/>
    <row r="17092" s="6" customFormat="1" x14ac:dyDescent="0.4"/>
    <row r="17093" s="6" customFormat="1" x14ac:dyDescent="0.4"/>
    <row r="17094" s="6" customFormat="1" x14ac:dyDescent="0.4"/>
    <row r="17095" s="6" customFormat="1" x14ac:dyDescent="0.4"/>
    <row r="17096" s="6" customFormat="1" x14ac:dyDescent="0.4"/>
    <row r="17097" s="6" customFormat="1" x14ac:dyDescent="0.4"/>
    <row r="17098" s="6" customFormat="1" x14ac:dyDescent="0.4"/>
    <row r="17099" s="6" customFormat="1" x14ac:dyDescent="0.4"/>
    <row r="17100" s="6" customFormat="1" x14ac:dyDescent="0.4"/>
    <row r="17101" s="6" customFormat="1" x14ac:dyDescent="0.4"/>
    <row r="17102" s="6" customFormat="1" x14ac:dyDescent="0.4"/>
    <row r="17103" s="6" customFormat="1" x14ac:dyDescent="0.4"/>
    <row r="17104" s="6" customFormat="1" x14ac:dyDescent="0.4"/>
    <row r="17105" s="6" customFormat="1" x14ac:dyDescent="0.4"/>
    <row r="17106" s="6" customFormat="1" x14ac:dyDescent="0.4"/>
    <row r="17107" s="6" customFormat="1" x14ac:dyDescent="0.4"/>
    <row r="17108" s="6" customFormat="1" x14ac:dyDescent="0.4"/>
    <row r="17109" s="6" customFormat="1" x14ac:dyDescent="0.4"/>
    <row r="17110" s="6" customFormat="1" x14ac:dyDescent="0.4"/>
    <row r="17111" s="6" customFormat="1" x14ac:dyDescent="0.4"/>
    <row r="17112" s="6" customFormat="1" x14ac:dyDescent="0.4"/>
    <row r="17113" s="6" customFormat="1" x14ac:dyDescent="0.4"/>
    <row r="17114" s="6" customFormat="1" x14ac:dyDescent="0.4"/>
    <row r="17115" s="6" customFormat="1" x14ac:dyDescent="0.4"/>
    <row r="17116" s="6" customFormat="1" x14ac:dyDescent="0.4"/>
    <row r="17117" s="6" customFormat="1" x14ac:dyDescent="0.4"/>
    <row r="17118" s="6" customFormat="1" x14ac:dyDescent="0.4"/>
    <row r="17119" s="6" customFormat="1" x14ac:dyDescent="0.4"/>
    <row r="17120" s="6" customFormat="1" x14ac:dyDescent="0.4"/>
    <row r="17121" s="6" customFormat="1" x14ac:dyDescent="0.4"/>
    <row r="17122" s="6" customFormat="1" x14ac:dyDescent="0.4"/>
    <row r="17123" s="6" customFormat="1" x14ac:dyDescent="0.4"/>
    <row r="17124" s="6" customFormat="1" x14ac:dyDescent="0.4"/>
    <row r="17125" s="6" customFormat="1" x14ac:dyDescent="0.4"/>
    <row r="17126" s="6" customFormat="1" x14ac:dyDescent="0.4"/>
    <row r="17127" s="6" customFormat="1" x14ac:dyDescent="0.4"/>
    <row r="17128" s="6" customFormat="1" x14ac:dyDescent="0.4"/>
    <row r="17129" s="6" customFormat="1" x14ac:dyDescent="0.4"/>
    <row r="17130" s="6" customFormat="1" x14ac:dyDescent="0.4"/>
    <row r="17131" s="6" customFormat="1" x14ac:dyDescent="0.4"/>
    <row r="17132" s="6" customFormat="1" x14ac:dyDescent="0.4"/>
    <row r="17133" s="6" customFormat="1" x14ac:dyDescent="0.4"/>
    <row r="17134" s="6" customFormat="1" x14ac:dyDescent="0.4"/>
    <row r="17135" s="6" customFormat="1" x14ac:dyDescent="0.4"/>
    <row r="17136" s="6" customFormat="1" x14ac:dyDescent="0.4"/>
    <row r="17137" s="6" customFormat="1" x14ac:dyDescent="0.4"/>
    <row r="17138" s="6" customFormat="1" x14ac:dyDescent="0.4"/>
    <row r="17139" s="6" customFormat="1" x14ac:dyDescent="0.4"/>
    <row r="17140" s="6" customFormat="1" x14ac:dyDescent="0.4"/>
    <row r="17141" s="6" customFormat="1" x14ac:dyDescent="0.4"/>
    <row r="17142" s="6" customFormat="1" x14ac:dyDescent="0.4"/>
    <row r="17143" s="6" customFormat="1" x14ac:dyDescent="0.4"/>
    <row r="17144" s="6" customFormat="1" x14ac:dyDescent="0.4"/>
    <row r="17145" s="6" customFormat="1" x14ac:dyDescent="0.4"/>
    <row r="17146" s="6" customFormat="1" x14ac:dyDescent="0.4"/>
    <row r="17147" s="6" customFormat="1" x14ac:dyDescent="0.4"/>
    <row r="17148" s="6" customFormat="1" x14ac:dyDescent="0.4"/>
    <row r="17149" s="6" customFormat="1" x14ac:dyDescent="0.4"/>
    <row r="17150" s="6" customFormat="1" x14ac:dyDescent="0.4"/>
    <row r="17151" s="6" customFormat="1" x14ac:dyDescent="0.4"/>
    <row r="17152" s="6" customFormat="1" x14ac:dyDescent="0.4"/>
    <row r="17153" s="6" customFormat="1" x14ac:dyDescent="0.4"/>
    <row r="17154" s="6" customFormat="1" x14ac:dyDescent="0.4"/>
    <row r="17155" s="6" customFormat="1" x14ac:dyDescent="0.4"/>
    <row r="17156" s="6" customFormat="1" x14ac:dyDescent="0.4"/>
    <row r="17157" s="6" customFormat="1" x14ac:dyDescent="0.4"/>
    <row r="17158" s="6" customFormat="1" x14ac:dyDescent="0.4"/>
    <row r="17159" s="6" customFormat="1" x14ac:dyDescent="0.4"/>
    <row r="17160" s="6" customFormat="1" x14ac:dyDescent="0.4"/>
    <row r="17161" s="6" customFormat="1" x14ac:dyDescent="0.4"/>
    <row r="17162" s="6" customFormat="1" x14ac:dyDescent="0.4"/>
    <row r="17163" s="6" customFormat="1" x14ac:dyDescent="0.4"/>
    <row r="17164" s="6" customFormat="1" x14ac:dyDescent="0.4"/>
    <row r="17165" s="6" customFormat="1" x14ac:dyDescent="0.4"/>
    <row r="17166" s="6" customFormat="1" x14ac:dyDescent="0.4"/>
    <row r="17167" s="6" customFormat="1" x14ac:dyDescent="0.4"/>
    <row r="17168" s="6" customFormat="1" x14ac:dyDescent="0.4"/>
    <row r="17169" s="6" customFormat="1" x14ac:dyDescent="0.4"/>
    <row r="17170" s="6" customFormat="1" x14ac:dyDescent="0.4"/>
    <row r="17171" s="6" customFormat="1" x14ac:dyDescent="0.4"/>
    <row r="17172" s="6" customFormat="1" x14ac:dyDescent="0.4"/>
    <row r="17173" s="6" customFormat="1" x14ac:dyDescent="0.4"/>
    <row r="17174" s="6" customFormat="1" x14ac:dyDescent="0.4"/>
    <row r="17175" s="6" customFormat="1" x14ac:dyDescent="0.4"/>
    <row r="17176" s="6" customFormat="1" x14ac:dyDescent="0.4"/>
    <row r="17177" s="6" customFormat="1" x14ac:dyDescent="0.4"/>
    <row r="17178" s="6" customFormat="1" x14ac:dyDescent="0.4"/>
    <row r="17179" s="6" customFormat="1" x14ac:dyDescent="0.4"/>
    <row r="17180" s="6" customFormat="1" x14ac:dyDescent="0.4"/>
    <row r="17181" s="6" customFormat="1" x14ac:dyDescent="0.4"/>
    <row r="17182" s="6" customFormat="1" x14ac:dyDescent="0.4"/>
    <row r="17183" s="6" customFormat="1" x14ac:dyDescent="0.4"/>
    <row r="17184" s="6" customFormat="1" x14ac:dyDescent="0.4"/>
    <row r="17185" s="6" customFormat="1" x14ac:dyDescent="0.4"/>
    <row r="17186" s="6" customFormat="1" x14ac:dyDescent="0.4"/>
    <row r="17187" s="6" customFormat="1" x14ac:dyDescent="0.4"/>
    <row r="17188" s="6" customFormat="1" x14ac:dyDescent="0.4"/>
    <row r="17189" s="6" customFormat="1" x14ac:dyDescent="0.4"/>
    <row r="17190" s="6" customFormat="1" x14ac:dyDescent="0.4"/>
    <row r="17191" s="6" customFormat="1" x14ac:dyDescent="0.4"/>
    <row r="17192" s="6" customFormat="1" x14ac:dyDescent="0.4"/>
    <row r="17193" s="6" customFormat="1" x14ac:dyDescent="0.4"/>
    <row r="17194" s="6" customFormat="1" x14ac:dyDescent="0.4"/>
    <row r="17195" s="6" customFormat="1" x14ac:dyDescent="0.4"/>
    <row r="17196" s="6" customFormat="1" x14ac:dyDescent="0.4"/>
    <row r="17197" s="6" customFormat="1" x14ac:dyDescent="0.4"/>
    <row r="17198" s="6" customFormat="1" x14ac:dyDescent="0.4"/>
    <row r="17199" s="6" customFormat="1" x14ac:dyDescent="0.4"/>
    <row r="17200" s="6" customFormat="1" x14ac:dyDescent="0.4"/>
    <row r="17201" s="6" customFormat="1" x14ac:dyDescent="0.4"/>
    <row r="17202" s="6" customFormat="1" x14ac:dyDescent="0.4"/>
    <row r="17203" s="6" customFormat="1" x14ac:dyDescent="0.4"/>
    <row r="17204" s="6" customFormat="1" x14ac:dyDescent="0.4"/>
    <row r="17205" s="6" customFormat="1" x14ac:dyDescent="0.4"/>
    <row r="17206" s="6" customFormat="1" x14ac:dyDescent="0.4"/>
    <row r="17207" s="6" customFormat="1" x14ac:dyDescent="0.4"/>
    <row r="17208" s="6" customFormat="1" x14ac:dyDescent="0.4"/>
    <row r="17209" s="6" customFormat="1" x14ac:dyDescent="0.4"/>
    <row r="17210" s="6" customFormat="1" x14ac:dyDescent="0.4"/>
    <row r="17211" s="6" customFormat="1" x14ac:dyDescent="0.4"/>
    <row r="17212" s="6" customFormat="1" x14ac:dyDescent="0.4"/>
    <row r="17213" s="6" customFormat="1" x14ac:dyDescent="0.4"/>
    <row r="17214" s="6" customFormat="1" x14ac:dyDescent="0.4"/>
    <row r="17215" s="6" customFormat="1" x14ac:dyDescent="0.4"/>
    <row r="17216" s="6" customFormat="1" x14ac:dyDescent="0.4"/>
    <row r="17217" s="6" customFormat="1" x14ac:dyDescent="0.4"/>
    <row r="17218" s="6" customFormat="1" x14ac:dyDescent="0.4"/>
    <row r="17219" s="6" customFormat="1" x14ac:dyDescent="0.4"/>
    <row r="17220" s="6" customFormat="1" x14ac:dyDescent="0.4"/>
    <row r="17221" s="6" customFormat="1" x14ac:dyDescent="0.4"/>
    <row r="17222" s="6" customFormat="1" x14ac:dyDescent="0.4"/>
    <row r="17223" s="6" customFormat="1" x14ac:dyDescent="0.4"/>
    <row r="17224" s="6" customFormat="1" x14ac:dyDescent="0.4"/>
    <row r="17225" s="6" customFormat="1" x14ac:dyDescent="0.4"/>
    <row r="17226" s="6" customFormat="1" x14ac:dyDescent="0.4"/>
    <row r="17227" s="6" customFormat="1" x14ac:dyDescent="0.4"/>
    <row r="17228" s="6" customFormat="1" x14ac:dyDescent="0.4"/>
    <row r="17229" s="6" customFormat="1" x14ac:dyDescent="0.4"/>
    <row r="17230" s="6" customFormat="1" x14ac:dyDescent="0.4"/>
    <row r="17231" s="6" customFormat="1" x14ac:dyDescent="0.4"/>
    <row r="17232" s="6" customFormat="1" x14ac:dyDescent="0.4"/>
    <row r="17233" s="6" customFormat="1" x14ac:dyDescent="0.4"/>
    <row r="17234" s="6" customFormat="1" x14ac:dyDescent="0.4"/>
    <row r="17235" s="6" customFormat="1" x14ac:dyDescent="0.4"/>
    <row r="17236" s="6" customFormat="1" x14ac:dyDescent="0.4"/>
    <row r="17237" s="6" customFormat="1" x14ac:dyDescent="0.4"/>
    <row r="17238" s="6" customFormat="1" x14ac:dyDescent="0.4"/>
    <row r="17239" s="6" customFormat="1" x14ac:dyDescent="0.4"/>
    <row r="17240" s="6" customFormat="1" x14ac:dyDescent="0.4"/>
    <row r="17241" s="6" customFormat="1" x14ac:dyDescent="0.4"/>
    <row r="17242" s="6" customFormat="1" x14ac:dyDescent="0.4"/>
    <row r="17243" s="6" customFormat="1" x14ac:dyDescent="0.4"/>
    <row r="17244" s="6" customFormat="1" x14ac:dyDescent="0.4"/>
    <row r="17245" s="6" customFormat="1" x14ac:dyDescent="0.4"/>
    <row r="17246" s="6" customFormat="1" x14ac:dyDescent="0.4"/>
    <row r="17247" s="6" customFormat="1" x14ac:dyDescent="0.4"/>
    <row r="17248" s="6" customFormat="1" x14ac:dyDescent="0.4"/>
    <row r="17249" s="6" customFormat="1" x14ac:dyDescent="0.4"/>
    <row r="17250" s="6" customFormat="1" x14ac:dyDescent="0.4"/>
    <row r="17251" s="6" customFormat="1" x14ac:dyDescent="0.4"/>
    <row r="17252" s="6" customFormat="1" x14ac:dyDescent="0.4"/>
    <row r="17253" s="6" customFormat="1" x14ac:dyDescent="0.4"/>
    <row r="17254" s="6" customFormat="1" x14ac:dyDescent="0.4"/>
    <row r="17255" s="6" customFormat="1" x14ac:dyDescent="0.4"/>
    <row r="17256" s="6" customFormat="1" x14ac:dyDescent="0.4"/>
    <row r="17257" s="6" customFormat="1" x14ac:dyDescent="0.4"/>
    <row r="17258" s="6" customFormat="1" x14ac:dyDescent="0.4"/>
    <row r="17259" s="6" customFormat="1" x14ac:dyDescent="0.4"/>
    <row r="17260" s="6" customFormat="1" x14ac:dyDescent="0.4"/>
    <row r="17261" s="6" customFormat="1" x14ac:dyDescent="0.4"/>
    <row r="17262" s="6" customFormat="1" x14ac:dyDescent="0.4"/>
    <row r="17263" s="6" customFormat="1" x14ac:dyDescent="0.4"/>
    <row r="17264" s="6" customFormat="1" x14ac:dyDescent="0.4"/>
    <row r="17265" s="6" customFormat="1" x14ac:dyDescent="0.4"/>
    <row r="17266" s="6" customFormat="1" x14ac:dyDescent="0.4"/>
    <row r="17267" s="6" customFormat="1" x14ac:dyDescent="0.4"/>
    <row r="17268" s="6" customFormat="1" x14ac:dyDescent="0.4"/>
    <row r="17269" s="6" customFormat="1" x14ac:dyDescent="0.4"/>
    <row r="17270" s="6" customFormat="1" x14ac:dyDescent="0.4"/>
    <row r="17271" s="6" customFormat="1" x14ac:dyDescent="0.4"/>
    <row r="17272" s="6" customFormat="1" x14ac:dyDescent="0.4"/>
    <row r="17273" s="6" customFormat="1" x14ac:dyDescent="0.4"/>
    <row r="17274" s="6" customFormat="1" x14ac:dyDescent="0.4"/>
    <row r="17275" s="6" customFormat="1" x14ac:dyDescent="0.4"/>
    <row r="17276" s="6" customFormat="1" x14ac:dyDescent="0.4"/>
    <row r="17277" s="6" customFormat="1" x14ac:dyDescent="0.4"/>
    <row r="17278" s="6" customFormat="1" x14ac:dyDescent="0.4"/>
    <row r="17279" s="6" customFormat="1" x14ac:dyDescent="0.4"/>
    <row r="17280" s="6" customFormat="1" x14ac:dyDescent="0.4"/>
    <row r="17281" s="6" customFormat="1" x14ac:dyDescent="0.4"/>
    <row r="17282" s="6" customFormat="1" x14ac:dyDescent="0.4"/>
    <row r="17283" s="6" customFormat="1" x14ac:dyDescent="0.4"/>
    <row r="17284" s="6" customFormat="1" x14ac:dyDescent="0.4"/>
    <row r="17285" s="6" customFormat="1" x14ac:dyDescent="0.4"/>
    <row r="17286" s="6" customFormat="1" x14ac:dyDescent="0.4"/>
    <row r="17287" s="6" customFormat="1" x14ac:dyDescent="0.4"/>
    <row r="17288" s="6" customFormat="1" x14ac:dyDescent="0.4"/>
    <row r="17289" s="6" customFormat="1" x14ac:dyDescent="0.4"/>
    <row r="17290" s="6" customFormat="1" x14ac:dyDescent="0.4"/>
    <row r="17291" s="6" customFormat="1" x14ac:dyDescent="0.4"/>
    <row r="17292" s="6" customFormat="1" x14ac:dyDescent="0.4"/>
    <row r="17293" s="6" customFormat="1" x14ac:dyDescent="0.4"/>
    <row r="17294" s="6" customFormat="1" x14ac:dyDescent="0.4"/>
    <row r="17295" s="6" customFormat="1" x14ac:dyDescent="0.4"/>
    <row r="17296" s="6" customFormat="1" x14ac:dyDescent="0.4"/>
    <row r="17297" s="6" customFormat="1" x14ac:dyDescent="0.4"/>
    <row r="17298" s="6" customFormat="1" x14ac:dyDescent="0.4"/>
    <row r="17299" s="6" customFormat="1" x14ac:dyDescent="0.4"/>
    <row r="17300" s="6" customFormat="1" x14ac:dyDescent="0.4"/>
    <row r="17301" s="6" customFormat="1" x14ac:dyDescent="0.4"/>
    <row r="17302" s="6" customFormat="1" x14ac:dyDescent="0.4"/>
    <row r="17303" s="6" customFormat="1" x14ac:dyDescent="0.4"/>
    <row r="17304" s="6" customFormat="1" x14ac:dyDescent="0.4"/>
    <row r="17305" s="6" customFormat="1" x14ac:dyDescent="0.4"/>
    <row r="17306" s="6" customFormat="1" x14ac:dyDescent="0.4"/>
    <row r="17307" s="6" customFormat="1" x14ac:dyDescent="0.4"/>
    <row r="17308" s="6" customFormat="1" x14ac:dyDescent="0.4"/>
    <row r="17309" s="6" customFormat="1" x14ac:dyDescent="0.4"/>
    <row r="17310" s="6" customFormat="1" x14ac:dyDescent="0.4"/>
    <row r="17311" s="6" customFormat="1" x14ac:dyDescent="0.4"/>
    <row r="17312" s="6" customFormat="1" x14ac:dyDescent="0.4"/>
    <row r="17313" s="6" customFormat="1" x14ac:dyDescent="0.4"/>
    <row r="17314" s="6" customFormat="1" x14ac:dyDescent="0.4"/>
    <row r="17315" s="6" customFormat="1" x14ac:dyDescent="0.4"/>
    <row r="17316" s="6" customFormat="1" x14ac:dyDescent="0.4"/>
    <row r="17317" s="6" customFormat="1" x14ac:dyDescent="0.4"/>
    <row r="17318" s="6" customFormat="1" x14ac:dyDescent="0.4"/>
    <row r="17319" s="6" customFormat="1" x14ac:dyDescent="0.4"/>
    <row r="17320" s="6" customFormat="1" x14ac:dyDescent="0.4"/>
    <row r="17321" s="6" customFormat="1" x14ac:dyDescent="0.4"/>
    <row r="17322" s="6" customFormat="1" x14ac:dyDescent="0.4"/>
    <row r="17323" s="6" customFormat="1" x14ac:dyDescent="0.4"/>
    <row r="17324" s="6" customFormat="1" x14ac:dyDescent="0.4"/>
    <row r="17325" s="6" customFormat="1" x14ac:dyDescent="0.4"/>
    <row r="17326" s="6" customFormat="1" x14ac:dyDescent="0.4"/>
    <row r="17327" s="6" customFormat="1" x14ac:dyDescent="0.4"/>
    <row r="17328" s="6" customFormat="1" x14ac:dyDescent="0.4"/>
    <row r="17329" s="6" customFormat="1" x14ac:dyDescent="0.4"/>
    <row r="17330" s="6" customFormat="1" x14ac:dyDescent="0.4"/>
    <row r="17331" s="6" customFormat="1" x14ac:dyDescent="0.4"/>
    <row r="17332" s="6" customFormat="1" x14ac:dyDescent="0.4"/>
    <row r="17333" s="6" customFormat="1" x14ac:dyDescent="0.4"/>
    <row r="17334" s="6" customFormat="1" x14ac:dyDescent="0.4"/>
    <row r="17335" s="6" customFormat="1" x14ac:dyDescent="0.4"/>
    <row r="17336" s="6" customFormat="1" x14ac:dyDescent="0.4"/>
    <row r="17337" s="6" customFormat="1" x14ac:dyDescent="0.4"/>
    <row r="17338" s="6" customFormat="1" x14ac:dyDescent="0.4"/>
    <row r="17339" s="6" customFormat="1" x14ac:dyDescent="0.4"/>
    <row r="17340" s="6" customFormat="1" x14ac:dyDescent="0.4"/>
    <row r="17341" s="6" customFormat="1" x14ac:dyDescent="0.4"/>
    <row r="17342" s="6" customFormat="1" x14ac:dyDescent="0.4"/>
    <row r="17343" s="6" customFormat="1" x14ac:dyDescent="0.4"/>
    <row r="17344" s="6" customFormat="1" x14ac:dyDescent="0.4"/>
    <row r="17345" s="6" customFormat="1" x14ac:dyDescent="0.4"/>
    <row r="17346" s="6" customFormat="1" x14ac:dyDescent="0.4"/>
    <row r="17347" s="6" customFormat="1" x14ac:dyDescent="0.4"/>
    <row r="17348" s="6" customFormat="1" x14ac:dyDescent="0.4"/>
    <row r="17349" s="6" customFormat="1" x14ac:dyDescent="0.4"/>
    <row r="17350" s="6" customFormat="1" x14ac:dyDescent="0.4"/>
    <row r="17351" s="6" customFormat="1" x14ac:dyDescent="0.4"/>
    <row r="17352" s="6" customFormat="1" x14ac:dyDescent="0.4"/>
    <row r="17353" s="6" customFormat="1" x14ac:dyDescent="0.4"/>
    <row r="17354" s="6" customFormat="1" x14ac:dyDescent="0.4"/>
    <row r="17355" s="6" customFormat="1" x14ac:dyDescent="0.4"/>
    <row r="17356" s="6" customFormat="1" x14ac:dyDescent="0.4"/>
    <row r="17357" s="6" customFormat="1" x14ac:dyDescent="0.4"/>
    <row r="17358" s="6" customFormat="1" x14ac:dyDescent="0.4"/>
    <row r="17359" s="6" customFormat="1" x14ac:dyDescent="0.4"/>
    <row r="17360" s="6" customFormat="1" x14ac:dyDescent="0.4"/>
    <row r="17361" s="6" customFormat="1" x14ac:dyDescent="0.4"/>
    <row r="17362" s="6" customFormat="1" x14ac:dyDescent="0.4"/>
    <row r="17363" s="6" customFormat="1" x14ac:dyDescent="0.4"/>
    <row r="17364" s="6" customFormat="1" x14ac:dyDescent="0.4"/>
    <row r="17365" s="6" customFormat="1" x14ac:dyDescent="0.4"/>
    <row r="17366" s="6" customFormat="1" x14ac:dyDescent="0.4"/>
    <row r="17367" s="6" customFormat="1" x14ac:dyDescent="0.4"/>
    <row r="17368" s="6" customFormat="1" x14ac:dyDescent="0.4"/>
    <row r="17369" s="6" customFormat="1" x14ac:dyDescent="0.4"/>
    <row r="17370" s="6" customFormat="1" x14ac:dyDescent="0.4"/>
    <row r="17371" s="6" customFormat="1" x14ac:dyDescent="0.4"/>
    <row r="17372" s="6" customFormat="1" x14ac:dyDescent="0.4"/>
    <row r="17373" s="6" customFormat="1" x14ac:dyDescent="0.4"/>
    <row r="17374" s="6" customFormat="1" x14ac:dyDescent="0.4"/>
    <row r="17375" s="6" customFormat="1" x14ac:dyDescent="0.4"/>
    <row r="17376" s="6" customFormat="1" x14ac:dyDescent="0.4"/>
    <row r="17377" s="6" customFormat="1" x14ac:dyDescent="0.4"/>
    <row r="17378" s="6" customFormat="1" x14ac:dyDescent="0.4"/>
    <row r="17379" s="6" customFormat="1" x14ac:dyDescent="0.4"/>
    <row r="17380" s="6" customFormat="1" x14ac:dyDescent="0.4"/>
    <row r="17381" s="6" customFormat="1" x14ac:dyDescent="0.4"/>
    <row r="17382" s="6" customFormat="1" x14ac:dyDescent="0.4"/>
    <row r="17383" s="6" customFormat="1" x14ac:dyDescent="0.4"/>
    <row r="17384" s="6" customFormat="1" x14ac:dyDescent="0.4"/>
    <row r="17385" s="6" customFormat="1" x14ac:dyDescent="0.4"/>
    <row r="17386" s="6" customFormat="1" x14ac:dyDescent="0.4"/>
    <row r="17387" s="6" customFormat="1" x14ac:dyDescent="0.4"/>
    <row r="17388" s="6" customFormat="1" x14ac:dyDescent="0.4"/>
    <row r="17389" s="6" customFormat="1" x14ac:dyDescent="0.4"/>
    <row r="17390" s="6" customFormat="1" x14ac:dyDescent="0.4"/>
    <row r="17391" s="6" customFormat="1" x14ac:dyDescent="0.4"/>
    <row r="17392" s="6" customFormat="1" x14ac:dyDescent="0.4"/>
    <row r="17393" s="6" customFormat="1" x14ac:dyDescent="0.4"/>
    <row r="17394" s="6" customFormat="1" x14ac:dyDescent="0.4"/>
    <row r="17395" s="6" customFormat="1" x14ac:dyDescent="0.4"/>
    <row r="17396" s="6" customFormat="1" x14ac:dyDescent="0.4"/>
    <row r="17397" s="6" customFormat="1" x14ac:dyDescent="0.4"/>
    <row r="17398" s="6" customFormat="1" x14ac:dyDescent="0.4"/>
    <row r="17399" s="6" customFormat="1" x14ac:dyDescent="0.4"/>
    <row r="17400" s="6" customFormat="1" x14ac:dyDescent="0.4"/>
    <row r="17401" s="6" customFormat="1" x14ac:dyDescent="0.4"/>
    <row r="17402" s="6" customFormat="1" x14ac:dyDescent="0.4"/>
    <row r="17403" s="6" customFormat="1" x14ac:dyDescent="0.4"/>
    <row r="17404" s="6" customFormat="1" x14ac:dyDescent="0.4"/>
    <row r="17405" s="6" customFormat="1" x14ac:dyDescent="0.4"/>
    <row r="17406" s="6" customFormat="1" x14ac:dyDescent="0.4"/>
    <row r="17407" s="6" customFormat="1" x14ac:dyDescent="0.4"/>
    <row r="17408" s="6" customFormat="1" x14ac:dyDescent="0.4"/>
    <row r="17409" s="6" customFormat="1" x14ac:dyDescent="0.4"/>
    <row r="17410" s="6" customFormat="1" x14ac:dyDescent="0.4"/>
    <row r="17411" s="6" customFormat="1" x14ac:dyDescent="0.4"/>
    <row r="17412" s="6" customFormat="1" x14ac:dyDescent="0.4"/>
    <row r="17413" s="6" customFormat="1" x14ac:dyDescent="0.4"/>
    <row r="17414" s="6" customFormat="1" x14ac:dyDescent="0.4"/>
    <row r="17415" s="6" customFormat="1" x14ac:dyDescent="0.4"/>
    <row r="17416" s="6" customFormat="1" x14ac:dyDescent="0.4"/>
    <row r="17417" s="6" customFormat="1" x14ac:dyDescent="0.4"/>
    <row r="17418" s="6" customFormat="1" x14ac:dyDescent="0.4"/>
    <row r="17419" s="6" customFormat="1" x14ac:dyDescent="0.4"/>
    <row r="17420" s="6" customFormat="1" x14ac:dyDescent="0.4"/>
    <row r="17421" s="6" customFormat="1" x14ac:dyDescent="0.4"/>
    <row r="17422" s="6" customFormat="1" x14ac:dyDescent="0.4"/>
    <row r="17423" s="6" customFormat="1" x14ac:dyDescent="0.4"/>
    <row r="17424" s="6" customFormat="1" x14ac:dyDescent="0.4"/>
    <row r="17425" s="6" customFormat="1" x14ac:dyDescent="0.4"/>
    <row r="17426" s="6" customFormat="1" x14ac:dyDescent="0.4"/>
    <row r="17427" s="6" customFormat="1" x14ac:dyDescent="0.4"/>
    <row r="17428" s="6" customFormat="1" x14ac:dyDescent="0.4"/>
    <row r="17429" s="6" customFormat="1" x14ac:dyDescent="0.4"/>
    <row r="17430" s="6" customFormat="1" x14ac:dyDescent="0.4"/>
    <row r="17431" s="6" customFormat="1" x14ac:dyDescent="0.4"/>
    <row r="17432" s="6" customFormat="1" x14ac:dyDescent="0.4"/>
    <row r="17433" s="6" customFormat="1" x14ac:dyDescent="0.4"/>
    <row r="17434" s="6" customFormat="1" x14ac:dyDescent="0.4"/>
    <row r="17435" s="6" customFormat="1" x14ac:dyDescent="0.4"/>
    <row r="17436" s="6" customFormat="1" x14ac:dyDescent="0.4"/>
    <row r="17437" s="6" customFormat="1" x14ac:dyDescent="0.4"/>
    <row r="17438" s="6" customFormat="1" x14ac:dyDescent="0.4"/>
    <row r="17439" s="6" customFormat="1" x14ac:dyDescent="0.4"/>
    <row r="17440" s="6" customFormat="1" x14ac:dyDescent="0.4"/>
    <row r="17441" s="6" customFormat="1" x14ac:dyDescent="0.4"/>
    <row r="17442" s="6" customFormat="1" x14ac:dyDescent="0.4"/>
    <row r="17443" s="6" customFormat="1" x14ac:dyDescent="0.4"/>
    <row r="17444" s="6" customFormat="1" x14ac:dyDescent="0.4"/>
    <row r="17445" s="6" customFormat="1" x14ac:dyDescent="0.4"/>
    <row r="17446" s="6" customFormat="1" x14ac:dyDescent="0.4"/>
    <row r="17447" s="6" customFormat="1" x14ac:dyDescent="0.4"/>
    <row r="17448" s="6" customFormat="1" x14ac:dyDescent="0.4"/>
    <row r="17449" s="6" customFormat="1" x14ac:dyDescent="0.4"/>
    <row r="17450" s="6" customFormat="1" x14ac:dyDescent="0.4"/>
    <row r="17451" s="6" customFormat="1" x14ac:dyDescent="0.4"/>
    <row r="17452" s="6" customFormat="1" x14ac:dyDescent="0.4"/>
    <row r="17453" s="6" customFormat="1" x14ac:dyDescent="0.4"/>
    <row r="17454" s="6" customFormat="1" x14ac:dyDescent="0.4"/>
    <row r="17455" s="6" customFormat="1" x14ac:dyDescent="0.4"/>
    <row r="17456" s="6" customFormat="1" x14ac:dyDescent="0.4"/>
    <row r="17457" s="6" customFormat="1" x14ac:dyDescent="0.4"/>
    <row r="17458" s="6" customFormat="1" x14ac:dyDescent="0.4"/>
    <row r="17459" s="6" customFormat="1" x14ac:dyDescent="0.4"/>
    <row r="17460" s="6" customFormat="1" x14ac:dyDescent="0.4"/>
    <row r="17461" s="6" customFormat="1" x14ac:dyDescent="0.4"/>
    <row r="17462" s="6" customFormat="1" x14ac:dyDescent="0.4"/>
    <row r="17463" s="6" customFormat="1" x14ac:dyDescent="0.4"/>
    <row r="17464" s="6" customFormat="1" x14ac:dyDescent="0.4"/>
    <row r="17465" s="6" customFormat="1" x14ac:dyDescent="0.4"/>
    <row r="17466" s="6" customFormat="1" x14ac:dyDescent="0.4"/>
    <row r="17467" s="6" customFormat="1" x14ac:dyDescent="0.4"/>
    <row r="17468" s="6" customFormat="1" x14ac:dyDescent="0.4"/>
    <row r="17469" s="6" customFormat="1" x14ac:dyDescent="0.4"/>
    <row r="17470" s="6" customFormat="1" x14ac:dyDescent="0.4"/>
    <row r="17471" s="6" customFormat="1" x14ac:dyDescent="0.4"/>
    <row r="17472" s="6" customFormat="1" x14ac:dyDescent="0.4"/>
    <row r="17473" s="6" customFormat="1" x14ac:dyDescent="0.4"/>
    <row r="17474" s="6" customFormat="1" x14ac:dyDescent="0.4"/>
    <row r="17475" s="6" customFormat="1" x14ac:dyDescent="0.4"/>
    <row r="17476" s="6" customFormat="1" x14ac:dyDescent="0.4"/>
    <row r="17477" s="6" customFormat="1" x14ac:dyDescent="0.4"/>
    <row r="17478" s="6" customFormat="1" x14ac:dyDescent="0.4"/>
    <row r="17479" s="6" customFormat="1" x14ac:dyDescent="0.4"/>
    <row r="17480" s="6" customFormat="1" x14ac:dyDescent="0.4"/>
    <row r="17481" s="6" customFormat="1" x14ac:dyDescent="0.4"/>
    <row r="17482" s="6" customFormat="1" x14ac:dyDescent="0.4"/>
    <row r="17483" s="6" customFormat="1" x14ac:dyDescent="0.4"/>
    <row r="17484" s="6" customFormat="1" x14ac:dyDescent="0.4"/>
    <row r="17485" s="6" customFormat="1" x14ac:dyDescent="0.4"/>
    <row r="17486" s="6" customFormat="1" x14ac:dyDescent="0.4"/>
    <row r="17487" s="6" customFormat="1" x14ac:dyDescent="0.4"/>
    <row r="17488" s="6" customFormat="1" x14ac:dyDescent="0.4"/>
    <row r="17489" s="6" customFormat="1" x14ac:dyDescent="0.4"/>
    <row r="17490" s="6" customFormat="1" x14ac:dyDescent="0.4"/>
    <row r="17491" s="6" customFormat="1" x14ac:dyDescent="0.4"/>
    <row r="17492" s="6" customFormat="1" x14ac:dyDescent="0.4"/>
    <row r="17493" s="6" customFormat="1" x14ac:dyDescent="0.4"/>
    <row r="17494" s="6" customFormat="1" x14ac:dyDescent="0.4"/>
    <row r="17495" s="6" customFormat="1" x14ac:dyDescent="0.4"/>
    <row r="17496" s="6" customFormat="1" x14ac:dyDescent="0.4"/>
    <row r="17497" s="6" customFormat="1" x14ac:dyDescent="0.4"/>
    <row r="17498" s="6" customFormat="1" x14ac:dyDescent="0.4"/>
    <row r="17499" s="6" customFormat="1" x14ac:dyDescent="0.4"/>
    <row r="17500" s="6" customFormat="1" x14ac:dyDescent="0.4"/>
    <row r="17501" s="6" customFormat="1" x14ac:dyDescent="0.4"/>
    <row r="17502" s="6" customFormat="1" x14ac:dyDescent="0.4"/>
    <row r="17503" s="6" customFormat="1" x14ac:dyDescent="0.4"/>
    <row r="17504" s="6" customFormat="1" x14ac:dyDescent="0.4"/>
    <row r="17505" s="6" customFormat="1" x14ac:dyDescent="0.4"/>
    <row r="17506" s="6" customFormat="1" x14ac:dyDescent="0.4"/>
    <row r="17507" s="6" customFormat="1" x14ac:dyDescent="0.4"/>
    <row r="17508" s="6" customFormat="1" x14ac:dyDescent="0.4"/>
    <row r="17509" s="6" customFormat="1" x14ac:dyDescent="0.4"/>
    <row r="17510" s="6" customFormat="1" x14ac:dyDescent="0.4"/>
    <row r="17511" s="6" customFormat="1" x14ac:dyDescent="0.4"/>
    <row r="17512" s="6" customFormat="1" x14ac:dyDescent="0.4"/>
    <row r="17513" s="6" customFormat="1" x14ac:dyDescent="0.4"/>
    <row r="17514" s="6" customFormat="1" x14ac:dyDescent="0.4"/>
    <row r="17515" s="6" customFormat="1" x14ac:dyDescent="0.4"/>
    <row r="17516" s="6" customFormat="1" x14ac:dyDescent="0.4"/>
    <row r="17517" s="6" customFormat="1" x14ac:dyDescent="0.4"/>
    <row r="17518" s="6" customFormat="1" x14ac:dyDescent="0.4"/>
    <row r="17519" s="6" customFormat="1" x14ac:dyDescent="0.4"/>
    <row r="17520" s="6" customFormat="1" x14ac:dyDescent="0.4"/>
    <row r="17521" s="6" customFormat="1" x14ac:dyDescent="0.4"/>
    <row r="17522" s="6" customFormat="1" x14ac:dyDescent="0.4"/>
    <row r="17523" s="6" customFormat="1" x14ac:dyDescent="0.4"/>
    <row r="17524" s="6" customFormat="1" x14ac:dyDescent="0.4"/>
    <row r="17525" s="6" customFormat="1" x14ac:dyDescent="0.4"/>
    <row r="17526" s="6" customFormat="1" x14ac:dyDescent="0.4"/>
    <row r="17527" s="6" customFormat="1" x14ac:dyDescent="0.4"/>
    <row r="17528" s="6" customFormat="1" x14ac:dyDescent="0.4"/>
    <row r="17529" s="6" customFormat="1" x14ac:dyDescent="0.4"/>
    <row r="17530" s="6" customFormat="1" x14ac:dyDescent="0.4"/>
    <row r="17531" s="6" customFormat="1" x14ac:dyDescent="0.4"/>
    <row r="17532" s="6" customFormat="1" x14ac:dyDescent="0.4"/>
    <row r="17533" s="6" customFormat="1" x14ac:dyDescent="0.4"/>
    <row r="17534" s="6" customFormat="1" x14ac:dyDescent="0.4"/>
    <row r="17535" s="6" customFormat="1" x14ac:dyDescent="0.4"/>
    <row r="17536" s="6" customFormat="1" x14ac:dyDescent="0.4"/>
    <row r="17537" s="6" customFormat="1" x14ac:dyDescent="0.4"/>
    <row r="17538" s="6" customFormat="1" x14ac:dyDescent="0.4"/>
    <row r="17539" s="6" customFormat="1" x14ac:dyDescent="0.4"/>
    <row r="17540" s="6" customFormat="1" x14ac:dyDescent="0.4"/>
    <row r="17541" s="6" customFormat="1" x14ac:dyDescent="0.4"/>
    <row r="17542" s="6" customFormat="1" x14ac:dyDescent="0.4"/>
    <row r="17543" s="6" customFormat="1" x14ac:dyDescent="0.4"/>
    <row r="17544" s="6" customFormat="1" x14ac:dyDescent="0.4"/>
    <row r="17545" s="6" customFormat="1" x14ac:dyDescent="0.4"/>
    <row r="17546" s="6" customFormat="1" x14ac:dyDescent="0.4"/>
    <row r="17547" s="6" customFormat="1" x14ac:dyDescent="0.4"/>
    <row r="17548" s="6" customFormat="1" x14ac:dyDescent="0.4"/>
    <row r="17549" s="6" customFormat="1" x14ac:dyDescent="0.4"/>
    <row r="17550" s="6" customFormat="1" x14ac:dyDescent="0.4"/>
    <row r="17551" s="6" customFormat="1" x14ac:dyDescent="0.4"/>
    <row r="17552" s="6" customFormat="1" x14ac:dyDescent="0.4"/>
    <row r="17553" s="6" customFormat="1" x14ac:dyDescent="0.4"/>
    <row r="17554" s="6" customFormat="1" x14ac:dyDescent="0.4"/>
    <row r="17555" s="6" customFormat="1" x14ac:dyDescent="0.4"/>
    <row r="17556" s="6" customFormat="1" x14ac:dyDescent="0.4"/>
    <row r="17557" s="6" customFormat="1" x14ac:dyDescent="0.4"/>
    <row r="17558" s="6" customFormat="1" x14ac:dyDescent="0.4"/>
    <row r="17559" s="6" customFormat="1" x14ac:dyDescent="0.4"/>
    <row r="17560" s="6" customFormat="1" x14ac:dyDescent="0.4"/>
    <row r="17561" s="6" customFormat="1" x14ac:dyDescent="0.4"/>
    <row r="17562" s="6" customFormat="1" x14ac:dyDescent="0.4"/>
    <row r="17563" s="6" customFormat="1" x14ac:dyDescent="0.4"/>
    <row r="17564" s="6" customFormat="1" x14ac:dyDescent="0.4"/>
    <row r="17565" s="6" customFormat="1" x14ac:dyDescent="0.4"/>
    <row r="17566" s="6" customFormat="1" x14ac:dyDescent="0.4"/>
    <row r="17567" s="6" customFormat="1" x14ac:dyDescent="0.4"/>
    <row r="17568" s="6" customFormat="1" x14ac:dyDescent="0.4"/>
    <row r="17569" s="6" customFormat="1" x14ac:dyDescent="0.4"/>
    <row r="17570" s="6" customFormat="1" x14ac:dyDescent="0.4"/>
    <row r="17571" s="6" customFormat="1" x14ac:dyDescent="0.4"/>
    <row r="17572" s="6" customFormat="1" x14ac:dyDescent="0.4"/>
    <row r="17573" s="6" customFormat="1" x14ac:dyDescent="0.4"/>
    <row r="17574" s="6" customFormat="1" x14ac:dyDescent="0.4"/>
    <row r="17575" s="6" customFormat="1" x14ac:dyDescent="0.4"/>
    <row r="17576" s="6" customFormat="1" x14ac:dyDescent="0.4"/>
    <row r="17577" s="6" customFormat="1" x14ac:dyDescent="0.4"/>
    <row r="17578" s="6" customFormat="1" x14ac:dyDescent="0.4"/>
    <row r="17579" s="6" customFormat="1" x14ac:dyDescent="0.4"/>
    <row r="17580" s="6" customFormat="1" x14ac:dyDescent="0.4"/>
    <row r="17581" s="6" customFormat="1" x14ac:dyDescent="0.4"/>
    <row r="17582" s="6" customFormat="1" x14ac:dyDescent="0.4"/>
    <row r="17583" s="6" customFormat="1" x14ac:dyDescent="0.4"/>
    <row r="17584" s="6" customFormat="1" x14ac:dyDescent="0.4"/>
    <row r="17585" s="6" customFormat="1" x14ac:dyDescent="0.4"/>
    <row r="17586" s="6" customFormat="1" x14ac:dyDescent="0.4"/>
    <row r="17587" s="6" customFormat="1" x14ac:dyDescent="0.4"/>
    <row r="17588" s="6" customFormat="1" x14ac:dyDescent="0.4"/>
    <row r="17589" s="6" customFormat="1" x14ac:dyDescent="0.4"/>
    <row r="17590" s="6" customFormat="1" x14ac:dyDescent="0.4"/>
    <row r="17591" s="6" customFormat="1" x14ac:dyDescent="0.4"/>
    <row r="17592" s="6" customFormat="1" x14ac:dyDescent="0.4"/>
    <row r="17593" s="6" customFormat="1" x14ac:dyDescent="0.4"/>
    <row r="17594" s="6" customFormat="1" x14ac:dyDescent="0.4"/>
    <row r="17595" s="6" customFormat="1" x14ac:dyDescent="0.4"/>
    <row r="17596" s="6" customFormat="1" x14ac:dyDescent="0.4"/>
    <row r="17597" s="6" customFormat="1" x14ac:dyDescent="0.4"/>
    <row r="17598" s="6" customFormat="1" x14ac:dyDescent="0.4"/>
    <row r="17599" s="6" customFormat="1" x14ac:dyDescent="0.4"/>
    <row r="17600" s="6" customFormat="1" x14ac:dyDescent="0.4"/>
    <row r="17601" s="6" customFormat="1" x14ac:dyDescent="0.4"/>
    <row r="17602" s="6" customFormat="1" x14ac:dyDescent="0.4"/>
    <row r="17603" s="6" customFormat="1" x14ac:dyDescent="0.4"/>
    <row r="17604" s="6" customFormat="1" x14ac:dyDescent="0.4"/>
    <row r="17605" s="6" customFormat="1" x14ac:dyDescent="0.4"/>
    <row r="17606" s="6" customFormat="1" x14ac:dyDescent="0.4"/>
    <row r="17607" s="6" customFormat="1" x14ac:dyDescent="0.4"/>
    <row r="17608" s="6" customFormat="1" x14ac:dyDescent="0.4"/>
    <row r="17609" s="6" customFormat="1" x14ac:dyDescent="0.4"/>
    <row r="17610" s="6" customFormat="1" x14ac:dyDescent="0.4"/>
    <row r="17611" s="6" customFormat="1" x14ac:dyDescent="0.4"/>
    <row r="17612" s="6" customFormat="1" x14ac:dyDescent="0.4"/>
    <row r="17613" s="6" customFormat="1" x14ac:dyDescent="0.4"/>
    <row r="17614" s="6" customFormat="1" x14ac:dyDescent="0.4"/>
    <row r="17615" s="6" customFormat="1" x14ac:dyDescent="0.4"/>
    <row r="17616" s="6" customFormat="1" x14ac:dyDescent="0.4"/>
    <row r="17617" s="6" customFormat="1" x14ac:dyDescent="0.4"/>
    <row r="17618" s="6" customFormat="1" x14ac:dyDescent="0.4"/>
    <row r="17619" s="6" customFormat="1" x14ac:dyDescent="0.4"/>
    <row r="17620" s="6" customFormat="1" x14ac:dyDescent="0.4"/>
    <row r="17621" s="6" customFormat="1" x14ac:dyDescent="0.4"/>
    <row r="17622" s="6" customFormat="1" x14ac:dyDescent="0.4"/>
    <row r="17623" s="6" customFormat="1" x14ac:dyDescent="0.4"/>
    <row r="17624" s="6" customFormat="1" x14ac:dyDescent="0.4"/>
    <row r="17625" s="6" customFormat="1" x14ac:dyDescent="0.4"/>
    <row r="17626" s="6" customFormat="1" x14ac:dyDescent="0.4"/>
    <row r="17627" s="6" customFormat="1" x14ac:dyDescent="0.4"/>
    <row r="17628" s="6" customFormat="1" x14ac:dyDescent="0.4"/>
    <row r="17629" s="6" customFormat="1" x14ac:dyDescent="0.4"/>
    <row r="17630" s="6" customFormat="1" x14ac:dyDescent="0.4"/>
    <row r="17631" s="6" customFormat="1" x14ac:dyDescent="0.4"/>
    <row r="17632" s="6" customFormat="1" x14ac:dyDescent="0.4"/>
    <row r="17633" s="6" customFormat="1" x14ac:dyDescent="0.4"/>
    <row r="17634" s="6" customFormat="1" x14ac:dyDescent="0.4"/>
    <row r="17635" s="6" customFormat="1" x14ac:dyDescent="0.4"/>
    <row r="17636" s="6" customFormat="1" x14ac:dyDescent="0.4"/>
    <row r="17637" s="6" customFormat="1" x14ac:dyDescent="0.4"/>
    <row r="17638" s="6" customFormat="1" x14ac:dyDescent="0.4"/>
    <row r="17639" s="6" customFormat="1" x14ac:dyDescent="0.4"/>
    <row r="17640" s="6" customFormat="1" x14ac:dyDescent="0.4"/>
    <row r="17641" s="6" customFormat="1" x14ac:dyDescent="0.4"/>
    <row r="17642" s="6" customFormat="1" x14ac:dyDescent="0.4"/>
    <row r="17643" s="6" customFormat="1" x14ac:dyDescent="0.4"/>
    <row r="17644" s="6" customFormat="1" x14ac:dyDescent="0.4"/>
    <row r="17645" s="6" customFormat="1" x14ac:dyDescent="0.4"/>
    <row r="17646" s="6" customFormat="1" x14ac:dyDescent="0.4"/>
    <row r="17647" s="6" customFormat="1" x14ac:dyDescent="0.4"/>
    <row r="17648" s="6" customFormat="1" x14ac:dyDescent="0.4"/>
    <row r="17649" s="6" customFormat="1" x14ac:dyDescent="0.4"/>
    <row r="17650" s="6" customFormat="1" x14ac:dyDescent="0.4"/>
    <row r="17651" s="6" customFormat="1" x14ac:dyDescent="0.4"/>
    <row r="17652" s="6" customFormat="1" x14ac:dyDescent="0.4"/>
    <row r="17653" s="6" customFormat="1" x14ac:dyDescent="0.4"/>
    <row r="17654" s="6" customFormat="1" x14ac:dyDescent="0.4"/>
    <row r="17655" s="6" customFormat="1" x14ac:dyDescent="0.4"/>
    <row r="17656" s="6" customFormat="1" x14ac:dyDescent="0.4"/>
    <row r="17657" s="6" customFormat="1" x14ac:dyDescent="0.4"/>
    <row r="17658" s="6" customFormat="1" x14ac:dyDescent="0.4"/>
    <row r="17659" s="6" customFormat="1" x14ac:dyDescent="0.4"/>
    <row r="17660" s="6" customFormat="1" x14ac:dyDescent="0.4"/>
    <row r="17661" s="6" customFormat="1" x14ac:dyDescent="0.4"/>
    <row r="17662" s="6" customFormat="1" x14ac:dyDescent="0.4"/>
    <row r="17663" s="6" customFormat="1" x14ac:dyDescent="0.4"/>
    <row r="17664" s="6" customFormat="1" x14ac:dyDescent="0.4"/>
    <row r="17665" s="6" customFormat="1" x14ac:dyDescent="0.4"/>
    <row r="17666" s="6" customFormat="1" x14ac:dyDescent="0.4"/>
    <row r="17667" s="6" customFormat="1" x14ac:dyDescent="0.4"/>
    <row r="17668" s="6" customFormat="1" x14ac:dyDescent="0.4"/>
    <row r="17669" s="6" customFormat="1" x14ac:dyDescent="0.4"/>
    <row r="17670" s="6" customFormat="1" x14ac:dyDescent="0.4"/>
    <row r="17671" s="6" customFormat="1" x14ac:dyDescent="0.4"/>
    <row r="17672" s="6" customFormat="1" x14ac:dyDescent="0.4"/>
    <row r="17673" s="6" customFormat="1" x14ac:dyDescent="0.4"/>
    <row r="17674" s="6" customFormat="1" x14ac:dyDescent="0.4"/>
    <row r="17675" s="6" customFormat="1" x14ac:dyDescent="0.4"/>
    <row r="17676" s="6" customFormat="1" x14ac:dyDescent="0.4"/>
    <row r="17677" s="6" customFormat="1" x14ac:dyDescent="0.4"/>
    <row r="17678" s="6" customFormat="1" x14ac:dyDescent="0.4"/>
    <row r="17679" s="6" customFormat="1" x14ac:dyDescent="0.4"/>
    <row r="17680" s="6" customFormat="1" x14ac:dyDescent="0.4"/>
    <row r="17681" s="6" customFormat="1" x14ac:dyDescent="0.4"/>
    <row r="17682" s="6" customFormat="1" x14ac:dyDescent="0.4"/>
    <row r="17683" s="6" customFormat="1" x14ac:dyDescent="0.4"/>
    <row r="17684" s="6" customFormat="1" x14ac:dyDescent="0.4"/>
    <row r="17685" s="6" customFormat="1" x14ac:dyDescent="0.4"/>
    <row r="17686" s="6" customFormat="1" x14ac:dyDescent="0.4"/>
    <row r="17687" s="6" customFormat="1" x14ac:dyDescent="0.4"/>
    <row r="17688" s="6" customFormat="1" x14ac:dyDescent="0.4"/>
    <row r="17689" s="6" customFormat="1" x14ac:dyDescent="0.4"/>
    <row r="17690" s="6" customFormat="1" x14ac:dyDescent="0.4"/>
    <row r="17691" s="6" customFormat="1" x14ac:dyDescent="0.4"/>
    <row r="17692" s="6" customFormat="1" x14ac:dyDescent="0.4"/>
    <row r="17693" s="6" customFormat="1" x14ac:dyDescent="0.4"/>
    <row r="17694" s="6" customFormat="1" x14ac:dyDescent="0.4"/>
    <row r="17695" s="6" customFormat="1" x14ac:dyDescent="0.4"/>
    <row r="17696" s="6" customFormat="1" x14ac:dyDescent="0.4"/>
    <row r="17697" s="6" customFormat="1" x14ac:dyDescent="0.4"/>
    <row r="17698" s="6" customFormat="1" x14ac:dyDescent="0.4"/>
    <row r="17699" s="6" customFormat="1" x14ac:dyDescent="0.4"/>
    <row r="17700" s="6" customFormat="1" x14ac:dyDescent="0.4"/>
    <row r="17701" s="6" customFormat="1" x14ac:dyDescent="0.4"/>
    <row r="17702" s="6" customFormat="1" x14ac:dyDescent="0.4"/>
    <row r="17703" s="6" customFormat="1" x14ac:dyDescent="0.4"/>
    <row r="17704" s="6" customFormat="1" x14ac:dyDescent="0.4"/>
    <row r="17705" s="6" customFormat="1" x14ac:dyDescent="0.4"/>
    <row r="17706" s="6" customFormat="1" x14ac:dyDescent="0.4"/>
    <row r="17707" s="6" customFormat="1" x14ac:dyDescent="0.4"/>
    <row r="17708" s="6" customFormat="1" x14ac:dyDescent="0.4"/>
    <row r="17709" s="6" customFormat="1" x14ac:dyDescent="0.4"/>
    <row r="17710" s="6" customFormat="1" x14ac:dyDescent="0.4"/>
    <row r="17711" s="6" customFormat="1" x14ac:dyDescent="0.4"/>
    <row r="17712" s="6" customFormat="1" x14ac:dyDescent="0.4"/>
    <row r="17713" s="6" customFormat="1" x14ac:dyDescent="0.4"/>
    <row r="17714" s="6" customFormat="1" x14ac:dyDescent="0.4"/>
    <row r="17715" s="6" customFormat="1" x14ac:dyDescent="0.4"/>
    <row r="17716" s="6" customFormat="1" x14ac:dyDescent="0.4"/>
    <row r="17717" s="6" customFormat="1" x14ac:dyDescent="0.4"/>
    <row r="17718" s="6" customFormat="1" x14ac:dyDescent="0.4"/>
    <row r="17719" s="6" customFormat="1" x14ac:dyDescent="0.4"/>
    <row r="17720" s="6" customFormat="1" x14ac:dyDescent="0.4"/>
    <row r="17721" s="6" customFormat="1" x14ac:dyDescent="0.4"/>
    <row r="17722" s="6" customFormat="1" x14ac:dyDescent="0.4"/>
    <row r="17723" s="6" customFormat="1" x14ac:dyDescent="0.4"/>
    <row r="17724" s="6" customFormat="1" x14ac:dyDescent="0.4"/>
    <row r="17725" s="6" customFormat="1" x14ac:dyDescent="0.4"/>
    <row r="17726" s="6" customFormat="1" x14ac:dyDescent="0.4"/>
    <row r="17727" s="6" customFormat="1" x14ac:dyDescent="0.4"/>
    <row r="17728" s="6" customFormat="1" x14ac:dyDescent="0.4"/>
    <row r="17729" s="6" customFormat="1" x14ac:dyDescent="0.4"/>
    <row r="17730" s="6" customFormat="1" x14ac:dyDescent="0.4"/>
    <row r="17731" s="6" customFormat="1" x14ac:dyDescent="0.4"/>
    <row r="17732" s="6" customFormat="1" x14ac:dyDescent="0.4"/>
    <row r="17733" s="6" customFormat="1" x14ac:dyDescent="0.4"/>
    <row r="17734" s="6" customFormat="1" x14ac:dyDescent="0.4"/>
    <row r="17735" s="6" customFormat="1" x14ac:dyDescent="0.4"/>
    <row r="17736" s="6" customFormat="1" x14ac:dyDescent="0.4"/>
    <row r="17737" s="6" customFormat="1" x14ac:dyDescent="0.4"/>
    <row r="17738" s="6" customFormat="1" x14ac:dyDescent="0.4"/>
    <row r="17739" s="6" customFormat="1" x14ac:dyDescent="0.4"/>
    <row r="17740" s="6" customFormat="1" x14ac:dyDescent="0.4"/>
    <row r="17741" s="6" customFormat="1" x14ac:dyDescent="0.4"/>
    <row r="17742" s="6" customFormat="1" x14ac:dyDescent="0.4"/>
    <row r="17743" s="6" customFormat="1" x14ac:dyDescent="0.4"/>
    <row r="17744" s="6" customFormat="1" x14ac:dyDescent="0.4"/>
    <row r="17745" s="6" customFormat="1" x14ac:dyDescent="0.4"/>
    <row r="17746" s="6" customFormat="1" x14ac:dyDescent="0.4"/>
    <row r="17747" s="6" customFormat="1" x14ac:dyDescent="0.4"/>
    <row r="17748" s="6" customFormat="1" x14ac:dyDescent="0.4"/>
    <row r="17749" s="6" customFormat="1" x14ac:dyDescent="0.4"/>
    <row r="17750" s="6" customFormat="1" x14ac:dyDescent="0.4"/>
    <row r="17751" s="6" customFormat="1" x14ac:dyDescent="0.4"/>
    <row r="17752" s="6" customFormat="1" x14ac:dyDescent="0.4"/>
    <row r="17753" s="6" customFormat="1" x14ac:dyDescent="0.4"/>
    <row r="17754" s="6" customFormat="1" x14ac:dyDescent="0.4"/>
    <row r="17755" s="6" customFormat="1" x14ac:dyDescent="0.4"/>
    <row r="17756" s="6" customFormat="1" x14ac:dyDescent="0.4"/>
    <row r="17757" s="6" customFormat="1" x14ac:dyDescent="0.4"/>
    <row r="17758" s="6" customFormat="1" x14ac:dyDescent="0.4"/>
    <row r="17759" s="6" customFormat="1" x14ac:dyDescent="0.4"/>
    <row r="17760" s="6" customFormat="1" x14ac:dyDescent="0.4"/>
    <row r="17761" s="6" customFormat="1" x14ac:dyDescent="0.4"/>
    <row r="17762" s="6" customFormat="1" x14ac:dyDescent="0.4"/>
    <row r="17763" s="6" customFormat="1" x14ac:dyDescent="0.4"/>
    <row r="17764" s="6" customFormat="1" x14ac:dyDescent="0.4"/>
    <row r="17765" s="6" customFormat="1" x14ac:dyDescent="0.4"/>
    <row r="17766" s="6" customFormat="1" x14ac:dyDescent="0.4"/>
    <row r="17767" s="6" customFormat="1" x14ac:dyDescent="0.4"/>
    <row r="17768" s="6" customFormat="1" x14ac:dyDescent="0.4"/>
    <row r="17769" s="6" customFormat="1" x14ac:dyDescent="0.4"/>
    <row r="17770" s="6" customFormat="1" x14ac:dyDescent="0.4"/>
    <row r="17771" s="6" customFormat="1" x14ac:dyDescent="0.4"/>
    <row r="17772" s="6" customFormat="1" x14ac:dyDescent="0.4"/>
    <row r="17773" s="6" customFormat="1" x14ac:dyDescent="0.4"/>
    <row r="17774" s="6" customFormat="1" x14ac:dyDescent="0.4"/>
    <row r="17775" s="6" customFormat="1" x14ac:dyDescent="0.4"/>
    <row r="17776" s="6" customFormat="1" x14ac:dyDescent="0.4"/>
    <row r="17777" s="6" customFormat="1" x14ac:dyDescent="0.4"/>
    <row r="17778" s="6" customFormat="1" x14ac:dyDescent="0.4"/>
    <row r="17779" s="6" customFormat="1" x14ac:dyDescent="0.4"/>
    <row r="17780" s="6" customFormat="1" x14ac:dyDescent="0.4"/>
    <row r="17781" s="6" customFormat="1" x14ac:dyDescent="0.4"/>
    <row r="17782" s="6" customFormat="1" x14ac:dyDescent="0.4"/>
    <row r="17783" s="6" customFormat="1" x14ac:dyDescent="0.4"/>
    <row r="17784" s="6" customFormat="1" x14ac:dyDescent="0.4"/>
    <row r="17785" s="6" customFormat="1" x14ac:dyDescent="0.4"/>
    <row r="17786" s="6" customFormat="1" x14ac:dyDescent="0.4"/>
    <row r="17787" s="6" customFormat="1" x14ac:dyDescent="0.4"/>
    <row r="17788" s="6" customFormat="1" x14ac:dyDescent="0.4"/>
    <row r="17789" s="6" customFormat="1" x14ac:dyDescent="0.4"/>
    <row r="17790" s="6" customFormat="1" x14ac:dyDescent="0.4"/>
    <row r="17791" s="6" customFormat="1" x14ac:dyDescent="0.4"/>
    <row r="17792" s="6" customFormat="1" x14ac:dyDescent="0.4"/>
    <row r="17793" s="6" customFormat="1" x14ac:dyDescent="0.4"/>
    <row r="17794" s="6" customFormat="1" x14ac:dyDescent="0.4"/>
    <row r="17795" s="6" customFormat="1" x14ac:dyDescent="0.4"/>
    <row r="17796" s="6" customFormat="1" x14ac:dyDescent="0.4"/>
    <row r="17797" s="6" customFormat="1" x14ac:dyDescent="0.4"/>
    <row r="17798" s="6" customFormat="1" x14ac:dyDescent="0.4"/>
    <row r="17799" s="6" customFormat="1" x14ac:dyDescent="0.4"/>
    <row r="17800" s="6" customFormat="1" x14ac:dyDescent="0.4"/>
    <row r="17801" s="6" customFormat="1" x14ac:dyDescent="0.4"/>
    <row r="17802" s="6" customFormat="1" x14ac:dyDescent="0.4"/>
    <row r="17803" s="6" customFormat="1" x14ac:dyDescent="0.4"/>
    <row r="17804" s="6" customFormat="1" x14ac:dyDescent="0.4"/>
    <row r="17805" s="6" customFormat="1" x14ac:dyDescent="0.4"/>
    <row r="17806" s="6" customFormat="1" x14ac:dyDescent="0.4"/>
    <row r="17807" s="6" customFormat="1" x14ac:dyDescent="0.4"/>
    <row r="17808" s="6" customFormat="1" x14ac:dyDescent="0.4"/>
    <row r="17809" s="6" customFormat="1" x14ac:dyDescent="0.4"/>
    <row r="17810" s="6" customFormat="1" x14ac:dyDescent="0.4"/>
    <row r="17811" s="6" customFormat="1" x14ac:dyDescent="0.4"/>
    <row r="17812" s="6" customFormat="1" x14ac:dyDescent="0.4"/>
    <row r="17813" s="6" customFormat="1" x14ac:dyDescent="0.4"/>
    <row r="17814" s="6" customFormat="1" x14ac:dyDescent="0.4"/>
    <row r="17815" s="6" customFormat="1" x14ac:dyDescent="0.4"/>
    <row r="17816" s="6" customFormat="1" x14ac:dyDescent="0.4"/>
    <row r="17817" s="6" customFormat="1" x14ac:dyDescent="0.4"/>
    <row r="17818" s="6" customFormat="1" x14ac:dyDescent="0.4"/>
    <row r="17819" s="6" customFormat="1" x14ac:dyDescent="0.4"/>
    <row r="17820" s="6" customFormat="1" x14ac:dyDescent="0.4"/>
    <row r="17821" s="6" customFormat="1" x14ac:dyDescent="0.4"/>
    <row r="17822" s="6" customFormat="1" x14ac:dyDescent="0.4"/>
    <row r="17823" s="6" customFormat="1" x14ac:dyDescent="0.4"/>
    <row r="17824" s="6" customFormat="1" x14ac:dyDescent="0.4"/>
    <row r="17825" s="6" customFormat="1" x14ac:dyDescent="0.4"/>
    <row r="17826" s="6" customFormat="1" x14ac:dyDescent="0.4"/>
    <row r="17827" s="6" customFormat="1" x14ac:dyDescent="0.4"/>
    <row r="17828" s="6" customFormat="1" x14ac:dyDescent="0.4"/>
    <row r="17829" s="6" customFormat="1" x14ac:dyDescent="0.4"/>
    <row r="17830" s="6" customFormat="1" x14ac:dyDescent="0.4"/>
    <row r="17831" s="6" customFormat="1" x14ac:dyDescent="0.4"/>
    <row r="17832" s="6" customFormat="1" x14ac:dyDescent="0.4"/>
    <row r="17833" s="6" customFormat="1" x14ac:dyDescent="0.4"/>
    <row r="17834" s="6" customFormat="1" x14ac:dyDescent="0.4"/>
    <row r="17835" s="6" customFormat="1" x14ac:dyDescent="0.4"/>
    <row r="17836" s="6" customFormat="1" x14ac:dyDescent="0.4"/>
    <row r="17837" s="6" customFormat="1" x14ac:dyDescent="0.4"/>
    <row r="17838" s="6" customFormat="1" x14ac:dyDescent="0.4"/>
    <row r="17839" s="6" customFormat="1" x14ac:dyDescent="0.4"/>
    <row r="17840" s="6" customFormat="1" x14ac:dyDescent="0.4"/>
    <row r="17841" s="6" customFormat="1" x14ac:dyDescent="0.4"/>
    <row r="17842" s="6" customFormat="1" x14ac:dyDescent="0.4"/>
    <row r="17843" s="6" customFormat="1" x14ac:dyDescent="0.4"/>
    <row r="17844" s="6" customFormat="1" x14ac:dyDescent="0.4"/>
    <row r="17845" s="6" customFormat="1" x14ac:dyDescent="0.4"/>
    <row r="17846" s="6" customFormat="1" x14ac:dyDescent="0.4"/>
    <row r="17847" s="6" customFormat="1" x14ac:dyDescent="0.4"/>
    <row r="17848" s="6" customFormat="1" x14ac:dyDescent="0.4"/>
    <row r="17849" s="6" customFormat="1" x14ac:dyDescent="0.4"/>
    <row r="17850" s="6" customFormat="1" x14ac:dyDescent="0.4"/>
    <row r="17851" s="6" customFormat="1" x14ac:dyDescent="0.4"/>
    <row r="17852" s="6" customFormat="1" x14ac:dyDescent="0.4"/>
    <row r="17853" s="6" customFormat="1" x14ac:dyDescent="0.4"/>
    <row r="17854" s="6" customFormat="1" x14ac:dyDescent="0.4"/>
    <row r="17855" s="6" customFormat="1" x14ac:dyDescent="0.4"/>
    <row r="17856" s="6" customFormat="1" x14ac:dyDescent="0.4"/>
    <row r="17857" s="6" customFormat="1" x14ac:dyDescent="0.4"/>
    <row r="17858" s="6" customFormat="1" x14ac:dyDescent="0.4"/>
    <row r="17859" s="6" customFormat="1" x14ac:dyDescent="0.4"/>
    <row r="17860" s="6" customFormat="1" x14ac:dyDescent="0.4"/>
    <row r="17861" s="6" customFormat="1" x14ac:dyDescent="0.4"/>
    <row r="17862" s="6" customFormat="1" x14ac:dyDescent="0.4"/>
    <row r="17863" s="6" customFormat="1" x14ac:dyDescent="0.4"/>
    <row r="17864" s="6" customFormat="1" x14ac:dyDescent="0.4"/>
    <row r="17865" s="6" customFormat="1" x14ac:dyDescent="0.4"/>
    <row r="17866" s="6" customFormat="1" x14ac:dyDescent="0.4"/>
    <row r="17867" s="6" customFormat="1" x14ac:dyDescent="0.4"/>
    <row r="17868" s="6" customFormat="1" x14ac:dyDescent="0.4"/>
    <row r="17869" s="6" customFormat="1" x14ac:dyDescent="0.4"/>
    <row r="17870" s="6" customFormat="1" x14ac:dyDescent="0.4"/>
    <row r="17871" s="6" customFormat="1" x14ac:dyDescent="0.4"/>
    <row r="17872" s="6" customFormat="1" x14ac:dyDescent="0.4"/>
    <row r="17873" s="6" customFormat="1" x14ac:dyDescent="0.4"/>
    <row r="17874" s="6" customFormat="1" x14ac:dyDescent="0.4"/>
    <row r="17875" s="6" customFormat="1" x14ac:dyDescent="0.4"/>
    <row r="17876" s="6" customFormat="1" x14ac:dyDescent="0.4"/>
    <row r="17877" s="6" customFormat="1" x14ac:dyDescent="0.4"/>
    <row r="17878" s="6" customFormat="1" x14ac:dyDescent="0.4"/>
    <row r="17879" s="6" customFormat="1" x14ac:dyDescent="0.4"/>
    <row r="17880" s="6" customFormat="1" x14ac:dyDescent="0.4"/>
    <row r="17881" s="6" customFormat="1" x14ac:dyDescent="0.4"/>
    <row r="17882" s="6" customFormat="1" x14ac:dyDescent="0.4"/>
    <row r="17883" s="6" customFormat="1" x14ac:dyDescent="0.4"/>
    <row r="17884" s="6" customFormat="1" x14ac:dyDescent="0.4"/>
    <row r="17885" s="6" customFormat="1" x14ac:dyDescent="0.4"/>
    <row r="17886" s="6" customFormat="1" x14ac:dyDescent="0.4"/>
    <row r="17887" s="6" customFormat="1" x14ac:dyDescent="0.4"/>
    <row r="17888" s="6" customFormat="1" x14ac:dyDescent="0.4"/>
    <row r="17889" s="6" customFormat="1" x14ac:dyDescent="0.4"/>
    <row r="17890" s="6" customFormat="1" x14ac:dyDescent="0.4"/>
    <row r="17891" s="6" customFormat="1" x14ac:dyDescent="0.4"/>
    <row r="17892" s="6" customFormat="1" x14ac:dyDescent="0.4"/>
    <row r="17893" s="6" customFormat="1" x14ac:dyDescent="0.4"/>
    <row r="17894" s="6" customFormat="1" x14ac:dyDescent="0.4"/>
    <row r="17895" s="6" customFormat="1" x14ac:dyDescent="0.4"/>
    <row r="17896" s="6" customFormat="1" x14ac:dyDescent="0.4"/>
    <row r="17897" s="6" customFormat="1" x14ac:dyDescent="0.4"/>
    <row r="17898" s="6" customFormat="1" x14ac:dyDescent="0.4"/>
    <row r="17899" s="6" customFormat="1" x14ac:dyDescent="0.4"/>
    <row r="17900" s="6" customFormat="1" x14ac:dyDescent="0.4"/>
    <row r="17901" s="6" customFormat="1" x14ac:dyDescent="0.4"/>
    <row r="17902" s="6" customFormat="1" x14ac:dyDescent="0.4"/>
    <row r="17903" s="6" customFormat="1" x14ac:dyDescent="0.4"/>
    <row r="17904" s="6" customFormat="1" x14ac:dyDescent="0.4"/>
    <row r="17905" s="6" customFormat="1" x14ac:dyDescent="0.4"/>
    <row r="17906" s="6" customFormat="1" x14ac:dyDescent="0.4"/>
    <row r="17907" s="6" customFormat="1" x14ac:dyDescent="0.4"/>
    <row r="17908" s="6" customFormat="1" x14ac:dyDescent="0.4"/>
    <row r="17909" s="6" customFormat="1" x14ac:dyDescent="0.4"/>
    <row r="17910" s="6" customFormat="1" x14ac:dyDescent="0.4"/>
    <row r="17911" s="6" customFormat="1" x14ac:dyDescent="0.4"/>
    <row r="17912" s="6" customFormat="1" x14ac:dyDescent="0.4"/>
    <row r="17913" s="6" customFormat="1" x14ac:dyDescent="0.4"/>
    <row r="17914" s="6" customFormat="1" x14ac:dyDescent="0.4"/>
    <row r="17915" s="6" customFormat="1" x14ac:dyDescent="0.4"/>
    <row r="17916" s="6" customFormat="1" x14ac:dyDescent="0.4"/>
    <row r="17917" s="6" customFormat="1" x14ac:dyDescent="0.4"/>
    <row r="17918" s="6" customFormat="1" x14ac:dyDescent="0.4"/>
    <row r="17919" s="6" customFormat="1" x14ac:dyDescent="0.4"/>
    <row r="17920" s="6" customFormat="1" x14ac:dyDescent="0.4"/>
    <row r="17921" s="6" customFormat="1" x14ac:dyDescent="0.4"/>
    <row r="17922" s="6" customFormat="1" x14ac:dyDescent="0.4"/>
    <row r="17923" s="6" customFormat="1" x14ac:dyDescent="0.4"/>
    <row r="17924" s="6" customFormat="1" x14ac:dyDescent="0.4"/>
    <row r="17925" s="6" customFormat="1" x14ac:dyDescent="0.4"/>
    <row r="17926" s="6" customFormat="1" x14ac:dyDescent="0.4"/>
    <row r="17927" s="6" customFormat="1" x14ac:dyDescent="0.4"/>
    <row r="17928" s="6" customFormat="1" x14ac:dyDescent="0.4"/>
    <row r="17929" s="6" customFormat="1" x14ac:dyDescent="0.4"/>
    <row r="17930" s="6" customFormat="1" x14ac:dyDescent="0.4"/>
    <row r="17931" s="6" customFormat="1" x14ac:dyDescent="0.4"/>
    <row r="17932" s="6" customFormat="1" x14ac:dyDescent="0.4"/>
    <row r="17933" s="6" customFormat="1" x14ac:dyDescent="0.4"/>
    <row r="17934" s="6" customFormat="1" x14ac:dyDescent="0.4"/>
    <row r="17935" s="6" customFormat="1" x14ac:dyDescent="0.4"/>
    <row r="17936" s="6" customFormat="1" x14ac:dyDescent="0.4"/>
    <row r="17937" s="6" customFormat="1" x14ac:dyDescent="0.4"/>
    <row r="17938" s="6" customFormat="1" x14ac:dyDescent="0.4"/>
    <row r="17939" s="6" customFormat="1" x14ac:dyDescent="0.4"/>
    <row r="17940" s="6" customFormat="1" x14ac:dyDescent="0.4"/>
    <row r="17941" s="6" customFormat="1" x14ac:dyDescent="0.4"/>
    <row r="17942" s="6" customFormat="1" x14ac:dyDescent="0.4"/>
    <row r="17943" s="6" customFormat="1" x14ac:dyDescent="0.4"/>
    <row r="17944" s="6" customFormat="1" x14ac:dyDescent="0.4"/>
    <row r="17945" s="6" customFormat="1" x14ac:dyDescent="0.4"/>
    <row r="17946" s="6" customFormat="1" x14ac:dyDescent="0.4"/>
    <row r="17947" s="6" customFormat="1" x14ac:dyDescent="0.4"/>
    <row r="17948" s="6" customFormat="1" x14ac:dyDescent="0.4"/>
    <row r="17949" s="6" customFormat="1" x14ac:dyDescent="0.4"/>
    <row r="17950" s="6" customFormat="1" x14ac:dyDescent="0.4"/>
    <row r="17951" s="6" customFormat="1" x14ac:dyDescent="0.4"/>
    <row r="17952" s="6" customFormat="1" x14ac:dyDescent="0.4"/>
    <row r="17953" s="6" customFormat="1" x14ac:dyDescent="0.4"/>
    <row r="17954" s="6" customFormat="1" x14ac:dyDescent="0.4"/>
    <row r="17955" s="6" customFormat="1" x14ac:dyDescent="0.4"/>
    <row r="17956" s="6" customFormat="1" x14ac:dyDescent="0.4"/>
    <row r="17957" s="6" customFormat="1" x14ac:dyDescent="0.4"/>
    <row r="17958" s="6" customFormat="1" x14ac:dyDescent="0.4"/>
    <row r="17959" s="6" customFormat="1" x14ac:dyDescent="0.4"/>
    <row r="17960" s="6" customFormat="1" x14ac:dyDescent="0.4"/>
    <row r="17961" s="6" customFormat="1" x14ac:dyDescent="0.4"/>
    <row r="17962" s="6" customFormat="1" x14ac:dyDescent="0.4"/>
    <row r="17963" s="6" customFormat="1" x14ac:dyDescent="0.4"/>
    <row r="17964" s="6" customFormat="1" x14ac:dyDescent="0.4"/>
    <row r="17965" s="6" customFormat="1" x14ac:dyDescent="0.4"/>
    <row r="17966" s="6" customFormat="1" x14ac:dyDescent="0.4"/>
    <row r="17967" s="6" customFormat="1" x14ac:dyDescent="0.4"/>
    <row r="17968" s="6" customFormat="1" x14ac:dyDescent="0.4"/>
    <row r="17969" s="6" customFormat="1" x14ac:dyDescent="0.4"/>
    <row r="17970" s="6" customFormat="1" x14ac:dyDescent="0.4"/>
    <row r="17971" s="6" customFormat="1" x14ac:dyDescent="0.4"/>
    <row r="17972" s="6" customFormat="1" x14ac:dyDescent="0.4"/>
    <row r="17973" s="6" customFormat="1" x14ac:dyDescent="0.4"/>
    <row r="17974" s="6" customFormat="1" x14ac:dyDescent="0.4"/>
    <row r="17975" s="6" customFormat="1" x14ac:dyDescent="0.4"/>
    <row r="17976" s="6" customFormat="1" x14ac:dyDescent="0.4"/>
    <row r="17977" s="6" customFormat="1" x14ac:dyDescent="0.4"/>
    <row r="17978" s="6" customFormat="1" x14ac:dyDescent="0.4"/>
    <row r="17979" s="6" customFormat="1" x14ac:dyDescent="0.4"/>
    <row r="17980" s="6" customFormat="1" x14ac:dyDescent="0.4"/>
    <row r="17981" s="6" customFormat="1" x14ac:dyDescent="0.4"/>
    <row r="17982" s="6" customFormat="1" x14ac:dyDescent="0.4"/>
    <row r="17983" s="6" customFormat="1" x14ac:dyDescent="0.4"/>
    <row r="17984" s="6" customFormat="1" x14ac:dyDescent="0.4"/>
    <row r="17985" s="6" customFormat="1" x14ac:dyDescent="0.4"/>
    <row r="17986" s="6" customFormat="1" x14ac:dyDescent="0.4"/>
    <row r="17987" s="6" customFormat="1" x14ac:dyDescent="0.4"/>
    <row r="17988" s="6" customFormat="1" x14ac:dyDescent="0.4"/>
    <row r="17989" s="6" customFormat="1" x14ac:dyDescent="0.4"/>
    <row r="17990" s="6" customFormat="1" x14ac:dyDescent="0.4"/>
    <row r="17991" s="6" customFormat="1" x14ac:dyDescent="0.4"/>
    <row r="17992" s="6" customFormat="1" x14ac:dyDescent="0.4"/>
    <row r="17993" s="6" customFormat="1" x14ac:dyDescent="0.4"/>
    <row r="17994" s="6" customFormat="1" x14ac:dyDescent="0.4"/>
    <row r="17995" s="6" customFormat="1" x14ac:dyDescent="0.4"/>
    <row r="17996" s="6" customFormat="1" x14ac:dyDescent="0.4"/>
    <row r="17997" s="6" customFormat="1" x14ac:dyDescent="0.4"/>
    <row r="17998" s="6" customFormat="1" x14ac:dyDescent="0.4"/>
    <row r="17999" s="6" customFormat="1" x14ac:dyDescent="0.4"/>
    <row r="18000" s="6" customFormat="1" x14ac:dyDescent="0.4"/>
    <row r="18001" s="6" customFormat="1" x14ac:dyDescent="0.4"/>
    <row r="18002" s="6" customFormat="1" x14ac:dyDescent="0.4"/>
    <row r="18003" s="6" customFormat="1" x14ac:dyDescent="0.4"/>
    <row r="18004" s="6" customFormat="1" x14ac:dyDescent="0.4"/>
    <row r="18005" s="6" customFormat="1" x14ac:dyDescent="0.4"/>
    <row r="18006" s="6" customFormat="1" x14ac:dyDescent="0.4"/>
    <row r="18007" s="6" customFormat="1" x14ac:dyDescent="0.4"/>
    <row r="18008" s="6" customFormat="1" x14ac:dyDescent="0.4"/>
    <row r="18009" s="6" customFormat="1" x14ac:dyDescent="0.4"/>
    <row r="18010" s="6" customFormat="1" x14ac:dyDescent="0.4"/>
    <row r="18011" s="6" customFormat="1" x14ac:dyDescent="0.4"/>
    <row r="18012" s="6" customFormat="1" x14ac:dyDescent="0.4"/>
    <row r="18013" s="6" customFormat="1" x14ac:dyDescent="0.4"/>
    <row r="18014" s="6" customFormat="1" x14ac:dyDescent="0.4"/>
    <row r="18015" s="6" customFormat="1" x14ac:dyDescent="0.4"/>
    <row r="18016" s="6" customFormat="1" x14ac:dyDescent="0.4"/>
    <row r="18017" s="6" customFormat="1" x14ac:dyDescent="0.4"/>
    <row r="18018" s="6" customFormat="1" x14ac:dyDescent="0.4"/>
    <row r="18019" s="6" customFormat="1" x14ac:dyDescent="0.4"/>
    <row r="18020" s="6" customFormat="1" x14ac:dyDescent="0.4"/>
    <row r="18021" s="6" customFormat="1" x14ac:dyDescent="0.4"/>
    <row r="18022" s="6" customFormat="1" x14ac:dyDescent="0.4"/>
    <row r="18023" s="6" customFormat="1" x14ac:dyDescent="0.4"/>
    <row r="18024" s="6" customFormat="1" x14ac:dyDescent="0.4"/>
    <row r="18025" s="6" customFormat="1" x14ac:dyDescent="0.4"/>
    <row r="18026" s="6" customFormat="1" x14ac:dyDescent="0.4"/>
    <row r="18027" s="6" customFormat="1" x14ac:dyDescent="0.4"/>
    <row r="18028" s="6" customFormat="1" x14ac:dyDescent="0.4"/>
    <row r="18029" s="6" customFormat="1" x14ac:dyDescent="0.4"/>
    <row r="18030" s="6" customFormat="1" x14ac:dyDescent="0.4"/>
    <row r="18031" s="6" customFormat="1" x14ac:dyDescent="0.4"/>
    <row r="18032" s="6" customFormat="1" x14ac:dyDescent="0.4"/>
    <row r="18033" s="6" customFormat="1" x14ac:dyDescent="0.4"/>
    <row r="18034" s="6" customFormat="1" x14ac:dyDescent="0.4"/>
    <row r="18035" s="6" customFormat="1" x14ac:dyDescent="0.4"/>
    <row r="18036" s="6" customFormat="1" x14ac:dyDescent="0.4"/>
    <row r="18037" s="6" customFormat="1" x14ac:dyDescent="0.4"/>
    <row r="18038" s="6" customFormat="1" x14ac:dyDescent="0.4"/>
    <row r="18039" s="6" customFormat="1" x14ac:dyDescent="0.4"/>
    <row r="18040" s="6" customFormat="1" x14ac:dyDescent="0.4"/>
    <row r="18041" s="6" customFormat="1" x14ac:dyDescent="0.4"/>
    <row r="18042" s="6" customFormat="1" x14ac:dyDescent="0.4"/>
    <row r="18043" s="6" customFormat="1" x14ac:dyDescent="0.4"/>
    <row r="18044" s="6" customFormat="1" x14ac:dyDescent="0.4"/>
    <row r="18045" s="6" customFormat="1" x14ac:dyDescent="0.4"/>
    <row r="18046" s="6" customFormat="1" x14ac:dyDescent="0.4"/>
    <row r="18047" s="6" customFormat="1" x14ac:dyDescent="0.4"/>
    <row r="18048" s="6" customFormat="1" x14ac:dyDescent="0.4"/>
    <row r="18049" s="6" customFormat="1" x14ac:dyDescent="0.4"/>
    <row r="18050" s="6" customFormat="1" x14ac:dyDescent="0.4"/>
    <row r="18051" s="6" customFormat="1" x14ac:dyDescent="0.4"/>
    <row r="18052" s="6" customFormat="1" x14ac:dyDescent="0.4"/>
    <row r="18053" s="6" customFormat="1" x14ac:dyDescent="0.4"/>
    <row r="18054" s="6" customFormat="1" x14ac:dyDescent="0.4"/>
    <row r="18055" s="6" customFormat="1" x14ac:dyDescent="0.4"/>
    <row r="18056" s="6" customFormat="1" x14ac:dyDescent="0.4"/>
    <row r="18057" s="6" customFormat="1" x14ac:dyDescent="0.4"/>
    <row r="18058" s="6" customFormat="1" x14ac:dyDescent="0.4"/>
    <row r="18059" s="6" customFormat="1" x14ac:dyDescent="0.4"/>
    <row r="18060" s="6" customFormat="1" x14ac:dyDescent="0.4"/>
    <row r="18061" s="6" customFormat="1" x14ac:dyDescent="0.4"/>
    <row r="18062" s="6" customFormat="1" x14ac:dyDescent="0.4"/>
    <row r="18063" s="6" customFormat="1" x14ac:dyDescent="0.4"/>
    <row r="18064" s="6" customFormat="1" x14ac:dyDescent="0.4"/>
    <row r="18065" s="6" customFormat="1" x14ac:dyDescent="0.4"/>
    <row r="18066" s="6" customFormat="1" x14ac:dyDescent="0.4"/>
    <row r="18067" s="6" customFormat="1" x14ac:dyDescent="0.4"/>
    <row r="18068" s="6" customFormat="1" x14ac:dyDescent="0.4"/>
    <row r="18069" s="6" customFormat="1" x14ac:dyDescent="0.4"/>
    <row r="18070" s="6" customFormat="1" x14ac:dyDescent="0.4"/>
    <row r="18071" s="6" customFormat="1" x14ac:dyDescent="0.4"/>
    <row r="18072" s="6" customFormat="1" x14ac:dyDescent="0.4"/>
    <row r="18073" s="6" customFormat="1" x14ac:dyDescent="0.4"/>
    <row r="18074" s="6" customFormat="1" x14ac:dyDescent="0.4"/>
    <row r="18075" s="6" customFormat="1" x14ac:dyDescent="0.4"/>
    <row r="18076" s="6" customFormat="1" x14ac:dyDescent="0.4"/>
    <row r="18077" s="6" customFormat="1" x14ac:dyDescent="0.4"/>
    <row r="18078" s="6" customFormat="1" x14ac:dyDescent="0.4"/>
    <row r="18079" s="6" customFormat="1" x14ac:dyDescent="0.4"/>
    <row r="18080" s="6" customFormat="1" x14ac:dyDescent="0.4"/>
    <row r="18081" s="6" customFormat="1" x14ac:dyDescent="0.4"/>
    <row r="18082" s="6" customFormat="1" x14ac:dyDescent="0.4"/>
    <row r="18083" s="6" customFormat="1" x14ac:dyDescent="0.4"/>
    <row r="18084" s="6" customFormat="1" x14ac:dyDescent="0.4"/>
    <row r="18085" s="6" customFormat="1" x14ac:dyDescent="0.4"/>
    <row r="18086" s="6" customFormat="1" x14ac:dyDescent="0.4"/>
    <row r="18087" s="6" customFormat="1" x14ac:dyDescent="0.4"/>
    <row r="18088" s="6" customFormat="1" x14ac:dyDescent="0.4"/>
    <row r="18089" s="6" customFormat="1" x14ac:dyDescent="0.4"/>
    <row r="18090" s="6" customFormat="1" x14ac:dyDescent="0.4"/>
    <row r="18091" s="6" customFormat="1" x14ac:dyDescent="0.4"/>
    <row r="18092" s="6" customFormat="1" x14ac:dyDescent="0.4"/>
    <row r="18093" s="6" customFormat="1" x14ac:dyDescent="0.4"/>
    <row r="18094" s="6" customFormat="1" x14ac:dyDescent="0.4"/>
    <row r="18095" s="6" customFormat="1" x14ac:dyDescent="0.4"/>
    <row r="18096" s="6" customFormat="1" x14ac:dyDescent="0.4"/>
    <row r="18097" s="6" customFormat="1" x14ac:dyDescent="0.4"/>
    <row r="18098" s="6" customFormat="1" x14ac:dyDescent="0.4"/>
    <row r="18099" s="6" customFormat="1" x14ac:dyDescent="0.4"/>
    <row r="18100" s="6" customFormat="1" x14ac:dyDescent="0.4"/>
    <row r="18101" s="6" customFormat="1" x14ac:dyDescent="0.4"/>
    <row r="18102" s="6" customFormat="1" x14ac:dyDescent="0.4"/>
    <row r="18103" s="6" customFormat="1" x14ac:dyDescent="0.4"/>
    <row r="18104" s="6" customFormat="1" x14ac:dyDescent="0.4"/>
    <row r="18105" s="6" customFormat="1" x14ac:dyDescent="0.4"/>
    <row r="18106" s="6" customFormat="1" x14ac:dyDescent="0.4"/>
    <row r="18107" s="6" customFormat="1" x14ac:dyDescent="0.4"/>
    <row r="18108" s="6" customFormat="1" x14ac:dyDescent="0.4"/>
    <row r="18109" s="6" customFormat="1" x14ac:dyDescent="0.4"/>
    <row r="18110" s="6" customFormat="1" x14ac:dyDescent="0.4"/>
    <row r="18111" s="6" customFormat="1" x14ac:dyDescent="0.4"/>
    <row r="18112" s="6" customFormat="1" x14ac:dyDescent="0.4"/>
    <row r="18113" s="6" customFormat="1" x14ac:dyDescent="0.4"/>
    <row r="18114" s="6" customFormat="1" x14ac:dyDescent="0.4"/>
    <row r="18115" s="6" customFormat="1" x14ac:dyDescent="0.4"/>
    <row r="18116" s="6" customFormat="1" x14ac:dyDescent="0.4"/>
    <row r="18117" s="6" customFormat="1" x14ac:dyDescent="0.4"/>
    <row r="18118" s="6" customFormat="1" x14ac:dyDescent="0.4"/>
    <row r="18119" s="6" customFormat="1" x14ac:dyDescent="0.4"/>
    <row r="18120" s="6" customFormat="1" x14ac:dyDescent="0.4"/>
    <row r="18121" s="6" customFormat="1" x14ac:dyDescent="0.4"/>
    <row r="18122" s="6" customFormat="1" x14ac:dyDescent="0.4"/>
    <row r="18123" s="6" customFormat="1" x14ac:dyDescent="0.4"/>
    <row r="18124" s="6" customFormat="1" x14ac:dyDescent="0.4"/>
    <row r="18125" s="6" customFormat="1" x14ac:dyDescent="0.4"/>
    <row r="18126" s="6" customFormat="1" x14ac:dyDescent="0.4"/>
    <row r="18127" s="6" customFormat="1" x14ac:dyDescent="0.4"/>
    <row r="18128" s="6" customFormat="1" x14ac:dyDescent="0.4"/>
    <row r="18129" s="6" customFormat="1" x14ac:dyDescent="0.4"/>
    <row r="18130" s="6" customFormat="1" x14ac:dyDescent="0.4"/>
    <row r="18131" s="6" customFormat="1" x14ac:dyDescent="0.4"/>
    <row r="18132" s="6" customFormat="1" x14ac:dyDescent="0.4"/>
    <row r="18133" s="6" customFormat="1" x14ac:dyDescent="0.4"/>
    <row r="18134" s="6" customFormat="1" x14ac:dyDescent="0.4"/>
    <row r="18135" s="6" customFormat="1" x14ac:dyDescent="0.4"/>
    <row r="18136" s="6" customFormat="1" x14ac:dyDescent="0.4"/>
    <row r="18137" s="6" customFormat="1" x14ac:dyDescent="0.4"/>
    <row r="18138" s="6" customFormat="1" x14ac:dyDescent="0.4"/>
    <row r="18139" s="6" customFormat="1" x14ac:dyDescent="0.4"/>
    <row r="18140" s="6" customFormat="1" x14ac:dyDescent="0.4"/>
    <row r="18141" s="6" customFormat="1" x14ac:dyDescent="0.4"/>
    <row r="18142" s="6" customFormat="1" x14ac:dyDescent="0.4"/>
    <row r="18143" s="6" customFormat="1" x14ac:dyDescent="0.4"/>
    <row r="18144" s="6" customFormat="1" x14ac:dyDescent="0.4"/>
    <row r="18145" s="6" customFormat="1" x14ac:dyDescent="0.4"/>
    <row r="18146" s="6" customFormat="1" x14ac:dyDescent="0.4"/>
    <row r="18147" s="6" customFormat="1" x14ac:dyDescent="0.4"/>
    <row r="18148" s="6" customFormat="1" x14ac:dyDescent="0.4"/>
    <row r="18149" s="6" customFormat="1" x14ac:dyDescent="0.4"/>
    <row r="18150" s="6" customFormat="1" x14ac:dyDescent="0.4"/>
    <row r="18151" s="6" customFormat="1" x14ac:dyDescent="0.4"/>
    <row r="18152" s="6" customFormat="1" x14ac:dyDescent="0.4"/>
    <row r="18153" s="6" customFormat="1" x14ac:dyDescent="0.4"/>
    <row r="18154" s="6" customFormat="1" x14ac:dyDescent="0.4"/>
    <row r="18155" s="6" customFormat="1" x14ac:dyDescent="0.4"/>
    <row r="18156" s="6" customFormat="1" x14ac:dyDescent="0.4"/>
    <row r="18157" s="6" customFormat="1" x14ac:dyDescent="0.4"/>
    <row r="18158" s="6" customFormat="1" x14ac:dyDescent="0.4"/>
    <row r="18159" s="6" customFormat="1" x14ac:dyDescent="0.4"/>
    <row r="18160" s="6" customFormat="1" x14ac:dyDescent="0.4"/>
    <row r="18161" s="6" customFormat="1" x14ac:dyDescent="0.4"/>
    <row r="18162" s="6" customFormat="1" x14ac:dyDescent="0.4"/>
    <row r="18163" s="6" customFormat="1" x14ac:dyDescent="0.4"/>
    <row r="18164" s="6" customFormat="1" x14ac:dyDescent="0.4"/>
    <row r="18165" s="6" customFormat="1" x14ac:dyDescent="0.4"/>
    <row r="18166" s="6" customFormat="1" x14ac:dyDescent="0.4"/>
    <row r="18167" s="6" customFormat="1" x14ac:dyDescent="0.4"/>
    <row r="18168" s="6" customFormat="1" x14ac:dyDescent="0.4"/>
    <row r="18169" s="6" customFormat="1" x14ac:dyDescent="0.4"/>
    <row r="18170" s="6" customFormat="1" x14ac:dyDescent="0.4"/>
    <row r="18171" s="6" customFormat="1" x14ac:dyDescent="0.4"/>
    <row r="18172" s="6" customFormat="1" x14ac:dyDescent="0.4"/>
    <row r="18173" s="6" customFormat="1" x14ac:dyDescent="0.4"/>
    <row r="18174" s="6" customFormat="1" x14ac:dyDescent="0.4"/>
    <row r="18175" s="6" customFormat="1" x14ac:dyDescent="0.4"/>
    <row r="18176" s="6" customFormat="1" x14ac:dyDescent="0.4"/>
    <row r="18177" s="6" customFormat="1" x14ac:dyDescent="0.4"/>
    <row r="18178" s="6" customFormat="1" x14ac:dyDescent="0.4"/>
    <row r="18179" s="6" customFormat="1" x14ac:dyDescent="0.4"/>
    <row r="18180" s="6" customFormat="1" x14ac:dyDescent="0.4"/>
    <row r="18181" s="6" customFormat="1" x14ac:dyDescent="0.4"/>
    <row r="18182" s="6" customFormat="1" x14ac:dyDescent="0.4"/>
    <row r="18183" s="6" customFormat="1" x14ac:dyDescent="0.4"/>
    <row r="18184" s="6" customFormat="1" x14ac:dyDescent="0.4"/>
    <row r="18185" s="6" customFormat="1" x14ac:dyDescent="0.4"/>
    <row r="18186" s="6" customFormat="1" x14ac:dyDescent="0.4"/>
    <row r="18187" s="6" customFormat="1" x14ac:dyDescent="0.4"/>
    <row r="18188" s="6" customFormat="1" x14ac:dyDescent="0.4"/>
    <row r="18189" s="6" customFormat="1" x14ac:dyDescent="0.4"/>
    <row r="18190" s="6" customFormat="1" x14ac:dyDescent="0.4"/>
    <row r="18191" s="6" customFormat="1" x14ac:dyDescent="0.4"/>
    <row r="18192" s="6" customFormat="1" x14ac:dyDescent="0.4"/>
    <row r="18193" s="6" customFormat="1" x14ac:dyDescent="0.4"/>
    <row r="18194" s="6" customFormat="1" x14ac:dyDescent="0.4"/>
    <row r="18195" s="6" customFormat="1" x14ac:dyDescent="0.4"/>
    <row r="18196" s="6" customFormat="1" x14ac:dyDescent="0.4"/>
    <row r="18197" s="6" customFormat="1" x14ac:dyDescent="0.4"/>
    <row r="18198" s="6" customFormat="1" x14ac:dyDescent="0.4"/>
    <row r="18199" s="6" customFormat="1" x14ac:dyDescent="0.4"/>
    <row r="18200" s="6" customFormat="1" x14ac:dyDescent="0.4"/>
    <row r="18201" s="6" customFormat="1" x14ac:dyDescent="0.4"/>
    <row r="18202" s="6" customFormat="1" x14ac:dyDescent="0.4"/>
    <row r="18203" s="6" customFormat="1" x14ac:dyDescent="0.4"/>
    <row r="18204" s="6" customFormat="1" x14ac:dyDescent="0.4"/>
    <row r="18205" s="6" customFormat="1" x14ac:dyDescent="0.4"/>
    <row r="18206" s="6" customFormat="1" x14ac:dyDescent="0.4"/>
    <row r="18207" s="6" customFormat="1" x14ac:dyDescent="0.4"/>
    <row r="18208" s="6" customFormat="1" x14ac:dyDescent="0.4"/>
    <row r="18209" s="6" customFormat="1" x14ac:dyDescent="0.4"/>
    <row r="18210" s="6" customFormat="1" x14ac:dyDescent="0.4"/>
    <row r="18211" s="6" customFormat="1" x14ac:dyDescent="0.4"/>
    <row r="18212" s="6" customFormat="1" x14ac:dyDescent="0.4"/>
    <row r="18213" s="6" customFormat="1" x14ac:dyDescent="0.4"/>
    <row r="18214" s="6" customFormat="1" x14ac:dyDescent="0.4"/>
    <row r="18215" s="6" customFormat="1" x14ac:dyDescent="0.4"/>
    <row r="18216" s="6" customFormat="1" x14ac:dyDescent="0.4"/>
    <row r="18217" s="6" customFormat="1" x14ac:dyDescent="0.4"/>
    <row r="18218" s="6" customFormat="1" x14ac:dyDescent="0.4"/>
    <row r="18219" s="6" customFormat="1" x14ac:dyDescent="0.4"/>
    <row r="18220" s="6" customFormat="1" x14ac:dyDescent="0.4"/>
    <row r="18221" s="6" customFormat="1" x14ac:dyDescent="0.4"/>
    <row r="18222" s="6" customFormat="1" x14ac:dyDescent="0.4"/>
    <row r="18223" s="6" customFormat="1" x14ac:dyDescent="0.4"/>
    <row r="18224" s="6" customFormat="1" x14ac:dyDescent="0.4"/>
    <row r="18225" s="6" customFormat="1" x14ac:dyDescent="0.4"/>
    <row r="18226" s="6" customFormat="1" x14ac:dyDescent="0.4"/>
    <row r="18227" s="6" customFormat="1" x14ac:dyDescent="0.4"/>
    <row r="18228" s="6" customFormat="1" x14ac:dyDescent="0.4"/>
    <row r="18229" s="6" customFormat="1" x14ac:dyDescent="0.4"/>
    <row r="18230" s="6" customFormat="1" x14ac:dyDescent="0.4"/>
    <row r="18231" s="6" customFormat="1" x14ac:dyDescent="0.4"/>
    <row r="18232" s="6" customFormat="1" x14ac:dyDescent="0.4"/>
    <row r="18233" s="6" customFormat="1" x14ac:dyDescent="0.4"/>
    <row r="18234" s="6" customFormat="1" x14ac:dyDescent="0.4"/>
    <row r="18235" s="6" customFormat="1" x14ac:dyDescent="0.4"/>
    <row r="18236" s="6" customFormat="1" x14ac:dyDescent="0.4"/>
    <row r="18237" s="6" customFormat="1" x14ac:dyDescent="0.4"/>
    <row r="18238" s="6" customFormat="1" x14ac:dyDescent="0.4"/>
    <row r="18239" s="6" customFormat="1" x14ac:dyDescent="0.4"/>
    <row r="18240" s="6" customFormat="1" x14ac:dyDescent="0.4"/>
    <row r="18241" s="6" customFormat="1" x14ac:dyDescent="0.4"/>
    <row r="18242" s="6" customFormat="1" x14ac:dyDescent="0.4"/>
    <row r="18243" s="6" customFormat="1" x14ac:dyDescent="0.4"/>
    <row r="18244" s="6" customFormat="1" x14ac:dyDescent="0.4"/>
    <row r="18245" s="6" customFormat="1" x14ac:dyDescent="0.4"/>
    <row r="18246" s="6" customFormat="1" x14ac:dyDescent="0.4"/>
    <row r="18247" s="6" customFormat="1" x14ac:dyDescent="0.4"/>
    <row r="18248" s="6" customFormat="1" x14ac:dyDescent="0.4"/>
    <row r="18249" s="6" customFormat="1" x14ac:dyDescent="0.4"/>
    <row r="18250" s="6" customFormat="1" x14ac:dyDescent="0.4"/>
    <row r="18251" s="6" customFormat="1" x14ac:dyDescent="0.4"/>
    <row r="18252" s="6" customFormat="1" x14ac:dyDescent="0.4"/>
    <row r="18253" s="6" customFormat="1" x14ac:dyDescent="0.4"/>
    <row r="18254" s="6" customFormat="1" x14ac:dyDescent="0.4"/>
    <row r="18255" s="6" customFormat="1" x14ac:dyDescent="0.4"/>
    <row r="18256" s="6" customFormat="1" x14ac:dyDescent="0.4"/>
    <row r="18257" s="6" customFormat="1" x14ac:dyDescent="0.4"/>
    <row r="18258" s="6" customFormat="1" x14ac:dyDescent="0.4"/>
    <row r="18259" s="6" customFormat="1" x14ac:dyDescent="0.4"/>
    <row r="18260" s="6" customFormat="1" x14ac:dyDescent="0.4"/>
    <row r="18261" s="6" customFormat="1" x14ac:dyDescent="0.4"/>
    <row r="18262" s="6" customFormat="1" x14ac:dyDescent="0.4"/>
    <row r="18263" s="6" customFormat="1" x14ac:dyDescent="0.4"/>
    <row r="18264" s="6" customFormat="1" x14ac:dyDescent="0.4"/>
    <row r="18265" s="6" customFormat="1" x14ac:dyDescent="0.4"/>
    <row r="18266" s="6" customFormat="1" x14ac:dyDescent="0.4"/>
    <row r="18267" s="6" customFormat="1" x14ac:dyDescent="0.4"/>
    <row r="18268" s="6" customFormat="1" x14ac:dyDescent="0.4"/>
    <row r="18269" s="6" customFormat="1" x14ac:dyDescent="0.4"/>
    <row r="18270" s="6" customFormat="1" x14ac:dyDescent="0.4"/>
    <row r="18271" s="6" customFormat="1" x14ac:dyDescent="0.4"/>
    <row r="18272" s="6" customFormat="1" x14ac:dyDescent="0.4"/>
    <row r="18273" s="6" customFormat="1" x14ac:dyDescent="0.4"/>
    <row r="18274" s="6" customFormat="1" x14ac:dyDescent="0.4"/>
    <row r="18275" s="6" customFormat="1" x14ac:dyDescent="0.4"/>
    <row r="18276" s="6" customFormat="1" x14ac:dyDescent="0.4"/>
    <row r="18277" s="6" customFormat="1" x14ac:dyDescent="0.4"/>
    <row r="18278" s="6" customFormat="1" x14ac:dyDescent="0.4"/>
    <row r="18279" s="6" customFormat="1" x14ac:dyDescent="0.4"/>
    <row r="18280" s="6" customFormat="1" x14ac:dyDescent="0.4"/>
    <row r="18281" s="6" customFormat="1" x14ac:dyDescent="0.4"/>
    <row r="18282" s="6" customFormat="1" x14ac:dyDescent="0.4"/>
    <row r="18283" s="6" customFormat="1" x14ac:dyDescent="0.4"/>
    <row r="18284" s="6" customFormat="1" x14ac:dyDescent="0.4"/>
    <row r="18285" s="6" customFormat="1" x14ac:dyDescent="0.4"/>
    <row r="18286" s="6" customFormat="1" x14ac:dyDescent="0.4"/>
    <row r="18287" s="6" customFormat="1" x14ac:dyDescent="0.4"/>
    <row r="18288" s="6" customFormat="1" x14ac:dyDescent="0.4"/>
    <row r="18289" s="6" customFormat="1" x14ac:dyDescent="0.4"/>
    <row r="18290" s="6" customFormat="1" x14ac:dyDescent="0.4"/>
    <row r="18291" s="6" customFormat="1" x14ac:dyDescent="0.4"/>
    <row r="18292" s="6" customFormat="1" x14ac:dyDescent="0.4"/>
    <row r="18293" s="6" customFormat="1" x14ac:dyDescent="0.4"/>
    <row r="18294" s="6" customFormat="1" x14ac:dyDescent="0.4"/>
    <row r="18295" s="6" customFormat="1" x14ac:dyDescent="0.4"/>
    <row r="18296" s="6" customFormat="1" x14ac:dyDescent="0.4"/>
    <row r="18297" s="6" customFormat="1" x14ac:dyDescent="0.4"/>
    <row r="18298" s="6" customFormat="1" x14ac:dyDescent="0.4"/>
    <row r="18299" s="6" customFormat="1" x14ac:dyDescent="0.4"/>
    <row r="18300" s="6" customFormat="1" x14ac:dyDescent="0.4"/>
    <row r="18301" s="6" customFormat="1" x14ac:dyDescent="0.4"/>
    <row r="18302" s="6" customFormat="1" x14ac:dyDescent="0.4"/>
    <row r="18303" s="6" customFormat="1" x14ac:dyDescent="0.4"/>
    <row r="18304" s="6" customFormat="1" x14ac:dyDescent="0.4"/>
    <row r="18305" s="6" customFormat="1" x14ac:dyDescent="0.4"/>
    <row r="18306" s="6" customFormat="1" x14ac:dyDescent="0.4"/>
    <row r="18307" s="6" customFormat="1" x14ac:dyDescent="0.4"/>
    <row r="18308" s="6" customFormat="1" x14ac:dyDescent="0.4"/>
    <row r="18309" s="6" customFormat="1" x14ac:dyDescent="0.4"/>
    <row r="18310" s="6" customFormat="1" x14ac:dyDescent="0.4"/>
    <row r="18311" s="6" customFormat="1" x14ac:dyDescent="0.4"/>
    <row r="18312" s="6" customFormat="1" x14ac:dyDescent="0.4"/>
    <row r="18313" s="6" customFormat="1" x14ac:dyDescent="0.4"/>
    <row r="18314" s="6" customFormat="1" x14ac:dyDescent="0.4"/>
    <row r="18315" s="6" customFormat="1" x14ac:dyDescent="0.4"/>
    <row r="18316" s="6" customFormat="1" x14ac:dyDescent="0.4"/>
    <row r="18317" s="6" customFormat="1" x14ac:dyDescent="0.4"/>
    <row r="18318" s="6" customFormat="1" x14ac:dyDescent="0.4"/>
    <row r="18319" s="6" customFormat="1" x14ac:dyDescent="0.4"/>
    <row r="18320" s="6" customFormat="1" x14ac:dyDescent="0.4"/>
    <row r="18321" s="6" customFormat="1" x14ac:dyDescent="0.4"/>
    <row r="18322" s="6" customFormat="1" x14ac:dyDescent="0.4"/>
    <row r="18323" s="6" customFormat="1" x14ac:dyDescent="0.4"/>
    <row r="18324" s="6" customFormat="1" x14ac:dyDescent="0.4"/>
    <row r="18325" s="6" customFormat="1" x14ac:dyDescent="0.4"/>
    <row r="18326" s="6" customFormat="1" x14ac:dyDescent="0.4"/>
    <row r="18327" s="6" customFormat="1" x14ac:dyDescent="0.4"/>
    <row r="18328" s="6" customFormat="1" x14ac:dyDescent="0.4"/>
    <row r="18329" s="6" customFormat="1" x14ac:dyDescent="0.4"/>
    <row r="18330" s="6" customFormat="1" x14ac:dyDescent="0.4"/>
    <row r="18331" s="6" customFormat="1" x14ac:dyDescent="0.4"/>
    <row r="18332" s="6" customFormat="1" x14ac:dyDescent="0.4"/>
    <row r="18333" s="6" customFormat="1" x14ac:dyDescent="0.4"/>
    <row r="18334" s="6" customFormat="1" x14ac:dyDescent="0.4"/>
    <row r="18335" s="6" customFormat="1" x14ac:dyDescent="0.4"/>
    <row r="18336" s="6" customFormat="1" x14ac:dyDescent="0.4"/>
    <row r="18337" s="6" customFormat="1" x14ac:dyDescent="0.4"/>
    <row r="18338" s="6" customFormat="1" x14ac:dyDescent="0.4"/>
    <row r="18339" s="6" customFormat="1" x14ac:dyDescent="0.4"/>
    <row r="18340" s="6" customFormat="1" x14ac:dyDescent="0.4"/>
    <row r="18341" s="6" customFormat="1" x14ac:dyDescent="0.4"/>
    <row r="18342" s="6" customFormat="1" x14ac:dyDescent="0.4"/>
    <row r="18343" s="6" customFormat="1" x14ac:dyDescent="0.4"/>
    <row r="18344" s="6" customFormat="1" x14ac:dyDescent="0.4"/>
    <row r="18345" s="6" customFormat="1" x14ac:dyDescent="0.4"/>
    <row r="18346" s="6" customFormat="1" x14ac:dyDescent="0.4"/>
    <row r="18347" s="6" customFormat="1" x14ac:dyDescent="0.4"/>
    <row r="18348" s="6" customFormat="1" x14ac:dyDescent="0.4"/>
    <row r="18349" s="6" customFormat="1" x14ac:dyDescent="0.4"/>
    <row r="18350" s="6" customFormat="1" x14ac:dyDescent="0.4"/>
    <row r="18351" s="6" customFormat="1" x14ac:dyDescent="0.4"/>
    <row r="18352" s="6" customFormat="1" x14ac:dyDescent="0.4"/>
    <row r="18353" s="6" customFormat="1" x14ac:dyDescent="0.4"/>
    <row r="18354" s="6" customFormat="1" x14ac:dyDescent="0.4"/>
    <row r="18355" s="6" customFormat="1" x14ac:dyDescent="0.4"/>
    <row r="18356" s="6" customFormat="1" x14ac:dyDescent="0.4"/>
    <row r="18357" s="6" customFormat="1" x14ac:dyDescent="0.4"/>
    <row r="18358" s="6" customFormat="1" x14ac:dyDescent="0.4"/>
    <row r="18359" s="6" customFormat="1" x14ac:dyDescent="0.4"/>
    <row r="18360" s="6" customFormat="1" x14ac:dyDescent="0.4"/>
    <row r="18361" s="6" customFormat="1" x14ac:dyDescent="0.4"/>
    <row r="18362" s="6" customFormat="1" x14ac:dyDescent="0.4"/>
    <row r="18363" s="6" customFormat="1" x14ac:dyDescent="0.4"/>
    <row r="18364" s="6" customFormat="1" x14ac:dyDescent="0.4"/>
    <row r="18365" s="6" customFormat="1" x14ac:dyDescent="0.4"/>
    <row r="18366" s="6" customFormat="1" x14ac:dyDescent="0.4"/>
    <row r="18367" s="6" customFormat="1" x14ac:dyDescent="0.4"/>
    <row r="18368" s="6" customFormat="1" x14ac:dyDescent="0.4"/>
    <row r="18369" s="6" customFormat="1" x14ac:dyDescent="0.4"/>
    <row r="18370" s="6" customFormat="1" x14ac:dyDescent="0.4"/>
    <row r="18371" s="6" customFormat="1" x14ac:dyDescent="0.4"/>
    <row r="18372" s="6" customFormat="1" x14ac:dyDescent="0.4"/>
    <row r="18373" s="6" customFormat="1" x14ac:dyDescent="0.4"/>
    <row r="18374" s="6" customFormat="1" x14ac:dyDescent="0.4"/>
    <row r="18375" s="6" customFormat="1" x14ac:dyDescent="0.4"/>
    <row r="18376" s="6" customFormat="1" x14ac:dyDescent="0.4"/>
    <row r="18377" s="6" customFormat="1" x14ac:dyDescent="0.4"/>
    <row r="18378" s="6" customFormat="1" x14ac:dyDescent="0.4"/>
    <row r="18379" s="6" customFormat="1" x14ac:dyDescent="0.4"/>
    <row r="18380" s="6" customFormat="1" x14ac:dyDescent="0.4"/>
    <row r="18381" s="6" customFormat="1" x14ac:dyDescent="0.4"/>
    <row r="18382" s="6" customFormat="1" x14ac:dyDescent="0.4"/>
    <row r="18383" s="6" customFormat="1" x14ac:dyDescent="0.4"/>
    <row r="18384" s="6" customFormat="1" x14ac:dyDescent="0.4"/>
    <row r="18385" s="6" customFormat="1" x14ac:dyDescent="0.4"/>
    <row r="18386" s="6" customFormat="1" x14ac:dyDescent="0.4"/>
    <row r="18387" s="6" customFormat="1" x14ac:dyDescent="0.4"/>
    <row r="18388" s="6" customFormat="1" x14ac:dyDescent="0.4"/>
    <row r="18389" s="6" customFormat="1" x14ac:dyDescent="0.4"/>
    <row r="18390" s="6" customFormat="1" x14ac:dyDescent="0.4"/>
    <row r="18391" s="6" customFormat="1" x14ac:dyDescent="0.4"/>
    <row r="18392" s="6" customFormat="1" x14ac:dyDescent="0.4"/>
    <row r="18393" s="6" customFormat="1" x14ac:dyDescent="0.4"/>
    <row r="18394" s="6" customFormat="1" x14ac:dyDescent="0.4"/>
    <row r="18395" s="6" customFormat="1" x14ac:dyDescent="0.4"/>
    <row r="18396" s="6" customFormat="1" x14ac:dyDescent="0.4"/>
    <row r="18397" s="6" customFormat="1" x14ac:dyDescent="0.4"/>
    <row r="18398" s="6" customFormat="1" x14ac:dyDescent="0.4"/>
    <row r="18399" s="6" customFormat="1" x14ac:dyDescent="0.4"/>
    <row r="18400" s="6" customFormat="1" x14ac:dyDescent="0.4"/>
    <row r="18401" s="6" customFormat="1" x14ac:dyDescent="0.4"/>
    <row r="18402" s="6" customFormat="1" x14ac:dyDescent="0.4"/>
    <row r="18403" s="6" customFormat="1" x14ac:dyDescent="0.4"/>
    <row r="18404" s="6" customFormat="1" x14ac:dyDescent="0.4"/>
    <row r="18405" s="6" customFormat="1" x14ac:dyDescent="0.4"/>
    <row r="18406" s="6" customFormat="1" x14ac:dyDescent="0.4"/>
    <row r="18407" s="6" customFormat="1" x14ac:dyDescent="0.4"/>
    <row r="18408" s="6" customFormat="1" x14ac:dyDescent="0.4"/>
    <row r="18409" s="6" customFormat="1" x14ac:dyDescent="0.4"/>
    <row r="18410" s="6" customFormat="1" x14ac:dyDescent="0.4"/>
    <row r="18411" s="6" customFormat="1" x14ac:dyDescent="0.4"/>
    <row r="18412" s="6" customFormat="1" x14ac:dyDescent="0.4"/>
    <row r="18413" s="6" customFormat="1" x14ac:dyDescent="0.4"/>
    <row r="18414" s="6" customFormat="1" x14ac:dyDescent="0.4"/>
    <row r="18415" s="6" customFormat="1" x14ac:dyDescent="0.4"/>
    <row r="18416" s="6" customFormat="1" x14ac:dyDescent="0.4"/>
    <row r="18417" s="6" customFormat="1" x14ac:dyDescent="0.4"/>
    <row r="18418" s="6" customFormat="1" x14ac:dyDescent="0.4"/>
    <row r="18419" s="6" customFormat="1" x14ac:dyDescent="0.4"/>
    <row r="18420" s="6" customFormat="1" x14ac:dyDescent="0.4"/>
    <row r="18421" s="6" customFormat="1" x14ac:dyDescent="0.4"/>
    <row r="18422" s="6" customFormat="1" x14ac:dyDescent="0.4"/>
    <row r="18423" s="6" customFormat="1" x14ac:dyDescent="0.4"/>
    <row r="18424" s="6" customFormat="1" x14ac:dyDescent="0.4"/>
    <row r="18425" s="6" customFormat="1" x14ac:dyDescent="0.4"/>
    <row r="18426" s="6" customFormat="1" x14ac:dyDescent="0.4"/>
    <row r="18427" s="6" customFormat="1" x14ac:dyDescent="0.4"/>
    <row r="18428" s="6" customFormat="1" x14ac:dyDescent="0.4"/>
    <row r="18429" s="6" customFormat="1" x14ac:dyDescent="0.4"/>
    <row r="18430" s="6" customFormat="1" x14ac:dyDescent="0.4"/>
    <row r="18431" s="6" customFormat="1" x14ac:dyDescent="0.4"/>
    <row r="18432" s="6" customFormat="1" x14ac:dyDescent="0.4"/>
    <row r="18433" s="6" customFormat="1" x14ac:dyDescent="0.4"/>
    <row r="18434" s="6" customFormat="1" x14ac:dyDescent="0.4"/>
    <row r="18435" s="6" customFormat="1" x14ac:dyDescent="0.4"/>
    <row r="18436" s="6" customFormat="1" x14ac:dyDescent="0.4"/>
    <row r="18437" s="6" customFormat="1" x14ac:dyDescent="0.4"/>
    <row r="18438" s="6" customFormat="1" x14ac:dyDescent="0.4"/>
    <row r="18439" s="6" customFormat="1" x14ac:dyDescent="0.4"/>
    <row r="18440" s="6" customFormat="1" x14ac:dyDescent="0.4"/>
    <row r="18441" s="6" customFormat="1" x14ac:dyDescent="0.4"/>
    <row r="18442" s="6" customFormat="1" x14ac:dyDescent="0.4"/>
    <row r="18443" s="6" customFormat="1" x14ac:dyDescent="0.4"/>
    <row r="18444" s="6" customFormat="1" x14ac:dyDescent="0.4"/>
    <row r="18445" s="6" customFormat="1" x14ac:dyDescent="0.4"/>
    <row r="18446" s="6" customFormat="1" x14ac:dyDescent="0.4"/>
    <row r="18447" s="6" customFormat="1" x14ac:dyDescent="0.4"/>
    <row r="18448" s="6" customFormat="1" x14ac:dyDescent="0.4"/>
    <row r="18449" s="6" customFormat="1" x14ac:dyDescent="0.4"/>
    <row r="18450" s="6" customFormat="1" x14ac:dyDescent="0.4"/>
    <row r="18451" s="6" customFormat="1" x14ac:dyDescent="0.4"/>
    <row r="18452" s="6" customFormat="1" x14ac:dyDescent="0.4"/>
    <row r="18453" s="6" customFormat="1" x14ac:dyDescent="0.4"/>
    <row r="18454" s="6" customFormat="1" x14ac:dyDescent="0.4"/>
    <row r="18455" s="6" customFormat="1" x14ac:dyDescent="0.4"/>
    <row r="18456" s="6" customFormat="1" x14ac:dyDescent="0.4"/>
    <row r="18457" s="6" customFormat="1" x14ac:dyDescent="0.4"/>
    <row r="18458" s="6" customFormat="1" x14ac:dyDescent="0.4"/>
    <row r="18459" s="6" customFormat="1" x14ac:dyDescent="0.4"/>
    <row r="18460" s="6" customFormat="1" x14ac:dyDescent="0.4"/>
    <row r="18461" s="6" customFormat="1" x14ac:dyDescent="0.4"/>
    <row r="18462" s="6" customFormat="1" x14ac:dyDescent="0.4"/>
    <row r="18463" s="6" customFormat="1" x14ac:dyDescent="0.4"/>
    <row r="18464" s="6" customFormat="1" x14ac:dyDescent="0.4"/>
    <row r="18465" s="6" customFormat="1" x14ac:dyDescent="0.4"/>
    <row r="18466" s="6" customFormat="1" x14ac:dyDescent="0.4"/>
    <row r="18467" s="6" customFormat="1" x14ac:dyDescent="0.4"/>
    <row r="18468" s="6" customFormat="1" x14ac:dyDescent="0.4"/>
    <row r="18469" s="6" customFormat="1" x14ac:dyDescent="0.4"/>
    <row r="18470" s="6" customFormat="1" x14ac:dyDescent="0.4"/>
    <row r="18471" s="6" customFormat="1" x14ac:dyDescent="0.4"/>
    <row r="18472" s="6" customFormat="1" x14ac:dyDescent="0.4"/>
    <row r="18473" s="6" customFormat="1" x14ac:dyDescent="0.4"/>
    <row r="18474" s="6" customFormat="1" x14ac:dyDescent="0.4"/>
    <row r="18475" s="6" customFormat="1" x14ac:dyDescent="0.4"/>
    <row r="18476" s="6" customFormat="1" x14ac:dyDescent="0.4"/>
    <row r="18477" s="6" customFormat="1" x14ac:dyDescent="0.4"/>
    <row r="18478" s="6" customFormat="1" x14ac:dyDescent="0.4"/>
    <row r="18479" s="6" customFormat="1" x14ac:dyDescent="0.4"/>
    <row r="18480" s="6" customFormat="1" x14ac:dyDescent="0.4"/>
    <row r="18481" s="6" customFormat="1" x14ac:dyDescent="0.4"/>
    <row r="18482" s="6" customFormat="1" x14ac:dyDescent="0.4"/>
    <row r="18483" s="6" customFormat="1" x14ac:dyDescent="0.4"/>
    <row r="18484" s="6" customFormat="1" x14ac:dyDescent="0.4"/>
    <row r="18485" s="6" customFormat="1" x14ac:dyDescent="0.4"/>
    <row r="18486" s="6" customFormat="1" x14ac:dyDescent="0.4"/>
    <row r="18487" s="6" customFormat="1" x14ac:dyDescent="0.4"/>
    <row r="18488" s="6" customFormat="1" x14ac:dyDescent="0.4"/>
    <row r="18489" s="6" customFormat="1" x14ac:dyDescent="0.4"/>
    <row r="18490" s="6" customFormat="1" x14ac:dyDescent="0.4"/>
    <row r="18491" s="6" customFormat="1" x14ac:dyDescent="0.4"/>
    <row r="18492" s="6" customFormat="1" x14ac:dyDescent="0.4"/>
    <row r="18493" s="6" customFormat="1" x14ac:dyDescent="0.4"/>
    <row r="18494" s="6" customFormat="1" x14ac:dyDescent="0.4"/>
    <row r="18495" s="6" customFormat="1" x14ac:dyDescent="0.4"/>
    <row r="18496" s="6" customFormat="1" x14ac:dyDescent="0.4"/>
    <row r="18497" s="6" customFormat="1" x14ac:dyDescent="0.4"/>
    <row r="18498" s="6" customFormat="1" x14ac:dyDescent="0.4"/>
    <row r="18499" s="6" customFormat="1" x14ac:dyDescent="0.4"/>
    <row r="18500" s="6" customFormat="1" x14ac:dyDescent="0.4"/>
    <row r="18501" s="6" customFormat="1" x14ac:dyDescent="0.4"/>
    <row r="18502" s="6" customFormat="1" x14ac:dyDescent="0.4"/>
    <row r="18503" s="6" customFormat="1" x14ac:dyDescent="0.4"/>
    <row r="18504" s="6" customFormat="1" x14ac:dyDescent="0.4"/>
    <row r="18505" s="6" customFormat="1" x14ac:dyDescent="0.4"/>
    <row r="18506" s="6" customFormat="1" x14ac:dyDescent="0.4"/>
    <row r="18507" s="6" customFormat="1" x14ac:dyDescent="0.4"/>
    <row r="18508" s="6" customFormat="1" x14ac:dyDescent="0.4"/>
    <row r="18509" s="6" customFormat="1" x14ac:dyDescent="0.4"/>
    <row r="18510" s="6" customFormat="1" x14ac:dyDescent="0.4"/>
    <row r="18511" s="6" customFormat="1" x14ac:dyDescent="0.4"/>
    <row r="18512" s="6" customFormat="1" x14ac:dyDescent="0.4"/>
    <row r="18513" s="6" customFormat="1" x14ac:dyDescent="0.4"/>
    <row r="18514" s="6" customFormat="1" x14ac:dyDescent="0.4"/>
    <row r="18515" s="6" customFormat="1" x14ac:dyDescent="0.4"/>
    <row r="18516" s="6" customFormat="1" x14ac:dyDescent="0.4"/>
    <row r="18517" s="6" customFormat="1" x14ac:dyDescent="0.4"/>
    <row r="18518" s="6" customFormat="1" x14ac:dyDescent="0.4"/>
    <row r="18519" s="6" customFormat="1" x14ac:dyDescent="0.4"/>
    <row r="18520" s="6" customFormat="1" x14ac:dyDescent="0.4"/>
    <row r="18521" s="6" customFormat="1" x14ac:dyDescent="0.4"/>
    <row r="18522" s="6" customFormat="1" x14ac:dyDescent="0.4"/>
    <row r="18523" s="6" customFormat="1" x14ac:dyDescent="0.4"/>
    <row r="18524" s="6" customFormat="1" x14ac:dyDescent="0.4"/>
    <row r="18525" s="6" customFormat="1" x14ac:dyDescent="0.4"/>
    <row r="18526" s="6" customFormat="1" x14ac:dyDescent="0.4"/>
    <row r="18527" s="6" customFormat="1" x14ac:dyDescent="0.4"/>
    <row r="18528" s="6" customFormat="1" x14ac:dyDescent="0.4"/>
    <row r="18529" s="6" customFormat="1" x14ac:dyDescent="0.4"/>
    <row r="18530" s="6" customFormat="1" x14ac:dyDescent="0.4"/>
    <row r="18531" s="6" customFormat="1" x14ac:dyDescent="0.4"/>
    <row r="18532" s="6" customFormat="1" x14ac:dyDescent="0.4"/>
    <row r="18533" s="6" customFormat="1" x14ac:dyDescent="0.4"/>
    <row r="18534" s="6" customFormat="1" x14ac:dyDescent="0.4"/>
    <row r="18535" s="6" customFormat="1" x14ac:dyDescent="0.4"/>
    <row r="18536" s="6" customFormat="1" x14ac:dyDescent="0.4"/>
    <row r="18537" s="6" customFormat="1" x14ac:dyDescent="0.4"/>
    <row r="18538" s="6" customFormat="1" x14ac:dyDescent="0.4"/>
    <row r="18539" s="6" customFormat="1" x14ac:dyDescent="0.4"/>
    <row r="18540" s="6" customFormat="1" x14ac:dyDescent="0.4"/>
    <row r="18541" s="6" customFormat="1" x14ac:dyDescent="0.4"/>
    <row r="18542" s="6" customFormat="1" x14ac:dyDescent="0.4"/>
    <row r="18543" s="6" customFormat="1" x14ac:dyDescent="0.4"/>
    <row r="18544" s="6" customFormat="1" x14ac:dyDescent="0.4"/>
    <row r="18545" s="6" customFormat="1" x14ac:dyDescent="0.4"/>
    <row r="18546" s="6" customFormat="1" x14ac:dyDescent="0.4"/>
    <row r="18547" s="6" customFormat="1" x14ac:dyDescent="0.4"/>
    <row r="18548" s="6" customFormat="1" x14ac:dyDescent="0.4"/>
    <row r="18549" s="6" customFormat="1" x14ac:dyDescent="0.4"/>
    <row r="18550" s="6" customFormat="1" x14ac:dyDescent="0.4"/>
    <row r="18551" s="6" customFormat="1" x14ac:dyDescent="0.4"/>
    <row r="18552" s="6" customFormat="1" x14ac:dyDescent="0.4"/>
    <row r="18553" s="6" customFormat="1" x14ac:dyDescent="0.4"/>
    <row r="18554" s="6" customFormat="1" x14ac:dyDescent="0.4"/>
    <row r="18555" s="6" customFormat="1" x14ac:dyDescent="0.4"/>
    <row r="18556" s="6" customFormat="1" x14ac:dyDescent="0.4"/>
    <row r="18557" s="6" customFormat="1" x14ac:dyDescent="0.4"/>
    <row r="18558" s="6" customFormat="1" x14ac:dyDescent="0.4"/>
    <row r="18559" s="6" customFormat="1" x14ac:dyDescent="0.4"/>
    <row r="18560" s="6" customFormat="1" x14ac:dyDescent="0.4"/>
    <row r="18561" s="6" customFormat="1" x14ac:dyDescent="0.4"/>
    <row r="18562" s="6" customFormat="1" x14ac:dyDescent="0.4"/>
    <row r="18563" s="6" customFormat="1" x14ac:dyDescent="0.4"/>
    <row r="18564" s="6" customFormat="1" x14ac:dyDescent="0.4"/>
    <row r="18565" s="6" customFormat="1" x14ac:dyDescent="0.4"/>
    <row r="18566" s="6" customFormat="1" x14ac:dyDescent="0.4"/>
    <row r="18567" s="6" customFormat="1" x14ac:dyDescent="0.4"/>
    <row r="18568" s="6" customFormat="1" x14ac:dyDescent="0.4"/>
    <row r="18569" s="6" customFormat="1" x14ac:dyDescent="0.4"/>
    <row r="18570" s="6" customFormat="1" x14ac:dyDescent="0.4"/>
    <row r="18571" s="6" customFormat="1" x14ac:dyDescent="0.4"/>
    <row r="18572" s="6" customFormat="1" x14ac:dyDescent="0.4"/>
    <row r="18573" s="6" customFormat="1" x14ac:dyDescent="0.4"/>
    <row r="18574" s="6" customFormat="1" x14ac:dyDescent="0.4"/>
    <row r="18575" s="6" customFormat="1" x14ac:dyDescent="0.4"/>
    <row r="18576" s="6" customFormat="1" x14ac:dyDescent="0.4"/>
    <row r="18577" s="6" customFormat="1" x14ac:dyDescent="0.4"/>
    <row r="18578" s="6" customFormat="1" x14ac:dyDescent="0.4"/>
    <row r="18579" s="6" customFormat="1" x14ac:dyDescent="0.4"/>
    <row r="18580" s="6" customFormat="1" x14ac:dyDescent="0.4"/>
    <row r="18581" s="6" customFormat="1" x14ac:dyDescent="0.4"/>
    <row r="18582" s="6" customFormat="1" x14ac:dyDescent="0.4"/>
    <row r="18583" s="6" customFormat="1" x14ac:dyDescent="0.4"/>
    <row r="18584" s="6" customFormat="1" x14ac:dyDescent="0.4"/>
    <row r="18585" s="6" customFormat="1" x14ac:dyDescent="0.4"/>
    <row r="18586" s="6" customFormat="1" x14ac:dyDescent="0.4"/>
    <row r="18587" s="6" customFormat="1" x14ac:dyDescent="0.4"/>
    <row r="18588" s="6" customFormat="1" x14ac:dyDescent="0.4"/>
    <row r="18589" s="6" customFormat="1" x14ac:dyDescent="0.4"/>
    <row r="18590" s="6" customFormat="1" x14ac:dyDescent="0.4"/>
    <row r="18591" s="6" customFormat="1" x14ac:dyDescent="0.4"/>
    <row r="18592" s="6" customFormat="1" x14ac:dyDescent="0.4"/>
    <row r="18593" s="6" customFormat="1" x14ac:dyDescent="0.4"/>
    <row r="18594" s="6" customFormat="1" x14ac:dyDescent="0.4"/>
    <row r="18595" s="6" customFormat="1" x14ac:dyDescent="0.4"/>
    <row r="18596" s="6" customFormat="1" x14ac:dyDescent="0.4"/>
    <row r="18597" s="6" customFormat="1" x14ac:dyDescent="0.4"/>
    <row r="18598" s="6" customFormat="1" x14ac:dyDescent="0.4"/>
    <row r="18599" s="6" customFormat="1" x14ac:dyDescent="0.4"/>
    <row r="18600" s="6" customFormat="1" x14ac:dyDescent="0.4"/>
    <row r="18601" s="6" customFormat="1" x14ac:dyDescent="0.4"/>
    <row r="18602" s="6" customFormat="1" x14ac:dyDescent="0.4"/>
    <row r="18603" s="6" customFormat="1" x14ac:dyDescent="0.4"/>
    <row r="18604" s="6" customFormat="1" x14ac:dyDescent="0.4"/>
    <row r="18605" s="6" customFormat="1" x14ac:dyDescent="0.4"/>
    <row r="18606" s="6" customFormat="1" x14ac:dyDescent="0.4"/>
    <row r="18607" s="6" customFormat="1" x14ac:dyDescent="0.4"/>
    <row r="18608" s="6" customFormat="1" x14ac:dyDescent="0.4"/>
    <row r="18609" s="6" customFormat="1" x14ac:dyDescent="0.4"/>
    <row r="18610" s="6" customFormat="1" x14ac:dyDescent="0.4"/>
    <row r="18611" s="6" customFormat="1" x14ac:dyDescent="0.4"/>
    <row r="18612" s="6" customFormat="1" x14ac:dyDescent="0.4"/>
    <row r="18613" s="6" customFormat="1" x14ac:dyDescent="0.4"/>
    <row r="18614" s="6" customFormat="1" x14ac:dyDescent="0.4"/>
    <row r="18615" s="6" customFormat="1" x14ac:dyDescent="0.4"/>
    <row r="18616" s="6" customFormat="1" x14ac:dyDescent="0.4"/>
    <row r="18617" s="6" customFormat="1" x14ac:dyDescent="0.4"/>
    <row r="18618" s="6" customFormat="1" x14ac:dyDescent="0.4"/>
    <row r="18619" s="6" customFormat="1" x14ac:dyDescent="0.4"/>
    <row r="18620" s="6" customFormat="1" x14ac:dyDescent="0.4"/>
    <row r="18621" s="6" customFormat="1" x14ac:dyDescent="0.4"/>
    <row r="18622" s="6" customFormat="1" x14ac:dyDescent="0.4"/>
    <row r="18623" s="6" customFormat="1" x14ac:dyDescent="0.4"/>
    <row r="18624" s="6" customFormat="1" x14ac:dyDescent="0.4"/>
    <row r="18625" s="6" customFormat="1" x14ac:dyDescent="0.4"/>
    <row r="18626" s="6" customFormat="1" x14ac:dyDescent="0.4"/>
    <row r="18627" s="6" customFormat="1" x14ac:dyDescent="0.4"/>
    <row r="18628" s="6" customFormat="1" x14ac:dyDescent="0.4"/>
    <row r="18629" s="6" customFormat="1" x14ac:dyDescent="0.4"/>
    <row r="18630" s="6" customFormat="1" x14ac:dyDescent="0.4"/>
    <row r="18631" s="6" customFormat="1" x14ac:dyDescent="0.4"/>
    <row r="18632" s="6" customFormat="1" x14ac:dyDescent="0.4"/>
    <row r="18633" s="6" customFormat="1" x14ac:dyDescent="0.4"/>
    <row r="18634" s="6" customFormat="1" x14ac:dyDescent="0.4"/>
    <row r="18635" s="6" customFormat="1" x14ac:dyDescent="0.4"/>
    <row r="18636" s="6" customFormat="1" x14ac:dyDescent="0.4"/>
    <row r="18637" s="6" customFormat="1" x14ac:dyDescent="0.4"/>
    <row r="18638" s="6" customFormat="1" x14ac:dyDescent="0.4"/>
    <row r="18639" s="6" customFormat="1" x14ac:dyDescent="0.4"/>
    <row r="18640" s="6" customFormat="1" x14ac:dyDescent="0.4"/>
    <row r="18641" s="6" customFormat="1" x14ac:dyDescent="0.4"/>
    <row r="18642" s="6" customFormat="1" x14ac:dyDescent="0.4"/>
    <row r="18643" s="6" customFormat="1" x14ac:dyDescent="0.4"/>
    <row r="18644" s="6" customFormat="1" x14ac:dyDescent="0.4"/>
    <row r="18645" s="6" customFormat="1" x14ac:dyDescent="0.4"/>
    <row r="18646" s="6" customFormat="1" x14ac:dyDescent="0.4"/>
    <row r="18647" s="6" customFormat="1" x14ac:dyDescent="0.4"/>
    <row r="18648" s="6" customFormat="1" x14ac:dyDescent="0.4"/>
    <row r="18649" s="6" customFormat="1" x14ac:dyDescent="0.4"/>
    <row r="18650" s="6" customFormat="1" x14ac:dyDescent="0.4"/>
    <row r="18651" s="6" customFormat="1" x14ac:dyDescent="0.4"/>
    <row r="18652" s="6" customFormat="1" x14ac:dyDescent="0.4"/>
    <row r="18653" s="6" customFormat="1" x14ac:dyDescent="0.4"/>
    <row r="18654" s="6" customFormat="1" x14ac:dyDescent="0.4"/>
    <row r="18655" s="6" customFormat="1" x14ac:dyDescent="0.4"/>
    <row r="18656" s="6" customFormat="1" x14ac:dyDescent="0.4"/>
    <row r="18657" s="6" customFormat="1" x14ac:dyDescent="0.4"/>
    <row r="18658" s="6" customFormat="1" x14ac:dyDescent="0.4"/>
    <row r="18659" s="6" customFormat="1" x14ac:dyDescent="0.4"/>
    <row r="18660" s="6" customFormat="1" x14ac:dyDescent="0.4"/>
    <row r="18661" s="6" customFormat="1" x14ac:dyDescent="0.4"/>
    <row r="18662" s="6" customFormat="1" x14ac:dyDescent="0.4"/>
    <row r="18663" s="6" customFormat="1" x14ac:dyDescent="0.4"/>
    <row r="18664" s="6" customFormat="1" x14ac:dyDescent="0.4"/>
    <row r="18665" s="6" customFormat="1" x14ac:dyDescent="0.4"/>
    <row r="18666" s="6" customFormat="1" x14ac:dyDescent="0.4"/>
    <row r="18667" s="6" customFormat="1" x14ac:dyDescent="0.4"/>
    <row r="18668" s="6" customFormat="1" x14ac:dyDescent="0.4"/>
    <row r="18669" s="6" customFormat="1" x14ac:dyDescent="0.4"/>
    <row r="18670" s="6" customFormat="1" x14ac:dyDescent="0.4"/>
    <row r="18671" s="6" customFormat="1" x14ac:dyDescent="0.4"/>
    <row r="18672" s="6" customFormat="1" x14ac:dyDescent="0.4"/>
    <row r="18673" s="6" customFormat="1" x14ac:dyDescent="0.4"/>
    <row r="18674" s="6" customFormat="1" x14ac:dyDescent="0.4"/>
    <row r="18675" s="6" customFormat="1" x14ac:dyDescent="0.4"/>
    <row r="18676" s="6" customFormat="1" x14ac:dyDescent="0.4"/>
    <row r="18677" s="6" customFormat="1" x14ac:dyDescent="0.4"/>
    <row r="18678" s="6" customFormat="1" x14ac:dyDescent="0.4"/>
    <row r="18679" s="6" customFormat="1" x14ac:dyDescent="0.4"/>
    <row r="18680" s="6" customFormat="1" x14ac:dyDescent="0.4"/>
    <row r="18681" s="6" customFormat="1" x14ac:dyDescent="0.4"/>
    <row r="18682" s="6" customFormat="1" x14ac:dyDescent="0.4"/>
    <row r="18683" s="6" customFormat="1" x14ac:dyDescent="0.4"/>
    <row r="18684" s="6" customFormat="1" x14ac:dyDescent="0.4"/>
    <row r="18685" s="6" customFormat="1" x14ac:dyDescent="0.4"/>
    <row r="18686" s="6" customFormat="1" x14ac:dyDescent="0.4"/>
    <row r="18687" s="6" customFormat="1" x14ac:dyDescent="0.4"/>
    <row r="18688" s="6" customFormat="1" x14ac:dyDescent="0.4"/>
    <row r="18689" s="6" customFormat="1" x14ac:dyDescent="0.4"/>
    <row r="18690" s="6" customFormat="1" x14ac:dyDescent="0.4"/>
    <row r="18691" s="6" customFormat="1" x14ac:dyDescent="0.4"/>
    <row r="18692" s="6" customFormat="1" x14ac:dyDescent="0.4"/>
    <row r="18693" s="6" customFormat="1" x14ac:dyDescent="0.4"/>
    <row r="18694" s="6" customFormat="1" x14ac:dyDescent="0.4"/>
    <row r="18695" s="6" customFormat="1" x14ac:dyDescent="0.4"/>
    <row r="18696" s="6" customFormat="1" x14ac:dyDescent="0.4"/>
    <row r="18697" s="6" customFormat="1" x14ac:dyDescent="0.4"/>
    <row r="18698" s="6" customFormat="1" x14ac:dyDescent="0.4"/>
    <row r="18699" s="6" customFormat="1" x14ac:dyDescent="0.4"/>
    <row r="18700" s="6" customFormat="1" x14ac:dyDescent="0.4"/>
    <row r="18701" s="6" customFormat="1" x14ac:dyDescent="0.4"/>
    <row r="18702" s="6" customFormat="1" x14ac:dyDescent="0.4"/>
    <row r="18703" s="6" customFormat="1" x14ac:dyDescent="0.4"/>
    <row r="18704" s="6" customFormat="1" x14ac:dyDescent="0.4"/>
    <row r="18705" s="6" customFormat="1" x14ac:dyDescent="0.4"/>
    <row r="18706" s="6" customFormat="1" x14ac:dyDescent="0.4"/>
    <row r="18707" s="6" customFormat="1" x14ac:dyDescent="0.4"/>
    <row r="18708" s="6" customFormat="1" x14ac:dyDescent="0.4"/>
    <row r="18709" s="6" customFormat="1" x14ac:dyDescent="0.4"/>
    <row r="18710" s="6" customFormat="1" x14ac:dyDescent="0.4"/>
    <row r="18711" s="6" customFormat="1" x14ac:dyDescent="0.4"/>
    <row r="18712" s="6" customFormat="1" x14ac:dyDescent="0.4"/>
    <row r="18713" s="6" customFormat="1" x14ac:dyDescent="0.4"/>
    <row r="18714" s="6" customFormat="1" x14ac:dyDescent="0.4"/>
    <row r="18715" s="6" customFormat="1" x14ac:dyDescent="0.4"/>
    <row r="18716" s="6" customFormat="1" x14ac:dyDescent="0.4"/>
    <row r="18717" s="6" customFormat="1" x14ac:dyDescent="0.4"/>
    <row r="18718" s="6" customFormat="1" x14ac:dyDescent="0.4"/>
    <row r="18719" s="6" customFormat="1" x14ac:dyDescent="0.4"/>
    <row r="18720" s="6" customFormat="1" x14ac:dyDescent="0.4"/>
    <row r="18721" s="6" customFormat="1" x14ac:dyDescent="0.4"/>
    <row r="18722" s="6" customFormat="1" x14ac:dyDescent="0.4"/>
    <row r="18723" s="6" customFormat="1" x14ac:dyDescent="0.4"/>
    <row r="18724" s="6" customFormat="1" x14ac:dyDescent="0.4"/>
    <row r="18725" s="6" customFormat="1" x14ac:dyDescent="0.4"/>
    <row r="18726" s="6" customFormat="1" x14ac:dyDescent="0.4"/>
    <row r="18727" s="6" customFormat="1" x14ac:dyDescent="0.4"/>
    <row r="18728" s="6" customFormat="1" x14ac:dyDescent="0.4"/>
    <row r="18729" s="6" customFormat="1" x14ac:dyDescent="0.4"/>
    <row r="18730" s="6" customFormat="1" x14ac:dyDescent="0.4"/>
    <row r="18731" s="6" customFormat="1" x14ac:dyDescent="0.4"/>
    <row r="18732" s="6" customFormat="1" x14ac:dyDescent="0.4"/>
    <row r="18733" s="6" customFormat="1" x14ac:dyDescent="0.4"/>
    <row r="18734" s="6" customFormat="1" x14ac:dyDescent="0.4"/>
    <row r="18735" s="6" customFormat="1" x14ac:dyDescent="0.4"/>
    <row r="18736" s="6" customFormat="1" x14ac:dyDescent="0.4"/>
    <row r="18737" s="6" customFormat="1" x14ac:dyDescent="0.4"/>
    <row r="18738" s="6" customFormat="1" x14ac:dyDescent="0.4"/>
    <row r="18739" s="6" customFormat="1" x14ac:dyDescent="0.4"/>
    <row r="18740" s="6" customFormat="1" x14ac:dyDescent="0.4"/>
    <row r="18741" s="6" customFormat="1" x14ac:dyDescent="0.4"/>
    <row r="18742" s="6" customFormat="1" x14ac:dyDescent="0.4"/>
    <row r="18743" s="6" customFormat="1" x14ac:dyDescent="0.4"/>
    <row r="18744" s="6" customFormat="1" x14ac:dyDescent="0.4"/>
    <row r="18745" s="6" customFormat="1" x14ac:dyDescent="0.4"/>
    <row r="18746" s="6" customFormat="1" x14ac:dyDescent="0.4"/>
    <row r="18747" s="6" customFormat="1" x14ac:dyDescent="0.4"/>
    <row r="18748" s="6" customFormat="1" x14ac:dyDescent="0.4"/>
    <row r="18749" s="6" customFormat="1" x14ac:dyDescent="0.4"/>
    <row r="18750" s="6" customFormat="1" x14ac:dyDescent="0.4"/>
    <row r="18751" s="6" customFormat="1" x14ac:dyDescent="0.4"/>
    <row r="18752" s="6" customFormat="1" x14ac:dyDescent="0.4"/>
    <row r="18753" s="6" customFormat="1" x14ac:dyDescent="0.4"/>
    <row r="18754" s="6" customFormat="1" x14ac:dyDescent="0.4"/>
    <row r="18755" s="6" customFormat="1" x14ac:dyDescent="0.4"/>
    <row r="18756" s="6" customFormat="1" x14ac:dyDescent="0.4"/>
    <row r="18757" s="6" customFormat="1" x14ac:dyDescent="0.4"/>
    <row r="18758" s="6" customFormat="1" x14ac:dyDescent="0.4"/>
    <row r="18759" s="6" customFormat="1" x14ac:dyDescent="0.4"/>
    <row r="18760" s="6" customFormat="1" x14ac:dyDescent="0.4"/>
    <row r="18761" s="6" customFormat="1" x14ac:dyDescent="0.4"/>
    <row r="18762" s="6" customFormat="1" x14ac:dyDescent="0.4"/>
    <row r="18763" s="6" customFormat="1" x14ac:dyDescent="0.4"/>
    <row r="18764" s="6" customFormat="1" x14ac:dyDescent="0.4"/>
    <row r="18765" s="6" customFormat="1" x14ac:dyDescent="0.4"/>
    <row r="18766" s="6" customFormat="1" x14ac:dyDescent="0.4"/>
    <row r="18767" s="6" customFormat="1" x14ac:dyDescent="0.4"/>
    <row r="18768" s="6" customFormat="1" x14ac:dyDescent="0.4"/>
    <row r="18769" s="6" customFormat="1" x14ac:dyDescent="0.4"/>
    <row r="18770" s="6" customFormat="1" x14ac:dyDescent="0.4"/>
    <row r="18771" s="6" customFormat="1" x14ac:dyDescent="0.4"/>
    <row r="18772" s="6" customFormat="1" x14ac:dyDescent="0.4"/>
    <row r="18773" s="6" customFormat="1" x14ac:dyDescent="0.4"/>
    <row r="18774" s="6" customFormat="1" x14ac:dyDescent="0.4"/>
    <row r="18775" s="6" customFormat="1" x14ac:dyDescent="0.4"/>
    <row r="18776" s="6" customFormat="1" x14ac:dyDescent="0.4"/>
    <row r="18777" s="6" customFormat="1" x14ac:dyDescent="0.4"/>
    <row r="18778" s="6" customFormat="1" x14ac:dyDescent="0.4"/>
    <row r="18779" s="6" customFormat="1" x14ac:dyDescent="0.4"/>
    <row r="18780" s="6" customFormat="1" x14ac:dyDescent="0.4"/>
    <row r="18781" s="6" customFormat="1" x14ac:dyDescent="0.4"/>
    <row r="18782" s="6" customFormat="1" x14ac:dyDescent="0.4"/>
    <row r="18783" s="6" customFormat="1" x14ac:dyDescent="0.4"/>
    <row r="18784" s="6" customFormat="1" x14ac:dyDescent="0.4"/>
    <row r="18785" s="6" customFormat="1" x14ac:dyDescent="0.4"/>
    <row r="18786" s="6" customFormat="1" x14ac:dyDescent="0.4"/>
    <row r="18787" s="6" customFormat="1" x14ac:dyDescent="0.4"/>
    <row r="18788" s="6" customFormat="1" x14ac:dyDescent="0.4"/>
    <row r="18789" s="6" customFormat="1" x14ac:dyDescent="0.4"/>
    <row r="18790" s="6" customFormat="1" x14ac:dyDescent="0.4"/>
    <row r="18791" s="6" customFormat="1" x14ac:dyDescent="0.4"/>
    <row r="18792" s="6" customFormat="1" x14ac:dyDescent="0.4"/>
    <row r="18793" s="6" customFormat="1" x14ac:dyDescent="0.4"/>
    <row r="18794" s="6" customFormat="1" x14ac:dyDescent="0.4"/>
    <row r="18795" s="6" customFormat="1" x14ac:dyDescent="0.4"/>
    <row r="18796" s="6" customFormat="1" x14ac:dyDescent="0.4"/>
    <row r="18797" s="6" customFormat="1" x14ac:dyDescent="0.4"/>
    <row r="18798" s="6" customFormat="1" x14ac:dyDescent="0.4"/>
    <row r="18799" s="6" customFormat="1" x14ac:dyDescent="0.4"/>
    <row r="18800" s="6" customFormat="1" x14ac:dyDescent="0.4"/>
    <row r="18801" s="6" customFormat="1" x14ac:dyDescent="0.4"/>
    <row r="18802" s="6" customFormat="1" x14ac:dyDescent="0.4"/>
    <row r="18803" s="6" customFormat="1" x14ac:dyDescent="0.4"/>
    <row r="18804" s="6" customFormat="1" x14ac:dyDescent="0.4"/>
    <row r="18805" s="6" customFormat="1" x14ac:dyDescent="0.4"/>
    <row r="18806" s="6" customFormat="1" x14ac:dyDescent="0.4"/>
    <row r="18807" s="6" customFormat="1" x14ac:dyDescent="0.4"/>
    <row r="18808" s="6" customFormat="1" x14ac:dyDescent="0.4"/>
    <row r="18809" s="6" customFormat="1" x14ac:dyDescent="0.4"/>
    <row r="18810" s="6" customFormat="1" x14ac:dyDescent="0.4"/>
    <row r="18811" s="6" customFormat="1" x14ac:dyDescent="0.4"/>
    <row r="18812" s="6" customFormat="1" x14ac:dyDescent="0.4"/>
    <row r="18813" s="6" customFormat="1" x14ac:dyDescent="0.4"/>
    <row r="18814" s="6" customFormat="1" x14ac:dyDescent="0.4"/>
    <row r="18815" s="6" customFormat="1" x14ac:dyDescent="0.4"/>
    <row r="18816" s="6" customFormat="1" x14ac:dyDescent="0.4"/>
    <row r="18817" s="6" customFormat="1" x14ac:dyDescent="0.4"/>
    <row r="18818" s="6" customFormat="1" x14ac:dyDescent="0.4"/>
    <row r="18819" s="6" customFormat="1" x14ac:dyDescent="0.4"/>
    <row r="18820" s="6" customFormat="1" x14ac:dyDescent="0.4"/>
    <row r="18821" s="6" customFormat="1" x14ac:dyDescent="0.4"/>
    <row r="18822" s="6" customFormat="1" x14ac:dyDescent="0.4"/>
    <row r="18823" s="6" customFormat="1" x14ac:dyDescent="0.4"/>
    <row r="18824" s="6" customFormat="1" x14ac:dyDescent="0.4"/>
    <row r="18825" s="6" customFormat="1" x14ac:dyDescent="0.4"/>
    <row r="18826" s="6" customFormat="1" x14ac:dyDescent="0.4"/>
    <row r="18827" s="6" customFormat="1" x14ac:dyDescent="0.4"/>
    <row r="18828" s="6" customFormat="1" x14ac:dyDescent="0.4"/>
    <row r="18829" s="6" customFormat="1" x14ac:dyDescent="0.4"/>
    <row r="18830" s="6" customFormat="1" x14ac:dyDescent="0.4"/>
    <row r="18831" s="6" customFormat="1" x14ac:dyDescent="0.4"/>
    <row r="18832" s="6" customFormat="1" x14ac:dyDescent="0.4"/>
    <row r="18833" s="6" customFormat="1" x14ac:dyDescent="0.4"/>
    <row r="18834" s="6" customFormat="1" x14ac:dyDescent="0.4"/>
    <row r="18835" s="6" customFormat="1" x14ac:dyDescent="0.4"/>
    <row r="18836" s="6" customFormat="1" x14ac:dyDescent="0.4"/>
    <row r="18837" s="6" customFormat="1" x14ac:dyDescent="0.4"/>
    <row r="18838" s="6" customFormat="1" x14ac:dyDescent="0.4"/>
    <row r="18839" s="6" customFormat="1" x14ac:dyDescent="0.4"/>
    <row r="18840" s="6" customFormat="1" x14ac:dyDescent="0.4"/>
    <row r="18841" s="6" customFormat="1" x14ac:dyDescent="0.4"/>
    <row r="18842" s="6" customFormat="1" x14ac:dyDescent="0.4"/>
    <row r="18843" s="6" customFormat="1" x14ac:dyDescent="0.4"/>
    <row r="18844" s="6" customFormat="1" x14ac:dyDescent="0.4"/>
    <row r="18845" s="6" customFormat="1" x14ac:dyDescent="0.4"/>
    <row r="18846" s="6" customFormat="1" x14ac:dyDescent="0.4"/>
    <row r="18847" s="6" customFormat="1" x14ac:dyDescent="0.4"/>
    <row r="18848" s="6" customFormat="1" x14ac:dyDescent="0.4"/>
    <row r="18849" s="6" customFormat="1" x14ac:dyDescent="0.4"/>
    <row r="18850" s="6" customFormat="1" x14ac:dyDescent="0.4"/>
    <row r="18851" s="6" customFormat="1" x14ac:dyDescent="0.4"/>
    <row r="18852" s="6" customFormat="1" x14ac:dyDescent="0.4"/>
    <row r="18853" s="6" customFormat="1" x14ac:dyDescent="0.4"/>
    <row r="18854" s="6" customFormat="1" x14ac:dyDescent="0.4"/>
    <row r="18855" s="6" customFormat="1" x14ac:dyDescent="0.4"/>
    <row r="18856" s="6" customFormat="1" x14ac:dyDescent="0.4"/>
    <row r="18857" s="6" customFormat="1" x14ac:dyDescent="0.4"/>
    <row r="18858" s="6" customFormat="1" x14ac:dyDescent="0.4"/>
    <row r="18859" s="6" customFormat="1" x14ac:dyDescent="0.4"/>
    <row r="18860" s="6" customFormat="1" x14ac:dyDescent="0.4"/>
    <row r="18861" s="6" customFormat="1" x14ac:dyDescent="0.4"/>
    <row r="18862" s="6" customFormat="1" x14ac:dyDescent="0.4"/>
    <row r="18863" s="6" customFormat="1" x14ac:dyDescent="0.4"/>
    <row r="18864" s="6" customFormat="1" x14ac:dyDescent="0.4"/>
    <row r="18865" s="6" customFormat="1" x14ac:dyDescent="0.4"/>
    <row r="18866" s="6" customFormat="1" x14ac:dyDescent="0.4"/>
    <row r="18867" s="6" customFormat="1" x14ac:dyDescent="0.4"/>
    <row r="18868" s="6" customFormat="1" x14ac:dyDescent="0.4"/>
    <row r="18869" s="6" customFormat="1" x14ac:dyDescent="0.4"/>
    <row r="18870" s="6" customFormat="1" x14ac:dyDescent="0.4"/>
    <row r="18871" s="6" customFormat="1" x14ac:dyDescent="0.4"/>
    <row r="18872" s="6" customFormat="1" x14ac:dyDescent="0.4"/>
    <row r="18873" s="6" customFormat="1" x14ac:dyDescent="0.4"/>
    <row r="18874" s="6" customFormat="1" x14ac:dyDescent="0.4"/>
    <row r="18875" s="6" customFormat="1" x14ac:dyDescent="0.4"/>
    <row r="18876" s="6" customFormat="1" x14ac:dyDescent="0.4"/>
    <row r="18877" s="6" customFormat="1" x14ac:dyDescent="0.4"/>
    <row r="18878" s="6" customFormat="1" x14ac:dyDescent="0.4"/>
    <row r="18879" s="6" customFormat="1" x14ac:dyDescent="0.4"/>
    <row r="18880" s="6" customFormat="1" x14ac:dyDescent="0.4"/>
    <row r="18881" s="6" customFormat="1" x14ac:dyDescent="0.4"/>
    <row r="18882" s="6" customFormat="1" x14ac:dyDescent="0.4"/>
    <row r="18883" s="6" customFormat="1" x14ac:dyDescent="0.4"/>
    <row r="18884" s="6" customFormat="1" x14ac:dyDescent="0.4"/>
    <row r="18885" s="6" customFormat="1" x14ac:dyDescent="0.4"/>
    <row r="18886" s="6" customFormat="1" x14ac:dyDescent="0.4"/>
    <row r="18887" s="6" customFormat="1" x14ac:dyDescent="0.4"/>
    <row r="18888" s="6" customFormat="1" x14ac:dyDescent="0.4"/>
    <row r="18889" s="6" customFormat="1" x14ac:dyDescent="0.4"/>
    <row r="18890" s="6" customFormat="1" x14ac:dyDescent="0.4"/>
    <row r="18891" s="6" customFormat="1" x14ac:dyDescent="0.4"/>
    <row r="18892" s="6" customFormat="1" x14ac:dyDescent="0.4"/>
    <row r="18893" s="6" customFormat="1" x14ac:dyDescent="0.4"/>
    <row r="18894" s="6" customFormat="1" x14ac:dyDescent="0.4"/>
    <row r="18895" s="6" customFormat="1" x14ac:dyDescent="0.4"/>
    <row r="18896" s="6" customFormat="1" x14ac:dyDescent="0.4"/>
    <row r="18897" s="6" customFormat="1" x14ac:dyDescent="0.4"/>
    <row r="18898" s="6" customFormat="1" x14ac:dyDescent="0.4"/>
    <row r="18899" s="6" customFormat="1" x14ac:dyDescent="0.4"/>
    <row r="18900" s="6" customFormat="1" x14ac:dyDescent="0.4"/>
    <row r="18901" s="6" customFormat="1" x14ac:dyDescent="0.4"/>
    <row r="18902" s="6" customFormat="1" x14ac:dyDescent="0.4"/>
    <row r="18903" s="6" customFormat="1" x14ac:dyDescent="0.4"/>
    <row r="18904" s="6" customFormat="1" x14ac:dyDescent="0.4"/>
    <row r="18905" s="6" customFormat="1" x14ac:dyDescent="0.4"/>
    <row r="18906" s="6" customFormat="1" x14ac:dyDescent="0.4"/>
    <row r="18907" s="6" customFormat="1" x14ac:dyDescent="0.4"/>
    <row r="18908" s="6" customFormat="1" x14ac:dyDescent="0.4"/>
    <row r="18909" s="6" customFormat="1" x14ac:dyDescent="0.4"/>
    <row r="18910" s="6" customFormat="1" x14ac:dyDescent="0.4"/>
    <row r="18911" s="6" customFormat="1" x14ac:dyDescent="0.4"/>
    <row r="18912" s="6" customFormat="1" x14ac:dyDescent="0.4"/>
    <row r="18913" s="6" customFormat="1" x14ac:dyDescent="0.4"/>
    <row r="18914" s="6" customFormat="1" x14ac:dyDescent="0.4"/>
    <row r="18915" s="6" customFormat="1" x14ac:dyDescent="0.4"/>
    <row r="18916" s="6" customFormat="1" x14ac:dyDescent="0.4"/>
    <row r="18917" s="6" customFormat="1" x14ac:dyDescent="0.4"/>
    <row r="18918" s="6" customFormat="1" x14ac:dyDescent="0.4"/>
    <row r="18919" s="6" customFormat="1" x14ac:dyDescent="0.4"/>
    <row r="18920" s="6" customFormat="1" x14ac:dyDescent="0.4"/>
    <row r="18921" s="6" customFormat="1" x14ac:dyDescent="0.4"/>
    <row r="18922" s="6" customFormat="1" x14ac:dyDescent="0.4"/>
    <row r="18923" s="6" customFormat="1" x14ac:dyDescent="0.4"/>
    <row r="18924" s="6" customFormat="1" x14ac:dyDescent="0.4"/>
    <row r="18925" s="6" customFormat="1" x14ac:dyDescent="0.4"/>
    <row r="18926" s="6" customFormat="1" x14ac:dyDescent="0.4"/>
    <row r="18927" s="6" customFormat="1" x14ac:dyDescent="0.4"/>
    <row r="18928" s="6" customFormat="1" x14ac:dyDescent="0.4"/>
    <row r="18929" s="6" customFormat="1" x14ac:dyDescent="0.4"/>
    <row r="18930" s="6" customFormat="1" x14ac:dyDescent="0.4"/>
    <row r="18931" s="6" customFormat="1" x14ac:dyDescent="0.4"/>
    <row r="18932" s="6" customFormat="1" x14ac:dyDescent="0.4"/>
    <row r="18933" s="6" customFormat="1" x14ac:dyDescent="0.4"/>
    <row r="18934" s="6" customFormat="1" x14ac:dyDescent="0.4"/>
    <row r="18935" s="6" customFormat="1" x14ac:dyDescent="0.4"/>
    <row r="18936" s="6" customFormat="1" x14ac:dyDescent="0.4"/>
    <row r="18937" s="6" customFormat="1" x14ac:dyDescent="0.4"/>
    <row r="18938" s="6" customFormat="1" x14ac:dyDescent="0.4"/>
    <row r="18939" s="6" customFormat="1" x14ac:dyDescent="0.4"/>
    <row r="18940" s="6" customFormat="1" x14ac:dyDescent="0.4"/>
    <row r="18941" s="6" customFormat="1" x14ac:dyDescent="0.4"/>
    <row r="18942" s="6" customFormat="1" x14ac:dyDescent="0.4"/>
    <row r="18943" s="6" customFormat="1" x14ac:dyDescent="0.4"/>
    <row r="18944" s="6" customFormat="1" x14ac:dyDescent="0.4"/>
    <row r="18945" s="6" customFormat="1" x14ac:dyDescent="0.4"/>
    <row r="18946" s="6" customFormat="1" x14ac:dyDescent="0.4"/>
    <row r="18947" s="6" customFormat="1" x14ac:dyDescent="0.4"/>
    <row r="18948" s="6" customFormat="1" x14ac:dyDescent="0.4"/>
    <row r="18949" s="6" customFormat="1" x14ac:dyDescent="0.4"/>
    <row r="18950" s="6" customFormat="1" x14ac:dyDescent="0.4"/>
    <row r="18951" s="6" customFormat="1" x14ac:dyDescent="0.4"/>
    <row r="18952" s="6" customFormat="1" x14ac:dyDescent="0.4"/>
    <row r="18953" s="6" customFormat="1" x14ac:dyDescent="0.4"/>
    <row r="18954" s="6" customFormat="1" x14ac:dyDescent="0.4"/>
    <row r="18955" s="6" customFormat="1" x14ac:dyDescent="0.4"/>
    <row r="18956" s="6" customFormat="1" x14ac:dyDescent="0.4"/>
    <row r="18957" s="6" customFormat="1" x14ac:dyDescent="0.4"/>
    <row r="18958" s="6" customFormat="1" x14ac:dyDescent="0.4"/>
    <row r="18959" s="6" customFormat="1" x14ac:dyDescent="0.4"/>
    <row r="18960" s="6" customFormat="1" x14ac:dyDescent="0.4"/>
    <row r="18961" s="6" customFormat="1" x14ac:dyDescent="0.4"/>
    <row r="18962" s="6" customFormat="1" x14ac:dyDescent="0.4"/>
    <row r="18963" s="6" customFormat="1" x14ac:dyDescent="0.4"/>
    <row r="18964" s="6" customFormat="1" x14ac:dyDescent="0.4"/>
    <row r="18965" s="6" customFormat="1" x14ac:dyDescent="0.4"/>
    <row r="18966" s="6" customFormat="1" x14ac:dyDescent="0.4"/>
    <row r="18967" s="6" customFormat="1" x14ac:dyDescent="0.4"/>
    <row r="18968" s="6" customFormat="1" x14ac:dyDescent="0.4"/>
    <row r="18969" s="6" customFormat="1" x14ac:dyDescent="0.4"/>
    <row r="18970" s="6" customFormat="1" x14ac:dyDescent="0.4"/>
    <row r="18971" s="6" customFormat="1" x14ac:dyDescent="0.4"/>
    <row r="18972" s="6" customFormat="1" x14ac:dyDescent="0.4"/>
    <row r="18973" s="6" customFormat="1" x14ac:dyDescent="0.4"/>
    <row r="18974" s="6" customFormat="1" x14ac:dyDescent="0.4"/>
    <row r="18975" s="6" customFormat="1" x14ac:dyDescent="0.4"/>
    <row r="18976" s="6" customFormat="1" x14ac:dyDescent="0.4"/>
    <row r="18977" s="6" customFormat="1" x14ac:dyDescent="0.4"/>
    <row r="18978" s="6" customFormat="1" x14ac:dyDescent="0.4"/>
    <row r="18979" s="6" customFormat="1" x14ac:dyDescent="0.4"/>
    <row r="18980" s="6" customFormat="1" x14ac:dyDescent="0.4"/>
    <row r="18981" s="6" customFormat="1" x14ac:dyDescent="0.4"/>
    <row r="18982" s="6" customFormat="1" x14ac:dyDescent="0.4"/>
    <row r="18983" s="6" customFormat="1" x14ac:dyDescent="0.4"/>
    <row r="18984" s="6" customFormat="1" x14ac:dyDescent="0.4"/>
    <row r="18985" s="6" customFormat="1" x14ac:dyDescent="0.4"/>
    <row r="18986" s="6" customFormat="1" x14ac:dyDescent="0.4"/>
    <row r="18987" s="6" customFormat="1" x14ac:dyDescent="0.4"/>
    <row r="18988" s="6" customFormat="1" x14ac:dyDescent="0.4"/>
    <row r="18989" s="6" customFormat="1" x14ac:dyDescent="0.4"/>
    <row r="18990" s="6" customFormat="1" x14ac:dyDescent="0.4"/>
    <row r="18991" s="6" customFormat="1" x14ac:dyDescent="0.4"/>
    <row r="18992" s="6" customFormat="1" x14ac:dyDescent="0.4"/>
    <row r="18993" s="6" customFormat="1" x14ac:dyDescent="0.4"/>
    <row r="18994" s="6" customFormat="1" x14ac:dyDescent="0.4"/>
    <row r="18995" s="6" customFormat="1" x14ac:dyDescent="0.4"/>
    <row r="18996" s="6" customFormat="1" x14ac:dyDescent="0.4"/>
    <row r="18997" s="6" customFormat="1" x14ac:dyDescent="0.4"/>
    <row r="18998" s="6" customFormat="1" x14ac:dyDescent="0.4"/>
    <row r="18999" s="6" customFormat="1" x14ac:dyDescent="0.4"/>
    <row r="19000" s="6" customFormat="1" x14ac:dyDescent="0.4"/>
    <row r="19001" s="6" customFormat="1" x14ac:dyDescent="0.4"/>
    <row r="19002" s="6" customFormat="1" x14ac:dyDescent="0.4"/>
    <row r="19003" s="6" customFormat="1" x14ac:dyDescent="0.4"/>
    <row r="19004" s="6" customFormat="1" x14ac:dyDescent="0.4"/>
    <row r="19005" s="6" customFormat="1" x14ac:dyDescent="0.4"/>
    <row r="19006" s="6" customFormat="1" x14ac:dyDescent="0.4"/>
    <row r="19007" s="6" customFormat="1" x14ac:dyDescent="0.4"/>
    <row r="19008" s="6" customFormat="1" x14ac:dyDescent="0.4"/>
    <row r="19009" s="6" customFormat="1" x14ac:dyDescent="0.4"/>
    <row r="19010" s="6" customFormat="1" x14ac:dyDescent="0.4"/>
    <row r="19011" s="6" customFormat="1" x14ac:dyDescent="0.4"/>
    <row r="19012" s="6" customFormat="1" x14ac:dyDescent="0.4"/>
    <row r="19013" s="6" customFormat="1" x14ac:dyDescent="0.4"/>
    <row r="19014" s="6" customFormat="1" x14ac:dyDescent="0.4"/>
    <row r="19015" s="6" customFormat="1" x14ac:dyDescent="0.4"/>
    <row r="19016" s="6" customFormat="1" x14ac:dyDescent="0.4"/>
    <row r="19017" s="6" customFormat="1" x14ac:dyDescent="0.4"/>
    <row r="19018" s="6" customFormat="1" x14ac:dyDescent="0.4"/>
    <row r="19019" s="6" customFormat="1" x14ac:dyDescent="0.4"/>
    <row r="19020" s="6" customFormat="1" x14ac:dyDescent="0.4"/>
    <row r="19021" s="6" customFormat="1" x14ac:dyDescent="0.4"/>
    <row r="19022" s="6" customFormat="1" x14ac:dyDescent="0.4"/>
    <row r="19023" s="6" customFormat="1" x14ac:dyDescent="0.4"/>
    <row r="19024" s="6" customFormat="1" x14ac:dyDescent="0.4"/>
    <row r="19025" s="6" customFormat="1" x14ac:dyDescent="0.4"/>
    <row r="19026" s="6" customFormat="1" x14ac:dyDescent="0.4"/>
    <row r="19027" s="6" customFormat="1" x14ac:dyDescent="0.4"/>
    <row r="19028" s="6" customFormat="1" x14ac:dyDescent="0.4"/>
    <row r="19029" s="6" customFormat="1" x14ac:dyDescent="0.4"/>
    <row r="19030" s="6" customFormat="1" x14ac:dyDescent="0.4"/>
    <row r="19031" s="6" customFormat="1" x14ac:dyDescent="0.4"/>
    <row r="19032" s="6" customFormat="1" x14ac:dyDescent="0.4"/>
    <row r="19033" s="6" customFormat="1" x14ac:dyDescent="0.4"/>
    <row r="19034" s="6" customFormat="1" x14ac:dyDescent="0.4"/>
    <row r="19035" s="6" customFormat="1" x14ac:dyDescent="0.4"/>
    <row r="19036" s="6" customFormat="1" x14ac:dyDescent="0.4"/>
    <row r="19037" s="6" customFormat="1" x14ac:dyDescent="0.4"/>
    <row r="19038" s="6" customFormat="1" x14ac:dyDescent="0.4"/>
    <row r="19039" s="6" customFormat="1" x14ac:dyDescent="0.4"/>
    <row r="19040" s="6" customFormat="1" x14ac:dyDescent="0.4"/>
    <row r="19041" s="6" customFormat="1" x14ac:dyDescent="0.4"/>
    <row r="19042" s="6" customFormat="1" x14ac:dyDescent="0.4"/>
    <row r="19043" s="6" customFormat="1" x14ac:dyDescent="0.4"/>
    <row r="19044" s="6" customFormat="1" x14ac:dyDescent="0.4"/>
    <row r="19045" s="6" customFormat="1" x14ac:dyDescent="0.4"/>
    <row r="19046" s="6" customFormat="1" x14ac:dyDescent="0.4"/>
    <row r="19047" s="6" customFormat="1" x14ac:dyDescent="0.4"/>
    <row r="19048" s="6" customFormat="1" x14ac:dyDescent="0.4"/>
    <row r="19049" s="6" customFormat="1" x14ac:dyDescent="0.4"/>
    <row r="19050" s="6" customFormat="1" x14ac:dyDescent="0.4"/>
    <row r="19051" s="6" customFormat="1" x14ac:dyDescent="0.4"/>
    <row r="19052" s="6" customFormat="1" x14ac:dyDescent="0.4"/>
    <row r="19053" s="6" customFormat="1" x14ac:dyDescent="0.4"/>
    <row r="19054" s="6" customFormat="1" x14ac:dyDescent="0.4"/>
    <row r="19055" s="6" customFormat="1" x14ac:dyDescent="0.4"/>
    <row r="19056" s="6" customFormat="1" x14ac:dyDescent="0.4"/>
    <row r="19057" s="6" customFormat="1" x14ac:dyDescent="0.4"/>
    <row r="19058" s="6" customFormat="1" x14ac:dyDescent="0.4"/>
    <row r="19059" s="6" customFormat="1" x14ac:dyDescent="0.4"/>
    <row r="19060" s="6" customFormat="1" x14ac:dyDescent="0.4"/>
    <row r="19061" s="6" customFormat="1" x14ac:dyDescent="0.4"/>
    <row r="19062" s="6" customFormat="1" x14ac:dyDescent="0.4"/>
    <row r="19063" s="6" customFormat="1" x14ac:dyDescent="0.4"/>
    <row r="19064" s="6" customFormat="1" x14ac:dyDescent="0.4"/>
    <row r="19065" s="6" customFormat="1" x14ac:dyDescent="0.4"/>
    <row r="19066" s="6" customFormat="1" x14ac:dyDescent="0.4"/>
    <row r="19067" s="6" customFormat="1" x14ac:dyDescent="0.4"/>
    <row r="19068" s="6" customFormat="1" x14ac:dyDescent="0.4"/>
    <row r="19069" s="6" customFormat="1" x14ac:dyDescent="0.4"/>
    <row r="19070" s="6" customFormat="1" x14ac:dyDescent="0.4"/>
    <row r="19071" s="6" customFormat="1" x14ac:dyDescent="0.4"/>
    <row r="19072" s="6" customFormat="1" x14ac:dyDescent="0.4"/>
    <row r="19073" s="6" customFormat="1" x14ac:dyDescent="0.4"/>
    <row r="19074" s="6" customFormat="1" x14ac:dyDescent="0.4"/>
    <row r="19075" s="6" customFormat="1" x14ac:dyDescent="0.4"/>
    <row r="19076" s="6" customFormat="1" x14ac:dyDescent="0.4"/>
    <row r="19077" s="6" customFormat="1" x14ac:dyDescent="0.4"/>
    <row r="19078" s="6" customFormat="1" x14ac:dyDescent="0.4"/>
    <row r="19079" s="6" customFormat="1" x14ac:dyDescent="0.4"/>
    <row r="19080" s="6" customFormat="1" x14ac:dyDescent="0.4"/>
    <row r="19081" s="6" customFormat="1" x14ac:dyDescent="0.4"/>
    <row r="19082" s="6" customFormat="1" x14ac:dyDescent="0.4"/>
    <row r="19083" s="6" customFormat="1" x14ac:dyDescent="0.4"/>
    <row r="19084" s="6" customFormat="1" x14ac:dyDescent="0.4"/>
    <row r="19085" s="6" customFormat="1" x14ac:dyDescent="0.4"/>
    <row r="19086" s="6" customFormat="1" x14ac:dyDescent="0.4"/>
    <row r="19087" s="6" customFormat="1" x14ac:dyDescent="0.4"/>
    <row r="19088" s="6" customFormat="1" x14ac:dyDescent="0.4"/>
    <row r="19089" s="6" customFormat="1" x14ac:dyDescent="0.4"/>
    <row r="19090" s="6" customFormat="1" x14ac:dyDescent="0.4"/>
    <row r="19091" s="6" customFormat="1" x14ac:dyDescent="0.4"/>
    <row r="19092" s="6" customFormat="1" x14ac:dyDescent="0.4"/>
    <row r="19093" s="6" customFormat="1" x14ac:dyDescent="0.4"/>
    <row r="19094" s="6" customFormat="1" x14ac:dyDescent="0.4"/>
    <row r="19095" s="6" customFormat="1" x14ac:dyDescent="0.4"/>
    <row r="19096" s="6" customFormat="1" x14ac:dyDescent="0.4"/>
    <row r="19097" s="6" customFormat="1" x14ac:dyDescent="0.4"/>
    <row r="19098" s="6" customFormat="1" x14ac:dyDescent="0.4"/>
    <row r="19099" s="6" customFormat="1" x14ac:dyDescent="0.4"/>
    <row r="19100" s="6" customFormat="1" x14ac:dyDescent="0.4"/>
    <row r="19101" s="6" customFormat="1" x14ac:dyDescent="0.4"/>
    <row r="19102" s="6" customFormat="1" x14ac:dyDescent="0.4"/>
    <row r="19103" s="6" customFormat="1" x14ac:dyDescent="0.4"/>
    <row r="19104" s="6" customFormat="1" x14ac:dyDescent="0.4"/>
    <row r="19105" s="6" customFormat="1" x14ac:dyDescent="0.4"/>
    <row r="19106" s="6" customFormat="1" x14ac:dyDescent="0.4"/>
    <row r="19107" s="6" customFormat="1" x14ac:dyDescent="0.4"/>
    <row r="19108" s="6" customFormat="1" x14ac:dyDescent="0.4"/>
    <row r="19109" s="6" customFormat="1" x14ac:dyDescent="0.4"/>
    <row r="19110" s="6" customFormat="1" x14ac:dyDescent="0.4"/>
    <row r="19111" s="6" customFormat="1" x14ac:dyDescent="0.4"/>
    <row r="19112" s="6" customFormat="1" x14ac:dyDescent="0.4"/>
    <row r="19113" s="6" customFormat="1" x14ac:dyDescent="0.4"/>
    <row r="19114" s="6" customFormat="1" x14ac:dyDescent="0.4"/>
    <row r="19115" s="6" customFormat="1" x14ac:dyDescent="0.4"/>
    <row r="19116" s="6" customFormat="1" x14ac:dyDescent="0.4"/>
    <row r="19117" s="6" customFormat="1" x14ac:dyDescent="0.4"/>
    <row r="19118" s="6" customFormat="1" x14ac:dyDescent="0.4"/>
    <row r="19119" s="6" customFormat="1" x14ac:dyDescent="0.4"/>
    <row r="19120" s="6" customFormat="1" x14ac:dyDescent="0.4"/>
    <row r="19121" s="6" customFormat="1" x14ac:dyDescent="0.4"/>
    <row r="19122" s="6" customFormat="1" x14ac:dyDescent="0.4"/>
    <row r="19123" s="6" customFormat="1" x14ac:dyDescent="0.4"/>
    <row r="19124" s="6" customFormat="1" x14ac:dyDescent="0.4"/>
    <row r="19125" s="6" customFormat="1" x14ac:dyDescent="0.4"/>
    <row r="19126" s="6" customFormat="1" x14ac:dyDescent="0.4"/>
    <row r="19127" s="6" customFormat="1" x14ac:dyDescent="0.4"/>
    <row r="19128" s="6" customFormat="1" x14ac:dyDescent="0.4"/>
    <row r="19129" s="6" customFormat="1" x14ac:dyDescent="0.4"/>
    <row r="19130" s="6" customFormat="1" x14ac:dyDescent="0.4"/>
    <row r="19131" s="6" customFormat="1" x14ac:dyDescent="0.4"/>
    <row r="19132" s="6" customFormat="1" x14ac:dyDescent="0.4"/>
    <row r="19133" s="6" customFormat="1" x14ac:dyDescent="0.4"/>
    <row r="19134" s="6" customFormat="1" x14ac:dyDescent="0.4"/>
    <row r="19135" s="6" customFormat="1" x14ac:dyDescent="0.4"/>
    <row r="19136" s="6" customFormat="1" x14ac:dyDescent="0.4"/>
    <row r="19137" s="6" customFormat="1" x14ac:dyDescent="0.4"/>
    <row r="19138" s="6" customFormat="1" x14ac:dyDescent="0.4"/>
    <row r="19139" s="6" customFormat="1" x14ac:dyDescent="0.4"/>
    <row r="19140" s="6" customFormat="1" x14ac:dyDescent="0.4"/>
    <row r="19141" s="6" customFormat="1" x14ac:dyDescent="0.4"/>
    <row r="19142" s="6" customFormat="1" x14ac:dyDescent="0.4"/>
    <row r="19143" s="6" customFormat="1" x14ac:dyDescent="0.4"/>
    <row r="19144" s="6" customFormat="1" x14ac:dyDescent="0.4"/>
    <row r="19145" s="6" customFormat="1" x14ac:dyDescent="0.4"/>
    <row r="19146" s="6" customFormat="1" x14ac:dyDescent="0.4"/>
    <row r="19147" s="6" customFormat="1" x14ac:dyDescent="0.4"/>
    <row r="19148" s="6" customFormat="1" x14ac:dyDescent="0.4"/>
    <row r="19149" s="6" customFormat="1" x14ac:dyDescent="0.4"/>
    <row r="19150" s="6" customFormat="1" x14ac:dyDescent="0.4"/>
    <row r="19151" s="6" customFormat="1" x14ac:dyDescent="0.4"/>
    <row r="19152" s="6" customFormat="1" x14ac:dyDescent="0.4"/>
    <row r="19153" s="6" customFormat="1" x14ac:dyDescent="0.4"/>
    <row r="19154" s="6" customFormat="1" x14ac:dyDescent="0.4"/>
    <row r="19155" s="6" customFormat="1" x14ac:dyDescent="0.4"/>
    <row r="19156" s="6" customFormat="1" x14ac:dyDescent="0.4"/>
    <row r="19157" s="6" customFormat="1" x14ac:dyDescent="0.4"/>
    <row r="19158" s="6" customFormat="1" x14ac:dyDescent="0.4"/>
    <row r="19159" s="6" customFormat="1" x14ac:dyDescent="0.4"/>
    <row r="19160" s="6" customFormat="1" x14ac:dyDescent="0.4"/>
    <row r="19161" s="6" customFormat="1" x14ac:dyDescent="0.4"/>
    <row r="19162" s="6" customFormat="1" x14ac:dyDescent="0.4"/>
    <row r="19163" s="6" customFormat="1" x14ac:dyDescent="0.4"/>
    <row r="19164" s="6" customFormat="1" x14ac:dyDescent="0.4"/>
    <row r="19165" s="6" customFormat="1" x14ac:dyDescent="0.4"/>
    <row r="19166" s="6" customFormat="1" x14ac:dyDescent="0.4"/>
    <row r="19167" s="6" customFormat="1" x14ac:dyDescent="0.4"/>
    <row r="19168" s="6" customFormat="1" x14ac:dyDescent="0.4"/>
    <row r="19169" s="6" customFormat="1" x14ac:dyDescent="0.4"/>
    <row r="19170" s="6" customFormat="1" x14ac:dyDescent="0.4"/>
    <row r="19171" s="6" customFormat="1" x14ac:dyDescent="0.4"/>
    <row r="19172" s="6" customFormat="1" x14ac:dyDescent="0.4"/>
    <row r="19173" s="6" customFormat="1" x14ac:dyDescent="0.4"/>
    <row r="19174" s="6" customFormat="1" x14ac:dyDescent="0.4"/>
    <row r="19175" s="6" customFormat="1" x14ac:dyDescent="0.4"/>
    <row r="19176" s="6" customFormat="1" x14ac:dyDescent="0.4"/>
    <row r="19177" s="6" customFormat="1" x14ac:dyDescent="0.4"/>
    <row r="19178" s="6" customFormat="1" x14ac:dyDescent="0.4"/>
    <row r="19179" s="6" customFormat="1" x14ac:dyDescent="0.4"/>
    <row r="19180" s="6" customFormat="1" x14ac:dyDescent="0.4"/>
    <row r="19181" s="6" customFormat="1" x14ac:dyDescent="0.4"/>
    <row r="19182" s="6" customFormat="1" x14ac:dyDescent="0.4"/>
    <row r="19183" s="6" customFormat="1" x14ac:dyDescent="0.4"/>
    <row r="19184" s="6" customFormat="1" x14ac:dyDescent="0.4"/>
    <row r="19185" s="6" customFormat="1" x14ac:dyDescent="0.4"/>
    <row r="19186" s="6" customFormat="1" x14ac:dyDescent="0.4"/>
    <row r="19187" s="6" customFormat="1" x14ac:dyDescent="0.4"/>
    <row r="19188" s="6" customFormat="1" x14ac:dyDescent="0.4"/>
    <row r="19189" s="6" customFormat="1" x14ac:dyDescent="0.4"/>
    <row r="19190" s="6" customFormat="1" x14ac:dyDescent="0.4"/>
    <row r="19191" s="6" customFormat="1" x14ac:dyDescent="0.4"/>
    <row r="19192" s="6" customFormat="1" x14ac:dyDescent="0.4"/>
    <row r="19193" s="6" customFormat="1" x14ac:dyDescent="0.4"/>
    <row r="19194" s="6" customFormat="1" x14ac:dyDescent="0.4"/>
    <row r="19195" s="6" customFormat="1" x14ac:dyDescent="0.4"/>
    <row r="19196" s="6" customFormat="1" x14ac:dyDescent="0.4"/>
    <row r="19197" s="6" customFormat="1" x14ac:dyDescent="0.4"/>
    <row r="19198" s="6" customFormat="1" x14ac:dyDescent="0.4"/>
    <row r="19199" s="6" customFormat="1" x14ac:dyDescent="0.4"/>
    <row r="19200" s="6" customFormat="1" x14ac:dyDescent="0.4"/>
    <row r="19201" s="6" customFormat="1" x14ac:dyDescent="0.4"/>
    <row r="19202" s="6" customFormat="1" x14ac:dyDescent="0.4"/>
    <row r="19203" s="6" customFormat="1" x14ac:dyDescent="0.4"/>
    <row r="19204" s="6" customFormat="1" x14ac:dyDescent="0.4"/>
    <row r="19205" s="6" customFormat="1" x14ac:dyDescent="0.4"/>
    <row r="19206" s="6" customFormat="1" x14ac:dyDescent="0.4"/>
    <row r="19207" s="6" customFormat="1" x14ac:dyDescent="0.4"/>
    <row r="19208" s="6" customFormat="1" x14ac:dyDescent="0.4"/>
    <row r="19209" s="6" customFormat="1" x14ac:dyDescent="0.4"/>
    <row r="19210" s="6" customFormat="1" x14ac:dyDescent="0.4"/>
    <row r="19211" s="6" customFormat="1" x14ac:dyDescent="0.4"/>
    <row r="19212" s="6" customFormat="1" x14ac:dyDescent="0.4"/>
    <row r="19213" s="6" customFormat="1" x14ac:dyDescent="0.4"/>
    <row r="19214" s="6" customFormat="1" x14ac:dyDescent="0.4"/>
    <row r="19215" s="6" customFormat="1" x14ac:dyDescent="0.4"/>
    <row r="19216" s="6" customFormat="1" x14ac:dyDescent="0.4"/>
    <row r="19217" s="6" customFormat="1" x14ac:dyDescent="0.4"/>
    <row r="19218" s="6" customFormat="1" x14ac:dyDescent="0.4"/>
    <row r="19219" s="6" customFormat="1" x14ac:dyDescent="0.4"/>
    <row r="19220" s="6" customFormat="1" x14ac:dyDescent="0.4"/>
    <row r="19221" s="6" customFormat="1" x14ac:dyDescent="0.4"/>
    <row r="19222" s="6" customFormat="1" x14ac:dyDescent="0.4"/>
    <row r="19223" s="6" customFormat="1" x14ac:dyDescent="0.4"/>
    <row r="19224" s="6" customFormat="1" x14ac:dyDescent="0.4"/>
    <row r="19225" s="6" customFormat="1" x14ac:dyDescent="0.4"/>
    <row r="19226" s="6" customFormat="1" x14ac:dyDescent="0.4"/>
    <row r="19227" s="6" customFormat="1" x14ac:dyDescent="0.4"/>
    <row r="19228" s="6" customFormat="1" x14ac:dyDescent="0.4"/>
    <row r="19229" s="6" customFormat="1" x14ac:dyDescent="0.4"/>
    <row r="19230" s="6" customFormat="1" x14ac:dyDescent="0.4"/>
    <row r="19231" s="6" customFormat="1" x14ac:dyDescent="0.4"/>
    <row r="19232" s="6" customFormat="1" x14ac:dyDescent="0.4"/>
    <row r="19233" s="6" customFormat="1" x14ac:dyDescent="0.4"/>
    <row r="19234" s="6" customFormat="1" x14ac:dyDescent="0.4"/>
    <row r="19235" s="6" customFormat="1" x14ac:dyDescent="0.4"/>
    <row r="19236" s="6" customFormat="1" x14ac:dyDescent="0.4"/>
    <row r="19237" s="6" customFormat="1" x14ac:dyDescent="0.4"/>
    <row r="19238" s="6" customFormat="1" x14ac:dyDescent="0.4"/>
    <row r="19239" s="6" customFormat="1" x14ac:dyDescent="0.4"/>
    <row r="19240" s="6" customFormat="1" x14ac:dyDescent="0.4"/>
    <row r="19241" s="6" customFormat="1" x14ac:dyDescent="0.4"/>
    <row r="19242" s="6" customFormat="1" x14ac:dyDescent="0.4"/>
    <row r="19243" s="6" customFormat="1" x14ac:dyDescent="0.4"/>
    <row r="19244" s="6" customFormat="1" x14ac:dyDescent="0.4"/>
    <row r="19245" s="6" customFormat="1" x14ac:dyDescent="0.4"/>
    <row r="19246" s="6" customFormat="1" x14ac:dyDescent="0.4"/>
    <row r="19247" s="6" customFormat="1" x14ac:dyDescent="0.4"/>
    <row r="19248" s="6" customFormat="1" x14ac:dyDescent="0.4"/>
    <row r="19249" s="6" customFormat="1" x14ac:dyDescent="0.4"/>
    <row r="19250" s="6" customFormat="1" x14ac:dyDescent="0.4"/>
    <row r="19251" s="6" customFormat="1" x14ac:dyDescent="0.4"/>
    <row r="19252" s="6" customFormat="1" x14ac:dyDescent="0.4"/>
    <row r="19253" s="6" customFormat="1" x14ac:dyDescent="0.4"/>
    <row r="19254" s="6" customFormat="1" x14ac:dyDescent="0.4"/>
    <row r="19255" s="6" customFormat="1" x14ac:dyDescent="0.4"/>
    <row r="19256" s="6" customFormat="1" x14ac:dyDescent="0.4"/>
    <row r="19257" s="6" customFormat="1" x14ac:dyDescent="0.4"/>
    <row r="19258" s="6" customFormat="1" x14ac:dyDescent="0.4"/>
    <row r="19259" s="6" customFormat="1" x14ac:dyDescent="0.4"/>
    <row r="19260" s="6" customFormat="1" x14ac:dyDescent="0.4"/>
    <row r="19261" s="6" customFormat="1" x14ac:dyDescent="0.4"/>
    <row r="19262" s="6" customFormat="1" x14ac:dyDescent="0.4"/>
    <row r="19263" s="6" customFormat="1" x14ac:dyDescent="0.4"/>
    <row r="19264" s="6" customFormat="1" x14ac:dyDescent="0.4"/>
    <row r="19265" s="6" customFormat="1" x14ac:dyDescent="0.4"/>
    <row r="19266" s="6" customFormat="1" x14ac:dyDescent="0.4"/>
    <row r="19267" s="6" customFormat="1" x14ac:dyDescent="0.4"/>
    <row r="19268" s="6" customFormat="1" x14ac:dyDescent="0.4"/>
    <row r="19269" s="6" customFormat="1" x14ac:dyDescent="0.4"/>
    <row r="19270" s="6" customFormat="1" x14ac:dyDescent="0.4"/>
    <row r="19271" s="6" customFormat="1" x14ac:dyDescent="0.4"/>
    <row r="19272" s="6" customFormat="1" x14ac:dyDescent="0.4"/>
    <row r="19273" s="6" customFormat="1" x14ac:dyDescent="0.4"/>
    <row r="19274" s="6" customFormat="1" x14ac:dyDescent="0.4"/>
    <row r="19275" s="6" customFormat="1" x14ac:dyDescent="0.4"/>
    <row r="19276" s="6" customFormat="1" x14ac:dyDescent="0.4"/>
    <row r="19277" s="6" customFormat="1" x14ac:dyDescent="0.4"/>
    <row r="19278" s="6" customFormat="1" x14ac:dyDescent="0.4"/>
    <row r="19279" s="6" customFormat="1" x14ac:dyDescent="0.4"/>
    <row r="19280" s="6" customFormat="1" x14ac:dyDescent="0.4"/>
    <row r="19281" s="6" customFormat="1" x14ac:dyDescent="0.4"/>
    <row r="19282" s="6" customFormat="1" x14ac:dyDescent="0.4"/>
    <row r="19283" s="6" customFormat="1" x14ac:dyDescent="0.4"/>
    <row r="19284" s="6" customFormat="1" x14ac:dyDescent="0.4"/>
    <row r="19285" s="6" customFormat="1" x14ac:dyDescent="0.4"/>
    <row r="19286" s="6" customFormat="1" x14ac:dyDescent="0.4"/>
    <row r="19287" s="6" customFormat="1" x14ac:dyDescent="0.4"/>
    <row r="19288" s="6" customFormat="1" x14ac:dyDescent="0.4"/>
    <row r="19289" s="6" customFormat="1" x14ac:dyDescent="0.4"/>
    <row r="19290" s="6" customFormat="1" x14ac:dyDescent="0.4"/>
    <row r="19291" s="6" customFormat="1" x14ac:dyDescent="0.4"/>
    <row r="19292" s="6" customFormat="1" x14ac:dyDescent="0.4"/>
    <row r="19293" s="6" customFormat="1" x14ac:dyDescent="0.4"/>
    <row r="19294" s="6" customFormat="1" x14ac:dyDescent="0.4"/>
    <row r="19295" s="6" customFormat="1" x14ac:dyDescent="0.4"/>
    <row r="19296" s="6" customFormat="1" x14ac:dyDescent="0.4"/>
    <row r="19297" s="6" customFormat="1" x14ac:dyDescent="0.4"/>
    <row r="19298" s="6" customFormat="1" x14ac:dyDescent="0.4"/>
    <row r="19299" s="6" customFormat="1" x14ac:dyDescent="0.4"/>
    <row r="19300" s="6" customFormat="1" x14ac:dyDescent="0.4"/>
    <row r="19301" s="6" customFormat="1" x14ac:dyDescent="0.4"/>
    <row r="19302" s="6" customFormat="1" x14ac:dyDescent="0.4"/>
    <row r="19303" s="6" customFormat="1" x14ac:dyDescent="0.4"/>
    <row r="19304" s="6" customFormat="1" x14ac:dyDescent="0.4"/>
    <row r="19305" s="6" customFormat="1" x14ac:dyDescent="0.4"/>
    <row r="19306" s="6" customFormat="1" x14ac:dyDescent="0.4"/>
    <row r="19307" s="6" customFormat="1" x14ac:dyDescent="0.4"/>
    <row r="19308" s="6" customFormat="1" x14ac:dyDescent="0.4"/>
    <row r="19309" s="6" customFormat="1" x14ac:dyDescent="0.4"/>
    <row r="19310" s="6" customFormat="1" x14ac:dyDescent="0.4"/>
    <row r="19311" s="6" customFormat="1" x14ac:dyDescent="0.4"/>
    <row r="19312" s="6" customFormat="1" x14ac:dyDescent="0.4"/>
    <row r="19313" s="6" customFormat="1" x14ac:dyDescent="0.4"/>
    <row r="19314" s="6" customFormat="1" x14ac:dyDescent="0.4"/>
    <row r="19315" s="6" customFormat="1" x14ac:dyDescent="0.4"/>
    <row r="19316" s="6" customFormat="1" x14ac:dyDescent="0.4"/>
    <row r="19317" s="6" customFormat="1" x14ac:dyDescent="0.4"/>
    <row r="19318" s="6" customFormat="1" x14ac:dyDescent="0.4"/>
    <row r="19319" s="6" customFormat="1" x14ac:dyDescent="0.4"/>
    <row r="19320" s="6" customFormat="1" x14ac:dyDescent="0.4"/>
    <row r="19321" s="6" customFormat="1" x14ac:dyDescent="0.4"/>
    <row r="19322" s="6" customFormat="1" x14ac:dyDescent="0.4"/>
    <row r="19323" s="6" customFormat="1" x14ac:dyDescent="0.4"/>
    <row r="19324" s="6" customFormat="1" x14ac:dyDescent="0.4"/>
    <row r="19325" s="6" customFormat="1" x14ac:dyDescent="0.4"/>
    <row r="19326" s="6" customFormat="1" x14ac:dyDescent="0.4"/>
    <row r="19327" s="6" customFormat="1" x14ac:dyDescent="0.4"/>
    <row r="19328" s="6" customFormat="1" x14ac:dyDescent="0.4"/>
    <row r="19329" s="6" customFormat="1" x14ac:dyDescent="0.4"/>
    <row r="19330" s="6" customFormat="1" x14ac:dyDescent="0.4"/>
    <row r="19331" s="6" customFormat="1" x14ac:dyDescent="0.4"/>
    <row r="19332" s="6" customFormat="1" x14ac:dyDescent="0.4"/>
    <row r="19333" s="6" customFormat="1" x14ac:dyDescent="0.4"/>
    <row r="19334" s="6" customFormat="1" x14ac:dyDescent="0.4"/>
    <row r="19335" s="6" customFormat="1" x14ac:dyDescent="0.4"/>
    <row r="19336" s="6" customFormat="1" x14ac:dyDescent="0.4"/>
    <row r="19337" s="6" customFormat="1" x14ac:dyDescent="0.4"/>
    <row r="19338" s="6" customFormat="1" x14ac:dyDescent="0.4"/>
    <row r="19339" s="6" customFormat="1" x14ac:dyDescent="0.4"/>
    <row r="19340" s="6" customFormat="1" x14ac:dyDescent="0.4"/>
    <row r="19341" s="6" customFormat="1" x14ac:dyDescent="0.4"/>
    <row r="19342" s="6" customFormat="1" x14ac:dyDescent="0.4"/>
    <row r="19343" s="6" customFormat="1" x14ac:dyDescent="0.4"/>
    <row r="19344" s="6" customFormat="1" x14ac:dyDescent="0.4"/>
    <row r="19345" s="6" customFormat="1" x14ac:dyDescent="0.4"/>
    <row r="19346" s="6" customFormat="1" x14ac:dyDescent="0.4"/>
    <row r="19347" s="6" customFormat="1" x14ac:dyDescent="0.4"/>
    <row r="19348" s="6" customFormat="1" x14ac:dyDescent="0.4"/>
    <row r="19349" s="6" customFormat="1" x14ac:dyDescent="0.4"/>
    <row r="19350" s="6" customFormat="1" x14ac:dyDescent="0.4"/>
    <row r="19351" s="6" customFormat="1" x14ac:dyDescent="0.4"/>
    <row r="19352" s="6" customFormat="1" x14ac:dyDescent="0.4"/>
    <row r="19353" s="6" customFormat="1" x14ac:dyDescent="0.4"/>
    <row r="19354" s="6" customFormat="1" x14ac:dyDescent="0.4"/>
    <row r="19355" s="6" customFormat="1" x14ac:dyDescent="0.4"/>
    <row r="19356" s="6" customFormat="1" x14ac:dyDescent="0.4"/>
    <row r="19357" s="6" customFormat="1" x14ac:dyDescent="0.4"/>
    <row r="19358" s="6" customFormat="1" x14ac:dyDescent="0.4"/>
    <row r="19359" s="6" customFormat="1" x14ac:dyDescent="0.4"/>
    <row r="19360" s="6" customFormat="1" x14ac:dyDescent="0.4"/>
    <row r="19361" s="6" customFormat="1" x14ac:dyDescent="0.4"/>
    <row r="19362" s="6" customFormat="1" x14ac:dyDescent="0.4"/>
    <row r="19363" s="6" customFormat="1" x14ac:dyDescent="0.4"/>
    <row r="19364" s="6" customFormat="1" x14ac:dyDescent="0.4"/>
    <row r="19365" s="6" customFormat="1" x14ac:dyDescent="0.4"/>
    <row r="19366" s="6" customFormat="1" x14ac:dyDescent="0.4"/>
    <row r="19367" s="6" customFormat="1" x14ac:dyDescent="0.4"/>
    <row r="19368" s="6" customFormat="1" x14ac:dyDescent="0.4"/>
    <row r="19369" s="6" customFormat="1" x14ac:dyDescent="0.4"/>
    <row r="19370" s="6" customFormat="1" x14ac:dyDescent="0.4"/>
    <row r="19371" s="6" customFormat="1" x14ac:dyDescent="0.4"/>
    <row r="19372" s="6" customFormat="1" x14ac:dyDescent="0.4"/>
    <row r="19373" s="6" customFormat="1" x14ac:dyDescent="0.4"/>
    <row r="19374" s="6" customFormat="1" x14ac:dyDescent="0.4"/>
    <row r="19375" s="6" customFormat="1" x14ac:dyDescent="0.4"/>
    <row r="19376" s="6" customFormat="1" x14ac:dyDescent="0.4"/>
    <row r="19377" s="6" customFormat="1" x14ac:dyDescent="0.4"/>
    <row r="19378" s="6" customFormat="1" x14ac:dyDescent="0.4"/>
    <row r="19379" s="6" customFormat="1" x14ac:dyDescent="0.4"/>
    <row r="19380" s="6" customFormat="1" x14ac:dyDescent="0.4"/>
    <row r="19381" s="6" customFormat="1" x14ac:dyDescent="0.4"/>
    <row r="19382" s="6" customFormat="1" x14ac:dyDescent="0.4"/>
    <row r="19383" s="6" customFormat="1" x14ac:dyDescent="0.4"/>
    <row r="19384" s="6" customFormat="1" x14ac:dyDescent="0.4"/>
    <row r="19385" s="6" customFormat="1" x14ac:dyDescent="0.4"/>
    <row r="19386" s="6" customFormat="1" x14ac:dyDescent="0.4"/>
    <row r="19387" s="6" customFormat="1" x14ac:dyDescent="0.4"/>
    <row r="19388" s="6" customFormat="1" x14ac:dyDescent="0.4"/>
    <row r="19389" s="6" customFormat="1" x14ac:dyDescent="0.4"/>
    <row r="19390" s="6" customFormat="1" x14ac:dyDescent="0.4"/>
    <row r="19391" s="6" customFormat="1" x14ac:dyDescent="0.4"/>
    <row r="19392" s="6" customFormat="1" x14ac:dyDescent="0.4"/>
    <row r="19393" s="6" customFormat="1" x14ac:dyDescent="0.4"/>
    <row r="19394" s="6" customFormat="1" x14ac:dyDescent="0.4"/>
    <row r="19395" s="6" customFormat="1" x14ac:dyDescent="0.4"/>
    <row r="19396" s="6" customFormat="1" x14ac:dyDescent="0.4"/>
    <row r="19397" s="6" customFormat="1" x14ac:dyDescent="0.4"/>
    <row r="19398" s="6" customFormat="1" x14ac:dyDescent="0.4"/>
    <row r="19399" s="6" customFormat="1" x14ac:dyDescent="0.4"/>
    <row r="19400" s="6" customFormat="1" x14ac:dyDescent="0.4"/>
    <row r="19401" s="6" customFormat="1" x14ac:dyDescent="0.4"/>
    <row r="19402" s="6" customFormat="1" x14ac:dyDescent="0.4"/>
    <row r="19403" s="6" customFormat="1" x14ac:dyDescent="0.4"/>
    <row r="19404" s="6" customFormat="1" x14ac:dyDescent="0.4"/>
    <row r="19405" s="6" customFormat="1" x14ac:dyDescent="0.4"/>
    <row r="19406" s="6" customFormat="1" x14ac:dyDescent="0.4"/>
    <row r="19407" s="6" customFormat="1" x14ac:dyDescent="0.4"/>
    <row r="19408" s="6" customFormat="1" x14ac:dyDescent="0.4"/>
    <row r="19409" s="6" customFormat="1" x14ac:dyDescent="0.4"/>
    <row r="19410" s="6" customFormat="1" x14ac:dyDescent="0.4"/>
    <row r="19411" s="6" customFormat="1" x14ac:dyDescent="0.4"/>
    <row r="19412" s="6" customFormat="1" x14ac:dyDescent="0.4"/>
    <row r="19413" s="6" customFormat="1" x14ac:dyDescent="0.4"/>
    <row r="19414" s="6" customFormat="1" x14ac:dyDescent="0.4"/>
    <row r="19415" s="6" customFormat="1" x14ac:dyDescent="0.4"/>
    <row r="19416" s="6" customFormat="1" x14ac:dyDescent="0.4"/>
    <row r="19417" s="6" customFormat="1" x14ac:dyDescent="0.4"/>
    <row r="19418" s="6" customFormat="1" x14ac:dyDescent="0.4"/>
    <row r="19419" s="6" customFormat="1" x14ac:dyDescent="0.4"/>
    <row r="19420" s="6" customFormat="1" x14ac:dyDescent="0.4"/>
    <row r="19421" s="6" customFormat="1" x14ac:dyDescent="0.4"/>
    <row r="19422" s="6" customFormat="1" x14ac:dyDescent="0.4"/>
    <row r="19423" s="6" customFormat="1" x14ac:dyDescent="0.4"/>
    <row r="19424" s="6" customFormat="1" x14ac:dyDescent="0.4"/>
    <row r="19425" s="6" customFormat="1" x14ac:dyDescent="0.4"/>
    <row r="19426" s="6" customFormat="1" x14ac:dyDescent="0.4"/>
    <row r="19427" s="6" customFormat="1" x14ac:dyDescent="0.4"/>
    <row r="19428" s="6" customFormat="1" x14ac:dyDescent="0.4"/>
    <row r="19429" s="6" customFormat="1" x14ac:dyDescent="0.4"/>
    <row r="19430" s="6" customFormat="1" x14ac:dyDescent="0.4"/>
    <row r="19431" s="6" customFormat="1" x14ac:dyDescent="0.4"/>
    <row r="19432" s="6" customFormat="1" x14ac:dyDescent="0.4"/>
    <row r="19433" s="6" customFormat="1" x14ac:dyDescent="0.4"/>
    <row r="19434" s="6" customFormat="1" x14ac:dyDescent="0.4"/>
    <row r="19435" s="6" customFormat="1" x14ac:dyDescent="0.4"/>
    <row r="19436" s="6" customFormat="1" x14ac:dyDescent="0.4"/>
    <row r="19437" s="6" customFormat="1" x14ac:dyDescent="0.4"/>
    <row r="19438" s="6" customFormat="1" x14ac:dyDescent="0.4"/>
    <row r="19439" s="6" customFormat="1" x14ac:dyDescent="0.4"/>
    <row r="19440" s="6" customFormat="1" x14ac:dyDescent="0.4"/>
    <row r="19441" s="6" customFormat="1" x14ac:dyDescent="0.4"/>
    <row r="19442" s="6" customFormat="1" x14ac:dyDescent="0.4"/>
    <row r="19443" s="6" customFormat="1" x14ac:dyDescent="0.4"/>
    <row r="19444" s="6" customFormat="1" x14ac:dyDescent="0.4"/>
    <row r="19445" s="6" customFormat="1" x14ac:dyDescent="0.4"/>
    <row r="19446" s="6" customFormat="1" x14ac:dyDescent="0.4"/>
    <row r="19447" s="6" customFormat="1" x14ac:dyDescent="0.4"/>
    <row r="19448" s="6" customFormat="1" x14ac:dyDescent="0.4"/>
    <row r="19449" s="6" customFormat="1" x14ac:dyDescent="0.4"/>
    <row r="19450" s="6" customFormat="1" x14ac:dyDescent="0.4"/>
    <row r="19451" s="6" customFormat="1" x14ac:dyDescent="0.4"/>
    <row r="19452" s="6" customFormat="1" x14ac:dyDescent="0.4"/>
    <row r="19453" s="6" customFormat="1" x14ac:dyDescent="0.4"/>
    <row r="19454" s="6" customFormat="1" x14ac:dyDescent="0.4"/>
    <row r="19455" s="6" customFormat="1" x14ac:dyDescent="0.4"/>
    <row r="19456" s="6" customFormat="1" x14ac:dyDescent="0.4"/>
    <row r="19457" s="6" customFormat="1" x14ac:dyDescent="0.4"/>
    <row r="19458" s="6" customFormat="1" x14ac:dyDescent="0.4"/>
    <row r="19459" s="6" customFormat="1" x14ac:dyDescent="0.4"/>
    <row r="19460" s="6" customFormat="1" x14ac:dyDescent="0.4"/>
    <row r="19461" s="6" customFormat="1" x14ac:dyDescent="0.4"/>
    <row r="19462" s="6" customFormat="1" x14ac:dyDescent="0.4"/>
    <row r="19463" s="6" customFormat="1" x14ac:dyDescent="0.4"/>
    <row r="19464" s="6" customFormat="1" x14ac:dyDescent="0.4"/>
    <row r="19465" s="6" customFormat="1" x14ac:dyDescent="0.4"/>
    <row r="19466" s="6" customFormat="1" x14ac:dyDescent="0.4"/>
    <row r="19467" s="6" customFormat="1" x14ac:dyDescent="0.4"/>
    <row r="19468" s="6" customFormat="1" x14ac:dyDescent="0.4"/>
    <row r="19469" s="6" customFormat="1" x14ac:dyDescent="0.4"/>
    <row r="19470" s="6" customFormat="1" x14ac:dyDescent="0.4"/>
    <row r="19471" s="6" customFormat="1" x14ac:dyDescent="0.4"/>
    <row r="19472" s="6" customFormat="1" x14ac:dyDescent="0.4"/>
    <row r="19473" s="6" customFormat="1" x14ac:dyDescent="0.4"/>
    <row r="19474" s="6" customFormat="1" x14ac:dyDescent="0.4"/>
    <row r="19475" s="6" customFormat="1" x14ac:dyDescent="0.4"/>
    <row r="19476" s="6" customFormat="1" x14ac:dyDescent="0.4"/>
    <row r="19477" s="6" customFormat="1" x14ac:dyDescent="0.4"/>
    <row r="19478" s="6" customFormat="1" x14ac:dyDescent="0.4"/>
    <row r="19479" s="6" customFormat="1" x14ac:dyDescent="0.4"/>
    <row r="19480" s="6" customFormat="1" x14ac:dyDescent="0.4"/>
    <row r="19481" s="6" customFormat="1" x14ac:dyDescent="0.4"/>
    <row r="19482" s="6" customFormat="1" x14ac:dyDescent="0.4"/>
    <row r="19483" s="6" customFormat="1" x14ac:dyDescent="0.4"/>
    <row r="19484" s="6" customFormat="1" x14ac:dyDescent="0.4"/>
    <row r="19485" s="6" customFormat="1" x14ac:dyDescent="0.4"/>
    <row r="19486" s="6" customFormat="1" x14ac:dyDescent="0.4"/>
    <row r="19487" s="6" customFormat="1" x14ac:dyDescent="0.4"/>
    <row r="19488" s="6" customFormat="1" x14ac:dyDescent="0.4"/>
    <row r="19489" s="6" customFormat="1" x14ac:dyDescent="0.4"/>
    <row r="19490" s="6" customFormat="1" x14ac:dyDescent="0.4"/>
    <row r="19491" s="6" customFormat="1" x14ac:dyDescent="0.4"/>
    <row r="19492" s="6" customFormat="1" x14ac:dyDescent="0.4"/>
    <row r="19493" s="6" customFormat="1" x14ac:dyDescent="0.4"/>
    <row r="19494" s="6" customFormat="1" x14ac:dyDescent="0.4"/>
    <row r="19495" s="6" customFormat="1" x14ac:dyDescent="0.4"/>
    <row r="19496" s="6" customFormat="1" x14ac:dyDescent="0.4"/>
    <row r="19497" s="6" customFormat="1" x14ac:dyDescent="0.4"/>
    <row r="19498" s="6" customFormat="1" x14ac:dyDescent="0.4"/>
    <row r="19499" s="6" customFormat="1" x14ac:dyDescent="0.4"/>
    <row r="19500" s="6" customFormat="1" x14ac:dyDescent="0.4"/>
    <row r="19501" s="6" customFormat="1" x14ac:dyDescent="0.4"/>
    <row r="19502" s="6" customFormat="1" x14ac:dyDescent="0.4"/>
    <row r="19503" s="6" customFormat="1" x14ac:dyDescent="0.4"/>
    <row r="19504" s="6" customFormat="1" x14ac:dyDescent="0.4"/>
    <row r="19505" s="6" customFormat="1" x14ac:dyDescent="0.4"/>
    <row r="19506" s="6" customFormat="1" x14ac:dyDescent="0.4"/>
    <row r="19507" s="6" customFormat="1" x14ac:dyDescent="0.4"/>
    <row r="19508" s="6" customFormat="1" x14ac:dyDescent="0.4"/>
    <row r="19509" s="6" customFormat="1" x14ac:dyDescent="0.4"/>
    <row r="19510" s="6" customFormat="1" x14ac:dyDescent="0.4"/>
    <row r="19511" s="6" customFormat="1" x14ac:dyDescent="0.4"/>
    <row r="19512" s="6" customFormat="1" x14ac:dyDescent="0.4"/>
    <row r="19513" s="6" customFormat="1" x14ac:dyDescent="0.4"/>
    <row r="19514" s="6" customFormat="1" x14ac:dyDescent="0.4"/>
    <row r="19515" s="6" customFormat="1" x14ac:dyDescent="0.4"/>
    <row r="19516" s="6" customFormat="1" x14ac:dyDescent="0.4"/>
    <row r="19517" s="6" customFormat="1" x14ac:dyDescent="0.4"/>
    <row r="19518" s="6" customFormat="1" x14ac:dyDescent="0.4"/>
    <row r="19519" s="6" customFormat="1" x14ac:dyDescent="0.4"/>
    <row r="19520" s="6" customFormat="1" x14ac:dyDescent="0.4"/>
    <row r="19521" s="6" customFormat="1" x14ac:dyDescent="0.4"/>
    <row r="19522" s="6" customFormat="1" x14ac:dyDescent="0.4"/>
    <row r="19523" s="6" customFormat="1" x14ac:dyDescent="0.4"/>
    <row r="19524" s="6" customFormat="1" x14ac:dyDescent="0.4"/>
    <row r="19525" s="6" customFormat="1" x14ac:dyDescent="0.4"/>
    <row r="19526" s="6" customFormat="1" x14ac:dyDescent="0.4"/>
    <row r="19527" s="6" customFormat="1" x14ac:dyDescent="0.4"/>
    <row r="19528" s="6" customFormat="1" x14ac:dyDescent="0.4"/>
    <row r="19529" s="6" customFormat="1" x14ac:dyDescent="0.4"/>
    <row r="19530" s="6" customFormat="1" x14ac:dyDescent="0.4"/>
    <row r="19531" s="6" customFormat="1" x14ac:dyDescent="0.4"/>
    <row r="19532" s="6" customFormat="1" x14ac:dyDescent="0.4"/>
    <row r="19533" s="6" customFormat="1" x14ac:dyDescent="0.4"/>
    <row r="19534" s="6" customFormat="1" x14ac:dyDescent="0.4"/>
    <row r="19535" s="6" customFormat="1" x14ac:dyDescent="0.4"/>
    <row r="19536" s="6" customFormat="1" x14ac:dyDescent="0.4"/>
    <row r="19537" s="6" customFormat="1" x14ac:dyDescent="0.4"/>
    <row r="19538" s="6" customFormat="1" x14ac:dyDescent="0.4"/>
    <row r="19539" s="6" customFormat="1" x14ac:dyDescent="0.4"/>
    <row r="19540" s="6" customFormat="1" x14ac:dyDescent="0.4"/>
    <row r="19541" s="6" customFormat="1" x14ac:dyDescent="0.4"/>
    <row r="19542" s="6" customFormat="1" x14ac:dyDescent="0.4"/>
    <row r="19543" s="6" customFormat="1" x14ac:dyDescent="0.4"/>
    <row r="19544" s="6" customFormat="1" x14ac:dyDescent="0.4"/>
    <row r="19545" s="6" customFormat="1" x14ac:dyDescent="0.4"/>
    <row r="19546" s="6" customFormat="1" x14ac:dyDescent="0.4"/>
    <row r="19547" s="6" customFormat="1" x14ac:dyDescent="0.4"/>
    <row r="19548" s="6" customFormat="1" x14ac:dyDescent="0.4"/>
    <row r="19549" s="6" customFormat="1" x14ac:dyDescent="0.4"/>
    <row r="19550" s="6" customFormat="1" x14ac:dyDescent="0.4"/>
    <row r="19551" s="6" customFormat="1" x14ac:dyDescent="0.4"/>
    <row r="19552" s="6" customFormat="1" x14ac:dyDescent="0.4"/>
    <row r="19553" s="6" customFormat="1" x14ac:dyDescent="0.4"/>
    <row r="19554" s="6" customFormat="1" x14ac:dyDescent="0.4"/>
    <row r="19555" s="6" customFormat="1" x14ac:dyDescent="0.4"/>
    <row r="19556" s="6" customFormat="1" x14ac:dyDescent="0.4"/>
    <row r="19557" s="6" customFormat="1" x14ac:dyDescent="0.4"/>
    <row r="19558" s="6" customFormat="1" x14ac:dyDescent="0.4"/>
    <row r="19559" s="6" customFormat="1" x14ac:dyDescent="0.4"/>
    <row r="19560" s="6" customFormat="1" x14ac:dyDescent="0.4"/>
    <row r="19561" s="6" customFormat="1" x14ac:dyDescent="0.4"/>
    <row r="19562" s="6" customFormat="1" x14ac:dyDescent="0.4"/>
    <row r="19563" s="6" customFormat="1" x14ac:dyDescent="0.4"/>
    <row r="19564" s="6" customFormat="1" x14ac:dyDescent="0.4"/>
    <row r="19565" s="6" customFormat="1" x14ac:dyDescent="0.4"/>
    <row r="19566" s="6" customFormat="1" x14ac:dyDescent="0.4"/>
    <row r="19567" s="6" customFormat="1" x14ac:dyDescent="0.4"/>
    <row r="19568" s="6" customFormat="1" x14ac:dyDescent="0.4"/>
    <row r="19569" s="6" customFormat="1" x14ac:dyDescent="0.4"/>
    <row r="19570" s="6" customFormat="1" x14ac:dyDescent="0.4"/>
    <row r="19571" s="6" customFormat="1" x14ac:dyDescent="0.4"/>
    <row r="19572" s="6" customFormat="1" x14ac:dyDescent="0.4"/>
    <row r="19573" s="6" customFormat="1" x14ac:dyDescent="0.4"/>
    <row r="19574" s="6" customFormat="1" x14ac:dyDescent="0.4"/>
    <row r="19575" s="6" customFormat="1" x14ac:dyDescent="0.4"/>
    <row r="19576" s="6" customFormat="1" x14ac:dyDescent="0.4"/>
    <row r="19577" s="6" customFormat="1" x14ac:dyDescent="0.4"/>
    <row r="19578" s="6" customFormat="1" x14ac:dyDescent="0.4"/>
    <row r="19579" s="6" customFormat="1" x14ac:dyDescent="0.4"/>
    <row r="19580" s="6" customFormat="1" x14ac:dyDescent="0.4"/>
    <row r="19581" s="6" customFormat="1" x14ac:dyDescent="0.4"/>
    <row r="19582" s="6" customFormat="1" x14ac:dyDescent="0.4"/>
    <row r="19583" s="6" customFormat="1" x14ac:dyDescent="0.4"/>
    <row r="19584" s="6" customFormat="1" x14ac:dyDescent="0.4"/>
    <row r="19585" s="6" customFormat="1" x14ac:dyDescent="0.4"/>
    <row r="19586" s="6" customFormat="1" x14ac:dyDescent="0.4"/>
    <row r="19587" s="6" customFormat="1" x14ac:dyDescent="0.4"/>
    <row r="19588" s="6" customFormat="1" x14ac:dyDescent="0.4"/>
    <row r="19589" s="6" customFormat="1" x14ac:dyDescent="0.4"/>
    <row r="19590" s="6" customFormat="1" x14ac:dyDescent="0.4"/>
    <row r="19591" s="6" customFormat="1" x14ac:dyDescent="0.4"/>
    <row r="19592" s="6" customFormat="1" x14ac:dyDescent="0.4"/>
    <row r="19593" s="6" customFormat="1" x14ac:dyDescent="0.4"/>
    <row r="19594" s="6" customFormat="1" x14ac:dyDescent="0.4"/>
    <row r="19595" s="6" customFormat="1" x14ac:dyDescent="0.4"/>
    <row r="19596" s="6" customFormat="1" x14ac:dyDescent="0.4"/>
    <row r="19597" s="6" customFormat="1" x14ac:dyDescent="0.4"/>
    <row r="19598" s="6" customFormat="1" x14ac:dyDescent="0.4"/>
    <row r="19599" s="6" customFormat="1" x14ac:dyDescent="0.4"/>
    <row r="19600" s="6" customFormat="1" x14ac:dyDescent="0.4"/>
    <row r="19601" s="6" customFormat="1" x14ac:dyDescent="0.4"/>
    <row r="19602" s="6" customFormat="1" x14ac:dyDescent="0.4"/>
    <row r="19603" s="6" customFormat="1" x14ac:dyDescent="0.4"/>
    <row r="19604" s="6" customFormat="1" x14ac:dyDescent="0.4"/>
    <row r="19605" s="6" customFormat="1" x14ac:dyDescent="0.4"/>
    <row r="19606" s="6" customFormat="1" x14ac:dyDescent="0.4"/>
    <row r="19607" s="6" customFormat="1" x14ac:dyDescent="0.4"/>
    <row r="19608" s="6" customFormat="1" x14ac:dyDescent="0.4"/>
    <row r="19609" s="6" customFormat="1" x14ac:dyDescent="0.4"/>
    <row r="19610" s="6" customFormat="1" x14ac:dyDescent="0.4"/>
    <row r="19611" s="6" customFormat="1" x14ac:dyDescent="0.4"/>
    <row r="19612" s="6" customFormat="1" x14ac:dyDescent="0.4"/>
    <row r="19613" s="6" customFormat="1" x14ac:dyDescent="0.4"/>
    <row r="19614" s="6" customFormat="1" x14ac:dyDescent="0.4"/>
    <row r="19615" s="6" customFormat="1" x14ac:dyDescent="0.4"/>
    <row r="19616" s="6" customFormat="1" x14ac:dyDescent="0.4"/>
    <row r="19617" s="6" customFormat="1" x14ac:dyDescent="0.4"/>
    <row r="19618" s="6" customFormat="1" x14ac:dyDescent="0.4"/>
    <row r="19619" s="6" customFormat="1" x14ac:dyDescent="0.4"/>
    <row r="19620" s="6" customFormat="1" x14ac:dyDescent="0.4"/>
    <row r="19621" s="6" customFormat="1" x14ac:dyDescent="0.4"/>
    <row r="19622" s="6" customFormat="1" x14ac:dyDescent="0.4"/>
    <row r="19623" s="6" customFormat="1" x14ac:dyDescent="0.4"/>
    <row r="19624" s="6" customFormat="1" x14ac:dyDescent="0.4"/>
    <row r="19625" s="6" customFormat="1" x14ac:dyDescent="0.4"/>
    <row r="19626" s="6" customFormat="1" x14ac:dyDescent="0.4"/>
    <row r="19627" s="6" customFormat="1" x14ac:dyDescent="0.4"/>
    <row r="19628" s="6" customFormat="1" x14ac:dyDescent="0.4"/>
    <row r="19629" s="6" customFormat="1" x14ac:dyDescent="0.4"/>
    <row r="19630" s="6" customFormat="1" x14ac:dyDescent="0.4"/>
    <row r="19631" s="6" customFormat="1" x14ac:dyDescent="0.4"/>
    <row r="19632" s="6" customFormat="1" x14ac:dyDescent="0.4"/>
    <row r="19633" s="6" customFormat="1" x14ac:dyDescent="0.4"/>
    <row r="19634" s="6" customFormat="1" x14ac:dyDescent="0.4"/>
    <row r="19635" s="6" customFormat="1" x14ac:dyDescent="0.4"/>
    <row r="19636" s="6" customFormat="1" x14ac:dyDescent="0.4"/>
    <row r="19637" s="6" customFormat="1" x14ac:dyDescent="0.4"/>
    <row r="19638" s="6" customFormat="1" x14ac:dyDescent="0.4"/>
    <row r="19639" s="6" customFormat="1" x14ac:dyDescent="0.4"/>
    <row r="19640" s="6" customFormat="1" x14ac:dyDescent="0.4"/>
    <row r="19641" s="6" customFormat="1" x14ac:dyDescent="0.4"/>
    <row r="19642" s="6" customFormat="1" x14ac:dyDescent="0.4"/>
    <row r="19643" s="6" customFormat="1" x14ac:dyDescent="0.4"/>
    <row r="19644" s="6" customFormat="1" x14ac:dyDescent="0.4"/>
    <row r="19645" s="6" customFormat="1" x14ac:dyDescent="0.4"/>
    <row r="19646" s="6" customFormat="1" x14ac:dyDescent="0.4"/>
    <row r="19647" s="6" customFormat="1" x14ac:dyDescent="0.4"/>
    <row r="19648" s="6" customFormat="1" x14ac:dyDescent="0.4"/>
    <row r="19649" s="6" customFormat="1" x14ac:dyDescent="0.4"/>
    <row r="19650" s="6" customFormat="1" x14ac:dyDescent="0.4"/>
    <row r="19651" s="6" customFormat="1" x14ac:dyDescent="0.4"/>
    <row r="19652" s="6" customFormat="1" x14ac:dyDescent="0.4"/>
    <row r="19653" s="6" customFormat="1" x14ac:dyDescent="0.4"/>
    <row r="19654" s="6" customFormat="1" x14ac:dyDescent="0.4"/>
    <row r="19655" s="6" customFormat="1" x14ac:dyDescent="0.4"/>
    <row r="19656" s="6" customFormat="1" x14ac:dyDescent="0.4"/>
    <row r="19657" s="6" customFormat="1" x14ac:dyDescent="0.4"/>
    <row r="19658" s="6" customFormat="1" x14ac:dyDescent="0.4"/>
    <row r="19659" s="6" customFormat="1" x14ac:dyDescent="0.4"/>
    <row r="19660" s="6" customFormat="1" x14ac:dyDescent="0.4"/>
    <row r="19661" s="6" customFormat="1" x14ac:dyDescent="0.4"/>
    <row r="19662" s="6" customFormat="1" x14ac:dyDescent="0.4"/>
    <row r="19663" s="6" customFormat="1" x14ac:dyDescent="0.4"/>
    <row r="19664" s="6" customFormat="1" x14ac:dyDescent="0.4"/>
    <row r="19665" s="6" customFormat="1" x14ac:dyDescent="0.4"/>
    <row r="19666" s="6" customFormat="1" x14ac:dyDescent="0.4"/>
    <row r="19667" s="6" customFormat="1" x14ac:dyDescent="0.4"/>
    <row r="19668" s="6" customFormat="1" x14ac:dyDescent="0.4"/>
    <row r="19669" s="6" customFormat="1" x14ac:dyDescent="0.4"/>
    <row r="19670" s="6" customFormat="1" x14ac:dyDescent="0.4"/>
    <row r="19671" s="6" customFormat="1" x14ac:dyDescent="0.4"/>
    <row r="19672" s="6" customFormat="1" x14ac:dyDescent="0.4"/>
    <row r="19673" s="6" customFormat="1" x14ac:dyDescent="0.4"/>
    <row r="19674" s="6" customFormat="1" x14ac:dyDescent="0.4"/>
    <row r="19675" s="6" customFormat="1" x14ac:dyDescent="0.4"/>
    <row r="19676" s="6" customFormat="1" x14ac:dyDescent="0.4"/>
    <row r="19677" s="6" customFormat="1" x14ac:dyDescent="0.4"/>
    <row r="19678" s="6" customFormat="1" x14ac:dyDescent="0.4"/>
    <row r="19679" s="6" customFormat="1" x14ac:dyDescent="0.4"/>
    <row r="19680" s="6" customFormat="1" x14ac:dyDescent="0.4"/>
    <row r="19681" s="6" customFormat="1" x14ac:dyDescent="0.4"/>
    <row r="19682" s="6" customFormat="1" x14ac:dyDescent="0.4"/>
    <row r="19683" s="6" customFormat="1" x14ac:dyDescent="0.4"/>
    <row r="19684" s="6" customFormat="1" x14ac:dyDescent="0.4"/>
    <row r="19685" s="6" customFormat="1" x14ac:dyDescent="0.4"/>
    <row r="19686" s="6" customFormat="1" x14ac:dyDescent="0.4"/>
    <row r="19687" s="6" customFormat="1" x14ac:dyDescent="0.4"/>
    <row r="19688" s="6" customFormat="1" x14ac:dyDescent="0.4"/>
    <row r="19689" s="6" customFormat="1" x14ac:dyDescent="0.4"/>
    <row r="19690" s="6" customFormat="1" x14ac:dyDescent="0.4"/>
    <row r="19691" s="6" customFormat="1" x14ac:dyDescent="0.4"/>
    <row r="19692" s="6" customFormat="1" x14ac:dyDescent="0.4"/>
    <row r="19693" s="6" customFormat="1" x14ac:dyDescent="0.4"/>
    <row r="19694" s="6" customFormat="1" x14ac:dyDescent="0.4"/>
    <row r="19695" s="6" customFormat="1" x14ac:dyDescent="0.4"/>
    <row r="19696" s="6" customFormat="1" x14ac:dyDescent="0.4"/>
    <row r="19697" s="6" customFormat="1" x14ac:dyDescent="0.4"/>
    <row r="19698" s="6" customFormat="1" x14ac:dyDescent="0.4"/>
    <row r="19699" s="6" customFormat="1" x14ac:dyDescent="0.4"/>
    <row r="19700" s="6" customFormat="1" x14ac:dyDescent="0.4"/>
    <row r="19701" s="6" customFormat="1" x14ac:dyDescent="0.4"/>
    <row r="19702" s="6" customFormat="1" x14ac:dyDescent="0.4"/>
    <row r="19703" s="6" customFormat="1" x14ac:dyDescent="0.4"/>
    <row r="19704" s="6" customFormat="1" x14ac:dyDescent="0.4"/>
    <row r="19705" s="6" customFormat="1" x14ac:dyDescent="0.4"/>
    <row r="19706" s="6" customFormat="1" x14ac:dyDescent="0.4"/>
    <row r="19707" s="6" customFormat="1" x14ac:dyDescent="0.4"/>
    <row r="19708" s="6" customFormat="1" x14ac:dyDescent="0.4"/>
    <row r="19709" s="6" customFormat="1" x14ac:dyDescent="0.4"/>
    <row r="19710" s="6" customFormat="1" x14ac:dyDescent="0.4"/>
    <row r="19711" s="6" customFormat="1" x14ac:dyDescent="0.4"/>
    <row r="19712" s="6" customFormat="1" x14ac:dyDescent="0.4"/>
    <row r="19713" s="6" customFormat="1" x14ac:dyDescent="0.4"/>
    <row r="19714" s="6" customFormat="1" x14ac:dyDescent="0.4"/>
    <row r="19715" s="6" customFormat="1" x14ac:dyDescent="0.4"/>
    <row r="19716" s="6" customFormat="1" x14ac:dyDescent="0.4"/>
    <row r="19717" s="6" customFormat="1" x14ac:dyDescent="0.4"/>
    <row r="19718" s="6" customFormat="1" x14ac:dyDescent="0.4"/>
    <row r="19719" s="6" customFormat="1" x14ac:dyDescent="0.4"/>
    <row r="19720" s="6" customFormat="1" x14ac:dyDescent="0.4"/>
    <row r="19721" s="6" customFormat="1" x14ac:dyDescent="0.4"/>
    <row r="19722" s="6" customFormat="1" x14ac:dyDescent="0.4"/>
    <row r="19723" s="6" customFormat="1" x14ac:dyDescent="0.4"/>
    <row r="19724" s="6" customFormat="1" x14ac:dyDescent="0.4"/>
    <row r="19725" s="6" customFormat="1" x14ac:dyDescent="0.4"/>
    <row r="19726" s="6" customFormat="1" x14ac:dyDescent="0.4"/>
    <row r="19727" s="6" customFormat="1" x14ac:dyDescent="0.4"/>
    <row r="19728" s="6" customFormat="1" x14ac:dyDescent="0.4"/>
    <row r="19729" s="6" customFormat="1" x14ac:dyDescent="0.4"/>
    <row r="19730" s="6" customFormat="1" x14ac:dyDescent="0.4"/>
    <row r="19731" s="6" customFormat="1" x14ac:dyDescent="0.4"/>
    <row r="19732" s="6" customFormat="1" x14ac:dyDescent="0.4"/>
    <row r="19733" s="6" customFormat="1" x14ac:dyDescent="0.4"/>
    <row r="19734" s="6" customFormat="1" x14ac:dyDescent="0.4"/>
    <row r="19735" s="6" customFormat="1" x14ac:dyDescent="0.4"/>
    <row r="19736" s="6" customFormat="1" x14ac:dyDescent="0.4"/>
    <row r="19737" s="6" customFormat="1" x14ac:dyDescent="0.4"/>
    <row r="19738" s="6" customFormat="1" x14ac:dyDescent="0.4"/>
    <row r="19739" s="6" customFormat="1" x14ac:dyDescent="0.4"/>
    <row r="19740" s="6" customFormat="1" x14ac:dyDescent="0.4"/>
    <row r="19741" s="6" customFormat="1" x14ac:dyDescent="0.4"/>
    <row r="19742" s="6" customFormat="1" x14ac:dyDescent="0.4"/>
    <row r="19743" s="6" customFormat="1" x14ac:dyDescent="0.4"/>
    <row r="19744" s="6" customFormat="1" x14ac:dyDescent="0.4"/>
    <row r="19745" s="6" customFormat="1" x14ac:dyDescent="0.4"/>
    <row r="19746" s="6" customFormat="1" x14ac:dyDescent="0.4"/>
    <row r="19747" s="6" customFormat="1" x14ac:dyDescent="0.4"/>
    <row r="19748" s="6" customFormat="1" x14ac:dyDescent="0.4"/>
    <row r="19749" s="6" customFormat="1" x14ac:dyDescent="0.4"/>
    <row r="19750" s="6" customFormat="1" x14ac:dyDescent="0.4"/>
    <row r="19751" s="6" customFormat="1" x14ac:dyDescent="0.4"/>
    <row r="19752" s="6" customFormat="1" x14ac:dyDescent="0.4"/>
    <row r="19753" s="6" customFormat="1" x14ac:dyDescent="0.4"/>
    <row r="19754" s="6" customFormat="1" x14ac:dyDescent="0.4"/>
    <row r="19755" s="6" customFormat="1" x14ac:dyDescent="0.4"/>
    <row r="19756" s="6" customFormat="1" x14ac:dyDescent="0.4"/>
    <row r="19757" s="6" customFormat="1" x14ac:dyDescent="0.4"/>
    <row r="19758" s="6" customFormat="1" x14ac:dyDescent="0.4"/>
    <row r="19759" s="6" customFormat="1" x14ac:dyDescent="0.4"/>
    <row r="19760" s="6" customFormat="1" x14ac:dyDescent="0.4"/>
    <row r="19761" s="6" customFormat="1" x14ac:dyDescent="0.4"/>
    <row r="19762" s="6" customFormat="1" x14ac:dyDescent="0.4"/>
    <row r="19763" s="6" customFormat="1" x14ac:dyDescent="0.4"/>
    <row r="19764" s="6" customFormat="1" x14ac:dyDescent="0.4"/>
    <row r="19765" s="6" customFormat="1" x14ac:dyDescent="0.4"/>
    <row r="19766" s="6" customFormat="1" x14ac:dyDescent="0.4"/>
    <row r="19767" s="6" customFormat="1" x14ac:dyDescent="0.4"/>
    <row r="19768" s="6" customFormat="1" x14ac:dyDescent="0.4"/>
    <row r="19769" s="6" customFormat="1" x14ac:dyDescent="0.4"/>
    <row r="19770" s="6" customFormat="1" x14ac:dyDescent="0.4"/>
    <row r="19771" s="6" customFormat="1" x14ac:dyDescent="0.4"/>
    <row r="19772" s="6" customFormat="1" x14ac:dyDescent="0.4"/>
    <row r="19773" s="6" customFormat="1" x14ac:dyDescent="0.4"/>
    <row r="19774" s="6" customFormat="1" x14ac:dyDescent="0.4"/>
    <row r="19775" s="6" customFormat="1" x14ac:dyDescent="0.4"/>
    <row r="19776" s="6" customFormat="1" x14ac:dyDescent="0.4"/>
    <row r="19777" s="6" customFormat="1" x14ac:dyDescent="0.4"/>
    <row r="19778" s="6" customFormat="1" x14ac:dyDescent="0.4"/>
    <row r="19779" s="6" customFormat="1" x14ac:dyDescent="0.4"/>
    <row r="19780" s="6" customFormat="1" x14ac:dyDescent="0.4"/>
    <row r="19781" s="6" customFormat="1" x14ac:dyDescent="0.4"/>
    <row r="19782" s="6" customFormat="1" x14ac:dyDescent="0.4"/>
    <row r="19783" s="6" customFormat="1" x14ac:dyDescent="0.4"/>
    <row r="19784" s="6" customFormat="1" x14ac:dyDescent="0.4"/>
    <row r="19785" s="6" customFormat="1" x14ac:dyDescent="0.4"/>
    <row r="19786" s="6" customFormat="1" x14ac:dyDescent="0.4"/>
    <row r="19787" s="6" customFormat="1" x14ac:dyDescent="0.4"/>
    <row r="19788" s="6" customFormat="1" x14ac:dyDescent="0.4"/>
    <row r="19789" s="6" customFormat="1" x14ac:dyDescent="0.4"/>
    <row r="19790" s="6" customFormat="1" x14ac:dyDescent="0.4"/>
    <row r="19791" s="6" customFormat="1" x14ac:dyDescent="0.4"/>
    <row r="19792" s="6" customFormat="1" x14ac:dyDescent="0.4"/>
    <row r="19793" s="6" customFormat="1" x14ac:dyDescent="0.4"/>
    <row r="19794" s="6" customFormat="1" x14ac:dyDescent="0.4"/>
    <row r="19795" s="6" customFormat="1" x14ac:dyDescent="0.4"/>
    <row r="19796" s="6" customFormat="1" x14ac:dyDescent="0.4"/>
    <row r="19797" s="6" customFormat="1" x14ac:dyDescent="0.4"/>
    <row r="19798" s="6" customFormat="1" x14ac:dyDescent="0.4"/>
    <row r="19799" s="6" customFormat="1" x14ac:dyDescent="0.4"/>
    <row r="19800" s="6" customFormat="1" x14ac:dyDescent="0.4"/>
    <row r="19801" s="6" customFormat="1" x14ac:dyDescent="0.4"/>
    <row r="19802" s="6" customFormat="1" x14ac:dyDescent="0.4"/>
    <row r="19803" s="6" customFormat="1" x14ac:dyDescent="0.4"/>
    <row r="19804" s="6" customFormat="1" x14ac:dyDescent="0.4"/>
    <row r="19805" s="6" customFormat="1" x14ac:dyDescent="0.4"/>
    <row r="19806" s="6" customFormat="1" x14ac:dyDescent="0.4"/>
    <row r="19807" s="6" customFormat="1" x14ac:dyDescent="0.4"/>
    <row r="19808" s="6" customFormat="1" x14ac:dyDescent="0.4"/>
    <row r="19809" s="6" customFormat="1" x14ac:dyDescent="0.4"/>
    <row r="19810" s="6" customFormat="1" x14ac:dyDescent="0.4"/>
    <row r="19811" s="6" customFormat="1" x14ac:dyDescent="0.4"/>
    <row r="19812" s="6" customFormat="1" x14ac:dyDescent="0.4"/>
    <row r="19813" s="6" customFormat="1" x14ac:dyDescent="0.4"/>
    <row r="19814" s="6" customFormat="1" x14ac:dyDescent="0.4"/>
    <row r="19815" s="6" customFormat="1" x14ac:dyDescent="0.4"/>
    <row r="19816" s="6" customFormat="1" x14ac:dyDescent="0.4"/>
    <row r="19817" s="6" customFormat="1" x14ac:dyDescent="0.4"/>
    <row r="19818" s="6" customFormat="1" x14ac:dyDescent="0.4"/>
    <row r="19819" s="6" customFormat="1" x14ac:dyDescent="0.4"/>
    <row r="19820" s="6" customFormat="1" x14ac:dyDescent="0.4"/>
    <row r="19821" s="6" customFormat="1" x14ac:dyDescent="0.4"/>
    <row r="19822" s="6" customFormat="1" x14ac:dyDescent="0.4"/>
    <row r="19823" s="6" customFormat="1" x14ac:dyDescent="0.4"/>
    <row r="19824" s="6" customFormat="1" x14ac:dyDescent="0.4"/>
    <row r="19825" s="6" customFormat="1" x14ac:dyDescent="0.4"/>
    <row r="19826" s="6" customFormat="1" x14ac:dyDescent="0.4"/>
    <row r="19827" s="6" customFormat="1" x14ac:dyDescent="0.4"/>
    <row r="19828" s="6" customFormat="1" x14ac:dyDescent="0.4"/>
    <row r="19829" s="6" customFormat="1" x14ac:dyDescent="0.4"/>
    <row r="19830" s="6" customFormat="1" x14ac:dyDescent="0.4"/>
    <row r="19831" s="6" customFormat="1" x14ac:dyDescent="0.4"/>
    <row r="19832" s="6" customFormat="1" x14ac:dyDescent="0.4"/>
    <row r="19833" s="6" customFormat="1" x14ac:dyDescent="0.4"/>
    <row r="19834" s="6" customFormat="1" x14ac:dyDescent="0.4"/>
    <row r="19835" s="6" customFormat="1" x14ac:dyDescent="0.4"/>
    <row r="19836" s="6" customFormat="1" x14ac:dyDescent="0.4"/>
    <row r="19837" s="6" customFormat="1" x14ac:dyDescent="0.4"/>
    <row r="19838" s="6" customFormat="1" x14ac:dyDescent="0.4"/>
    <row r="19839" s="6" customFormat="1" x14ac:dyDescent="0.4"/>
    <row r="19840" s="6" customFormat="1" x14ac:dyDescent="0.4"/>
    <row r="19841" s="6" customFormat="1" x14ac:dyDescent="0.4"/>
    <row r="19842" s="6" customFormat="1" x14ac:dyDescent="0.4"/>
    <row r="19843" s="6" customFormat="1" x14ac:dyDescent="0.4"/>
    <row r="19844" s="6" customFormat="1" x14ac:dyDescent="0.4"/>
    <row r="19845" s="6" customFormat="1" x14ac:dyDescent="0.4"/>
    <row r="19846" s="6" customFormat="1" x14ac:dyDescent="0.4"/>
    <row r="19847" s="6" customFormat="1" x14ac:dyDescent="0.4"/>
    <row r="19848" s="6" customFormat="1" x14ac:dyDescent="0.4"/>
    <row r="19849" s="6" customFormat="1" x14ac:dyDescent="0.4"/>
    <row r="19850" s="6" customFormat="1" x14ac:dyDescent="0.4"/>
    <row r="19851" s="6" customFormat="1" x14ac:dyDescent="0.4"/>
    <row r="19852" s="6" customFormat="1" x14ac:dyDescent="0.4"/>
    <row r="19853" s="6" customFormat="1" x14ac:dyDescent="0.4"/>
    <row r="19854" s="6" customFormat="1" x14ac:dyDescent="0.4"/>
    <row r="19855" s="6" customFormat="1" x14ac:dyDescent="0.4"/>
    <row r="19856" s="6" customFormat="1" x14ac:dyDescent="0.4"/>
    <row r="19857" s="6" customFormat="1" x14ac:dyDescent="0.4"/>
    <row r="19858" s="6" customFormat="1" x14ac:dyDescent="0.4"/>
    <row r="19859" s="6" customFormat="1" x14ac:dyDescent="0.4"/>
    <row r="19860" s="6" customFormat="1" x14ac:dyDescent="0.4"/>
    <row r="19861" s="6" customFormat="1" x14ac:dyDescent="0.4"/>
    <row r="19862" s="6" customFormat="1" x14ac:dyDescent="0.4"/>
    <row r="19863" s="6" customFormat="1" x14ac:dyDescent="0.4"/>
    <row r="19864" s="6" customFormat="1" x14ac:dyDescent="0.4"/>
    <row r="19865" s="6" customFormat="1" x14ac:dyDescent="0.4"/>
    <row r="19866" s="6" customFormat="1" x14ac:dyDescent="0.4"/>
    <row r="19867" s="6" customFormat="1" x14ac:dyDescent="0.4"/>
    <row r="19868" s="6" customFormat="1" x14ac:dyDescent="0.4"/>
    <row r="19869" s="6" customFormat="1" x14ac:dyDescent="0.4"/>
    <row r="19870" s="6" customFormat="1" x14ac:dyDescent="0.4"/>
    <row r="19871" s="6" customFormat="1" x14ac:dyDescent="0.4"/>
    <row r="19872" s="6" customFormat="1" x14ac:dyDescent="0.4"/>
    <row r="19873" s="6" customFormat="1" x14ac:dyDescent="0.4"/>
    <row r="19874" s="6" customFormat="1" x14ac:dyDescent="0.4"/>
    <row r="19875" s="6" customFormat="1" x14ac:dyDescent="0.4"/>
    <row r="19876" s="6" customFormat="1" x14ac:dyDescent="0.4"/>
    <row r="19877" s="6" customFormat="1" x14ac:dyDescent="0.4"/>
    <row r="19878" s="6" customFormat="1" x14ac:dyDescent="0.4"/>
    <row r="19879" s="6" customFormat="1" x14ac:dyDescent="0.4"/>
    <row r="19880" s="6" customFormat="1" x14ac:dyDescent="0.4"/>
    <row r="19881" s="6" customFormat="1" x14ac:dyDescent="0.4"/>
    <row r="19882" s="6" customFormat="1" x14ac:dyDescent="0.4"/>
    <row r="19883" s="6" customFormat="1" x14ac:dyDescent="0.4"/>
    <row r="19884" s="6" customFormat="1" x14ac:dyDescent="0.4"/>
    <row r="19885" s="6" customFormat="1" x14ac:dyDescent="0.4"/>
    <row r="19886" s="6" customFormat="1" x14ac:dyDescent="0.4"/>
    <row r="19887" s="6" customFormat="1" x14ac:dyDescent="0.4"/>
    <row r="19888" s="6" customFormat="1" x14ac:dyDescent="0.4"/>
    <row r="19889" s="6" customFormat="1" x14ac:dyDescent="0.4"/>
    <row r="19890" s="6" customFormat="1" x14ac:dyDescent="0.4"/>
    <row r="19891" s="6" customFormat="1" x14ac:dyDescent="0.4"/>
    <row r="19892" s="6" customFormat="1" x14ac:dyDescent="0.4"/>
    <row r="19893" s="6" customFormat="1" x14ac:dyDescent="0.4"/>
    <row r="19894" s="6" customFormat="1" x14ac:dyDescent="0.4"/>
    <row r="19895" s="6" customFormat="1" x14ac:dyDescent="0.4"/>
    <row r="19896" s="6" customFormat="1" x14ac:dyDescent="0.4"/>
    <row r="19897" s="6" customFormat="1" x14ac:dyDescent="0.4"/>
    <row r="19898" s="6" customFormat="1" x14ac:dyDescent="0.4"/>
    <row r="19899" s="6" customFormat="1" x14ac:dyDescent="0.4"/>
    <row r="19900" s="6" customFormat="1" x14ac:dyDescent="0.4"/>
    <row r="19901" s="6" customFormat="1" x14ac:dyDescent="0.4"/>
    <row r="19902" s="6" customFormat="1" x14ac:dyDescent="0.4"/>
    <row r="19903" s="6" customFormat="1" x14ac:dyDescent="0.4"/>
    <row r="19904" s="6" customFormat="1" x14ac:dyDescent="0.4"/>
    <row r="19905" s="6" customFormat="1" x14ac:dyDescent="0.4"/>
    <row r="19906" s="6" customFormat="1" x14ac:dyDescent="0.4"/>
    <row r="19907" s="6" customFormat="1" x14ac:dyDescent="0.4"/>
    <row r="19908" s="6" customFormat="1" x14ac:dyDescent="0.4"/>
    <row r="19909" s="6" customFormat="1" x14ac:dyDescent="0.4"/>
    <row r="19910" s="6" customFormat="1" x14ac:dyDescent="0.4"/>
    <row r="19911" s="6" customFormat="1" x14ac:dyDescent="0.4"/>
    <row r="19912" s="6" customFormat="1" x14ac:dyDescent="0.4"/>
    <row r="19913" s="6" customFormat="1" x14ac:dyDescent="0.4"/>
    <row r="19914" s="6" customFormat="1" x14ac:dyDescent="0.4"/>
    <row r="19915" s="6" customFormat="1" x14ac:dyDescent="0.4"/>
    <row r="19916" s="6" customFormat="1" x14ac:dyDescent="0.4"/>
    <row r="19917" s="6" customFormat="1" x14ac:dyDescent="0.4"/>
    <row r="19918" s="6" customFormat="1" x14ac:dyDescent="0.4"/>
    <row r="19919" s="6" customFormat="1" x14ac:dyDescent="0.4"/>
    <row r="19920" s="6" customFormat="1" x14ac:dyDescent="0.4"/>
    <row r="19921" s="6" customFormat="1" x14ac:dyDescent="0.4"/>
    <row r="19922" s="6" customFormat="1" x14ac:dyDescent="0.4"/>
    <row r="19923" s="6" customFormat="1" x14ac:dyDescent="0.4"/>
    <row r="19924" s="6" customFormat="1" x14ac:dyDescent="0.4"/>
    <row r="19925" s="6" customFormat="1" x14ac:dyDescent="0.4"/>
    <row r="19926" s="6" customFormat="1" x14ac:dyDescent="0.4"/>
    <row r="19927" s="6" customFormat="1" x14ac:dyDescent="0.4"/>
    <row r="19928" s="6" customFormat="1" x14ac:dyDescent="0.4"/>
    <row r="19929" s="6" customFormat="1" x14ac:dyDescent="0.4"/>
    <row r="19930" s="6" customFormat="1" x14ac:dyDescent="0.4"/>
    <row r="19931" s="6" customFormat="1" x14ac:dyDescent="0.4"/>
    <row r="19932" s="6" customFormat="1" x14ac:dyDescent="0.4"/>
    <row r="19933" s="6" customFormat="1" x14ac:dyDescent="0.4"/>
    <row r="19934" s="6" customFormat="1" x14ac:dyDescent="0.4"/>
    <row r="19935" s="6" customFormat="1" x14ac:dyDescent="0.4"/>
    <row r="19936" s="6" customFormat="1" x14ac:dyDescent="0.4"/>
    <row r="19937" s="6" customFormat="1" x14ac:dyDescent="0.4"/>
    <row r="19938" s="6" customFormat="1" x14ac:dyDescent="0.4"/>
    <row r="19939" s="6" customFormat="1" x14ac:dyDescent="0.4"/>
    <row r="19940" s="6" customFormat="1" x14ac:dyDescent="0.4"/>
    <row r="19941" s="6" customFormat="1" x14ac:dyDescent="0.4"/>
    <row r="19942" s="6" customFormat="1" x14ac:dyDescent="0.4"/>
    <row r="19943" s="6" customFormat="1" x14ac:dyDescent="0.4"/>
    <row r="19944" s="6" customFormat="1" x14ac:dyDescent="0.4"/>
    <row r="19945" s="6" customFormat="1" x14ac:dyDescent="0.4"/>
    <row r="19946" s="6" customFormat="1" x14ac:dyDescent="0.4"/>
    <row r="19947" s="6" customFormat="1" x14ac:dyDescent="0.4"/>
    <row r="19948" s="6" customFormat="1" x14ac:dyDescent="0.4"/>
    <row r="19949" s="6" customFormat="1" x14ac:dyDescent="0.4"/>
    <row r="19950" s="6" customFormat="1" x14ac:dyDescent="0.4"/>
    <row r="19951" s="6" customFormat="1" x14ac:dyDescent="0.4"/>
    <row r="19952" s="6" customFormat="1" x14ac:dyDescent="0.4"/>
    <row r="19953" s="6" customFormat="1" x14ac:dyDescent="0.4"/>
    <row r="19954" s="6" customFormat="1" x14ac:dyDescent="0.4"/>
    <row r="19955" s="6" customFormat="1" x14ac:dyDescent="0.4"/>
    <row r="19956" s="6" customFormat="1" x14ac:dyDescent="0.4"/>
    <row r="19957" s="6" customFormat="1" x14ac:dyDescent="0.4"/>
    <row r="19958" s="6" customFormat="1" x14ac:dyDescent="0.4"/>
    <row r="19959" s="6" customFormat="1" x14ac:dyDescent="0.4"/>
    <row r="19960" s="6" customFormat="1" x14ac:dyDescent="0.4"/>
    <row r="19961" s="6" customFormat="1" x14ac:dyDescent="0.4"/>
    <row r="19962" s="6" customFormat="1" x14ac:dyDescent="0.4"/>
    <row r="19963" s="6" customFormat="1" x14ac:dyDescent="0.4"/>
    <row r="19964" s="6" customFormat="1" x14ac:dyDescent="0.4"/>
    <row r="19965" s="6" customFormat="1" x14ac:dyDescent="0.4"/>
    <row r="19966" s="6" customFormat="1" x14ac:dyDescent="0.4"/>
    <row r="19967" s="6" customFormat="1" x14ac:dyDescent="0.4"/>
    <row r="19968" s="6" customFormat="1" x14ac:dyDescent="0.4"/>
    <row r="19969" s="6" customFormat="1" x14ac:dyDescent="0.4"/>
    <row r="19970" s="6" customFormat="1" x14ac:dyDescent="0.4"/>
    <row r="19971" s="6" customFormat="1" x14ac:dyDescent="0.4"/>
    <row r="19972" s="6" customFormat="1" x14ac:dyDescent="0.4"/>
    <row r="19973" s="6" customFormat="1" x14ac:dyDescent="0.4"/>
    <row r="19974" s="6" customFormat="1" x14ac:dyDescent="0.4"/>
    <row r="19975" s="6" customFormat="1" x14ac:dyDescent="0.4"/>
    <row r="19976" s="6" customFormat="1" x14ac:dyDescent="0.4"/>
    <row r="19977" s="6" customFormat="1" x14ac:dyDescent="0.4"/>
    <row r="19978" s="6" customFormat="1" x14ac:dyDescent="0.4"/>
    <row r="19979" s="6" customFormat="1" x14ac:dyDescent="0.4"/>
    <row r="19980" s="6" customFormat="1" x14ac:dyDescent="0.4"/>
    <row r="19981" s="6" customFormat="1" x14ac:dyDescent="0.4"/>
    <row r="19982" s="6" customFormat="1" x14ac:dyDescent="0.4"/>
    <row r="19983" s="6" customFormat="1" x14ac:dyDescent="0.4"/>
    <row r="19984" s="6" customFormat="1" x14ac:dyDescent="0.4"/>
    <row r="19985" s="6" customFormat="1" x14ac:dyDescent="0.4"/>
    <row r="19986" s="6" customFormat="1" x14ac:dyDescent="0.4"/>
    <row r="19987" s="6" customFormat="1" x14ac:dyDescent="0.4"/>
    <row r="19988" s="6" customFormat="1" x14ac:dyDescent="0.4"/>
    <row r="19989" s="6" customFormat="1" x14ac:dyDescent="0.4"/>
    <row r="19990" s="6" customFormat="1" x14ac:dyDescent="0.4"/>
    <row r="19991" s="6" customFormat="1" x14ac:dyDescent="0.4"/>
    <row r="19992" s="6" customFormat="1" x14ac:dyDescent="0.4"/>
    <row r="19993" s="6" customFormat="1" x14ac:dyDescent="0.4"/>
    <row r="19994" s="6" customFormat="1" x14ac:dyDescent="0.4"/>
    <row r="19995" s="6" customFormat="1" x14ac:dyDescent="0.4"/>
    <row r="19996" s="6" customFormat="1" x14ac:dyDescent="0.4"/>
    <row r="19997" s="6" customFormat="1" x14ac:dyDescent="0.4"/>
    <row r="19998" s="6" customFormat="1" x14ac:dyDescent="0.4"/>
    <row r="19999" s="6" customFormat="1" x14ac:dyDescent="0.4"/>
    <row r="20000" s="6" customFormat="1" x14ac:dyDescent="0.4"/>
    <row r="20001" s="6" customFormat="1" x14ac:dyDescent="0.4"/>
    <row r="20002" s="6" customFormat="1" x14ac:dyDescent="0.4"/>
    <row r="20003" s="6" customFormat="1" x14ac:dyDescent="0.4"/>
    <row r="20004" s="6" customFormat="1" x14ac:dyDescent="0.4"/>
    <row r="20005" s="6" customFormat="1" x14ac:dyDescent="0.4"/>
    <row r="20006" s="6" customFormat="1" x14ac:dyDescent="0.4"/>
    <row r="20007" s="6" customFormat="1" x14ac:dyDescent="0.4"/>
    <row r="20008" s="6" customFormat="1" x14ac:dyDescent="0.4"/>
    <row r="20009" s="6" customFormat="1" x14ac:dyDescent="0.4"/>
    <row r="20010" s="6" customFormat="1" x14ac:dyDescent="0.4"/>
    <row r="20011" s="6" customFormat="1" x14ac:dyDescent="0.4"/>
    <row r="20012" s="6" customFormat="1" x14ac:dyDescent="0.4"/>
    <row r="20013" s="6" customFormat="1" x14ac:dyDescent="0.4"/>
    <row r="20014" s="6" customFormat="1" x14ac:dyDescent="0.4"/>
    <row r="20015" s="6" customFormat="1" x14ac:dyDescent="0.4"/>
    <row r="20016" s="6" customFormat="1" x14ac:dyDescent="0.4"/>
    <row r="20017" s="6" customFormat="1" x14ac:dyDescent="0.4"/>
    <row r="20018" s="6" customFormat="1" x14ac:dyDescent="0.4"/>
    <row r="20019" s="6" customFormat="1" x14ac:dyDescent="0.4"/>
    <row r="20020" s="6" customFormat="1" x14ac:dyDescent="0.4"/>
    <row r="20021" s="6" customFormat="1" x14ac:dyDescent="0.4"/>
    <row r="20022" s="6" customFormat="1" x14ac:dyDescent="0.4"/>
    <row r="20023" s="6" customFormat="1" x14ac:dyDescent="0.4"/>
    <row r="20024" s="6" customFormat="1" x14ac:dyDescent="0.4"/>
    <row r="20025" s="6" customFormat="1" x14ac:dyDescent="0.4"/>
    <row r="20026" s="6" customFormat="1" x14ac:dyDescent="0.4"/>
    <row r="20027" s="6" customFormat="1" x14ac:dyDescent="0.4"/>
    <row r="20028" s="6" customFormat="1" x14ac:dyDescent="0.4"/>
    <row r="20029" s="6" customFormat="1" x14ac:dyDescent="0.4"/>
    <row r="20030" s="6" customFormat="1" x14ac:dyDescent="0.4"/>
    <row r="20031" s="6" customFormat="1" x14ac:dyDescent="0.4"/>
    <row r="20032" s="6" customFormat="1" x14ac:dyDescent="0.4"/>
    <row r="20033" s="6" customFormat="1" x14ac:dyDescent="0.4"/>
    <row r="20034" s="6" customFormat="1" x14ac:dyDescent="0.4"/>
    <row r="20035" s="6" customFormat="1" x14ac:dyDescent="0.4"/>
    <row r="20036" s="6" customFormat="1" x14ac:dyDescent="0.4"/>
    <row r="20037" s="6" customFormat="1" x14ac:dyDescent="0.4"/>
    <row r="20038" s="6" customFormat="1" x14ac:dyDescent="0.4"/>
    <row r="20039" s="6" customFormat="1" x14ac:dyDescent="0.4"/>
    <row r="20040" s="6" customFormat="1" x14ac:dyDescent="0.4"/>
    <row r="20041" s="6" customFormat="1" x14ac:dyDescent="0.4"/>
    <row r="20042" s="6" customFormat="1" x14ac:dyDescent="0.4"/>
    <row r="20043" s="6" customFormat="1" x14ac:dyDescent="0.4"/>
    <row r="20044" s="6" customFormat="1" x14ac:dyDescent="0.4"/>
    <row r="20045" s="6" customFormat="1" x14ac:dyDescent="0.4"/>
    <row r="20046" s="6" customFormat="1" x14ac:dyDescent="0.4"/>
    <row r="20047" s="6" customFormat="1" x14ac:dyDescent="0.4"/>
    <row r="20048" s="6" customFormat="1" x14ac:dyDescent="0.4"/>
    <row r="20049" s="6" customFormat="1" x14ac:dyDescent="0.4"/>
    <row r="20050" s="6" customFormat="1" x14ac:dyDescent="0.4"/>
    <row r="20051" s="6" customFormat="1" x14ac:dyDescent="0.4"/>
    <row r="20052" s="6" customFormat="1" x14ac:dyDescent="0.4"/>
    <row r="20053" s="6" customFormat="1" x14ac:dyDescent="0.4"/>
    <row r="20054" s="6" customFormat="1" x14ac:dyDescent="0.4"/>
    <row r="20055" s="6" customFormat="1" x14ac:dyDescent="0.4"/>
    <row r="20056" s="6" customFormat="1" x14ac:dyDescent="0.4"/>
    <row r="20057" s="6" customFormat="1" x14ac:dyDescent="0.4"/>
    <row r="20058" s="6" customFormat="1" x14ac:dyDescent="0.4"/>
    <row r="20059" s="6" customFormat="1" x14ac:dyDescent="0.4"/>
    <row r="20060" s="6" customFormat="1" x14ac:dyDescent="0.4"/>
    <row r="20061" s="6" customFormat="1" x14ac:dyDescent="0.4"/>
    <row r="20062" s="6" customFormat="1" x14ac:dyDescent="0.4"/>
    <row r="20063" s="6" customFormat="1" x14ac:dyDescent="0.4"/>
    <row r="20064" s="6" customFormat="1" x14ac:dyDescent="0.4"/>
    <row r="20065" s="6" customFormat="1" x14ac:dyDescent="0.4"/>
    <row r="20066" s="6" customFormat="1" x14ac:dyDescent="0.4"/>
    <row r="20067" s="6" customFormat="1" x14ac:dyDescent="0.4"/>
    <row r="20068" s="6" customFormat="1" x14ac:dyDescent="0.4"/>
    <row r="20069" s="6" customFormat="1" x14ac:dyDescent="0.4"/>
    <row r="20070" s="6" customFormat="1" x14ac:dyDescent="0.4"/>
    <row r="20071" s="6" customFormat="1" x14ac:dyDescent="0.4"/>
    <row r="20072" s="6" customFormat="1" x14ac:dyDescent="0.4"/>
    <row r="20073" s="6" customFormat="1" x14ac:dyDescent="0.4"/>
    <row r="20074" s="6" customFormat="1" x14ac:dyDescent="0.4"/>
    <row r="20075" s="6" customFormat="1" x14ac:dyDescent="0.4"/>
    <row r="20076" s="6" customFormat="1" x14ac:dyDescent="0.4"/>
    <row r="20077" s="6" customFormat="1" x14ac:dyDescent="0.4"/>
    <row r="20078" s="6" customFormat="1" x14ac:dyDescent="0.4"/>
    <row r="20079" s="6" customFormat="1" x14ac:dyDescent="0.4"/>
    <row r="20080" s="6" customFormat="1" x14ac:dyDescent="0.4"/>
    <row r="20081" s="6" customFormat="1" x14ac:dyDescent="0.4"/>
    <row r="20082" s="6" customFormat="1" x14ac:dyDescent="0.4"/>
    <row r="20083" s="6" customFormat="1" x14ac:dyDescent="0.4"/>
    <row r="20084" s="6" customFormat="1" x14ac:dyDescent="0.4"/>
    <row r="20085" s="6" customFormat="1" x14ac:dyDescent="0.4"/>
    <row r="20086" s="6" customFormat="1" x14ac:dyDescent="0.4"/>
    <row r="20087" s="6" customFormat="1" x14ac:dyDescent="0.4"/>
    <row r="20088" s="6" customFormat="1" x14ac:dyDescent="0.4"/>
    <row r="20089" s="6" customFormat="1" x14ac:dyDescent="0.4"/>
    <row r="20090" s="6" customFormat="1" x14ac:dyDescent="0.4"/>
    <row r="20091" s="6" customFormat="1" x14ac:dyDescent="0.4"/>
    <row r="20092" s="6" customFormat="1" x14ac:dyDescent="0.4"/>
    <row r="20093" s="6" customFormat="1" x14ac:dyDescent="0.4"/>
    <row r="20094" s="6" customFormat="1" x14ac:dyDescent="0.4"/>
    <row r="20095" s="6" customFormat="1" x14ac:dyDescent="0.4"/>
    <row r="20096" s="6" customFormat="1" x14ac:dyDescent="0.4"/>
    <row r="20097" s="6" customFormat="1" x14ac:dyDescent="0.4"/>
    <row r="20098" s="6" customFormat="1" x14ac:dyDescent="0.4"/>
    <row r="20099" s="6" customFormat="1" x14ac:dyDescent="0.4"/>
    <row r="20100" s="6" customFormat="1" x14ac:dyDescent="0.4"/>
    <row r="20101" s="6" customFormat="1" x14ac:dyDescent="0.4"/>
    <row r="20102" s="6" customFormat="1" x14ac:dyDescent="0.4"/>
    <row r="20103" s="6" customFormat="1" x14ac:dyDescent="0.4"/>
    <row r="20104" s="6" customFormat="1" x14ac:dyDescent="0.4"/>
    <row r="20105" s="6" customFormat="1" x14ac:dyDescent="0.4"/>
    <row r="20106" s="6" customFormat="1" x14ac:dyDescent="0.4"/>
    <row r="20107" s="6" customFormat="1" x14ac:dyDescent="0.4"/>
    <row r="20108" s="6" customFormat="1" x14ac:dyDescent="0.4"/>
    <row r="20109" s="6" customFormat="1" x14ac:dyDescent="0.4"/>
    <row r="20110" s="6" customFormat="1" x14ac:dyDescent="0.4"/>
    <row r="20111" s="6" customFormat="1" x14ac:dyDescent="0.4"/>
    <row r="20112" s="6" customFormat="1" x14ac:dyDescent="0.4"/>
    <row r="20113" s="6" customFormat="1" x14ac:dyDescent="0.4"/>
    <row r="20114" s="6" customFormat="1" x14ac:dyDescent="0.4"/>
    <row r="20115" s="6" customFormat="1" x14ac:dyDescent="0.4"/>
    <row r="20116" s="6" customFormat="1" x14ac:dyDescent="0.4"/>
    <row r="20117" s="6" customFormat="1" x14ac:dyDescent="0.4"/>
    <row r="20118" s="6" customFormat="1" x14ac:dyDescent="0.4"/>
    <row r="20119" s="6" customFormat="1" x14ac:dyDescent="0.4"/>
    <row r="20120" s="6" customFormat="1" x14ac:dyDescent="0.4"/>
    <row r="20121" s="6" customFormat="1" x14ac:dyDescent="0.4"/>
    <row r="20122" s="6" customFormat="1" x14ac:dyDescent="0.4"/>
    <row r="20123" s="6" customFormat="1" x14ac:dyDescent="0.4"/>
    <row r="20124" s="6" customFormat="1" x14ac:dyDescent="0.4"/>
    <row r="20125" s="6" customFormat="1" x14ac:dyDescent="0.4"/>
    <row r="20126" s="6" customFormat="1" x14ac:dyDescent="0.4"/>
    <row r="20127" s="6" customFormat="1" x14ac:dyDescent="0.4"/>
    <row r="20128" s="6" customFormat="1" x14ac:dyDescent="0.4"/>
    <row r="20129" s="6" customFormat="1" x14ac:dyDescent="0.4"/>
    <row r="20130" s="6" customFormat="1" x14ac:dyDescent="0.4"/>
    <row r="20131" s="6" customFormat="1" x14ac:dyDescent="0.4"/>
    <row r="20132" s="6" customFormat="1" x14ac:dyDescent="0.4"/>
    <row r="20133" s="6" customFormat="1" x14ac:dyDescent="0.4"/>
    <row r="20134" s="6" customFormat="1" x14ac:dyDescent="0.4"/>
    <row r="20135" s="6" customFormat="1" x14ac:dyDescent="0.4"/>
    <row r="20136" s="6" customFormat="1" x14ac:dyDescent="0.4"/>
    <row r="20137" s="6" customFormat="1" x14ac:dyDescent="0.4"/>
    <row r="20138" s="6" customFormat="1" x14ac:dyDescent="0.4"/>
    <row r="20139" s="6" customFormat="1" x14ac:dyDescent="0.4"/>
    <row r="20140" s="6" customFormat="1" x14ac:dyDescent="0.4"/>
    <row r="20141" s="6" customFormat="1" x14ac:dyDescent="0.4"/>
    <row r="20142" s="6" customFormat="1" x14ac:dyDescent="0.4"/>
    <row r="20143" s="6" customFormat="1" x14ac:dyDescent="0.4"/>
    <row r="20144" s="6" customFormat="1" x14ac:dyDescent="0.4"/>
    <row r="20145" s="6" customFormat="1" x14ac:dyDescent="0.4"/>
    <row r="20146" s="6" customFormat="1" x14ac:dyDescent="0.4"/>
    <row r="20147" s="6" customFormat="1" x14ac:dyDescent="0.4"/>
    <row r="20148" s="6" customFormat="1" x14ac:dyDescent="0.4"/>
    <row r="20149" s="6" customFormat="1" x14ac:dyDescent="0.4"/>
    <row r="20150" s="6" customFormat="1" x14ac:dyDescent="0.4"/>
    <row r="20151" s="6" customFormat="1" x14ac:dyDescent="0.4"/>
    <row r="20152" s="6" customFormat="1" x14ac:dyDescent="0.4"/>
    <row r="20153" s="6" customFormat="1" x14ac:dyDescent="0.4"/>
    <row r="20154" s="6" customFormat="1" x14ac:dyDescent="0.4"/>
    <row r="20155" s="6" customFormat="1" x14ac:dyDescent="0.4"/>
    <row r="20156" s="6" customFormat="1" x14ac:dyDescent="0.4"/>
    <row r="20157" s="6" customFormat="1" x14ac:dyDescent="0.4"/>
    <row r="20158" s="6" customFormat="1" x14ac:dyDescent="0.4"/>
    <row r="20159" s="6" customFormat="1" x14ac:dyDescent="0.4"/>
    <row r="20160" s="6" customFormat="1" x14ac:dyDescent="0.4"/>
    <row r="20161" s="6" customFormat="1" x14ac:dyDescent="0.4"/>
    <row r="20162" s="6" customFormat="1" x14ac:dyDescent="0.4"/>
    <row r="20163" s="6" customFormat="1" x14ac:dyDescent="0.4"/>
    <row r="20164" s="6" customFormat="1" x14ac:dyDescent="0.4"/>
    <row r="20165" s="6" customFormat="1" x14ac:dyDescent="0.4"/>
    <row r="20166" s="6" customFormat="1" x14ac:dyDescent="0.4"/>
    <row r="20167" s="6" customFormat="1" x14ac:dyDescent="0.4"/>
    <row r="20168" s="6" customFormat="1" x14ac:dyDescent="0.4"/>
    <row r="20169" s="6" customFormat="1" x14ac:dyDescent="0.4"/>
    <row r="20170" s="6" customFormat="1" x14ac:dyDescent="0.4"/>
    <row r="20171" s="6" customFormat="1" x14ac:dyDescent="0.4"/>
    <row r="20172" s="6" customFormat="1" x14ac:dyDescent="0.4"/>
    <row r="20173" s="6" customFormat="1" x14ac:dyDescent="0.4"/>
    <row r="20174" s="6" customFormat="1" x14ac:dyDescent="0.4"/>
    <row r="20175" s="6" customFormat="1" x14ac:dyDescent="0.4"/>
    <row r="20176" s="6" customFormat="1" x14ac:dyDescent="0.4"/>
    <row r="20177" s="6" customFormat="1" x14ac:dyDescent="0.4"/>
    <row r="20178" s="6" customFormat="1" x14ac:dyDescent="0.4"/>
    <row r="20179" s="6" customFormat="1" x14ac:dyDescent="0.4"/>
    <row r="20180" s="6" customFormat="1" x14ac:dyDescent="0.4"/>
    <row r="20181" s="6" customFormat="1" x14ac:dyDescent="0.4"/>
    <row r="20182" s="6" customFormat="1" x14ac:dyDescent="0.4"/>
    <row r="20183" s="6" customFormat="1" x14ac:dyDescent="0.4"/>
    <row r="20184" s="6" customFormat="1" x14ac:dyDescent="0.4"/>
    <row r="20185" s="6" customFormat="1" x14ac:dyDescent="0.4"/>
    <row r="20186" s="6" customFormat="1" x14ac:dyDescent="0.4"/>
    <row r="20187" s="6" customFormat="1" x14ac:dyDescent="0.4"/>
    <row r="20188" s="6" customFormat="1" x14ac:dyDescent="0.4"/>
    <row r="20189" s="6" customFormat="1" x14ac:dyDescent="0.4"/>
    <row r="20190" s="6" customFormat="1" x14ac:dyDescent="0.4"/>
    <row r="20191" s="6" customFormat="1" x14ac:dyDescent="0.4"/>
    <row r="20192" s="6" customFormat="1" x14ac:dyDescent="0.4"/>
    <row r="20193" s="6" customFormat="1" x14ac:dyDescent="0.4"/>
    <row r="20194" s="6" customFormat="1" x14ac:dyDescent="0.4"/>
    <row r="20195" s="6" customFormat="1" x14ac:dyDescent="0.4"/>
    <row r="20196" s="6" customFormat="1" x14ac:dyDescent="0.4"/>
    <row r="20197" s="6" customFormat="1" x14ac:dyDescent="0.4"/>
    <row r="20198" s="6" customFormat="1" x14ac:dyDescent="0.4"/>
    <row r="20199" s="6" customFormat="1" x14ac:dyDescent="0.4"/>
    <row r="20200" s="6" customFormat="1" x14ac:dyDescent="0.4"/>
    <row r="20201" s="6" customFormat="1" x14ac:dyDescent="0.4"/>
    <row r="20202" s="6" customFormat="1" x14ac:dyDescent="0.4"/>
    <row r="20203" s="6" customFormat="1" x14ac:dyDescent="0.4"/>
    <row r="20204" s="6" customFormat="1" x14ac:dyDescent="0.4"/>
    <row r="20205" s="6" customFormat="1" x14ac:dyDescent="0.4"/>
    <row r="20206" s="6" customFormat="1" x14ac:dyDescent="0.4"/>
    <row r="20207" s="6" customFormat="1" x14ac:dyDescent="0.4"/>
    <row r="20208" s="6" customFormat="1" x14ac:dyDescent="0.4"/>
    <row r="20209" s="6" customFormat="1" x14ac:dyDescent="0.4"/>
    <row r="20210" s="6" customFormat="1" x14ac:dyDescent="0.4"/>
    <row r="20211" s="6" customFormat="1" x14ac:dyDescent="0.4"/>
    <row r="20212" s="6" customFormat="1" x14ac:dyDescent="0.4"/>
    <row r="20213" s="6" customFormat="1" x14ac:dyDescent="0.4"/>
    <row r="20214" s="6" customFormat="1" x14ac:dyDescent="0.4"/>
    <row r="20215" s="6" customFormat="1" x14ac:dyDescent="0.4"/>
    <row r="20216" s="6" customFormat="1" x14ac:dyDescent="0.4"/>
    <row r="20217" s="6" customFormat="1" x14ac:dyDescent="0.4"/>
    <row r="20218" s="6" customFormat="1" x14ac:dyDescent="0.4"/>
    <row r="20219" s="6" customFormat="1" x14ac:dyDescent="0.4"/>
    <row r="20220" s="6" customFormat="1" x14ac:dyDescent="0.4"/>
    <row r="20221" s="6" customFormat="1" x14ac:dyDescent="0.4"/>
    <row r="20222" s="6" customFormat="1" x14ac:dyDescent="0.4"/>
    <row r="20223" s="6" customFormat="1" x14ac:dyDescent="0.4"/>
    <row r="20224" s="6" customFormat="1" x14ac:dyDescent="0.4"/>
    <row r="20225" s="6" customFormat="1" x14ac:dyDescent="0.4"/>
    <row r="20226" s="6" customFormat="1" x14ac:dyDescent="0.4"/>
    <row r="20227" s="6" customFormat="1" x14ac:dyDescent="0.4"/>
    <row r="20228" s="6" customFormat="1" x14ac:dyDescent="0.4"/>
    <row r="20229" s="6" customFormat="1" x14ac:dyDescent="0.4"/>
    <row r="20230" s="6" customFormat="1" x14ac:dyDescent="0.4"/>
    <row r="20231" s="6" customFormat="1" x14ac:dyDescent="0.4"/>
    <row r="20232" s="6" customFormat="1" x14ac:dyDescent="0.4"/>
    <row r="20233" s="6" customFormat="1" x14ac:dyDescent="0.4"/>
    <row r="20234" s="6" customFormat="1" x14ac:dyDescent="0.4"/>
    <row r="20235" s="6" customFormat="1" x14ac:dyDescent="0.4"/>
    <row r="20236" s="6" customFormat="1" x14ac:dyDescent="0.4"/>
    <row r="20237" s="6" customFormat="1" x14ac:dyDescent="0.4"/>
    <row r="20238" s="6" customFormat="1" x14ac:dyDescent="0.4"/>
    <row r="20239" s="6" customFormat="1" x14ac:dyDescent="0.4"/>
    <row r="20240" s="6" customFormat="1" x14ac:dyDescent="0.4"/>
    <row r="20241" s="6" customFormat="1" x14ac:dyDescent="0.4"/>
    <row r="20242" s="6" customFormat="1" x14ac:dyDescent="0.4"/>
    <row r="20243" s="6" customFormat="1" x14ac:dyDescent="0.4"/>
    <row r="20244" s="6" customFormat="1" x14ac:dyDescent="0.4"/>
    <row r="20245" s="6" customFormat="1" x14ac:dyDescent="0.4"/>
    <row r="20246" s="6" customFormat="1" x14ac:dyDescent="0.4"/>
    <row r="20247" s="6" customFormat="1" x14ac:dyDescent="0.4"/>
    <row r="20248" s="6" customFormat="1" x14ac:dyDescent="0.4"/>
    <row r="20249" s="6" customFormat="1" x14ac:dyDescent="0.4"/>
    <row r="20250" s="6" customFormat="1" x14ac:dyDescent="0.4"/>
    <row r="20251" s="6" customFormat="1" x14ac:dyDescent="0.4"/>
    <row r="20252" s="6" customFormat="1" x14ac:dyDescent="0.4"/>
    <row r="20253" s="6" customFormat="1" x14ac:dyDescent="0.4"/>
    <row r="20254" s="6" customFormat="1" x14ac:dyDescent="0.4"/>
    <row r="20255" s="6" customFormat="1" x14ac:dyDescent="0.4"/>
    <row r="20256" s="6" customFormat="1" x14ac:dyDescent="0.4"/>
    <row r="20257" s="6" customFormat="1" x14ac:dyDescent="0.4"/>
    <row r="20258" s="6" customFormat="1" x14ac:dyDescent="0.4"/>
    <row r="20259" s="6" customFormat="1" x14ac:dyDescent="0.4"/>
    <row r="20260" s="6" customFormat="1" x14ac:dyDescent="0.4"/>
    <row r="20261" s="6" customFormat="1" x14ac:dyDescent="0.4"/>
    <row r="20262" s="6" customFormat="1" x14ac:dyDescent="0.4"/>
    <row r="20263" s="6" customFormat="1" x14ac:dyDescent="0.4"/>
    <row r="20264" s="6" customFormat="1" x14ac:dyDescent="0.4"/>
    <row r="20265" s="6" customFormat="1" x14ac:dyDescent="0.4"/>
    <row r="20266" s="6" customFormat="1" x14ac:dyDescent="0.4"/>
    <row r="20267" s="6" customFormat="1" x14ac:dyDescent="0.4"/>
    <row r="20268" s="6" customFormat="1" x14ac:dyDescent="0.4"/>
    <row r="20269" s="6" customFormat="1" x14ac:dyDescent="0.4"/>
    <row r="20270" s="6" customFormat="1" x14ac:dyDescent="0.4"/>
    <row r="20271" s="6" customFormat="1" x14ac:dyDescent="0.4"/>
    <row r="20272" s="6" customFormat="1" x14ac:dyDescent="0.4"/>
    <row r="20273" s="6" customFormat="1" x14ac:dyDescent="0.4"/>
    <row r="20274" s="6" customFormat="1" x14ac:dyDescent="0.4"/>
    <row r="20275" s="6" customFormat="1" x14ac:dyDescent="0.4"/>
    <row r="20276" s="6" customFormat="1" x14ac:dyDescent="0.4"/>
    <row r="20277" s="6" customFormat="1" x14ac:dyDescent="0.4"/>
    <row r="20278" s="6" customFormat="1" x14ac:dyDescent="0.4"/>
    <row r="20279" s="6" customFormat="1" x14ac:dyDescent="0.4"/>
    <row r="20280" s="6" customFormat="1" x14ac:dyDescent="0.4"/>
    <row r="20281" s="6" customFormat="1" x14ac:dyDescent="0.4"/>
    <row r="20282" s="6" customFormat="1" x14ac:dyDescent="0.4"/>
    <row r="20283" s="6" customFormat="1" x14ac:dyDescent="0.4"/>
    <row r="20284" s="6" customFormat="1" x14ac:dyDescent="0.4"/>
    <row r="20285" s="6" customFormat="1" x14ac:dyDescent="0.4"/>
    <row r="20286" s="6" customFormat="1" x14ac:dyDescent="0.4"/>
    <row r="20287" s="6" customFormat="1" x14ac:dyDescent="0.4"/>
    <row r="20288" s="6" customFormat="1" x14ac:dyDescent="0.4"/>
    <row r="20289" s="6" customFormat="1" x14ac:dyDescent="0.4"/>
    <row r="20290" s="6" customFormat="1" x14ac:dyDescent="0.4"/>
    <row r="20291" s="6" customFormat="1" x14ac:dyDescent="0.4"/>
    <row r="20292" s="6" customFormat="1" x14ac:dyDescent="0.4"/>
    <row r="20293" s="6" customFormat="1" x14ac:dyDescent="0.4"/>
    <row r="20294" s="6" customFormat="1" x14ac:dyDescent="0.4"/>
    <row r="20295" s="6" customFormat="1" x14ac:dyDescent="0.4"/>
    <row r="20296" s="6" customFormat="1" x14ac:dyDescent="0.4"/>
    <row r="20297" s="6" customFormat="1" x14ac:dyDescent="0.4"/>
    <row r="20298" s="6" customFormat="1" x14ac:dyDescent="0.4"/>
    <row r="20299" s="6" customFormat="1" x14ac:dyDescent="0.4"/>
    <row r="20300" s="6" customFormat="1" x14ac:dyDescent="0.4"/>
    <row r="20301" s="6" customFormat="1" x14ac:dyDescent="0.4"/>
    <row r="20302" s="6" customFormat="1" x14ac:dyDescent="0.4"/>
    <row r="20303" s="6" customFormat="1" x14ac:dyDescent="0.4"/>
    <row r="20304" s="6" customFormat="1" x14ac:dyDescent="0.4"/>
    <row r="20305" s="6" customFormat="1" x14ac:dyDescent="0.4"/>
    <row r="20306" s="6" customFormat="1" x14ac:dyDescent="0.4"/>
    <row r="20307" s="6" customFormat="1" x14ac:dyDescent="0.4"/>
    <row r="20308" s="6" customFormat="1" x14ac:dyDescent="0.4"/>
    <row r="20309" s="6" customFormat="1" x14ac:dyDescent="0.4"/>
    <row r="20310" s="6" customFormat="1" x14ac:dyDescent="0.4"/>
    <row r="20311" s="6" customFormat="1" x14ac:dyDescent="0.4"/>
    <row r="20312" s="6" customFormat="1" x14ac:dyDescent="0.4"/>
    <row r="20313" s="6" customFormat="1" x14ac:dyDescent="0.4"/>
    <row r="20314" s="6" customFormat="1" x14ac:dyDescent="0.4"/>
    <row r="20315" s="6" customFormat="1" x14ac:dyDescent="0.4"/>
    <row r="20316" s="6" customFormat="1" x14ac:dyDescent="0.4"/>
    <row r="20317" s="6" customFormat="1" x14ac:dyDescent="0.4"/>
    <row r="20318" s="6" customFormat="1" x14ac:dyDescent="0.4"/>
    <row r="20319" s="6" customFormat="1" x14ac:dyDescent="0.4"/>
    <row r="20320" s="6" customFormat="1" x14ac:dyDescent="0.4"/>
    <row r="20321" s="6" customFormat="1" x14ac:dyDescent="0.4"/>
    <row r="20322" s="6" customFormat="1" x14ac:dyDescent="0.4"/>
    <row r="20323" s="6" customFormat="1" x14ac:dyDescent="0.4"/>
    <row r="20324" s="6" customFormat="1" x14ac:dyDescent="0.4"/>
    <row r="20325" s="6" customFormat="1" x14ac:dyDescent="0.4"/>
    <row r="20326" s="6" customFormat="1" x14ac:dyDescent="0.4"/>
    <row r="20327" s="6" customFormat="1" x14ac:dyDescent="0.4"/>
    <row r="20328" s="6" customFormat="1" x14ac:dyDescent="0.4"/>
    <row r="20329" s="6" customFormat="1" x14ac:dyDescent="0.4"/>
    <row r="20330" s="6" customFormat="1" x14ac:dyDescent="0.4"/>
    <row r="20331" s="6" customFormat="1" x14ac:dyDescent="0.4"/>
    <row r="20332" s="6" customFormat="1" x14ac:dyDescent="0.4"/>
    <row r="20333" s="6" customFormat="1" x14ac:dyDescent="0.4"/>
    <row r="20334" s="6" customFormat="1" x14ac:dyDescent="0.4"/>
    <row r="20335" s="6" customFormat="1" x14ac:dyDescent="0.4"/>
    <row r="20336" s="6" customFormat="1" x14ac:dyDescent="0.4"/>
    <row r="20337" s="6" customFormat="1" x14ac:dyDescent="0.4"/>
    <row r="20338" s="6" customFormat="1" x14ac:dyDescent="0.4"/>
    <row r="20339" s="6" customFormat="1" x14ac:dyDescent="0.4"/>
    <row r="20340" s="6" customFormat="1" x14ac:dyDescent="0.4"/>
    <row r="20341" s="6" customFormat="1" x14ac:dyDescent="0.4"/>
    <row r="20342" s="6" customFormat="1" x14ac:dyDescent="0.4"/>
    <row r="20343" s="6" customFormat="1" x14ac:dyDescent="0.4"/>
    <row r="20344" s="6" customFormat="1" x14ac:dyDescent="0.4"/>
    <row r="20345" s="6" customFormat="1" x14ac:dyDescent="0.4"/>
    <row r="20346" s="6" customFormat="1" x14ac:dyDescent="0.4"/>
    <row r="20347" s="6" customFormat="1" x14ac:dyDescent="0.4"/>
    <row r="20348" s="6" customFormat="1" x14ac:dyDescent="0.4"/>
    <row r="20349" s="6" customFormat="1" x14ac:dyDescent="0.4"/>
    <row r="20350" s="6" customFormat="1" x14ac:dyDescent="0.4"/>
    <row r="20351" s="6" customFormat="1" x14ac:dyDescent="0.4"/>
    <row r="20352" s="6" customFormat="1" x14ac:dyDescent="0.4"/>
    <row r="20353" s="6" customFormat="1" x14ac:dyDescent="0.4"/>
    <row r="20354" s="6" customFormat="1" x14ac:dyDescent="0.4"/>
    <row r="20355" s="6" customFormat="1" x14ac:dyDescent="0.4"/>
    <row r="20356" s="6" customFormat="1" x14ac:dyDescent="0.4"/>
    <row r="20357" s="6" customFormat="1" x14ac:dyDescent="0.4"/>
    <row r="20358" s="6" customFormat="1" x14ac:dyDescent="0.4"/>
    <row r="20359" s="6" customFormat="1" x14ac:dyDescent="0.4"/>
    <row r="20360" s="6" customFormat="1" x14ac:dyDescent="0.4"/>
    <row r="20361" s="6" customFormat="1" x14ac:dyDescent="0.4"/>
    <row r="20362" s="6" customFormat="1" x14ac:dyDescent="0.4"/>
    <row r="20363" s="6" customFormat="1" x14ac:dyDescent="0.4"/>
    <row r="20364" s="6" customFormat="1" x14ac:dyDescent="0.4"/>
    <row r="20365" s="6" customFormat="1" x14ac:dyDescent="0.4"/>
    <row r="20366" s="6" customFormat="1" x14ac:dyDescent="0.4"/>
    <row r="20367" s="6" customFormat="1" x14ac:dyDescent="0.4"/>
    <row r="20368" s="6" customFormat="1" x14ac:dyDescent="0.4"/>
    <row r="20369" s="6" customFormat="1" x14ac:dyDescent="0.4"/>
    <row r="20370" s="6" customFormat="1" x14ac:dyDescent="0.4"/>
    <row r="20371" s="6" customFormat="1" x14ac:dyDescent="0.4"/>
    <row r="20372" s="6" customFormat="1" x14ac:dyDescent="0.4"/>
    <row r="20373" s="6" customFormat="1" x14ac:dyDescent="0.4"/>
    <row r="20374" s="6" customFormat="1" x14ac:dyDescent="0.4"/>
    <row r="20375" s="6" customFormat="1" x14ac:dyDescent="0.4"/>
    <row r="20376" s="6" customFormat="1" x14ac:dyDescent="0.4"/>
    <row r="20377" s="6" customFormat="1" x14ac:dyDescent="0.4"/>
    <row r="20378" s="6" customFormat="1" x14ac:dyDescent="0.4"/>
    <row r="20379" s="6" customFormat="1" x14ac:dyDescent="0.4"/>
    <row r="20380" s="6" customFormat="1" x14ac:dyDescent="0.4"/>
    <row r="20381" s="6" customFormat="1" x14ac:dyDescent="0.4"/>
    <row r="20382" s="6" customFormat="1" x14ac:dyDescent="0.4"/>
    <row r="20383" s="6" customFormat="1" x14ac:dyDescent="0.4"/>
    <row r="20384" s="6" customFormat="1" x14ac:dyDescent="0.4"/>
    <row r="20385" s="6" customFormat="1" x14ac:dyDescent="0.4"/>
    <row r="20386" s="6" customFormat="1" x14ac:dyDescent="0.4"/>
    <row r="20387" s="6" customFormat="1" x14ac:dyDescent="0.4"/>
    <row r="20388" s="6" customFormat="1" x14ac:dyDescent="0.4"/>
    <row r="20389" s="6" customFormat="1" x14ac:dyDescent="0.4"/>
    <row r="20390" s="6" customFormat="1" x14ac:dyDescent="0.4"/>
    <row r="20391" s="6" customFormat="1" x14ac:dyDescent="0.4"/>
    <row r="20392" s="6" customFormat="1" x14ac:dyDescent="0.4"/>
    <row r="20393" s="6" customFormat="1" x14ac:dyDescent="0.4"/>
    <row r="20394" s="6" customFormat="1" x14ac:dyDescent="0.4"/>
    <row r="20395" s="6" customFormat="1" x14ac:dyDescent="0.4"/>
    <row r="20396" s="6" customFormat="1" x14ac:dyDescent="0.4"/>
    <row r="20397" s="6" customFormat="1" x14ac:dyDescent="0.4"/>
    <row r="20398" s="6" customFormat="1" x14ac:dyDescent="0.4"/>
    <row r="20399" s="6" customFormat="1" x14ac:dyDescent="0.4"/>
    <row r="20400" s="6" customFormat="1" x14ac:dyDescent="0.4"/>
    <row r="20401" s="6" customFormat="1" x14ac:dyDescent="0.4"/>
    <row r="20402" s="6" customFormat="1" x14ac:dyDescent="0.4"/>
    <row r="20403" s="6" customFormat="1" x14ac:dyDescent="0.4"/>
    <row r="20404" s="6" customFormat="1" x14ac:dyDescent="0.4"/>
    <row r="20405" s="6" customFormat="1" x14ac:dyDescent="0.4"/>
    <row r="20406" s="6" customFormat="1" x14ac:dyDescent="0.4"/>
    <row r="20407" s="6" customFormat="1" x14ac:dyDescent="0.4"/>
    <row r="20408" s="6" customFormat="1" x14ac:dyDescent="0.4"/>
    <row r="20409" s="6" customFormat="1" x14ac:dyDescent="0.4"/>
    <row r="20410" s="6" customFormat="1" x14ac:dyDescent="0.4"/>
    <row r="20411" s="6" customFormat="1" x14ac:dyDescent="0.4"/>
    <row r="20412" s="6" customFormat="1" x14ac:dyDescent="0.4"/>
    <row r="20413" s="6" customFormat="1" x14ac:dyDescent="0.4"/>
    <row r="20414" s="6" customFormat="1" x14ac:dyDescent="0.4"/>
    <row r="20415" s="6" customFormat="1" x14ac:dyDescent="0.4"/>
    <row r="20416" s="6" customFormat="1" x14ac:dyDescent="0.4"/>
    <row r="20417" s="6" customFormat="1" x14ac:dyDescent="0.4"/>
    <row r="20418" s="6" customFormat="1" x14ac:dyDescent="0.4"/>
    <row r="20419" s="6" customFormat="1" x14ac:dyDescent="0.4"/>
    <row r="20420" s="6" customFormat="1" x14ac:dyDescent="0.4"/>
    <row r="20421" s="6" customFormat="1" x14ac:dyDescent="0.4"/>
    <row r="20422" s="6" customFormat="1" x14ac:dyDescent="0.4"/>
    <row r="20423" s="6" customFormat="1" x14ac:dyDescent="0.4"/>
    <row r="20424" s="6" customFormat="1" x14ac:dyDescent="0.4"/>
    <row r="20425" s="6" customFormat="1" x14ac:dyDescent="0.4"/>
    <row r="20426" s="6" customFormat="1" x14ac:dyDescent="0.4"/>
    <row r="20427" s="6" customFormat="1" x14ac:dyDescent="0.4"/>
    <row r="20428" s="6" customFormat="1" x14ac:dyDescent="0.4"/>
    <row r="20429" s="6" customFormat="1" x14ac:dyDescent="0.4"/>
    <row r="20430" s="6" customFormat="1" x14ac:dyDescent="0.4"/>
    <row r="20431" s="6" customFormat="1" x14ac:dyDescent="0.4"/>
    <row r="20432" s="6" customFormat="1" x14ac:dyDescent="0.4"/>
    <row r="20433" s="6" customFormat="1" x14ac:dyDescent="0.4"/>
    <row r="20434" s="6" customFormat="1" x14ac:dyDescent="0.4"/>
    <row r="20435" s="6" customFormat="1" x14ac:dyDescent="0.4"/>
    <row r="20436" s="6" customFormat="1" x14ac:dyDescent="0.4"/>
    <row r="20437" s="6" customFormat="1" x14ac:dyDescent="0.4"/>
    <row r="20438" s="6" customFormat="1" x14ac:dyDescent="0.4"/>
    <row r="20439" s="6" customFormat="1" x14ac:dyDescent="0.4"/>
    <row r="20440" s="6" customFormat="1" x14ac:dyDescent="0.4"/>
    <row r="20441" s="6" customFormat="1" x14ac:dyDescent="0.4"/>
    <row r="20442" s="6" customFormat="1" x14ac:dyDescent="0.4"/>
    <row r="20443" s="6" customFormat="1" x14ac:dyDescent="0.4"/>
    <row r="20444" s="6" customFormat="1" x14ac:dyDescent="0.4"/>
    <row r="20445" s="6" customFormat="1" x14ac:dyDescent="0.4"/>
    <row r="20446" s="6" customFormat="1" x14ac:dyDescent="0.4"/>
    <row r="20447" s="6" customFormat="1" x14ac:dyDescent="0.4"/>
    <row r="20448" s="6" customFormat="1" x14ac:dyDescent="0.4"/>
    <row r="20449" s="6" customFormat="1" x14ac:dyDescent="0.4"/>
    <row r="20450" s="6" customFormat="1" x14ac:dyDescent="0.4"/>
    <row r="20451" s="6" customFormat="1" x14ac:dyDescent="0.4"/>
    <row r="20452" s="6" customFormat="1" x14ac:dyDescent="0.4"/>
    <row r="20453" s="6" customFormat="1" x14ac:dyDescent="0.4"/>
    <row r="20454" s="6" customFormat="1" x14ac:dyDescent="0.4"/>
    <row r="20455" s="6" customFormat="1" x14ac:dyDescent="0.4"/>
    <row r="20456" s="6" customFormat="1" x14ac:dyDescent="0.4"/>
    <row r="20457" s="6" customFormat="1" x14ac:dyDescent="0.4"/>
    <row r="20458" s="6" customFormat="1" x14ac:dyDescent="0.4"/>
    <row r="20459" s="6" customFormat="1" x14ac:dyDescent="0.4"/>
    <row r="20460" s="6" customFormat="1" x14ac:dyDescent="0.4"/>
    <row r="20461" s="6" customFormat="1" x14ac:dyDescent="0.4"/>
    <row r="20462" s="6" customFormat="1" x14ac:dyDescent="0.4"/>
    <row r="20463" s="6" customFormat="1" x14ac:dyDescent="0.4"/>
    <row r="20464" s="6" customFormat="1" x14ac:dyDescent="0.4"/>
    <row r="20465" s="6" customFormat="1" x14ac:dyDescent="0.4"/>
    <row r="20466" s="6" customFormat="1" x14ac:dyDescent="0.4"/>
    <row r="20467" s="6" customFormat="1" x14ac:dyDescent="0.4"/>
    <row r="20468" s="6" customFormat="1" x14ac:dyDescent="0.4"/>
    <row r="20469" s="6" customFormat="1" x14ac:dyDescent="0.4"/>
    <row r="20470" s="6" customFormat="1" x14ac:dyDescent="0.4"/>
    <row r="20471" s="6" customFormat="1" x14ac:dyDescent="0.4"/>
    <row r="20472" s="6" customFormat="1" x14ac:dyDescent="0.4"/>
    <row r="20473" s="6" customFormat="1" x14ac:dyDescent="0.4"/>
    <row r="20474" s="6" customFormat="1" x14ac:dyDescent="0.4"/>
    <row r="20475" s="6" customFormat="1" x14ac:dyDescent="0.4"/>
    <row r="20476" s="6" customFormat="1" x14ac:dyDescent="0.4"/>
    <row r="20477" s="6" customFormat="1" x14ac:dyDescent="0.4"/>
    <row r="20478" s="6" customFormat="1" x14ac:dyDescent="0.4"/>
    <row r="20479" s="6" customFormat="1" x14ac:dyDescent="0.4"/>
    <row r="20480" s="6" customFormat="1" x14ac:dyDescent="0.4"/>
    <row r="20481" s="6" customFormat="1" x14ac:dyDescent="0.4"/>
    <row r="20482" s="6" customFormat="1" x14ac:dyDescent="0.4"/>
    <row r="20483" s="6" customFormat="1" x14ac:dyDescent="0.4"/>
    <row r="20484" s="6" customFormat="1" x14ac:dyDescent="0.4"/>
    <row r="20485" s="6" customFormat="1" x14ac:dyDescent="0.4"/>
    <row r="20486" s="6" customFormat="1" x14ac:dyDescent="0.4"/>
    <row r="20487" s="6" customFormat="1" x14ac:dyDescent="0.4"/>
    <row r="20488" s="6" customFormat="1" x14ac:dyDescent="0.4"/>
    <row r="20489" s="6" customFormat="1" x14ac:dyDescent="0.4"/>
    <row r="20490" s="6" customFormat="1" x14ac:dyDescent="0.4"/>
    <row r="20491" s="6" customFormat="1" x14ac:dyDescent="0.4"/>
    <row r="20492" s="6" customFormat="1" x14ac:dyDescent="0.4"/>
    <row r="20493" s="6" customFormat="1" x14ac:dyDescent="0.4"/>
    <row r="20494" s="6" customFormat="1" x14ac:dyDescent="0.4"/>
    <row r="20495" s="6" customFormat="1" x14ac:dyDescent="0.4"/>
    <row r="20496" s="6" customFormat="1" x14ac:dyDescent="0.4"/>
    <row r="20497" s="6" customFormat="1" x14ac:dyDescent="0.4"/>
    <row r="20498" s="6" customFormat="1" x14ac:dyDescent="0.4"/>
    <row r="20499" s="6" customFormat="1" x14ac:dyDescent="0.4"/>
    <row r="20500" s="6" customFormat="1" x14ac:dyDescent="0.4"/>
    <row r="20501" s="6" customFormat="1" x14ac:dyDescent="0.4"/>
    <row r="20502" s="6" customFormat="1" x14ac:dyDescent="0.4"/>
    <row r="20503" s="6" customFormat="1" x14ac:dyDescent="0.4"/>
    <row r="20504" s="6" customFormat="1" x14ac:dyDescent="0.4"/>
    <row r="20505" s="6" customFormat="1" x14ac:dyDescent="0.4"/>
    <row r="20506" s="6" customFormat="1" x14ac:dyDescent="0.4"/>
    <row r="20507" s="6" customFormat="1" x14ac:dyDescent="0.4"/>
    <row r="20508" s="6" customFormat="1" x14ac:dyDescent="0.4"/>
    <row r="20509" s="6" customFormat="1" x14ac:dyDescent="0.4"/>
    <row r="20510" s="6" customFormat="1" x14ac:dyDescent="0.4"/>
    <row r="20511" s="6" customFormat="1" x14ac:dyDescent="0.4"/>
    <row r="20512" s="6" customFormat="1" x14ac:dyDescent="0.4"/>
    <row r="20513" s="6" customFormat="1" x14ac:dyDescent="0.4"/>
    <row r="20514" s="6" customFormat="1" x14ac:dyDescent="0.4"/>
    <row r="20515" s="6" customFormat="1" x14ac:dyDescent="0.4"/>
    <row r="20516" s="6" customFormat="1" x14ac:dyDescent="0.4"/>
    <row r="20517" s="6" customFormat="1" x14ac:dyDescent="0.4"/>
    <row r="20518" s="6" customFormat="1" x14ac:dyDescent="0.4"/>
    <row r="20519" s="6" customFormat="1" x14ac:dyDescent="0.4"/>
    <row r="20520" s="6" customFormat="1" x14ac:dyDescent="0.4"/>
    <row r="20521" s="6" customFormat="1" x14ac:dyDescent="0.4"/>
    <row r="20522" s="6" customFormat="1" x14ac:dyDescent="0.4"/>
    <row r="20523" s="6" customFormat="1" x14ac:dyDescent="0.4"/>
    <row r="20524" s="6" customFormat="1" x14ac:dyDescent="0.4"/>
    <row r="20525" s="6" customFormat="1" x14ac:dyDescent="0.4"/>
    <row r="20526" s="6" customFormat="1" x14ac:dyDescent="0.4"/>
    <row r="20527" s="6" customFormat="1" x14ac:dyDescent="0.4"/>
    <row r="20528" s="6" customFormat="1" x14ac:dyDescent="0.4"/>
    <row r="20529" s="6" customFormat="1" x14ac:dyDescent="0.4"/>
    <row r="20530" s="6" customFormat="1" x14ac:dyDescent="0.4"/>
    <row r="20531" s="6" customFormat="1" x14ac:dyDescent="0.4"/>
    <row r="20532" s="6" customFormat="1" x14ac:dyDescent="0.4"/>
    <row r="20533" s="6" customFormat="1" x14ac:dyDescent="0.4"/>
    <row r="20534" s="6" customFormat="1" x14ac:dyDescent="0.4"/>
    <row r="20535" s="6" customFormat="1" x14ac:dyDescent="0.4"/>
    <row r="20536" s="6" customFormat="1" x14ac:dyDescent="0.4"/>
    <row r="20537" s="6" customFormat="1" x14ac:dyDescent="0.4"/>
    <row r="20538" s="6" customFormat="1" x14ac:dyDescent="0.4"/>
    <row r="20539" s="6" customFormat="1" x14ac:dyDescent="0.4"/>
    <row r="20540" s="6" customFormat="1" x14ac:dyDescent="0.4"/>
    <row r="20541" s="6" customFormat="1" x14ac:dyDescent="0.4"/>
    <row r="20542" s="6" customFormat="1" x14ac:dyDescent="0.4"/>
    <row r="20543" s="6" customFormat="1" x14ac:dyDescent="0.4"/>
    <row r="20544" s="6" customFormat="1" x14ac:dyDescent="0.4"/>
    <row r="20545" s="6" customFormat="1" x14ac:dyDescent="0.4"/>
    <row r="20546" s="6" customFormat="1" x14ac:dyDescent="0.4"/>
    <row r="20547" s="6" customFormat="1" x14ac:dyDescent="0.4"/>
    <row r="20548" s="6" customFormat="1" x14ac:dyDescent="0.4"/>
    <row r="20549" s="6" customFormat="1" x14ac:dyDescent="0.4"/>
    <row r="20550" s="6" customFormat="1" x14ac:dyDescent="0.4"/>
    <row r="20551" s="6" customFormat="1" x14ac:dyDescent="0.4"/>
    <row r="20552" s="6" customFormat="1" x14ac:dyDescent="0.4"/>
    <row r="20553" s="6" customFormat="1" x14ac:dyDescent="0.4"/>
    <row r="20554" s="6" customFormat="1" x14ac:dyDescent="0.4"/>
    <row r="20555" s="6" customFormat="1" x14ac:dyDescent="0.4"/>
    <row r="20556" s="6" customFormat="1" x14ac:dyDescent="0.4"/>
    <row r="20557" s="6" customFormat="1" x14ac:dyDescent="0.4"/>
    <row r="20558" s="6" customFormat="1" x14ac:dyDescent="0.4"/>
    <row r="20559" s="6" customFormat="1" x14ac:dyDescent="0.4"/>
    <row r="20560" s="6" customFormat="1" x14ac:dyDescent="0.4"/>
    <row r="20561" s="6" customFormat="1" x14ac:dyDescent="0.4"/>
    <row r="20562" s="6" customFormat="1" x14ac:dyDescent="0.4"/>
    <row r="20563" s="6" customFormat="1" x14ac:dyDescent="0.4"/>
    <row r="20564" s="6" customFormat="1" x14ac:dyDescent="0.4"/>
    <row r="20565" s="6" customFormat="1" x14ac:dyDescent="0.4"/>
    <row r="20566" s="6" customFormat="1" x14ac:dyDescent="0.4"/>
    <row r="20567" s="6" customFormat="1" x14ac:dyDescent="0.4"/>
    <row r="20568" s="6" customFormat="1" x14ac:dyDescent="0.4"/>
    <row r="20569" s="6" customFormat="1" x14ac:dyDescent="0.4"/>
    <row r="20570" s="6" customFormat="1" x14ac:dyDescent="0.4"/>
    <row r="20571" s="6" customFormat="1" x14ac:dyDescent="0.4"/>
    <row r="20572" s="6" customFormat="1" x14ac:dyDescent="0.4"/>
    <row r="20573" s="6" customFormat="1" x14ac:dyDescent="0.4"/>
    <row r="20574" s="6" customFormat="1" x14ac:dyDescent="0.4"/>
    <row r="20575" s="6" customFormat="1" x14ac:dyDescent="0.4"/>
    <row r="20576" s="6" customFormat="1" x14ac:dyDescent="0.4"/>
    <row r="20577" s="6" customFormat="1" x14ac:dyDescent="0.4"/>
    <row r="20578" s="6" customFormat="1" x14ac:dyDescent="0.4"/>
    <row r="20579" s="6" customFormat="1" x14ac:dyDescent="0.4"/>
    <row r="20580" s="6" customFormat="1" x14ac:dyDescent="0.4"/>
    <row r="20581" s="6" customFormat="1" x14ac:dyDescent="0.4"/>
    <row r="20582" s="6" customFormat="1" x14ac:dyDescent="0.4"/>
    <row r="20583" s="6" customFormat="1" x14ac:dyDescent="0.4"/>
    <row r="20584" s="6" customFormat="1" x14ac:dyDescent="0.4"/>
    <row r="20585" s="6" customFormat="1" x14ac:dyDescent="0.4"/>
    <row r="20586" s="6" customFormat="1" x14ac:dyDescent="0.4"/>
    <row r="20587" s="6" customFormat="1" x14ac:dyDescent="0.4"/>
    <row r="20588" s="6" customFormat="1" x14ac:dyDescent="0.4"/>
    <row r="20589" s="6" customFormat="1" x14ac:dyDescent="0.4"/>
    <row r="20590" s="6" customFormat="1" x14ac:dyDescent="0.4"/>
    <row r="20591" s="6" customFormat="1" x14ac:dyDescent="0.4"/>
    <row r="20592" s="6" customFormat="1" x14ac:dyDescent="0.4"/>
    <row r="20593" s="6" customFormat="1" x14ac:dyDescent="0.4"/>
    <row r="20594" s="6" customFormat="1" x14ac:dyDescent="0.4"/>
    <row r="20595" s="6" customFormat="1" x14ac:dyDescent="0.4"/>
    <row r="20596" s="6" customFormat="1" x14ac:dyDescent="0.4"/>
    <row r="20597" s="6" customFormat="1" x14ac:dyDescent="0.4"/>
    <row r="20598" s="6" customFormat="1" x14ac:dyDescent="0.4"/>
    <row r="20599" s="6" customFormat="1" x14ac:dyDescent="0.4"/>
    <row r="20600" s="6" customFormat="1" x14ac:dyDescent="0.4"/>
    <row r="20601" s="6" customFormat="1" x14ac:dyDescent="0.4"/>
    <row r="20602" s="6" customFormat="1" x14ac:dyDescent="0.4"/>
    <row r="20603" s="6" customFormat="1" x14ac:dyDescent="0.4"/>
    <row r="20604" s="6" customFormat="1" x14ac:dyDescent="0.4"/>
    <row r="20605" s="6" customFormat="1" x14ac:dyDescent="0.4"/>
    <row r="20606" s="6" customFormat="1" x14ac:dyDescent="0.4"/>
    <row r="20607" s="6" customFormat="1" x14ac:dyDescent="0.4"/>
    <row r="20608" s="6" customFormat="1" x14ac:dyDescent="0.4"/>
    <row r="20609" s="6" customFormat="1" x14ac:dyDescent="0.4"/>
    <row r="20610" s="6" customFormat="1" x14ac:dyDescent="0.4"/>
    <row r="20611" s="6" customFormat="1" x14ac:dyDescent="0.4"/>
    <row r="20612" s="6" customFormat="1" x14ac:dyDescent="0.4"/>
    <row r="20613" s="6" customFormat="1" x14ac:dyDescent="0.4"/>
    <row r="20614" s="6" customFormat="1" x14ac:dyDescent="0.4"/>
    <row r="20615" s="6" customFormat="1" x14ac:dyDescent="0.4"/>
    <row r="20616" s="6" customFormat="1" x14ac:dyDescent="0.4"/>
    <row r="20617" s="6" customFormat="1" x14ac:dyDescent="0.4"/>
    <row r="20618" s="6" customFormat="1" x14ac:dyDescent="0.4"/>
    <row r="20619" s="6" customFormat="1" x14ac:dyDescent="0.4"/>
    <row r="20620" s="6" customFormat="1" x14ac:dyDescent="0.4"/>
    <row r="20621" s="6" customFormat="1" x14ac:dyDescent="0.4"/>
    <row r="20622" s="6" customFormat="1" x14ac:dyDescent="0.4"/>
    <row r="20623" s="6" customFormat="1" x14ac:dyDescent="0.4"/>
    <row r="20624" s="6" customFormat="1" x14ac:dyDescent="0.4"/>
    <row r="20625" s="6" customFormat="1" x14ac:dyDescent="0.4"/>
    <row r="20626" s="6" customFormat="1" x14ac:dyDescent="0.4"/>
    <row r="20627" s="6" customFormat="1" x14ac:dyDescent="0.4"/>
    <row r="20628" s="6" customFormat="1" x14ac:dyDescent="0.4"/>
    <row r="20629" s="6" customFormat="1" x14ac:dyDescent="0.4"/>
    <row r="20630" s="6" customFormat="1" x14ac:dyDescent="0.4"/>
    <row r="20631" s="6" customFormat="1" x14ac:dyDescent="0.4"/>
    <row r="20632" s="6" customFormat="1" x14ac:dyDescent="0.4"/>
    <row r="20633" s="6" customFormat="1" x14ac:dyDescent="0.4"/>
    <row r="20634" s="6" customFormat="1" x14ac:dyDescent="0.4"/>
    <row r="20635" s="6" customFormat="1" x14ac:dyDescent="0.4"/>
    <row r="20636" s="6" customFormat="1" x14ac:dyDescent="0.4"/>
    <row r="20637" s="6" customFormat="1" x14ac:dyDescent="0.4"/>
    <row r="20638" s="6" customFormat="1" x14ac:dyDescent="0.4"/>
    <row r="20639" s="6" customFormat="1" x14ac:dyDescent="0.4"/>
    <row r="20640" s="6" customFormat="1" x14ac:dyDescent="0.4"/>
    <row r="20641" s="6" customFormat="1" x14ac:dyDescent="0.4"/>
    <row r="20642" s="6" customFormat="1" x14ac:dyDescent="0.4"/>
    <row r="20643" s="6" customFormat="1" x14ac:dyDescent="0.4"/>
    <row r="20644" s="6" customFormat="1" x14ac:dyDescent="0.4"/>
    <row r="20645" s="6" customFormat="1" x14ac:dyDescent="0.4"/>
    <row r="20646" s="6" customFormat="1" x14ac:dyDescent="0.4"/>
    <row r="20647" s="6" customFormat="1" x14ac:dyDescent="0.4"/>
    <row r="20648" s="6" customFormat="1" x14ac:dyDescent="0.4"/>
    <row r="20649" s="6" customFormat="1" x14ac:dyDescent="0.4"/>
    <row r="20650" s="6" customFormat="1" x14ac:dyDescent="0.4"/>
    <row r="20651" s="6" customFormat="1" x14ac:dyDescent="0.4"/>
    <row r="20652" s="6" customFormat="1" x14ac:dyDescent="0.4"/>
    <row r="20653" s="6" customFormat="1" x14ac:dyDescent="0.4"/>
    <row r="20654" s="6" customFormat="1" x14ac:dyDescent="0.4"/>
    <row r="20655" s="6" customFormat="1" x14ac:dyDescent="0.4"/>
    <row r="20656" s="6" customFormat="1" x14ac:dyDescent="0.4"/>
    <row r="20657" s="6" customFormat="1" x14ac:dyDescent="0.4"/>
    <row r="20658" s="6" customFormat="1" x14ac:dyDescent="0.4"/>
    <row r="20659" s="6" customFormat="1" x14ac:dyDescent="0.4"/>
    <row r="20660" s="6" customFormat="1" x14ac:dyDescent="0.4"/>
    <row r="20661" s="6" customFormat="1" x14ac:dyDescent="0.4"/>
    <row r="20662" s="6" customFormat="1" x14ac:dyDescent="0.4"/>
    <row r="20663" s="6" customFormat="1" x14ac:dyDescent="0.4"/>
    <row r="20664" s="6" customFormat="1" x14ac:dyDescent="0.4"/>
    <row r="20665" s="6" customFormat="1" x14ac:dyDescent="0.4"/>
    <row r="20666" s="6" customFormat="1" x14ac:dyDescent="0.4"/>
    <row r="20667" s="6" customFormat="1" x14ac:dyDescent="0.4"/>
    <row r="20668" s="6" customFormat="1" x14ac:dyDescent="0.4"/>
    <row r="20669" s="6" customFormat="1" x14ac:dyDescent="0.4"/>
    <row r="20670" s="6" customFormat="1" x14ac:dyDescent="0.4"/>
    <row r="20671" s="6" customFormat="1" x14ac:dyDescent="0.4"/>
    <row r="20672" s="6" customFormat="1" x14ac:dyDescent="0.4"/>
    <row r="20673" s="6" customFormat="1" x14ac:dyDescent="0.4"/>
    <row r="20674" s="6" customFormat="1" x14ac:dyDescent="0.4"/>
    <row r="20675" s="6" customFormat="1" x14ac:dyDescent="0.4"/>
    <row r="20676" s="6" customFormat="1" x14ac:dyDescent="0.4"/>
    <row r="20677" s="6" customFormat="1" x14ac:dyDescent="0.4"/>
    <row r="20678" s="6" customFormat="1" x14ac:dyDescent="0.4"/>
    <row r="20679" s="6" customFormat="1" x14ac:dyDescent="0.4"/>
    <row r="20680" s="6" customFormat="1" x14ac:dyDescent="0.4"/>
    <row r="20681" s="6" customFormat="1" x14ac:dyDescent="0.4"/>
    <row r="20682" s="6" customFormat="1" x14ac:dyDescent="0.4"/>
    <row r="20683" s="6" customFormat="1" x14ac:dyDescent="0.4"/>
    <row r="20684" s="6" customFormat="1" x14ac:dyDescent="0.4"/>
    <row r="20685" s="6" customFormat="1" x14ac:dyDescent="0.4"/>
    <row r="20686" s="6" customFormat="1" x14ac:dyDescent="0.4"/>
    <row r="20687" s="6" customFormat="1" x14ac:dyDescent="0.4"/>
    <row r="20688" s="6" customFormat="1" x14ac:dyDescent="0.4"/>
    <row r="20689" s="6" customFormat="1" x14ac:dyDescent="0.4"/>
    <row r="20690" s="6" customFormat="1" x14ac:dyDescent="0.4"/>
    <row r="20691" s="6" customFormat="1" x14ac:dyDescent="0.4"/>
    <row r="20692" s="6" customFormat="1" x14ac:dyDescent="0.4"/>
    <row r="20693" s="6" customFormat="1" x14ac:dyDescent="0.4"/>
    <row r="20694" s="6" customFormat="1" x14ac:dyDescent="0.4"/>
    <row r="20695" s="6" customFormat="1" x14ac:dyDescent="0.4"/>
    <row r="20696" s="6" customFormat="1" x14ac:dyDescent="0.4"/>
    <row r="20697" s="6" customFormat="1" x14ac:dyDescent="0.4"/>
    <row r="20698" s="6" customFormat="1" x14ac:dyDescent="0.4"/>
    <row r="20699" s="6" customFormat="1" x14ac:dyDescent="0.4"/>
    <row r="20700" s="6" customFormat="1" x14ac:dyDescent="0.4"/>
    <row r="20701" s="6" customFormat="1" x14ac:dyDescent="0.4"/>
    <row r="20702" s="6" customFormat="1" x14ac:dyDescent="0.4"/>
    <row r="20703" s="6" customFormat="1" x14ac:dyDescent="0.4"/>
    <row r="20704" s="6" customFormat="1" x14ac:dyDescent="0.4"/>
    <row r="20705" s="6" customFormat="1" x14ac:dyDescent="0.4"/>
    <row r="20706" s="6" customFormat="1" x14ac:dyDescent="0.4"/>
    <row r="20707" s="6" customFormat="1" x14ac:dyDescent="0.4"/>
    <row r="20708" s="6" customFormat="1" x14ac:dyDescent="0.4"/>
    <row r="20709" s="6" customFormat="1" x14ac:dyDescent="0.4"/>
    <row r="20710" s="6" customFormat="1" x14ac:dyDescent="0.4"/>
    <row r="20711" s="6" customFormat="1" x14ac:dyDescent="0.4"/>
    <row r="20712" s="6" customFormat="1" x14ac:dyDescent="0.4"/>
    <row r="20713" s="6" customFormat="1" x14ac:dyDescent="0.4"/>
    <row r="20714" s="6" customFormat="1" x14ac:dyDescent="0.4"/>
    <row r="20715" s="6" customFormat="1" x14ac:dyDescent="0.4"/>
    <row r="20716" s="6" customFormat="1" x14ac:dyDescent="0.4"/>
    <row r="20717" s="6" customFormat="1" x14ac:dyDescent="0.4"/>
    <row r="20718" s="6" customFormat="1" x14ac:dyDescent="0.4"/>
    <row r="20719" s="6" customFormat="1" x14ac:dyDescent="0.4"/>
    <row r="20720" s="6" customFormat="1" x14ac:dyDescent="0.4"/>
    <row r="20721" s="6" customFormat="1" x14ac:dyDescent="0.4"/>
    <row r="20722" s="6" customFormat="1" x14ac:dyDescent="0.4"/>
    <row r="20723" s="6" customFormat="1" x14ac:dyDescent="0.4"/>
    <row r="20724" s="6" customFormat="1" x14ac:dyDescent="0.4"/>
    <row r="20725" s="6" customFormat="1" x14ac:dyDescent="0.4"/>
    <row r="20726" s="6" customFormat="1" x14ac:dyDescent="0.4"/>
    <row r="20727" s="6" customFormat="1" x14ac:dyDescent="0.4"/>
    <row r="20728" s="6" customFormat="1" x14ac:dyDescent="0.4"/>
    <row r="20729" s="6" customFormat="1" x14ac:dyDescent="0.4"/>
    <row r="20730" s="6" customFormat="1" x14ac:dyDescent="0.4"/>
    <row r="20731" s="6" customFormat="1" x14ac:dyDescent="0.4"/>
    <row r="20732" s="6" customFormat="1" x14ac:dyDescent="0.4"/>
    <row r="20733" s="6" customFormat="1" x14ac:dyDescent="0.4"/>
    <row r="20734" s="6" customFormat="1" x14ac:dyDescent="0.4"/>
    <row r="20735" s="6" customFormat="1" x14ac:dyDescent="0.4"/>
    <row r="20736" s="6" customFormat="1" x14ac:dyDescent="0.4"/>
    <row r="20737" s="6" customFormat="1" x14ac:dyDescent="0.4"/>
    <row r="20738" s="6" customFormat="1" x14ac:dyDescent="0.4"/>
    <row r="20739" s="6" customFormat="1" x14ac:dyDescent="0.4"/>
    <row r="20740" s="6" customFormat="1" x14ac:dyDescent="0.4"/>
    <row r="20741" s="6" customFormat="1" x14ac:dyDescent="0.4"/>
    <row r="20742" s="6" customFormat="1" x14ac:dyDescent="0.4"/>
    <row r="20743" s="6" customFormat="1" x14ac:dyDescent="0.4"/>
    <row r="20744" s="6" customFormat="1" x14ac:dyDescent="0.4"/>
    <row r="20745" s="6" customFormat="1" x14ac:dyDescent="0.4"/>
    <row r="20746" s="6" customFormat="1" x14ac:dyDescent="0.4"/>
    <row r="20747" s="6" customFormat="1" x14ac:dyDescent="0.4"/>
    <row r="20748" s="6" customFormat="1" x14ac:dyDescent="0.4"/>
    <row r="20749" s="6" customFormat="1" x14ac:dyDescent="0.4"/>
    <row r="20750" s="6" customFormat="1" x14ac:dyDescent="0.4"/>
    <row r="20751" s="6" customFormat="1" x14ac:dyDescent="0.4"/>
    <row r="20752" s="6" customFormat="1" x14ac:dyDescent="0.4"/>
    <row r="20753" s="6" customFormat="1" x14ac:dyDescent="0.4"/>
    <row r="20754" s="6" customFormat="1" x14ac:dyDescent="0.4"/>
    <row r="20755" s="6" customFormat="1" x14ac:dyDescent="0.4"/>
    <row r="20756" s="6" customFormat="1" x14ac:dyDescent="0.4"/>
    <row r="20757" s="6" customFormat="1" x14ac:dyDescent="0.4"/>
    <row r="20758" s="6" customFormat="1" x14ac:dyDescent="0.4"/>
    <row r="20759" s="6" customFormat="1" x14ac:dyDescent="0.4"/>
    <row r="20760" s="6" customFormat="1" x14ac:dyDescent="0.4"/>
    <row r="20761" s="6" customFormat="1" x14ac:dyDescent="0.4"/>
    <row r="20762" s="6" customFormat="1" x14ac:dyDescent="0.4"/>
    <row r="20763" s="6" customFormat="1" x14ac:dyDescent="0.4"/>
    <row r="20764" s="6" customFormat="1" x14ac:dyDescent="0.4"/>
    <row r="20765" s="6" customFormat="1" x14ac:dyDescent="0.4"/>
    <row r="20766" s="6" customFormat="1" x14ac:dyDescent="0.4"/>
    <row r="20767" s="6" customFormat="1" x14ac:dyDescent="0.4"/>
    <row r="20768" s="6" customFormat="1" x14ac:dyDescent="0.4"/>
    <row r="20769" s="6" customFormat="1" x14ac:dyDescent="0.4"/>
    <row r="20770" s="6" customFormat="1" x14ac:dyDescent="0.4"/>
    <row r="20771" s="6" customFormat="1" x14ac:dyDescent="0.4"/>
    <row r="20772" s="6" customFormat="1" x14ac:dyDescent="0.4"/>
    <row r="20773" s="6" customFormat="1" x14ac:dyDescent="0.4"/>
    <row r="20774" s="6" customFormat="1" x14ac:dyDescent="0.4"/>
    <row r="20775" s="6" customFormat="1" x14ac:dyDescent="0.4"/>
    <row r="20776" s="6" customFormat="1" x14ac:dyDescent="0.4"/>
    <row r="20777" s="6" customFormat="1" x14ac:dyDescent="0.4"/>
    <row r="20778" s="6" customFormat="1" x14ac:dyDescent="0.4"/>
    <row r="20779" s="6" customFormat="1" x14ac:dyDescent="0.4"/>
    <row r="20780" s="6" customFormat="1" x14ac:dyDescent="0.4"/>
    <row r="20781" s="6" customFormat="1" x14ac:dyDescent="0.4"/>
    <row r="20782" s="6" customFormat="1" x14ac:dyDescent="0.4"/>
    <row r="20783" s="6" customFormat="1" x14ac:dyDescent="0.4"/>
    <row r="20784" s="6" customFormat="1" x14ac:dyDescent="0.4"/>
    <row r="20785" s="6" customFormat="1" x14ac:dyDescent="0.4"/>
    <row r="20786" s="6" customFormat="1" x14ac:dyDescent="0.4"/>
    <row r="20787" s="6" customFormat="1" x14ac:dyDescent="0.4"/>
    <row r="20788" s="6" customFormat="1" x14ac:dyDescent="0.4"/>
    <row r="20789" s="6" customFormat="1" x14ac:dyDescent="0.4"/>
    <row r="20790" s="6" customFormat="1" x14ac:dyDescent="0.4"/>
    <row r="20791" s="6" customFormat="1" x14ac:dyDescent="0.4"/>
    <row r="20792" s="6" customFormat="1" x14ac:dyDescent="0.4"/>
    <row r="20793" s="6" customFormat="1" x14ac:dyDescent="0.4"/>
    <row r="20794" s="6" customFormat="1" x14ac:dyDescent="0.4"/>
    <row r="20795" s="6" customFormat="1" x14ac:dyDescent="0.4"/>
    <row r="20796" s="6" customFormat="1" x14ac:dyDescent="0.4"/>
    <row r="20797" s="6" customFormat="1" x14ac:dyDescent="0.4"/>
    <row r="20798" s="6" customFormat="1" x14ac:dyDescent="0.4"/>
    <row r="20799" s="6" customFormat="1" x14ac:dyDescent="0.4"/>
    <row r="20800" s="6" customFormat="1" x14ac:dyDescent="0.4"/>
    <row r="20801" s="6" customFormat="1" x14ac:dyDescent="0.4"/>
    <row r="20802" s="6" customFormat="1" x14ac:dyDescent="0.4"/>
    <row r="20803" s="6" customFormat="1" x14ac:dyDescent="0.4"/>
    <row r="20804" s="6" customFormat="1" x14ac:dyDescent="0.4"/>
    <row r="20805" s="6" customFormat="1" x14ac:dyDescent="0.4"/>
    <row r="20806" s="6" customFormat="1" x14ac:dyDescent="0.4"/>
    <row r="20807" s="6" customFormat="1" x14ac:dyDescent="0.4"/>
    <row r="20808" s="6" customFormat="1" x14ac:dyDescent="0.4"/>
    <row r="20809" s="6" customFormat="1" x14ac:dyDescent="0.4"/>
    <row r="20810" s="6" customFormat="1" x14ac:dyDescent="0.4"/>
    <row r="20811" s="6" customFormat="1" x14ac:dyDescent="0.4"/>
    <row r="20812" s="6" customFormat="1" x14ac:dyDescent="0.4"/>
    <row r="20813" s="6" customFormat="1" x14ac:dyDescent="0.4"/>
    <row r="20814" s="6" customFormat="1" x14ac:dyDescent="0.4"/>
    <row r="20815" s="6" customFormat="1" x14ac:dyDescent="0.4"/>
    <row r="20816" s="6" customFormat="1" x14ac:dyDescent="0.4"/>
    <row r="20817" s="6" customFormat="1" x14ac:dyDescent="0.4"/>
    <row r="20818" s="6" customFormat="1" x14ac:dyDescent="0.4"/>
    <row r="20819" s="6" customFormat="1" x14ac:dyDescent="0.4"/>
    <row r="20820" s="6" customFormat="1" x14ac:dyDescent="0.4"/>
    <row r="20821" s="6" customFormat="1" x14ac:dyDescent="0.4"/>
    <row r="20822" s="6" customFormat="1" x14ac:dyDescent="0.4"/>
    <row r="20823" s="6" customFormat="1" x14ac:dyDescent="0.4"/>
    <row r="20824" s="6" customFormat="1" x14ac:dyDescent="0.4"/>
    <row r="20825" s="6" customFormat="1" x14ac:dyDescent="0.4"/>
    <row r="20826" s="6" customFormat="1" x14ac:dyDescent="0.4"/>
    <row r="20827" s="6" customFormat="1" x14ac:dyDescent="0.4"/>
    <row r="20828" s="6" customFormat="1" x14ac:dyDescent="0.4"/>
    <row r="20829" s="6" customFormat="1" x14ac:dyDescent="0.4"/>
    <row r="20830" s="6" customFormat="1" x14ac:dyDescent="0.4"/>
    <row r="20831" s="6" customFormat="1" x14ac:dyDescent="0.4"/>
    <row r="20832" s="6" customFormat="1" x14ac:dyDescent="0.4"/>
    <row r="20833" s="6" customFormat="1" x14ac:dyDescent="0.4"/>
    <row r="20834" s="6" customFormat="1" x14ac:dyDescent="0.4"/>
    <row r="20835" s="6" customFormat="1" x14ac:dyDescent="0.4"/>
    <row r="20836" s="6" customFormat="1" x14ac:dyDescent="0.4"/>
    <row r="20837" s="6" customFormat="1" x14ac:dyDescent="0.4"/>
    <row r="20838" s="6" customFormat="1" x14ac:dyDescent="0.4"/>
    <row r="20839" s="6" customFormat="1" x14ac:dyDescent="0.4"/>
    <row r="20840" s="6" customFormat="1" x14ac:dyDescent="0.4"/>
    <row r="20841" s="6" customFormat="1" x14ac:dyDescent="0.4"/>
    <row r="20842" s="6" customFormat="1" x14ac:dyDescent="0.4"/>
    <row r="20843" s="6" customFormat="1" x14ac:dyDescent="0.4"/>
    <row r="20844" s="6" customFormat="1" x14ac:dyDescent="0.4"/>
    <row r="20845" s="6" customFormat="1" x14ac:dyDescent="0.4"/>
    <row r="20846" s="6" customFormat="1" x14ac:dyDescent="0.4"/>
    <row r="20847" s="6" customFormat="1" x14ac:dyDescent="0.4"/>
    <row r="20848" s="6" customFormat="1" x14ac:dyDescent="0.4"/>
    <row r="20849" s="6" customFormat="1" x14ac:dyDescent="0.4"/>
    <row r="20850" s="6" customFormat="1" x14ac:dyDescent="0.4"/>
    <row r="20851" s="6" customFormat="1" x14ac:dyDescent="0.4"/>
    <row r="20852" s="6" customFormat="1" x14ac:dyDescent="0.4"/>
    <row r="20853" s="6" customFormat="1" x14ac:dyDescent="0.4"/>
    <row r="20854" s="6" customFormat="1" x14ac:dyDescent="0.4"/>
    <row r="20855" s="6" customFormat="1" x14ac:dyDescent="0.4"/>
    <row r="20856" s="6" customFormat="1" x14ac:dyDescent="0.4"/>
    <row r="20857" s="6" customFormat="1" x14ac:dyDescent="0.4"/>
    <row r="20858" s="6" customFormat="1" x14ac:dyDescent="0.4"/>
    <row r="20859" s="6" customFormat="1" x14ac:dyDescent="0.4"/>
    <row r="20860" s="6" customFormat="1" x14ac:dyDescent="0.4"/>
    <row r="20861" s="6" customFormat="1" x14ac:dyDescent="0.4"/>
    <row r="20862" s="6" customFormat="1" x14ac:dyDescent="0.4"/>
    <row r="20863" s="6" customFormat="1" x14ac:dyDescent="0.4"/>
    <row r="20864" s="6" customFormat="1" x14ac:dyDescent="0.4"/>
    <row r="20865" s="6" customFormat="1" x14ac:dyDescent="0.4"/>
    <row r="20866" s="6" customFormat="1" x14ac:dyDescent="0.4"/>
    <row r="20867" s="6" customFormat="1" x14ac:dyDescent="0.4"/>
    <row r="20868" s="6" customFormat="1" x14ac:dyDescent="0.4"/>
    <row r="20869" s="6" customFormat="1" x14ac:dyDescent="0.4"/>
    <row r="20870" s="6" customFormat="1" x14ac:dyDescent="0.4"/>
    <row r="20871" s="6" customFormat="1" x14ac:dyDescent="0.4"/>
    <row r="20872" s="6" customFormat="1" x14ac:dyDescent="0.4"/>
    <row r="20873" s="6" customFormat="1" x14ac:dyDescent="0.4"/>
    <row r="20874" s="6" customFormat="1" x14ac:dyDescent="0.4"/>
    <row r="20875" s="6" customFormat="1" x14ac:dyDescent="0.4"/>
    <row r="20876" s="6" customFormat="1" x14ac:dyDescent="0.4"/>
    <row r="20877" s="6" customFormat="1" x14ac:dyDescent="0.4"/>
    <row r="20878" s="6" customFormat="1" x14ac:dyDescent="0.4"/>
    <row r="20879" s="6" customFormat="1" x14ac:dyDescent="0.4"/>
    <row r="20880" s="6" customFormat="1" x14ac:dyDescent="0.4"/>
    <row r="20881" s="6" customFormat="1" x14ac:dyDescent="0.4"/>
    <row r="20882" s="6" customFormat="1" x14ac:dyDescent="0.4"/>
    <row r="20883" s="6" customFormat="1" x14ac:dyDescent="0.4"/>
    <row r="20884" s="6" customFormat="1" x14ac:dyDescent="0.4"/>
    <row r="20885" s="6" customFormat="1" x14ac:dyDescent="0.4"/>
    <row r="20886" s="6" customFormat="1" x14ac:dyDescent="0.4"/>
    <row r="20887" s="6" customFormat="1" x14ac:dyDescent="0.4"/>
    <row r="20888" s="6" customFormat="1" x14ac:dyDescent="0.4"/>
    <row r="20889" s="6" customFormat="1" x14ac:dyDescent="0.4"/>
    <row r="20890" s="6" customFormat="1" x14ac:dyDescent="0.4"/>
    <row r="20891" s="6" customFormat="1" x14ac:dyDescent="0.4"/>
    <row r="20892" s="6" customFormat="1" x14ac:dyDescent="0.4"/>
    <row r="20893" s="6" customFormat="1" x14ac:dyDescent="0.4"/>
    <row r="20894" s="6" customFormat="1" x14ac:dyDescent="0.4"/>
    <row r="20895" s="6" customFormat="1" x14ac:dyDescent="0.4"/>
    <row r="20896" s="6" customFormat="1" x14ac:dyDescent="0.4"/>
    <row r="20897" s="6" customFormat="1" x14ac:dyDescent="0.4"/>
    <row r="20898" s="6" customFormat="1" x14ac:dyDescent="0.4"/>
    <row r="20899" s="6" customFormat="1" x14ac:dyDescent="0.4"/>
    <row r="20900" s="6" customFormat="1" x14ac:dyDescent="0.4"/>
    <row r="20901" s="6" customFormat="1" x14ac:dyDescent="0.4"/>
    <row r="20902" s="6" customFormat="1" x14ac:dyDescent="0.4"/>
    <row r="20903" s="6" customFormat="1" x14ac:dyDescent="0.4"/>
    <row r="20904" s="6" customFormat="1" x14ac:dyDescent="0.4"/>
    <row r="20905" s="6" customFormat="1" x14ac:dyDescent="0.4"/>
    <row r="20906" s="6" customFormat="1" x14ac:dyDescent="0.4"/>
    <row r="20907" s="6" customFormat="1" x14ac:dyDescent="0.4"/>
    <row r="20908" s="6" customFormat="1" x14ac:dyDescent="0.4"/>
    <row r="20909" s="6" customFormat="1" x14ac:dyDescent="0.4"/>
    <row r="20910" s="6" customFormat="1" x14ac:dyDescent="0.4"/>
    <row r="20911" s="6" customFormat="1" x14ac:dyDescent="0.4"/>
    <row r="20912" s="6" customFormat="1" x14ac:dyDescent="0.4"/>
    <row r="20913" s="6" customFormat="1" x14ac:dyDescent="0.4"/>
    <row r="20914" s="6" customFormat="1" x14ac:dyDescent="0.4"/>
    <row r="20915" s="6" customFormat="1" x14ac:dyDescent="0.4"/>
    <row r="20916" s="6" customFormat="1" x14ac:dyDescent="0.4"/>
    <row r="20917" s="6" customFormat="1" x14ac:dyDescent="0.4"/>
    <row r="20918" s="6" customFormat="1" x14ac:dyDescent="0.4"/>
    <row r="20919" s="6" customFormat="1" x14ac:dyDescent="0.4"/>
    <row r="20920" s="6" customFormat="1" x14ac:dyDescent="0.4"/>
    <row r="20921" s="6" customFormat="1" x14ac:dyDescent="0.4"/>
    <row r="20922" s="6" customFormat="1" x14ac:dyDescent="0.4"/>
    <row r="20923" s="6" customFormat="1" x14ac:dyDescent="0.4"/>
    <row r="20924" s="6" customFormat="1" x14ac:dyDescent="0.4"/>
    <row r="20925" s="6" customFormat="1" x14ac:dyDescent="0.4"/>
    <row r="20926" s="6" customFormat="1" x14ac:dyDescent="0.4"/>
    <row r="20927" s="6" customFormat="1" x14ac:dyDescent="0.4"/>
    <row r="20928" s="6" customFormat="1" x14ac:dyDescent="0.4"/>
    <row r="20929" s="6" customFormat="1" x14ac:dyDescent="0.4"/>
    <row r="20930" s="6" customFormat="1" x14ac:dyDescent="0.4"/>
    <row r="20931" s="6" customFormat="1" x14ac:dyDescent="0.4"/>
    <row r="20932" s="6" customFormat="1" x14ac:dyDescent="0.4"/>
    <row r="20933" s="6" customFormat="1" x14ac:dyDescent="0.4"/>
    <row r="20934" s="6" customFormat="1" x14ac:dyDescent="0.4"/>
    <row r="20935" s="6" customFormat="1" x14ac:dyDescent="0.4"/>
    <row r="20936" s="6" customFormat="1" x14ac:dyDescent="0.4"/>
    <row r="20937" s="6" customFormat="1" x14ac:dyDescent="0.4"/>
    <row r="20938" s="6" customFormat="1" x14ac:dyDescent="0.4"/>
    <row r="20939" s="6" customFormat="1" x14ac:dyDescent="0.4"/>
    <row r="20940" s="6" customFormat="1" x14ac:dyDescent="0.4"/>
    <row r="20941" s="6" customFormat="1" x14ac:dyDescent="0.4"/>
    <row r="20942" s="6" customFormat="1" x14ac:dyDescent="0.4"/>
    <row r="20943" s="6" customFormat="1" x14ac:dyDescent="0.4"/>
    <row r="20944" s="6" customFormat="1" x14ac:dyDescent="0.4"/>
    <row r="20945" s="6" customFormat="1" x14ac:dyDescent="0.4"/>
    <row r="20946" s="6" customFormat="1" x14ac:dyDescent="0.4"/>
    <row r="20947" s="6" customFormat="1" x14ac:dyDescent="0.4"/>
    <row r="20948" s="6" customFormat="1" x14ac:dyDescent="0.4"/>
    <row r="20949" s="6" customFormat="1" x14ac:dyDescent="0.4"/>
    <row r="20950" s="6" customFormat="1" x14ac:dyDescent="0.4"/>
    <row r="20951" s="6" customFormat="1" x14ac:dyDescent="0.4"/>
    <row r="20952" s="6" customFormat="1" x14ac:dyDescent="0.4"/>
    <row r="20953" s="6" customFormat="1" x14ac:dyDescent="0.4"/>
    <row r="20954" s="6" customFormat="1" x14ac:dyDescent="0.4"/>
    <row r="20955" s="6" customFormat="1" x14ac:dyDescent="0.4"/>
    <row r="20956" s="6" customFormat="1" x14ac:dyDescent="0.4"/>
    <row r="20957" s="6" customFormat="1" x14ac:dyDescent="0.4"/>
    <row r="20958" s="6" customFormat="1" x14ac:dyDescent="0.4"/>
    <row r="20959" s="6" customFormat="1" x14ac:dyDescent="0.4"/>
    <row r="20960" s="6" customFormat="1" x14ac:dyDescent="0.4"/>
    <row r="20961" s="6" customFormat="1" x14ac:dyDescent="0.4"/>
    <row r="20962" s="6" customFormat="1" x14ac:dyDescent="0.4"/>
    <row r="20963" s="6" customFormat="1" x14ac:dyDescent="0.4"/>
    <row r="20964" s="6" customFormat="1" x14ac:dyDescent="0.4"/>
    <row r="20965" s="6" customFormat="1" x14ac:dyDescent="0.4"/>
    <row r="20966" s="6" customFormat="1" x14ac:dyDescent="0.4"/>
    <row r="20967" s="6" customFormat="1" x14ac:dyDescent="0.4"/>
    <row r="20968" s="6" customFormat="1" x14ac:dyDescent="0.4"/>
    <row r="20969" s="6" customFormat="1" x14ac:dyDescent="0.4"/>
    <row r="20970" s="6" customFormat="1" x14ac:dyDescent="0.4"/>
    <row r="20971" s="6" customFormat="1" x14ac:dyDescent="0.4"/>
    <row r="20972" s="6" customFormat="1" x14ac:dyDescent="0.4"/>
    <row r="20973" s="6" customFormat="1" x14ac:dyDescent="0.4"/>
    <row r="20974" s="6" customFormat="1" x14ac:dyDescent="0.4"/>
    <row r="20975" s="6" customFormat="1" x14ac:dyDescent="0.4"/>
    <row r="20976" s="6" customFormat="1" x14ac:dyDescent="0.4"/>
    <row r="20977" s="6" customFormat="1" x14ac:dyDescent="0.4"/>
    <row r="20978" s="6" customFormat="1" x14ac:dyDescent="0.4"/>
    <row r="20979" s="6" customFormat="1" x14ac:dyDescent="0.4"/>
    <row r="20980" s="6" customFormat="1" x14ac:dyDescent="0.4"/>
    <row r="20981" s="6" customFormat="1" x14ac:dyDescent="0.4"/>
    <row r="20982" s="6" customFormat="1" x14ac:dyDescent="0.4"/>
    <row r="20983" s="6" customFormat="1" x14ac:dyDescent="0.4"/>
    <row r="20984" s="6" customFormat="1" x14ac:dyDescent="0.4"/>
    <row r="20985" s="6" customFormat="1" x14ac:dyDescent="0.4"/>
    <row r="20986" s="6" customFormat="1" x14ac:dyDescent="0.4"/>
    <row r="20987" s="6" customFormat="1" x14ac:dyDescent="0.4"/>
    <row r="20988" s="6" customFormat="1" x14ac:dyDescent="0.4"/>
    <row r="20989" s="6" customFormat="1" x14ac:dyDescent="0.4"/>
    <row r="20990" s="6" customFormat="1" x14ac:dyDescent="0.4"/>
    <row r="20991" s="6" customFormat="1" x14ac:dyDescent="0.4"/>
    <row r="20992" s="6" customFormat="1" x14ac:dyDescent="0.4"/>
    <row r="20993" s="6" customFormat="1" x14ac:dyDescent="0.4"/>
    <row r="20994" s="6" customFormat="1" x14ac:dyDescent="0.4"/>
    <row r="20995" s="6" customFormat="1" x14ac:dyDescent="0.4"/>
    <row r="20996" s="6" customFormat="1" x14ac:dyDescent="0.4"/>
    <row r="20997" s="6" customFormat="1" x14ac:dyDescent="0.4"/>
    <row r="20998" s="6" customFormat="1" x14ac:dyDescent="0.4"/>
    <row r="20999" s="6" customFormat="1" x14ac:dyDescent="0.4"/>
    <row r="21000" s="6" customFormat="1" x14ac:dyDescent="0.4"/>
    <row r="21001" s="6" customFormat="1" x14ac:dyDescent="0.4"/>
    <row r="21002" s="6" customFormat="1" x14ac:dyDescent="0.4"/>
    <row r="21003" s="6" customFormat="1" x14ac:dyDescent="0.4"/>
    <row r="21004" s="6" customFormat="1" x14ac:dyDescent="0.4"/>
    <row r="21005" s="6" customFormat="1" x14ac:dyDescent="0.4"/>
    <row r="21006" s="6" customFormat="1" x14ac:dyDescent="0.4"/>
    <row r="21007" s="6" customFormat="1" x14ac:dyDescent="0.4"/>
    <row r="21008" s="6" customFormat="1" x14ac:dyDescent="0.4"/>
    <row r="21009" s="6" customFormat="1" x14ac:dyDescent="0.4"/>
    <row r="21010" s="6" customFormat="1" x14ac:dyDescent="0.4"/>
    <row r="21011" s="6" customFormat="1" x14ac:dyDescent="0.4"/>
    <row r="21012" s="6" customFormat="1" x14ac:dyDescent="0.4"/>
    <row r="21013" s="6" customFormat="1" x14ac:dyDescent="0.4"/>
    <row r="21014" s="6" customFormat="1" x14ac:dyDescent="0.4"/>
    <row r="21015" s="6" customFormat="1" x14ac:dyDescent="0.4"/>
    <row r="21016" s="6" customFormat="1" x14ac:dyDescent="0.4"/>
    <row r="21017" s="6" customFormat="1" x14ac:dyDescent="0.4"/>
    <row r="21018" s="6" customFormat="1" x14ac:dyDescent="0.4"/>
    <row r="21019" s="6" customFormat="1" x14ac:dyDescent="0.4"/>
    <row r="21020" s="6" customFormat="1" x14ac:dyDescent="0.4"/>
    <row r="21021" s="6" customFormat="1" x14ac:dyDescent="0.4"/>
    <row r="21022" s="6" customFormat="1" x14ac:dyDescent="0.4"/>
    <row r="21023" s="6" customFormat="1" x14ac:dyDescent="0.4"/>
    <row r="21024" s="6" customFormat="1" x14ac:dyDescent="0.4"/>
    <row r="21025" s="6" customFormat="1" x14ac:dyDescent="0.4"/>
    <row r="21026" s="6" customFormat="1" x14ac:dyDescent="0.4"/>
    <row r="21027" s="6" customFormat="1" x14ac:dyDescent="0.4"/>
    <row r="21028" s="6" customFormat="1" x14ac:dyDescent="0.4"/>
    <row r="21029" s="6" customFormat="1" x14ac:dyDescent="0.4"/>
    <row r="21030" s="6" customFormat="1" x14ac:dyDescent="0.4"/>
    <row r="21031" s="6" customFormat="1" x14ac:dyDescent="0.4"/>
    <row r="21032" s="6" customFormat="1" x14ac:dyDescent="0.4"/>
    <row r="21033" s="6" customFormat="1" x14ac:dyDescent="0.4"/>
    <row r="21034" s="6" customFormat="1" x14ac:dyDescent="0.4"/>
    <row r="21035" s="6" customFormat="1" x14ac:dyDescent="0.4"/>
    <row r="21036" s="6" customFormat="1" x14ac:dyDescent="0.4"/>
    <row r="21037" s="6" customFormat="1" x14ac:dyDescent="0.4"/>
    <row r="21038" s="6" customFormat="1" x14ac:dyDescent="0.4"/>
    <row r="21039" s="6" customFormat="1" x14ac:dyDescent="0.4"/>
    <row r="21040" s="6" customFormat="1" x14ac:dyDescent="0.4"/>
    <row r="21041" s="6" customFormat="1" x14ac:dyDescent="0.4"/>
    <row r="21042" s="6" customFormat="1" x14ac:dyDescent="0.4"/>
    <row r="21043" s="6" customFormat="1" x14ac:dyDescent="0.4"/>
    <row r="21044" s="6" customFormat="1" x14ac:dyDescent="0.4"/>
    <row r="21045" s="6" customFormat="1" x14ac:dyDescent="0.4"/>
    <row r="21046" s="6" customFormat="1" x14ac:dyDescent="0.4"/>
    <row r="21047" s="6" customFormat="1" x14ac:dyDescent="0.4"/>
    <row r="21048" s="6" customFormat="1" x14ac:dyDescent="0.4"/>
    <row r="21049" s="6" customFormat="1" x14ac:dyDescent="0.4"/>
    <row r="21050" s="6" customFormat="1" x14ac:dyDescent="0.4"/>
    <row r="21051" s="6" customFormat="1" x14ac:dyDescent="0.4"/>
    <row r="21052" s="6" customFormat="1" x14ac:dyDescent="0.4"/>
    <row r="21053" s="6" customFormat="1" x14ac:dyDescent="0.4"/>
    <row r="21054" s="6" customFormat="1" x14ac:dyDescent="0.4"/>
    <row r="21055" s="6" customFormat="1" x14ac:dyDescent="0.4"/>
    <row r="21056" s="6" customFormat="1" x14ac:dyDescent="0.4"/>
    <row r="21057" s="6" customFormat="1" x14ac:dyDescent="0.4"/>
    <row r="21058" s="6" customFormat="1" x14ac:dyDescent="0.4"/>
    <row r="21059" s="6" customFormat="1" x14ac:dyDescent="0.4"/>
    <row r="21060" s="6" customFormat="1" x14ac:dyDescent="0.4"/>
    <row r="21061" s="6" customFormat="1" x14ac:dyDescent="0.4"/>
    <row r="21062" s="6" customFormat="1" x14ac:dyDescent="0.4"/>
    <row r="21063" s="6" customFormat="1" x14ac:dyDescent="0.4"/>
    <row r="21064" s="6" customFormat="1" x14ac:dyDescent="0.4"/>
    <row r="21065" s="6" customFormat="1" x14ac:dyDescent="0.4"/>
    <row r="21066" s="6" customFormat="1" x14ac:dyDescent="0.4"/>
    <row r="21067" s="6" customFormat="1" x14ac:dyDescent="0.4"/>
    <row r="21068" s="6" customFormat="1" x14ac:dyDescent="0.4"/>
    <row r="21069" s="6" customFormat="1" x14ac:dyDescent="0.4"/>
    <row r="21070" s="6" customFormat="1" x14ac:dyDescent="0.4"/>
    <row r="21071" s="6" customFormat="1" x14ac:dyDescent="0.4"/>
    <row r="21072" s="6" customFormat="1" x14ac:dyDescent="0.4"/>
    <row r="21073" s="6" customFormat="1" x14ac:dyDescent="0.4"/>
    <row r="21074" s="6" customFormat="1" x14ac:dyDescent="0.4"/>
    <row r="21075" s="6" customFormat="1" x14ac:dyDescent="0.4"/>
    <row r="21076" s="6" customFormat="1" x14ac:dyDescent="0.4"/>
    <row r="21077" s="6" customFormat="1" x14ac:dyDescent="0.4"/>
    <row r="21078" s="6" customFormat="1" x14ac:dyDescent="0.4"/>
    <row r="21079" s="6" customFormat="1" x14ac:dyDescent="0.4"/>
    <row r="21080" s="6" customFormat="1" x14ac:dyDescent="0.4"/>
    <row r="21081" s="6" customFormat="1" x14ac:dyDescent="0.4"/>
    <row r="21082" s="6" customFormat="1" x14ac:dyDescent="0.4"/>
    <row r="21083" s="6" customFormat="1" x14ac:dyDescent="0.4"/>
    <row r="21084" s="6" customFormat="1" x14ac:dyDescent="0.4"/>
    <row r="21085" s="6" customFormat="1" x14ac:dyDescent="0.4"/>
    <row r="21086" s="6" customFormat="1" x14ac:dyDescent="0.4"/>
    <row r="21087" s="6" customFormat="1" x14ac:dyDescent="0.4"/>
    <row r="21088" s="6" customFormat="1" x14ac:dyDescent="0.4"/>
    <row r="21089" s="6" customFormat="1" x14ac:dyDescent="0.4"/>
    <row r="21090" s="6" customFormat="1" x14ac:dyDescent="0.4"/>
    <row r="21091" s="6" customFormat="1" x14ac:dyDescent="0.4"/>
    <row r="21092" s="6" customFormat="1" x14ac:dyDescent="0.4"/>
    <row r="21093" s="6" customFormat="1" x14ac:dyDescent="0.4"/>
    <row r="21094" s="6" customFormat="1" x14ac:dyDescent="0.4"/>
    <row r="21095" s="6" customFormat="1" x14ac:dyDescent="0.4"/>
    <row r="21096" s="6" customFormat="1" x14ac:dyDescent="0.4"/>
    <row r="21097" s="6" customFormat="1" x14ac:dyDescent="0.4"/>
    <row r="21098" s="6" customFormat="1" x14ac:dyDescent="0.4"/>
    <row r="21099" s="6" customFormat="1" x14ac:dyDescent="0.4"/>
    <row r="21100" s="6" customFormat="1" x14ac:dyDescent="0.4"/>
    <row r="21101" s="6" customFormat="1" x14ac:dyDescent="0.4"/>
    <row r="21102" s="6" customFormat="1" x14ac:dyDescent="0.4"/>
    <row r="21103" s="6" customFormat="1" x14ac:dyDescent="0.4"/>
    <row r="21104" s="6" customFormat="1" x14ac:dyDescent="0.4"/>
    <row r="21105" s="6" customFormat="1" x14ac:dyDescent="0.4"/>
    <row r="21106" s="6" customFormat="1" x14ac:dyDescent="0.4"/>
    <row r="21107" s="6" customFormat="1" x14ac:dyDescent="0.4"/>
    <row r="21108" s="6" customFormat="1" x14ac:dyDescent="0.4"/>
    <row r="21109" s="6" customFormat="1" x14ac:dyDescent="0.4"/>
    <row r="21110" s="6" customFormat="1" x14ac:dyDescent="0.4"/>
    <row r="21111" s="6" customFormat="1" x14ac:dyDescent="0.4"/>
    <row r="21112" s="6" customFormat="1" x14ac:dyDescent="0.4"/>
    <row r="21113" s="6" customFormat="1" x14ac:dyDescent="0.4"/>
    <row r="21114" s="6" customFormat="1" x14ac:dyDescent="0.4"/>
    <row r="21115" s="6" customFormat="1" x14ac:dyDescent="0.4"/>
    <row r="21116" s="6" customFormat="1" x14ac:dyDescent="0.4"/>
    <row r="21117" s="6" customFormat="1" x14ac:dyDescent="0.4"/>
    <row r="21118" s="6" customFormat="1" x14ac:dyDescent="0.4"/>
    <row r="21119" s="6" customFormat="1" x14ac:dyDescent="0.4"/>
    <row r="21120" s="6" customFormat="1" x14ac:dyDescent="0.4"/>
    <row r="21121" s="6" customFormat="1" x14ac:dyDescent="0.4"/>
    <row r="21122" s="6" customFormat="1" x14ac:dyDescent="0.4"/>
    <row r="21123" s="6" customFormat="1" x14ac:dyDescent="0.4"/>
    <row r="21124" s="6" customFormat="1" x14ac:dyDescent="0.4"/>
    <row r="21125" s="6" customFormat="1" x14ac:dyDescent="0.4"/>
    <row r="21126" s="6" customFormat="1" x14ac:dyDescent="0.4"/>
    <row r="21127" s="6" customFormat="1" x14ac:dyDescent="0.4"/>
    <row r="21128" s="6" customFormat="1" x14ac:dyDescent="0.4"/>
    <row r="21129" s="6" customFormat="1" x14ac:dyDescent="0.4"/>
    <row r="21130" s="6" customFormat="1" x14ac:dyDescent="0.4"/>
    <row r="21131" s="6" customFormat="1" x14ac:dyDescent="0.4"/>
    <row r="21132" s="6" customFormat="1" x14ac:dyDescent="0.4"/>
    <row r="21133" s="6" customFormat="1" x14ac:dyDescent="0.4"/>
    <row r="21134" s="6" customFormat="1" x14ac:dyDescent="0.4"/>
    <row r="21135" s="6" customFormat="1" x14ac:dyDescent="0.4"/>
    <row r="21136" s="6" customFormat="1" x14ac:dyDescent="0.4"/>
    <row r="21137" s="6" customFormat="1" x14ac:dyDescent="0.4"/>
    <row r="21138" s="6" customFormat="1" x14ac:dyDescent="0.4"/>
    <row r="21139" s="6" customFormat="1" x14ac:dyDescent="0.4"/>
    <row r="21140" s="6" customFormat="1" x14ac:dyDescent="0.4"/>
    <row r="21141" s="6" customFormat="1" x14ac:dyDescent="0.4"/>
    <row r="21142" s="6" customFormat="1" x14ac:dyDescent="0.4"/>
    <row r="21143" s="6" customFormat="1" x14ac:dyDescent="0.4"/>
    <row r="21144" s="6" customFormat="1" x14ac:dyDescent="0.4"/>
    <row r="21145" s="6" customFormat="1" x14ac:dyDescent="0.4"/>
    <row r="21146" s="6" customFormat="1" x14ac:dyDescent="0.4"/>
    <row r="21147" s="6" customFormat="1" x14ac:dyDescent="0.4"/>
    <row r="21148" s="6" customFormat="1" x14ac:dyDescent="0.4"/>
    <row r="21149" s="6" customFormat="1" x14ac:dyDescent="0.4"/>
    <row r="21150" s="6" customFormat="1" x14ac:dyDescent="0.4"/>
    <row r="21151" s="6" customFormat="1" x14ac:dyDescent="0.4"/>
    <row r="21152" s="6" customFormat="1" x14ac:dyDescent="0.4"/>
    <row r="21153" s="6" customFormat="1" x14ac:dyDescent="0.4"/>
    <row r="21154" s="6" customFormat="1" x14ac:dyDescent="0.4"/>
    <row r="21155" s="6" customFormat="1" x14ac:dyDescent="0.4"/>
    <row r="21156" s="6" customFormat="1" x14ac:dyDescent="0.4"/>
    <row r="21157" s="6" customFormat="1" x14ac:dyDescent="0.4"/>
    <row r="21158" s="6" customFormat="1" x14ac:dyDescent="0.4"/>
    <row r="21159" s="6" customFormat="1" x14ac:dyDescent="0.4"/>
    <row r="21160" s="6" customFormat="1" x14ac:dyDescent="0.4"/>
    <row r="21161" s="6" customFormat="1" x14ac:dyDescent="0.4"/>
    <row r="21162" s="6" customFormat="1" x14ac:dyDescent="0.4"/>
    <row r="21163" s="6" customFormat="1" x14ac:dyDescent="0.4"/>
    <row r="21164" s="6" customFormat="1" x14ac:dyDescent="0.4"/>
    <row r="21165" s="6" customFormat="1" x14ac:dyDescent="0.4"/>
    <row r="21166" s="6" customFormat="1" x14ac:dyDescent="0.4"/>
    <row r="21167" s="6" customFormat="1" x14ac:dyDescent="0.4"/>
    <row r="21168" s="6" customFormat="1" x14ac:dyDescent="0.4"/>
    <row r="21169" s="6" customFormat="1" x14ac:dyDescent="0.4"/>
    <row r="21170" s="6" customFormat="1" x14ac:dyDescent="0.4"/>
    <row r="21171" s="6" customFormat="1" x14ac:dyDescent="0.4"/>
    <row r="21172" s="6" customFormat="1" x14ac:dyDescent="0.4"/>
    <row r="21173" s="6" customFormat="1" x14ac:dyDescent="0.4"/>
    <row r="21174" s="6" customFormat="1" x14ac:dyDescent="0.4"/>
    <row r="21175" s="6" customFormat="1" x14ac:dyDescent="0.4"/>
    <row r="21176" s="6" customFormat="1" x14ac:dyDescent="0.4"/>
    <row r="21177" s="6" customFormat="1" x14ac:dyDescent="0.4"/>
    <row r="21178" s="6" customFormat="1" x14ac:dyDescent="0.4"/>
    <row r="21179" s="6" customFormat="1" x14ac:dyDescent="0.4"/>
    <row r="21180" s="6" customFormat="1" x14ac:dyDescent="0.4"/>
    <row r="21181" s="6" customFormat="1" x14ac:dyDescent="0.4"/>
    <row r="21182" s="6" customFormat="1" x14ac:dyDescent="0.4"/>
    <row r="21183" s="6" customFormat="1" x14ac:dyDescent="0.4"/>
    <row r="21184" s="6" customFormat="1" x14ac:dyDescent="0.4"/>
    <row r="21185" s="6" customFormat="1" x14ac:dyDescent="0.4"/>
    <row r="21186" s="6" customFormat="1" x14ac:dyDescent="0.4"/>
    <row r="21187" s="6" customFormat="1" x14ac:dyDescent="0.4"/>
    <row r="21188" s="6" customFormat="1" x14ac:dyDescent="0.4"/>
    <row r="21189" s="6" customFormat="1" x14ac:dyDescent="0.4"/>
    <row r="21190" s="6" customFormat="1" x14ac:dyDescent="0.4"/>
    <row r="21191" s="6" customFormat="1" x14ac:dyDescent="0.4"/>
    <row r="21192" s="6" customFormat="1" x14ac:dyDescent="0.4"/>
    <row r="21193" s="6" customFormat="1" x14ac:dyDescent="0.4"/>
    <row r="21194" s="6" customFormat="1" x14ac:dyDescent="0.4"/>
    <row r="21195" s="6" customFormat="1" x14ac:dyDescent="0.4"/>
    <row r="21196" s="6" customFormat="1" x14ac:dyDescent="0.4"/>
    <row r="21197" s="6" customFormat="1" x14ac:dyDescent="0.4"/>
    <row r="21198" s="6" customFormat="1" x14ac:dyDescent="0.4"/>
    <row r="21199" s="6" customFormat="1" x14ac:dyDescent="0.4"/>
    <row r="21200" s="6" customFormat="1" x14ac:dyDescent="0.4"/>
    <row r="21201" s="6" customFormat="1" x14ac:dyDescent="0.4"/>
    <row r="21202" s="6" customFormat="1" x14ac:dyDescent="0.4"/>
    <row r="21203" s="6" customFormat="1" x14ac:dyDescent="0.4"/>
    <row r="21204" s="6" customFormat="1" x14ac:dyDescent="0.4"/>
    <row r="21205" s="6" customFormat="1" x14ac:dyDescent="0.4"/>
    <row r="21206" s="6" customFormat="1" x14ac:dyDescent="0.4"/>
    <row r="21207" s="6" customFormat="1" x14ac:dyDescent="0.4"/>
    <row r="21208" s="6" customFormat="1" x14ac:dyDescent="0.4"/>
    <row r="21209" s="6" customFormat="1" x14ac:dyDescent="0.4"/>
    <row r="21210" s="6" customFormat="1" x14ac:dyDescent="0.4"/>
    <row r="21211" s="6" customFormat="1" x14ac:dyDescent="0.4"/>
    <row r="21212" s="6" customFormat="1" x14ac:dyDescent="0.4"/>
    <row r="21213" s="6" customFormat="1" x14ac:dyDescent="0.4"/>
    <row r="21214" s="6" customFormat="1" x14ac:dyDescent="0.4"/>
    <row r="21215" s="6" customFormat="1" x14ac:dyDescent="0.4"/>
    <row r="21216" s="6" customFormat="1" x14ac:dyDescent="0.4"/>
    <row r="21217" s="6" customFormat="1" x14ac:dyDescent="0.4"/>
    <row r="21218" s="6" customFormat="1" x14ac:dyDescent="0.4"/>
    <row r="21219" s="6" customFormat="1" x14ac:dyDescent="0.4"/>
    <row r="21220" s="6" customFormat="1" x14ac:dyDescent="0.4"/>
    <row r="21221" s="6" customFormat="1" x14ac:dyDescent="0.4"/>
    <row r="21222" s="6" customFormat="1" x14ac:dyDescent="0.4"/>
    <row r="21223" s="6" customFormat="1" x14ac:dyDescent="0.4"/>
    <row r="21224" s="6" customFormat="1" x14ac:dyDescent="0.4"/>
    <row r="21225" s="6" customFormat="1" x14ac:dyDescent="0.4"/>
    <row r="21226" s="6" customFormat="1" x14ac:dyDescent="0.4"/>
    <row r="21227" s="6" customFormat="1" x14ac:dyDescent="0.4"/>
    <row r="21228" s="6" customFormat="1" x14ac:dyDescent="0.4"/>
    <row r="21229" s="6" customFormat="1" x14ac:dyDescent="0.4"/>
    <row r="21230" s="6" customFormat="1" x14ac:dyDescent="0.4"/>
    <row r="21231" s="6" customFormat="1" x14ac:dyDescent="0.4"/>
    <row r="21232" s="6" customFormat="1" x14ac:dyDescent="0.4"/>
    <row r="21233" s="6" customFormat="1" x14ac:dyDescent="0.4"/>
    <row r="21234" s="6" customFormat="1" x14ac:dyDescent="0.4"/>
    <row r="21235" s="6" customFormat="1" x14ac:dyDescent="0.4"/>
    <row r="21236" s="6" customFormat="1" x14ac:dyDescent="0.4"/>
    <row r="21237" s="6" customFormat="1" x14ac:dyDescent="0.4"/>
    <row r="21238" s="6" customFormat="1" x14ac:dyDescent="0.4"/>
    <row r="21239" s="6" customFormat="1" x14ac:dyDescent="0.4"/>
    <row r="21240" s="6" customFormat="1" x14ac:dyDescent="0.4"/>
    <row r="21241" s="6" customFormat="1" x14ac:dyDescent="0.4"/>
    <row r="21242" s="6" customFormat="1" x14ac:dyDescent="0.4"/>
    <row r="21243" s="6" customFormat="1" x14ac:dyDescent="0.4"/>
    <row r="21244" s="6" customFormat="1" x14ac:dyDescent="0.4"/>
    <row r="21245" s="6" customFormat="1" x14ac:dyDescent="0.4"/>
    <row r="21246" s="6" customFormat="1" x14ac:dyDescent="0.4"/>
    <row r="21247" s="6" customFormat="1" x14ac:dyDescent="0.4"/>
    <row r="21248" s="6" customFormat="1" x14ac:dyDescent="0.4"/>
    <row r="21249" s="6" customFormat="1" x14ac:dyDescent="0.4"/>
    <row r="21250" s="6" customFormat="1" x14ac:dyDescent="0.4"/>
    <row r="21251" s="6" customFormat="1" x14ac:dyDescent="0.4"/>
    <row r="21252" s="6" customFormat="1" x14ac:dyDescent="0.4"/>
    <row r="21253" s="6" customFormat="1" x14ac:dyDescent="0.4"/>
    <row r="21254" s="6" customFormat="1" x14ac:dyDescent="0.4"/>
    <row r="21255" s="6" customFormat="1" x14ac:dyDescent="0.4"/>
    <row r="21256" s="6" customFormat="1" x14ac:dyDescent="0.4"/>
    <row r="21257" s="6" customFormat="1" x14ac:dyDescent="0.4"/>
    <row r="21258" s="6" customFormat="1" x14ac:dyDescent="0.4"/>
    <row r="21259" s="6" customFormat="1" x14ac:dyDescent="0.4"/>
    <row r="21260" s="6" customFormat="1" x14ac:dyDescent="0.4"/>
    <row r="21261" s="6" customFormat="1" x14ac:dyDescent="0.4"/>
    <row r="21262" s="6" customFormat="1" x14ac:dyDescent="0.4"/>
    <row r="21263" s="6" customFormat="1" x14ac:dyDescent="0.4"/>
    <row r="21264" s="6" customFormat="1" x14ac:dyDescent="0.4"/>
    <row r="21265" s="6" customFormat="1" x14ac:dyDescent="0.4"/>
    <row r="21266" s="6" customFormat="1" x14ac:dyDescent="0.4"/>
    <row r="21267" s="6" customFormat="1" x14ac:dyDescent="0.4"/>
    <row r="21268" s="6" customFormat="1" x14ac:dyDescent="0.4"/>
    <row r="21269" s="6" customFormat="1" x14ac:dyDescent="0.4"/>
    <row r="21270" s="6" customFormat="1" x14ac:dyDescent="0.4"/>
    <row r="21271" s="6" customFormat="1" x14ac:dyDescent="0.4"/>
    <row r="21272" s="6" customFormat="1" x14ac:dyDescent="0.4"/>
    <row r="21273" s="6" customFormat="1" x14ac:dyDescent="0.4"/>
    <row r="21274" s="6" customFormat="1" x14ac:dyDescent="0.4"/>
    <row r="21275" s="6" customFormat="1" x14ac:dyDescent="0.4"/>
    <row r="21276" s="6" customFormat="1" x14ac:dyDescent="0.4"/>
    <row r="21277" s="6" customFormat="1" x14ac:dyDescent="0.4"/>
    <row r="21278" s="6" customFormat="1" x14ac:dyDescent="0.4"/>
    <row r="21279" s="6" customFormat="1" x14ac:dyDescent="0.4"/>
    <row r="21280" s="6" customFormat="1" x14ac:dyDescent="0.4"/>
    <row r="21281" s="6" customFormat="1" x14ac:dyDescent="0.4"/>
    <row r="21282" s="6" customFormat="1" x14ac:dyDescent="0.4"/>
    <row r="21283" s="6" customFormat="1" x14ac:dyDescent="0.4"/>
    <row r="21284" s="6" customFormat="1" x14ac:dyDescent="0.4"/>
    <row r="21285" s="6" customFormat="1" x14ac:dyDescent="0.4"/>
    <row r="21286" s="6" customFormat="1" x14ac:dyDescent="0.4"/>
    <row r="21287" s="6" customFormat="1" x14ac:dyDescent="0.4"/>
    <row r="21288" s="6" customFormat="1" x14ac:dyDescent="0.4"/>
    <row r="21289" s="6" customFormat="1" x14ac:dyDescent="0.4"/>
    <row r="21290" s="6" customFormat="1" x14ac:dyDescent="0.4"/>
    <row r="21291" s="6" customFormat="1" x14ac:dyDescent="0.4"/>
    <row r="21292" s="6" customFormat="1" x14ac:dyDescent="0.4"/>
    <row r="21293" s="6" customFormat="1" x14ac:dyDescent="0.4"/>
    <row r="21294" s="6" customFormat="1" x14ac:dyDescent="0.4"/>
    <row r="21295" s="6" customFormat="1" x14ac:dyDescent="0.4"/>
    <row r="21296" s="6" customFormat="1" x14ac:dyDescent="0.4"/>
    <row r="21297" s="6" customFormat="1" x14ac:dyDescent="0.4"/>
    <row r="21298" s="6" customFormat="1" x14ac:dyDescent="0.4"/>
    <row r="21299" s="6" customFormat="1" x14ac:dyDescent="0.4"/>
    <row r="21300" s="6" customFormat="1" x14ac:dyDescent="0.4"/>
    <row r="21301" s="6" customFormat="1" x14ac:dyDescent="0.4"/>
    <row r="21302" s="6" customFormat="1" x14ac:dyDescent="0.4"/>
    <row r="21303" s="6" customFormat="1" x14ac:dyDescent="0.4"/>
    <row r="21304" s="6" customFormat="1" x14ac:dyDescent="0.4"/>
    <row r="21305" s="6" customFormat="1" x14ac:dyDescent="0.4"/>
    <row r="21306" s="6" customFormat="1" x14ac:dyDescent="0.4"/>
    <row r="21307" s="6" customFormat="1" x14ac:dyDescent="0.4"/>
    <row r="21308" s="6" customFormat="1" x14ac:dyDescent="0.4"/>
    <row r="21309" s="6" customFormat="1" x14ac:dyDescent="0.4"/>
    <row r="21310" s="6" customFormat="1" x14ac:dyDescent="0.4"/>
    <row r="21311" s="6" customFormat="1" x14ac:dyDescent="0.4"/>
    <row r="21312" s="6" customFormat="1" x14ac:dyDescent="0.4"/>
    <row r="21313" s="6" customFormat="1" x14ac:dyDescent="0.4"/>
    <row r="21314" s="6" customFormat="1" x14ac:dyDescent="0.4"/>
    <row r="21315" s="6" customFormat="1" x14ac:dyDescent="0.4"/>
    <row r="21316" s="6" customFormat="1" x14ac:dyDescent="0.4"/>
    <row r="21317" s="6" customFormat="1" x14ac:dyDescent="0.4"/>
    <row r="21318" s="6" customFormat="1" x14ac:dyDescent="0.4"/>
    <row r="21319" s="6" customFormat="1" x14ac:dyDescent="0.4"/>
    <row r="21320" s="6" customFormat="1" x14ac:dyDescent="0.4"/>
    <row r="21321" s="6" customFormat="1" x14ac:dyDescent="0.4"/>
    <row r="21322" s="6" customFormat="1" x14ac:dyDescent="0.4"/>
    <row r="21323" s="6" customFormat="1" x14ac:dyDescent="0.4"/>
    <row r="21324" s="6" customFormat="1" x14ac:dyDescent="0.4"/>
    <row r="21325" s="6" customFormat="1" x14ac:dyDescent="0.4"/>
    <row r="21326" s="6" customFormat="1" x14ac:dyDescent="0.4"/>
    <row r="21327" s="6" customFormat="1" x14ac:dyDescent="0.4"/>
    <row r="21328" s="6" customFormat="1" x14ac:dyDescent="0.4"/>
    <row r="21329" s="6" customFormat="1" x14ac:dyDescent="0.4"/>
    <row r="21330" s="6" customFormat="1" x14ac:dyDescent="0.4"/>
    <row r="21331" s="6" customFormat="1" x14ac:dyDescent="0.4"/>
    <row r="21332" s="6" customFormat="1" x14ac:dyDescent="0.4"/>
    <row r="21333" s="6" customFormat="1" x14ac:dyDescent="0.4"/>
    <row r="21334" s="6" customFormat="1" x14ac:dyDescent="0.4"/>
    <row r="21335" s="6" customFormat="1" x14ac:dyDescent="0.4"/>
    <row r="21336" s="6" customFormat="1" x14ac:dyDescent="0.4"/>
    <row r="21337" s="6" customFormat="1" x14ac:dyDescent="0.4"/>
    <row r="21338" s="6" customFormat="1" x14ac:dyDescent="0.4"/>
    <row r="21339" s="6" customFormat="1" x14ac:dyDescent="0.4"/>
    <row r="21340" s="6" customFormat="1" x14ac:dyDescent="0.4"/>
    <row r="21341" s="6" customFormat="1" x14ac:dyDescent="0.4"/>
    <row r="21342" s="6" customFormat="1" x14ac:dyDescent="0.4"/>
    <row r="21343" s="6" customFormat="1" x14ac:dyDescent="0.4"/>
    <row r="21344" s="6" customFormat="1" x14ac:dyDescent="0.4"/>
    <row r="21345" s="6" customFormat="1" x14ac:dyDescent="0.4"/>
    <row r="21346" s="6" customFormat="1" x14ac:dyDescent="0.4"/>
    <row r="21347" s="6" customFormat="1" x14ac:dyDescent="0.4"/>
    <row r="21348" s="6" customFormat="1" x14ac:dyDescent="0.4"/>
    <row r="21349" s="6" customFormat="1" x14ac:dyDescent="0.4"/>
    <row r="21350" s="6" customFormat="1" x14ac:dyDescent="0.4"/>
    <row r="21351" s="6" customFormat="1" x14ac:dyDescent="0.4"/>
    <row r="21352" s="6" customFormat="1" x14ac:dyDescent="0.4"/>
    <row r="21353" s="6" customFormat="1" x14ac:dyDescent="0.4"/>
    <row r="21354" s="6" customFormat="1" x14ac:dyDescent="0.4"/>
    <row r="21355" s="6" customFormat="1" x14ac:dyDescent="0.4"/>
    <row r="21356" s="6" customFormat="1" x14ac:dyDescent="0.4"/>
    <row r="21357" s="6" customFormat="1" x14ac:dyDescent="0.4"/>
    <row r="21358" s="6" customFormat="1" x14ac:dyDescent="0.4"/>
    <row r="21359" s="6" customFormat="1" x14ac:dyDescent="0.4"/>
    <row r="21360" s="6" customFormat="1" x14ac:dyDescent="0.4"/>
    <row r="21361" s="6" customFormat="1" x14ac:dyDescent="0.4"/>
    <row r="21362" s="6" customFormat="1" x14ac:dyDescent="0.4"/>
    <row r="21363" s="6" customFormat="1" x14ac:dyDescent="0.4"/>
    <row r="21364" s="6" customFormat="1" x14ac:dyDescent="0.4"/>
    <row r="21365" s="6" customFormat="1" x14ac:dyDescent="0.4"/>
    <row r="21366" s="6" customFormat="1" x14ac:dyDescent="0.4"/>
    <row r="21367" s="6" customFormat="1" x14ac:dyDescent="0.4"/>
    <row r="21368" s="6" customFormat="1" x14ac:dyDescent="0.4"/>
    <row r="21369" s="6" customFormat="1" x14ac:dyDescent="0.4"/>
    <row r="21370" s="6" customFormat="1" x14ac:dyDescent="0.4"/>
    <row r="21371" s="6" customFormat="1" x14ac:dyDescent="0.4"/>
    <row r="21372" s="6" customFormat="1" x14ac:dyDescent="0.4"/>
    <row r="21373" s="6" customFormat="1" x14ac:dyDescent="0.4"/>
    <row r="21374" s="6" customFormat="1" x14ac:dyDescent="0.4"/>
    <row r="21375" s="6" customFormat="1" x14ac:dyDescent="0.4"/>
    <row r="21376" s="6" customFormat="1" x14ac:dyDescent="0.4"/>
    <row r="21377" s="6" customFormat="1" x14ac:dyDescent="0.4"/>
    <row r="21378" s="6" customFormat="1" x14ac:dyDescent="0.4"/>
    <row r="21379" s="6" customFormat="1" x14ac:dyDescent="0.4"/>
    <row r="21380" s="6" customFormat="1" x14ac:dyDescent="0.4"/>
    <row r="21381" s="6" customFormat="1" x14ac:dyDescent="0.4"/>
    <row r="21382" s="6" customFormat="1" x14ac:dyDescent="0.4"/>
    <row r="21383" s="6" customFormat="1" x14ac:dyDescent="0.4"/>
    <row r="21384" s="6" customFormat="1" x14ac:dyDescent="0.4"/>
    <row r="21385" s="6" customFormat="1" x14ac:dyDescent="0.4"/>
    <row r="21386" s="6" customFormat="1" x14ac:dyDescent="0.4"/>
    <row r="21387" s="6" customFormat="1" x14ac:dyDescent="0.4"/>
    <row r="21388" s="6" customFormat="1" x14ac:dyDescent="0.4"/>
    <row r="21389" s="6" customFormat="1" x14ac:dyDescent="0.4"/>
    <row r="21390" s="6" customFormat="1" x14ac:dyDescent="0.4"/>
    <row r="21391" s="6" customFormat="1" x14ac:dyDescent="0.4"/>
    <row r="21392" s="6" customFormat="1" x14ac:dyDescent="0.4"/>
    <row r="21393" s="6" customFormat="1" x14ac:dyDescent="0.4"/>
    <row r="21394" s="6" customFormat="1" x14ac:dyDescent="0.4"/>
    <row r="21395" s="6" customFormat="1" x14ac:dyDescent="0.4"/>
    <row r="21396" s="6" customFormat="1" x14ac:dyDescent="0.4"/>
    <row r="21397" s="6" customFormat="1" x14ac:dyDescent="0.4"/>
    <row r="21398" s="6" customFormat="1" x14ac:dyDescent="0.4"/>
    <row r="21399" s="6" customFormat="1" x14ac:dyDescent="0.4"/>
    <row r="21400" s="6" customFormat="1" x14ac:dyDescent="0.4"/>
    <row r="21401" s="6" customFormat="1" x14ac:dyDescent="0.4"/>
    <row r="21402" s="6" customFormat="1" x14ac:dyDescent="0.4"/>
    <row r="21403" s="6" customFormat="1" x14ac:dyDescent="0.4"/>
    <row r="21404" s="6" customFormat="1" x14ac:dyDescent="0.4"/>
    <row r="21405" s="6" customFormat="1" x14ac:dyDescent="0.4"/>
    <row r="21406" s="6" customFormat="1" x14ac:dyDescent="0.4"/>
    <row r="21407" s="6" customFormat="1" x14ac:dyDescent="0.4"/>
    <row r="21408" s="6" customFormat="1" x14ac:dyDescent="0.4"/>
    <row r="21409" s="6" customFormat="1" x14ac:dyDescent="0.4"/>
    <row r="21410" s="6" customFormat="1" x14ac:dyDescent="0.4"/>
    <row r="21411" s="6" customFormat="1" x14ac:dyDescent="0.4"/>
    <row r="21412" s="6" customFormat="1" x14ac:dyDescent="0.4"/>
    <row r="21413" s="6" customFormat="1" x14ac:dyDescent="0.4"/>
    <row r="21414" s="6" customFormat="1" x14ac:dyDescent="0.4"/>
    <row r="21415" s="6" customFormat="1" x14ac:dyDescent="0.4"/>
    <row r="21416" s="6" customFormat="1" x14ac:dyDescent="0.4"/>
    <row r="21417" s="6" customFormat="1" x14ac:dyDescent="0.4"/>
    <row r="21418" s="6" customFormat="1" x14ac:dyDescent="0.4"/>
    <row r="21419" s="6" customFormat="1" x14ac:dyDescent="0.4"/>
    <row r="21420" s="6" customFormat="1" x14ac:dyDescent="0.4"/>
    <row r="21421" s="6" customFormat="1" x14ac:dyDescent="0.4"/>
    <row r="21422" s="6" customFormat="1" x14ac:dyDescent="0.4"/>
    <row r="21423" s="6" customFormat="1" x14ac:dyDescent="0.4"/>
    <row r="21424" s="6" customFormat="1" x14ac:dyDescent="0.4"/>
    <row r="21425" s="6" customFormat="1" x14ac:dyDescent="0.4"/>
    <row r="21426" s="6" customFormat="1" x14ac:dyDescent="0.4"/>
    <row r="21427" s="6" customFormat="1" x14ac:dyDescent="0.4"/>
    <row r="21428" s="6" customFormat="1" x14ac:dyDescent="0.4"/>
    <row r="21429" s="6" customFormat="1" x14ac:dyDescent="0.4"/>
    <row r="21430" s="6" customFormat="1" x14ac:dyDescent="0.4"/>
    <row r="21431" s="6" customFormat="1" x14ac:dyDescent="0.4"/>
    <row r="21432" s="6" customFormat="1" x14ac:dyDescent="0.4"/>
    <row r="21433" s="6" customFormat="1" x14ac:dyDescent="0.4"/>
    <row r="21434" s="6" customFormat="1" x14ac:dyDescent="0.4"/>
    <row r="21435" s="6" customFormat="1" x14ac:dyDescent="0.4"/>
    <row r="21436" s="6" customFormat="1" x14ac:dyDescent="0.4"/>
    <row r="21437" s="6" customFormat="1" x14ac:dyDescent="0.4"/>
    <row r="21438" s="6" customFormat="1" x14ac:dyDescent="0.4"/>
    <row r="21439" s="6" customFormat="1" x14ac:dyDescent="0.4"/>
    <row r="21440" s="6" customFormat="1" x14ac:dyDescent="0.4"/>
    <row r="21441" s="6" customFormat="1" x14ac:dyDescent="0.4"/>
    <row r="21442" s="6" customFormat="1" x14ac:dyDescent="0.4"/>
    <row r="21443" s="6" customFormat="1" x14ac:dyDescent="0.4"/>
    <row r="21444" s="6" customFormat="1" x14ac:dyDescent="0.4"/>
    <row r="21445" s="6" customFormat="1" x14ac:dyDescent="0.4"/>
    <row r="21446" s="6" customFormat="1" x14ac:dyDescent="0.4"/>
    <row r="21447" s="6" customFormat="1" x14ac:dyDescent="0.4"/>
    <row r="21448" s="6" customFormat="1" x14ac:dyDescent="0.4"/>
    <row r="21449" s="6" customFormat="1" x14ac:dyDescent="0.4"/>
    <row r="21450" s="6" customFormat="1" x14ac:dyDescent="0.4"/>
    <row r="21451" s="6" customFormat="1" x14ac:dyDescent="0.4"/>
    <row r="21452" s="6" customFormat="1" x14ac:dyDescent="0.4"/>
    <row r="21453" s="6" customFormat="1" x14ac:dyDescent="0.4"/>
    <row r="21454" s="6" customFormat="1" x14ac:dyDescent="0.4"/>
    <row r="21455" s="6" customFormat="1" x14ac:dyDescent="0.4"/>
    <row r="21456" s="6" customFormat="1" x14ac:dyDescent="0.4"/>
    <row r="21457" s="6" customFormat="1" x14ac:dyDescent="0.4"/>
    <row r="21458" s="6" customFormat="1" x14ac:dyDescent="0.4"/>
    <row r="21459" s="6" customFormat="1" x14ac:dyDescent="0.4"/>
    <row r="21460" s="6" customFormat="1" x14ac:dyDescent="0.4"/>
    <row r="21461" s="6" customFormat="1" x14ac:dyDescent="0.4"/>
    <row r="21462" s="6" customFormat="1" x14ac:dyDescent="0.4"/>
    <row r="21463" s="6" customFormat="1" x14ac:dyDescent="0.4"/>
    <row r="21464" s="6" customFormat="1" x14ac:dyDescent="0.4"/>
    <row r="21465" s="6" customFormat="1" x14ac:dyDescent="0.4"/>
    <row r="21466" s="6" customFormat="1" x14ac:dyDescent="0.4"/>
    <row r="21467" s="6" customFormat="1" x14ac:dyDescent="0.4"/>
    <row r="21468" s="6" customFormat="1" x14ac:dyDescent="0.4"/>
    <row r="21469" s="6" customFormat="1" x14ac:dyDescent="0.4"/>
    <row r="21470" s="6" customFormat="1" x14ac:dyDescent="0.4"/>
    <row r="21471" s="6" customFormat="1" x14ac:dyDescent="0.4"/>
    <row r="21472" s="6" customFormat="1" x14ac:dyDescent="0.4"/>
    <row r="21473" s="6" customFormat="1" x14ac:dyDescent="0.4"/>
    <row r="21474" s="6" customFormat="1" x14ac:dyDescent="0.4"/>
    <row r="21475" s="6" customFormat="1" x14ac:dyDescent="0.4"/>
    <row r="21476" s="6" customFormat="1" x14ac:dyDescent="0.4"/>
    <row r="21477" s="6" customFormat="1" x14ac:dyDescent="0.4"/>
    <row r="21478" s="6" customFormat="1" x14ac:dyDescent="0.4"/>
    <row r="21479" s="6" customFormat="1" x14ac:dyDescent="0.4"/>
    <row r="21480" s="6" customFormat="1" x14ac:dyDescent="0.4"/>
    <row r="21481" s="6" customFormat="1" x14ac:dyDescent="0.4"/>
    <row r="21482" s="6" customFormat="1" x14ac:dyDescent="0.4"/>
    <row r="21483" s="6" customFormat="1" x14ac:dyDescent="0.4"/>
    <row r="21484" s="6" customFormat="1" x14ac:dyDescent="0.4"/>
    <row r="21485" s="6" customFormat="1" x14ac:dyDescent="0.4"/>
    <row r="21486" s="6" customFormat="1" x14ac:dyDescent="0.4"/>
    <row r="21487" s="6" customFormat="1" x14ac:dyDescent="0.4"/>
    <row r="21488" s="6" customFormat="1" x14ac:dyDescent="0.4"/>
    <row r="21489" s="6" customFormat="1" x14ac:dyDescent="0.4"/>
    <row r="21490" s="6" customFormat="1" x14ac:dyDescent="0.4"/>
    <row r="21491" s="6" customFormat="1" x14ac:dyDescent="0.4"/>
    <row r="21492" s="6" customFormat="1" x14ac:dyDescent="0.4"/>
    <row r="21493" s="6" customFormat="1" x14ac:dyDescent="0.4"/>
    <row r="21494" s="6" customFormat="1" x14ac:dyDescent="0.4"/>
    <row r="21495" s="6" customFormat="1" x14ac:dyDescent="0.4"/>
    <row r="21496" s="6" customFormat="1" x14ac:dyDescent="0.4"/>
    <row r="21497" s="6" customFormat="1" x14ac:dyDescent="0.4"/>
    <row r="21498" s="6" customFormat="1" x14ac:dyDescent="0.4"/>
    <row r="21499" s="6" customFormat="1" x14ac:dyDescent="0.4"/>
    <row r="21500" s="6" customFormat="1" x14ac:dyDescent="0.4"/>
    <row r="21501" s="6" customFormat="1" x14ac:dyDescent="0.4"/>
    <row r="21502" s="6" customFormat="1" x14ac:dyDescent="0.4"/>
    <row r="21503" s="6" customFormat="1" x14ac:dyDescent="0.4"/>
    <row r="21504" s="6" customFormat="1" x14ac:dyDescent="0.4"/>
    <row r="21505" s="6" customFormat="1" x14ac:dyDescent="0.4"/>
    <row r="21506" s="6" customFormat="1" x14ac:dyDescent="0.4"/>
    <row r="21507" s="6" customFormat="1" x14ac:dyDescent="0.4"/>
    <row r="21508" s="6" customFormat="1" x14ac:dyDescent="0.4"/>
    <row r="21509" s="6" customFormat="1" x14ac:dyDescent="0.4"/>
    <row r="21510" s="6" customFormat="1" x14ac:dyDescent="0.4"/>
    <row r="21511" s="6" customFormat="1" x14ac:dyDescent="0.4"/>
    <row r="21512" s="6" customFormat="1" x14ac:dyDescent="0.4"/>
    <row r="21513" s="6" customFormat="1" x14ac:dyDescent="0.4"/>
    <row r="21514" s="6" customFormat="1" x14ac:dyDescent="0.4"/>
    <row r="21515" s="6" customFormat="1" x14ac:dyDescent="0.4"/>
    <row r="21516" s="6" customFormat="1" x14ac:dyDescent="0.4"/>
    <row r="21517" s="6" customFormat="1" x14ac:dyDescent="0.4"/>
    <row r="21518" s="6" customFormat="1" x14ac:dyDescent="0.4"/>
    <row r="21519" s="6" customFormat="1" x14ac:dyDescent="0.4"/>
    <row r="21520" s="6" customFormat="1" x14ac:dyDescent="0.4"/>
    <row r="21521" s="6" customFormat="1" x14ac:dyDescent="0.4"/>
    <row r="21522" s="6" customFormat="1" x14ac:dyDescent="0.4"/>
    <row r="21523" s="6" customFormat="1" x14ac:dyDescent="0.4"/>
    <row r="21524" s="6" customFormat="1" x14ac:dyDescent="0.4"/>
    <row r="21525" s="6" customFormat="1" x14ac:dyDescent="0.4"/>
    <row r="21526" s="6" customFormat="1" x14ac:dyDescent="0.4"/>
    <row r="21527" s="6" customFormat="1" x14ac:dyDescent="0.4"/>
    <row r="21528" s="6" customFormat="1" x14ac:dyDescent="0.4"/>
    <row r="21529" s="6" customFormat="1" x14ac:dyDescent="0.4"/>
    <row r="21530" s="6" customFormat="1" x14ac:dyDescent="0.4"/>
    <row r="21531" s="6" customFormat="1" x14ac:dyDescent="0.4"/>
    <row r="21532" s="6" customFormat="1" x14ac:dyDescent="0.4"/>
    <row r="21533" s="6" customFormat="1" x14ac:dyDescent="0.4"/>
    <row r="21534" s="6" customFormat="1" x14ac:dyDescent="0.4"/>
    <row r="21535" s="6" customFormat="1" x14ac:dyDescent="0.4"/>
    <row r="21536" s="6" customFormat="1" x14ac:dyDescent="0.4"/>
    <row r="21537" s="6" customFormat="1" x14ac:dyDescent="0.4"/>
    <row r="21538" s="6" customFormat="1" x14ac:dyDescent="0.4"/>
    <row r="21539" s="6" customFormat="1" x14ac:dyDescent="0.4"/>
    <row r="21540" s="6" customFormat="1" x14ac:dyDescent="0.4"/>
    <row r="21541" s="6" customFormat="1" x14ac:dyDescent="0.4"/>
    <row r="21542" s="6" customFormat="1" x14ac:dyDescent="0.4"/>
    <row r="21543" s="6" customFormat="1" x14ac:dyDescent="0.4"/>
    <row r="21544" s="6" customFormat="1" x14ac:dyDescent="0.4"/>
    <row r="21545" s="6" customFormat="1" x14ac:dyDescent="0.4"/>
    <row r="21546" s="6" customFormat="1" x14ac:dyDescent="0.4"/>
    <row r="21547" s="6" customFormat="1" x14ac:dyDescent="0.4"/>
    <row r="21548" s="6" customFormat="1" x14ac:dyDescent="0.4"/>
    <row r="21549" s="6" customFormat="1" x14ac:dyDescent="0.4"/>
    <row r="21550" s="6" customFormat="1" x14ac:dyDescent="0.4"/>
    <row r="21551" s="6" customFormat="1" x14ac:dyDescent="0.4"/>
    <row r="21552" s="6" customFormat="1" x14ac:dyDescent="0.4"/>
    <row r="21553" s="6" customFormat="1" x14ac:dyDescent="0.4"/>
    <row r="21554" s="6" customFormat="1" x14ac:dyDescent="0.4"/>
    <row r="21555" s="6" customFormat="1" x14ac:dyDescent="0.4"/>
    <row r="21556" s="6" customFormat="1" x14ac:dyDescent="0.4"/>
    <row r="21557" s="6" customFormat="1" x14ac:dyDescent="0.4"/>
    <row r="21558" s="6" customFormat="1" x14ac:dyDescent="0.4"/>
    <row r="21559" s="6" customFormat="1" x14ac:dyDescent="0.4"/>
    <row r="21560" s="6" customFormat="1" x14ac:dyDescent="0.4"/>
    <row r="21561" s="6" customFormat="1" x14ac:dyDescent="0.4"/>
    <row r="21562" s="6" customFormat="1" x14ac:dyDescent="0.4"/>
    <row r="21563" s="6" customFormat="1" x14ac:dyDescent="0.4"/>
    <row r="21564" s="6" customFormat="1" x14ac:dyDescent="0.4"/>
    <row r="21565" s="6" customFormat="1" x14ac:dyDescent="0.4"/>
    <row r="21566" s="6" customFormat="1" x14ac:dyDescent="0.4"/>
    <row r="21567" s="6" customFormat="1" x14ac:dyDescent="0.4"/>
    <row r="21568" s="6" customFormat="1" x14ac:dyDescent="0.4"/>
    <row r="21569" s="6" customFormat="1" x14ac:dyDescent="0.4"/>
    <row r="21570" s="6" customFormat="1" x14ac:dyDescent="0.4"/>
    <row r="21571" s="6" customFormat="1" x14ac:dyDescent="0.4"/>
    <row r="21572" s="6" customFormat="1" x14ac:dyDescent="0.4"/>
    <row r="21573" s="6" customFormat="1" x14ac:dyDescent="0.4"/>
    <row r="21574" s="6" customFormat="1" x14ac:dyDescent="0.4"/>
    <row r="21575" s="6" customFormat="1" x14ac:dyDescent="0.4"/>
    <row r="21576" s="6" customFormat="1" x14ac:dyDescent="0.4"/>
    <row r="21577" s="6" customFormat="1" x14ac:dyDescent="0.4"/>
    <row r="21578" s="6" customFormat="1" x14ac:dyDescent="0.4"/>
    <row r="21579" s="6" customFormat="1" x14ac:dyDescent="0.4"/>
    <row r="21580" s="6" customFormat="1" x14ac:dyDescent="0.4"/>
    <row r="21581" s="6" customFormat="1" x14ac:dyDescent="0.4"/>
    <row r="21582" s="6" customFormat="1" x14ac:dyDescent="0.4"/>
    <row r="21583" s="6" customFormat="1" x14ac:dyDescent="0.4"/>
    <row r="21584" s="6" customFormat="1" x14ac:dyDescent="0.4"/>
    <row r="21585" s="6" customFormat="1" x14ac:dyDescent="0.4"/>
    <row r="21586" s="6" customFormat="1" x14ac:dyDescent="0.4"/>
    <row r="21587" s="6" customFormat="1" x14ac:dyDescent="0.4"/>
    <row r="21588" s="6" customFormat="1" x14ac:dyDescent="0.4"/>
    <row r="21589" s="6" customFormat="1" x14ac:dyDescent="0.4"/>
    <row r="21590" s="6" customFormat="1" x14ac:dyDescent="0.4"/>
    <row r="21591" s="6" customFormat="1" x14ac:dyDescent="0.4"/>
    <row r="21592" s="6" customFormat="1" x14ac:dyDescent="0.4"/>
    <row r="21593" s="6" customFormat="1" x14ac:dyDescent="0.4"/>
    <row r="21594" s="6" customFormat="1" x14ac:dyDescent="0.4"/>
    <row r="21595" s="6" customFormat="1" x14ac:dyDescent="0.4"/>
    <row r="21596" s="6" customFormat="1" x14ac:dyDescent="0.4"/>
    <row r="21597" s="6" customFormat="1" x14ac:dyDescent="0.4"/>
    <row r="21598" s="6" customFormat="1" x14ac:dyDescent="0.4"/>
    <row r="21599" s="6" customFormat="1" x14ac:dyDescent="0.4"/>
    <row r="21600" s="6" customFormat="1" x14ac:dyDescent="0.4"/>
    <row r="21601" s="6" customFormat="1" x14ac:dyDescent="0.4"/>
    <row r="21602" s="6" customFormat="1" x14ac:dyDescent="0.4"/>
    <row r="21603" s="6" customFormat="1" x14ac:dyDescent="0.4"/>
    <row r="21604" s="6" customFormat="1" x14ac:dyDescent="0.4"/>
    <row r="21605" s="6" customFormat="1" x14ac:dyDescent="0.4"/>
    <row r="21606" s="6" customFormat="1" x14ac:dyDescent="0.4"/>
    <row r="21607" s="6" customFormat="1" x14ac:dyDescent="0.4"/>
    <row r="21608" s="6" customFormat="1" x14ac:dyDescent="0.4"/>
    <row r="21609" s="6" customFormat="1" x14ac:dyDescent="0.4"/>
    <row r="21610" s="6" customFormat="1" x14ac:dyDescent="0.4"/>
    <row r="21611" s="6" customFormat="1" x14ac:dyDescent="0.4"/>
    <row r="21612" s="6" customFormat="1" x14ac:dyDescent="0.4"/>
    <row r="21613" s="6" customFormat="1" x14ac:dyDescent="0.4"/>
    <row r="21614" s="6" customFormat="1" x14ac:dyDescent="0.4"/>
    <row r="21615" s="6" customFormat="1" x14ac:dyDescent="0.4"/>
    <row r="21616" s="6" customFormat="1" x14ac:dyDescent="0.4"/>
    <row r="21617" s="6" customFormat="1" x14ac:dyDescent="0.4"/>
    <row r="21618" s="6" customFormat="1" x14ac:dyDescent="0.4"/>
    <row r="21619" s="6" customFormat="1" x14ac:dyDescent="0.4"/>
    <row r="21620" s="6" customFormat="1" x14ac:dyDescent="0.4"/>
    <row r="21621" s="6" customFormat="1" x14ac:dyDescent="0.4"/>
    <row r="21622" s="6" customFormat="1" x14ac:dyDescent="0.4"/>
    <row r="21623" s="6" customFormat="1" x14ac:dyDescent="0.4"/>
    <row r="21624" s="6" customFormat="1" x14ac:dyDescent="0.4"/>
    <row r="21625" s="6" customFormat="1" x14ac:dyDescent="0.4"/>
    <row r="21626" s="6" customFormat="1" x14ac:dyDescent="0.4"/>
    <row r="21627" s="6" customFormat="1" x14ac:dyDescent="0.4"/>
    <row r="21628" s="6" customFormat="1" x14ac:dyDescent="0.4"/>
    <row r="21629" s="6" customFormat="1" x14ac:dyDescent="0.4"/>
    <row r="21630" s="6" customFormat="1" x14ac:dyDescent="0.4"/>
    <row r="21631" s="6" customFormat="1" x14ac:dyDescent="0.4"/>
    <row r="21632" s="6" customFormat="1" x14ac:dyDescent="0.4"/>
    <row r="21633" s="6" customFormat="1" x14ac:dyDescent="0.4"/>
    <row r="21634" s="6" customFormat="1" x14ac:dyDescent="0.4"/>
    <row r="21635" s="6" customFormat="1" x14ac:dyDescent="0.4"/>
    <row r="21636" s="6" customFormat="1" x14ac:dyDescent="0.4"/>
    <row r="21637" s="6" customFormat="1" x14ac:dyDescent="0.4"/>
    <row r="21638" s="6" customFormat="1" x14ac:dyDescent="0.4"/>
    <row r="21639" s="6" customFormat="1" x14ac:dyDescent="0.4"/>
    <row r="21640" s="6" customFormat="1" x14ac:dyDescent="0.4"/>
    <row r="21641" s="6" customFormat="1" x14ac:dyDescent="0.4"/>
    <row r="21642" s="6" customFormat="1" x14ac:dyDescent="0.4"/>
    <row r="21643" s="6" customFormat="1" x14ac:dyDescent="0.4"/>
    <row r="21644" s="6" customFormat="1" x14ac:dyDescent="0.4"/>
    <row r="21645" s="6" customFormat="1" x14ac:dyDescent="0.4"/>
    <row r="21646" s="6" customFormat="1" x14ac:dyDescent="0.4"/>
    <row r="21647" s="6" customFormat="1" x14ac:dyDescent="0.4"/>
    <row r="21648" s="6" customFormat="1" x14ac:dyDescent="0.4"/>
    <row r="21649" s="6" customFormat="1" x14ac:dyDescent="0.4"/>
    <row r="21650" s="6" customFormat="1" x14ac:dyDescent="0.4"/>
    <row r="21651" s="6" customFormat="1" x14ac:dyDescent="0.4"/>
    <row r="21652" s="6" customFormat="1" x14ac:dyDescent="0.4"/>
    <row r="21653" s="6" customFormat="1" x14ac:dyDescent="0.4"/>
    <row r="21654" s="6" customFormat="1" x14ac:dyDescent="0.4"/>
    <row r="21655" s="6" customFormat="1" x14ac:dyDescent="0.4"/>
    <row r="21656" s="6" customFormat="1" x14ac:dyDescent="0.4"/>
    <row r="21657" s="6" customFormat="1" x14ac:dyDescent="0.4"/>
    <row r="21658" s="6" customFormat="1" x14ac:dyDescent="0.4"/>
    <row r="21659" s="6" customFormat="1" x14ac:dyDescent="0.4"/>
    <row r="21660" s="6" customFormat="1" x14ac:dyDescent="0.4"/>
    <row r="21661" s="6" customFormat="1" x14ac:dyDescent="0.4"/>
    <row r="21662" s="6" customFormat="1" x14ac:dyDescent="0.4"/>
    <row r="21663" s="6" customFormat="1" x14ac:dyDescent="0.4"/>
    <row r="21664" s="6" customFormat="1" x14ac:dyDescent="0.4"/>
    <row r="21665" s="6" customFormat="1" x14ac:dyDescent="0.4"/>
    <row r="21666" s="6" customFormat="1" x14ac:dyDescent="0.4"/>
    <row r="21667" s="6" customFormat="1" x14ac:dyDescent="0.4"/>
    <row r="21668" s="6" customFormat="1" x14ac:dyDescent="0.4"/>
    <row r="21669" s="6" customFormat="1" x14ac:dyDescent="0.4"/>
    <row r="21670" s="6" customFormat="1" x14ac:dyDescent="0.4"/>
    <row r="21671" s="6" customFormat="1" x14ac:dyDescent="0.4"/>
    <row r="21672" s="6" customFormat="1" x14ac:dyDescent="0.4"/>
    <row r="21673" s="6" customFormat="1" x14ac:dyDescent="0.4"/>
    <row r="21674" s="6" customFormat="1" x14ac:dyDescent="0.4"/>
    <row r="21675" s="6" customFormat="1" x14ac:dyDescent="0.4"/>
    <row r="21676" s="6" customFormat="1" x14ac:dyDescent="0.4"/>
    <row r="21677" s="6" customFormat="1" x14ac:dyDescent="0.4"/>
    <row r="21678" s="6" customFormat="1" x14ac:dyDescent="0.4"/>
    <row r="21679" s="6" customFormat="1" x14ac:dyDescent="0.4"/>
    <row r="21680" s="6" customFormat="1" x14ac:dyDescent="0.4"/>
    <row r="21681" s="6" customFormat="1" x14ac:dyDescent="0.4"/>
    <row r="21682" s="6" customFormat="1" x14ac:dyDescent="0.4"/>
    <row r="21683" s="6" customFormat="1" x14ac:dyDescent="0.4"/>
    <row r="21684" s="6" customFormat="1" x14ac:dyDescent="0.4"/>
    <row r="21685" s="6" customFormat="1" x14ac:dyDescent="0.4"/>
    <row r="21686" s="6" customFormat="1" x14ac:dyDescent="0.4"/>
    <row r="21687" s="6" customFormat="1" x14ac:dyDescent="0.4"/>
    <row r="21688" s="6" customFormat="1" x14ac:dyDescent="0.4"/>
    <row r="21689" s="6" customFormat="1" x14ac:dyDescent="0.4"/>
    <row r="21690" s="6" customFormat="1" x14ac:dyDescent="0.4"/>
    <row r="21691" s="6" customFormat="1" x14ac:dyDescent="0.4"/>
    <row r="21692" s="6" customFormat="1" x14ac:dyDescent="0.4"/>
    <row r="21693" s="6" customFormat="1" x14ac:dyDescent="0.4"/>
    <row r="21694" s="6" customFormat="1" x14ac:dyDescent="0.4"/>
    <row r="21695" s="6" customFormat="1" x14ac:dyDescent="0.4"/>
    <row r="21696" s="6" customFormat="1" x14ac:dyDescent="0.4"/>
    <row r="21697" s="6" customFormat="1" x14ac:dyDescent="0.4"/>
    <row r="21698" s="6" customFormat="1" x14ac:dyDescent="0.4"/>
    <row r="21699" s="6" customFormat="1" x14ac:dyDescent="0.4"/>
    <row r="21700" s="6" customFormat="1" x14ac:dyDescent="0.4"/>
    <row r="21701" s="6" customFormat="1" x14ac:dyDescent="0.4"/>
    <row r="21702" s="6" customFormat="1" x14ac:dyDescent="0.4"/>
    <row r="21703" s="6" customFormat="1" x14ac:dyDescent="0.4"/>
    <row r="21704" s="6" customFormat="1" x14ac:dyDescent="0.4"/>
    <row r="21705" s="6" customFormat="1" x14ac:dyDescent="0.4"/>
    <row r="21706" s="6" customFormat="1" x14ac:dyDescent="0.4"/>
    <row r="21707" s="6" customFormat="1" x14ac:dyDescent="0.4"/>
    <row r="21708" s="6" customFormat="1" x14ac:dyDescent="0.4"/>
    <row r="21709" s="6" customFormat="1" x14ac:dyDescent="0.4"/>
    <row r="21710" s="6" customFormat="1" x14ac:dyDescent="0.4"/>
    <row r="21711" s="6" customFormat="1" x14ac:dyDescent="0.4"/>
    <row r="21712" s="6" customFormat="1" x14ac:dyDescent="0.4"/>
    <row r="21713" s="6" customFormat="1" x14ac:dyDescent="0.4"/>
    <row r="21714" s="6" customFormat="1" x14ac:dyDescent="0.4"/>
    <row r="21715" s="6" customFormat="1" x14ac:dyDescent="0.4"/>
    <row r="21716" s="6" customFormat="1" x14ac:dyDescent="0.4"/>
    <row r="21717" s="6" customFormat="1" x14ac:dyDescent="0.4"/>
    <row r="21718" s="6" customFormat="1" x14ac:dyDescent="0.4"/>
    <row r="21719" s="6" customFormat="1" x14ac:dyDescent="0.4"/>
    <row r="21720" s="6" customFormat="1" x14ac:dyDescent="0.4"/>
    <row r="21721" s="6" customFormat="1" x14ac:dyDescent="0.4"/>
    <row r="21722" s="6" customFormat="1" x14ac:dyDescent="0.4"/>
    <row r="21723" s="6" customFormat="1" x14ac:dyDescent="0.4"/>
    <row r="21724" s="6" customFormat="1" x14ac:dyDescent="0.4"/>
    <row r="21725" s="6" customFormat="1" x14ac:dyDescent="0.4"/>
    <row r="21726" s="6" customFormat="1" x14ac:dyDescent="0.4"/>
    <row r="21727" s="6" customFormat="1" x14ac:dyDescent="0.4"/>
    <row r="21728" s="6" customFormat="1" x14ac:dyDescent="0.4"/>
    <row r="21729" s="6" customFormat="1" x14ac:dyDescent="0.4"/>
    <row r="21730" s="6" customFormat="1" x14ac:dyDescent="0.4"/>
    <row r="21731" s="6" customFormat="1" x14ac:dyDescent="0.4"/>
    <row r="21732" s="6" customFormat="1" x14ac:dyDescent="0.4"/>
    <row r="21733" s="6" customFormat="1" x14ac:dyDescent="0.4"/>
    <row r="21734" s="6" customFormat="1" x14ac:dyDescent="0.4"/>
    <row r="21735" s="6" customFormat="1" x14ac:dyDescent="0.4"/>
    <row r="21736" s="6" customFormat="1" x14ac:dyDescent="0.4"/>
    <row r="21737" s="6" customFormat="1" x14ac:dyDescent="0.4"/>
    <row r="21738" s="6" customFormat="1" x14ac:dyDescent="0.4"/>
    <row r="21739" s="6" customFormat="1" x14ac:dyDescent="0.4"/>
    <row r="21740" s="6" customFormat="1" x14ac:dyDescent="0.4"/>
    <row r="21741" s="6" customFormat="1" x14ac:dyDescent="0.4"/>
    <row r="21742" s="6" customFormat="1" x14ac:dyDescent="0.4"/>
    <row r="21743" s="6" customFormat="1" x14ac:dyDescent="0.4"/>
    <row r="21744" s="6" customFormat="1" x14ac:dyDescent="0.4"/>
    <row r="21745" s="6" customFormat="1" x14ac:dyDescent="0.4"/>
    <row r="21746" s="6" customFormat="1" x14ac:dyDescent="0.4"/>
    <row r="21747" s="6" customFormat="1" x14ac:dyDescent="0.4"/>
    <row r="21748" s="6" customFormat="1" x14ac:dyDescent="0.4"/>
    <row r="21749" s="6" customFormat="1" x14ac:dyDescent="0.4"/>
    <row r="21750" s="6" customFormat="1" x14ac:dyDescent="0.4"/>
    <row r="21751" s="6" customFormat="1" x14ac:dyDescent="0.4"/>
    <row r="21752" s="6" customFormat="1" x14ac:dyDescent="0.4"/>
    <row r="21753" s="6" customFormat="1" x14ac:dyDescent="0.4"/>
    <row r="21754" s="6" customFormat="1" x14ac:dyDescent="0.4"/>
    <row r="21755" s="6" customFormat="1" x14ac:dyDescent="0.4"/>
    <row r="21756" s="6" customFormat="1" x14ac:dyDescent="0.4"/>
    <row r="21757" s="6" customFormat="1" x14ac:dyDescent="0.4"/>
    <row r="21758" s="6" customFormat="1" x14ac:dyDescent="0.4"/>
    <row r="21759" s="6" customFormat="1" x14ac:dyDescent="0.4"/>
    <row r="21760" s="6" customFormat="1" x14ac:dyDescent="0.4"/>
    <row r="21761" s="6" customFormat="1" x14ac:dyDescent="0.4"/>
    <row r="21762" s="6" customFormat="1" x14ac:dyDescent="0.4"/>
    <row r="21763" s="6" customFormat="1" x14ac:dyDescent="0.4"/>
    <row r="21764" s="6" customFormat="1" x14ac:dyDescent="0.4"/>
    <row r="21765" s="6" customFormat="1" x14ac:dyDescent="0.4"/>
    <row r="21766" s="6" customFormat="1" x14ac:dyDescent="0.4"/>
    <row r="21767" s="6" customFormat="1" x14ac:dyDescent="0.4"/>
    <row r="21768" s="6" customFormat="1" x14ac:dyDescent="0.4"/>
    <row r="21769" s="6" customFormat="1" x14ac:dyDescent="0.4"/>
    <row r="21770" s="6" customFormat="1" x14ac:dyDescent="0.4"/>
    <row r="21771" s="6" customFormat="1" x14ac:dyDescent="0.4"/>
    <row r="21772" s="6" customFormat="1" x14ac:dyDescent="0.4"/>
    <row r="21773" s="6" customFormat="1" x14ac:dyDescent="0.4"/>
    <row r="21774" s="6" customFormat="1" x14ac:dyDescent="0.4"/>
    <row r="21775" s="6" customFormat="1" x14ac:dyDescent="0.4"/>
    <row r="21776" s="6" customFormat="1" x14ac:dyDescent="0.4"/>
    <row r="21777" s="6" customFormat="1" x14ac:dyDescent="0.4"/>
    <row r="21778" s="6" customFormat="1" x14ac:dyDescent="0.4"/>
    <row r="21779" s="6" customFormat="1" x14ac:dyDescent="0.4"/>
    <row r="21780" s="6" customFormat="1" x14ac:dyDescent="0.4"/>
    <row r="21781" s="6" customFormat="1" x14ac:dyDescent="0.4"/>
    <row r="21782" s="6" customFormat="1" x14ac:dyDescent="0.4"/>
    <row r="21783" s="6" customFormat="1" x14ac:dyDescent="0.4"/>
    <row r="21784" s="6" customFormat="1" x14ac:dyDescent="0.4"/>
    <row r="21785" s="6" customFormat="1" x14ac:dyDescent="0.4"/>
    <row r="21786" s="6" customFormat="1" x14ac:dyDescent="0.4"/>
    <row r="21787" s="6" customFormat="1" x14ac:dyDescent="0.4"/>
    <row r="21788" s="6" customFormat="1" x14ac:dyDescent="0.4"/>
    <row r="21789" s="6" customFormat="1" x14ac:dyDescent="0.4"/>
    <row r="21790" s="6" customFormat="1" x14ac:dyDescent="0.4"/>
    <row r="21791" s="6" customFormat="1" x14ac:dyDescent="0.4"/>
    <row r="21792" s="6" customFormat="1" x14ac:dyDescent="0.4"/>
    <row r="21793" s="6" customFormat="1" x14ac:dyDescent="0.4"/>
    <row r="21794" s="6" customFormat="1" x14ac:dyDescent="0.4"/>
    <row r="21795" s="6" customFormat="1" x14ac:dyDescent="0.4"/>
    <row r="21796" s="6" customFormat="1" x14ac:dyDescent="0.4"/>
    <row r="21797" s="6" customFormat="1" x14ac:dyDescent="0.4"/>
    <row r="21798" s="6" customFormat="1" x14ac:dyDescent="0.4"/>
    <row r="21799" s="6" customFormat="1" x14ac:dyDescent="0.4"/>
    <row r="21800" s="6" customFormat="1" x14ac:dyDescent="0.4"/>
    <row r="21801" s="6" customFormat="1" x14ac:dyDescent="0.4"/>
    <row r="21802" s="6" customFormat="1" x14ac:dyDescent="0.4"/>
    <row r="21803" s="6" customFormat="1" x14ac:dyDescent="0.4"/>
    <row r="21804" s="6" customFormat="1" x14ac:dyDescent="0.4"/>
    <row r="21805" s="6" customFormat="1" x14ac:dyDescent="0.4"/>
    <row r="21806" s="6" customFormat="1" x14ac:dyDescent="0.4"/>
    <row r="21807" s="6" customFormat="1" x14ac:dyDescent="0.4"/>
    <row r="21808" s="6" customFormat="1" x14ac:dyDescent="0.4"/>
    <row r="21809" s="6" customFormat="1" x14ac:dyDescent="0.4"/>
    <row r="21810" s="6" customFormat="1" x14ac:dyDescent="0.4"/>
    <row r="21811" s="6" customFormat="1" x14ac:dyDescent="0.4"/>
    <row r="21812" s="6" customFormat="1" x14ac:dyDescent="0.4"/>
    <row r="21813" s="6" customFormat="1" x14ac:dyDescent="0.4"/>
    <row r="21814" s="6" customFormat="1" x14ac:dyDescent="0.4"/>
    <row r="21815" s="6" customFormat="1" x14ac:dyDescent="0.4"/>
    <row r="21816" s="6" customFormat="1" x14ac:dyDescent="0.4"/>
    <row r="21817" s="6" customFormat="1" x14ac:dyDescent="0.4"/>
    <row r="21818" s="6" customFormat="1" x14ac:dyDescent="0.4"/>
    <row r="21819" s="6" customFormat="1" x14ac:dyDescent="0.4"/>
    <row r="21820" s="6" customFormat="1" x14ac:dyDescent="0.4"/>
    <row r="21821" s="6" customFormat="1" x14ac:dyDescent="0.4"/>
    <row r="21822" s="6" customFormat="1" x14ac:dyDescent="0.4"/>
    <row r="21823" s="6" customFormat="1" x14ac:dyDescent="0.4"/>
    <row r="21824" s="6" customFormat="1" x14ac:dyDescent="0.4"/>
    <row r="21825" s="6" customFormat="1" x14ac:dyDescent="0.4"/>
    <row r="21826" s="6" customFormat="1" x14ac:dyDescent="0.4"/>
    <row r="21827" s="6" customFormat="1" x14ac:dyDescent="0.4"/>
    <row r="21828" s="6" customFormat="1" x14ac:dyDescent="0.4"/>
    <row r="21829" s="6" customFormat="1" x14ac:dyDescent="0.4"/>
    <row r="21830" s="6" customFormat="1" x14ac:dyDescent="0.4"/>
    <row r="21831" s="6" customFormat="1" x14ac:dyDescent="0.4"/>
    <row r="21832" s="6" customFormat="1" x14ac:dyDescent="0.4"/>
    <row r="21833" s="6" customFormat="1" x14ac:dyDescent="0.4"/>
    <row r="21834" s="6" customFormat="1" x14ac:dyDescent="0.4"/>
    <row r="21835" s="6" customFormat="1" x14ac:dyDescent="0.4"/>
    <row r="21836" s="6" customFormat="1" x14ac:dyDescent="0.4"/>
    <row r="21837" s="6" customFormat="1" x14ac:dyDescent="0.4"/>
    <row r="21838" s="6" customFormat="1" x14ac:dyDescent="0.4"/>
    <row r="21839" s="6" customFormat="1" x14ac:dyDescent="0.4"/>
    <row r="21840" s="6" customFormat="1" x14ac:dyDescent="0.4"/>
    <row r="21841" s="6" customFormat="1" x14ac:dyDescent="0.4"/>
    <row r="21842" s="6" customFormat="1" x14ac:dyDescent="0.4"/>
    <row r="21843" s="6" customFormat="1" x14ac:dyDescent="0.4"/>
    <row r="21844" s="6" customFormat="1" x14ac:dyDescent="0.4"/>
    <row r="21845" s="6" customFormat="1" x14ac:dyDescent="0.4"/>
    <row r="21846" s="6" customFormat="1" x14ac:dyDescent="0.4"/>
    <row r="21847" s="6" customFormat="1" x14ac:dyDescent="0.4"/>
    <row r="21848" s="6" customFormat="1" x14ac:dyDescent="0.4"/>
    <row r="21849" s="6" customFormat="1" x14ac:dyDescent="0.4"/>
    <row r="21850" s="6" customFormat="1" x14ac:dyDescent="0.4"/>
    <row r="21851" s="6" customFormat="1" x14ac:dyDescent="0.4"/>
    <row r="21852" s="6" customFormat="1" x14ac:dyDescent="0.4"/>
    <row r="21853" s="6" customFormat="1" x14ac:dyDescent="0.4"/>
    <row r="21854" s="6" customFormat="1" x14ac:dyDescent="0.4"/>
    <row r="21855" s="6" customFormat="1" x14ac:dyDescent="0.4"/>
    <row r="21856" s="6" customFormat="1" x14ac:dyDescent="0.4"/>
    <row r="21857" s="6" customFormat="1" x14ac:dyDescent="0.4"/>
    <row r="21858" s="6" customFormat="1" x14ac:dyDescent="0.4"/>
    <row r="21859" s="6" customFormat="1" x14ac:dyDescent="0.4"/>
    <row r="21860" s="6" customFormat="1" x14ac:dyDescent="0.4"/>
    <row r="21861" s="6" customFormat="1" x14ac:dyDescent="0.4"/>
    <row r="21862" s="6" customFormat="1" x14ac:dyDescent="0.4"/>
    <row r="21863" s="6" customFormat="1" x14ac:dyDescent="0.4"/>
    <row r="21864" s="6" customFormat="1" x14ac:dyDescent="0.4"/>
    <row r="21865" s="6" customFormat="1" x14ac:dyDescent="0.4"/>
    <row r="21866" s="6" customFormat="1" x14ac:dyDescent="0.4"/>
    <row r="21867" s="6" customFormat="1" x14ac:dyDescent="0.4"/>
    <row r="21868" s="6" customFormat="1" x14ac:dyDescent="0.4"/>
    <row r="21869" s="6" customFormat="1" x14ac:dyDescent="0.4"/>
    <row r="21870" s="6" customFormat="1" x14ac:dyDescent="0.4"/>
    <row r="21871" s="6" customFormat="1" x14ac:dyDescent="0.4"/>
    <row r="21872" s="6" customFormat="1" x14ac:dyDescent="0.4"/>
    <row r="21873" s="6" customFormat="1" x14ac:dyDescent="0.4"/>
    <row r="21874" s="6" customFormat="1" x14ac:dyDescent="0.4"/>
    <row r="21875" s="6" customFormat="1" x14ac:dyDescent="0.4"/>
    <row r="21876" s="6" customFormat="1" x14ac:dyDescent="0.4"/>
    <row r="21877" s="6" customFormat="1" x14ac:dyDescent="0.4"/>
    <row r="21878" s="6" customFormat="1" x14ac:dyDescent="0.4"/>
    <row r="21879" s="6" customFormat="1" x14ac:dyDescent="0.4"/>
    <row r="21880" s="6" customFormat="1" x14ac:dyDescent="0.4"/>
    <row r="21881" s="6" customFormat="1" x14ac:dyDescent="0.4"/>
    <row r="21882" s="6" customFormat="1" x14ac:dyDescent="0.4"/>
    <row r="21883" s="6" customFormat="1" x14ac:dyDescent="0.4"/>
    <row r="21884" s="6" customFormat="1" x14ac:dyDescent="0.4"/>
    <row r="21885" s="6" customFormat="1" x14ac:dyDescent="0.4"/>
    <row r="21886" s="6" customFormat="1" x14ac:dyDescent="0.4"/>
    <row r="21887" s="6" customFormat="1" x14ac:dyDescent="0.4"/>
    <row r="21888" s="6" customFormat="1" x14ac:dyDescent="0.4"/>
    <row r="21889" s="6" customFormat="1" x14ac:dyDescent="0.4"/>
    <row r="21890" s="6" customFormat="1" x14ac:dyDescent="0.4"/>
    <row r="21891" s="6" customFormat="1" x14ac:dyDescent="0.4"/>
    <row r="21892" s="6" customFormat="1" x14ac:dyDescent="0.4"/>
    <row r="21893" s="6" customFormat="1" x14ac:dyDescent="0.4"/>
    <row r="21894" s="6" customFormat="1" x14ac:dyDescent="0.4"/>
    <row r="21895" s="6" customFormat="1" x14ac:dyDescent="0.4"/>
    <row r="21896" s="6" customFormat="1" x14ac:dyDescent="0.4"/>
    <row r="21897" s="6" customFormat="1" x14ac:dyDescent="0.4"/>
    <row r="21898" s="6" customFormat="1" x14ac:dyDescent="0.4"/>
    <row r="21899" s="6" customFormat="1" x14ac:dyDescent="0.4"/>
    <row r="21900" s="6" customFormat="1" x14ac:dyDescent="0.4"/>
    <row r="21901" s="6" customFormat="1" x14ac:dyDescent="0.4"/>
    <row r="21902" s="6" customFormat="1" x14ac:dyDescent="0.4"/>
    <row r="21903" s="6" customFormat="1" x14ac:dyDescent="0.4"/>
    <row r="21904" s="6" customFormat="1" x14ac:dyDescent="0.4"/>
    <row r="21905" s="6" customFormat="1" x14ac:dyDescent="0.4"/>
    <row r="21906" s="6" customFormat="1" x14ac:dyDescent="0.4"/>
    <row r="21907" s="6" customFormat="1" x14ac:dyDescent="0.4"/>
    <row r="21908" s="6" customFormat="1" x14ac:dyDescent="0.4"/>
    <row r="21909" s="6" customFormat="1" x14ac:dyDescent="0.4"/>
    <row r="21910" s="6" customFormat="1" x14ac:dyDescent="0.4"/>
    <row r="21911" s="6" customFormat="1" x14ac:dyDescent="0.4"/>
    <row r="21912" s="6" customFormat="1" x14ac:dyDescent="0.4"/>
    <row r="21913" s="6" customFormat="1" x14ac:dyDescent="0.4"/>
    <row r="21914" s="6" customFormat="1" x14ac:dyDescent="0.4"/>
    <row r="21915" s="6" customFormat="1" x14ac:dyDescent="0.4"/>
    <row r="21916" s="6" customFormat="1" x14ac:dyDescent="0.4"/>
    <row r="21917" s="6" customFormat="1" x14ac:dyDescent="0.4"/>
    <row r="21918" s="6" customFormat="1" x14ac:dyDescent="0.4"/>
    <row r="21919" s="6" customFormat="1" x14ac:dyDescent="0.4"/>
    <row r="21920" s="6" customFormat="1" x14ac:dyDescent="0.4"/>
    <row r="21921" s="6" customFormat="1" x14ac:dyDescent="0.4"/>
    <row r="21922" s="6" customFormat="1" x14ac:dyDescent="0.4"/>
    <row r="21923" s="6" customFormat="1" x14ac:dyDescent="0.4"/>
    <row r="21924" s="6" customFormat="1" x14ac:dyDescent="0.4"/>
    <row r="21925" s="6" customFormat="1" x14ac:dyDescent="0.4"/>
    <row r="21926" s="6" customFormat="1" x14ac:dyDescent="0.4"/>
    <row r="21927" s="6" customFormat="1" x14ac:dyDescent="0.4"/>
    <row r="21928" s="6" customFormat="1" x14ac:dyDescent="0.4"/>
    <row r="21929" s="6" customFormat="1" x14ac:dyDescent="0.4"/>
    <row r="21930" s="6" customFormat="1" x14ac:dyDescent="0.4"/>
    <row r="21931" s="6" customFormat="1" x14ac:dyDescent="0.4"/>
    <row r="21932" s="6" customFormat="1" x14ac:dyDescent="0.4"/>
    <row r="21933" s="6" customFormat="1" x14ac:dyDescent="0.4"/>
    <row r="21934" s="6" customFormat="1" x14ac:dyDescent="0.4"/>
    <row r="21935" s="6" customFormat="1" x14ac:dyDescent="0.4"/>
    <row r="21936" s="6" customFormat="1" x14ac:dyDescent="0.4"/>
    <row r="21937" s="6" customFormat="1" x14ac:dyDescent="0.4"/>
    <row r="21938" s="6" customFormat="1" x14ac:dyDescent="0.4"/>
    <row r="21939" s="6" customFormat="1" x14ac:dyDescent="0.4"/>
    <row r="21940" s="6" customFormat="1" x14ac:dyDescent="0.4"/>
    <row r="21941" s="6" customFormat="1" x14ac:dyDescent="0.4"/>
    <row r="21942" s="6" customFormat="1" x14ac:dyDescent="0.4"/>
    <row r="21943" s="6" customFormat="1" x14ac:dyDescent="0.4"/>
    <row r="21944" s="6" customFormat="1" x14ac:dyDescent="0.4"/>
    <row r="21945" s="6" customFormat="1" x14ac:dyDescent="0.4"/>
    <row r="21946" s="6" customFormat="1" x14ac:dyDescent="0.4"/>
    <row r="21947" s="6" customFormat="1" x14ac:dyDescent="0.4"/>
    <row r="21948" s="6" customFormat="1" x14ac:dyDescent="0.4"/>
    <row r="21949" s="6" customFormat="1" x14ac:dyDescent="0.4"/>
    <row r="21950" s="6" customFormat="1" x14ac:dyDescent="0.4"/>
    <row r="21951" s="6" customFormat="1" x14ac:dyDescent="0.4"/>
    <row r="21952" s="6" customFormat="1" x14ac:dyDescent="0.4"/>
    <row r="21953" s="6" customFormat="1" x14ac:dyDescent="0.4"/>
    <row r="21954" s="6" customFormat="1" x14ac:dyDescent="0.4"/>
    <row r="21955" s="6" customFormat="1" x14ac:dyDescent="0.4"/>
    <row r="21956" s="6" customFormat="1" x14ac:dyDescent="0.4"/>
    <row r="21957" s="6" customFormat="1" x14ac:dyDescent="0.4"/>
    <row r="21958" s="6" customFormat="1" x14ac:dyDescent="0.4"/>
    <row r="21959" s="6" customFormat="1" x14ac:dyDescent="0.4"/>
    <row r="21960" s="6" customFormat="1" x14ac:dyDescent="0.4"/>
    <row r="21961" s="6" customFormat="1" x14ac:dyDescent="0.4"/>
    <row r="21962" s="6" customFormat="1" x14ac:dyDescent="0.4"/>
    <row r="21963" s="6" customFormat="1" x14ac:dyDescent="0.4"/>
    <row r="21964" s="6" customFormat="1" x14ac:dyDescent="0.4"/>
    <row r="21965" s="6" customFormat="1" x14ac:dyDescent="0.4"/>
    <row r="21966" s="6" customFormat="1" x14ac:dyDescent="0.4"/>
    <row r="21967" s="6" customFormat="1" x14ac:dyDescent="0.4"/>
    <row r="21968" s="6" customFormat="1" x14ac:dyDescent="0.4"/>
    <row r="21969" s="6" customFormat="1" x14ac:dyDescent="0.4"/>
    <row r="21970" s="6" customFormat="1" x14ac:dyDescent="0.4"/>
    <row r="21971" s="6" customFormat="1" x14ac:dyDescent="0.4"/>
    <row r="21972" s="6" customFormat="1" x14ac:dyDescent="0.4"/>
    <row r="21973" s="6" customFormat="1" x14ac:dyDescent="0.4"/>
    <row r="21974" s="6" customFormat="1" x14ac:dyDescent="0.4"/>
    <row r="21975" s="6" customFormat="1" x14ac:dyDescent="0.4"/>
    <row r="21976" s="6" customFormat="1" x14ac:dyDescent="0.4"/>
    <row r="21977" s="6" customFormat="1" x14ac:dyDescent="0.4"/>
    <row r="21978" s="6" customFormat="1" x14ac:dyDescent="0.4"/>
    <row r="21979" s="6" customFormat="1" x14ac:dyDescent="0.4"/>
    <row r="21980" s="6" customFormat="1" x14ac:dyDescent="0.4"/>
    <row r="21981" s="6" customFormat="1" x14ac:dyDescent="0.4"/>
    <row r="21982" s="6" customFormat="1" x14ac:dyDescent="0.4"/>
    <row r="21983" s="6" customFormat="1" x14ac:dyDescent="0.4"/>
    <row r="21984" s="6" customFormat="1" x14ac:dyDescent="0.4"/>
    <row r="21985" s="6" customFormat="1" x14ac:dyDescent="0.4"/>
    <row r="21986" s="6" customFormat="1" x14ac:dyDescent="0.4"/>
    <row r="21987" s="6" customFormat="1" x14ac:dyDescent="0.4"/>
    <row r="21988" s="6" customFormat="1" x14ac:dyDescent="0.4"/>
    <row r="21989" s="6" customFormat="1" x14ac:dyDescent="0.4"/>
    <row r="21990" s="6" customFormat="1" x14ac:dyDescent="0.4"/>
    <row r="21991" s="6" customFormat="1" x14ac:dyDescent="0.4"/>
    <row r="21992" s="6" customFormat="1" x14ac:dyDescent="0.4"/>
    <row r="21993" s="6" customFormat="1" x14ac:dyDescent="0.4"/>
    <row r="21994" s="6" customFormat="1" x14ac:dyDescent="0.4"/>
    <row r="21995" s="6" customFormat="1" x14ac:dyDescent="0.4"/>
    <row r="21996" s="6" customFormat="1" x14ac:dyDescent="0.4"/>
    <row r="21997" s="6" customFormat="1" x14ac:dyDescent="0.4"/>
    <row r="21998" s="6" customFormat="1" x14ac:dyDescent="0.4"/>
    <row r="21999" s="6" customFormat="1" x14ac:dyDescent="0.4"/>
    <row r="22000" s="6" customFormat="1" x14ac:dyDescent="0.4"/>
    <row r="22001" s="6" customFormat="1" x14ac:dyDescent="0.4"/>
    <row r="22002" s="6" customFormat="1" x14ac:dyDescent="0.4"/>
    <row r="22003" s="6" customFormat="1" x14ac:dyDescent="0.4"/>
    <row r="22004" s="6" customFormat="1" x14ac:dyDescent="0.4"/>
    <row r="22005" s="6" customFormat="1" x14ac:dyDescent="0.4"/>
    <row r="22006" s="6" customFormat="1" x14ac:dyDescent="0.4"/>
    <row r="22007" s="6" customFormat="1" x14ac:dyDescent="0.4"/>
    <row r="22008" s="6" customFormat="1" x14ac:dyDescent="0.4"/>
    <row r="22009" s="6" customFormat="1" x14ac:dyDescent="0.4"/>
    <row r="22010" s="6" customFormat="1" x14ac:dyDescent="0.4"/>
    <row r="22011" s="6" customFormat="1" x14ac:dyDescent="0.4"/>
    <row r="22012" s="6" customFormat="1" x14ac:dyDescent="0.4"/>
    <row r="22013" s="6" customFormat="1" x14ac:dyDescent="0.4"/>
    <row r="22014" s="6" customFormat="1" x14ac:dyDescent="0.4"/>
    <row r="22015" s="6" customFormat="1" x14ac:dyDescent="0.4"/>
    <row r="22016" s="6" customFormat="1" x14ac:dyDescent="0.4"/>
    <row r="22017" s="6" customFormat="1" x14ac:dyDescent="0.4"/>
    <row r="22018" s="6" customFormat="1" x14ac:dyDescent="0.4"/>
    <row r="22019" s="6" customFormat="1" x14ac:dyDescent="0.4"/>
    <row r="22020" s="6" customFormat="1" x14ac:dyDescent="0.4"/>
    <row r="22021" s="6" customFormat="1" x14ac:dyDescent="0.4"/>
    <row r="22022" s="6" customFormat="1" x14ac:dyDescent="0.4"/>
    <row r="22023" s="6" customFormat="1" x14ac:dyDescent="0.4"/>
    <row r="22024" s="6" customFormat="1" x14ac:dyDescent="0.4"/>
    <row r="22025" s="6" customFormat="1" x14ac:dyDescent="0.4"/>
    <row r="22026" s="6" customFormat="1" x14ac:dyDescent="0.4"/>
    <row r="22027" s="6" customFormat="1" x14ac:dyDescent="0.4"/>
    <row r="22028" s="6" customFormat="1" x14ac:dyDescent="0.4"/>
    <row r="22029" s="6" customFormat="1" x14ac:dyDescent="0.4"/>
    <row r="22030" s="6" customFormat="1" x14ac:dyDescent="0.4"/>
    <row r="22031" s="6" customFormat="1" x14ac:dyDescent="0.4"/>
    <row r="22032" s="6" customFormat="1" x14ac:dyDescent="0.4"/>
    <row r="22033" s="6" customFormat="1" x14ac:dyDescent="0.4"/>
    <row r="22034" s="6" customFormat="1" x14ac:dyDescent="0.4"/>
    <row r="22035" s="6" customFormat="1" x14ac:dyDescent="0.4"/>
    <row r="22036" s="6" customFormat="1" x14ac:dyDescent="0.4"/>
    <row r="22037" s="6" customFormat="1" x14ac:dyDescent="0.4"/>
    <row r="22038" s="6" customFormat="1" x14ac:dyDescent="0.4"/>
    <row r="22039" s="6" customFormat="1" x14ac:dyDescent="0.4"/>
    <row r="22040" s="6" customFormat="1" x14ac:dyDescent="0.4"/>
    <row r="22041" s="6" customFormat="1" x14ac:dyDescent="0.4"/>
    <row r="22042" s="6" customFormat="1" x14ac:dyDescent="0.4"/>
    <row r="22043" s="6" customFormat="1" x14ac:dyDescent="0.4"/>
    <row r="22044" s="6" customFormat="1" x14ac:dyDescent="0.4"/>
    <row r="22045" s="6" customFormat="1" x14ac:dyDescent="0.4"/>
    <row r="22046" s="6" customFormat="1" x14ac:dyDescent="0.4"/>
    <row r="22047" s="6" customFormat="1" x14ac:dyDescent="0.4"/>
    <row r="22048" s="6" customFormat="1" x14ac:dyDescent="0.4"/>
    <row r="22049" s="6" customFormat="1" x14ac:dyDescent="0.4"/>
    <row r="22050" s="6" customFormat="1" x14ac:dyDescent="0.4"/>
    <row r="22051" s="6" customFormat="1" x14ac:dyDescent="0.4"/>
    <row r="22052" s="6" customFormat="1" x14ac:dyDescent="0.4"/>
    <row r="22053" s="6" customFormat="1" x14ac:dyDescent="0.4"/>
    <row r="22054" s="6" customFormat="1" x14ac:dyDescent="0.4"/>
    <row r="22055" s="6" customFormat="1" x14ac:dyDescent="0.4"/>
    <row r="22056" s="6" customFormat="1" x14ac:dyDescent="0.4"/>
    <row r="22057" s="6" customFormat="1" x14ac:dyDescent="0.4"/>
    <row r="22058" s="6" customFormat="1" x14ac:dyDescent="0.4"/>
    <row r="22059" s="6" customFormat="1" x14ac:dyDescent="0.4"/>
    <row r="22060" s="6" customFormat="1" x14ac:dyDescent="0.4"/>
    <row r="22061" s="6" customFormat="1" x14ac:dyDescent="0.4"/>
    <row r="22062" s="6" customFormat="1" x14ac:dyDescent="0.4"/>
    <row r="22063" s="6" customFormat="1" x14ac:dyDescent="0.4"/>
    <row r="22064" s="6" customFormat="1" x14ac:dyDescent="0.4"/>
    <row r="22065" s="6" customFormat="1" x14ac:dyDescent="0.4"/>
    <row r="22066" s="6" customFormat="1" x14ac:dyDescent="0.4"/>
    <row r="22067" s="6" customFormat="1" x14ac:dyDescent="0.4"/>
    <row r="22068" s="6" customFormat="1" x14ac:dyDescent="0.4"/>
    <row r="22069" s="6" customFormat="1" x14ac:dyDescent="0.4"/>
    <row r="22070" s="6" customFormat="1" x14ac:dyDescent="0.4"/>
    <row r="22071" s="6" customFormat="1" x14ac:dyDescent="0.4"/>
    <row r="22072" s="6" customFormat="1" x14ac:dyDescent="0.4"/>
    <row r="22073" s="6" customFormat="1" x14ac:dyDescent="0.4"/>
    <row r="22074" s="6" customFormat="1" x14ac:dyDescent="0.4"/>
    <row r="22075" s="6" customFormat="1" x14ac:dyDescent="0.4"/>
    <row r="22076" s="6" customFormat="1" x14ac:dyDescent="0.4"/>
    <row r="22077" s="6" customFormat="1" x14ac:dyDescent="0.4"/>
    <row r="22078" s="6" customFormat="1" x14ac:dyDescent="0.4"/>
    <row r="22079" s="6" customFormat="1" x14ac:dyDescent="0.4"/>
    <row r="22080" s="6" customFormat="1" x14ac:dyDescent="0.4"/>
    <row r="22081" s="6" customFormat="1" x14ac:dyDescent="0.4"/>
    <row r="22082" s="6" customFormat="1" x14ac:dyDescent="0.4"/>
    <row r="22083" s="6" customFormat="1" x14ac:dyDescent="0.4"/>
    <row r="22084" s="6" customFormat="1" x14ac:dyDescent="0.4"/>
    <row r="22085" s="6" customFormat="1" x14ac:dyDescent="0.4"/>
    <row r="22086" s="6" customFormat="1" x14ac:dyDescent="0.4"/>
    <row r="22087" s="6" customFormat="1" x14ac:dyDescent="0.4"/>
    <row r="22088" s="6" customFormat="1" x14ac:dyDescent="0.4"/>
    <row r="22089" s="6" customFormat="1" x14ac:dyDescent="0.4"/>
    <row r="22090" s="6" customFormat="1" x14ac:dyDescent="0.4"/>
    <row r="22091" s="6" customFormat="1" x14ac:dyDescent="0.4"/>
    <row r="22092" s="6" customFormat="1" x14ac:dyDescent="0.4"/>
    <row r="22093" s="6" customFormat="1" x14ac:dyDescent="0.4"/>
    <row r="22094" s="6" customFormat="1" x14ac:dyDescent="0.4"/>
    <row r="22095" s="6" customFormat="1" x14ac:dyDescent="0.4"/>
    <row r="22096" s="6" customFormat="1" x14ac:dyDescent="0.4"/>
    <row r="22097" s="6" customFormat="1" x14ac:dyDescent="0.4"/>
    <row r="22098" s="6" customFormat="1" x14ac:dyDescent="0.4"/>
    <row r="22099" s="6" customFormat="1" x14ac:dyDescent="0.4"/>
    <row r="22100" s="6" customFormat="1" x14ac:dyDescent="0.4"/>
    <row r="22101" s="6" customFormat="1" x14ac:dyDescent="0.4"/>
    <row r="22102" s="6" customFormat="1" x14ac:dyDescent="0.4"/>
    <row r="22103" s="6" customFormat="1" x14ac:dyDescent="0.4"/>
    <row r="22104" s="6" customFormat="1" x14ac:dyDescent="0.4"/>
    <row r="22105" s="6" customFormat="1" x14ac:dyDescent="0.4"/>
    <row r="22106" s="6" customFormat="1" x14ac:dyDescent="0.4"/>
    <row r="22107" s="6" customFormat="1" x14ac:dyDescent="0.4"/>
    <row r="22108" s="6" customFormat="1" x14ac:dyDescent="0.4"/>
    <row r="22109" s="6" customFormat="1" x14ac:dyDescent="0.4"/>
    <row r="22110" s="6" customFormat="1" x14ac:dyDescent="0.4"/>
    <row r="22111" s="6" customFormat="1" x14ac:dyDescent="0.4"/>
    <row r="22112" s="6" customFormat="1" x14ac:dyDescent="0.4"/>
    <row r="22113" s="6" customFormat="1" x14ac:dyDescent="0.4"/>
    <row r="22114" s="6" customFormat="1" x14ac:dyDescent="0.4"/>
    <row r="22115" s="6" customFormat="1" x14ac:dyDescent="0.4"/>
    <row r="22116" s="6" customFormat="1" x14ac:dyDescent="0.4"/>
    <row r="22117" s="6" customFormat="1" x14ac:dyDescent="0.4"/>
    <row r="22118" s="6" customFormat="1" x14ac:dyDescent="0.4"/>
    <row r="22119" s="6" customFormat="1" x14ac:dyDescent="0.4"/>
    <row r="22120" s="6" customFormat="1" x14ac:dyDescent="0.4"/>
    <row r="22121" s="6" customFormat="1" x14ac:dyDescent="0.4"/>
    <row r="22122" s="6" customFormat="1" x14ac:dyDescent="0.4"/>
    <row r="22123" s="6" customFormat="1" x14ac:dyDescent="0.4"/>
    <row r="22124" s="6" customFormat="1" x14ac:dyDescent="0.4"/>
    <row r="22125" s="6" customFormat="1" x14ac:dyDescent="0.4"/>
    <row r="22126" s="6" customFormat="1" x14ac:dyDescent="0.4"/>
    <row r="22127" s="6" customFormat="1" x14ac:dyDescent="0.4"/>
    <row r="22128" s="6" customFormat="1" x14ac:dyDescent="0.4"/>
    <row r="22129" s="6" customFormat="1" x14ac:dyDescent="0.4"/>
    <row r="22130" s="6" customFormat="1" x14ac:dyDescent="0.4"/>
    <row r="22131" s="6" customFormat="1" x14ac:dyDescent="0.4"/>
    <row r="22132" s="6" customFormat="1" x14ac:dyDescent="0.4"/>
    <row r="22133" s="6" customFormat="1" x14ac:dyDescent="0.4"/>
    <row r="22134" s="6" customFormat="1" x14ac:dyDescent="0.4"/>
    <row r="22135" s="6" customFormat="1" x14ac:dyDescent="0.4"/>
    <row r="22136" s="6" customFormat="1" x14ac:dyDescent="0.4"/>
    <row r="22137" s="6" customFormat="1" x14ac:dyDescent="0.4"/>
    <row r="22138" s="6" customFormat="1" x14ac:dyDescent="0.4"/>
    <row r="22139" s="6" customFormat="1" x14ac:dyDescent="0.4"/>
    <row r="22140" s="6" customFormat="1" x14ac:dyDescent="0.4"/>
    <row r="22141" s="6" customFormat="1" x14ac:dyDescent="0.4"/>
    <row r="22142" s="6" customFormat="1" x14ac:dyDescent="0.4"/>
    <row r="22143" s="6" customFormat="1" x14ac:dyDescent="0.4"/>
    <row r="22144" s="6" customFormat="1" x14ac:dyDescent="0.4"/>
    <row r="22145" s="6" customFormat="1" x14ac:dyDescent="0.4"/>
    <row r="22146" s="6" customFormat="1" x14ac:dyDescent="0.4"/>
    <row r="22147" s="6" customFormat="1" x14ac:dyDescent="0.4"/>
    <row r="22148" s="6" customFormat="1" x14ac:dyDescent="0.4"/>
    <row r="22149" s="6" customFormat="1" x14ac:dyDescent="0.4"/>
    <row r="22150" s="6" customFormat="1" x14ac:dyDescent="0.4"/>
    <row r="22151" s="6" customFormat="1" x14ac:dyDescent="0.4"/>
    <row r="22152" s="6" customFormat="1" x14ac:dyDescent="0.4"/>
    <row r="22153" s="6" customFormat="1" x14ac:dyDescent="0.4"/>
    <row r="22154" s="6" customFormat="1" x14ac:dyDescent="0.4"/>
    <row r="22155" s="6" customFormat="1" x14ac:dyDescent="0.4"/>
    <row r="22156" s="6" customFormat="1" x14ac:dyDescent="0.4"/>
    <row r="22157" s="6" customFormat="1" x14ac:dyDescent="0.4"/>
    <row r="22158" s="6" customFormat="1" x14ac:dyDescent="0.4"/>
    <row r="22159" s="6" customFormat="1" x14ac:dyDescent="0.4"/>
    <row r="22160" s="6" customFormat="1" x14ac:dyDescent="0.4"/>
    <row r="22161" s="6" customFormat="1" x14ac:dyDescent="0.4"/>
    <row r="22162" s="6" customFormat="1" x14ac:dyDescent="0.4"/>
    <row r="22163" s="6" customFormat="1" x14ac:dyDescent="0.4"/>
    <row r="22164" s="6" customFormat="1" x14ac:dyDescent="0.4"/>
    <row r="22165" s="6" customFormat="1" x14ac:dyDescent="0.4"/>
    <row r="22166" s="6" customFormat="1" x14ac:dyDescent="0.4"/>
    <row r="22167" s="6" customFormat="1" x14ac:dyDescent="0.4"/>
    <row r="22168" s="6" customFormat="1" x14ac:dyDescent="0.4"/>
    <row r="22169" s="6" customFormat="1" x14ac:dyDescent="0.4"/>
    <row r="22170" s="6" customFormat="1" x14ac:dyDescent="0.4"/>
    <row r="22171" s="6" customFormat="1" x14ac:dyDescent="0.4"/>
    <row r="22172" s="6" customFormat="1" x14ac:dyDescent="0.4"/>
    <row r="22173" s="6" customFormat="1" x14ac:dyDescent="0.4"/>
    <row r="22174" s="6" customFormat="1" x14ac:dyDescent="0.4"/>
    <row r="22175" s="6" customFormat="1" x14ac:dyDescent="0.4"/>
    <row r="22176" s="6" customFormat="1" x14ac:dyDescent="0.4"/>
    <row r="22177" s="6" customFormat="1" x14ac:dyDescent="0.4"/>
    <row r="22178" s="6" customFormat="1" x14ac:dyDescent="0.4"/>
    <row r="22179" s="6" customFormat="1" x14ac:dyDescent="0.4"/>
    <row r="22180" s="6" customFormat="1" x14ac:dyDescent="0.4"/>
    <row r="22181" s="6" customFormat="1" x14ac:dyDescent="0.4"/>
    <row r="22182" s="6" customFormat="1" x14ac:dyDescent="0.4"/>
    <row r="22183" s="6" customFormat="1" x14ac:dyDescent="0.4"/>
    <row r="22184" s="6" customFormat="1" x14ac:dyDescent="0.4"/>
    <row r="22185" s="6" customFormat="1" x14ac:dyDescent="0.4"/>
    <row r="22186" s="6" customFormat="1" x14ac:dyDescent="0.4"/>
    <row r="22187" s="6" customFormat="1" x14ac:dyDescent="0.4"/>
    <row r="22188" s="6" customFormat="1" x14ac:dyDescent="0.4"/>
    <row r="22189" s="6" customFormat="1" x14ac:dyDescent="0.4"/>
    <row r="22190" s="6" customFormat="1" x14ac:dyDescent="0.4"/>
    <row r="22191" s="6" customFormat="1" x14ac:dyDescent="0.4"/>
    <row r="22192" s="6" customFormat="1" x14ac:dyDescent="0.4"/>
    <row r="22193" s="6" customFormat="1" x14ac:dyDescent="0.4"/>
    <row r="22194" s="6" customFormat="1" x14ac:dyDescent="0.4"/>
    <row r="22195" s="6" customFormat="1" x14ac:dyDescent="0.4"/>
    <row r="22196" s="6" customFormat="1" x14ac:dyDescent="0.4"/>
    <row r="22197" s="6" customFormat="1" x14ac:dyDescent="0.4"/>
    <row r="22198" s="6" customFormat="1" x14ac:dyDescent="0.4"/>
    <row r="22199" s="6" customFormat="1" x14ac:dyDescent="0.4"/>
    <row r="22200" s="6" customFormat="1" x14ac:dyDescent="0.4"/>
    <row r="22201" s="6" customFormat="1" x14ac:dyDescent="0.4"/>
    <row r="22202" s="6" customFormat="1" x14ac:dyDescent="0.4"/>
    <row r="22203" s="6" customFormat="1" x14ac:dyDescent="0.4"/>
    <row r="22204" s="6" customFormat="1" x14ac:dyDescent="0.4"/>
    <row r="22205" s="6" customFormat="1" x14ac:dyDescent="0.4"/>
    <row r="22206" s="6" customFormat="1" x14ac:dyDescent="0.4"/>
    <row r="22207" s="6" customFormat="1" x14ac:dyDescent="0.4"/>
    <row r="22208" s="6" customFormat="1" x14ac:dyDescent="0.4"/>
    <row r="22209" s="6" customFormat="1" x14ac:dyDescent="0.4"/>
    <row r="22210" s="6" customFormat="1" x14ac:dyDescent="0.4"/>
    <row r="22211" s="6" customFormat="1" x14ac:dyDescent="0.4"/>
    <row r="22212" s="6" customFormat="1" x14ac:dyDescent="0.4"/>
    <row r="22213" s="6" customFormat="1" x14ac:dyDescent="0.4"/>
    <row r="22214" s="6" customFormat="1" x14ac:dyDescent="0.4"/>
    <row r="22215" s="6" customFormat="1" x14ac:dyDescent="0.4"/>
    <row r="22216" s="6" customFormat="1" x14ac:dyDescent="0.4"/>
    <row r="22217" s="6" customFormat="1" x14ac:dyDescent="0.4"/>
    <row r="22218" s="6" customFormat="1" x14ac:dyDescent="0.4"/>
    <row r="22219" s="6" customFormat="1" x14ac:dyDescent="0.4"/>
    <row r="22220" s="6" customFormat="1" x14ac:dyDescent="0.4"/>
    <row r="22221" s="6" customFormat="1" x14ac:dyDescent="0.4"/>
    <row r="22222" s="6" customFormat="1" x14ac:dyDescent="0.4"/>
    <row r="22223" s="6" customFormat="1" x14ac:dyDescent="0.4"/>
    <row r="22224" s="6" customFormat="1" x14ac:dyDescent="0.4"/>
    <row r="22225" s="6" customFormat="1" x14ac:dyDescent="0.4"/>
    <row r="22226" s="6" customFormat="1" x14ac:dyDescent="0.4"/>
    <row r="22227" s="6" customFormat="1" x14ac:dyDescent="0.4"/>
    <row r="22228" s="6" customFormat="1" x14ac:dyDescent="0.4"/>
    <row r="22229" s="6" customFormat="1" x14ac:dyDescent="0.4"/>
    <row r="22230" s="6" customFormat="1" x14ac:dyDescent="0.4"/>
    <row r="22231" s="6" customFormat="1" x14ac:dyDescent="0.4"/>
    <row r="22232" s="6" customFormat="1" x14ac:dyDescent="0.4"/>
    <row r="22233" s="6" customFormat="1" x14ac:dyDescent="0.4"/>
    <row r="22234" s="6" customFormat="1" x14ac:dyDescent="0.4"/>
    <row r="22235" s="6" customFormat="1" x14ac:dyDescent="0.4"/>
    <row r="22236" s="6" customFormat="1" x14ac:dyDescent="0.4"/>
    <row r="22237" s="6" customFormat="1" x14ac:dyDescent="0.4"/>
    <row r="22238" s="6" customFormat="1" x14ac:dyDescent="0.4"/>
    <row r="22239" s="6" customFormat="1" x14ac:dyDescent="0.4"/>
    <row r="22240" s="6" customFormat="1" x14ac:dyDescent="0.4"/>
    <row r="22241" s="6" customFormat="1" x14ac:dyDescent="0.4"/>
    <row r="22242" s="6" customFormat="1" x14ac:dyDescent="0.4"/>
    <row r="22243" s="6" customFormat="1" x14ac:dyDescent="0.4"/>
    <row r="22244" s="6" customFormat="1" x14ac:dyDescent="0.4"/>
    <row r="22245" s="6" customFormat="1" x14ac:dyDescent="0.4"/>
    <row r="22246" s="6" customFormat="1" x14ac:dyDescent="0.4"/>
    <row r="22247" s="6" customFormat="1" x14ac:dyDescent="0.4"/>
    <row r="22248" s="6" customFormat="1" x14ac:dyDescent="0.4"/>
    <row r="22249" s="6" customFormat="1" x14ac:dyDescent="0.4"/>
    <row r="22250" s="6" customFormat="1" x14ac:dyDescent="0.4"/>
    <row r="22251" s="6" customFormat="1" x14ac:dyDescent="0.4"/>
    <row r="22252" s="6" customFormat="1" x14ac:dyDescent="0.4"/>
    <row r="22253" s="6" customFormat="1" x14ac:dyDescent="0.4"/>
    <row r="22254" s="6" customFormat="1" x14ac:dyDescent="0.4"/>
    <row r="22255" s="6" customFormat="1" x14ac:dyDescent="0.4"/>
    <row r="22256" s="6" customFormat="1" x14ac:dyDescent="0.4"/>
    <row r="22257" s="6" customFormat="1" x14ac:dyDescent="0.4"/>
    <row r="22258" s="6" customFormat="1" x14ac:dyDescent="0.4"/>
    <row r="22259" s="6" customFormat="1" x14ac:dyDescent="0.4"/>
    <row r="22260" s="6" customFormat="1" x14ac:dyDescent="0.4"/>
    <row r="22261" s="6" customFormat="1" x14ac:dyDescent="0.4"/>
    <row r="22262" s="6" customFormat="1" x14ac:dyDescent="0.4"/>
    <row r="22263" s="6" customFormat="1" x14ac:dyDescent="0.4"/>
    <row r="22264" s="6" customFormat="1" x14ac:dyDescent="0.4"/>
    <row r="22265" s="6" customFormat="1" x14ac:dyDescent="0.4"/>
    <row r="22266" s="6" customFormat="1" x14ac:dyDescent="0.4"/>
    <row r="22267" s="6" customFormat="1" x14ac:dyDescent="0.4"/>
    <row r="22268" s="6" customFormat="1" x14ac:dyDescent="0.4"/>
    <row r="22269" s="6" customFormat="1" x14ac:dyDescent="0.4"/>
    <row r="22270" s="6" customFormat="1" x14ac:dyDescent="0.4"/>
    <row r="22271" s="6" customFormat="1" x14ac:dyDescent="0.4"/>
    <row r="22272" s="6" customFormat="1" x14ac:dyDescent="0.4"/>
    <row r="22273" s="6" customFormat="1" x14ac:dyDescent="0.4"/>
    <row r="22274" s="6" customFormat="1" x14ac:dyDescent="0.4"/>
    <row r="22275" s="6" customFormat="1" x14ac:dyDescent="0.4"/>
    <row r="22276" s="6" customFormat="1" x14ac:dyDescent="0.4"/>
    <row r="22277" s="6" customFormat="1" x14ac:dyDescent="0.4"/>
    <row r="22278" s="6" customFormat="1" x14ac:dyDescent="0.4"/>
    <row r="22279" s="6" customFormat="1" x14ac:dyDescent="0.4"/>
    <row r="22280" s="6" customFormat="1" x14ac:dyDescent="0.4"/>
    <row r="22281" s="6" customFormat="1" x14ac:dyDescent="0.4"/>
    <row r="22282" s="6" customFormat="1" x14ac:dyDescent="0.4"/>
    <row r="22283" s="6" customFormat="1" x14ac:dyDescent="0.4"/>
    <row r="22284" s="6" customFormat="1" x14ac:dyDescent="0.4"/>
    <row r="22285" s="6" customFormat="1" x14ac:dyDescent="0.4"/>
    <row r="22286" s="6" customFormat="1" x14ac:dyDescent="0.4"/>
    <row r="22287" s="6" customFormat="1" x14ac:dyDescent="0.4"/>
    <row r="22288" s="6" customFormat="1" x14ac:dyDescent="0.4"/>
    <row r="22289" s="6" customFormat="1" x14ac:dyDescent="0.4"/>
    <row r="22290" s="6" customFormat="1" x14ac:dyDescent="0.4"/>
    <row r="22291" s="6" customFormat="1" x14ac:dyDescent="0.4"/>
    <row r="22292" s="6" customFormat="1" x14ac:dyDescent="0.4"/>
    <row r="22293" s="6" customFormat="1" x14ac:dyDescent="0.4"/>
    <row r="22294" s="6" customFormat="1" x14ac:dyDescent="0.4"/>
    <row r="22295" s="6" customFormat="1" x14ac:dyDescent="0.4"/>
    <row r="22296" s="6" customFormat="1" x14ac:dyDescent="0.4"/>
    <row r="22297" s="6" customFormat="1" x14ac:dyDescent="0.4"/>
    <row r="22298" s="6" customFormat="1" x14ac:dyDescent="0.4"/>
    <row r="22299" s="6" customFormat="1" x14ac:dyDescent="0.4"/>
    <row r="22300" s="6" customFormat="1" x14ac:dyDescent="0.4"/>
    <row r="22301" s="6" customFormat="1" x14ac:dyDescent="0.4"/>
    <row r="22302" s="6" customFormat="1" x14ac:dyDescent="0.4"/>
    <row r="22303" s="6" customFormat="1" x14ac:dyDescent="0.4"/>
    <row r="22304" s="6" customFormat="1" x14ac:dyDescent="0.4"/>
    <row r="22305" s="6" customFormat="1" x14ac:dyDescent="0.4"/>
    <row r="22306" s="6" customFormat="1" x14ac:dyDescent="0.4"/>
    <row r="22307" s="6" customFormat="1" x14ac:dyDescent="0.4"/>
    <row r="22308" s="6" customFormat="1" x14ac:dyDescent="0.4"/>
    <row r="22309" s="6" customFormat="1" x14ac:dyDescent="0.4"/>
    <row r="22310" s="6" customFormat="1" x14ac:dyDescent="0.4"/>
    <row r="22311" s="6" customFormat="1" x14ac:dyDescent="0.4"/>
    <row r="22312" s="6" customFormat="1" x14ac:dyDescent="0.4"/>
    <row r="22313" s="6" customFormat="1" x14ac:dyDescent="0.4"/>
    <row r="22314" s="6" customFormat="1" x14ac:dyDescent="0.4"/>
    <row r="22315" s="6" customFormat="1" x14ac:dyDescent="0.4"/>
    <row r="22316" s="6" customFormat="1" x14ac:dyDescent="0.4"/>
    <row r="22317" s="6" customFormat="1" x14ac:dyDescent="0.4"/>
    <row r="22318" s="6" customFormat="1" x14ac:dyDescent="0.4"/>
    <row r="22319" s="6" customFormat="1" x14ac:dyDescent="0.4"/>
    <row r="22320" s="6" customFormat="1" x14ac:dyDescent="0.4"/>
    <row r="22321" s="6" customFormat="1" x14ac:dyDescent="0.4"/>
    <row r="22322" s="6" customFormat="1" x14ac:dyDescent="0.4"/>
    <row r="22323" s="6" customFormat="1" x14ac:dyDescent="0.4"/>
    <row r="22324" s="6" customFormat="1" x14ac:dyDescent="0.4"/>
    <row r="22325" s="6" customFormat="1" x14ac:dyDescent="0.4"/>
    <row r="22326" s="6" customFormat="1" x14ac:dyDescent="0.4"/>
    <row r="22327" s="6" customFormat="1" x14ac:dyDescent="0.4"/>
    <row r="22328" s="6" customFormat="1" x14ac:dyDescent="0.4"/>
    <row r="22329" s="6" customFormat="1" x14ac:dyDescent="0.4"/>
    <row r="22330" s="6" customFormat="1" x14ac:dyDescent="0.4"/>
    <row r="22331" s="6" customFormat="1" x14ac:dyDescent="0.4"/>
    <row r="22332" s="6" customFormat="1" x14ac:dyDescent="0.4"/>
    <row r="22333" s="6" customFormat="1" x14ac:dyDescent="0.4"/>
    <row r="22334" s="6" customFormat="1" x14ac:dyDescent="0.4"/>
    <row r="22335" s="6" customFormat="1" x14ac:dyDescent="0.4"/>
    <row r="22336" s="6" customFormat="1" x14ac:dyDescent="0.4"/>
    <row r="22337" s="6" customFormat="1" x14ac:dyDescent="0.4"/>
    <row r="22338" s="6" customFormat="1" x14ac:dyDescent="0.4"/>
    <row r="22339" s="6" customFormat="1" x14ac:dyDescent="0.4"/>
    <row r="22340" s="6" customFormat="1" x14ac:dyDescent="0.4"/>
    <row r="22341" s="6" customFormat="1" x14ac:dyDescent="0.4"/>
    <row r="22342" s="6" customFormat="1" x14ac:dyDescent="0.4"/>
    <row r="22343" s="6" customFormat="1" x14ac:dyDescent="0.4"/>
    <row r="22344" s="6" customFormat="1" x14ac:dyDescent="0.4"/>
    <row r="22345" s="6" customFormat="1" x14ac:dyDescent="0.4"/>
    <row r="22346" s="6" customFormat="1" x14ac:dyDescent="0.4"/>
    <row r="22347" s="6" customFormat="1" x14ac:dyDescent="0.4"/>
    <row r="22348" s="6" customFormat="1" x14ac:dyDescent="0.4"/>
    <row r="22349" s="6" customFormat="1" x14ac:dyDescent="0.4"/>
    <row r="22350" s="6" customFormat="1" x14ac:dyDescent="0.4"/>
    <row r="22351" s="6" customFormat="1" x14ac:dyDescent="0.4"/>
    <row r="22352" s="6" customFormat="1" x14ac:dyDescent="0.4"/>
    <row r="22353" s="6" customFormat="1" x14ac:dyDescent="0.4"/>
    <row r="22354" s="6" customFormat="1" x14ac:dyDescent="0.4"/>
    <row r="22355" s="6" customFormat="1" x14ac:dyDescent="0.4"/>
    <row r="22356" s="6" customFormat="1" x14ac:dyDescent="0.4"/>
    <row r="22357" s="6" customFormat="1" x14ac:dyDescent="0.4"/>
    <row r="22358" s="6" customFormat="1" x14ac:dyDescent="0.4"/>
    <row r="22359" s="6" customFormat="1" x14ac:dyDescent="0.4"/>
    <row r="22360" s="6" customFormat="1" x14ac:dyDescent="0.4"/>
    <row r="22361" s="6" customFormat="1" x14ac:dyDescent="0.4"/>
    <row r="22362" s="6" customFormat="1" x14ac:dyDescent="0.4"/>
    <row r="22363" s="6" customFormat="1" x14ac:dyDescent="0.4"/>
    <row r="22364" s="6" customFormat="1" x14ac:dyDescent="0.4"/>
    <row r="22365" s="6" customFormat="1" x14ac:dyDescent="0.4"/>
    <row r="22366" s="6" customFormat="1" x14ac:dyDescent="0.4"/>
    <row r="22367" s="6" customFormat="1" x14ac:dyDescent="0.4"/>
    <row r="22368" s="6" customFormat="1" x14ac:dyDescent="0.4"/>
    <row r="22369" s="6" customFormat="1" x14ac:dyDescent="0.4"/>
    <row r="22370" s="6" customFormat="1" x14ac:dyDescent="0.4"/>
    <row r="22371" s="6" customFormat="1" x14ac:dyDescent="0.4"/>
    <row r="22372" s="6" customFormat="1" x14ac:dyDescent="0.4"/>
    <row r="22373" s="6" customFormat="1" x14ac:dyDescent="0.4"/>
    <row r="22374" s="6" customFormat="1" x14ac:dyDescent="0.4"/>
    <row r="22375" s="6" customFormat="1" x14ac:dyDescent="0.4"/>
    <row r="22376" s="6" customFormat="1" x14ac:dyDescent="0.4"/>
    <row r="22377" s="6" customFormat="1" x14ac:dyDescent="0.4"/>
    <row r="22378" s="6" customFormat="1" x14ac:dyDescent="0.4"/>
    <row r="22379" s="6" customFormat="1" x14ac:dyDescent="0.4"/>
    <row r="22380" s="6" customFormat="1" x14ac:dyDescent="0.4"/>
    <row r="22381" s="6" customFormat="1" x14ac:dyDescent="0.4"/>
    <row r="22382" s="6" customFormat="1" x14ac:dyDescent="0.4"/>
    <row r="22383" s="6" customFormat="1" x14ac:dyDescent="0.4"/>
    <row r="22384" s="6" customFormat="1" x14ac:dyDescent="0.4"/>
    <row r="22385" s="6" customFormat="1" x14ac:dyDescent="0.4"/>
    <row r="22386" s="6" customFormat="1" x14ac:dyDescent="0.4"/>
    <row r="22387" s="6" customFormat="1" x14ac:dyDescent="0.4"/>
    <row r="22388" s="6" customFormat="1" x14ac:dyDescent="0.4"/>
    <row r="22389" s="6" customFormat="1" x14ac:dyDescent="0.4"/>
    <row r="22390" s="6" customFormat="1" x14ac:dyDescent="0.4"/>
    <row r="22391" s="6" customFormat="1" x14ac:dyDescent="0.4"/>
    <row r="22392" s="6" customFormat="1" x14ac:dyDescent="0.4"/>
    <row r="22393" s="6" customFormat="1" x14ac:dyDescent="0.4"/>
    <row r="22394" s="6" customFormat="1" x14ac:dyDescent="0.4"/>
    <row r="22395" s="6" customFormat="1" x14ac:dyDescent="0.4"/>
    <row r="22396" s="6" customFormat="1" x14ac:dyDescent="0.4"/>
    <row r="22397" s="6" customFormat="1" x14ac:dyDescent="0.4"/>
    <row r="22398" s="6" customFormat="1" x14ac:dyDescent="0.4"/>
    <row r="22399" s="6" customFormat="1" x14ac:dyDescent="0.4"/>
    <row r="22400" s="6" customFormat="1" x14ac:dyDescent="0.4"/>
    <row r="22401" s="6" customFormat="1" x14ac:dyDescent="0.4"/>
    <row r="22402" s="6" customFormat="1" x14ac:dyDescent="0.4"/>
    <row r="22403" s="6" customFormat="1" x14ac:dyDescent="0.4"/>
    <row r="22404" s="6" customFormat="1" x14ac:dyDescent="0.4"/>
    <row r="22405" s="6" customFormat="1" x14ac:dyDescent="0.4"/>
    <row r="22406" s="6" customFormat="1" x14ac:dyDescent="0.4"/>
    <row r="22407" s="6" customFormat="1" x14ac:dyDescent="0.4"/>
    <row r="22408" s="6" customFormat="1" x14ac:dyDescent="0.4"/>
    <row r="22409" s="6" customFormat="1" x14ac:dyDescent="0.4"/>
    <row r="22410" s="6" customFormat="1" x14ac:dyDescent="0.4"/>
    <row r="22411" s="6" customFormat="1" x14ac:dyDescent="0.4"/>
    <row r="22412" s="6" customFormat="1" x14ac:dyDescent="0.4"/>
    <row r="22413" s="6" customFormat="1" x14ac:dyDescent="0.4"/>
    <row r="22414" s="6" customFormat="1" x14ac:dyDescent="0.4"/>
    <row r="22415" s="6" customFormat="1" x14ac:dyDescent="0.4"/>
    <row r="22416" s="6" customFormat="1" x14ac:dyDescent="0.4"/>
    <row r="22417" s="6" customFormat="1" x14ac:dyDescent="0.4"/>
    <row r="22418" s="6" customFormat="1" x14ac:dyDescent="0.4"/>
    <row r="22419" s="6" customFormat="1" x14ac:dyDescent="0.4"/>
    <row r="22420" s="6" customFormat="1" x14ac:dyDescent="0.4"/>
    <row r="22421" s="6" customFormat="1" x14ac:dyDescent="0.4"/>
    <row r="22422" s="6" customFormat="1" x14ac:dyDescent="0.4"/>
    <row r="22423" s="6" customFormat="1" x14ac:dyDescent="0.4"/>
    <row r="22424" s="6" customFormat="1" x14ac:dyDescent="0.4"/>
    <row r="22425" s="6" customFormat="1" x14ac:dyDescent="0.4"/>
    <row r="22426" s="6" customFormat="1" x14ac:dyDescent="0.4"/>
    <row r="22427" s="6" customFormat="1" x14ac:dyDescent="0.4"/>
    <row r="22428" s="6" customFormat="1" x14ac:dyDescent="0.4"/>
    <row r="22429" s="6" customFormat="1" x14ac:dyDescent="0.4"/>
    <row r="22430" s="6" customFormat="1" x14ac:dyDescent="0.4"/>
    <row r="22431" s="6" customFormat="1" x14ac:dyDescent="0.4"/>
    <row r="22432" s="6" customFormat="1" x14ac:dyDescent="0.4"/>
    <row r="22433" s="6" customFormat="1" x14ac:dyDescent="0.4"/>
    <row r="22434" s="6" customFormat="1" x14ac:dyDescent="0.4"/>
    <row r="22435" s="6" customFormat="1" x14ac:dyDescent="0.4"/>
    <row r="22436" s="6" customFormat="1" x14ac:dyDescent="0.4"/>
    <row r="22437" s="6" customFormat="1" x14ac:dyDescent="0.4"/>
    <row r="22438" s="6" customFormat="1" x14ac:dyDescent="0.4"/>
    <row r="22439" s="6" customFormat="1" x14ac:dyDescent="0.4"/>
    <row r="22440" s="6" customFormat="1" x14ac:dyDescent="0.4"/>
    <row r="22441" s="6" customFormat="1" x14ac:dyDescent="0.4"/>
    <row r="22442" s="6" customFormat="1" x14ac:dyDescent="0.4"/>
    <row r="22443" s="6" customFormat="1" x14ac:dyDescent="0.4"/>
    <row r="22444" s="6" customFormat="1" x14ac:dyDescent="0.4"/>
    <row r="22445" s="6" customFormat="1" x14ac:dyDescent="0.4"/>
    <row r="22446" s="6" customFormat="1" x14ac:dyDescent="0.4"/>
    <row r="22447" s="6" customFormat="1" x14ac:dyDescent="0.4"/>
    <row r="22448" s="6" customFormat="1" x14ac:dyDescent="0.4"/>
    <row r="22449" s="6" customFormat="1" x14ac:dyDescent="0.4"/>
    <row r="22450" s="6" customFormat="1" x14ac:dyDescent="0.4"/>
    <row r="22451" s="6" customFormat="1" x14ac:dyDescent="0.4"/>
    <row r="22452" s="6" customFormat="1" x14ac:dyDescent="0.4"/>
    <row r="22453" s="6" customFormat="1" x14ac:dyDescent="0.4"/>
    <row r="22454" s="6" customFormat="1" x14ac:dyDescent="0.4"/>
    <row r="22455" s="6" customFormat="1" x14ac:dyDescent="0.4"/>
    <row r="22456" s="6" customFormat="1" x14ac:dyDescent="0.4"/>
    <row r="22457" s="6" customFormat="1" x14ac:dyDescent="0.4"/>
    <row r="22458" s="6" customFormat="1" x14ac:dyDescent="0.4"/>
    <row r="22459" s="6" customFormat="1" x14ac:dyDescent="0.4"/>
    <row r="22460" s="6" customFormat="1" x14ac:dyDescent="0.4"/>
    <row r="22461" s="6" customFormat="1" x14ac:dyDescent="0.4"/>
    <row r="22462" s="6" customFormat="1" x14ac:dyDescent="0.4"/>
    <row r="22463" s="6" customFormat="1" x14ac:dyDescent="0.4"/>
    <row r="22464" s="6" customFormat="1" x14ac:dyDescent="0.4"/>
    <row r="22465" s="6" customFormat="1" x14ac:dyDescent="0.4"/>
    <row r="22466" s="6" customFormat="1" x14ac:dyDescent="0.4"/>
    <row r="22467" s="6" customFormat="1" x14ac:dyDescent="0.4"/>
    <row r="22468" s="6" customFormat="1" x14ac:dyDescent="0.4"/>
    <row r="22469" s="6" customFormat="1" x14ac:dyDescent="0.4"/>
    <row r="22470" s="6" customFormat="1" x14ac:dyDescent="0.4"/>
    <row r="22471" s="6" customFormat="1" x14ac:dyDescent="0.4"/>
    <row r="22472" s="6" customFormat="1" x14ac:dyDescent="0.4"/>
    <row r="22473" s="6" customFormat="1" x14ac:dyDescent="0.4"/>
    <row r="22474" s="6" customFormat="1" x14ac:dyDescent="0.4"/>
    <row r="22475" s="6" customFormat="1" x14ac:dyDescent="0.4"/>
    <row r="22476" s="6" customFormat="1" x14ac:dyDescent="0.4"/>
    <row r="22477" s="6" customFormat="1" x14ac:dyDescent="0.4"/>
    <row r="22478" s="6" customFormat="1" x14ac:dyDescent="0.4"/>
    <row r="22479" s="6" customFormat="1" x14ac:dyDescent="0.4"/>
    <row r="22480" s="6" customFormat="1" x14ac:dyDescent="0.4"/>
    <row r="22481" s="6" customFormat="1" x14ac:dyDescent="0.4"/>
    <row r="22482" s="6" customFormat="1" x14ac:dyDescent="0.4"/>
    <row r="22483" s="6" customFormat="1" x14ac:dyDescent="0.4"/>
    <row r="22484" s="6" customFormat="1" x14ac:dyDescent="0.4"/>
    <row r="22485" s="6" customFormat="1" x14ac:dyDescent="0.4"/>
    <row r="22486" s="6" customFormat="1" x14ac:dyDescent="0.4"/>
    <row r="22487" s="6" customFormat="1" x14ac:dyDescent="0.4"/>
    <row r="22488" s="6" customFormat="1" x14ac:dyDescent="0.4"/>
    <row r="22489" s="6" customFormat="1" x14ac:dyDescent="0.4"/>
    <row r="22490" s="6" customFormat="1" x14ac:dyDescent="0.4"/>
    <row r="22491" s="6" customFormat="1" x14ac:dyDescent="0.4"/>
    <row r="22492" s="6" customFormat="1" x14ac:dyDescent="0.4"/>
    <row r="22493" s="6" customFormat="1" x14ac:dyDescent="0.4"/>
    <row r="22494" s="6" customFormat="1" x14ac:dyDescent="0.4"/>
    <row r="22495" s="6" customFormat="1" x14ac:dyDescent="0.4"/>
    <row r="22496" s="6" customFormat="1" x14ac:dyDescent="0.4"/>
    <row r="22497" s="6" customFormat="1" x14ac:dyDescent="0.4"/>
    <row r="22498" s="6" customFormat="1" x14ac:dyDescent="0.4"/>
    <row r="22499" s="6" customFormat="1" x14ac:dyDescent="0.4"/>
    <row r="22500" s="6" customFormat="1" x14ac:dyDescent="0.4"/>
    <row r="22501" s="6" customFormat="1" x14ac:dyDescent="0.4"/>
    <row r="22502" s="6" customFormat="1" x14ac:dyDescent="0.4"/>
    <row r="22503" s="6" customFormat="1" x14ac:dyDescent="0.4"/>
    <row r="22504" s="6" customFormat="1" x14ac:dyDescent="0.4"/>
    <row r="22505" s="6" customFormat="1" x14ac:dyDescent="0.4"/>
    <row r="22506" s="6" customFormat="1" x14ac:dyDescent="0.4"/>
    <row r="22507" s="6" customFormat="1" x14ac:dyDescent="0.4"/>
    <row r="22508" s="6" customFormat="1" x14ac:dyDescent="0.4"/>
    <row r="22509" s="6" customFormat="1" x14ac:dyDescent="0.4"/>
    <row r="22510" s="6" customFormat="1" x14ac:dyDescent="0.4"/>
    <row r="22511" s="6" customFormat="1" x14ac:dyDescent="0.4"/>
    <row r="22512" s="6" customFormat="1" x14ac:dyDescent="0.4"/>
    <row r="22513" s="6" customFormat="1" x14ac:dyDescent="0.4"/>
    <row r="22514" s="6" customFormat="1" x14ac:dyDescent="0.4"/>
    <row r="22515" s="6" customFormat="1" x14ac:dyDescent="0.4"/>
    <row r="22516" s="6" customFormat="1" x14ac:dyDescent="0.4"/>
    <row r="22517" s="6" customFormat="1" x14ac:dyDescent="0.4"/>
    <row r="22518" s="6" customFormat="1" x14ac:dyDescent="0.4"/>
    <row r="22519" s="6" customFormat="1" x14ac:dyDescent="0.4"/>
    <row r="22520" s="6" customFormat="1" x14ac:dyDescent="0.4"/>
    <row r="22521" s="6" customFormat="1" x14ac:dyDescent="0.4"/>
    <row r="22522" s="6" customFormat="1" x14ac:dyDescent="0.4"/>
    <row r="22523" s="6" customFormat="1" x14ac:dyDescent="0.4"/>
    <row r="22524" s="6" customFormat="1" x14ac:dyDescent="0.4"/>
    <row r="22525" s="6" customFormat="1" x14ac:dyDescent="0.4"/>
    <row r="22526" s="6" customFormat="1" x14ac:dyDescent="0.4"/>
    <row r="22527" s="6" customFormat="1" x14ac:dyDescent="0.4"/>
    <row r="22528" s="6" customFormat="1" x14ac:dyDescent="0.4"/>
    <row r="22529" s="6" customFormat="1" x14ac:dyDescent="0.4"/>
    <row r="22530" s="6" customFormat="1" x14ac:dyDescent="0.4"/>
    <row r="22531" s="6" customFormat="1" x14ac:dyDescent="0.4"/>
    <row r="22532" s="6" customFormat="1" x14ac:dyDescent="0.4"/>
    <row r="22533" s="6" customFormat="1" x14ac:dyDescent="0.4"/>
    <row r="22534" s="6" customFormat="1" x14ac:dyDescent="0.4"/>
    <row r="22535" s="6" customFormat="1" x14ac:dyDescent="0.4"/>
    <row r="22536" s="6" customFormat="1" x14ac:dyDescent="0.4"/>
    <row r="22537" s="6" customFormat="1" x14ac:dyDescent="0.4"/>
    <row r="22538" s="6" customFormat="1" x14ac:dyDescent="0.4"/>
    <row r="22539" s="6" customFormat="1" x14ac:dyDescent="0.4"/>
    <row r="22540" s="6" customFormat="1" x14ac:dyDescent="0.4"/>
    <row r="22541" s="6" customFormat="1" x14ac:dyDescent="0.4"/>
    <row r="22542" s="6" customFormat="1" x14ac:dyDescent="0.4"/>
    <row r="22543" s="6" customFormat="1" x14ac:dyDescent="0.4"/>
    <row r="22544" s="6" customFormat="1" x14ac:dyDescent="0.4"/>
    <row r="22545" s="6" customFormat="1" x14ac:dyDescent="0.4"/>
    <row r="22546" s="6" customFormat="1" x14ac:dyDescent="0.4"/>
    <row r="22547" s="6" customFormat="1" x14ac:dyDescent="0.4"/>
    <row r="22548" s="6" customFormat="1" x14ac:dyDescent="0.4"/>
    <row r="22549" s="6" customFormat="1" x14ac:dyDescent="0.4"/>
    <row r="22550" s="6" customFormat="1" x14ac:dyDescent="0.4"/>
    <row r="22551" s="6" customFormat="1" x14ac:dyDescent="0.4"/>
    <row r="22552" s="6" customFormat="1" x14ac:dyDescent="0.4"/>
    <row r="22553" s="6" customFormat="1" x14ac:dyDescent="0.4"/>
    <row r="22554" s="6" customFormat="1" x14ac:dyDescent="0.4"/>
    <row r="22555" s="6" customFormat="1" x14ac:dyDescent="0.4"/>
    <row r="22556" s="6" customFormat="1" x14ac:dyDescent="0.4"/>
    <row r="22557" s="6" customFormat="1" x14ac:dyDescent="0.4"/>
    <row r="22558" s="6" customFormat="1" x14ac:dyDescent="0.4"/>
    <row r="22559" s="6" customFormat="1" x14ac:dyDescent="0.4"/>
    <row r="22560" s="6" customFormat="1" x14ac:dyDescent="0.4"/>
    <row r="22561" s="6" customFormat="1" x14ac:dyDescent="0.4"/>
    <row r="22562" s="6" customFormat="1" x14ac:dyDescent="0.4"/>
    <row r="22563" s="6" customFormat="1" x14ac:dyDescent="0.4"/>
    <row r="22564" s="6" customFormat="1" x14ac:dyDescent="0.4"/>
    <row r="22565" s="6" customFormat="1" x14ac:dyDescent="0.4"/>
    <row r="22566" s="6" customFormat="1" x14ac:dyDescent="0.4"/>
    <row r="22567" s="6" customFormat="1" x14ac:dyDescent="0.4"/>
    <row r="22568" s="6" customFormat="1" x14ac:dyDescent="0.4"/>
    <row r="22569" s="6" customFormat="1" x14ac:dyDescent="0.4"/>
    <row r="22570" s="6" customFormat="1" x14ac:dyDescent="0.4"/>
    <row r="22571" s="6" customFormat="1" x14ac:dyDescent="0.4"/>
    <row r="22572" s="6" customFormat="1" x14ac:dyDescent="0.4"/>
    <row r="22573" s="6" customFormat="1" x14ac:dyDescent="0.4"/>
    <row r="22574" s="6" customFormat="1" x14ac:dyDescent="0.4"/>
    <row r="22575" s="6" customFormat="1" x14ac:dyDescent="0.4"/>
    <row r="22576" s="6" customFormat="1" x14ac:dyDescent="0.4"/>
    <row r="22577" s="6" customFormat="1" x14ac:dyDescent="0.4"/>
    <row r="22578" s="6" customFormat="1" x14ac:dyDescent="0.4"/>
    <row r="22579" s="6" customFormat="1" x14ac:dyDescent="0.4"/>
    <row r="22580" s="6" customFormat="1" x14ac:dyDescent="0.4"/>
    <row r="22581" s="6" customFormat="1" x14ac:dyDescent="0.4"/>
    <row r="22582" s="6" customFormat="1" x14ac:dyDescent="0.4"/>
    <row r="22583" s="6" customFormat="1" x14ac:dyDescent="0.4"/>
    <row r="22584" s="6" customFormat="1" x14ac:dyDescent="0.4"/>
    <row r="22585" s="6" customFormat="1" x14ac:dyDescent="0.4"/>
    <row r="22586" s="6" customFormat="1" x14ac:dyDescent="0.4"/>
    <row r="22587" s="6" customFormat="1" x14ac:dyDescent="0.4"/>
    <row r="22588" s="6" customFormat="1" x14ac:dyDescent="0.4"/>
    <row r="22589" s="6" customFormat="1" x14ac:dyDescent="0.4"/>
    <row r="22590" s="6" customFormat="1" x14ac:dyDescent="0.4"/>
    <row r="22591" s="6" customFormat="1" x14ac:dyDescent="0.4"/>
    <row r="22592" s="6" customFormat="1" x14ac:dyDescent="0.4"/>
    <row r="22593" s="6" customFormat="1" x14ac:dyDescent="0.4"/>
    <row r="22594" s="6" customFormat="1" x14ac:dyDescent="0.4"/>
    <row r="22595" s="6" customFormat="1" x14ac:dyDescent="0.4"/>
    <row r="22596" s="6" customFormat="1" x14ac:dyDescent="0.4"/>
    <row r="22597" s="6" customFormat="1" x14ac:dyDescent="0.4"/>
    <row r="22598" s="6" customFormat="1" x14ac:dyDescent="0.4"/>
    <row r="22599" s="6" customFormat="1" x14ac:dyDescent="0.4"/>
    <row r="22600" s="6" customFormat="1" x14ac:dyDescent="0.4"/>
    <row r="22601" s="6" customFormat="1" x14ac:dyDescent="0.4"/>
    <row r="22602" s="6" customFormat="1" x14ac:dyDescent="0.4"/>
    <row r="22603" s="6" customFormat="1" x14ac:dyDescent="0.4"/>
    <row r="22604" s="6" customFormat="1" x14ac:dyDescent="0.4"/>
    <row r="22605" s="6" customFormat="1" x14ac:dyDescent="0.4"/>
    <row r="22606" s="6" customFormat="1" x14ac:dyDescent="0.4"/>
    <row r="22607" s="6" customFormat="1" x14ac:dyDescent="0.4"/>
    <row r="22608" s="6" customFormat="1" x14ac:dyDescent="0.4"/>
    <row r="22609" s="6" customFormat="1" x14ac:dyDescent="0.4"/>
    <row r="22610" s="6" customFormat="1" x14ac:dyDescent="0.4"/>
    <row r="22611" s="6" customFormat="1" x14ac:dyDescent="0.4"/>
    <row r="22612" s="6" customFormat="1" x14ac:dyDescent="0.4"/>
    <row r="22613" s="6" customFormat="1" x14ac:dyDescent="0.4"/>
    <row r="22614" s="6" customFormat="1" x14ac:dyDescent="0.4"/>
    <row r="22615" s="6" customFormat="1" x14ac:dyDescent="0.4"/>
    <row r="22616" s="6" customFormat="1" x14ac:dyDescent="0.4"/>
    <row r="22617" s="6" customFormat="1" x14ac:dyDescent="0.4"/>
    <row r="22618" s="6" customFormat="1" x14ac:dyDescent="0.4"/>
    <row r="22619" s="6" customFormat="1" x14ac:dyDescent="0.4"/>
    <row r="22620" s="6" customFormat="1" x14ac:dyDescent="0.4"/>
    <row r="22621" s="6" customFormat="1" x14ac:dyDescent="0.4"/>
    <row r="22622" s="6" customFormat="1" x14ac:dyDescent="0.4"/>
    <row r="22623" s="6" customFormat="1" x14ac:dyDescent="0.4"/>
    <row r="22624" s="6" customFormat="1" x14ac:dyDescent="0.4"/>
    <row r="22625" s="6" customFormat="1" x14ac:dyDescent="0.4"/>
    <row r="22626" s="6" customFormat="1" x14ac:dyDescent="0.4"/>
    <row r="22627" s="6" customFormat="1" x14ac:dyDescent="0.4"/>
    <row r="22628" s="6" customFormat="1" x14ac:dyDescent="0.4"/>
    <row r="22629" s="6" customFormat="1" x14ac:dyDescent="0.4"/>
    <row r="22630" s="6" customFormat="1" x14ac:dyDescent="0.4"/>
    <row r="22631" s="6" customFormat="1" x14ac:dyDescent="0.4"/>
    <row r="22632" s="6" customFormat="1" x14ac:dyDescent="0.4"/>
    <row r="22633" s="6" customFormat="1" x14ac:dyDescent="0.4"/>
    <row r="22634" s="6" customFormat="1" x14ac:dyDescent="0.4"/>
    <row r="22635" s="6" customFormat="1" x14ac:dyDescent="0.4"/>
    <row r="22636" s="6" customFormat="1" x14ac:dyDescent="0.4"/>
    <row r="22637" s="6" customFormat="1" x14ac:dyDescent="0.4"/>
    <row r="22638" s="6" customFormat="1" x14ac:dyDescent="0.4"/>
    <row r="22639" s="6" customFormat="1" x14ac:dyDescent="0.4"/>
    <row r="22640" s="6" customFormat="1" x14ac:dyDescent="0.4"/>
    <row r="22641" s="6" customFormat="1" x14ac:dyDescent="0.4"/>
    <row r="22642" s="6" customFormat="1" x14ac:dyDescent="0.4"/>
    <row r="22643" s="6" customFormat="1" x14ac:dyDescent="0.4"/>
    <row r="22644" s="6" customFormat="1" x14ac:dyDescent="0.4"/>
    <row r="22645" s="6" customFormat="1" x14ac:dyDescent="0.4"/>
    <row r="22646" s="6" customFormat="1" x14ac:dyDescent="0.4"/>
    <row r="22647" s="6" customFormat="1" x14ac:dyDescent="0.4"/>
    <row r="22648" s="6" customFormat="1" x14ac:dyDescent="0.4"/>
    <row r="22649" s="6" customFormat="1" x14ac:dyDescent="0.4"/>
    <row r="22650" s="6" customFormat="1" x14ac:dyDescent="0.4"/>
    <row r="22651" s="6" customFormat="1" x14ac:dyDescent="0.4"/>
    <row r="22652" s="6" customFormat="1" x14ac:dyDescent="0.4"/>
    <row r="22653" s="6" customFormat="1" x14ac:dyDescent="0.4"/>
    <row r="22654" s="6" customFormat="1" x14ac:dyDescent="0.4"/>
    <row r="22655" s="6" customFormat="1" x14ac:dyDescent="0.4"/>
    <row r="22656" s="6" customFormat="1" x14ac:dyDescent="0.4"/>
    <row r="22657" s="6" customFormat="1" x14ac:dyDescent="0.4"/>
    <row r="22658" s="6" customFormat="1" x14ac:dyDescent="0.4"/>
    <row r="22659" s="6" customFormat="1" x14ac:dyDescent="0.4"/>
    <row r="22660" s="6" customFormat="1" x14ac:dyDescent="0.4"/>
    <row r="22661" s="6" customFormat="1" x14ac:dyDescent="0.4"/>
    <row r="22662" s="6" customFormat="1" x14ac:dyDescent="0.4"/>
    <row r="22663" s="6" customFormat="1" x14ac:dyDescent="0.4"/>
    <row r="22664" s="6" customFormat="1" x14ac:dyDescent="0.4"/>
    <row r="22665" s="6" customFormat="1" x14ac:dyDescent="0.4"/>
    <row r="22666" s="6" customFormat="1" x14ac:dyDescent="0.4"/>
    <row r="22667" s="6" customFormat="1" x14ac:dyDescent="0.4"/>
    <row r="22668" s="6" customFormat="1" x14ac:dyDescent="0.4"/>
    <row r="22669" s="6" customFormat="1" x14ac:dyDescent="0.4"/>
    <row r="22670" s="6" customFormat="1" x14ac:dyDescent="0.4"/>
    <row r="22671" s="6" customFormat="1" x14ac:dyDescent="0.4"/>
    <row r="22672" s="6" customFormat="1" x14ac:dyDescent="0.4"/>
    <row r="22673" s="6" customFormat="1" x14ac:dyDescent="0.4"/>
    <row r="22674" s="6" customFormat="1" x14ac:dyDescent="0.4"/>
    <row r="22675" s="6" customFormat="1" x14ac:dyDescent="0.4"/>
    <row r="22676" s="6" customFormat="1" x14ac:dyDescent="0.4"/>
    <row r="22677" s="6" customFormat="1" x14ac:dyDescent="0.4"/>
    <row r="22678" s="6" customFormat="1" x14ac:dyDescent="0.4"/>
    <row r="22679" s="6" customFormat="1" x14ac:dyDescent="0.4"/>
    <row r="22680" s="6" customFormat="1" x14ac:dyDescent="0.4"/>
    <row r="22681" s="6" customFormat="1" x14ac:dyDescent="0.4"/>
    <row r="22682" s="6" customFormat="1" x14ac:dyDescent="0.4"/>
    <row r="22683" s="6" customFormat="1" x14ac:dyDescent="0.4"/>
    <row r="22684" s="6" customFormat="1" x14ac:dyDescent="0.4"/>
    <row r="22685" s="6" customFormat="1" x14ac:dyDescent="0.4"/>
    <row r="22686" s="6" customFormat="1" x14ac:dyDescent="0.4"/>
    <row r="22687" s="6" customFormat="1" x14ac:dyDescent="0.4"/>
    <row r="22688" s="6" customFormat="1" x14ac:dyDescent="0.4"/>
    <row r="22689" s="6" customFormat="1" x14ac:dyDescent="0.4"/>
    <row r="22690" s="6" customFormat="1" x14ac:dyDescent="0.4"/>
    <row r="22691" s="6" customFormat="1" x14ac:dyDescent="0.4"/>
    <row r="22692" s="6" customFormat="1" x14ac:dyDescent="0.4"/>
    <row r="22693" s="6" customFormat="1" x14ac:dyDescent="0.4"/>
    <row r="22694" s="6" customFormat="1" x14ac:dyDescent="0.4"/>
    <row r="22695" s="6" customFormat="1" x14ac:dyDescent="0.4"/>
    <row r="22696" s="6" customFormat="1" x14ac:dyDescent="0.4"/>
    <row r="22697" s="6" customFormat="1" x14ac:dyDescent="0.4"/>
    <row r="22698" s="6" customFormat="1" x14ac:dyDescent="0.4"/>
    <row r="22699" s="6" customFormat="1" x14ac:dyDescent="0.4"/>
    <row r="22700" s="6" customFormat="1" x14ac:dyDescent="0.4"/>
    <row r="22701" s="6" customFormat="1" x14ac:dyDescent="0.4"/>
    <row r="22702" s="6" customFormat="1" x14ac:dyDescent="0.4"/>
    <row r="22703" s="6" customFormat="1" x14ac:dyDescent="0.4"/>
    <row r="22704" s="6" customFormat="1" x14ac:dyDescent="0.4"/>
    <row r="22705" s="6" customFormat="1" x14ac:dyDescent="0.4"/>
    <row r="22706" s="6" customFormat="1" x14ac:dyDescent="0.4"/>
    <row r="22707" s="6" customFormat="1" x14ac:dyDescent="0.4"/>
    <row r="22708" s="6" customFormat="1" x14ac:dyDescent="0.4"/>
    <row r="22709" s="6" customFormat="1" x14ac:dyDescent="0.4"/>
    <row r="22710" s="6" customFormat="1" x14ac:dyDescent="0.4"/>
    <row r="22711" s="6" customFormat="1" x14ac:dyDescent="0.4"/>
    <row r="22712" s="6" customFormat="1" x14ac:dyDescent="0.4"/>
    <row r="22713" s="6" customFormat="1" x14ac:dyDescent="0.4"/>
    <row r="22714" s="6" customFormat="1" x14ac:dyDescent="0.4"/>
    <row r="22715" s="6" customFormat="1" x14ac:dyDescent="0.4"/>
    <row r="22716" s="6" customFormat="1" x14ac:dyDescent="0.4"/>
    <row r="22717" s="6" customFormat="1" x14ac:dyDescent="0.4"/>
    <row r="22718" s="6" customFormat="1" x14ac:dyDescent="0.4"/>
    <row r="22719" s="6" customFormat="1" x14ac:dyDescent="0.4"/>
    <row r="22720" s="6" customFormat="1" x14ac:dyDescent="0.4"/>
    <row r="22721" s="6" customFormat="1" x14ac:dyDescent="0.4"/>
    <row r="22722" s="6" customFormat="1" x14ac:dyDescent="0.4"/>
    <row r="22723" s="6" customFormat="1" x14ac:dyDescent="0.4"/>
    <row r="22724" s="6" customFormat="1" x14ac:dyDescent="0.4"/>
    <row r="22725" s="6" customFormat="1" x14ac:dyDescent="0.4"/>
    <row r="22726" s="6" customFormat="1" x14ac:dyDescent="0.4"/>
    <row r="22727" s="6" customFormat="1" x14ac:dyDescent="0.4"/>
    <row r="22728" s="6" customFormat="1" x14ac:dyDescent="0.4"/>
    <row r="22729" s="6" customFormat="1" x14ac:dyDescent="0.4"/>
    <row r="22730" s="6" customFormat="1" x14ac:dyDescent="0.4"/>
    <row r="22731" s="6" customFormat="1" x14ac:dyDescent="0.4"/>
    <row r="22732" s="6" customFormat="1" x14ac:dyDescent="0.4"/>
    <row r="22733" s="6" customFormat="1" x14ac:dyDescent="0.4"/>
    <row r="22734" s="6" customFormat="1" x14ac:dyDescent="0.4"/>
    <row r="22735" s="6" customFormat="1" x14ac:dyDescent="0.4"/>
    <row r="22736" s="6" customFormat="1" x14ac:dyDescent="0.4"/>
    <row r="22737" s="6" customFormat="1" x14ac:dyDescent="0.4"/>
    <row r="22738" s="6" customFormat="1" x14ac:dyDescent="0.4"/>
    <row r="22739" s="6" customFormat="1" x14ac:dyDescent="0.4"/>
    <row r="22740" s="6" customFormat="1" x14ac:dyDescent="0.4"/>
    <row r="22741" s="6" customFormat="1" x14ac:dyDescent="0.4"/>
    <row r="22742" s="6" customFormat="1" x14ac:dyDescent="0.4"/>
    <row r="22743" s="6" customFormat="1" x14ac:dyDescent="0.4"/>
    <row r="22744" s="6" customFormat="1" x14ac:dyDescent="0.4"/>
    <row r="22745" s="6" customFormat="1" x14ac:dyDescent="0.4"/>
    <row r="22746" s="6" customFormat="1" x14ac:dyDescent="0.4"/>
    <row r="22747" s="6" customFormat="1" x14ac:dyDescent="0.4"/>
    <row r="22748" s="6" customFormat="1" x14ac:dyDescent="0.4"/>
    <row r="22749" s="6" customFormat="1" x14ac:dyDescent="0.4"/>
    <row r="22750" s="6" customFormat="1" x14ac:dyDescent="0.4"/>
    <row r="22751" s="6" customFormat="1" x14ac:dyDescent="0.4"/>
    <row r="22752" s="6" customFormat="1" x14ac:dyDescent="0.4"/>
    <row r="22753" s="6" customFormat="1" x14ac:dyDescent="0.4"/>
    <row r="22754" s="6" customFormat="1" x14ac:dyDescent="0.4"/>
    <row r="22755" s="6" customFormat="1" x14ac:dyDescent="0.4"/>
    <row r="22756" s="6" customFormat="1" x14ac:dyDescent="0.4"/>
    <row r="22757" s="6" customFormat="1" x14ac:dyDescent="0.4"/>
    <row r="22758" s="6" customFormat="1" x14ac:dyDescent="0.4"/>
    <row r="22759" s="6" customFormat="1" x14ac:dyDescent="0.4"/>
    <row r="22760" s="6" customFormat="1" x14ac:dyDescent="0.4"/>
    <row r="22761" s="6" customFormat="1" x14ac:dyDescent="0.4"/>
    <row r="22762" s="6" customFormat="1" x14ac:dyDescent="0.4"/>
    <row r="22763" s="6" customFormat="1" x14ac:dyDescent="0.4"/>
    <row r="22764" s="6" customFormat="1" x14ac:dyDescent="0.4"/>
    <row r="22765" s="6" customFormat="1" x14ac:dyDescent="0.4"/>
    <row r="22766" s="6" customFormat="1" x14ac:dyDescent="0.4"/>
    <row r="22767" s="6" customFormat="1" x14ac:dyDescent="0.4"/>
    <row r="22768" s="6" customFormat="1" x14ac:dyDescent="0.4"/>
    <row r="22769" s="6" customFormat="1" x14ac:dyDescent="0.4"/>
    <row r="22770" s="6" customFormat="1" x14ac:dyDescent="0.4"/>
    <row r="22771" s="6" customFormat="1" x14ac:dyDescent="0.4"/>
    <row r="22772" s="6" customFormat="1" x14ac:dyDescent="0.4"/>
    <row r="22773" s="6" customFormat="1" x14ac:dyDescent="0.4"/>
    <row r="22774" s="6" customFormat="1" x14ac:dyDescent="0.4"/>
    <row r="22775" s="6" customFormat="1" x14ac:dyDescent="0.4"/>
    <row r="22776" s="6" customFormat="1" x14ac:dyDescent="0.4"/>
    <row r="22777" s="6" customFormat="1" x14ac:dyDescent="0.4"/>
    <row r="22778" s="6" customFormat="1" x14ac:dyDescent="0.4"/>
    <row r="22779" s="6" customFormat="1" x14ac:dyDescent="0.4"/>
    <row r="22780" s="6" customFormat="1" x14ac:dyDescent="0.4"/>
    <row r="22781" s="6" customFormat="1" x14ac:dyDescent="0.4"/>
    <row r="22782" s="6" customFormat="1" x14ac:dyDescent="0.4"/>
    <row r="22783" s="6" customFormat="1" x14ac:dyDescent="0.4"/>
    <row r="22784" s="6" customFormat="1" x14ac:dyDescent="0.4"/>
    <row r="22785" s="6" customFormat="1" x14ac:dyDescent="0.4"/>
    <row r="22786" s="6" customFormat="1" x14ac:dyDescent="0.4"/>
    <row r="22787" s="6" customFormat="1" x14ac:dyDescent="0.4"/>
    <row r="22788" s="6" customFormat="1" x14ac:dyDescent="0.4"/>
    <row r="22789" s="6" customFormat="1" x14ac:dyDescent="0.4"/>
    <row r="22790" s="6" customFormat="1" x14ac:dyDescent="0.4"/>
    <row r="22791" s="6" customFormat="1" x14ac:dyDescent="0.4"/>
    <row r="22792" s="6" customFormat="1" x14ac:dyDescent="0.4"/>
    <row r="22793" s="6" customFormat="1" x14ac:dyDescent="0.4"/>
    <row r="22794" s="6" customFormat="1" x14ac:dyDescent="0.4"/>
    <row r="22795" s="6" customFormat="1" x14ac:dyDescent="0.4"/>
    <row r="22796" s="6" customFormat="1" x14ac:dyDescent="0.4"/>
    <row r="22797" s="6" customFormat="1" x14ac:dyDescent="0.4"/>
    <row r="22798" s="6" customFormat="1" x14ac:dyDescent="0.4"/>
    <row r="22799" s="6" customFormat="1" x14ac:dyDescent="0.4"/>
    <row r="22800" s="6" customFormat="1" x14ac:dyDescent="0.4"/>
    <row r="22801" s="6" customFormat="1" x14ac:dyDescent="0.4"/>
    <row r="22802" s="6" customFormat="1" x14ac:dyDescent="0.4"/>
    <row r="22803" s="6" customFormat="1" x14ac:dyDescent="0.4"/>
    <row r="22804" s="6" customFormat="1" x14ac:dyDescent="0.4"/>
    <row r="22805" s="6" customFormat="1" x14ac:dyDescent="0.4"/>
    <row r="22806" s="6" customFormat="1" x14ac:dyDescent="0.4"/>
    <row r="22807" s="6" customFormat="1" x14ac:dyDescent="0.4"/>
    <row r="22808" s="6" customFormat="1" x14ac:dyDescent="0.4"/>
    <row r="22809" s="6" customFormat="1" x14ac:dyDescent="0.4"/>
    <row r="22810" s="6" customFormat="1" x14ac:dyDescent="0.4"/>
    <row r="22811" s="6" customFormat="1" x14ac:dyDescent="0.4"/>
    <row r="22812" s="6" customFormat="1" x14ac:dyDescent="0.4"/>
    <row r="22813" s="6" customFormat="1" x14ac:dyDescent="0.4"/>
    <row r="22814" s="6" customFormat="1" x14ac:dyDescent="0.4"/>
    <row r="22815" s="6" customFormat="1" x14ac:dyDescent="0.4"/>
    <row r="22816" s="6" customFormat="1" x14ac:dyDescent="0.4"/>
    <row r="22817" s="6" customFormat="1" x14ac:dyDescent="0.4"/>
    <row r="22818" s="6" customFormat="1" x14ac:dyDescent="0.4"/>
    <row r="22819" s="6" customFormat="1" x14ac:dyDescent="0.4"/>
    <row r="22820" s="6" customFormat="1" x14ac:dyDescent="0.4"/>
    <row r="22821" s="6" customFormat="1" x14ac:dyDescent="0.4"/>
    <row r="22822" s="6" customFormat="1" x14ac:dyDescent="0.4"/>
    <row r="22823" s="6" customFormat="1" x14ac:dyDescent="0.4"/>
    <row r="22824" s="6" customFormat="1" x14ac:dyDescent="0.4"/>
    <row r="22825" s="6" customFormat="1" x14ac:dyDescent="0.4"/>
    <row r="22826" s="6" customFormat="1" x14ac:dyDescent="0.4"/>
    <row r="22827" s="6" customFormat="1" x14ac:dyDescent="0.4"/>
    <row r="22828" s="6" customFormat="1" x14ac:dyDescent="0.4"/>
    <row r="22829" s="6" customFormat="1" x14ac:dyDescent="0.4"/>
    <row r="22830" s="6" customFormat="1" x14ac:dyDescent="0.4"/>
    <row r="22831" s="6" customFormat="1" x14ac:dyDescent="0.4"/>
    <row r="22832" s="6" customFormat="1" x14ac:dyDescent="0.4"/>
    <row r="22833" s="6" customFormat="1" x14ac:dyDescent="0.4"/>
    <row r="22834" s="6" customFormat="1" x14ac:dyDescent="0.4"/>
    <row r="22835" s="6" customFormat="1" x14ac:dyDescent="0.4"/>
    <row r="22836" s="6" customFormat="1" x14ac:dyDescent="0.4"/>
    <row r="22837" s="6" customFormat="1" x14ac:dyDescent="0.4"/>
    <row r="22838" s="6" customFormat="1" x14ac:dyDescent="0.4"/>
    <row r="22839" s="6" customFormat="1" x14ac:dyDescent="0.4"/>
    <row r="22840" s="6" customFormat="1" x14ac:dyDescent="0.4"/>
    <row r="22841" s="6" customFormat="1" x14ac:dyDescent="0.4"/>
    <row r="22842" s="6" customFormat="1" x14ac:dyDescent="0.4"/>
    <row r="22843" s="6" customFormat="1" x14ac:dyDescent="0.4"/>
    <row r="22844" s="6" customFormat="1" x14ac:dyDescent="0.4"/>
    <row r="22845" s="6" customFormat="1" x14ac:dyDescent="0.4"/>
    <row r="22846" s="6" customFormat="1" x14ac:dyDescent="0.4"/>
    <row r="22847" s="6" customFormat="1" x14ac:dyDescent="0.4"/>
    <row r="22848" s="6" customFormat="1" x14ac:dyDescent="0.4"/>
    <row r="22849" s="6" customFormat="1" x14ac:dyDescent="0.4"/>
    <row r="22850" s="6" customFormat="1" x14ac:dyDescent="0.4"/>
    <row r="22851" s="6" customFormat="1" x14ac:dyDescent="0.4"/>
    <row r="22852" s="6" customFormat="1" x14ac:dyDescent="0.4"/>
    <row r="22853" s="6" customFormat="1" x14ac:dyDescent="0.4"/>
    <row r="22854" s="6" customFormat="1" x14ac:dyDescent="0.4"/>
    <row r="22855" s="6" customFormat="1" x14ac:dyDescent="0.4"/>
    <row r="22856" s="6" customFormat="1" x14ac:dyDescent="0.4"/>
    <row r="22857" s="6" customFormat="1" x14ac:dyDescent="0.4"/>
    <row r="22858" s="6" customFormat="1" x14ac:dyDescent="0.4"/>
    <row r="22859" s="6" customFormat="1" x14ac:dyDescent="0.4"/>
    <row r="22860" s="6" customFormat="1" x14ac:dyDescent="0.4"/>
    <row r="22861" s="6" customFormat="1" x14ac:dyDescent="0.4"/>
    <row r="22862" s="6" customFormat="1" x14ac:dyDescent="0.4"/>
    <row r="22863" s="6" customFormat="1" x14ac:dyDescent="0.4"/>
    <row r="22864" s="6" customFormat="1" x14ac:dyDescent="0.4"/>
    <row r="22865" s="6" customFormat="1" x14ac:dyDescent="0.4"/>
    <row r="22866" s="6" customFormat="1" x14ac:dyDescent="0.4"/>
    <row r="22867" s="6" customFormat="1" x14ac:dyDescent="0.4"/>
    <row r="22868" s="6" customFormat="1" x14ac:dyDescent="0.4"/>
    <row r="22869" s="6" customFormat="1" x14ac:dyDescent="0.4"/>
    <row r="22870" s="6" customFormat="1" x14ac:dyDescent="0.4"/>
    <row r="22871" s="6" customFormat="1" x14ac:dyDescent="0.4"/>
    <row r="22872" s="6" customFormat="1" x14ac:dyDescent="0.4"/>
    <row r="22873" s="6" customFormat="1" x14ac:dyDescent="0.4"/>
    <row r="22874" s="6" customFormat="1" x14ac:dyDescent="0.4"/>
    <row r="22875" s="6" customFormat="1" x14ac:dyDescent="0.4"/>
    <row r="22876" s="6" customFormat="1" x14ac:dyDescent="0.4"/>
    <row r="22877" s="6" customFormat="1" x14ac:dyDescent="0.4"/>
    <row r="22878" s="6" customFormat="1" x14ac:dyDescent="0.4"/>
    <row r="22879" s="6" customFormat="1" x14ac:dyDescent="0.4"/>
    <row r="22880" s="6" customFormat="1" x14ac:dyDescent="0.4"/>
    <row r="22881" s="6" customFormat="1" x14ac:dyDescent="0.4"/>
    <row r="22882" s="6" customFormat="1" x14ac:dyDescent="0.4"/>
    <row r="22883" s="6" customFormat="1" x14ac:dyDescent="0.4"/>
    <row r="22884" s="6" customFormat="1" x14ac:dyDescent="0.4"/>
    <row r="22885" s="6" customFormat="1" x14ac:dyDescent="0.4"/>
    <row r="22886" s="6" customFormat="1" x14ac:dyDescent="0.4"/>
    <row r="22887" s="6" customFormat="1" x14ac:dyDescent="0.4"/>
    <row r="22888" s="6" customFormat="1" x14ac:dyDescent="0.4"/>
    <row r="22889" s="6" customFormat="1" x14ac:dyDescent="0.4"/>
    <row r="22890" s="6" customFormat="1" x14ac:dyDescent="0.4"/>
    <row r="22891" s="6" customFormat="1" x14ac:dyDescent="0.4"/>
    <row r="22892" s="6" customFormat="1" x14ac:dyDescent="0.4"/>
    <row r="22893" s="6" customFormat="1" x14ac:dyDescent="0.4"/>
    <row r="22894" s="6" customFormat="1" x14ac:dyDescent="0.4"/>
    <row r="22895" s="6" customFormat="1" x14ac:dyDescent="0.4"/>
    <row r="22896" s="6" customFormat="1" x14ac:dyDescent="0.4"/>
    <row r="22897" s="6" customFormat="1" x14ac:dyDescent="0.4"/>
    <row r="22898" s="6" customFormat="1" x14ac:dyDescent="0.4"/>
    <row r="22899" s="6" customFormat="1" x14ac:dyDescent="0.4"/>
    <row r="22900" s="6" customFormat="1" x14ac:dyDescent="0.4"/>
    <row r="22901" s="6" customFormat="1" x14ac:dyDescent="0.4"/>
    <row r="22902" s="6" customFormat="1" x14ac:dyDescent="0.4"/>
    <row r="22903" s="6" customFormat="1" x14ac:dyDescent="0.4"/>
    <row r="22904" s="6" customFormat="1" x14ac:dyDescent="0.4"/>
    <row r="22905" s="6" customFormat="1" x14ac:dyDescent="0.4"/>
    <row r="22906" s="6" customFormat="1" x14ac:dyDescent="0.4"/>
    <row r="22907" s="6" customFormat="1" x14ac:dyDescent="0.4"/>
    <row r="22908" s="6" customFormat="1" x14ac:dyDescent="0.4"/>
    <row r="22909" s="6" customFormat="1" x14ac:dyDescent="0.4"/>
    <row r="22910" s="6" customFormat="1" x14ac:dyDescent="0.4"/>
    <row r="22911" s="6" customFormat="1" x14ac:dyDescent="0.4"/>
    <row r="22912" s="6" customFormat="1" x14ac:dyDescent="0.4"/>
    <row r="22913" s="6" customFormat="1" x14ac:dyDescent="0.4"/>
    <row r="22914" s="6" customFormat="1" x14ac:dyDescent="0.4"/>
    <row r="22915" s="6" customFormat="1" x14ac:dyDescent="0.4"/>
    <row r="22916" s="6" customFormat="1" x14ac:dyDescent="0.4"/>
    <row r="22917" s="6" customFormat="1" x14ac:dyDescent="0.4"/>
    <row r="22918" s="6" customFormat="1" x14ac:dyDescent="0.4"/>
    <row r="22919" s="6" customFormat="1" x14ac:dyDescent="0.4"/>
    <row r="22920" s="6" customFormat="1" x14ac:dyDescent="0.4"/>
    <row r="22921" s="6" customFormat="1" x14ac:dyDescent="0.4"/>
    <row r="22922" s="6" customFormat="1" x14ac:dyDescent="0.4"/>
    <row r="22923" s="6" customFormat="1" x14ac:dyDescent="0.4"/>
    <row r="22924" s="6" customFormat="1" x14ac:dyDescent="0.4"/>
    <row r="22925" s="6" customFormat="1" x14ac:dyDescent="0.4"/>
    <row r="22926" s="6" customFormat="1" x14ac:dyDescent="0.4"/>
    <row r="22927" s="6" customFormat="1" x14ac:dyDescent="0.4"/>
    <row r="22928" s="6" customFormat="1" x14ac:dyDescent="0.4"/>
    <row r="22929" s="6" customFormat="1" x14ac:dyDescent="0.4"/>
    <row r="22930" s="6" customFormat="1" x14ac:dyDescent="0.4"/>
    <row r="22931" s="6" customFormat="1" x14ac:dyDescent="0.4"/>
    <row r="22932" s="6" customFormat="1" x14ac:dyDescent="0.4"/>
    <row r="22933" s="6" customFormat="1" x14ac:dyDescent="0.4"/>
    <row r="22934" s="6" customFormat="1" x14ac:dyDescent="0.4"/>
    <row r="22935" s="6" customFormat="1" x14ac:dyDescent="0.4"/>
    <row r="22936" s="6" customFormat="1" x14ac:dyDescent="0.4"/>
    <row r="22937" s="6" customFormat="1" x14ac:dyDescent="0.4"/>
    <row r="22938" s="6" customFormat="1" x14ac:dyDescent="0.4"/>
    <row r="22939" s="6" customFormat="1" x14ac:dyDescent="0.4"/>
    <row r="22940" s="6" customFormat="1" x14ac:dyDescent="0.4"/>
    <row r="22941" s="6" customFormat="1" x14ac:dyDescent="0.4"/>
    <row r="22942" s="6" customFormat="1" x14ac:dyDescent="0.4"/>
    <row r="22943" s="6" customFormat="1" x14ac:dyDescent="0.4"/>
    <row r="22944" s="6" customFormat="1" x14ac:dyDescent="0.4"/>
    <row r="22945" s="6" customFormat="1" x14ac:dyDescent="0.4"/>
    <row r="22946" s="6" customFormat="1" x14ac:dyDescent="0.4"/>
    <row r="22947" s="6" customFormat="1" x14ac:dyDescent="0.4"/>
    <row r="22948" s="6" customFormat="1" x14ac:dyDescent="0.4"/>
    <row r="22949" s="6" customFormat="1" x14ac:dyDescent="0.4"/>
    <row r="22950" s="6" customFormat="1" x14ac:dyDescent="0.4"/>
    <row r="22951" s="6" customFormat="1" x14ac:dyDescent="0.4"/>
    <row r="22952" s="6" customFormat="1" x14ac:dyDescent="0.4"/>
    <row r="22953" s="6" customFormat="1" x14ac:dyDescent="0.4"/>
    <row r="22954" s="6" customFormat="1" x14ac:dyDescent="0.4"/>
    <row r="22955" s="6" customFormat="1" x14ac:dyDescent="0.4"/>
    <row r="22956" s="6" customFormat="1" x14ac:dyDescent="0.4"/>
    <row r="22957" s="6" customFormat="1" x14ac:dyDescent="0.4"/>
    <row r="22958" s="6" customFormat="1" x14ac:dyDescent="0.4"/>
    <row r="22959" s="6" customFormat="1" x14ac:dyDescent="0.4"/>
    <row r="22960" s="6" customFormat="1" x14ac:dyDescent="0.4"/>
    <row r="22961" s="6" customFormat="1" x14ac:dyDescent="0.4"/>
    <row r="22962" s="6" customFormat="1" x14ac:dyDescent="0.4"/>
    <row r="22963" s="6" customFormat="1" x14ac:dyDescent="0.4"/>
    <row r="22964" s="6" customFormat="1" x14ac:dyDescent="0.4"/>
    <row r="22965" s="6" customFormat="1" x14ac:dyDescent="0.4"/>
    <row r="22966" s="6" customFormat="1" x14ac:dyDescent="0.4"/>
    <row r="22967" s="6" customFormat="1" x14ac:dyDescent="0.4"/>
    <row r="22968" s="6" customFormat="1" x14ac:dyDescent="0.4"/>
    <row r="22969" s="6" customFormat="1" x14ac:dyDescent="0.4"/>
    <row r="22970" s="6" customFormat="1" x14ac:dyDescent="0.4"/>
    <row r="22971" s="6" customFormat="1" x14ac:dyDescent="0.4"/>
    <row r="22972" s="6" customFormat="1" x14ac:dyDescent="0.4"/>
    <row r="22973" s="6" customFormat="1" x14ac:dyDescent="0.4"/>
    <row r="22974" s="6" customFormat="1" x14ac:dyDescent="0.4"/>
    <row r="22975" s="6" customFormat="1" x14ac:dyDescent="0.4"/>
    <row r="22976" s="6" customFormat="1" x14ac:dyDescent="0.4"/>
    <row r="22977" s="6" customFormat="1" x14ac:dyDescent="0.4"/>
    <row r="22978" s="6" customFormat="1" x14ac:dyDescent="0.4"/>
    <row r="22979" s="6" customFormat="1" x14ac:dyDescent="0.4"/>
    <row r="22980" s="6" customFormat="1" x14ac:dyDescent="0.4"/>
    <row r="22981" s="6" customFormat="1" x14ac:dyDescent="0.4"/>
    <row r="22982" s="6" customFormat="1" x14ac:dyDescent="0.4"/>
    <row r="22983" s="6" customFormat="1" x14ac:dyDescent="0.4"/>
    <row r="22984" s="6" customFormat="1" x14ac:dyDescent="0.4"/>
    <row r="22985" s="6" customFormat="1" x14ac:dyDescent="0.4"/>
    <row r="22986" s="6" customFormat="1" x14ac:dyDescent="0.4"/>
    <row r="22987" s="6" customFormat="1" x14ac:dyDescent="0.4"/>
    <row r="22988" s="6" customFormat="1" x14ac:dyDescent="0.4"/>
    <row r="22989" s="6" customFormat="1" x14ac:dyDescent="0.4"/>
    <row r="22990" s="6" customFormat="1" x14ac:dyDescent="0.4"/>
    <row r="22991" s="6" customFormat="1" x14ac:dyDescent="0.4"/>
    <row r="22992" s="6" customFormat="1" x14ac:dyDescent="0.4"/>
    <row r="22993" s="6" customFormat="1" x14ac:dyDescent="0.4"/>
    <row r="22994" s="6" customFormat="1" x14ac:dyDescent="0.4"/>
    <row r="22995" s="6" customFormat="1" x14ac:dyDescent="0.4"/>
    <row r="22996" s="6" customFormat="1" x14ac:dyDescent="0.4"/>
    <row r="22997" s="6" customFormat="1" x14ac:dyDescent="0.4"/>
    <row r="22998" s="6" customFormat="1" x14ac:dyDescent="0.4"/>
    <row r="22999" s="6" customFormat="1" x14ac:dyDescent="0.4"/>
    <row r="23000" s="6" customFormat="1" x14ac:dyDescent="0.4"/>
    <row r="23001" s="6" customFormat="1" x14ac:dyDescent="0.4"/>
    <row r="23002" s="6" customFormat="1" x14ac:dyDescent="0.4"/>
    <row r="23003" s="6" customFormat="1" x14ac:dyDescent="0.4"/>
    <row r="23004" s="6" customFormat="1" x14ac:dyDescent="0.4"/>
    <row r="23005" s="6" customFormat="1" x14ac:dyDescent="0.4"/>
    <row r="23006" s="6" customFormat="1" x14ac:dyDescent="0.4"/>
    <row r="23007" s="6" customFormat="1" x14ac:dyDescent="0.4"/>
    <row r="23008" s="6" customFormat="1" x14ac:dyDescent="0.4"/>
    <row r="23009" s="6" customFormat="1" x14ac:dyDescent="0.4"/>
    <row r="23010" s="6" customFormat="1" x14ac:dyDescent="0.4"/>
    <row r="23011" s="6" customFormat="1" x14ac:dyDescent="0.4"/>
    <row r="23012" s="6" customFormat="1" x14ac:dyDescent="0.4"/>
    <row r="23013" s="6" customFormat="1" x14ac:dyDescent="0.4"/>
    <row r="23014" s="6" customFormat="1" x14ac:dyDescent="0.4"/>
    <row r="23015" s="6" customFormat="1" x14ac:dyDescent="0.4"/>
    <row r="23016" s="6" customFormat="1" x14ac:dyDescent="0.4"/>
    <row r="23017" s="6" customFormat="1" x14ac:dyDescent="0.4"/>
    <row r="23018" s="6" customFormat="1" x14ac:dyDescent="0.4"/>
    <row r="23019" s="6" customFormat="1" x14ac:dyDescent="0.4"/>
    <row r="23020" s="6" customFormat="1" x14ac:dyDescent="0.4"/>
    <row r="23021" s="6" customFormat="1" x14ac:dyDescent="0.4"/>
    <row r="23022" s="6" customFormat="1" x14ac:dyDescent="0.4"/>
    <row r="23023" s="6" customFormat="1" x14ac:dyDescent="0.4"/>
    <row r="23024" s="6" customFormat="1" x14ac:dyDescent="0.4"/>
    <row r="23025" s="6" customFormat="1" x14ac:dyDescent="0.4"/>
    <row r="23026" s="6" customFormat="1" x14ac:dyDescent="0.4"/>
    <row r="23027" s="6" customFormat="1" x14ac:dyDescent="0.4"/>
    <row r="23028" s="6" customFormat="1" x14ac:dyDescent="0.4"/>
    <row r="23029" s="6" customFormat="1" x14ac:dyDescent="0.4"/>
    <row r="23030" s="6" customFormat="1" x14ac:dyDescent="0.4"/>
    <row r="23031" s="6" customFormat="1" x14ac:dyDescent="0.4"/>
    <row r="23032" s="6" customFormat="1" x14ac:dyDescent="0.4"/>
    <row r="23033" s="6" customFormat="1" x14ac:dyDescent="0.4"/>
    <row r="23034" s="6" customFormat="1" x14ac:dyDescent="0.4"/>
    <row r="23035" s="6" customFormat="1" x14ac:dyDescent="0.4"/>
    <row r="23036" s="6" customFormat="1" x14ac:dyDescent="0.4"/>
    <row r="23037" s="6" customFormat="1" x14ac:dyDescent="0.4"/>
    <row r="23038" s="6" customFormat="1" x14ac:dyDescent="0.4"/>
    <row r="23039" s="6" customFormat="1" x14ac:dyDescent="0.4"/>
    <row r="23040" s="6" customFormat="1" x14ac:dyDescent="0.4"/>
    <row r="23041" s="6" customFormat="1" x14ac:dyDescent="0.4"/>
    <row r="23042" s="6" customFormat="1" x14ac:dyDescent="0.4"/>
    <row r="23043" s="6" customFormat="1" x14ac:dyDescent="0.4"/>
    <row r="23044" s="6" customFormat="1" x14ac:dyDescent="0.4"/>
    <row r="23045" s="6" customFormat="1" x14ac:dyDescent="0.4"/>
    <row r="23046" s="6" customFormat="1" x14ac:dyDescent="0.4"/>
    <row r="23047" s="6" customFormat="1" x14ac:dyDescent="0.4"/>
    <row r="23048" s="6" customFormat="1" x14ac:dyDescent="0.4"/>
    <row r="23049" s="6" customFormat="1" x14ac:dyDescent="0.4"/>
    <row r="23050" s="6" customFormat="1" x14ac:dyDescent="0.4"/>
    <row r="23051" s="6" customFormat="1" x14ac:dyDescent="0.4"/>
    <row r="23052" s="6" customFormat="1" x14ac:dyDescent="0.4"/>
    <row r="23053" s="6" customFormat="1" x14ac:dyDescent="0.4"/>
    <row r="23054" s="6" customFormat="1" x14ac:dyDescent="0.4"/>
    <row r="23055" s="6" customFormat="1" x14ac:dyDescent="0.4"/>
    <row r="23056" s="6" customFormat="1" x14ac:dyDescent="0.4"/>
    <row r="23057" s="6" customFormat="1" x14ac:dyDescent="0.4"/>
    <row r="23058" s="6" customFormat="1" x14ac:dyDescent="0.4"/>
    <row r="23059" s="6" customFormat="1" x14ac:dyDescent="0.4"/>
    <row r="23060" s="6" customFormat="1" x14ac:dyDescent="0.4"/>
    <row r="23061" s="6" customFormat="1" x14ac:dyDescent="0.4"/>
    <row r="23062" s="6" customFormat="1" x14ac:dyDescent="0.4"/>
    <row r="23063" s="6" customFormat="1" x14ac:dyDescent="0.4"/>
    <row r="23064" s="6" customFormat="1" x14ac:dyDescent="0.4"/>
    <row r="23065" s="6" customFormat="1" x14ac:dyDescent="0.4"/>
    <row r="23066" s="6" customFormat="1" x14ac:dyDescent="0.4"/>
    <row r="23067" s="6" customFormat="1" x14ac:dyDescent="0.4"/>
    <row r="23068" s="6" customFormat="1" x14ac:dyDescent="0.4"/>
    <row r="23069" s="6" customFormat="1" x14ac:dyDescent="0.4"/>
    <row r="23070" s="6" customFormat="1" x14ac:dyDescent="0.4"/>
    <row r="23071" s="6" customFormat="1" x14ac:dyDescent="0.4"/>
    <row r="23072" s="6" customFormat="1" x14ac:dyDescent="0.4"/>
    <row r="23073" s="6" customFormat="1" x14ac:dyDescent="0.4"/>
    <row r="23074" s="6" customFormat="1" x14ac:dyDescent="0.4"/>
    <row r="23075" s="6" customFormat="1" x14ac:dyDescent="0.4"/>
    <row r="23076" s="6" customFormat="1" x14ac:dyDescent="0.4"/>
    <row r="23077" s="6" customFormat="1" x14ac:dyDescent="0.4"/>
    <row r="23078" s="6" customFormat="1" x14ac:dyDescent="0.4"/>
    <row r="23079" s="6" customFormat="1" x14ac:dyDescent="0.4"/>
    <row r="23080" s="6" customFormat="1" x14ac:dyDescent="0.4"/>
    <row r="23081" s="6" customFormat="1" x14ac:dyDescent="0.4"/>
    <row r="23082" s="6" customFormat="1" x14ac:dyDescent="0.4"/>
    <row r="23083" s="6" customFormat="1" x14ac:dyDescent="0.4"/>
    <row r="23084" s="6" customFormat="1" x14ac:dyDescent="0.4"/>
    <row r="23085" s="6" customFormat="1" x14ac:dyDescent="0.4"/>
    <row r="23086" s="6" customFormat="1" x14ac:dyDescent="0.4"/>
    <row r="23087" s="6" customFormat="1" x14ac:dyDescent="0.4"/>
    <row r="23088" s="6" customFormat="1" x14ac:dyDescent="0.4"/>
    <row r="23089" s="6" customFormat="1" x14ac:dyDescent="0.4"/>
    <row r="23090" s="6" customFormat="1" x14ac:dyDescent="0.4"/>
    <row r="23091" s="6" customFormat="1" x14ac:dyDescent="0.4"/>
    <row r="23092" s="6" customFormat="1" x14ac:dyDescent="0.4"/>
    <row r="23093" s="6" customFormat="1" x14ac:dyDescent="0.4"/>
    <row r="23094" s="6" customFormat="1" x14ac:dyDescent="0.4"/>
    <row r="23095" s="6" customFormat="1" x14ac:dyDescent="0.4"/>
    <row r="23096" s="6" customFormat="1" x14ac:dyDescent="0.4"/>
    <row r="23097" s="6" customFormat="1" x14ac:dyDescent="0.4"/>
    <row r="23098" s="6" customFormat="1" x14ac:dyDescent="0.4"/>
    <row r="23099" s="6" customFormat="1" x14ac:dyDescent="0.4"/>
    <row r="23100" s="6" customFormat="1" x14ac:dyDescent="0.4"/>
    <row r="23101" s="6" customFormat="1" x14ac:dyDescent="0.4"/>
    <row r="23102" s="6" customFormat="1" x14ac:dyDescent="0.4"/>
    <row r="23103" s="6" customFormat="1" x14ac:dyDescent="0.4"/>
    <row r="23104" s="6" customFormat="1" x14ac:dyDescent="0.4"/>
    <row r="23105" s="6" customFormat="1" x14ac:dyDescent="0.4"/>
    <row r="23106" s="6" customFormat="1" x14ac:dyDescent="0.4"/>
    <row r="23107" s="6" customFormat="1" x14ac:dyDescent="0.4"/>
    <row r="23108" s="6" customFormat="1" x14ac:dyDescent="0.4"/>
    <row r="23109" s="6" customFormat="1" x14ac:dyDescent="0.4"/>
    <row r="23110" s="6" customFormat="1" x14ac:dyDescent="0.4"/>
    <row r="23111" s="6" customFormat="1" x14ac:dyDescent="0.4"/>
    <row r="23112" s="6" customFormat="1" x14ac:dyDescent="0.4"/>
    <row r="23113" s="6" customFormat="1" x14ac:dyDescent="0.4"/>
    <row r="23114" s="6" customFormat="1" x14ac:dyDescent="0.4"/>
    <row r="23115" s="6" customFormat="1" x14ac:dyDescent="0.4"/>
    <row r="23116" s="6" customFormat="1" x14ac:dyDescent="0.4"/>
    <row r="23117" s="6" customFormat="1" x14ac:dyDescent="0.4"/>
    <row r="23118" s="6" customFormat="1" x14ac:dyDescent="0.4"/>
    <row r="23119" s="6" customFormat="1" x14ac:dyDescent="0.4"/>
    <row r="23120" s="6" customFormat="1" x14ac:dyDescent="0.4"/>
    <row r="23121" s="6" customFormat="1" x14ac:dyDescent="0.4"/>
    <row r="23122" s="6" customFormat="1" x14ac:dyDescent="0.4"/>
    <row r="23123" s="6" customFormat="1" x14ac:dyDescent="0.4"/>
    <row r="23124" s="6" customFormat="1" x14ac:dyDescent="0.4"/>
    <row r="23125" s="6" customFormat="1" x14ac:dyDescent="0.4"/>
    <row r="23126" s="6" customFormat="1" x14ac:dyDescent="0.4"/>
    <row r="23127" s="6" customFormat="1" x14ac:dyDescent="0.4"/>
    <row r="23128" s="6" customFormat="1" x14ac:dyDescent="0.4"/>
    <row r="23129" s="6" customFormat="1" x14ac:dyDescent="0.4"/>
    <row r="23130" s="6" customFormat="1" x14ac:dyDescent="0.4"/>
    <row r="23131" s="6" customFormat="1" x14ac:dyDescent="0.4"/>
    <row r="23132" s="6" customFormat="1" x14ac:dyDescent="0.4"/>
    <row r="23133" s="6" customFormat="1" x14ac:dyDescent="0.4"/>
    <row r="23134" s="6" customFormat="1" x14ac:dyDescent="0.4"/>
    <row r="23135" s="6" customFormat="1" x14ac:dyDescent="0.4"/>
    <row r="23136" s="6" customFormat="1" x14ac:dyDescent="0.4"/>
    <row r="23137" s="6" customFormat="1" x14ac:dyDescent="0.4"/>
    <row r="23138" s="6" customFormat="1" x14ac:dyDescent="0.4"/>
    <row r="23139" s="6" customFormat="1" x14ac:dyDescent="0.4"/>
    <row r="23140" s="6" customFormat="1" x14ac:dyDescent="0.4"/>
    <row r="23141" s="6" customFormat="1" x14ac:dyDescent="0.4"/>
    <row r="23142" s="6" customFormat="1" x14ac:dyDescent="0.4"/>
    <row r="23143" s="6" customFormat="1" x14ac:dyDescent="0.4"/>
    <row r="23144" s="6" customFormat="1" x14ac:dyDescent="0.4"/>
    <row r="23145" s="6" customFormat="1" x14ac:dyDescent="0.4"/>
    <row r="23146" s="6" customFormat="1" x14ac:dyDescent="0.4"/>
    <row r="23147" s="6" customFormat="1" x14ac:dyDescent="0.4"/>
    <row r="23148" s="6" customFormat="1" x14ac:dyDescent="0.4"/>
    <row r="23149" s="6" customFormat="1" x14ac:dyDescent="0.4"/>
    <row r="23150" s="6" customFormat="1" x14ac:dyDescent="0.4"/>
    <row r="23151" s="6" customFormat="1" x14ac:dyDescent="0.4"/>
    <row r="23152" s="6" customFormat="1" x14ac:dyDescent="0.4"/>
    <row r="23153" s="6" customFormat="1" x14ac:dyDescent="0.4"/>
    <row r="23154" s="6" customFormat="1" x14ac:dyDescent="0.4"/>
    <row r="23155" s="6" customFormat="1" x14ac:dyDescent="0.4"/>
    <row r="23156" s="6" customFormat="1" x14ac:dyDescent="0.4"/>
    <row r="23157" s="6" customFormat="1" x14ac:dyDescent="0.4"/>
    <row r="23158" s="6" customFormat="1" x14ac:dyDescent="0.4"/>
    <row r="23159" s="6" customFormat="1" x14ac:dyDescent="0.4"/>
    <row r="23160" s="6" customFormat="1" x14ac:dyDescent="0.4"/>
    <row r="23161" s="6" customFormat="1" x14ac:dyDescent="0.4"/>
    <row r="23162" s="6" customFormat="1" x14ac:dyDescent="0.4"/>
    <row r="23163" s="6" customFormat="1" x14ac:dyDescent="0.4"/>
    <row r="23164" s="6" customFormat="1" x14ac:dyDescent="0.4"/>
    <row r="23165" s="6" customFormat="1" x14ac:dyDescent="0.4"/>
    <row r="23166" s="6" customFormat="1" x14ac:dyDescent="0.4"/>
    <row r="23167" s="6" customFormat="1" x14ac:dyDescent="0.4"/>
    <row r="23168" s="6" customFormat="1" x14ac:dyDescent="0.4"/>
    <row r="23169" s="6" customFormat="1" x14ac:dyDescent="0.4"/>
    <row r="23170" s="6" customFormat="1" x14ac:dyDescent="0.4"/>
    <row r="23171" s="6" customFormat="1" x14ac:dyDescent="0.4"/>
    <row r="23172" s="6" customFormat="1" x14ac:dyDescent="0.4"/>
    <row r="23173" s="6" customFormat="1" x14ac:dyDescent="0.4"/>
    <row r="23174" s="6" customFormat="1" x14ac:dyDescent="0.4"/>
    <row r="23175" s="6" customFormat="1" x14ac:dyDescent="0.4"/>
    <row r="23176" s="6" customFormat="1" x14ac:dyDescent="0.4"/>
    <row r="23177" s="6" customFormat="1" x14ac:dyDescent="0.4"/>
    <row r="23178" s="6" customFormat="1" x14ac:dyDescent="0.4"/>
    <row r="23179" s="6" customFormat="1" x14ac:dyDescent="0.4"/>
    <row r="23180" s="6" customFormat="1" x14ac:dyDescent="0.4"/>
    <row r="23181" s="6" customFormat="1" x14ac:dyDescent="0.4"/>
    <row r="23182" s="6" customFormat="1" x14ac:dyDescent="0.4"/>
    <row r="23183" s="6" customFormat="1" x14ac:dyDescent="0.4"/>
    <row r="23184" s="6" customFormat="1" x14ac:dyDescent="0.4"/>
    <row r="23185" s="6" customFormat="1" x14ac:dyDescent="0.4"/>
    <row r="23186" s="6" customFormat="1" x14ac:dyDescent="0.4"/>
    <row r="23187" s="6" customFormat="1" x14ac:dyDescent="0.4"/>
    <row r="23188" s="6" customFormat="1" x14ac:dyDescent="0.4"/>
    <row r="23189" s="6" customFormat="1" x14ac:dyDescent="0.4"/>
    <row r="23190" s="6" customFormat="1" x14ac:dyDescent="0.4"/>
    <row r="23191" s="6" customFormat="1" x14ac:dyDescent="0.4"/>
    <row r="23192" s="6" customFormat="1" x14ac:dyDescent="0.4"/>
    <row r="23193" s="6" customFormat="1" x14ac:dyDescent="0.4"/>
    <row r="23194" s="6" customFormat="1" x14ac:dyDescent="0.4"/>
    <row r="23195" s="6" customFormat="1" x14ac:dyDescent="0.4"/>
    <row r="23196" s="6" customFormat="1" x14ac:dyDescent="0.4"/>
    <row r="23197" s="6" customFormat="1" x14ac:dyDescent="0.4"/>
    <row r="23198" s="6" customFormat="1" x14ac:dyDescent="0.4"/>
    <row r="23199" s="6" customFormat="1" x14ac:dyDescent="0.4"/>
    <row r="23200" s="6" customFormat="1" x14ac:dyDescent="0.4"/>
    <row r="23201" s="6" customFormat="1" x14ac:dyDescent="0.4"/>
    <row r="23202" s="6" customFormat="1" x14ac:dyDescent="0.4"/>
    <row r="23203" s="6" customFormat="1" x14ac:dyDescent="0.4"/>
    <row r="23204" s="6" customFormat="1" x14ac:dyDescent="0.4"/>
    <row r="23205" s="6" customFormat="1" x14ac:dyDescent="0.4"/>
    <row r="23206" s="6" customFormat="1" x14ac:dyDescent="0.4"/>
    <row r="23207" s="6" customFormat="1" x14ac:dyDescent="0.4"/>
    <row r="23208" s="6" customFormat="1" x14ac:dyDescent="0.4"/>
    <row r="23209" s="6" customFormat="1" x14ac:dyDescent="0.4"/>
    <row r="23210" s="6" customFormat="1" x14ac:dyDescent="0.4"/>
    <row r="23211" s="6" customFormat="1" x14ac:dyDescent="0.4"/>
    <row r="23212" s="6" customFormat="1" x14ac:dyDescent="0.4"/>
    <row r="23213" s="6" customFormat="1" x14ac:dyDescent="0.4"/>
    <row r="23214" s="6" customFormat="1" x14ac:dyDescent="0.4"/>
    <row r="23215" s="6" customFormat="1" x14ac:dyDescent="0.4"/>
    <row r="23216" s="6" customFormat="1" x14ac:dyDescent="0.4"/>
    <row r="23217" s="6" customFormat="1" x14ac:dyDescent="0.4"/>
    <row r="23218" s="6" customFormat="1" x14ac:dyDescent="0.4"/>
    <row r="23219" s="6" customFormat="1" x14ac:dyDescent="0.4"/>
    <row r="23220" s="6" customFormat="1" x14ac:dyDescent="0.4"/>
    <row r="23221" s="6" customFormat="1" x14ac:dyDescent="0.4"/>
    <row r="23222" s="6" customFormat="1" x14ac:dyDescent="0.4"/>
    <row r="23223" s="6" customFormat="1" x14ac:dyDescent="0.4"/>
    <row r="23224" s="6" customFormat="1" x14ac:dyDescent="0.4"/>
    <row r="23225" s="6" customFormat="1" x14ac:dyDescent="0.4"/>
    <row r="23226" s="6" customFormat="1" x14ac:dyDescent="0.4"/>
    <row r="23227" s="6" customFormat="1" x14ac:dyDescent="0.4"/>
    <row r="23228" s="6" customFormat="1" x14ac:dyDescent="0.4"/>
    <row r="23229" s="6" customFormat="1" x14ac:dyDescent="0.4"/>
    <row r="23230" s="6" customFormat="1" x14ac:dyDescent="0.4"/>
    <row r="23231" s="6" customFormat="1" x14ac:dyDescent="0.4"/>
    <row r="23232" s="6" customFormat="1" x14ac:dyDescent="0.4"/>
    <row r="23233" s="6" customFormat="1" x14ac:dyDescent="0.4"/>
    <row r="23234" s="6" customFormat="1" x14ac:dyDescent="0.4"/>
    <row r="23235" s="6" customFormat="1" x14ac:dyDescent="0.4"/>
    <row r="23236" s="6" customFormat="1" x14ac:dyDescent="0.4"/>
    <row r="23237" s="6" customFormat="1" x14ac:dyDescent="0.4"/>
    <row r="23238" s="6" customFormat="1" x14ac:dyDescent="0.4"/>
    <row r="23239" s="6" customFormat="1" x14ac:dyDescent="0.4"/>
    <row r="23240" s="6" customFormat="1" x14ac:dyDescent="0.4"/>
    <row r="23241" s="6" customFormat="1" x14ac:dyDescent="0.4"/>
    <row r="23242" s="6" customFormat="1" x14ac:dyDescent="0.4"/>
    <row r="23243" s="6" customFormat="1" x14ac:dyDescent="0.4"/>
    <row r="23244" s="6" customFormat="1" x14ac:dyDescent="0.4"/>
    <row r="23245" s="6" customFormat="1" x14ac:dyDescent="0.4"/>
    <row r="23246" s="6" customFormat="1" x14ac:dyDescent="0.4"/>
    <row r="23247" s="6" customFormat="1" x14ac:dyDescent="0.4"/>
    <row r="23248" s="6" customFormat="1" x14ac:dyDescent="0.4"/>
    <row r="23249" s="6" customFormat="1" x14ac:dyDescent="0.4"/>
    <row r="23250" s="6" customFormat="1" x14ac:dyDescent="0.4"/>
    <row r="23251" s="6" customFormat="1" x14ac:dyDescent="0.4"/>
    <row r="23252" s="6" customFormat="1" x14ac:dyDescent="0.4"/>
    <row r="23253" s="6" customFormat="1" x14ac:dyDescent="0.4"/>
    <row r="23254" s="6" customFormat="1" x14ac:dyDescent="0.4"/>
    <row r="23255" s="6" customFormat="1" x14ac:dyDescent="0.4"/>
    <row r="23256" s="6" customFormat="1" x14ac:dyDescent="0.4"/>
    <row r="23257" s="6" customFormat="1" x14ac:dyDescent="0.4"/>
    <row r="23258" s="6" customFormat="1" x14ac:dyDescent="0.4"/>
    <row r="23259" s="6" customFormat="1" x14ac:dyDescent="0.4"/>
    <row r="23260" s="6" customFormat="1" x14ac:dyDescent="0.4"/>
    <row r="23261" s="6" customFormat="1" x14ac:dyDescent="0.4"/>
    <row r="23262" s="6" customFormat="1" x14ac:dyDescent="0.4"/>
    <row r="23263" s="6" customFormat="1" x14ac:dyDescent="0.4"/>
    <row r="23264" s="6" customFormat="1" x14ac:dyDescent="0.4"/>
    <row r="23265" s="6" customFormat="1" x14ac:dyDescent="0.4"/>
    <row r="23266" s="6" customFormat="1" x14ac:dyDescent="0.4"/>
    <row r="23267" s="6" customFormat="1" x14ac:dyDescent="0.4"/>
    <row r="23268" s="6" customFormat="1" x14ac:dyDescent="0.4"/>
    <row r="23269" s="6" customFormat="1" x14ac:dyDescent="0.4"/>
    <row r="23270" s="6" customFormat="1" x14ac:dyDescent="0.4"/>
    <row r="23271" s="6" customFormat="1" x14ac:dyDescent="0.4"/>
    <row r="23272" s="6" customFormat="1" x14ac:dyDescent="0.4"/>
    <row r="23273" s="6" customFormat="1" x14ac:dyDescent="0.4"/>
    <row r="23274" s="6" customFormat="1" x14ac:dyDescent="0.4"/>
    <row r="23275" s="6" customFormat="1" x14ac:dyDescent="0.4"/>
    <row r="23276" s="6" customFormat="1" x14ac:dyDescent="0.4"/>
    <row r="23277" s="6" customFormat="1" x14ac:dyDescent="0.4"/>
    <row r="23278" s="6" customFormat="1" x14ac:dyDescent="0.4"/>
    <row r="23279" s="6" customFormat="1" x14ac:dyDescent="0.4"/>
    <row r="23280" s="6" customFormat="1" x14ac:dyDescent="0.4"/>
    <row r="23281" s="6" customFormat="1" x14ac:dyDescent="0.4"/>
    <row r="23282" s="6" customFormat="1" x14ac:dyDescent="0.4"/>
    <row r="23283" s="6" customFormat="1" x14ac:dyDescent="0.4"/>
    <row r="23284" s="6" customFormat="1" x14ac:dyDescent="0.4"/>
    <row r="23285" s="6" customFormat="1" x14ac:dyDescent="0.4"/>
    <row r="23286" s="6" customFormat="1" x14ac:dyDescent="0.4"/>
    <row r="23287" s="6" customFormat="1" x14ac:dyDescent="0.4"/>
    <row r="23288" s="6" customFormat="1" x14ac:dyDescent="0.4"/>
    <row r="23289" s="6" customFormat="1" x14ac:dyDescent="0.4"/>
    <row r="23290" s="6" customFormat="1" x14ac:dyDescent="0.4"/>
    <row r="23291" s="6" customFormat="1" x14ac:dyDescent="0.4"/>
    <row r="23292" s="6" customFormat="1" x14ac:dyDescent="0.4"/>
    <row r="23293" s="6" customFormat="1" x14ac:dyDescent="0.4"/>
    <row r="23294" s="6" customFormat="1" x14ac:dyDescent="0.4"/>
    <row r="23295" s="6" customFormat="1" x14ac:dyDescent="0.4"/>
    <row r="23296" s="6" customFormat="1" x14ac:dyDescent="0.4"/>
    <row r="23297" s="6" customFormat="1" x14ac:dyDescent="0.4"/>
    <row r="23298" s="6" customFormat="1" x14ac:dyDescent="0.4"/>
    <row r="23299" s="6" customFormat="1" x14ac:dyDescent="0.4"/>
    <row r="23300" s="6" customFormat="1" x14ac:dyDescent="0.4"/>
    <row r="23301" s="6" customFormat="1" x14ac:dyDescent="0.4"/>
    <row r="23302" s="6" customFormat="1" x14ac:dyDescent="0.4"/>
    <row r="23303" s="6" customFormat="1" x14ac:dyDescent="0.4"/>
    <row r="23304" s="6" customFormat="1" x14ac:dyDescent="0.4"/>
    <row r="23305" s="6" customFormat="1" x14ac:dyDescent="0.4"/>
    <row r="23306" s="6" customFormat="1" x14ac:dyDescent="0.4"/>
    <row r="23307" s="6" customFormat="1" x14ac:dyDescent="0.4"/>
    <row r="23308" s="6" customFormat="1" x14ac:dyDescent="0.4"/>
    <row r="23309" s="6" customFormat="1" x14ac:dyDescent="0.4"/>
    <row r="23310" s="6" customFormat="1" x14ac:dyDescent="0.4"/>
    <row r="23311" s="6" customFormat="1" x14ac:dyDescent="0.4"/>
    <row r="23312" s="6" customFormat="1" x14ac:dyDescent="0.4"/>
    <row r="23313" s="6" customFormat="1" x14ac:dyDescent="0.4"/>
    <row r="23314" s="6" customFormat="1" x14ac:dyDescent="0.4"/>
    <row r="23315" s="6" customFormat="1" x14ac:dyDescent="0.4"/>
    <row r="23316" s="6" customFormat="1" x14ac:dyDescent="0.4"/>
    <row r="23317" s="6" customFormat="1" x14ac:dyDescent="0.4"/>
    <row r="23318" s="6" customFormat="1" x14ac:dyDescent="0.4"/>
    <row r="23319" s="6" customFormat="1" x14ac:dyDescent="0.4"/>
    <row r="23320" s="6" customFormat="1" x14ac:dyDescent="0.4"/>
    <row r="23321" s="6" customFormat="1" x14ac:dyDescent="0.4"/>
    <row r="23322" s="6" customFormat="1" x14ac:dyDescent="0.4"/>
    <row r="23323" s="6" customFormat="1" x14ac:dyDescent="0.4"/>
    <row r="23324" s="6" customFormat="1" x14ac:dyDescent="0.4"/>
    <row r="23325" s="6" customFormat="1" x14ac:dyDescent="0.4"/>
    <row r="23326" s="6" customFormat="1" x14ac:dyDescent="0.4"/>
    <row r="23327" s="6" customFormat="1" x14ac:dyDescent="0.4"/>
    <row r="23328" s="6" customFormat="1" x14ac:dyDescent="0.4"/>
    <row r="23329" s="6" customFormat="1" x14ac:dyDescent="0.4"/>
    <row r="23330" s="6" customFormat="1" x14ac:dyDescent="0.4"/>
    <row r="23331" s="6" customFormat="1" x14ac:dyDescent="0.4"/>
    <row r="23332" s="6" customFormat="1" x14ac:dyDescent="0.4"/>
    <row r="23333" s="6" customFormat="1" x14ac:dyDescent="0.4"/>
    <row r="23334" s="6" customFormat="1" x14ac:dyDescent="0.4"/>
    <row r="23335" s="6" customFormat="1" x14ac:dyDescent="0.4"/>
    <row r="23336" s="6" customFormat="1" x14ac:dyDescent="0.4"/>
    <row r="23337" s="6" customFormat="1" x14ac:dyDescent="0.4"/>
    <row r="23338" s="6" customFormat="1" x14ac:dyDescent="0.4"/>
    <row r="23339" s="6" customFormat="1" x14ac:dyDescent="0.4"/>
    <row r="23340" s="6" customFormat="1" x14ac:dyDescent="0.4"/>
    <row r="23341" s="6" customFormat="1" x14ac:dyDescent="0.4"/>
    <row r="23342" s="6" customFormat="1" x14ac:dyDescent="0.4"/>
    <row r="23343" s="6" customFormat="1" x14ac:dyDescent="0.4"/>
    <row r="23344" s="6" customFormat="1" x14ac:dyDescent="0.4"/>
    <row r="23345" s="6" customFormat="1" x14ac:dyDescent="0.4"/>
    <row r="23346" s="6" customFormat="1" x14ac:dyDescent="0.4"/>
    <row r="23347" s="6" customFormat="1" x14ac:dyDescent="0.4"/>
    <row r="23348" s="6" customFormat="1" x14ac:dyDescent="0.4"/>
    <row r="23349" s="6" customFormat="1" x14ac:dyDescent="0.4"/>
    <row r="23350" s="6" customFormat="1" x14ac:dyDescent="0.4"/>
    <row r="23351" s="6" customFormat="1" x14ac:dyDescent="0.4"/>
    <row r="23352" s="6" customFormat="1" x14ac:dyDescent="0.4"/>
    <row r="23353" s="6" customFormat="1" x14ac:dyDescent="0.4"/>
    <row r="23354" s="6" customFormat="1" x14ac:dyDescent="0.4"/>
    <row r="23355" s="6" customFormat="1" x14ac:dyDescent="0.4"/>
    <row r="23356" s="6" customFormat="1" x14ac:dyDescent="0.4"/>
    <row r="23357" s="6" customFormat="1" x14ac:dyDescent="0.4"/>
    <row r="23358" s="6" customFormat="1" x14ac:dyDescent="0.4"/>
    <row r="23359" s="6" customFormat="1" x14ac:dyDescent="0.4"/>
    <row r="23360" s="6" customFormat="1" x14ac:dyDescent="0.4"/>
    <row r="23361" s="6" customFormat="1" x14ac:dyDescent="0.4"/>
    <row r="23362" s="6" customFormat="1" x14ac:dyDescent="0.4"/>
    <row r="23363" s="6" customFormat="1" x14ac:dyDescent="0.4"/>
    <row r="23364" s="6" customFormat="1" x14ac:dyDescent="0.4"/>
    <row r="23365" s="6" customFormat="1" x14ac:dyDescent="0.4"/>
    <row r="23366" s="6" customFormat="1" x14ac:dyDescent="0.4"/>
    <row r="23367" s="6" customFormat="1" x14ac:dyDescent="0.4"/>
    <row r="23368" s="6" customFormat="1" x14ac:dyDescent="0.4"/>
    <row r="23369" s="6" customFormat="1" x14ac:dyDescent="0.4"/>
    <row r="23370" s="6" customFormat="1" x14ac:dyDescent="0.4"/>
    <row r="23371" s="6" customFormat="1" x14ac:dyDescent="0.4"/>
    <row r="23372" s="6" customFormat="1" x14ac:dyDescent="0.4"/>
    <row r="23373" s="6" customFormat="1" x14ac:dyDescent="0.4"/>
    <row r="23374" s="6" customFormat="1" x14ac:dyDescent="0.4"/>
    <row r="23375" s="6" customFormat="1" x14ac:dyDescent="0.4"/>
    <row r="23376" s="6" customFormat="1" x14ac:dyDescent="0.4"/>
    <row r="23377" s="6" customFormat="1" x14ac:dyDescent="0.4"/>
    <row r="23378" s="6" customFormat="1" x14ac:dyDescent="0.4"/>
    <row r="23379" s="6" customFormat="1" x14ac:dyDescent="0.4"/>
    <row r="23380" s="6" customFormat="1" x14ac:dyDescent="0.4"/>
    <row r="23381" s="6" customFormat="1" x14ac:dyDescent="0.4"/>
    <row r="23382" s="6" customFormat="1" x14ac:dyDescent="0.4"/>
    <row r="23383" s="6" customFormat="1" x14ac:dyDescent="0.4"/>
    <row r="23384" s="6" customFormat="1" x14ac:dyDescent="0.4"/>
    <row r="23385" s="6" customFormat="1" x14ac:dyDescent="0.4"/>
    <row r="23386" s="6" customFormat="1" x14ac:dyDescent="0.4"/>
    <row r="23387" s="6" customFormat="1" x14ac:dyDescent="0.4"/>
    <row r="23388" s="6" customFormat="1" x14ac:dyDescent="0.4"/>
    <row r="23389" s="6" customFormat="1" x14ac:dyDescent="0.4"/>
    <row r="23390" s="6" customFormat="1" x14ac:dyDescent="0.4"/>
    <row r="23391" s="6" customFormat="1" x14ac:dyDescent="0.4"/>
    <row r="23392" s="6" customFormat="1" x14ac:dyDescent="0.4"/>
    <row r="23393" s="6" customFormat="1" x14ac:dyDescent="0.4"/>
    <row r="23394" s="6" customFormat="1" x14ac:dyDescent="0.4"/>
    <row r="23395" s="6" customFormat="1" x14ac:dyDescent="0.4"/>
    <row r="23396" s="6" customFormat="1" x14ac:dyDescent="0.4"/>
    <row r="23397" s="6" customFormat="1" x14ac:dyDescent="0.4"/>
    <row r="23398" s="6" customFormat="1" x14ac:dyDescent="0.4"/>
    <row r="23399" s="6" customFormat="1" x14ac:dyDescent="0.4"/>
    <row r="23400" s="6" customFormat="1" x14ac:dyDescent="0.4"/>
    <row r="23401" s="6" customFormat="1" x14ac:dyDescent="0.4"/>
    <row r="23402" s="6" customFormat="1" x14ac:dyDescent="0.4"/>
    <row r="23403" s="6" customFormat="1" x14ac:dyDescent="0.4"/>
    <row r="23404" s="6" customFormat="1" x14ac:dyDescent="0.4"/>
    <row r="23405" s="6" customFormat="1" x14ac:dyDescent="0.4"/>
    <row r="23406" s="6" customFormat="1" x14ac:dyDescent="0.4"/>
    <row r="23407" s="6" customFormat="1" x14ac:dyDescent="0.4"/>
    <row r="23408" s="6" customFormat="1" x14ac:dyDescent="0.4"/>
    <row r="23409" s="6" customFormat="1" x14ac:dyDescent="0.4"/>
    <row r="23410" s="6" customFormat="1" x14ac:dyDescent="0.4"/>
    <row r="23411" s="6" customFormat="1" x14ac:dyDescent="0.4"/>
    <row r="23412" s="6" customFormat="1" x14ac:dyDescent="0.4"/>
    <row r="23413" s="6" customFormat="1" x14ac:dyDescent="0.4"/>
    <row r="23414" s="6" customFormat="1" x14ac:dyDescent="0.4"/>
    <row r="23415" s="6" customFormat="1" x14ac:dyDescent="0.4"/>
    <row r="23416" s="6" customFormat="1" x14ac:dyDescent="0.4"/>
    <row r="23417" s="6" customFormat="1" x14ac:dyDescent="0.4"/>
    <row r="23418" s="6" customFormat="1" x14ac:dyDescent="0.4"/>
    <row r="23419" s="6" customFormat="1" x14ac:dyDescent="0.4"/>
    <row r="23420" s="6" customFormat="1" x14ac:dyDescent="0.4"/>
    <row r="23421" s="6" customFormat="1" x14ac:dyDescent="0.4"/>
    <row r="23422" s="6" customFormat="1" x14ac:dyDescent="0.4"/>
    <row r="23423" s="6" customFormat="1" x14ac:dyDescent="0.4"/>
    <row r="23424" s="6" customFormat="1" x14ac:dyDescent="0.4"/>
    <row r="23425" s="6" customFormat="1" x14ac:dyDescent="0.4"/>
    <row r="23426" s="6" customFormat="1" x14ac:dyDescent="0.4"/>
    <row r="23427" s="6" customFormat="1" x14ac:dyDescent="0.4"/>
    <row r="23428" s="6" customFormat="1" x14ac:dyDescent="0.4"/>
    <row r="23429" s="6" customFormat="1" x14ac:dyDescent="0.4"/>
    <row r="23430" s="6" customFormat="1" x14ac:dyDescent="0.4"/>
    <row r="23431" s="6" customFormat="1" x14ac:dyDescent="0.4"/>
    <row r="23432" s="6" customFormat="1" x14ac:dyDescent="0.4"/>
    <row r="23433" s="6" customFormat="1" x14ac:dyDescent="0.4"/>
    <row r="23434" s="6" customFormat="1" x14ac:dyDescent="0.4"/>
    <row r="23435" s="6" customFormat="1" x14ac:dyDescent="0.4"/>
    <row r="23436" s="6" customFormat="1" x14ac:dyDescent="0.4"/>
    <row r="23437" s="6" customFormat="1" x14ac:dyDescent="0.4"/>
    <row r="23438" s="6" customFormat="1" x14ac:dyDescent="0.4"/>
    <row r="23439" s="6" customFormat="1" x14ac:dyDescent="0.4"/>
    <row r="23440" s="6" customFormat="1" x14ac:dyDescent="0.4"/>
    <row r="23441" s="6" customFormat="1" x14ac:dyDescent="0.4"/>
    <row r="23442" s="6" customFormat="1" x14ac:dyDescent="0.4"/>
    <row r="23443" s="6" customFormat="1" x14ac:dyDescent="0.4"/>
    <row r="23444" s="6" customFormat="1" x14ac:dyDescent="0.4"/>
    <row r="23445" s="6" customFormat="1" x14ac:dyDescent="0.4"/>
    <row r="23446" s="6" customFormat="1" x14ac:dyDescent="0.4"/>
    <row r="23447" s="6" customFormat="1" x14ac:dyDescent="0.4"/>
    <row r="23448" s="6" customFormat="1" x14ac:dyDescent="0.4"/>
    <row r="23449" s="6" customFormat="1" x14ac:dyDescent="0.4"/>
    <row r="23450" s="6" customFormat="1" x14ac:dyDescent="0.4"/>
    <row r="23451" s="6" customFormat="1" x14ac:dyDescent="0.4"/>
    <row r="23452" s="6" customFormat="1" x14ac:dyDescent="0.4"/>
    <row r="23453" s="6" customFormat="1" x14ac:dyDescent="0.4"/>
    <row r="23454" s="6" customFormat="1" x14ac:dyDescent="0.4"/>
    <row r="23455" s="6" customFormat="1" x14ac:dyDescent="0.4"/>
    <row r="23456" s="6" customFormat="1" x14ac:dyDescent="0.4"/>
    <row r="23457" s="6" customFormat="1" x14ac:dyDescent="0.4"/>
    <row r="23458" s="6" customFormat="1" x14ac:dyDescent="0.4"/>
    <row r="23459" s="6" customFormat="1" x14ac:dyDescent="0.4"/>
    <row r="23460" s="6" customFormat="1" x14ac:dyDescent="0.4"/>
    <row r="23461" s="6" customFormat="1" x14ac:dyDescent="0.4"/>
    <row r="23462" s="6" customFormat="1" x14ac:dyDescent="0.4"/>
    <row r="23463" s="6" customFormat="1" x14ac:dyDescent="0.4"/>
    <row r="23464" s="6" customFormat="1" x14ac:dyDescent="0.4"/>
    <row r="23465" s="6" customFormat="1" x14ac:dyDescent="0.4"/>
    <row r="23466" s="6" customFormat="1" x14ac:dyDescent="0.4"/>
    <row r="23467" s="6" customFormat="1" x14ac:dyDescent="0.4"/>
    <row r="23468" s="6" customFormat="1" x14ac:dyDescent="0.4"/>
    <row r="23469" s="6" customFormat="1" x14ac:dyDescent="0.4"/>
    <row r="23470" s="6" customFormat="1" x14ac:dyDescent="0.4"/>
    <row r="23471" s="6" customFormat="1" x14ac:dyDescent="0.4"/>
    <row r="23472" s="6" customFormat="1" x14ac:dyDescent="0.4"/>
    <row r="23473" s="6" customFormat="1" x14ac:dyDescent="0.4"/>
    <row r="23474" s="6" customFormat="1" x14ac:dyDescent="0.4"/>
    <row r="23475" s="6" customFormat="1" x14ac:dyDescent="0.4"/>
    <row r="23476" s="6" customFormat="1" x14ac:dyDescent="0.4"/>
    <row r="23477" s="6" customFormat="1" x14ac:dyDescent="0.4"/>
    <row r="23478" s="6" customFormat="1" x14ac:dyDescent="0.4"/>
    <row r="23479" s="6" customFormat="1" x14ac:dyDescent="0.4"/>
    <row r="23480" s="6" customFormat="1" x14ac:dyDescent="0.4"/>
    <row r="23481" s="6" customFormat="1" x14ac:dyDescent="0.4"/>
    <row r="23482" s="6" customFormat="1" x14ac:dyDescent="0.4"/>
    <row r="23483" s="6" customFormat="1" x14ac:dyDescent="0.4"/>
    <row r="23484" s="6" customFormat="1" x14ac:dyDescent="0.4"/>
    <row r="23485" s="6" customFormat="1" x14ac:dyDescent="0.4"/>
    <row r="23486" s="6" customFormat="1" x14ac:dyDescent="0.4"/>
    <row r="23487" s="6" customFormat="1" x14ac:dyDescent="0.4"/>
    <row r="23488" s="6" customFormat="1" x14ac:dyDescent="0.4"/>
    <row r="23489" s="6" customFormat="1" x14ac:dyDescent="0.4"/>
    <row r="23490" s="6" customFormat="1" x14ac:dyDescent="0.4"/>
    <row r="23491" s="6" customFormat="1" x14ac:dyDescent="0.4"/>
    <row r="23492" s="6" customFormat="1" x14ac:dyDescent="0.4"/>
    <row r="23493" s="6" customFormat="1" x14ac:dyDescent="0.4"/>
    <row r="23494" s="6" customFormat="1" x14ac:dyDescent="0.4"/>
    <row r="23495" s="6" customFormat="1" x14ac:dyDescent="0.4"/>
    <row r="23496" s="6" customFormat="1" x14ac:dyDescent="0.4"/>
    <row r="23497" s="6" customFormat="1" x14ac:dyDescent="0.4"/>
    <row r="23498" s="6" customFormat="1" x14ac:dyDescent="0.4"/>
    <row r="23499" s="6" customFormat="1" x14ac:dyDescent="0.4"/>
    <row r="23500" s="6" customFormat="1" x14ac:dyDescent="0.4"/>
    <row r="23501" s="6" customFormat="1" x14ac:dyDescent="0.4"/>
    <row r="23502" s="6" customFormat="1" x14ac:dyDescent="0.4"/>
    <row r="23503" s="6" customFormat="1" x14ac:dyDescent="0.4"/>
    <row r="23504" s="6" customFormat="1" x14ac:dyDescent="0.4"/>
    <row r="23505" s="6" customFormat="1" x14ac:dyDescent="0.4"/>
    <row r="23506" s="6" customFormat="1" x14ac:dyDescent="0.4"/>
    <row r="23507" s="6" customFormat="1" x14ac:dyDescent="0.4"/>
    <row r="23508" s="6" customFormat="1" x14ac:dyDescent="0.4"/>
    <row r="23509" s="6" customFormat="1" x14ac:dyDescent="0.4"/>
    <row r="23510" s="6" customFormat="1" x14ac:dyDescent="0.4"/>
    <row r="23511" s="6" customFormat="1" x14ac:dyDescent="0.4"/>
    <row r="23512" s="6" customFormat="1" x14ac:dyDescent="0.4"/>
    <row r="23513" s="6" customFormat="1" x14ac:dyDescent="0.4"/>
    <row r="23514" s="6" customFormat="1" x14ac:dyDescent="0.4"/>
    <row r="23515" s="6" customFormat="1" x14ac:dyDescent="0.4"/>
    <row r="23516" s="6" customFormat="1" x14ac:dyDescent="0.4"/>
    <row r="23517" s="6" customFormat="1" x14ac:dyDescent="0.4"/>
    <row r="23518" s="6" customFormat="1" x14ac:dyDescent="0.4"/>
    <row r="23519" s="6" customFormat="1" x14ac:dyDescent="0.4"/>
    <row r="23520" s="6" customFormat="1" x14ac:dyDescent="0.4"/>
    <row r="23521" s="6" customFormat="1" x14ac:dyDescent="0.4"/>
    <row r="23522" s="6" customFormat="1" x14ac:dyDescent="0.4"/>
    <row r="23523" s="6" customFormat="1" x14ac:dyDescent="0.4"/>
    <row r="23524" s="6" customFormat="1" x14ac:dyDescent="0.4"/>
    <row r="23525" s="6" customFormat="1" x14ac:dyDescent="0.4"/>
    <row r="23526" s="6" customFormat="1" x14ac:dyDescent="0.4"/>
    <row r="23527" s="6" customFormat="1" x14ac:dyDescent="0.4"/>
    <row r="23528" s="6" customFormat="1" x14ac:dyDescent="0.4"/>
    <row r="23529" s="6" customFormat="1" x14ac:dyDescent="0.4"/>
    <row r="23530" s="6" customFormat="1" x14ac:dyDescent="0.4"/>
    <row r="23531" s="6" customFormat="1" x14ac:dyDescent="0.4"/>
    <row r="23532" s="6" customFormat="1" x14ac:dyDescent="0.4"/>
    <row r="23533" s="6" customFormat="1" x14ac:dyDescent="0.4"/>
    <row r="23534" s="6" customFormat="1" x14ac:dyDescent="0.4"/>
    <row r="23535" s="6" customFormat="1" x14ac:dyDescent="0.4"/>
    <row r="23536" s="6" customFormat="1" x14ac:dyDescent="0.4"/>
    <row r="23537" s="6" customFormat="1" x14ac:dyDescent="0.4"/>
    <row r="23538" s="6" customFormat="1" x14ac:dyDescent="0.4"/>
    <row r="23539" s="6" customFormat="1" x14ac:dyDescent="0.4"/>
    <row r="23540" s="6" customFormat="1" x14ac:dyDescent="0.4"/>
    <row r="23541" s="6" customFormat="1" x14ac:dyDescent="0.4"/>
    <row r="23542" s="6" customFormat="1" x14ac:dyDescent="0.4"/>
    <row r="23543" s="6" customFormat="1" x14ac:dyDescent="0.4"/>
    <row r="23544" s="6" customFormat="1" x14ac:dyDescent="0.4"/>
    <row r="23545" s="6" customFormat="1" x14ac:dyDescent="0.4"/>
    <row r="23546" s="6" customFormat="1" x14ac:dyDescent="0.4"/>
    <row r="23547" s="6" customFormat="1" x14ac:dyDescent="0.4"/>
    <row r="23548" s="6" customFormat="1" x14ac:dyDescent="0.4"/>
    <row r="23549" s="6" customFormat="1" x14ac:dyDescent="0.4"/>
    <row r="23550" s="6" customFormat="1" x14ac:dyDescent="0.4"/>
    <row r="23551" s="6" customFormat="1" x14ac:dyDescent="0.4"/>
    <row r="23552" s="6" customFormat="1" x14ac:dyDescent="0.4"/>
    <row r="23553" s="6" customFormat="1" x14ac:dyDescent="0.4"/>
    <row r="23554" s="6" customFormat="1" x14ac:dyDescent="0.4"/>
    <row r="23555" s="6" customFormat="1" x14ac:dyDescent="0.4"/>
    <row r="23556" s="6" customFormat="1" x14ac:dyDescent="0.4"/>
    <row r="23557" s="6" customFormat="1" x14ac:dyDescent="0.4"/>
    <row r="23558" s="6" customFormat="1" x14ac:dyDescent="0.4"/>
    <row r="23559" s="6" customFormat="1" x14ac:dyDescent="0.4"/>
    <row r="23560" s="6" customFormat="1" x14ac:dyDescent="0.4"/>
    <row r="23561" s="6" customFormat="1" x14ac:dyDescent="0.4"/>
    <row r="23562" s="6" customFormat="1" x14ac:dyDescent="0.4"/>
    <row r="23563" s="6" customFormat="1" x14ac:dyDescent="0.4"/>
    <row r="23564" s="6" customFormat="1" x14ac:dyDescent="0.4"/>
    <row r="23565" s="6" customFormat="1" x14ac:dyDescent="0.4"/>
    <row r="23566" s="6" customFormat="1" x14ac:dyDescent="0.4"/>
    <row r="23567" s="6" customFormat="1" x14ac:dyDescent="0.4"/>
    <row r="23568" s="6" customFormat="1" x14ac:dyDescent="0.4"/>
    <row r="23569" s="6" customFormat="1" x14ac:dyDescent="0.4"/>
    <row r="23570" s="6" customFormat="1" x14ac:dyDescent="0.4"/>
    <row r="23571" s="6" customFormat="1" x14ac:dyDescent="0.4"/>
    <row r="23572" s="6" customFormat="1" x14ac:dyDescent="0.4"/>
    <row r="23573" s="6" customFormat="1" x14ac:dyDescent="0.4"/>
    <row r="23574" s="6" customFormat="1" x14ac:dyDescent="0.4"/>
    <row r="23575" s="6" customFormat="1" x14ac:dyDescent="0.4"/>
    <row r="23576" s="6" customFormat="1" x14ac:dyDescent="0.4"/>
    <row r="23577" s="6" customFormat="1" x14ac:dyDescent="0.4"/>
    <row r="23578" s="6" customFormat="1" x14ac:dyDescent="0.4"/>
    <row r="23579" s="6" customFormat="1" x14ac:dyDescent="0.4"/>
    <row r="23580" s="6" customFormat="1" x14ac:dyDescent="0.4"/>
    <row r="23581" s="6" customFormat="1" x14ac:dyDescent="0.4"/>
    <row r="23582" s="6" customFormat="1" x14ac:dyDescent="0.4"/>
    <row r="23583" s="6" customFormat="1" x14ac:dyDescent="0.4"/>
    <row r="23584" s="6" customFormat="1" x14ac:dyDescent="0.4"/>
    <row r="23585" s="6" customFormat="1" x14ac:dyDescent="0.4"/>
    <row r="23586" s="6" customFormat="1" x14ac:dyDescent="0.4"/>
    <row r="23587" s="6" customFormat="1" x14ac:dyDescent="0.4"/>
    <row r="23588" s="6" customFormat="1" x14ac:dyDescent="0.4"/>
    <row r="23589" s="6" customFormat="1" x14ac:dyDescent="0.4"/>
    <row r="23590" s="6" customFormat="1" x14ac:dyDescent="0.4"/>
    <row r="23591" s="6" customFormat="1" x14ac:dyDescent="0.4"/>
    <row r="23592" s="6" customFormat="1" x14ac:dyDescent="0.4"/>
    <row r="23593" s="6" customFormat="1" x14ac:dyDescent="0.4"/>
    <row r="23594" s="6" customFormat="1" x14ac:dyDescent="0.4"/>
    <row r="23595" s="6" customFormat="1" x14ac:dyDescent="0.4"/>
    <row r="23596" s="6" customFormat="1" x14ac:dyDescent="0.4"/>
    <row r="23597" s="6" customFormat="1" x14ac:dyDescent="0.4"/>
    <row r="23598" s="6" customFormat="1" x14ac:dyDescent="0.4"/>
    <row r="23599" s="6" customFormat="1" x14ac:dyDescent="0.4"/>
    <row r="23600" s="6" customFormat="1" x14ac:dyDescent="0.4"/>
    <row r="23601" s="6" customFormat="1" x14ac:dyDescent="0.4"/>
    <row r="23602" s="6" customFormat="1" x14ac:dyDescent="0.4"/>
    <row r="23603" s="6" customFormat="1" x14ac:dyDescent="0.4"/>
    <row r="23604" s="6" customFormat="1" x14ac:dyDescent="0.4"/>
    <row r="23605" s="6" customFormat="1" x14ac:dyDescent="0.4"/>
    <row r="23606" s="6" customFormat="1" x14ac:dyDescent="0.4"/>
    <row r="23607" s="6" customFormat="1" x14ac:dyDescent="0.4"/>
    <row r="23608" s="6" customFormat="1" x14ac:dyDescent="0.4"/>
    <row r="23609" s="6" customFormat="1" x14ac:dyDescent="0.4"/>
    <row r="23610" s="6" customFormat="1" x14ac:dyDescent="0.4"/>
    <row r="23611" s="6" customFormat="1" x14ac:dyDescent="0.4"/>
    <row r="23612" s="6" customFormat="1" x14ac:dyDescent="0.4"/>
    <row r="23613" s="6" customFormat="1" x14ac:dyDescent="0.4"/>
    <row r="23614" s="6" customFormat="1" x14ac:dyDescent="0.4"/>
    <row r="23615" s="6" customFormat="1" x14ac:dyDescent="0.4"/>
    <row r="23616" s="6" customFormat="1" x14ac:dyDescent="0.4"/>
    <row r="23617" s="6" customFormat="1" x14ac:dyDescent="0.4"/>
    <row r="23618" s="6" customFormat="1" x14ac:dyDescent="0.4"/>
    <row r="23619" s="6" customFormat="1" x14ac:dyDescent="0.4"/>
    <row r="23620" s="6" customFormat="1" x14ac:dyDescent="0.4"/>
    <row r="23621" s="6" customFormat="1" x14ac:dyDescent="0.4"/>
    <row r="23622" s="6" customFormat="1" x14ac:dyDescent="0.4"/>
    <row r="23623" s="6" customFormat="1" x14ac:dyDescent="0.4"/>
    <row r="23624" s="6" customFormat="1" x14ac:dyDescent="0.4"/>
    <row r="23625" s="6" customFormat="1" x14ac:dyDescent="0.4"/>
    <row r="23626" s="6" customFormat="1" x14ac:dyDescent="0.4"/>
    <row r="23627" s="6" customFormat="1" x14ac:dyDescent="0.4"/>
    <row r="23628" s="6" customFormat="1" x14ac:dyDescent="0.4"/>
    <row r="23629" s="6" customFormat="1" x14ac:dyDescent="0.4"/>
    <row r="23630" s="6" customFormat="1" x14ac:dyDescent="0.4"/>
    <row r="23631" s="6" customFormat="1" x14ac:dyDescent="0.4"/>
    <row r="23632" s="6" customFormat="1" x14ac:dyDescent="0.4"/>
    <row r="23633" s="6" customFormat="1" x14ac:dyDescent="0.4"/>
    <row r="23634" s="6" customFormat="1" x14ac:dyDescent="0.4"/>
    <row r="23635" s="6" customFormat="1" x14ac:dyDescent="0.4"/>
    <row r="23636" s="6" customFormat="1" x14ac:dyDescent="0.4"/>
    <row r="23637" s="6" customFormat="1" x14ac:dyDescent="0.4"/>
    <row r="23638" s="6" customFormat="1" x14ac:dyDescent="0.4"/>
    <row r="23639" s="6" customFormat="1" x14ac:dyDescent="0.4"/>
    <row r="23640" s="6" customFormat="1" x14ac:dyDescent="0.4"/>
    <row r="23641" s="6" customFormat="1" x14ac:dyDescent="0.4"/>
    <row r="23642" s="6" customFormat="1" x14ac:dyDescent="0.4"/>
    <row r="23643" s="6" customFormat="1" x14ac:dyDescent="0.4"/>
    <row r="23644" s="6" customFormat="1" x14ac:dyDescent="0.4"/>
    <row r="23645" s="6" customFormat="1" x14ac:dyDescent="0.4"/>
    <row r="23646" s="6" customFormat="1" x14ac:dyDescent="0.4"/>
    <row r="23647" s="6" customFormat="1" x14ac:dyDescent="0.4"/>
    <row r="23648" s="6" customFormat="1" x14ac:dyDescent="0.4"/>
    <row r="23649" s="6" customFormat="1" x14ac:dyDescent="0.4"/>
    <row r="23650" s="6" customFormat="1" x14ac:dyDescent="0.4"/>
    <row r="23651" s="6" customFormat="1" x14ac:dyDescent="0.4"/>
    <row r="23652" s="6" customFormat="1" x14ac:dyDescent="0.4"/>
    <row r="23653" s="6" customFormat="1" x14ac:dyDescent="0.4"/>
    <row r="23654" s="6" customFormat="1" x14ac:dyDescent="0.4"/>
    <row r="23655" s="6" customFormat="1" x14ac:dyDescent="0.4"/>
    <row r="23656" s="6" customFormat="1" x14ac:dyDescent="0.4"/>
    <row r="23657" s="6" customFormat="1" x14ac:dyDescent="0.4"/>
    <row r="23658" s="6" customFormat="1" x14ac:dyDescent="0.4"/>
    <row r="23659" s="6" customFormat="1" x14ac:dyDescent="0.4"/>
    <row r="23660" s="6" customFormat="1" x14ac:dyDescent="0.4"/>
    <row r="23661" s="6" customFormat="1" x14ac:dyDescent="0.4"/>
    <row r="23662" s="6" customFormat="1" x14ac:dyDescent="0.4"/>
    <row r="23663" s="6" customFormat="1" x14ac:dyDescent="0.4"/>
    <row r="23664" s="6" customFormat="1" x14ac:dyDescent="0.4"/>
    <row r="23665" s="6" customFormat="1" x14ac:dyDescent="0.4"/>
    <row r="23666" s="6" customFormat="1" x14ac:dyDescent="0.4"/>
    <row r="23667" s="6" customFormat="1" x14ac:dyDescent="0.4"/>
    <row r="23668" s="6" customFormat="1" x14ac:dyDescent="0.4"/>
    <row r="23669" s="6" customFormat="1" x14ac:dyDescent="0.4"/>
    <row r="23670" s="6" customFormat="1" x14ac:dyDescent="0.4"/>
    <row r="23671" s="6" customFormat="1" x14ac:dyDescent="0.4"/>
    <row r="23672" s="6" customFormat="1" x14ac:dyDescent="0.4"/>
    <row r="23673" s="6" customFormat="1" x14ac:dyDescent="0.4"/>
    <row r="23674" s="6" customFormat="1" x14ac:dyDescent="0.4"/>
    <row r="23675" s="6" customFormat="1" x14ac:dyDescent="0.4"/>
    <row r="23676" s="6" customFormat="1" x14ac:dyDescent="0.4"/>
    <row r="23677" s="6" customFormat="1" x14ac:dyDescent="0.4"/>
    <row r="23678" s="6" customFormat="1" x14ac:dyDescent="0.4"/>
    <row r="23679" s="6" customFormat="1" x14ac:dyDescent="0.4"/>
    <row r="23680" s="6" customFormat="1" x14ac:dyDescent="0.4"/>
    <row r="23681" s="6" customFormat="1" x14ac:dyDescent="0.4"/>
    <row r="23682" s="6" customFormat="1" x14ac:dyDescent="0.4"/>
    <row r="23683" s="6" customFormat="1" x14ac:dyDescent="0.4"/>
    <row r="23684" s="6" customFormat="1" x14ac:dyDescent="0.4"/>
    <row r="23685" s="6" customFormat="1" x14ac:dyDescent="0.4"/>
    <row r="23686" s="6" customFormat="1" x14ac:dyDescent="0.4"/>
    <row r="23687" s="6" customFormat="1" x14ac:dyDescent="0.4"/>
    <row r="23688" s="6" customFormat="1" x14ac:dyDescent="0.4"/>
    <row r="23689" s="6" customFormat="1" x14ac:dyDescent="0.4"/>
    <row r="23690" s="6" customFormat="1" x14ac:dyDescent="0.4"/>
    <row r="23691" s="6" customFormat="1" x14ac:dyDescent="0.4"/>
    <row r="23692" s="6" customFormat="1" x14ac:dyDescent="0.4"/>
    <row r="23693" s="6" customFormat="1" x14ac:dyDescent="0.4"/>
    <row r="23694" s="6" customFormat="1" x14ac:dyDescent="0.4"/>
    <row r="23695" s="6" customFormat="1" x14ac:dyDescent="0.4"/>
    <row r="23696" s="6" customFormat="1" x14ac:dyDescent="0.4"/>
    <row r="23697" s="6" customFormat="1" x14ac:dyDescent="0.4"/>
    <row r="23698" s="6" customFormat="1" x14ac:dyDescent="0.4"/>
    <row r="23699" s="6" customFormat="1" x14ac:dyDescent="0.4"/>
    <row r="23700" s="6" customFormat="1" x14ac:dyDescent="0.4"/>
    <row r="23701" s="6" customFormat="1" x14ac:dyDescent="0.4"/>
    <row r="23702" s="6" customFormat="1" x14ac:dyDescent="0.4"/>
    <row r="23703" s="6" customFormat="1" x14ac:dyDescent="0.4"/>
    <row r="23704" s="6" customFormat="1" x14ac:dyDescent="0.4"/>
    <row r="23705" s="6" customFormat="1" x14ac:dyDescent="0.4"/>
    <row r="23706" s="6" customFormat="1" x14ac:dyDescent="0.4"/>
    <row r="23707" s="6" customFormat="1" x14ac:dyDescent="0.4"/>
    <row r="23708" s="6" customFormat="1" x14ac:dyDescent="0.4"/>
    <row r="23709" s="6" customFormat="1" x14ac:dyDescent="0.4"/>
    <row r="23710" s="6" customFormat="1" x14ac:dyDescent="0.4"/>
    <row r="23711" s="6" customFormat="1" x14ac:dyDescent="0.4"/>
    <row r="23712" s="6" customFormat="1" x14ac:dyDescent="0.4"/>
    <row r="23713" s="6" customFormat="1" x14ac:dyDescent="0.4"/>
    <row r="23714" s="6" customFormat="1" x14ac:dyDescent="0.4"/>
    <row r="23715" s="6" customFormat="1" x14ac:dyDescent="0.4"/>
    <row r="23716" s="6" customFormat="1" x14ac:dyDescent="0.4"/>
    <row r="23717" s="6" customFormat="1" x14ac:dyDescent="0.4"/>
    <row r="23718" s="6" customFormat="1" x14ac:dyDescent="0.4"/>
    <row r="23719" s="6" customFormat="1" x14ac:dyDescent="0.4"/>
    <row r="23720" s="6" customFormat="1" x14ac:dyDescent="0.4"/>
    <row r="23721" s="6" customFormat="1" x14ac:dyDescent="0.4"/>
    <row r="23722" s="6" customFormat="1" x14ac:dyDescent="0.4"/>
    <row r="23723" s="6" customFormat="1" x14ac:dyDescent="0.4"/>
    <row r="23724" s="6" customFormat="1" x14ac:dyDescent="0.4"/>
    <row r="23725" s="6" customFormat="1" x14ac:dyDescent="0.4"/>
    <row r="23726" s="6" customFormat="1" x14ac:dyDescent="0.4"/>
    <row r="23727" s="6" customFormat="1" x14ac:dyDescent="0.4"/>
    <row r="23728" s="6" customFormat="1" x14ac:dyDescent="0.4"/>
    <row r="23729" s="6" customFormat="1" x14ac:dyDescent="0.4"/>
    <row r="23730" s="6" customFormat="1" x14ac:dyDescent="0.4"/>
    <row r="23731" s="6" customFormat="1" x14ac:dyDescent="0.4"/>
    <row r="23732" s="6" customFormat="1" x14ac:dyDescent="0.4"/>
    <row r="23733" s="6" customFormat="1" x14ac:dyDescent="0.4"/>
    <row r="23734" s="6" customFormat="1" x14ac:dyDescent="0.4"/>
    <row r="23735" s="6" customFormat="1" x14ac:dyDescent="0.4"/>
    <row r="23736" s="6" customFormat="1" x14ac:dyDescent="0.4"/>
    <row r="23737" s="6" customFormat="1" x14ac:dyDescent="0.4"/>
    <row r="23738" s="6" customFormat="1" x14ac:dyDescent="0.4"/>
    <row r="23739" s="6" customFormat="1" x14ac:dyDescent="0.4"/>
    <row r="23740" s="6" customFormat="1" x14ac:dyDescent="0.4"/>
    <row r="23741" s="6" customFormat="1" x14ac:dyDescent="0.4"/>
    <row r="23742" s="6" customFormat="1" x14ac:dyDescent="0.4"/>
    <row r="23743" s="6" customFormat="1" x14ac:dyDescent="0.4"/>
    <row r="23744" s="6" customFormat="1" x14ac:dyDescent="0.4"/>
    <row r="23745" s="6" customFormat="1" x14ac:dyDescent="0.4"/>
    <row r="23746" s="6" customFormat="1" x14ac:dyDescent="0.4"/>
    <row r="23747" s="6" customFormat="1" x14ac:dyDescent="0.4"/>
    <row r="23748" s="6" customFormat="1" x14ac:dyDescent="0.4"/>
    <row r="23749" s="6" customFormat="1" x14ac:dyDescent="0.4"/>
    <row r="23750" s="6" customFormat="1" x14ac:dyDescent="0.4"/>
    <row r="23751" s="6" customFormat="1" x14ac:dyDescent="0.4"/>
    <row r="23752" s="6" customFormat="1" x14ac:dyDescent="0.4"/>
    <row r="23753" s="6" customFormat="1" x14ac:dyDescent="0.4"/>
    <row r="23754" s="6" customFormat="1" x14ac:dyDescent="0.4"/>
    <row r="23755" s="6" customFormat="1" x14ac:dyDescent="0.4"/>
    <row r="23756" s="6" customFormat="1" x14ac:dyDescent="0.4"/>
    <row r="23757" s="6" customFormat="1" x14ac:dyDescent="0.4"/>
    <row r="23758" s="6" customFormat="1" x14ac:dyDescent="0.4"/>
    <row r="23759" s="6" customFormat="1" x14ac:dyDescent="0.4"/>
    <row r="23760" s="6" customFormat="1" x14ac:dyDescent="0.4"/>
    <row r="23761" s="6" customFormat="1" x14ac:dyDescent="0.4"/>
    <row r="23762" s="6" customFormat="1" x14ac:dyDescent="0.4"/>
    <row r="23763" s="6" customFormat="1" x14ac:dyDescent="0.4"/>
    <row r="23764" s="6" customFormat="1" x14ac:dyDescent="0.4"/>
    <row r="23765" s="6" customFormat="1" x14ac:dyDescent="0.4"/>
    <row r="23766" s="6" customFormat="1" x14ac:dyDescent="0.4"/>
    <row r="23767" s="6" customFormat="1" x14ac:dyDescent="0.4"/>
    <row r="23768" s="6" customFormat="1" x14ac:dyDescent="0.4"/>
    <row r="23769" s="6" customFormat="1" x14ac:dyDescent="0.4"/>
    <row r="23770" s="6" customFormat="1" x14ac:dyDescent="0.4"/>
    <row r="23771" s="6" customFormat="1" x14ac:dyDescent="0.4"/>
    <row r="23772" s="6" customFormat="1" x14ac:dyDescent="0.4"/>
    <row r="23773" s="6" customFormat="1" x14ac:dyDescent="0.4"/>
    <row r="23774" s="6" customFormat="1" x14ac:dyDescent="0.4"/>
    <row r="23775" s="6" customFormat="1" x14ac:dyDescent="0.4"/>
    <row r="23776" s="6" customFormat="1" x14ac:dyDescent="0.4"/>
    <row r="23777" s="6" customFormat="1" x14ac:dyDescent="0.4"/>
    <row r="23778" s="6" customFormat="1" x14ac:dyDescent="0.4"/>
    <row r="23779" s="6" customFormat="1" x14ac:dyDescent="0.4"/>
    <row r="23780" s="6" customFormat="1" x14ac:dyDescent="0.4"/>
    <row r="23781" s="6" customFormat="1" x14ac:dyDescent="0.4"/>
    <row r="23782" s="6" customFormat="1" x14ac:dyDescent="0.4"/>
    <row r="23783" s="6" customFormat="1" x14ac:dyDescent="0.4"/>
    <row r="23784" s="6" customFormat="1" x14ac:dyDescent="0.4"/>
    <row r="23785" s="6" customFormat="1" x14ac:dyDescent="0.4"/>
    <row r="23786" s="6" customFormat="1" x14ac:dyDescent="0.4"/>
    <row r="23787" s="6" customFormat="1" x14ac:dyDescent="0.4"/>
    <row r="23788" s="6" customFormat="1" x14ac:dyDescent="0.4"/>
    <row r="23789" s="6" customFormat="1" x14ac:dyDescent="0.4"/>
    <row r="23790" s="6" customFormat="1" x14ac:dyDescent="0.4"/>
    <row r="23791" s="6" customFormat="1" x14ac:dyDescent="0.4"/>
    <row r="23792" s="6" customFormat="1" x14ac:dyDescent="0.4"/>
    <row r="23793" s="6" customFormat="1" x14ac:dyDescent="0.4"/>
    <row r="23794" s="6" customFormat="1" x14ac:dyDescent="0.4"/>
    <row r="23795" s="6" customFormat="1" x14ac:dyDescent="0.4"/>
    <row r="23796" s="6" customFormat="1" x14ac:dyDescent="0.4"/>
    <row r="23797" s="6" customFormat="1" x14ac:dyDescent="0.4"/>
    <row r="23798" s="6" customFormat="1" x14ac:dyDescent="0.4"/>
    <row r="23799" s="6" customFormat="1" x14ac:dyDescent="0.4"/>
    <row r="23800" s="6" customFormat="1" x14ac:dyDescent="0.4"/>
    <row r="23801" s="6" customFormat="1" x14ac:dyDescent="0.4"/>
    <row r="23802" s="6" customFormat="1" x14ac:dyDescent="0.4"/>
    <row r="23803" s="6" customFormat="1" x14ac:dyDescent="0.4"/>
    <row r="23804" s="6" customFormat="1" x14ac:dyDescent="0.4"/>
    <row r="23805" s="6" customFormat="1" x14ac:dyDescent="0.4"/>
    <row r="23806" s="6" customFormat="1" x14ac:dyDescent="0.4"/>
    <row r="23807" s="6" customFormat="1" x14ac:dyDescent="0.4"/>
    <row r="23808" s="6" customFormat="1" x14ac:dyDescent="0.4"/>
    <row r="23809" s="6" customFormat="1" x14ac:dyDescent="0.4"/>
    <row r="23810" s="6" customFormat="1" x14ac:dyDescent="0.4"/>
    <row r="23811" s="6" customFormat="1" x14ac:dyDescent="0.4"/>
    <row r="23812" s="6" customFormat="1" x14ac:dyDescent="0.4"/>
    <row r="23813" s="6" customFormat="1" x14ac:dyDescent="0.4"/>
    <row r="23814" s="6" customFormat="1" x14ac:dyDescent="0.4"/>
    <row r="23815" s="6" customFormat="1" x14ac:dyDescent="0.4"/>
    <row r="23816" s="6" customFormat="1" x14ac:dyDescent="0.4"/>
    <row r="23817" s="6" customFormat="1" x14ac:dyDescent="0.4"/>
    <row r="23818" s="6" customFormat="1" x14ac:dyDescent="0.4"/>
    <row r="23819" s="6" customFormat="1" x14ac:dyDescent="0.4"/>
    <row r="23820" s="6" customFormat="1" x14ac:dyDescent="0.4"/>
    <row r="23821" s="6" customFormat="1" x14ac:dyDescent="0.4"/>
    <row r="23822" s="6" customFormat="1" x14ac:dyDescent="0.4"/>
    <row r="23823" s="6" customFormat="1" x14ac:dyDescent="0.4"/>
    <row r="23824" s="6" customFormat="1" x14ac:dyDescent="0.4"/>
    <row r="23825" s="6" customFormat="1" x14ac:dyDescent="0.4"/>
    <row r="23826" s="6" customFormat="1" x14ac:dyDescent="0.4"/>
    <row r="23827" s="6" customFormat="1" x14ac:dyDescent="0.4"/>
    <row r="23828" s="6" customFormat="1" x14ac:dyDescent="0.4"/>
    <row r="23829" s="6" customFormat="1" x14ac:dyDescent="0.4"/>
    <row r="23830" s="6" customFormat="1" x14ac:dyDescent="0.4"/>
    <row r="23831" s="6" customFormat="1" x14ac:dyDescent="0.4"/>
    <row r="23832" s="6" customFormat="1" x14ac:dyDescent="0.4"/>
    <row r="23833" s="6" customFormat="1" x14ac:dyDescent="0.4"/>
    <row r="23834" s="6" customFormat="1" x14ac:dyDescent="0.4"/>
    <row r="23835" s="6" customFormat="1" x14ac:dyDescent="0.4"/>
    <row r="23836" s="6" customFormat="1" x14ac:dyDescent="0.4"/>
    <row r="23837" s="6" customFormat="1" x14ac:dyDescent="0.4"/>
    <row r="23838" s="6" customFormat="1" x14ac:dyDescent="0.4"/>
    <row r="23839" s="6" customFormat="1" x14ac:dyDescent="0.4"/>
    <row r="23840" s="6" customFormat="1" x14ac:dyDescent="0.4"/>
    <row r="23841" s="6" customFormat="1" x14ac:dyDescent="0.4"/>
    <row r="23842" s="6" customFormat="1" x14ac:dyDescent="0.4"/>
    <row r="23843" s="6" customFormat="1" x14ac:dyDescent="0.4"/>
    <row r="23844" s="6" customFormat="1" x14ac:dyDescent="0.4"/>
    <row r="23845" s="6" customFormat="1" x14ac:dyDescent="0.4"/>
    <row r="23846" s="6" customFormat="1" x14ac:dyDescent="0.4"/>
    <row r="23847" s="6" customFormat="1" x14ac:dyDescent="0.4"/>
    <row r="23848" s="6" customFormat="1" x14ac:dyDescent="0.4"/>
    <row r="23849" s="6" customFormat="1" x14ac:dyDescent="0.4"/>
    <row r="23850" s="6" customFormat="1" x14ac:dyDescent="0.4"/>
    <row r="23851" s="6" customFormat="1" x14ac:dyDescent="0.4"/>
    <row r="23852" s="6" customFormat="1" x14ac:dyDescent="0.4"/>
    <row r="23853" s="6" customFormat="1" x14ac:dyDescent="0.4"/>
    <row r="23854" s="6" customFormat="1" x14ac:dyDescent="0.4"/>
    <row r="23855" s="6" customFormat="1" x14ac:dyDescent="0.4"/>
    <row r="23856" s="6" customFormat="1" x14ac:dyDescent="0.4"/>
    <row r="23857" s="6" customFormat="1" x14ac:dyDescent="0.4"/>
    <row r="23858" s="6" customFormat="1" x14ac:dyDescent="0.4"/>
    <row r="23859" s="6" customFormat="1" x14ac:dyDescent="0.4"/>
    <row r="23860" s="6" customFormat="1" x14ac:dyDescent="0.4"/>
    <row r="23861" s="6" customFormat="1" x14ac:dyDescent="0.4"/>
    <row r="23862" s="6" customFormat="1" x14ac:dyDescent="0.4"/>
    <row r="23863" s="6" customFormat="1" x14ac:dyDescent="0.4"/>
    <row r="23864" s="6" customFormat="1" x14ac:dyDescent="0.4"/>
    <row r="23865" s="6" customFormat="1" x14ac:dyDescent="0.4"/>
    <row r="23866" s="6" customFormat="1" x14ac:dyDescent="0.4"/>
    <row r="23867" s="6" customFormat="1" x14ac:dyDescent="0.4"/>
    <row r="23868" s="6" customFormat="1" x14ac:dyDescent="0.4"/>
    <row r="23869" s="6" customFormat="1" x14ac:dyDescent="0.4"/>
    <row r="23870" s="6" customFormat="1" x14ac:dyDescent="0.4"/>
    <row r="23871" s="6" customFormat="1" x14ac:dyDescent="0.4"/>
    <row r="23872" s="6" customFormat="1" x14ac:dyDescent="0.4"/>
    <row r="23873" s="6" customFormat="1" x14ac:dyDescent="0.4"/>
    <row r="23874" s="6" customFormat="1" x14ac:dyDescent="0.4"/>
    <row r="23875" s="6" customFormat="1" x14ac:dyDescent="0.4"/>
    <row r="23876" s="6" customFormat="1" x14ac:dyDescent="0.4"/>
    <row r="23877" s="6" customFormat="1" x14ac:dyDescent="0.4"/>
    <row r="23878" s="6" customFormat="1" x14ac:dyDescent="0.4"/>
    <row r="23879" s="6" customFormat="1" x14ac:dyDescent="0.4"/>
    <row r="23880" s="6" customFormat="1" x14ac:dyDescent="0.4"/>
    <row r="23881" s="6" customFormat="1" x14ac:dyDescent="0.4"/>
    <row r="23882" s="6" customFormat="1" x14ac:dyDescent="0.4"/>
    <row r="23883" s="6" customFormat="1" x14ac:dyDescent="0.4"/>
    <row r="23884" s="6" customFormat="1" x14ac:dyDescent="0.4"/>
    <row r="23885" s="6" customFormat="1" x14ac:dyDescent="0.4"/>
    <row r="23886" s="6" customFormat="1" x14ac:dyDescent="0.4"/>
    <row r="23887" s="6" customFormat="1" x14ac:dyDescent="0.4"/>
    <row r="23888" s="6" customFormat="1" x14ac:dyDescent="0.4"/>
    <row r="23889" s="6" customFormat="1" x14ac:dyDescent="0.4"/>
    <row r="23890" s="6" customFormat="1" x14ac:dyDescent="0.4"/>
    <row r="23891" s="6" customFormat="1" x14ac:dyDescent="0.4"/>
    <row r="23892" s="6" customFormat="1" x14ac:dyDescent="0.4"/>
    <row r="23893" s="6" customFormat="1" x14ac:dyDescent="0.4"/>
    <row r="23894" s="6" customFormat="1" x14ac:dyDescent="0.4"/>
    <row r="23895" s="6" customFormat="1" x14ac:dyDescent="0.4"/>
    <row r="23896" s="6" customFormat="1" x14ac:dyDescent="0.4"/>
    <row r="23897" s="6" customFormat="1" x14ac:dyDescent="0.4"/>
    <row r="23898" s="6" customFormat="1" x14ac:dyDescent="0.4"/>
    <row r="23899" s="6" customFormat="1" x14ac:dyDescent="0.4"/>
    <row r="23900" s="6" customFormat="1" x14ac:dyDescent="0.4"/>
    <row r="23901" s="6" customFormat="1" x14ac:dyDescent="0.4"/>
    <row r="23902" s="6" customFormat="1" x14ac:dyDescent="0.4"/>
    <row r="23903" s="6" customFormat="1" x14ac:dyDescent="0.4"/>
    <row r="23904" s="6" customFormat="1" x14ac:dyDescent="0.4"/>
    <row r="23905" s="6" customFormat="1" x14ac:dyDescent="0.4"/>
    <row r="23906" s="6" customFormat="1" x14ac:dyDescent="0.4"/>
    <row r="23907" s="6" customFormat="1" x14ac:dyDescent="0.4"/>
    <row r="23908" s="6" customFormat="1" x14ac:dyDescent="0.4"/>
    <row r="23909" s="6" customFormat="1" x14ac:dyDescent="0.4"/>
    <row r="23910" s="6" customFormat="1" x14ac:dyDescent="0.4"/>
    <row r="23911" s="6" customFormat="1" x14ac:dyDescent="0.4"/>
    <row r="23912" s="6" customFormat="1" x14ac:dyDescent="0.4"/>
    <row r="23913" s="6" customFormat="1" x14ac:dyDescent="0.4"/>
    <row r="23914" s="6" customFormat="1" x14ac:dyDescent="0.4"/>
    <row r="23915" s="6" customFormat="1" x14ac:dyDescent="0.4"/>
    <row r="23916" s="6" customFormat="1" x14ac:dyDescent="0.4"/>
    <row r="23917" s="6" customFormat="1" x14ac:dyDescent="0.4"/>
    <row r="23918" s="6" customFormat="1" x14ac:dyDescent="0.4"/>
    <row r="23919" s="6" customFormat="1" x14ac:dyDescent="0.4"/>
    <row r="23920" s="6" customFormat="1" x14ac:dyDescent="0.4"/>
    <row r="23921" s="6" customFormat="1" x14ac:dyDescent="0.4"/>
    <row r="23922" s="6" customFormat="1" x14ac:dyDescent="0.4"/>
    <row r="23923" s="6" customFormat="1" x14ac:dyDescent="0.4"/>
    <row r="23924" s="6" customFormat="1" x14ac:dyDescent="0.4"/>
    <row r="23925" s="6" customFormat="1" x14ac:dyDescent="0.4"/>
    <row r="23926" s="6" customFormat="1" x14ac:dyDescent="0.4"/>
    <row r="23927" s="6" customFormat="1" x14ac:dyDescent="0.4"/>
    <row r="23928" s="6" customFormat="1" x14ac:dyDescent="0.4"/>
    <row r="23929" s="6" customFormat="1" x14ac:dyDescent="0.4"/>
    <row r="23930" s="6" customFormat="1" x14ac:dyDescent="0.4"/>
    <row r="23931" s="6" customFormat="1" x14ac:dyDescent="0.4"/>
    <row r="23932" s="6" customFormat="1" x14ac:dyDescent="0.4"/>
    <row r="23933" s="6" customFormat="1" x14ac:dyDescent="0.4"/>
    <row r="23934" s="6" customFormat="1" x14ac:dyDescent="0.4"/>
    <row r="23935" s="6" customFormat="1" x14ac:dyDescent="0.4"/>
    <row r="23936" s="6" customFormat="1" x14ac:dyDescent="0.4"/>
    <row r="23937" s="6" customFormat="1" x14ac:dyDescent="0.4"/>
    <row r="23938" s="6" customFormat="1" x14ac:dyDescent="0.4"/>
    <row r="23939" s="6" customFormat="1" x14ac:dyDescent="0.4"/>
    <row r="23940" s="6" customFormat="1" x14ac:dyDescent="0.4"/>
    <row r="23941" s="6" customFormat="1" x14ac:dyDescent="0.4"/>
    <row r="23942" s="6" customFormat="1" x14ac:dyDescent="0.4"/>
    <row r="23943" s="6" customFormat="1" x14ac:dyDescent="0.4"/>
    <row r="23944" s="6" customFormat="1" x14ac:dyDescent="0.4"/>
    <row r="23945" s="6" customFormat="1" x14ac:dyDescent="0.4"/>
    <row r="23946" s="6" customFormat="1" x14ac:dyDescent="0.4"/>
    <row r="23947" s="6" customFormat="1" x14ac:dyDescent="0.4"/>
    <row r="23948" s="6" customFormat="1" x14ac:dyDescent="0.4"/>
    <row r="23949" s="6" customFormat="1" x14ac:dyDescent="0.4"/>
    <row r="23950" s="6" customFormat="1" x14ac:dyDescent="0.4"/>
    <row r="23951" s="6" customFormat="1" x14ac:dyDescent="0.4"/>
    <row r="23952" s="6" customFormat="1" x14ac:dyDescent="0.4"/>
    <row r="23953" s="6" customFormat="1" x14ac:dyDescent="0.4"/>
    <row r="23954" s="6" customFormat="1" x14ac:dyDescent="0.4"/>
    <row r="23955" s="6" customFormat="1" x14ac:dyDescent="0.4"/>
    <row r="23956" s="6" customFormat="1" x14ac:dyDescent="0.4"/>
    <row r="23957" s="6" customFormat="1" x14ac:dyDescent="0.4"/>
    <row r="23958" s="6" customFormat="1" x14ac:dyDescent="0.4"/>
    <row r="23959" s="6" customFormat="1" x14ac:dyDescent="0.4"/>
    <row r="23960" s="6" customFormat="1" x14ac:dyDescent="0.4"/>
    <row r="23961" s="6" customFormat="1" x14ac:dyDescent="0.4"/>
    <row r="23962" s="6" customFormat="1" x14ac:dyDescent="0.4"/>
    <row r="23963" s="6" customFormat="1" x14ac:dyDescent="0.4"/>
    <row r="23964" s="6" customFormat="1" x14ac:dyDescent="0.4"/>
    <row r="23965" s="6" customFormat="1" x14ac:dyDescent="0.4"/>
    <row r="23966" s="6" customFormat="1" x14ac:dyDescent="0.4"/>
    <row r="23967" s="6" customFormat="1" x14ac:dyDescent="0.4"/>
    <row r="23968" s="6" customFormat="1" x14ac:dyDescent="0.4"/>
    <row r="23969" s="6" customFormat="1" x14ac:dyDescent="0.4"/>
    <row r="23970" s="6" customFormat="1" x14ac:dyDescent="0.4"/>
    <row r="23971" s="6" customFormat="1" x14ac:dyDescent="0.4"/>
    <row r="23972" s="6" customFormat="1" x14ac:dyDescent="0.4"/>
    <row r="23973" s="6" customFormat="1" x14ac:dyDescent="0.4"/>
    <row r="23974" s="6" customFormat="1" x14ac:dyDescent="0.4"/>
    <row r="23975" s="6" customFormat="1" x14ac:dyDescent="0.4"/>
    <row r="23976" s="6" customFormat="1" x14ac:dyDescent="0.4"/>
    <row r="23977" s="6" customFormat="1" x14ac:dyDescent="0.4"/>
    <row r="23978" s="6" customFormat="1" x14ac:dyDescent="0.4"/>
    <row r="23979" s="6" customFormat="1" x14ac:dyDescent="0.4"/>
    <row r="23980" s="6" customFormat="1" x14ac:dyDescent="0.4"/>
    <row r="23981" s="6" customFormat="1" x14ac:dyDescent="0.4"/>
    <row r="23982" s="6" customFormat="1" x14ac:dyDescent="0.4"/>
    <row r="23983" s="6" customFormat="1" x14ac:dyDescent="0.4"/>
    <row r="23984" s="6" customFormat="1" x14ac:dyDescent="0.4"/>
    <row r="23985" s="6" customFormat="1" x14ac:dyDescent="0.4"/>
    <row r="23986" s="6" customFormat="1" x14ac:dyDescent="0.4"/>
    <row r="23987" s="6" customFormat="1" x14ac:dyDescent="0.4"/>
    <row r="23988" s="6" customFormat="1" x14ac:dyDescent="0.4"/>
    <row r="23989" s="6" customFormat="1" x14ac:dyDescent="0.4"/>
    <row r="23990" s="6" customFormat="1" x14ac:dyDescent="0.4"/>
    <row r="23991" s="6" customFormat="1" x14ac:dyDescent="0.4"/>
    <row r="23992" s="6" customFormat="1" x14ac:dyDescent="0.4"/>
    <row r="23993" s="6" customFormat="1" x14ac:dyDescent="0.4"/>
    <row r="23994" s="6" customFormat="1" x14ac:dyDescent="0.4"/>
    <row r="23995" s="6" customFormat="1" x14ac:dyDescent="0.4"/>
    <row r="23996" s="6" customFormat="1" x14ac:dyDescent="0.4"/>
    <row r="23997" s="6" customFormat="1" x14ac:dyDescent="0.4"/>
    <row r="23998" s="6" customFormat="1" x14ac:dyDescent="0.4"/>
    <row r="23999" s="6" customFormat="1" x14ac:dyDescent="0.4"/>
    <row r="24000" s="6" customFormat="1" x14ac:dyDescent="0.4"/>
    <row r="24001" s="6" customFormat="1" x14ac:dyDescent="0.4"/>
    <row r="24002" s="6" customFormat="1" x14ac:dyDescent="0.4"/>
    <row r="24003" s="6" customFormat="1" x14ac:dyDescent="0.4"/>
    <row r="24004" s="6" customFormat="1" x14ac:dyDescent="0.4"/>
    <row r="24005" s="6" customFormat="1" x14ac:dyDescent="0.4"/>
    <row r="24006" s="6" customFormat="1" x14ac:dyDescent="0.4"/>
    <row r="24007" s="6" customFormat="1" x14ac:dyDescent="0.4"/>
    <row r="24008" s="6" customFormat="1" x14ac:dyDescent="0.4"/>
    <row r="24009" s="6" customFormat="1" x14ac:dyDescent="0.4"/>
    <row r="24010" s="6" customFormat="1" x14ac:dyDescent="0.4"/>
    <row r="24011" s="6" customFormat="1" x14ac:dyDescent="0.4"/>
    <row r="24012" s="6" customFormat="1" x14ac:dyDescent="0.4"/>
    <row r="24013" s="6" customFormat="1" x14ac:dyDescent="0.4"/>
    <row r="24014" s="6" customFormat="1" x14ac:dyDescent="0.4"/>
    <row r="24015" s="6" customFormat="1" x14ac:dyDescent="0.4"/>
    <row r="24016" s="6" customFormat="1" x14ac:dyDescent="0.4"/>
    <row r="24017" s="6" customFormat="1" x14ac:dyDescent="0.4"/>
    <row r="24018" s="6" customFormat="1" x14ac:dyDescent="0.4"/>
    <row r="24019" s="6" customFormat="1" x14ac:dyDescent="0.4"/>
    <row r="24020" s="6" customFormat="1" x14ac:dyDescent="0.4"/>
    <row r="24021" s="6" customFormat="1" x14ac:dyDescent="0.4"/>
    <row r="24022" s="6" customFormat="1" x14ac:dyDescent="0.4"/>
    <row r="24023" s="6" customFormat="1" x14ac:dyDescent="0.4"/>
    <row r="24024" s="6" customFormat="1" x14ac:dyDescent="0.4"/>
    <row r="24025" s="6" customFormat="1" x14ac:dyDescent="0.4"/>
    <row r="24026" s="6" customFormat="1" x14ac:dyDescent="0.4"/>
    <row r="24027" s="6" customFormat="1" x14ac:dyDescent="0.4"/>
    <row r="24028" s="6" customFormat="1" x14ac:dyDescent="0.4"/>
    <row r="24029" s="6" customFormat="1" x14ac:dyDescent="0.4"/>
    <row r="24030" s="6" customFormat="1" x14ac:dyDescent="0.4"/>
    <row r="24031" s="6" customFormat="1" x14ac:dyDescent="0.4"/>
    <row r="24032" s="6" customFormat="1" x14ac:dyDescent="0.4"/>
    <row r="24033" s="6" customFormat="1" x14ac:dyDescent="0.4"/>
    <row r="24034" s="6" customFormat="1" x14ac:dyDescent="0.4"/>
    <row r="24035" s="6" customFormat="1" x14ac:dyDescent="0.4"/>
    <row r="24036" s="6" customFormat="1" x14ac:dyDescent="0.4"/>
    <row r="24037" s="6" customFormat="1" x14ac:dyDescent="0.4"/>
    <row r="24038" s="6" customFormat="1" x14ac:dyDescent="0.4"/>
    <row r="24039" s="6" customFormat="1" x14ac:dyDescent="0.4"/>
    <row r="24040" s="6" customFormat="1" x14ac:dyDescent="0.4"/>
    <row r="24041" s="6" customFormat="1" x14ac:dyDescent="0.4"/>
    <row r="24042" s="6" customFormat="1" x14ac:dyDescent="0.4"/>
    <row r="24043" s="6" customFormat="1" x14ac:dyDescent="0.4"/>
    <row r="24044" s="6" customFormat="1" x14ac:dyDescent="0.4"/>
    <row r="24045" s="6" customFormat="1" x14ac:dyDescent="0.4"/>
    <row r="24046" s="6" customFormat="1" x14ac:dyDescent="0.4"/>
    <row r="24047" s="6" customFormat="1" x14ac:dyDescent="0.4"/>
    <row r="24048" s="6" customFormat="1" x14ac:dyDescent="0.4"/>
    <row r="24049" s="6" customFormat="1" x14ac:dyDescent="0.4"/>
    <row r="24050" s="6" customFormat="1" x14ac:dyDescent="0.4"/>
    <row r="24051" s="6" customFormat="1" x14ac:dyDescent="0.4"/>
    <row r="24052" s="6" customFormat="1" x14ac:dyDescent="0.4"/>
    <row r="24053" s="6" customFormat="1" x14ac:dyDescent="0.4"/>
    <row r="24054" s="6" customFormat="1" x14ac:dyDescent="0.4"/>
    <row r="24055" s="6" customFormat="1" x14ac:dyDescent="0.4"/>
    <row r="24056" s="6" customFormat="1" x14ac:dyDescent="0.4"/>
    <row r="24057" s="6" customFormat="1" x14ac:dyDescent="0.4"/>
    <row r="24058" s="6" customFormat="1" x14ac:dyDescent="0.4"/>
    <row r="24059" s="6" customFormat="1" x14ac:dyDescent="0.4"/>
    <row r="24060" s="6" customFormat="1" x14ac:dyDescent="0.4"/>
    <row r="24061" s="6" customFormat="1" x14ac:dyDescent="0.4"/>
    <row r="24062" s="6" customFormat="1" x14ac:dyDescent="0.4"/>
    <row r="24063" s="6" customFormat="1" x14ac:dyDescent="0.4"/>
    <row r="24064" s="6" customFormat="1" x14ac:dyDescent="0.4"/>
    <row r="24065" s="6" customFormat="1" x14ac:dyDescent="0.4"/>
    <row r="24066" s="6" customFormat="1" x14ac:dyDescent="0.4"/>
    <row r="24067" s="6" customFormat="1" x14ac:dyDescent="0.4"/>
    <row r="24068" s="6" customFormat="1" x14ac:dyDescent="0.4"/>
    <row r="24069" s="6" customFormat="1" x14ac:dyDescent="0.4"/>
    <row r="24070" s="6" customFormat="1" x14ac:dyDescent="0.4"/>
    <row r="24071" s="6" customFormat="1" x14ac:dyDescent="0.4"/>
    <row r="24072" s="6" customFormat="1" x14ac:dyDescent="0.4"/>
    <row r="24073" s="6" customFormat="1" x14ac:dyDescent="0.4"/>
    <row r="24074" s="6" customFormat="1" x14ac:dyDescent="0.4"/>
    <row r="24075" s="6" customFormat="1" x14ac:dyDescent="0.4"/>
    <row r="24076" s="6" customFormat="1" x14ac:dyDescent="0.4"/>
    <row r="24077" s="6" customFormat="1" x14ac:dyDescent="0.4"/>
    <row r="24078" s="6" customFormat="1" x14ac:dyDescent="0.4"/>
    <row r="24079" s="6" customFormat="1" x14ac:dyDescent="0.4"/>
    <row r="24080" s="6" customFormat="1" x14ac:dyDescent="0.4"/>
    <row r="24081" s="6" customFormat="1" x14ac:dyDescent="0.4"/>
    <row r="24082" s="6" customFormat="1" x14ac:dyDescent="0.4"/>
    <row r="24083" s="6" customFormat="1" x14ac:dyDescent="0.4"/>
    <row r="24084" s="6" customFormat="1" x14ac:dyDescent="0.4"/>
    <row r="24085" s="6" customFormat="1" x14ac:dyDescent="0.4"/>
    <row r="24086" s="6" customFormat="1" x14ac:dyDescent="0.4"/>
    <row r="24087" s="6" customFormat="1" x14ac:dyDescent="0.4"/>
    <row r="24088" s="6" customFormat="1" x14ac:dyDescent="0.4"/>
    <row r="24089" s="6" customFormat="1" x14ac:dyDescent="0.4"/>
    <row r="24090" s="6" customFormat="1" x14ac:dyDescent="0.4"/>
    <row r="24091" s="6" customFormat="1" x14ac:dyDescent="0.4"/>
    <row r="24092" s="6" customFormat="1" x14ac:dyDescent="0.4"/>
    <row r="24093" s="6" customFormat="1" x14ac:dyDescent="0.4"/>
    <row r="24094" s="6" customFormat="1" x14ac:dyDescent="0.4"/>
    <row r="24095" s="6" customFormat="1" x14ac:dyDescent="0.4"/>
    <row r="24096" s="6" customFormat="1" x14ac:dyDescent="0.4"/>
    <row r="24097" s="6" customFormat="1" x14ac:dyDescent="0.4"/>
    <row r="24098" s="6" customFormat="1" x14ac:dyDescent="0.4"/>
    <row r="24099" s="6" customFormat="1" x14ac:dyDescent="0.4"/>
    <row r="24100" s="6" customFormat="1" x14ac:dyDescent="0.4"/>
    <row r="24101" s="6" customFormat="1" x14ac:dyDescent="0.4"/>
    <row r="24102" s="6" customFormat="1" x14ac:dyDescent="0.4"/>
    <row r="24103" s="6" customFormat="1" x14ac:dyDescent="0.4"/>
    <row r="24104" s="6" customFormat="1" x14ac:dyDescent="0.4"/>
    <row r="24105" s="6" customFormat="1" x14ac:dyDescent="0.4"/>
    <row r="24106" s="6" customFormat="1" x14ac:dyDescent="0.4"/>
    <row r="24107" s="6" customFormat="1" x14ac:dyDescent="0.4"/>
    <row r="24108" s="6" customFormat="1" x14ac:dyDescent="0.4"/>
    <row r="24109" s="6" customFormat="1" x14ac:dyDescent="0.4"/>
    <row r="24110" s="6" customFormat="1" x14ac:dyDescent="0.4"/>
    <row r="24111" s="6" customFormat="1" x14ac:dyDescent="0.4"/>
    <row r="24112" s="6" customFormat="1" x14ac:dyDescent="0.4"/>
    <row r="24113" s="6" customFormat="1" x14ac:dyDescent="0.4"/>
    <row r="24114" s="6" customFormat="1" x14ac:dyDescent="0.4"/>
    <row r="24115" s="6" customFormat="1" x14ac:dyDescent="0.4"/>
    <row r="24116" s="6" customFormat="1" x14ac:dyDescent="0.4"/>
    <row r="24117" s="6" customFormat="1" x14ac:dyDescent="0.4"/>
    <row r="24118" s="6" customFormat="1" x14ac:dyDescent="0.4"/>
    <row r="24119" s="6" customFormat="1" x14ac:dyDescent="0.4"/>
    <row r="24120" s="6" customFormat="1" x14ac:dyDescent="0.4"/>
    <row r="24121" s="6" customFormat="1" x14ac:dyDescent="0.4"/>
    <row r="24122" s="6" customFormat="1" x14ac:dyDescent="0.4"/>
    <row r="24123" s="6" customFormat="1" x14ac:dyDescent="0.4"/>
    <row r="24124" s="6" customFormat="1" x14ac:dyDescent="0.4"/>
    <row r="24125" s="6" customFormat="1" x14ac:dyDescent="0.4"/>
    <row r="24126" s="6" customFormat="1" x14ac:dyDescent="0.4"/>
    <row r="24127" s="6" customFormat="1" x14ac:dyDescent="0.4"/>
    <row r="24128" s="6" customFormat="1" x14ac:dyDescent="0.4"/>
    <row r="24129" s="6" customFormat="1" x14ac:dyDescent="0.4"/>
    <row r="24130" s="6" customFormat="1" x14ac:dyDescent="0.4"/>
    <row r="24131" s="6" customFormat="1" x14ac:dyDescent="0.4"/>
    <row r="24132" s="6" customFormat="1" x14ac:dyDescent="0.4"/>
    <row r="24133" s="6" customFormat="1" x14ac:dyDescent="0.4"/>
    <row r="24134" s="6" customFormat="1" x14ac:dyDescent="0.4"/>
    <row r="24135" s="6" customFormat="1" x14ac:dyDescent="0.4"/>
    <row r="24136" s="6" customFormat="1" x14ac:dyDescent="0.4"/>
    <row r="24137" s="6" customFormat="1" x14ac:dyDescent="0.4"/>
    <row r="24138" s="6" customFormat="1" x14ac:dyDescent="0.4"/>
    <row r="24139" s="6" customFormat="1" x14ac:dyDescent="0.4"/>
    <row r="24140" s="6" customFormat="1" x14ac:dyDescent="0.4"/>
    <row r="24141" s="6" customFormat="1" x14ac:dyDescent="0.4"/>
    <row r="24142" s="6" customFormat="1" x14ac:dyDescent="0.4"/>
    <row r="24143" s="6" customFormat="1" x14ac:dyDescent="0.4"/>
    <row r="24144" s="6" customFormat="1" x14ac:dyDescent="0.4"/>
    <row r="24145" s="6" customFormat="1" x14ac:dyDescent="0.4"/>
    <row r="24146" s="6" customFormat="1" x14ac:dyDescent="0.4"/>
    <row r="24147" s="6" customFormat="1" x14ac:dyDescent="0.4"/>
    <row r="24148" s="6" customFormat="1" x14ac:dyDescent="0.4"/>
    <row r="24149" s="6" customFormat="1" x14ac:dyDescent="0.4"/>
    <row r="24150" s="6" customFormat="1" x14ac:dyDescent="0.4"/>
    <row r="24151" s="6" customFormat="1" x14ac:dyDescent="0.4"/>
    <row r="24152" s="6" customFormat="1" x14ac:dyDescent="0.4"/>
    <row r="24153" s="6" customFormat="1" x14ac:dyDescent="0.4"/>
    <row r="24154" s="6" customFormat="1" x14ac:dyDescent="0.4"/>
    <row r="24155" s="6" customFormat="1" x14ac:dyDescent="0.4"/>
    <row r="24156" s="6" customFormat="1" x14ac:dyDescent="0.4"/>
    <row r="24157" s="6" customFormat="1" x14ac:dyDescent="0.4"/>
    <row r="24158" s="6" customFormat="1" x14ac:dyDescent="0.4"/>
    <row r="24159" s="6" customFormat="1" x14ac:dyDescent="0.4"/>
    <row r="24160" s="6" customFormat="1" x14ac:dyDescent="0.4"/>
    <row r="24161" s="6" customFormat="1" x14ac:dyDescent="0.4"/>
    <row r="24162" s="6" customFormat="1" x14ac:dyDescent="0.4"/>
    <row r="24163" s="6" customFormat="1" x14ac:dyDescent="0.4"/>
    <row r="24164" s="6" customFormat="1" x14ac:dyDescent="0.4"/>
    <row r="24165" s="6" customFormat="1" x14ac:dyDescent="0.4"/>
    <row r="24166" s="6" customFormat="1" x14ac:dyDescent="0.4"/>
    <row r="24167" s="6" customFormat="1" x14ac:dyDescent="0.4"/>
    <row r="24168" s="6" customFormat="1" x14ac:dyDescent="0.4"/>
    <row r="24169" s="6" customFormat="1" x14ac:dyDescent="0.4"/>
    <row r="24170" s="6" customFormat="1" x14ac:dyDescent="0.4"/>
    <row r="24171" s="6" customFormat="1" x14ac:dyDescent="0.4"/>
    <row r="24172" s="6" customFormat="1" x14ac:dyDescent="0.4"/>
    <row r="24173" s="6" customFormat="1" x14ac:dyDescent="0.4"/>
    <row r="24174" s="6" customFormat="1" x14ac:dyDescent="0.4"/>
    <row r="24175" s="6" customFormat="1" x14ac:dyDescent="0.4"/>
    <row r="24176" s="6" customFormat="1" x14ac:dyDescent="0.4"/>
    <row r="24177" s="6" customFormat="1" x14ac:dyDescent="0.4"/>
    <row r="24178" s="6" customFormat="1" x14ac:dyDescent="0.4"/>
    <row r="24179" s="6" customFormat="1" x14ac:dyDescent="0.4"/>
    <row r="24180" s="6" customFormat="1" x14ac:dyDescent="0.4"/>
    <row r="24181" s="6" customFormat="1" x14ac:dyDescent="0.4"/>
    <row r="24182" s="6" customFormat="1" x14ac:dyDescent="0.4"/>
    <row r="24183" s="6" customFormat="1" x14ac:dyDescent="0.4"/>
    <row r="24184" s="6" customFormat="1" x14ac:dyDescent="0.4"/>
    <row r="24185" s="6" customFormat="1" x14ac:dyDescent="0.4"/>
    <row r="24186" s="6" customFormat="1" x14ac:dyDescent="0.4"/>
    <row r="24187" s="6" customFormat="1" x14ac:dyDescent="0.4"/>
    <row r="24188" s="6" customFormat="1" x14ac:dyDescent="0.4"/>
    <row r="24189" s="6" customFormat="1" x14ac:dyDescent="0.4"/>
    <row r="24190" s="6" customFormat="1" x14ac:dyDescent="0.4"/>
    <row r="24191" s="6" customFormat="1" x14ac:dyDescent="0.4"/>
    <row r="24192" s="6" customFormat="1" x14ac:dyDescent="0.4"/>
    <row r="24193" s="6" customFormat="1" x14ac:dyDescent="0.4"/>
    <row r="24194" s="6" customFormat="1" x14ac:dyDescent="0.4"/>
    <row r="24195" s="6" customFormat="1" x14ac:dyDescent="0.4"/>
    <row r="24196" s="6" customFormat="1" x14ac:dyDescent="0.4"/>
    <row r="24197" s="6" customFormat="1" x14ac:dyDescent="0.4"/>
    <row r="24198" s="6" customFormat="1" x14ac:dyDescent="0.4"/>
    <row r="24199" s="6" customFormat="1" x14ac:dyDescent="0.4"/>
    <row r="24200" s="6" customFormat="1" x14ac:dyDescent="0.4"/>
    <row r="24201" s="6" customFormat="1" x14ac:dyDescent="0.4"/>
    <row r="24202" s="6" customFormat="1" x14ac:dyDescent="0.4"/>
    <row r="24203" s="6" customFormat="1" x14ac:dyDescent="0.4"/>
    <row r="24204" s="6" customFormat="1" x14ac:dyDescent="0.4"/>
    <row r="24205" s="6" customFormat="1" x14ac:dyDescent="0.4"/>
    <row r="24206" s="6" customFormat="1" x14ac:dyDescent="0.4"/>
    <row r="24207" s="6" customFormat="1" x14ac:dyDescent="0.4"/>
    <row r="24208" s="6" customFormat="1" x14ac:dyDescent="0.4"/>
    <row r="24209" s="6" customFormat="1" x14ac:dyDescent="0.4"/>
    <row r="24210" s="6" customFormat="1" x14ac:dyDescent="0.4"/>
    <row r="24211" s="6" customFormat="1" x14ac:dyDescent="0.4"/>
    <row r="24212" s="6" customFormat="1" x14ac:dyDescent="0.4"/>
    <row r="24213" s="6" customFormat="1" x14ac:dyDescent="0.4"/>
    <row r="24214" s="6" customFormat="1" x14ac:dyDescent="0.4"/>
    <row r="24215" s="6" customFormat="1" x14ac:dyDescent="0.4"/>
    <row r="24216" s="6" customFormat="1" x14ac:dyDescent="0.4"/>
    <row r="24217" s="6" customFormat="1" x14ac:dyDescent="0.4"/>
    <row r="24218" s="6" customFormat="1" x14ac:dyDescent="0.4"/>
    <row r="24219" s="6" customFormat="1" x14ac:dyDescent="0.4"/>
    <row r="24220" s="6" customFormat="1" x14ac:dyDescent="0.4"/>
    <row r="24221" s="6" customFormat="1" x14ac:dyDescent="0.4"/>
    <row r="24222" s="6" customFormat="1" x14ac:dyDescent="0.4"/>
    <row r="24223" s="6" customFormat="1" x14ac:dyDescent="0.4"/>
    <row r="24224" s="6" customFormat="1" x14ac:dyDescent="0.4"/>
    <row r="24225" s="6" customFormat="1" x14ac:dyDescent="0.4"/>
    <row r="24226" s="6" customFormat="1" x14ac:dyDescent="0.4"/>
    <row r="24227" s="6" customFormat="1" x14ac:dyDescent="0.4"/>
    <row r="24228" s="6" customFormat="1" x14ac:dyDescent="0.4"/>
    <row r="24229" s="6" customFormat="1" x14ac:dyDescent="0.4"/>
    <row r="24230" s="6" customFormat="1" x14ac:dyDescent="0.4"/>
    <row r="24231" s="6" customFormat="1" x14ac:dyDescent="0.4"/>
    <row r="24232" s="6" customFormat="1" x14ac:dyDescent="0.4"/>
    <row r="24233" s="6" customFormat="1" x14ac:dyDescent="0.4"/>
    <row r="24234" s="6" customFormat="1" x14ac:dyDescent="0.4"/>
    <row r="24235" s="6" customFormat="1" x14ac:dyDescent="0.4"/>
    <row r="24236" s="6" customFormat="1" x14ac:dyDescent="0.4"/>
    <row r="24237" s="6" customFormat="1" x14ac:dyDescent="0.4"/>
    <row r="24238" s="6" customFormat="1" x14ac:dyDescent="0.4"/>
    <row r="24239" s="6" customFormat="1" x14ac:dyDescent="0.4"/>
    <row r="24240" s="6" customFormat="1" x14ac:dyDescent="0.4"/>
    <row r="24241" s="6" customFormat="1" x14ac:dyDescent="0.4"/>
    <row r="24242" s="6" customFormat="1" x14ac:dyDescent="0.4"/>
    <row r="24243" s="6" customFormat="1" x14ac:dyDescent="0.4"/>
    <row r="24244" s="6" customFormat="1" x14ac:dyDescent="0.4"/>
    <row r="24245" s="6" customFormat="1" x14ac:dyDescent="0.4"/>
    <row r="24246" s="6" customFormat="1" x14ac:dyDescent="0.4"/>
    <row r="24247" s="6" customFormat="1" x14ac:dyDescent="0.4"/>
    <row r="24248" s="6" customFormat="1" x14ac:dyDescent="0.4"/>
    <row r="24249" s="6" customFormat="1" x14ac:dyDescent="0.4"/>
    <row r="24250" s="6" customFormat="1" x14ac:dyDescent="0.4"/>
    <row r="24251" s="6" customFormat="1" x14ac:dyDescent="0.4"/>
    <row r="24252" s="6" customFormat="1" x14ac:dyDescent="0.4"/>
    <row r="24253" s="6" customFormat="1" x14ac:dyDescent="0.4"/>
    <row r="24254" s="6" customFormat="1" x14ac:dyDescent="0.4"/>
    <row r="24255" s="6" customFormat="1" x14ac:dyDescent="0.4"/>
    <row r="24256" s="6" customFormat="1" x14ac:dyDescent="0.4"/>
    <row r="24257" s="6" customFormat="1" x14ac:dyDescent="0.4"/>
    <row r="24258" s="6" customFormat="1" x14ac:dyDescent="0.4"/>
    <row r="24259" s="6" customFormat="1" x14ac:dyDescent="0.4"/>
    <row r="24260" s="6" customFormat="1" x14ac:dyDescent="0.4"/>
    <row r="24261" s="6" customFormat="1" x14ac:dyDescent="0.4"/>
    <row r="24262" s="6" customFormat="1" x14ac:dyDescent="0.4"/>
    <row r="24263" s="6" customFormat="1" x14ac:dyDescent="0.4"/>
    <row r="24264" s="6" customFormat="1" x14ac:dyDescent="0.4"/>
    <row r="24265" s="6" customFormat="1" x14ac:dyDescent="0.4"/>
    <row r="24266" s="6" customFormat="1" x14ac:dyDescent="0.4"/>
    <row r="24267" s="6" customFormat="1" x14ac:dyDescent="0.4"/>
    <row r="24268" s="6" customFormat="1" x14ac:dyDescent="0.4"/>
    <row r="24269" s="6" customFormat="1" x14ac:dyDescent="0.4"/>
    <row r="24270" s="6" customFormat="1" x14ac:dyDescent="0.4"/>
    <row r="24271" s="6" customFormat="1" x14ac:dyDescent="0.4"/>
    <row r="24272" s="6" customFormat="1" x14ac:dyDescent="0.4"/>
    <row r="24273" s="6" customFormat="1" x14ac:dyDescent="0.4"/>
    <row r="24274" s="6" customFormat="1" x14ac:dyDescent="0.4"/>
    <row r="24275" s="6" customFormat="1" x14ac:dyDescent="0.4"/>
    <row r="24276" s="6" customFormat="1" x14ac:dyDescent="0.4"/>
    <row r="24277" s="6" customFormat="1" x14ac:dyDescent="0.4"/>
    <row r="24278" s="6" customFormat="1" x14ac:dyDescent="0.4"/>
    <row r="24279" s="6" customFormat="1" x14ac:dyDescent="0.4"/>
    <row r="24280" s="6" customFormat="1" x14ac:dyDescent="0.4"/>
    <row r="24281" s="6" customFormat="1" x14ac:dyDescent="0.4"/>
    <row r="24282" s="6" customFormat="1" x14ac:dyDescent="0.4"/>
    <row r="24283" s="6" customFormat="1" x14ac:dyDescent="0.4"/>
    <row r="24284" s="6" customFormat="1" x14ac:dyDescent="0.4"/>
    <row r="24285" s="6" customFormat="1" x14ac:dyDescent="0.4"/>
    <row r="24286" s="6" customFormat="1" x14ac:dyDescent="0.4"/>
    <row r="24287" s="6" customFormat="1" x14ac:dyDescent="0.4"/>
    <row r="24288" s="6" customFormat="1" x14ac:dyDescent="0.4"/>
    <row r="24289" s="6" customFormat="1" x14ac:dyDescent="0.4"/>
    <row r="24290" s="6" customFormat="1" x14ac:dyDescent="0.4"/>
    <row r="24291" s="6" customFormat="1" x14ac:dyDescent="0.4"/>
    <row r="24292" s="6" customFormat="1" x14ac:dyDescent="0.4"/>
    <row r="24293" s="6" customFormat="1" x14ac:dyDescent="0.4"/>
    <row r="24294" s="6" customFormat="1" x14ac:dyDescent="0.4"/>
    <row r="24295" s="6" customFormat="1" x14ac:dyDescent="0.4"/>
    <row r="24296" s="6" customFormat="1" x14ac:dyDescent="0.4"/>
    <row r="24297" s="6" customFormat="1" x14ac:dyDescent="0.4"/>
    <row r="24298" s="6" customFormat="1" x14ac:dyDescent="0.4"/>
    <row r="24299" s="6" customFormat="1" x14ac:dyDescent="0.4"/>
    <row r="24300" s="6" customFormat="1" x14ac:dyDescent="0.4"/>
    <row r="24301" s="6" customFormat="1" x14ac:dyDescent="0.4"/>
    <row r="24302" s="6" customFormat="1" x14ac:dyDescent="0.4"/>
    <row r="24303" s="6" customFormat="1" x14ac:dyDescent="0.4"/>
    <row r="24304" s="6" customFormat="1" x14ac:dyDescent="0.4"/>
    <row r="24305" s="6" customFormat="1" x14ac:dyDescent="0.4"/>
    <row r="24306" s="6" customFormat="1" x14ac:dyDescent="0.4"/>
    <row r="24307" s="6" customFormat="1" x14ac:dyDescent="0.4"/>
    <row r="24308" s="6" customFormat="1" x14ac:dyDescent="0.4"/>
    <row r="24309" s="6" customFormat="1" x14ac:dyDescent="0.4"/>
    <row r="24310" s="6" customFormat="1" x14ac:dyDescent="0.4"/>
    <row r="24311" s="6" customFormat="1" x14ac:dyDescent="0.4"/>
    <row r="24312" s="6" customFormat="1" x14ac:dyDescent="0.4"/>
    <row r="24313" s="6" customFormat="1" x14ac:dyDescent="0.4"/>
    <row r="24314" s="6" customFormat="1" x14ac:dyDescent="0.4"/>
    <row r="24315" s="6" customFormat="1" x14ac:dyDescent="0.4"/>
    <row r="24316" s="6" customFormat="1" x14ac:dyDescent="0.4"/>
    <row r="24317" s="6" customFormat="1" x14ac:dyDescent="0.4"/>
    <row r="24318" s="6" customFormat="1" x14ac:dyDescent="0.4"/>
    <row r="24319" s="6" customFormat="1" x14ac:dyDescent="0.4"/>
    <row r="24320" s="6" customFormat="1" x14ac:dyDescent="0.4"/>
    <row r="24321" s="6" customFormat="1" x14ac:dyDescent="0.4"/>
    <row r="24322" s="6" customFormat="1" x14ac:dyDescent="0.4"/>
    <row r="24323" s="6" customFormat="1" x14ac:dyDescent="0.4"/>
    <row r="24324" s="6" customFormat="1" x14ac:dyDescent="0.4"/>
    <row r="24325" s="6" customFormat="1" x14ac:dyDescent="0.4"/>
    <row r="24326" s="6" customFormat="1" x14ac:dyDescent="0.4"/>
    <row r="24327" s="6" customFormat="1" x14ac:dyDescent="0.4"/>
    <row r="24328" s="6" customFormat="1" x14ac:dyDescent="0.4"/>
    <row r="24329" s="6" customFormat="1" x14ac:dyDescent="0.4"/>
    <row r="24330" s="6" customFormat="1" x14ac:dyDescent="0.4"/>
    <row r="24331" s="6" customFormat="1" x14ac:dyDescent="0.4"/>
    <row r="24332" s="6" customFormat="1" x14ac:dyDescent="0.4"/>
    <row r="24333" s="6" customFormat="1" x14ac:dyDescent="0.4"/>
    <row r="24334" s="6" customFormat="1" x14ac:dyDescent="0.4"/>
    <row r="24335" s="6" customFormat="1" x14ac:dyDescent="0.4"/>
    <row r="24336" s="6" customFormat="1" x14ac:dyDescent="0.4"/>
    <row r="24337" s="6" customFormat="1" x14ac:dyDescent="0.4"/>
    <row r="24338" s="6" customFormat="1" x14ac:dyDescent="0.4"/>
    <row r="24339" s="6" customFormat="1" x14ac:dyDescent="0.4"/>
    <row r="24340" s="6" customFormat="1" x14ac:dyDescent="0.4"/>
    <row r="24341" s="6" customFormat="1" x14ac:dyDescent="0.4"/>
    <row r="24342" s="6" customFormat="1" x14ac:dyDescent="0.4"/>
    <row r="24343" s="6" customFormat="1" x14ac:dyDescent="0.4"/>
    <row r="24344" s="6" customFormat="1" x14ac:dyDescent="0.4"/>
    <row r="24345" s="6" customFormat="1" x14ac:dyDescent="0.4"/>
    <row r="24346" s="6" customFormat="1" x14ac:dyDescent="0.4"/>
    <row r="24347" s="6" customFormat="1" x14ac:dyDescent="0.4"/>
    <row r="24348" s="6" customFormat="1" x14ac:dyDescent="0.4"/>
    <row r="24349" s="6" customFormat="1" x14ac:dyDescent="0.4"/>
    <row r="24350" s="6" customFormat="1" x14ac:dyDescent="0.4"/>
    <row r="24351" s="6" customFormat="1" x14ac:dyDescent="0.4"/>
    <row r="24352" s="6" customFormat="1" x14ac:dyDescent="0.4"/>
    <row r="24353" s="6" customFormat="1" x14ac:dyDescent="0.4"/>
    <row r="24354" s="6" customFormat="1" x14ac:dyDescent="0.4"/>
    <row r="24355" s="6" customFormat="1" x14ac:dyDescent="0.4"/>
    <row r="24356" s="6" customFormat="1" x14ac:dyDescent="0.4"/>
    <row r="24357" s="6" customFormat="1" x14ac:dyDescent="0.4"/>
    <row r="24358" s="6" customFormat="1" x14ac:dyDescent="0.4"/>
    <row r="24359" s="6" customFormat="1" x14ac:dyDescent="0.4"/>
    <row r="24360" s="6" customFormat="1" x14ac:dyDescent="0.4"/>
    <row r="24361" s="6" customFormat="1" x14ac:dyDescent="0.4"/>
    <row r="24362" s="6" customFormat="1" x14ac:dyDescent="0.4"/>
    <row r="24363" s="6" customFormat="1" x14ac:dyDescent="0.4"/>
    <row r="24364" s="6" customFormat="1" x14ac:dyDescent="0.4"/>
    <row r="24365" s="6" customFormat="1" x14ac:dyDescent="0.4"/>
    <row r="24366" s="6" customFormat="1" x14ac:dyDescent="0.4"/>
    <row r="24367" s="6" customFormat="1" x14ac:dyDescent="0.4"/>
    <row r="24368" s="6" customFormat="1" x14ac:dyDescent="0.4"/>
    <row r="24369" s="6" customFormat="1" x14ac:dyDescent="0.4"/>
    <row r="24370" s="6" customFormat="1" x14ac:dyDescent="0.4"/>
    <row r="24371" s="6" customFormat="1" x14ac:dyDescent="0.4"/>
    <row r="24372" s="6" customFormat="1" x14ac:dyDescent="0.4"/>
    <row r="24373" s="6" customFormat="1" x14ac:dyDescent="0.4"/>
    <row r="24374" s="6" customFormat="1" x14ac:dyDescent="0.4"/>
    <row r="24375" s="6" customFormat="1" x14ac:dyDescent="0.4"/>
    <row r="24376" s="6" customFormat="1" x14ac:dyDescent="0.4"/>
    <row r="24377" s="6" customFormat="1" x14ac:dyDescent="0.4"/>
    <row r="24378" s="6" customFormat="1" x14ac:dyDescent="0.4"/>
    <row r="24379" s="6" customFormat="1" x14ac:dyDescent="0.4"/>
    <row r="24380" s="6" customFormat="1" x14ac:dyDescent="0.4"/>
    <row r="24381" s="6" customFormat="1" x14ac:dyDescent="0.4"/>
    <row r="24382" s="6" customFormat="1" x14ac:dyDescent="0.4"/>
    <row r="24383" s="6" customFormat="1" x14ac:dyDescent="0.4"/>
    <row r="24384" s="6" customFormat="1" x14ac:dyDescent="0.4"/>
    <row r="24385" s="6" customFormat="1" x14ac:dyDescent="0.4"/>
    <row r="24386" s="6" customFormat="1" x14ac:dyDescent="0.4"/>
    <row r="24387" s="6" customFormat="1" x14ac:dyDescent="0.4"/>
    <row r="24388" s="6" customFormat="1" x14ac:dyDescent="0.4"/>
    <row r="24389" s="6" customFormat="1" x14ac:dyDescent="0.4"/>
    <row r="24390" s="6" customFormat="1" x14ac:dyDescent="0.4"/>
    <row r="24391" s="6" customFormat="1" x14ac:dyDescent="0.4"/>
    <row r="24392" s="6" customFormat="1" x14ac:dyDescent="0.4"/>
    <row r="24393" s="6" customFormat="1" x14ac:dyDescent="0.4"/>
    <row r="24394" s="6" customFormat="1" x14ac:dyDescent="0.4"/>
    <row r="24395" s="6" customFormat="1" x14ac:dyDescent="0.4"/>
    <row r="24396" s="6" customFormat="1" x14ac:dyDescent="0.4"/>
    <row r="24397" s="6" customFormat="1" x14ac:dyDescent="0.4"/>
    <row r="24398" s="6" customFormat="1" x14ac:dyDescent="0.4"/>
    <row r="24399" s="6" customFormat="1" x14ac:dyDescent="0.4"/>
    <row r="24400" s="6" customFormat="1" x14ac:dyDescent="0.4"/>
    <row r="24401" s="6" customFormat="1" x14ac:dyDescent="0.4"/>
    <row r="24402" s="6" customFormat="1" x14ac:dyDescent="0.4"/>
    <row r="24403" s="6" customFormat="1" x14ac:dyDescent="0.4"/>
    <row r="24404" s="6" customFormat="1" x14ac:dyDescent="0.4"/>
    <row r="24405" s="6" customFormat="1" x14ac:dyDescent="0.4"/>
    <row r="24406" s="6" customFormat="1" x14ac:dyDescent="0.4"/>
    <row r="24407" s="6" customFormat="1" x14ac:dyDescent="0.4"/>
    <row r="24408" s="6" customFormat="1" x14ac:dyDescent="0.4"/>
    <row r="24409" s="6" customFormat="1" x14ac:dyDescent="0.4"/>
    <row r="24410" s="6" customFormat="1" x14ac:dyDescent="0.4"/>
    <row r="24411" s="6" customFormat="1" x14ac:dyDescent="0.4"/>
    <row r="24412" s="6" customFormat="1" x14ac:dyDescent="0.4"/>
    <row r="24413" s="6" customFormat="1" x14ac:dyDescent="0.4"/>
    <row r="24414" s="6" customFormat="1" x14ac:dyDescent="0.4"/>
    <row r="24415" s="6" customFormat="1" x14ac:dyDescent="0.4"/>
    <row r="24416" s="6" customFormat="1" x14ac:dyDescent="0.4"/>
    <row r="24417" s="6" customFormat="1" x14ac:dyDescent="0.4"/>
    <row r="24418" s="6" customFormat="1" x14ac:dyDescent="0.4"/>
    <row r="24419" s="6" customFormat="1" x14ac:dyDescent="0.4"/>
    <row r="24420" s="6" customFormat="1" x14ac:dyDescent="0.4"/>
    <row r="24421" s="6" customFormat="1" x14ac:dyDescent="0.4"/>
    <row r="24422" s="6" customFormat="1" x14ac:dyDescent="0.4"/>
    <row r="24423" s="6" customFormat="1" x14ac:dyDescent="0.4"/>
    <row r="24424" s="6" customFormat="1" x14ac:dyDescent="0.4"/>
    <row r="24425" s="6" customFormat="1" x14ac:dyDescent="0.4"/>
    <row r="24426" s="6" customFormat="1" x14ac:dyDescent="0.4"/>
    <row r="24427" s="6" customFormat="1" x14ac:dyDescent="0.4"/>
    <row r="24428" s="6" customFormat="1" x14ac:dyDescent="0.4"/>
    <row r="24429" s="6" customFormat="1" x14ac:dyDescent="0.4"/>
    <row r="24430" s="6" customFormat="1" x14ac:dyDescent="0.4"/>
    <row r="24431" s="6" customFormat="1" x14ac:dyDescent="0.4"/>
    <row r="24432" s="6" customFormat="1" x14ac:dyDescent="0.4"/>
    <row r="24433" s="6" customFormat="1" x14ac:dyDescent="0.4"/>
    <row r="24434" s="6" customFormat="1" x14ac:dyDescent="0.4"/>
    <row r="24435" s="6" customFormat="1" x14ac:dyDescent="0.4"/>
    <row r="24436" s="6" customFormat="1" x14ac:dyDescent="0.4"/>
    <row r="24437" s="6" customFormat="1" x14ac:dyDescent="0.4"/>
    <row r="24438" s="6" customFormat="1" x14ac:dyDescent="0.4"/>
    <row r="24439" s="6" customFormat="1" x14ac:dyDescent="0.4"/>
    <row r="24440" s="6" customFormat="1" x14ac:dyDescent="0.4"/>
    <row r="24441" s="6" customFormat="1" x14ac:dyDescent="0.4"/>
    <row r="24442" s="6" customFormat="1" x14ac:dyDescent="0.4"/>
    <row r="24443" s="6" customFormat="1" x14ac:dyDescent="0.4"/>
    <row r="24444" s="6" customFormat="1" x14ac:dyDescent="0.4"/>
    <row r="24445" s="6" customFormat="1" x14ac:dyDescent="0.4"/>
    <row r="24446" s="6" customFormat="1" x14ac:dyDescent="0.4"/>
    <row r="24447" s="6" customFormat="1" x14ac:dyDescent="0.4"/>
    <row r="24448" s="6" customFormat="1" x14ac:dyDescent="0.4"/>
    <row r="24449" s="6" customFormat="1" x14ac:dyDescent="0.4"/>
    <row r="24450" s="6" customFormat="1" x14ac:dyDescent="0.4"/>
    <row r="24451" s="6" customFormat="1" x14ac:dyDescent="0.4"/>
    <row r="24452" s="6" customFormat="1" x14ac:dyDescent="0.4"/>
    <row r="24453" s="6" customFormat="1" x14ac:dyDescent="0.4"/>
    <row r="24454" s="6" customFormat="1" x14ac:dyDescent="0.4"/>
    <row r="24455" s="6" customFormat="1" x14ac:dyDescent="0.4"/>
    <row r="24456" s="6" customFormat="1" x14ac:dyDescent="0.4"/>
    <row r="24457" s="6" customFormat="1" x14ac:dyDescent="0.4"/>
    <row r="24458" s="6" customFormat="1" x14ac:dyDescent="0.4"/>
    <row r="24459" s="6" customFormat="1" x14ac:dyDescent="0.4"/>
    <row r="24460" s="6" customFormat="1" x14ac:dyDescent="0.4"/>
    <row r="24461" s="6" customFormat="1" x14ac:dyDescent="0.4"/>
    <row r="24462" s="6" customFormat="1" x14ac:dyDescent="0.4"/>
    <row r="24463" s="6" customFormat="1" x14ac:dyDescent="0.4"/>
    <row r="24464" s="6" customFormat="1" x14ac:dyDescent="0.4"/>
    <row r="24465" s="6" customFormat="1" x14ac:dyDescent="0.4"/>
    <row r="24466" s="6" customFormat="1" x14ac:dyDescent="0.4"/>
    <row r="24467" s="6" customFormat="1" x14ac:dyDescent="0.4"/>
    <row r="24468" s="6" customFormat="1" x14ac:dyDescent="0.4"/>
    <row r="24469" s="6" customFormat="1" x14ac:dyDescent="0.4"/>
    <row r="24470" s="6" customFormat="1" x14ac:dyDescent="0.4"/>
    <row r="24471" s="6" customFormat="1" x14ac:dyDescent="0.4"/>
    <row r="24472" s="6" customFormat="1" x14ac:dyDescent="0.4"/>
    <row r="24473" s="6" customFormat="1" x14ac:dyDescent="0.4"/>
    <row r="24474" s="6" customFormat="1" x14ac:dyDescent="0.4"/>
    <row r="24475" s="6" customFormat="1" x14ac:dyDescent="0.4"/>
    <row r="24476" s="6" customFormat="1" x14ac:dyDescent="0.4"/>
    <row r="24477" s="6" customFormat="1" x14ac:dyDescent="0.4"/>
    <row r="24478" s="6" customFormat="1" x14ac:dyDescent="0.4"/>
    <row r="24479" s="6" customFormat="1" x14ac:dyDescent="0.4"/>
    <row r="24480" s="6" customFormat="1" x14ac:dyDescent="0.4"/>
    <row r="24481" s="6" customFormat="1" x14ac:dyDescent="0.4"/>
    <row r="24482" s="6" customFormat="1" x14ac:dyDescent="0.4"/>
    <row r="24483" s="6" customFormat="1" x14ac:dyDescent="0.4"/>
    <row r="24484" s="6" customFormat="1" x14ac:dyDescent="0.4"/>
    <row r="24485" s="6" customFormat="1" x14ac:dyDescent="0.4"/>
    <row r="24486" s="6" customFormat="1" x14ac:dyDescent="0.4"/>
    <row r="24487" s="6" customFormat="1" x14ac:dyDescent="0.4"/>
    <row r="24488" s="6" customFormat="1" x14ac:dyDescent="0.4"/>
    <row r="24489" s="6" customFormat="1" x14ac:dyDescent="0.4"/>
    <row r="24490" s="6" customFormat="1" x14ac:dyDescent="0.4"/>
    <row r="24491" s="6" customFormat="1" x14ac:dyDescent="0.4"/>
    <row r="24492" s="6" customFormat="1" x14ac:dyDescent="0.4"/>
    <row r="24493" s="6" customFormat="1" x14ac:dyDescent="0.4"/>
    <row r="24494" s="6" customFormat="1" x14ac:dyDescent="0.4"/>
    <row r="24495" s="6" customFormat="1" x14ac:dyDescent="0.4"/>
    <row r="24496" s="6" customFormat="1" x14ac:dyDescent="0.4"/>
    <row r="24497" s="6" customFormat="1" x14ac:dyDescent="0.4"/>
    <row r="24498" s="6" customFormat="1" x14ac:dyDescent="0.4"/>
    <row r="24499" s="6" customFormat="1" x14ac:dyDescent="0.4"/>
    <row r="24500" s="6" customFormat="1" x14ac:dyDescent="0.4"/>
    <row r="24501" s="6" customFormat="1" x14ac:dyDescent="0.4"/>
    <row r="24502" s="6" customFormat="1" x14ac:dyDescent="0.4"/>
    <row r="24503" s="6" customFormat="1" x14ac:dyDescent="0.4"/>
    <row r="24504" s="6" customFormat="1" x14ac:dyDescent="0.4"/>
    <row r="24505" s="6" customFormat="1" x14ac:dyDescent="0.4"/>
    <row r="24506" s="6" customFormat="1" x14ac:dyDescent="0.4"/>
    <row r="24507" s="6" customFormat="1" x14ac:dyDescent="0.4"/>
    <row r="24508" s="6" customFormat="1" x14ac:dyDescent="0.4"/>
    <row r="24509" s="6" customFormat="1" x14ac:dyDescent="0.4"/>
    <row r="24510" s="6" customFormat="1" x14ac:dyDescent="0.4"/>
    <row r="24511" s="6" customFormat="1" x14ac:dyDescent="0.4"/>
    <row r="24512" s="6" customFormat="1" x14ac:dyDescent="0.4"/>
    <row r="24513" s="6" customFormat="1" x14ac:dyDescent="0.4"/>
    <row r="24514" s="6" customFormat="1" x14ac:dyDescent="0.4"/>
    <row r="24515" s="6" customFormat="1" x14ac:dyDescent="0.4"/>
    <row r="24516" s="6" customFormat="1" x14ac:dyDescent="0.4"/>
    <row r="24517" s="6" customFormat="1" x14ac:dyDescent="0.4"/>
    <row r="24518" s="6" customFormat="1" x14ac:dyDescent="0.4"/>
    <row r="24519" s="6" customFormat="1" x14ac:dyDescent="0.4"/>
    <row r="24520" s="6" customFormat="1" x14ac:dyDescent="0.4"/>
    <row r="24521" s="6" customFormat="1" x14ac:dyDescent="0.4"/>
    <row r="24522" s="6" customFormat="1" x14ac:dyDescent="0.4"/>
    <row r="24523" s="6" customFormat="1" x14ac:dyDescent="0.4"/>
    <row r="24524" s="6" customFormat="1" x14ac:dyDescent="0.4"/>
    <row r="24525" s="6" customFormat="1" x14ac:dyDescent="0.4"/>
    <row r="24526" s="6" customFormat="1" x14ac:dyDescent="0.4"/>
    <row r="24527" s="6" customFormat="1" x14ac:dyDescent="0.4"/>
    <row r="24528" s="6" customFormat="1" x14ac:dyDescent="0.4"/>
    <row r="24529" s="6" customFormat="1" x14ac:dyDescent="0.4"/>
    <row r="24530" s="6" customFormat="1" x14ac:dyDescent="0.4"/>
    <row r="24531" s="6" customFormat="1" x14ac:dyDescent="0.4"/>
    <row r="24532" s="6" customFormat="1" x14ac:dyDescent="0.4"/>
    <row r="24533" s="6" customFormat="1" x14ac:dyDescent="0.4"/>
    <row r="24534" s="6" customFormat="1" x14ac:dyDescent="0.4"/>
    <row r="24535" s="6" customFormat="1" x14ac:dyDescent="0.4"/>
    <row r="24536" s="6" customFormat="1" x14ac:dyDescent="0.4"/>
    <row r="24537" s="6" customFormat="1" x14ac:dyDescent="0.4"/>
    <row r="24538" s="6" customFormat="1" x14ac:dyDescent="0.4"/>
    <row r="24539" s="6" customFormat="1" x14ac:dyDescent="0.4"/>
    <row r="24540" s="6" customFormat="1" x14ac:dyDescent="0.4"/>
    <row r="24541" s="6" customFormat="1" x14ac:dyDescent="0.4"/>
    <row r="24542" s="6" customFormat="1" x14ac:dyDescent="0.4"/>
    <row r="24543" s="6" customFormat="1" x14ac:dyDescent="0.4"/>
    <row r="24544" s="6" customFormat="1" x14ac:dyDescent="0.4"/>
    <row r="24545" s="6" customFormat="1" x14ac:dyDescent="0.4"/>
    <row r="24546" s="6" customFormat="1" x14ac:dyDescent="0.4"/>
    <row r="24547" s="6" customFormat="1" x14ac:dyDescent="0.4"/>
    <row r="24548" s="6" customFormat="1" x14ac:dyDescent="0.4"/>
    <row r="24549" s="6" customFormat="1" x14ac:dyDescent="0.4"/>
    <row r="24550" s="6" customFormat="1" x14ac:dyDescent="0.4"/>
    <row r="24551" s="6" customFormat="1" x14ac:dyDescent="0.4"/>
    <row r="24552" s="6" customFormat="1" x14ac:dyDescent="0.4"/>
    <row r="24553" s="6" customFormat="1" x14ac:dyDescent="0.4"/>
    <row r="24554" s="6" customFormat="1" x14ac:dyDescent="0.4"/>
    <row r="24555" s="6" customFormat="1" x14ac:dyDescent="0.4"/>
    <row r="24556" s="6" customFormat="1" x14ac:dyDescent="0.4"/>
    <row r="24557" s="6" customFormat="1" x14ac:dyDescent="0.4"/>
    <row r="24558" s="6" customFormat="1" x14ac:dyDescent="0.4"/>
    <row r="24559" s="6" customFormat="1" x14ac:dyDescent="0.4"/>
    <row r="24560" s="6" customFormat="1" x14ac:dyDescent="0.4"/>
    <row r="24561" s="6" customFormat="1" x14ac:dyDescent="0.4"/>
    <row r="24562" s="6" customFormat="1" x14ac:dyDescent="0.4"/>
    <row r="24563" s="6" customFormat="1" x14ac:dyDescent="0.4"/>
    <row r="24564" s="6" customFormat="1" x14ac:dyDescent="0.4"/>
    <row r="24565" s="6" customFormat="1" x14ac:dyDescent="0.4"/>
    <row r="24566" s="6" customFormat="1" x14ac:dyDescent="0.4"/>
    <row r="24567" s="6" customFormat="1" x14ac:dyDescent="0.4"/>
    <row r="24568" s="6" customFormat="1" x14ac:dyDescent="0.4"/>
    <row r="24569" s="6" customFormat="1" x14ac:dyDescent="0.4"/>
    <row r="24570" s="6" customFormat="1" x14ac:dyDescent="0.4"/>
    <row r="24571" s="6" customFormat="1" x14ac:dyDescent="0.4"/>
    <row r="24572" s="6" customFormat="1" x14ac:dyDescent="0.4"/>
    <row r="24573" s="6" customFormat="1" x14ac:dyDescent="0.4"/>
    <row r="24574" s="6" customFormat="1" x14ac:dyDescent="0.4"/>
    <row r="24575" s="6" customFormat="1" x14ac:dyDescent="0.4"/>
    <row r="24576" s="6" customFormat="1" x14ac:dyDescent="0.4"/>
    <row r="24577" s="6" customFormat="1" x14ac:dyDescent="0.4"/>
    <row r="24578" s="6" customFormat="1" x14ac:dyDescent="0.4"/>
    <row r="24579" s="6" customFormat="1" x14ac:dyDescent="0.4"/>
    <row r="24580" s="6" customFormat="1" x14ac:dyDescent="0.4"/>
    <row r="24581" s="6" customFormat="1" x14ac:dyDescent="0.4"/>
    <row r="24582" s="6" customFormat="1" x14ac:dyDescent="0.4"/>
    <row r="24583" s="6" customFormat="1" x14ac:dyDescent="0.4"/>
    <row r="24584" s="6" customFormat="1" x14ac:dyDescent="0.4"/>
    <row r="24585" s="6" customFormat="1" x14ac:dyDescent="0.4"/>
    <row r="24586" s="6" customFormat="1" x14ac:dyDescent="0.4"/>
    <row r="24587" s="6" customFormat="1" x14ac:dyDescent="0.4"/>
    <row r="24588" s="6" customFormat="1" x14ac:dyDescent="0.4"/>
    <row r="24589" s="6" customFormat="1" x14ac:dyDescent="0.4"/>
    <row r="24590" s="6" customFormat="1" x14ac:dyDescent="0.4"/>
    <row r="24591" s="6" customFormat="1" x14ac:dyDescent="0.4"/>
    <row r="24592" s="6" customFormat="1" x14ac:dyDescent="0.4"/>
    <row r="24593" s="6" customFormat="1" x14ac:dyDescent="0.4"/>
    <row r="24594" s="6" customFormat="1" x14ac:dyDescent="0.4"/>
    <row r="24595" s="6" customFormat="1" x14ac:dyDescent="0.4"/>
    <row r="24596" s="6" customFormat="1" x14ac:dyDescent="0.4"/>
    <row r="24597" s="6" customFormat="1" x14ac:dyDescent="0.4"/>
    <row r="24598" s="6" customFormat="1" x14ac:dyDescent="0.4"/>
    <row r="24599" s="6" customFormat="1" x14ac:dyDescent="0.4"/>
    <row r="24600" s="6" customFormat="1" x14ac:dyDescent="0.4"/>
    <row r="24601" s="6" customFormat="1" x14ac:dyDescent="0.4"/>
    <row r="24602" s="6" customFormat="1" x14ac:dyDescent="0.4"/>
    <row r="24603" s="6" customFormat="1" x14ac:dyDescent="0.4"/>
    <row r="24604" s="6" customFormat="1" x14ac:dyDescent="0.4"/>
    <row r="24605" s="6" customFormat="1" x14ac:dyDescent="0.4"/>
    <row r="24606" s="6" customFormat="1" x14ac:dyDescent="0.4"/>
    <row r="24607" s="6" customFormat="1" x14ac:dyDescent="0.4"/>
    <row r="24608" s="6" customFormat="1" x14ac:dyDescent="0.4"/>
    <row r="24609" s="6" customFormat="1" x14ac:dyDescent="0.4"/>
    <row r="24610" s="6" customFormat="1" x14ac:dyDescent="0.4"/>
    <row r="24611" s="6" customFormat="1" x14ac:dyDescent="0.4"/>
    <row r="24612" s="6" customFormat="1" x14ac:dyDescent="0.4"/>
    <row r="24613" s="6" customFormat="1" x14ac:dyDescent="0.4"/>
    <row r="24614" s="6" customFormat="1" x14ac:dyDescent="0.4"/>
    <row r="24615" s="6" customFormat="1" x14ac:dyDescent="0.4"/>
    <row r="24616" s="6" customFormat="1" x14ac:dyDescent="0.4"/>
    <row r="24617" s="6" customFormat="1" x14ac:dyDescent="0.4"/>
    <row r="24618" s="6" customFormat="1" x14ac:dyDescent="0.4"/>
    <row r="24619" s="6" customFormat="1" x14ac:dyDescent="0.4"/>
    <row r="24620" s="6" customFormat="1" x14ac:dyDescent="0.4"/>
    <row r="24621" s="6" customFormat="1" x14ac:dyDescent="0.4"/>
    <row r="24622" s="6" customFormat="1" x14ac:dyDescent="0.4"/>
    <row r="24623" s="6" customFormat="1" x14ac:dyDescent="0.4"/>
    <row r="24624" s="6" customFormat="1" x14ac:dyDescent="0.4"/>
    <row r="24625" s="6" customFormat="1" x14ac:dyDescent="0.4"/>
    <row r="24626" s="6" customFormat="1" x14ac:dyDescent="0.4"/>
    <row r="24627" s="6" customFormat="1" x14ac:dyDescent="0.4"/>
    <row r="24628" s="6" customFormat="1" x14ac:dyDescent="0.4"/>
    <row r="24629" s="6" customFormat="1" x14ac:dyDescent="0.4"/>
    <row r="24630" s="6" customFormat="1" x14ac:dyDescent="0.4"/>
    <row r="24631" s="6" customFormat="1" x14ac:dyDescent="0.4"/>
    <row r="24632" s="6" customFormat="1" x14ac:dyDescent="0.4"/>
    <row r="24633" s="6" customFormat="1" x14ac:dyDescent="0.4"/>
    <row r="24634" s="6" customFormat="1" x14ac:dyDescent="0.4"/>
    <row r="24635" s="6" customFormat="1" x14ac:dyDescent="0.4"/>
    <row r="24636" s="6" customFormat="1" x14ac:dyDescent="0.4"/>
    <row r="24637" s="6" customFormat="1" x14ac:dyDescent="0.4"/>
    <row r="24638" s="6" customFormat="1" x14ac:dyDescent="0.4"/>
    <row r="24639" s="6" customFormat="1" x14ac:dyDescent="0.4"/>
    <row r="24640" s="6" customFormat="1" x14ac:dyDescent="0.4"/>
    <row r="24641" s="6" customFormat="1" x14ac:dyDescent="0.4"/>
    <row r="24642" s="6" customFormat="1" x14ac:dyDescent="0.4"/>
    <row r="24643" s="6" customFormat="1" x14ac:dyDescent="0.4"/>
    <row r="24644" s="6" customFormat="1" x14ac:dyDescent="0.4"/>
    <row r="24645" s="6" customFormat="1" x14ac:dyDescent="0.4"/>
    <row r="24646" s="6" customFormat="1" x14ac:dyDescent="0.4"/>
    <row r="24647" s="6" customFormat="1" x14ac:dyDescent="0.4"/>
    <row r="24648" s="6" customFormat="1" x14ac:dyDescent="0.4"/>
    <row r="24649" s="6" customFormat="1" x14ac:dyDescent="0.4"/>
    <row r="24650" s="6" customFormat="1" x14ac:dyDescent="0.4"/>
    <row r="24651" s="6" customFormat="1" x14ac:dyDescent="0.4"/>
    <row r="24652" s="6" customFormat="1" x14ac:dyDescent="0.4"/>
    <row r="24653" s="6" customFormat="1" x14ac:dyDescent="0.4"/>
    <row r="24654" s="6" customFormat="1" x14ac:dyDescent="0.4"/>
    <row r="24655" s="6" customFormat="1" x14ac:dyDescent="0.4"/>
    <row r="24656" s="6" customFormat="1" x14ac:dyDescent="0.4"/>
    <row r="24657" s="6" customFormat="1" x14ac:dyDescent="0.4"/>
    <row r="24658" s="6" customFormat="1" x14ac:dyDescent="0.4"/>
    <row r="24659" s="6" customFormat="1" x14ac:dyDescent="0.4"/>
    <row r="24660" s="6" customFormat="1" x14ac:dyDescent="0.4"/>
    <row r="24661" s="6" customFormat="1" x14ac:dyDescent="0.4"/>
    <row r="24662" s="6" customFormat="1" x14ac:dyDescent="0.4"/>
    <row r="24663" s="6" customFormat="1" x14ac:dyDescent="0.4"/>
    <row r="24664" s="6" customFormat="1" x14ac:dyDescent="0.4"/>
    <row r="24665" s="6" customFormat="1" x14ac:dyDescent="0.4"/>
    <row r="24666" s="6" customFormat="1" x14ac:dyDescent="0.4"/>
    <row r="24667" s="6" customFormat="1" x14ac:dyDescent="0.4"/>
    <row r="24668" s="6" customFormat="1" x14ac:dyDescent="0.4"/>
    <row r="24669" s="6" customFormat="1" x14ac:dyDescent="0.4"/>
    <row r="24670" s="6" customFormat="1" x14ac:dyDescent="0.4"/>
    <row r="24671" s="6" customFormat="1" x14ac:dyDescent="0.4"/>
    <row r="24672" s="6" customFormat="1" x14ac:dyDescent="0.4"/>
    <row r="24673" s="6" customFormat="1" x14ac:dyDescent="0.4"/>
    <row r="24674" s="6" customFormat="1" x14ac:dyDescent="0.4"/>
    <row r="24675" s="6" customFormat="1" x14ac:dyDescent="0.4"/>
    <row r="24676" s="6" customFormat="1" x14ac:dyDescent="0.4"/>
    <row r="24677" s="6" customFormat="1" x14ac:dyDescent="0.4"/>
    <row r="24678" s="6" customFormat="1" x14ac:dyDescent="0.4"/>
    <row r="24679" s="6" customFormat="1" x14ac:dyDescent="0.4"/>
    <row r="24680" s="6" customFormat="1" x14ac:dyDescent="0.4"/>
    <row r="24681" s="6" customFormat="1" x14ac:dyDescent="0.4"/>
    <row r="24682" s="6" customFormat="1" x14ac:dyDescent="0.4"/>
    <row r="24683" s="6" customFormat="1" x14ac:dyDescent="0.4"/>
    <row r="24684" s="6" customFormat="1" x14ac:dyDescent="0.4"/>
    <row r="24685" s="6" customFormat="1" x14ac:dyDescent="0.4"/>
    <row r="24686" s="6" customFormat="1" x14ac:dyDescent="0.4"/>
    <row r="24687" s="6" customFormat="1" x14ac:dyDescent="0.4"/>
    <row r="24688" s="6" customFormat="1" x14ac:dyDescent="0.4"/>
    <row r="24689" s="6" customFormat="1" x14ac:dyDescent="0.4"/>
    <row r="24690" s="6" customFormat="1" x14ac:dyDescent="0.4"/>
    <row r="24691" s="6" customFormat="1" x14ac:dyDescent="0.4"/>
    <row r="24692" s="6" customFormat="1" x14ac:dyDescent="0.4"/>
    <row r="24693" s="6" customFormat="1" x14ac:dyDescent="0.4"/>
    <row r="24694" s="6" customFormat="1" x14ac:dyDescent="0.4"/>
    <row r="24695" s="6" customFormat="1" x14ac:dyDescent="0.4"/>
    <row r="24696" s="6" customFormat="1" x14ac:dyDescent="0.4"/>
    <row r="24697" s="6" customFormat="1" x14ac:dyDescent="0.4"/>
    <row r="24698" s="6" customFormat="1" x14ac:dyDescent="0.4"/>
    <row r="24699" s="6" customFormat="1" x14ac:dyDescent="0.4"/>
    <row r="24700" s="6" customFormat="1" x14ac:dyDescent="0.4"/>
    <row r="24701" s="6" customFormat="1" x14ac:dyDescent="0.4"/>
    <row r="24702" s="6" customFormat="1" x14ac:dyDescent="0.4"/>
    <row r="24703" s="6" customFormat="1" x14ac:dyDescent="0.4"/>
    <row r="24704" s="6" customFormat="1" x14ac:dyDescent="0.4"/>
    <row r="24705" s="6" customFormat="1" x14ac:dyDescent="0.4"/>
    <row r="24706" s="6" customFormat="1" x14ac:dyDescent="0.4"/>
    <row r="24707" s="6" customFormat="1" x14ac:dyDescent="0.4"/>
    <row r="24708" s="6" customFormat="1" x14ac:dyDescent="0.4"/>
    <row r="24709" s="6" customFormat="1" x14ac:dyDescent="0.4"/>
    <row r="24710" s="6" customFormat="1" x14ac:dyDescent="0.4"/>
    <row r="24711" s="6" customFormat="1" x14ac:dyDescent="0.4"/>
    <row r="24712" s="6" customFormat="1" x14ac:dyDescent="0.4"/>
    <row r="24713" s="6" customFormat="1" x14ac:dyDescent="0.4"/>
    <row r="24714" s="6" customFormat="1" x14ac:dyDescent="0.4"/>
    <row r="24715" s="6" customFormat="1" x14ac:dyDescent="0.4"/>
    <row r="24716" s="6" customFormat="1" x14ac:dyDescent="0.4"/>
    <row r="24717" s="6" customFormat="1" x14ac:dyDescent="0.4"/>
    <row r="24718" s="6" customFormat="1" x14ac:dyDescent="0.4"/>
    <row r="24719" s="6" customFormat="1" x14ac:dyDescent="0.4"/>
    <row r="24720" s="6" customFormat="1" x14ac:dyDescent="0.4"/>
    <row r="24721" s="6" customFormat="1" x14ac:dyDescent="0.4"/>
    <row r="24722" s="6" customFormat="1" x14ac:dyDescent="0.4"/>
    <row r="24723" s="6" customFormat="1" x14ac:dyDescent="0.4"/>
    <row r="24724" s="6" customFormat="1" x14ac:dyDescent="0.4"/>
    <row r="24725" s="6" customFormat="1" x14ac:dyDescent="0.4"/>
    <row r="24726" s="6" customFormat="1" x14ac:dyDescent="0.4"/>
    <row r="24727" s="6" customFormat="1" x14ac:dyDescent="0.4"/>
    <row r="24728" s="6" customFormat="1" x14ac:dyDescent="0.4"/>
    <row r="24729" s="6" customFormat="1" x14ac:dyDescent="0.4"/>
    <row r="24730" s="6" customFormat="1" x14ac:dyDescent="0.4"/>
    <row r="24731" s="6" customFormat="1" x14ac:dyDescent="0.4"/>
    <row r="24732" s="6" customFormat="1" x14ac:dyDescent="0.4"/>
    <row r="24733" s="6" customFormat="1" x14ac:dyDescent="0.4"/>
    <row r="24734" s="6" customFormat="1" x14ac:dyDescent="0.4"/>
    <row r="24735" s="6" customFormat="1" x14ac:dyDescent="0.4"/>
    <row r="24736" s="6" customFormat="1" x14ac:dyDescent="0.4"/>
    <row r="24737" s="6" customFormat="1" x14ac:dyDescent="0.4"/>
    <row r="24738" s="6" customFormat="1" x14ac:dyDescent="0.4"/>
    <row r="24739" s="6" customFormat="1" x14ac:dyDescent="0.4"/>
    <row r="24740" s="6" customFormat="1" x14ac:dyDescent="0.4"/>
    <row r="24741" s="6" customFormat="1" x14ac:dyDescent="0.4"/>
    <row r="24742" s="6" customFormat="1" x14ac:dyDescent="0.4"/>
    <row r="24743" s="6" customFormat="1" x14ac:dyDescent="0.4"/>
    <row r="24744" s="6" customFormat="1" x14ac:dyDescent="0.4"/>
    <row r="24745" s="6" customFormat="1" x14ac:dyDescent="0.4"/>
    <row r="24746" s="6" customFormat="1" x14ac:dyDescent="0.4"/>
    <row r="24747" s="6" customFormat="1" x14ac:dyDescent="0.4"/>
    <row r="24748" s="6" customFormat="1" x14ac:dyDescent="0.4"/>
    <row r="24749" s="6" customFormat="1" x14ac:dyDescent="0.4"/>
    <row r="24750" s="6" customFormat="1" x14ac:dyDescent="0.4"/>
    <row r="24751" s="6" customFormat="1" x14ac:dyDescent="0.4"/>
    <row r="24752" s="6" customFormat="1" x14ac:dyDescent="0.4"/>
    <row r="24753" s="6" customFormat="1" x14ac:dyDescent="0.4"/>
    <row r="24754" s="6" customFormat="1" x14ac:dyDescent="0.4"/>
    <row r="24755" s="6" customFormat="1" x14ac:dyDescent="0.4"/>
    <row r="24756" s="6" customFormat="1" x14ac:dyDescent="0.4"/>
    <row r="24757" s="6" customFormat="1" x14ac:dyDescent="0.4"/>
    <row r="24758" s="6" customFormat="1" x14ac:dyDescent="0.4"/>
    <row r="24759" s="6" customFormat="1" x14ac:dyDescent="0.4"/>
    <row r="24760" s="6" customFormat="1" x14ac:dyDescent="0.4"/>
    <row r="24761" s="6" customFormat="1" x14ac:dyDescent="0.4"/>
    <row r="24762" s="6" customFormat="1" x14ac:dyDescent="0.4"/>
    <row r="24763" s="6" customFormat="1" x14ac:dyDescent="0.4"/>
    <row r="24764" s="6" customFormat="1" x14ac:dyDescent="0.4"/>
    <row r="24765" s="6" customFormat="1" x14ac:dyDescent="0.4"/>
    <row r="24766" s="6" customFormat="1" x14ac:dyDescent="0.4"/>
    <row r="24767" s="6" customFormat="1" x14ac:dyDescent="0.4"/>
    <row r="24768" s="6" customFormat="1" x14ac:dyDescent="0.4"/>
    <row r="24769" s="6" customFormat="1" x14ac:dyDescent="0.4"/>
    <row r="24770" s="6" customFormat="1" x14ac:dyDescent="0.4"/>
    <row r="24771" s="6" customFormat="1" x14ac:dyDescent="0.4"/>
    <row r="24772" s="6" customFormat="1" x14ac:dyDescent="0.4"/>
    <row r="24773" s="6" customFormat="1" x14ac:dyDescent="0.4"/>
    <row r="24774" s="6" customFormat="1" x14ac:dyDescent="0.4"/>
    <row r="24775" s="6" customFormat="1" x14ac:dyDescent="0.4"/>
    <row r="24776" s="6" customFormat="1" x14ac:dyDescent="0.4"/>
    <row r="24777" s="6" customFormat="1" x14ac:dyDescent="0.4"/>
    <row r="24778" s="6" customFormat="1" x14ac:dyDescent="0.4"/>
    <row r="24779" s="6" customFormat="1" x14ac:dyDescent="0.4"/>
    <row r="24780" s="6" customFormat="1" x14ac:dyDescent="0.4"/>
    <row r="24781" s="6" customFormat="1" x14ac:dyDescent="0.4"/>
    <row r="24782" s="6" customFormat="1" x14ac:dyDescent="0.4"/>
    <row r="24783" s="6" customFormat="1" x14ac:dyDescent="0.4"/>
    <row r="24784" s="6" customFormat="1" x14ac:dyDescent="0.4"/>
    <row r="24785" s="6" customFormat="1" x14ac:dyDescent="0.4"/>
    <row r="24786" s="6" customFormat="1" x14ac:dyDescent="0.4"/>
    <row r="24787" s="6" customFormat="1" x14ac:dyDescent="0.4"/>
    <row r="24788" s="6" customFormat="1" x14ac:dyDescent="0.4"/>
    <row r="24789" s="6" customFormat="1" x14ac:dyDescent="0.4"/>
    <row r="24790" s="6" customFormat="1" x14ac:dyDescent="0.4"/>
    <row r="24791" s="6" customFormat="1" x14ac:dyDescent="0.4"/>
    <row r="24792" s="6" customFormat="1" x14ac:dyDescent="0.4"/>
    <row r="24793" s="6" customFormat="1" x14ac:dyDescent="0.4"/>
    <row r="24794" s="6" customFormat="1" x14ac:dyDescent="0.4"/>
    <row r="24795" s="6" customFormat="1" x14ac:dyDescent="0.4"/>
    <row r="24796" s="6" customFormat="1" x14ac:dyDescent="0.4"/>
    <row r="24797" s="6" customFormat="1" x14ac:dyDescent="0.4"/>
    <row r="24798" s="6" customFormat="1" x14ac:dyDescent="0.4"/>
    <row r="24799" s="6" customFormat="1" x14ac:dyDescent="0.4"/>
    <row r="24800" s="6" customFormat="1" x14ac:dyDescent="0.4"/>
    <row r="24801" s="6" customFormat="1" x14ac:dyDescent="0.4"/>
    <row r="24802" s="6" customFormat="1" x14ac:dyDescent="0.4"/>
    <row r="24803" s="6" customFormat="1" x14ac:dyDescent="0.4"/>
    <row r="24804" s="6" customFormat="1" x14ac:dyDescent="0.4"/>
    <row r="24805" s="6" customFormat="1" x14ac:dyDescent="0.4"/>
    <row r="24806" s="6" customFormat="1" x14ac:dyDescent="0.4"/>
    <row r="24807" s="6" customFormat="1" x14ac:dyDescent="0.4"/>
    <row r="24808" s="6" customFormat="1" x14ac:dyDescent="0.4"/>
    <row r="24809" s="6" customFormat="1" x14ac:dyDescent="0.4"/>
    <row r="24810" s="6" customFormat="1" x14ac:dyDescent="0.4"/>
    <row r="24811" s="6" customFormat="1" x14ac:dyDescent="0.4"/>
    <row r="24812" s="6" customFormat="1" x14ac:dyDescent="0.4"/>
    <row r="24813" s="6" customFormat="1" x14ac:dyDescent="0.4"/>
    <row r="24814" s="6" customFormat="1" x14ac:dyDescent="0.4"/>
    <row r="24815" s="6" customFormat="1" x14ac:dyDescent="0.4"/>
    <row r="24816" s="6" customFormat="1" x14ac:dyDescent="0.4"/>
    <row r="24817" s="6" customFormat="1" x14ac:dyDescent="0.4"/>
    <row r="24818" s="6" customFormat="1" x14ac:dyDescent="0.4"/>
    <row r="24819" s="6" customFormat="1" x14ac:dyDescent="0.4"/>
    <row r="24820" s="6" customFormat="1" x14ac:dyDescent="0.4"/>
    <row r="24821" s="6" customFormat="1" x14ac:dyDescent="0.4"/>
    <row r="24822" s="6" customFormat="1" x14ac:dyDescent="0.4"/>
    <row r="24823" s="6" customFormat="1" x14ac:dyDescent="0.4"/>
    <row r="24824" s="6" customFormat="1" x14ac:dyDescent="0.4"/>
    <row r="24825" s="6" customFormat="1" x14ac:dyDescent="0.4"/>
    <row r="24826" s="6" customFormat="1" x14ac:dyDescent="0.4"/>
    <row r="24827" s="6" customFormat="1" x14ac:dyDescent="0.4"/>
    <row r="24828" s="6" customFormat="1" x14ac:dyDescent="0.4"/>
    <row r="24829" s="6" customFormat="1" x14ac:dyDescent="0.4"/>
    <row r="24830" s="6" customFormat="1" x14ac:dyDescent="0.4"/>
    <row r="24831" s="6" customFormat="1" x14ac:dyDescent="0.4"/>
    <row r="24832" s="6" customFormat="1" x14ac:dyDescent="0.4"/>
    <row r="24833" s="6" customFormat="1" x14ac:dyDescent="0.4"/>
    <row r="24834" s="6" customFormat="1" x14ac:dyDescent="0.4"/>
    <row r="24835" s="6" customFormat="1" x14ac:dyDescent="0.4"/>
    <row r="24836" s="6" customFormat="1" x14ac:dyDescent="0.4"/>
    <row r="24837" s="6" customFormat="1" x14ac:dyDescent="0.4"/>
    <row r="24838" s="6" customFormat="1" x14ac:dyDescent="0.4"/>
    <row r="24839" s="6" customFormat="1" x14ac:dyDescent="0.4"/>
    <row r="24840" s="6" customFormat="1" x14ac:dyDescent="0.4"/>
    <row r="24841" s="6" customFormat="1" x14ac:dyDescent="0.4"/>
    <row r="24842" s="6" customFormat="1" x14ac:dyDescent="0.4"/>
    <row r="24843" s="6" customFormat="1" x14ac:dyDescent="0.4"/>
    <row r="24844" s="6" customFormat="1" x14ac:dyDescent="0.4"/>
    <row r="24845" s="6" customFormat="1" x14ac:dyDescent="0.4"/>
    <row r="24846" s="6" customFormat="1" x14ac:dyDescent="0.4"/>
    <row r="24847" s="6" customFormat="1" x14ac:dyDescent="0.4"/>
    <row r="24848" s="6" customFormat="1" x14ac:dyDescent="0.4"/>
    <row r="24849" s="6" customFormat="1" x14ac:dyDescent="0.4"/>
    <row r="24850" s="6" customFormat="1" x14ac:dyDescent="0.4"/>
    <row r="24851" s="6" customFormat="1" x14ac:dyDescent="0.4"/>
    <row r="24852" s="6" customFormat="1" x14ac:dyDescent="0.4"/>
    <row r="24853" s="6" customFormat="1" x14ac:dyDescent="0.4"/>
    <row r="24854" s="6" customFormat="1" x14ac:dyDescent="0.4"/>
    <row r="24855" s="6" customFormat="1" x14ac:dyDescent="0.4"/>
    <row r="24856" s="6" customFormat="1" x14ac:dyDescent="0.4"/>
    <row r="24857" s="6" customFormat="1" x14ac:dyDescent="0.4"/>
    <row r="24858" s="6" customFormat="1" x14ac:dyDescent="0.4"/>
    <row r="24859" s="6" customFormat="1" x14ac:dyDescent="0.4"/>
    <row r="24860" s="6" customFormat="1" x14ac:dyDescent="0.4"/>
    <row r="24861" s="6" customFormat="1" x14ac:dyDescent="0.4"/>
    <row r="24862" s="6" customFormat="1" x14ac:dyDescent="0.4"/>
    <row r="24863" s="6" customFormat="1" x14ac:dyDescent="0.4"/>
    <row r="24864" s="6" customFormat="1" x14ac:dyDescent="0.4"/>
    <row r="24865" s="6" customFormat="1" x14ac:dyDescent="0.4"/>
    <row r="24866" s="6" customFormat="1" x14ac:dyDescent="0.4"/>
    <row r="24867" s="6" customFormat="1" x14ac:dyDescent="0.4"/>
    <row r="24868" s="6" customFormat="1" x14ac:dyDescent="0.4"/>
    <row r="24869" s="6" customFormat="1" x14ac:dyDescent="0.4"/>
    <row r="24870" s="6" customFormat="1" x14ac:dyDescent="0.4"/>
    <row r="24871" s="6" customFormat="1" x14ac:dyDescent="0.4"/>
    <row r="24872" s="6" customFormat="1" x14ac:dyDescent="0.4"/>
    <row r="24873" s="6" customFormat="1" x14ac:dyDescent="0.4"/>
    <row r="24874" s="6" customFormat="1" x14ac:dyDescent="0.4"/>
    <row r="24875" s="6" customFormat="1" x14ac:dyDescent="0.4"/>
    <row r="24876" s="6" customFormat="1" x14ac:dyDescent="0.4"/>
    <row r="24877" s="6" customFormat="1" x14ac:dyDescent="0.4"/>
    <row r="24878" s="6" customFormat="1" x14ac:dyDescent="0.4"/>
    <row r="24879" s="6" customFormat="1" x14ac:dyDescent="0.4"/>
    <row r="24880" s="6" customFormat="1" x14ac:dyDescent="0.4"/>
    <row r="24881" s="6" customFormat="1" x14ac:dyDescent="0.4"/>
    <row r="24882" s="6" customFormat="1" x14ac:dyDescent="0.4"/>
    <row r="24883" s="6" customFormat="1" x14ac:dyDescent="0.4"/>
    <row r="24884" s="6" customFormat="1" x14ac:dyDescent="0.4"/>
    <row r="24885" s="6" customFormat="1" x14ac:dyDescent="0.4"/>
    <row r="24886" s="6" customFormat="1" x14ac:dyDescent="0.4"/>
    <row r="24887" s="6" customFormat="1" x14ac:dyDescent="0.4"/>
    <row r="24888" s="6" customFormat="1" x14ac:dyDescent="0.4"/>
    <row r="24889" s="6" customFormat="1" x14ac:dyDescent="0.4"/>
    <row r="24890" s="6" customFormat="1" x14ac:dyDescent="0.4"/>
    <row r="24891" s="6" customFormat="1" x14ac:dyDescent="0.4"/>
    <row r="24892" s="6" customFormat="1" x14ac:dyDescent="0.4"/>
    <row r="24893" s="6" customFormat="1" x14ac:dyDescent="0.4"/>
    <row r="24894" s="6" customFormat="1" x14ac:dyDescent="0.4"/>
    <row r="24895" s="6" customFormat="1" x14ac:dyDescent="0.4"/>
    <row r="24896" s="6" customFormat="1" x14ac:dyDescent="0.4"/>
    <row r="24897" s="6" customFormat="1" x14ac:dyDescent="0.4"/>
    <row r="24898" s="6" customFormat="1" x14ac:dyDescent="0.4"/>
    <row r="24899" s="6" customFormat="1" x14ac:dyDescent="0.4"/>
    <row r="24900" s="6" customFormat="1" x14ac:dyDescent="0.4"/>
    <row r="24901" s="6" customFormat="1" x14ac:dyDescent="0.4"/>
    <row r="24902" s="6" customFormat="1" x14ac:dyDescent="0.4"/>
    <row r="24903" s="6" customFormat="1" x14ac:dyDescent="0.4"/>
    <row r="24904" s="6" customFormat="1" x14ac:dyDescent="0.4"/>
    <row r="24905" s="6" customFormat="1" x14ac:dyDescent="0.4"/>
    <row r="24906" s="6" customFormat="1" x14ac:dyDescent="0.4"/>
    <row r="24907" s="6" customFormat="1" x14ac:dyDescent="0.4"/>
    <row r="24908" s="6" customFormat="1" x14ac:dyDescent="0.4"/>
    <row r="24909" s="6" customFormat="1" x14ac:dyDescent="0.4"/>
    <row r="24910" s="6" customFormat="1" x14ac:dyDescent="0.4"/>
    <row r="24911" s="6" customFormat="1" x14ac:dyDescent="0.4"/>
    <row r="24912" s="6" customFormat="1" x14ac:dyDescent="0.4"/>
    <row r="24913" s="6" customFormat="1" x14ac:dyDescent="0.4"/>
    <row r="24914" s="6" customFormat="1" x14ac:dyDescent="0.4"/>
    <row r="24915" s="6" customFormat="1" x14ac:dyDescent="0.4"/>
    <row r="24916" s="6" customFormat="1" x14ac:dyDescent="0.4"/>
    <row r="24917" s="6" customFormat="1" x14ac:dyDescent="0.4"/>
    <row r="24918" s="6" customFormat="1" x14ac:dyDescent="0.4"/>
    <row r="24919" s="6" customFormat="1" x14ac:dyDescent="0.4"/>
    <row r="24920" s="6" customFormat="1" x14ac:dyDescent="0.4"/>
    <row r="24921" s="6" customFormat="1" x14ac:dyDescent="0.4"/>
    <row r="24922" s="6" customFormat="1" x14ac:dyDescent="0.4"/>
    <row r="24923" s="6" customFormat="1" x14ac:dyDescent="0.4"/>
    <row r="24924" s="6" customFormat="1" x14ac:dyDescent="0.4"/>
    <row r="24925" s="6" customFormat="1" x14ac:dyDescent="0.4"/>
    <row r="24926" s="6" customFormat="1" x14ac:dyDescent="0.4"/>
    <row r="24927" s="6" customFormat="1" x14ac:dyDescent="0.4"/>
    <row r="24928" s="6" customFormat="1" x14ac:dyDescent="0.4"/>
    <row r="24929" s="6" customFormat="1" x14ac:dyDescent="0.4"/>
    <row r="24930" s="6" customFormat="1" x14ac:dyDescent="0.4"/>
    <row r="24931" s="6" customFormat="1" x14ac:dyDescent="0.4"/>
    <row r="24932" s="6" customFormat="1" x14ac:dyDescent="0.4"/>
    <row r="24933" s="6" customFormat="1" x14ac:dyDescent="0.4"/>
    <row r="24934" s="6" customFormat="1" x14ac:dyDescent="0.4"/>
    <row r="24935" s="6" customFormat="1" x14ac:dyDescent="0.4"/>
    <row r="24936" s="6" customFormat="1" x14ac:dyDescent="0.4"/>
    <row r="24937" s="6" customFormat="1" x14ac:dyDescent="0.4"/>
    <row r="24938" s="6" customFormat="1" x14ac:dyDescent="0.4"/>
    <row r="24939" s="6" customFormat="1" x14ac:dyDescent="0.4"/>
    <row r="24940" s="6" customFormat="1" x14ac:dyDescent="0.4"/>
    <row r="24941" s="6" customFormat="1" x14ac:dyDescent="0.4"/>
    <row r="24942" s="6" customFormat="1" x14ac:dyDescent="0.4"/>
    <row r="24943" s="6" customFormat="1" x14ac:dyDescent="0.4"/>
    <row r="24944" s="6" customFormat="1" x14ac:dyDescent="0.4"/>
    <row r="24945" s="6" customFormat="1" x14ac:dyDescent="0.4"/>
    <row r="24946" s="6" customFormat="1" x14ac:dyDescent="0.4"/>
    <row r="24947" s="6" customFormat="1" x14ac:dyDescent="0.4"/>
    <row r="24948" s="6" customFormat="1" x14ac:dyDescent="0.4"/>
    <row r="24949" s="6" customFormat="1" x14ac:dyDescent="0.4"/>
    <row r="24950" s="6" customFormat="1" x14ac:dyDescent="0.4"/>
    <row r="24951" s="6" customFormat="1" x14ac:dyDescent="0.4"/>
    <row r="24952" s="6" customFormat="1" x14ac:dyDescent="0.4"/>
    <row r="24953" s="6" customFormat="1" x14ac:dyDescent="0.4"/>
    <row r="24954" s="6" customFormat="1" x14ac:dyDescent="0.4"/>
    <row r="24955" s="6" customFormat="1" x14ac:dyDescent="0.4"/>
    <row r="24956" s="6" customFormat="1" x14ac:dyDescent="0.4"/>
    <row r="24957" s="6" customFormat="1" x14ac:dyDescent="0.4"/>
    <row r="24958" s="6" customFormat="1" x14ac:dyDescent="0.4"/>
    <row r="24959" s="6" customFormat="1" x14ac:dyDescent="0.4"/>
    <row r="24960" s="6" customFormat="1" x14ac:dyDescent="0.4"/>
    <row r="24961" s="6" customFormat="1" x14ac:dyDescent="0.4"/>
    <row r="24962" s="6" customFormat="1" x14ac:dyDescent="0.4"/>
    <row r="24963" s="6" customFormat="1" x14ac:dyDescent="0.4"/>
    <row r="24964" s="6" customFormat="1" x14ac:dyDescent="0.4"/>
    <row r="24965" s="6" customFormat="1" x14ac:dyDescent="0.4"/>
    <row r="24966" s="6" customFormat="1" x14ac:dyDescent="0.4"/>
    <row r="24967" s="6" customFormat="1" x14ac:dyDescent="0.4"/>
    <row r="24968" s="6" customFormat="1" x14ac:dyDescent="0.4"/>
    <row r="24969" s="6" customFormat="1" x14ac:dyDescent="0.4"/>
    <row r="24970" s="6" customFormat="1" x14ac:dyDescent="0.4"/>
    <row r="24971" s="6" customFormat="1" x14ac:dyDescent="0.4"/>
    <row r="24972" s="6" customFormat="1" x14ac:dyDescent="0.4"/>
    <row r="24973" s="6" customFormat="1" x14ac:dyDescent="0.4"/>
    <row r="24974" s="6" customFormat="1" x14ac:dyDescent="0.4"/>
    <row r="24975" s="6" customFormat="1" x14ac:dyDescent="0.4"/>
    <row r="24976" s="6" customFormat="1" x14ac:dyDescent="0.4"/>
    <row r="24977" s="6" customFormat="1" x14ac:dyDescent="0.4"/>
    <row r="24978" s="6" customFormat="1" x14ac:dyDescent="0.4"/>
    <row r="24979" s="6" customFormat="1" x14ac:dyDescent="0.4"/>
    <row r="24980" s="6" customFormat="1" x14ac:dyDescent="0.4"/>
    <row r="24981" s="6" customFormat="1" x14ac:dyDescent="0.4"/>
    <row r="24982" s="6" customFormat="1" x14ac:dyDescent="0.4"/>
    <row r="24983" s="6" customFormat="1" x14ac:dyDescent="0.4"/>
    <row r="24984" s="6" customFormat="1" x14ac:dyDescent="0.4"/>
    <row r="24985" s="6" customFormat="1" x14ac:dyDescent="0.4"/>
    <row r="24986" s="6" customFormat="1" x14ac:dyDescent="0.4"/>
    <row r="24987" s="6" customFormat="1" x14ac:dyDescent="0.4"/>
    <row r="24988" s="6" customFormat="1" x14ac:dyDescent="0.4"/>
    <row r="24989" s="6" customFormat="1" x14ac:dyDescent="0.4"/>
    <row r="24990" s="6" customFormat="1" x14ac:dyDescent="0.4"/>
    <row r="24991" s="6" customFormat="1" x14ac:dyDescent="0.4"/>
    <row r="24992" s="6" customFormat="1" x14ac:dyDescent="0.4"/>
    <row r="24993" s="6" customFormat="1" x14ac:dyDescent="0.4"/>
    <row r="24994" s="6" customFormat="1" x14ac:dyDescent="0.4"/>
    <row r="24995" s="6" customFormat="1" x14ac:dyDescent="0.4"/>
    <row r="24996" s="6" customFormat="1" x14ac:dyDescent="0.4"/>
    <row r="24997" s="6" customFormat="1" x14ac:dyDescent="0.4"/>
    <row r="24998" s="6" customFormat="1" x14ac:dyDescent="0.4"/>
    <row r="24999" s="6" customFormat="1" x14ac:dyDescent="0.4"/>
    <row r="25000" s="6" customFormat="1" x14ac:dyDescent="0.4"/>
    <row r="25001" s="6" customFormat="1" x14ac:dyDescent="0.4"/>
    <row r="25002" s="6" customFormat="1" x14ac:dyDescent="0.4"/>
    <row r="25003" s="6" customFormat="1" x14ac:dyDescent="0.4"/>
    <row r="25004" s="6" customFormat="1" x14ac:dyDescent="0.4"/>
    <row r="25005" s="6" customFormat="1" x14ac:dyDescent="0.4"/>
    <row r="25006" s="6" customFormat="1" x14ac:dyDescent="0.4"/>
    <row r="25007" s="6" customFormat="1" x14ac:dyDescent="0.4"/>
    <row r="25008" s="6" customFormat="1" x14ac:dyDescent="0.4"/>
    <row r="25009" s="6" customFormat="1" x14ac:dyDescent="0.4"/>
    <row r="25010" s="6" customFormat="1" x14ac:dyDescent="0.4"/>
    <row r="25011" s="6" customFormat="1" x14ac:dyDescent="0.4"/>
    <row r="25012" s="6" customFormat="1" x14ac:dyDescent="0.4"/>
    <row r="25013" s="6" customFormat="1" x14ac:dyDescent="0.4"/>
    <row r="25014" s="6" customFormat="1" x14ac:dyDescent="0.4"/>
    <row r="25015" s="6" customFormat="1" x14ac:dyDescent="0.4"/>
    <row r="25016" s="6" customFormat="1" x14ac:dyDescent="0.4"/>
    <row r="25017" s="6" customFormat="1" x14ac:dyDescent="0.4"/>
    <row r="25018" s="6" customFormat="1" x14ac:dyDescent="0.4"/>
    <row r="25019" s="6" customFormat="1" x14ac:dyDescent="0.4"/>
    <row r="25020" s="6" customFormat="1" x14ac:dyDescent="0.4"/>
    <row r="25021" s="6" customFormat="1" x14ac:dyDescent="0.4"/>
    <row r="25022" s="6" customFormat="1" x14ac:dyDescent="0.4"/>
    <row r="25023" s="6" customFormat="1" x14ac:dyDescent="0.4"/>
    <row r="25024" s="6" customFormat="1" x14ac:dyDescent="0.4"/>
    <row r="25025" s="6" customFormat="1" x14ac:dyDescent="0.4"/>
    <row r="25026" s="6" customFormat="1" x14ac:dyDescent="0.4"/>
    <row r="25027" s="6" customFormat="1" x14ac:dyDescent="0.4"/>
    <row r="25028" s="6" customFormat="1" x14ac:dyDescent="0.4"/>
    <row r="25029" s="6" customFormat="1" x14ac:dyDescent="0.4"/>
    <row r="25030" s="6" customFormat="1" x14ac:dyDescent="0.4"/>
    <row r="25031" s="6" customFormat="1" x14ac:dyDescent="0.4"/>
    <row r="25032" s="6" customFormat="1" x14ac:dyDescent="0.4"/>
    <row r="25033" s="6" customFormat="1" x14ac:dyDescent="0.4"/>
    <row r="25034" s="6" customFormat="1" x14ac:dyDescent="0.4"/>
    <row r="25035" s="6" customFormat="1" x14ac:dyDescent="0.4"/>
    <row r="25036" s="6" customFormat="1" x14ac:dyDescent="0.4"/>
    <row r="25037" s="6" customFormat="1" x14ac:dyDescent="0.4"/>
    <row r="25038" s="6" customFormat="1" x14ac:dyDescent="0.4"/>
    <row r="25039" s="6" customFormat="1" x14ac:dyDescent="0.4"/>
    <row r="25040" s="6" customFormat="1" x14ac:dyDescent="0.4"/>
    <row r="25041" s="6" customFormat="1" x14ac:dyDescent="0.4"/>
    <row r="25042" s="6" customFormat="1" x14ac:dyDescent="0.4"/>
    <row r="25043" s="6" customFormat="1" x14ac:dyDescent="0.4"/>
    <row r="25044" s="6" customFormat="1" x14ac:dyDescent="0.4"/>
    <row r="25045" s="6" customFormat="1" x14ac:dyDescent="0.4"/>
    <row r="25046" s="6" customFormat="1" x14ac:dyDescent="0.4"/>
    <row r="25047" s="6" customFormat="1" x14ac:dyDescent="0.4"/>
    <row r="25048" s="6" customFormat="1" x14ac:dyDescent="0.4"/>
    <row r="25049" s="6" customFormat="1" x14ac:dyDescent="0.4"/>
    <row r="25050" s="6" customFormat="1" x14ac:dyDescent="0.4"/>
    <row r="25051" s="6" customFormat="1" x14ac:dyDescent="0.4"/>
    <row r="25052" s="6" customFormat="1" x14ac:dyDescent="0.4"/>
    <row r="25053" s="6" customFormat="1" x14ac:dyDescent="0.4"/>
    <row r="25054" s="6" customFormat="1" x14ac:dyDescent="0.4"/>
    <row r="25055" s="6" customFormat="1" x14ac:dyDescent="0.4"/>
    <row r="25056" s="6" customFormat="1" x14ac:dyDescent="0.4"/>
    <row r="25057" s="6" customFormat="1" x14ac:dyDescent="0.4"/>
    <row r="25058" s="6" customFormat="1" x14ac:dyDescent="0.4"/>
    <row r="25059" s="6" customFormat="1" x14ac:dyDescent="0.4"/>
    <row r="25060" s="6" customFormat="1" x14ac:dyDescent="0.4"/>
    <row r="25061" s="6" customFormat="1" x14ac:dyDescent="0.4"/>
    <row r="25062" s="6" customFormat="1" x14ac:dyDescent="0.4"/>
    <row r="25063" s="6" customFormat="1" x14ac:dyDescent="0.4"/>
    <row r="25064" s="6" customFormat="1" x14ac:dyDescent="0.4"/>
    <row r="25065" s="6" customFormat="1" x14ac:dyDescent="0.4"/>
    <row r="25066" s="6" customFormat="1" x14ac:dyDescent="0.4"/>
    <row r="25067" s="6" customFormat="1" x14ac:dyDescent="0.4"/>
    <row r="25068" s="6" customFormat="1" x14ac:dyDescent="0.4"/>
    <row r="25069" s="6" customFormat="1" x14ac:dyDescent="0.4"/>
    <row r="25070" s="6" customFormat="1" x14ac:dyDescent="0.4"/>
    <row r="25071" s="6" customFormat="1" x14ac:dyDescent="0.4"/>
    <row r="25072" s="6" customFormat="1" x14ac:dyDescent="0.4"/>
    <row r="25073" s="6" customFormat="1" x14ac:dyDescent="0.4"/>
    <row r="25074" s="6" customFormat="1" x14ac:dyDescent="0.4"/>
    <row r="25075" s="6" customFormat="1" x14ac:dyDescent="0.4"/>
    <row r="25076" s="6" customFormat="1" x14ac:dyDescent="0.4"/>
    <row r="25077" s="6" customFormat="1" x14ac:dyDescent="0.4"/>
    <row r="25078" s="6" customFormat="1" x14ac:dyDescent="0.4"/>
    <row r="25079" s="6" customFormat="1" x14ac:dyDescent="0.4"/>
    <row r="25080" s="6" customFormat="1" x14ac:dyDescent="0.4"/>
    <row r="25081" s="6" customFormat="1" x14ac:dyDescent="0.4"/>
    <row r="25082" s="6" customFormat="1" x14ac:dyDescent="0.4"/>
    <row r="25083" s="6" customFormat="1" x14ac:dyDescent="0.4"/>
    <row r="25084" s="6" customFormat="1" x14ac:dyDescent="0.4"/>
    <row r="25085" s="6" customFormat="1" x14ac:dyDescent="0.4"/>
    <row r="25086" s="6" customFormat="1" x14ac:dyDescent="0.4"/>
    <row r="25087" s="6" customFormat="1" x14ac:dyDescent="0.4"/>
    <row r="25088" s="6" customFormat="1" x14ac:dyDescent="0.4"/>
    <row r="25089" s="6" customFormat="1" x14ac:dyDescent="0.4"/>
    <row r="25090" s="6" customFormat="1" x14ac:dyDescent="0.4"/>
    <row r="25091" s="6" customFormat="1" x14ac:dyDescent="0.4"/>
    <row r="25092" s="6" customFormat="1" x14ac:dyDescent="0.4"/>
    <row r="25093" s="6" customFormat="1" x14ac:dyDescent="0.4"/>
    <row r="25094" s="6" customFormat="1" x14ac:dyDescent="0.4"/>
    <row r="25095" s="6" customFormat="1" x14ac:dyDescent="0.4"/>
    <row r="25096" s="6" customFormat="1" x14ac:dyDescent="0.4"/>
    <row r="25097" s="6" customFormat="1" x14ac:dyDescent="0.4"/>
    <row r="25098" s="6" customFormat="1" x14ac:dyDescent="0.4"/>
    <row r="25099" s="6" customFormat="1" x14ac:dyDescent="0.4"/>
    <row r="25100" s="6" customFormat="1" x14ac:dyDescent="0.4"/>
    <row r="25101" s="6" customFormat="1" x14ac:dyDescent="0.4"/>
    <row r="25102" s="6" customFormat="1" x14ac:dyDescent="0.4"/>
    <row r="25103" s="6" customFormat="1" x14ac:dyDescent="0.4"/>
    <row r="25104" s="6" customFormat="1" x14ac:dyDescent="0.4"/>
    <row r="25105" s="6" customFormat="1" x14ac:dyDescent="0.4"/>
    <row r="25106" s="6" customFormat="1" x14ac:dyDescent="0.4"/>
    <row r="25107" s="6" customFormat="1" x14ac:dyDescent="0.4"/>
    <row r="25108" s="6" customFormat="1" x14ac:dyDescent="0.4"/>
    <row r="25109" s="6" customFormat="1" x14ac:dyDescent="0.4"/>
    <row r="25110" s="6" customFormat="1" x14ac:dyDescent="0.4"/>
    <row r="25111" s="6" customFormat="1" x14ac:dyDescent="0.4"/>
    <row r="25112" s="6" customFormat="1" x14ac:dyDescent="0.4"/>
    <row r="25113" s="6" customFormat="1" x14ac:dyDescent="0.4"/>
    <row r="25114" s="6" customFormat="1" x14ac:dyDescent="0.4"/>
    <row r="25115" s="6" customFormat="1" x14ac:dyDescent="0.4"/>
    <row r="25116" s="6" customFormat="1" x14ac:dyDescent="0.4"/>
    <row r="25117" s="6" customFormat="1" x14ac:dyDescent="0.4"/>
    <row r="25118" s="6" customFormat="1" x14ac:dyDescent="0.4"/>
    <row r="25119" s="6" customFormat="1" x14ac:dyDescent="0.4"/>
    <row r="25120" s="6" customFormat="1" x14ac:dyDescent="0.4"/>
    <row r="25121" s="6" customFormat="1" x14ac:dyDescent="0.4"/>
    <row r="25122" s="6" customFormat="1" x14ac:dyDescent="0.4"/>
    <row r="25123" s="6" customFormat="1" x14ac:dyDescent="0.4"/>
    <row r="25124" s="6" customFormat="1" x14ac:dyDescent="0.4"/>
    <row r="25125" s="6" customFormat="1" x14ac:dyDescent="0.4"/>
    <row r="25126" s="6" customFormat="1" x14ac:dyDescent="0.4"/>
    <row r="25127" s="6" customFormat="1" x14ac:dyDescent="0.4"/>
    <row r="25128" s="6" customFormat="1" x14ac:dyDescent="0.4"/>
    <row r="25129" s="6" customFormat="1" x14ac:dyDescent="0.4"/>
    <row r="25130" s="6" customFormat="1" x14ac:dyDescent="0.4"/>
    <row r="25131" s="6" customFormat="1" x14ac:dyDescent="0.4"/>
    <row r="25132" s="6" customFormat="1" x14ac:dyDescent="0.4"/>
    <row r="25133" s="6" customFormat="1" x14ac:dyDescent="0.4"/>
    <row r="25134" s="6" customFormat="1" x14ac:dyDescent="0.4"/>
    <row r="25135" s="6" customFormat="1" x14ac:dyDescent="0.4"/>
    <row r="25136" s="6" customFormat="1" x14ac:dyDescent="0.4"/>
    <row r="25137" s="6" customFormat="1" x14ac:dyDescent="0.4"/>
    <row r="25138" s="6" customFormat="1" x14ac:dyDescent="0.4"/>
    <row r="25139" s="6" customFormat="1" x14ac:dyDescent="0.4"/>
    <row r="25140" s="6" customFormat="1" x14ac:dyDescent="0.4"/>
    <row r="25141" s="6" customFormat="1" x14ac:dyDescent="0.4"/>
    <row r="25142" s="6" customFormat="1" x14ac:dyDescent="0.4"/>
    <row r="25143" s="6" customFormat="1" x14ac:dyDescent="0.4"/>
    <row r="25144" s="6" customFormat="1" x14ac:dyDescent="0.4"/>
    <row r="25145" s="6" customFormat="1" x14ac:dyDescent="0.4"/>
    <row r="25146" s="6" customFormat="1" x14ac:dyDescent="0.4"/>
    <row r="25147" s="6" customFormat="1" x14ac:dyDescent="0.4"/>
    <row r="25148" s="6" customFormat="1" x14ac:dyDescent="0.4"/>
    <row r="25149" s="6" customFormat="1" x14ac:dyDescent="0.4"/>
    <row r="25150" s="6" customFormat="1" x14ac:dyDescent="0.4"/>
    <row r="25151" s="6" customFormat="1" x14ac:dyDescent="0.4"/>
    <row r="25152" s="6" customFormat="1" x14ac:dyDescent="0.4"/>
    <row r="25153" s="6" customFormat="1" x14ac:dyDescent="0.4"/>
    <row r="25154" s="6" customFormat="1" x14ac:dyDescent="0.4"/>
    <row r="25155" s="6" customFormat="1" x14ac:dyDescent="0.4"/>
    <row r="25156" s="6" customFormat="1" x14ac:dyDescent="0.4"/>
    <row r="25157" s="6" customFormat="1" x14ac:dyDescent="0.4"/>
    <row r="25158" s="6" customFormat="1" x14ac:dyDescent="0.4"/>
    <row r="25159" s="6" customFormat="1" x14ac:dyDescent="0.4"/>
    <row r="25160" s="6" customFormat="1" x14ac:dyDescent="0.4"/>
    <row r="25161" s="6" customFormat="1" x14ac:dyDescent="0.4"/>
    <row r="25162" s="6" customFormat="1" x14ac:dyDescent="0.4"/>
    <row r="25163" s="6" customFormat="1" x14ac:dyDescent="0.4"/>
    <row r="25164" s="6" customFormat="1" x14ac:dyDescent="0.4"/>
    <row r="25165" s="6" customFormat="1" x14ac:dyDescent="0.4"/>
    <row r="25166" s="6" customFormat="1" x14ac:dyDescent="0.4"/>
    <row r="25167" s="6" customFormat="1" x14ac:dyDescent="0.4"/>
    <row r="25168" s="6" customFormat="1" x14ac:dyDescent="0.4"/>
    <row r="25169" s="6" customFormat="1" x14ac:dyDescent="0.4"/>
    <row r="25170" s="6" customFormat="1" x14ac:dyDescent="0.4"/>
    <row r="25171" s="6" customFormat="1" x14ac:dyDescent="0.4"/>
    <row r="25172" s="6" customFormat="1" x14ac:dyDescent="0.4"/>
    <row r="25173" s="6" customFormat="1" x14ac:dyDescent="0.4"/>
    <row r="25174" s="6" customFormat="1" x14ac:dyDescent="0.4"/>
    <row r="25175" s="6" customFormat="1" x14ac:dyDescent="0.4"/>
    <row r="25176" s="6" customFormat="1" x14ac:dyDescent="0.4"/>
    <row r="25177" s="6" customFormat="1" x14ac:dyDescent="0.4"/>
    <row r="25178" s="6" customFormat="1" x14ac:dyDescent="0.4"/>
    <row r="25179" s="6" customFormat="1" x14ac:dyDescent="0.4"/>
    <row r="25180" s="6" customFormat="1" x14ac:dyDescent="0.4"/>
    <row r="25181" s="6" customFormat="1" x14ac:dyDescent="0.4"/>
    <row r="25182" s="6" customFormat="1" x14ac:dyDescent="0.4"/>
    <row r="25183" s="6" customFormat="1" x14ac:dyDescent="0.4"/>
    <row r="25184" s="6" customFormat="1" x14ac:dyDescent="0.4"/>
    <row r="25185" s="6" customFormat="1" x14ac:dyDescent="0.4"/>
    <row r="25186" s="6" customFormat="1" x14ac:dyDescent="0.4"/>
    <row r="25187" s="6" customFormat="1" x14ac:dyDescent="0.4"/>
    <row r="25188" s="6" customFormat="1" x14ac:dyDescent="0.4"/>
    <row r="25189" s="6" customFormat="1" x14ac:dyDescent="0.4"/>
    <row r="25190" s="6" customFormat="1" x14ac:dyDescent="0.4"/>
    <row r="25191" s="6" customFormat="1" x14ac:dyDescent="0.4"/>
    <row r="25192" s="6" customFormat="1" x14ac:dyDescent="0.4"/>
    <row r="25193" s="6" customFormat="1" x14ac:dyDescent="0.4"/>
    <row r="25194" s="6" customFormat="1" x14ac:dyDescent="0.4"/>
    <row r="25195" s="6" customFormat="1" x14ac:dyDescent="0.4"/>
    <row r="25196" s="6" customFormat="1" x14ac:dyDescent="0.4"/>
    <row r="25197" s="6" customFormat="1" x14ac:dyDescent="0.4"/>
    <row r="25198" s="6" customFormat="1" x14ac:dyDescent="0.4"/>
    <row r="25199" s="6" customFormat="1" x14ac:dyDescent="0.4"/>
    <row r="25200" s="6" customFormat="1" x14ac:dyDescent="0.4"/>
    <row r="25201" s="6" customFormat="1" x14ac:dyDescent="0.4"/>
    <row r="25202" s="6" customFormat="1" x14ac:dyDescent="0.4"/>
    <row r="25203" s="6" customFormat="1" x14ac:dyDescent="0.4"/>
    <row r="25204" s="6" customFormat="1" x14ac:dyDescent="0.4"/>
    <row r="25205" s="6" customFormat="1" x14ac:dyDescent="0.4"/>
    <row r="25206" s="6" customFormat="1" x14ac:dyDescent="0.4"/>
    <row r="25207" s="6" customFormat="1" x14ac:dyDescent="0.4"/>
    <row r="25208" s="6" customFormat="1" x14ac:dyDescent="0.4"/>
    <row r="25209" s="6" customFormat="1" x14ac:dyDescent="0.4"/>
    <row r="25210" s="6" customFormat="1" x14ac:dyDescent="0.4"/>
    <row r="25211" s="6" customFormat="1" x14ac:dyDescent="0.4"/>
    <row r="25212" s="6" customFormat="1" x14ac:dyDescent="0.4"/>
    <row r="25213" s="6" customFormat="1" x14ac:dyDescent="0.4"/>
    <row r="25214" s="6" customFormat="1" x14ac:dyDescent="0.4"/>
    <row r="25215" s="6" customFormat="1" x14ac:dyDescent="0.4"/>
    <row r="25216" s="6" customFormat="1" x14ac:dyDescent="0.4"/>
    <row r="25217" s="6" customFormat="1" x14ac:dyDescent="0.4"/>
    <row r="25218" s="6" customFormat="1" x14ac:dyDescent="0.4"/>
    <row r="25219" s="6" customFormat="1" x14ac:dyDescent="0.4"/>
    <row r="25220" s="6" customFormat="1" x14ac:dyDescent="0.4"/>
    <row r="25221" s="6" customFormat="1" x14ac:dyDescent="0.4"/>
    <row r="25222" s="6" customFormat="1" x14ac:dyDescent="0.4"/>
    <row r="25223" s="6" customFormat="1" x14ac:dyDescent="0.4"/>
    <row r="25224" s="6" customFormat="1" x14ac:dyDescent="0.4"/>
    <row r="25225" s="6" customFormat="1" x14ac:dyDescent="0.4"/>
    <row r="25226" s="6" customFormat="1" x14ac:dyDescent="0.4"/>
    <row r="25227" s="6" customFormat="1" x14ac:dyDescent="0.4"/>
    <row r="25228" s="6" customFormat="1" x14ac:dyDescent="0.4"/>
    <row r="25229" s="6" customFormat="1" x14ac:dyDescent="0.4"/>
    <row r="25230" s="6" customFormat="1" x14ac:dyDescent="0.4"/>
    <row r="25231" s="6" customFormat="1" x14ac:dyDescent="0.4"/>
    <row r="25232" s="6" customFormat="1" x14ac:dyDescent="0.4"/>
    <row r="25233" s="6" customFormat="1" x14ac:dyDescent="0.4"/>
    <row r="25234" s="6" customFormat="1" x14ac:dyDescent="0.4"/>
    <row r="25235" s="6" customFormat="1" x14ac:dyDescent="0.4"/>
    <row r="25236" s="6" customFormat="1" x14ac:dyDescent="0.4"/>
    <row r="25237" s="6" customFormat="1" x14ac:dyDescent="0.4"/>
    <row r="25238" s="6" customFormat="1" x14ac:dyDescent="0.4"/>
    <row r="25239" s="6" customFormat="1" x14ac:dyDescent="0.4"/>
    <row r="25240" s="6" customFormat="1" x14ac:dyDescent="0.4"/>
    <row r="25241" s="6" customFormat="1" x14ac:dyDescent="0.4"/>
    <row r="25242" s="6" customFormat="1" x14ac:dyDescent="0.4"/>
    <row r="25243" s="6" customFormat="1" x14ac:dyDescent="0.4"/>
    <row r="25244" s="6" customFormat="1" x14ac:dyDescent="0.4"/>
    <row r="25245" s="6" customFormat="1" x14ac:dyDescent="0.4"/>
    <row r="25246" s="6" customFormat="1" x14ac:dyDescent="0.4"/>
    <row r="25247" s="6" customFormat="1" x14ac:dyDescent="0.4"/>
    <row r="25248" s="6" customFormat="1" x14ac:dyDescent="0.4"/>
    <row r="25249" s="6" customFormat="1" x14ac:dyDescent="0.4"/>
    <row r="25250" s="6" customFormat="1" x14ac:dyDescent="0.4"/>
    <row r="25251" s="6" customFormat="1" x14ac:dyDescent="0.4"/>
    <row r="25252" s="6" customFormat="1" x14ac:dyDescent="0.4"/>
    <row r="25253" s="6" customFormat="1" x14ac:dyDescent="0.4"/>
    <row r="25254" s="6" customFormat="1" x14ac:dyDescent="0.4"/>
    <row r="25255" s="6" customFormat="1" x14ac:dyDescent="0.4"/>
    <row r="25256" s="6" customFormat="1" x14ac:dyDescent="0.4"/>
    <row r="25257" s="6" customFormat="1" x14ac:dyDescent="0.4"/>
    <row r="25258" s="6" customFormat="1" x14ac:dyDescent="0.4"/>
    <row r="25259" s="6" customFormat="1" x14ac:dyDescent="0.4"/>
    <row r="25260" s="6" customFormat="1" x14ac:dyDescent="0.4"/>
    <row r="25261" s="6" customFormat="1" x14ac:dyDescent="0.4"/>
    <row r="25262" s="6" customFormat="1" x14ac:dyDescent="0.4"/>
    <row r="25263" s="6" customFormat="1" x14ac:dyDescent="0.4"/>
    <row r="25264" s="6" customFormat="1" x14ac:dyDescent="0.4"/>
    <row r="25265" s="6" customFormat="1" x14ac:dyDescent="0.4"/>
    <row r="25266" s="6" customFormat="1" x14ac:dyDescent="0.4"/>
    <row r="25267" s="6" customFormat="1" x14ac:dyDescent="0.4"/>
    <row r="25268" s="6" customFormat="1" x14ac:dyDescent="0.4"/>
    <row r="25269" s="6" customFormat="1" x14ac:dyDescent="0.4"/>
    <row r="25270" s="6" customFormat="1" x14ac:dyDescent="0.4"/>
    <row r="25271" s="6" customFormat="1" x14ac:dyDescent="0.4"/>
    <row r="25272" s="6" customFormat="1" x14ac:dyDescent="0.4"/>
    <row r="25273" s="6" customFormat="1" x14ac:dyDescent="0.4"/>
    <row r="25274" s="6" customFormat="1" x14ac:dyDescent="0.4"/>
    <row r="25275" s="6" customFormat="1" x14ac:dyDescent="0.4"/>
    <row r="25276" s="6" customFormat="1" x14ac:dyDescent="0.4"/>
    <row r="25277" s="6" customFormat="1" x14ac:dyDescent="0.4"/>
    <row r="25278" s="6" customFormat="1" x14ac:dyDescent="0.4"/>
    <row r="25279" s="6" customFormat="1" x14ac:dyDescent="0.4"/>
    <row r="25280" s="6" customFormat="1" x14ac:dyDescent="0.4"/>
    <row r="25281" s="6" customFormat="1" x14ac:dyDescent="0.4"/>
    <row r="25282" s="6" customFormat="1" x14ac:dyDescent="0.4"/>
    <row r="25283" s="6" customFormat="1" x14ac:dyDescent="0.4"/>
    <row r="25284" s="6" customFormat="1" x14ac:dyDescent="0.4"/>
    <row r="25285" s="6" customFormat="1" x14ac:dyDescent="0.4"/>
    <row r="25286" s="6" customFormat="1" x14ac:dyDescent="0.4"/>
    <row r="25287" s="6" customFormat="1" x14ac:dyDescent="0.4"/>
    <row r="25288" s="6" customFormat="1" x14ac:dyDescent="0.4"/>
    <row r="25289" s="6" customFormat="1" x14ac:dyDescent="0.4"/>
    <row r="25290" s="6" customFormat="1" x14ac:dyDescent="0.4"/>
    <row r="25291" s="6" customFormat="1" x14ac:dyDescent="0.4"/>
    <row r="25292" s="6" customFormat="1" x14ac:dyDescent="0.4"/>
    <row r="25293" s="6" customFormat="1" x14ac:dyDescent="0.4"/>
    <row r="25294" s="6" customFormat="1" x14ac:dyDescent="0.4"/>
    <row r="25295" s="6" customFormat="1" x14ac:dyDescent="0.4"/>
    <row r="25296" s="6" customFormat="1" x14ac:dyDescent="0.4"/>
    <row r="25297" s="6" customFormat="1" x14ac:dyDescent="0.4"/>
    <row r="25298" s="6" customFormat="1" x14ac:dyDescent="0.4"/>
    <row r="25299" s="6" customFormat="1" x14ac:dyDescent="0.4"/>
    <row r="25300" s="6" customFormat="1" x14ac:dyDescent="0.4"/>
    <row r="25301" s="6" customFormat="1" x14ac:dyDescent="0.4"/>
    <row r="25302" s="6" customFormat="1" x14ac:dyDescent="0.4"/>
    <row r="25303" s="6" customFormat="1" x14ac:dyDescent="0.4"/>
    <row r="25304" s="6" customFormat="1" x14ac:dyDescent="0.4"/>
    <row r="25305" s="6" customFormat="1" x14ac:dyDescent="0.4"/>
    <row r="25306" s="6" customFormat="1" x14ac:dyDescent="0.4"/>
    <row r="25307" s="6" customFormat="1" x14ac:dyDescent="0.4"/>
    <row r="25308" s="6" customFormat="1" x14ac:dyDescent="0.4"/>
    <row r="25309" s="6" customFormat="1" x14ac:dyDescent="0.4"/>
    <row r="25310" s="6" customFormat="1" x14ac:dyDescent="0.4"/>
    <row r="25311" s="6" customFormat="1" x14ac:dyDescent="0.4"/>
    <row r="25312" s="6" customFormat="1" x14ac:dyDescent="0.4"/>
    <row r="25313" s="6" customFormat="1" x14ac:dyDescent="0.4"/>
    <row r="25314" s="6" customFormat="1" x14ac:dyDescent="0.4"/>
    <row r="25315" s="6" customFormat="1" x14ac:dyDescent="0.4"/>
    <row r="25316" s="6" customFormat="1" x14ac:dyDescent="0.4"/>
    <row r="25317" s="6" customFormat="1" x14ac:dyDescent="0.4"/>
    <row r="25318" s="6" customFormat="1" x14ac:dyDescent="0.4"/>
    <row r="25319" s="6" customFormat="1" x14ac:dyDescent="0.4"/>
    <row r="25320" s="6" customFormat="1" x14ac:dyDescent="0.4"/>
    <row r="25321" s="6" customFormat="1" x14ac:dyDescent="0.4"/>
    <row r="25322" s="6" customFormat="1" x14ac:dyDescent="0.4"/>
    <row r="25323" s="6" customFormat="1" x14ac:dyDescent="0.4"/>
    <row r="25324" s="6" customFormat="1" x14ac:dyDescent="0.4"/>
    <row r="25325" s="6" customFormat="1" x14ac:dyDescent="0.4"/>
    <row r="25326" s="6" customFormat="1" x14ac:dyDescent="0.4"/>
    <row r="25327" s="6" customFormat="1" x14ac:dyDescent="0.4"/>
    <row r="25328" s="6" customFormat="1" x14ac:dyDescent="0.4"/>
    <row r="25329" s="6" customFormat="1" x14ac:dyDescent="0.4"/>
    <row r="25330" s="6" customFormat="1" x14ac:dyDescent="0.4"/>
    <row r="25331" s="6" customFormat="1" x14ac:dyDescent="0.4"/>
    <row r="25332" s="6" customFormat="1" x14ac:dyDescent="0.4"/>
    <row r="25333" s="6" customFormat="1" x14ac:dyDescent="0.4"/>
    <row r="25334" s="6" customFormat="1" x14ac:dyDescent="0.4"/>
    <row r="25335" s="6" customFormat="1" x14ac:dyDescent="0.4"/>
    <row r="25336" s="6" customFormat="1" x14ac:dyDescent="0.4"/>
    <row r="25337" s="6" customFormat="1" x14ac:dyDescent="0.4"/>
    <row r="25338" s="6" customFormat="1" x14ac:dyDescent="0.4"/>
    <row r="25339" s="6" customFormat="1" x14ac:dyDescent="0.4"/>
    <row r="25340" s="6" customFormat="1" x14ac:dyDescent="0.4"/>
    <row r="25341" s="6" customFormat="1" x14ac:dyDescent="0.4"/>
    <row r="25342" s="6" customFormat="1" x14ac:dyDescent="0.4"/>
    <row r="25343" s="6" customFormat="1" x14ac:dyDescent="0.4"/>
    <row r="25344" s="6" customFormat="1" x14ac:dyDescent="0.4"/>
    <row r="25345" s="6" customFormat="1" x14ac:dyDescent="0.4"/>
    <row r="25346" s="6" customFormat="1" x14ac:dyDescent="0.4"/>
    <row r="25347" s="6" customFormat="1" x14ac:dyDescent="0.4"/>
    <row r="25348" s="6" customFormat="1" x14ac:dyDescent="0.4"/>
    <row r="25349" s="6" customFormat="1" x14ac:dyDescent="0.4"/>
    <row r="25350" s="6" customFormat="1" x14ac:dyDescent="0.4"/>
    <row r="25351" s="6" customFormat="1" x14ac:dyDescent="0.4"/>
    <row r="25352" s="6" customFormat="1" x14ac:dyDescent="0.4"/>
    <row r="25353" s="6" customFormat="1" x14ac:dyDescent="0.4"/>
    <row r="25354" s="6" customFormat="1" x14ac:dyDescent="0.4"/>
    <row r="25355" s="6" customFormat="1" x14ac:dyDescent="0.4"/>
    <row r="25356" s="6" customFormat="1" x14ac:dyDescent="0.4"/>
    <row r="25357" s="6" customFormat="1" x14ac:dyDescent="0.4"/>
    <row r="25358" s="6" customFormat="1" x14ac:dyDescent="0.4"/>
    <row r="25359" s="6" customFormat="1" x14ac:dyDescent="0.4"/>
    <row r="25360" s="6" customFormat="1" x14ac:dyDescent="0.4"/>
    <row r="25361" s="6" customFormat="1" x14ac:dyDescent="0.4"/>
    <row r="25362" s="6" customFormat="1" x14ac:dyDescent="0.4"/>
    <row r="25363" s="6" customFormat="1" x14ac:dyDescent="0.4"/>
    <row r="25364" s="6" customFormat="1" x14ac:dyDescent="0.4"/>
    <row r="25365" s="6" customFormat="1" x14ac:dyDescent="0.4"/>
    <row r="25366" s="6" customFormat="1" x14ac:dyDescent="0.4"/>
    <row r="25367" s="6" customFormat="1" x14ac:dyDescent="0.4"/>
    <row r="25368" s="6" customFormat="1" x14ac:dyDescent="0.4"/>
    <row r="25369" s="6" customFormat="1" x14ac:dyDescent="0.4"/>
    <row r="25370" s="6" customFormat="1" x14ac:dyDescent="0.4"/>
    <row r="25371" s="6" customFormat="1" x14ac:dyDescent="0.4"/>
    <row r="25372" s="6" customFormat="1" x14ac:dyDescent="0.4"/>
    <row r="25373" s="6" customFormat="1" x14ac:dyDescent="0.4"/>
    <row r="25374" s="6" customFormat="1" x14ac:dyDescent="0.4"/>
    <row r="25375" s="6" customFormat="1" x14ac:dyDescent="0.4"/>
    <row r="25376" s="6" customFormat="1" x14ac:dyDescent="0.4"/>
    <row r="25377" s="6" customFormat="1" x14ac:dyDescent="0.4"/>
    <row r="25378" s="6" customFormat="1" x14ac:dyDescent="0.4"/>
    <row r="25379" s="6" customFormat="1" x14ac:dyDescent="0.4"/>
    <row r="25380" s="6" customFormat="1" x14ac:dyDescent="0.4"/>
    <row r="25381" s="6" customFormat="1" x14ac:dyDescent="0.4"/>
    <row r="25382" s="6" customFormat="1" x14ac:dyDescent="0.4"/>
    <row r="25383" s="6" customFormat="1" x14ac:dyDescent="0.4"/>
    <row r="25384" s="6" customFormat="1" x14ac:dyDescent="0.4"/>
    <row r="25385" s="6" customFormat="1" x14ac:dyDescent="0.4"/>
    <row r="25386" s="6" customFormat="1" x14ac:dyDescent="0.4"/>
    <row r="25387" s="6" customFormat="1" x14ac:dyDescent="0.4"/>
    <row r="25388" s="6" customFormat="1" x14ac:dyDescent="0.4"/>
    <row r="25389" s="6" customFormat="1" x14ac:dyDescent="0.4"/>
    <row r="25390" s="6" customFormat="1" x14ac:dyDescent="0.4"/>
    <row r="25391" s="6" customFormat="1" x14ac:dyDescent="0.4"/>
    <row r="25392" s="6" customFormat="1" x14ac:dyDescent="0.4"/>
    <row r="25393" s="6" customFormat="1" x14ac:dyDescent="0.4"/>
    <row r="25394" s="6" customFormat="1" x14ac:dyDescent="0.4"/>
    <row r="25395" s="6" customFormat="1" x14ac:dyDescent="0.4"/>
    <row r="25396" s="6" customFormat="1" x14ac:dyDescent="0.4"/>
    <row r="25397" s="6" customFormat="1" x14ac:dyDescent="0.4"/>
    <row r="25398" s="6" customFormat="1" x14ac:dyDescent="0.4"/>
    <row r="25399" s="6" customFormat="1" x14ac:dyDescent="0.4"/>
    <row r="25400" s="6" customFormat="1" x14ac:dyDescent="0.4"/>
    <row r="25401" s="6" customFormat="1" x14ac:dyDescent="0.4"/>
    <row r="25402" s="6" customFormat="1" x14ac:dyDescent="0.4"/>
    <row r="25403" s="6" customFormat="1" x14ac:dyDescent="0.4"/>
    <row r="25404" s="6" customFormat="1" x14ac:dyDescent="0.4"/>
    <row r="25405" s="6" customFormat="1" x14ac:dyDescent="0.4"/>
    <row r="25406" s="6" customFormat="1" x14ac:dyDescent="0.4"/>
    <row r="25407" s="6" customFormat="1" x14ac:dyDescent="0.4"/>
    <row r="25408" s="6" customFormat="1" x14ac:dyDescent="0.4"/>
    <row r="25409" s="6" customFormat="1" x14ac:dyDescent="0.4"/>
    <row r="25410" s="6" customFormat="1" x14ac:dyDescent="0.4"/>
    <row r="25411" s="6" customFormat="1" x14ac:dyDescent="0.4"/>
    <row r="25412" s="6" customFormat="1" x14ac:dyDescent="0.4"/>
    <row r="25413" s="6" customFormat="1" x14ac:dyDescent="0.4"/>
    <row r="25414" s="6" customFormat="1" x14ac:dyDescent="0.4"/>
    <row r="25415" s="6" customFormat="1" x14ac:dyDescent="0.4"/>
    <row r="25416" s="6" customFormat="1" x14ac:dyDescent="0.4"/>
    <row r="25417" s="6" customFormat="1" x14ac:dyDescent="0.4"/>
    <row r="25418" s="6" customFormat="1" x14ac:dyDescent="0.4"/>
    <row r="25419" s="6" customFormat="1" x14ac:dyDescent="0.4"/>
    <row r="25420" s="6" customFormat="1" x14ac:dyDescent="0.4"/>
    <row r="25421" s="6" customFormat="1" x14ac:dyDescent="0.4"/>
    <row r="25422" s="6" customFormat="1" x14ac:dyDescent="0.4"/>
    <row r="25423" s="6" customFormat="1" x14ac:dyDescent="0.4"/>
    <row r="25424" s="6" customFormat="1" x14ac:dyDescent="0.4"/>
    <row r="25425" s="6" customFormat="1" x14ac:dyDescent="0.4"/>
    <row r="25426" s="6" customFormat="1" x14ac:dyDescent="0.4"/>
    <row r="25427" s="6" customFormat="1" x14ac:dyDescent="0.4"/>
    <row r="25428" s="6" customFormat="1" x14ac:dyDescent="0.4"/>
    <row r="25429" s="6" customFormat="1" x14ac:dyDescent="0.4"/>
    <row r="25430" s="6" customFormat="1" x14ac:dyDescent="0.4"/>
    <row r="25431" s="6" customFormat="1" x14ac:dyDescent="0.4"/>
    <row r="25432" s="6" customFormat="1" x14ac:dyDescent="0.4"/>
    <row r="25433" s="6" customFormat="1" x14ac:dyDescent="0.4"/>
    <row r="25434" s="6" customFormat="1" x14ac:dyDescent="0.4"/>
    <row r="25435" s="6" customFormat="1" x14ac:dyDescent="0.4"/>
    <row r="25436" s="6" customFormat="1" x14ac:dyDescent="0.4"/>
    <row r="25437" s="6" customFormat="1" x14ac:dyDescent="0.4"/>
    <row r="25438" s="6" customFormat="1" x14ac:dyDescent="0.4"/>
    <row r="25439" s="6" customFormat="1" x14ac:dyDescent="0.4"/>
    <row r="25440" s="6" customFormat="1" x14ac:dyDescent="0.4"/>
    <row r="25441" s="6" customFormat="1" x14ac:dyDescent="0.4"/>
    <row r="25442" s="6" customFormat="1" x14ac:dyDescent="0.4"/>
    <row r="25443" s="6" customFormat="1" x14ac:dyDescent="0.4"/>
    <row r="25444" s="6" customFormat="1" x14ac:dyDescent="0.4"/>
    <row r="25445" s="6" customFormat="1" x14ac:dyDescent="0.4"/>
    <row r="25446" s="6" customFormat="1" x14ac:dyDescent="0.4"/>
    <row r="25447" s="6" customFormat="1" x14ac:dyDescent="0.4"/>
    <row r="25448" s="6" customFormat="1" x14ac:dyDescent="0.4"/>
    <row r="25449" s="6" customFormat="1" x14ac:dyDescent="0.4"/>
    <row r="25450" s="6" customFormat="1" x14ac:dyDescent="0.4"/>
    <row r="25451" s="6" customFormat="1" x14ac:dyDescent="0.4"/>
    <row r="25452" s="6" customFormat="1" x14ac:dyDescent="0.4"/>
    <row r="25453" s="6" customFormat="1" x14ac:dyDescent="0.4"/>
    <row r="25454" s="6" customFormat="1" x14ac:dyDescent="0.4"/>
    <row r="25455" s="6" customFormat="1" x14ac:dyDescent="0.4"/>
    <row r="25456" s="6" customFormat="1" x14ac:dyDescent="0.4"/>
    <row r="25457" s="6" customFormat="1" x14ac:dyDescent="0.4"/>
    <row r="25458" s="6" customFormat="1" x14ac:dyDescent="0.4"/>
    <row r="25459" s="6" customFormat="1" x14ac:dyDescent="0.4"/>
    <row r="25460" s="6" customFormat="1" x14ac:dyDescent="0.4"/>
    <row r="25461" s="6" customFormat="1" x14ac:dyDescent="0.4"/>
    <row r="25462" s="6" customFormat="1" x14ac:dyDescent="0.4"/>
    <row r="25463" s="6" customFormat="1" x14ac:dyDescent="0.4"/>
    <row r="25464" s="6" customFormat="1" x14ac:dyDescent="0.4"/>
    <row r="25465" s="6" customFormat="1" x14ac:dyDescent="0.4"/>
    <row r="25466" s="6" customFormat="1" x14ac:dyDescent="0.4"/>
    <row r="25467" s="6" customFormat="1" x14ac:dyDescent="0.4"/>
    <row r="25468" s="6" customFormat="1" x14ac:dyDescent="0.4"/>
    <row r="25469" s="6" customFormat="1" x14ac:dyDescent="0.4"/>
    <row r="25470" s="6" customFormat="1" x14ac:dyDescent="0.4"/>
    <row r="25471" s="6" customFormat="1" x14ac:dyDescent="0.4"/>
    <row r="25472" s="6" customFormat="1" x14ac:dyDescent="0.4"/>
    <row r="25473" s="6" customFormat="1" x14ac:dyDescent="0.4"/>
    <row r="25474" s="6" customFormat="1" x14ac:dyDescent="0.4"/>
    <row r="25475" s="6" customFormat="1" x14ac:dyDescent="0.4"/>
    <row r="25476" s="6" customFormat="1" x14ac:dyDescent="0.4"/>
    <row r="25477" s="6" customFormat="1" x14ac:dyDescent="0.4"/>
    <row r="25478" s="6" customFormat="1" x14ac:dyDescent="0.4"/>
    <row r="25479" s="6" customFormat="1" x14ac:dyDescent="0.4"/>
    <row r="25480" s="6" customFormat="1" x14ac:dyDescent="0.4"/>
    <row r="25481" s="6" customFormat="1" x14ac:dyDescent="0.4"/>
    <row r="25482" s="6" customFormat="1" x14ac:dyDescent="0.4"/>
    <row r="25483" s="6" customFormat="1" x14ac:dyDescent="0.4"/>
    <row r="25484" s="6" customFormat="1" x14ac:dyDescent="0.4"/>
    <row r="25485" s="6" customFormat="1" x14ac:dyDescent="0.4"/>
    <row r="25486" s="6" customFormat="1" x14ac:dyDescent="0.4"/>
    <row r="25487" s="6" customFormat="1" x14ac:dyDescent="0.4"/>
    <row r="25488" s="6" customFormat="1" x14ac:dyDescent="0.4"/>
    <row r="25489" s="6" customFormat="1" x14ac:dyDescent="0.4"/>
    <row r="25490" s="6" customFormat="1" x14ac:dyDescent="0.4"/>
    <row r="25491" s="6" customFormat="1" x14ac:dyDescent="0.4"/>
    <row r="25492" s="6" customFormat="1" x14ac:dyDescent="0.4"/>
    <row r="25493" s="6" customFormat="1" x14ac:dyDescent="0.4"/>
    <row r="25494" s="6" customFormat="1" x14ac:dyDescent="0.4"/>
    <row r="25495" s="6" customFormat="1" x14ac:dyDescent="0.4"/>
    <row r="25496" s="6" customFormat="1" x14ac:dyDescent="0.4"/>
    <row r="25497" s="6" customFormat="1" x14ac:dyDescent="0.4"/>
    <row r="25498" s="6" customFormat="1" x14ac:dyDescent="0.4"/>
    <row r="25499" s="6" customFormat="1" x14ac:dyDescent="0.4"/>
    <row r="25500" s="6" customFormat="1" x14ac:dyDescent="0.4"/>
    <row r="25501" s="6" customFormat="1" x14ac:dyDescent="0.4"/>
    <row r="25502" s="6" customFormat="1" x14ac:dyDescent="0.4"/>
    <row r="25503" s="6" customFormat="1" x14ac:dyDescent="0.4"/>
    <row r="25504" s="6" customFormat="1" x14ac:dyDescent="0.4"/>
    <row r="25505" s="6" customFormat="1" x14ac:dyDescent="0.4"/>
    <row r="25506" s="6" customFormat="1" x14ac:dyDescent="0.4"/>
    <row r="25507" s="6" customFormat="1" x14ac:dyDescent="0.4"/>
    <row r="25508" s="6" customFormat="1" x14ac:dyDescent="0.4"/>
    <row r="25509" s="6" customFormat="1" x14ac:dyDescent="0.4"/>
    <row r="25510" s="6" customFormat="1" x14ac:dyDescent="0.4"/>
    <row r="25511" s="6" customFormat="1" x14ac:dyDescent="0.4"/>
    <row r="25512" s="6" customFormat="1" x14ac:dyDescent="0.4"/>
    <row r="25513" s="6" customFormat="1" x14ac:dyDescent="0.4"/>
    <row r="25514" s="6" customFormat="1" x14ac:dyDescent="0.4"/>
    <row r="25515" s="6" customFormat="1" x14ac:dyDescent="0.4"/>
    <row r="25516" s="6" customFormat="1" x14ac:dyDescent="0.4"/>
    <row r="25517" s="6" customFormat="1" x14ac:dyDescent="0.4"/>
    <row r="25518" s="6" customFormat="1" x14ac:dyDescent="0.4"/>
    <row r="25519" s="6" customFormat="1" x14ac:dyDescent="0.4"/>
    <row r="25520" s="6" customFormat="1" x14ac:dyDescent="0.4"/>
    <row r="25521" s="6" customFormat="1" x14ac:dyDescent="0.4"/>
    <row r="25522" s="6" customFormat="1" x14ac:dyDescent="0.4"/>
    <row r="25523" s="6" customFormat="1" x14ac:dyDescent="0.4"/>
    <row r="25524" s="6" customFormat="1" x14ac:dyDescent="0.4"/>
    <row r="25525" s="6" customFormat="1" x14ac:dyDescent="0.4"/>
    <row r="25526" s="6" customFormat="1" x14ac:dyDescent="0.4"/>
    <row r="25527" s="6" customFormat="1" x14ac:dyDescent="0.4"/>
    <row r="25528" s="6" customFormat="1" x14ac:dyDescent="0.4"/>
    <row r="25529" s="6" customFormat="1" x14ac:dyDescent="0.4"/>
    <row r="25530" s="6" customFormat="1" x14ac:dyDescent="0.4"/>
    <row r="25531" s="6" customFormat="1" x14ac:dyDescent="0.4"/>
    <row r="25532" s="6" customFormat="1" x14ac:dyDescent="0.4"/>
    <row r="25533" s="6" customFormat="1" x14ac:dyDescent="0.4"/>
    <row r="25534" s="6" customFormat="1" x14ac:dyDescent="0.4"/>
    <row r="25535" s="6" customFormat="1" x14ac:dyDescent="0.4"/>
    <row r="25536" s="6" customFormat="1" x14ac:dyDescent="0.4"/>
    <row r="25537" s="6" customFormat="1" x14ac:dyDescent="0.4"/>
    <row r="25538" s="6" customFormat="1" x14ac:dyDescent="0.4"/>
    <row r="25539" s="6" customFormat="1" x14ac:dyDescent="0.4"/>
    <row r="25540" s="6" customFormat="1" x14ac:dyDescent="0.4"/>
    <row r="25541" s="6" customFormat="1" x14ac:dyDescent="0.4"/>
    <row r="25542" s="6" customFormat="1" x14ac:dyDescent="0.4"/>
    <row r="25543" s="6" customFormat="1" x14ac:dyDescent="0.4"/>
    <row r="25544" s="6" customFormat="1" x14ac:dyDescent="0.4"/>
    <row r="25545" s="6" customFormat="1" x14ac:dyDescent="0.4"/>
    <row r="25546" s="6" customFormat="1" x14ac:dyDescent="0.4"/>
    <row r="25547" s="6" customFormat="1" x14ac:dyDescent="0.4"/>
    <row r="25548" s="6" customFormat="1" x14ac:dyDescent="0.4"/>
    <row r="25549" s="6" customFormat="1" x14ac:dyDescent="0.4"/>
    <row r="25550" s="6" customFormat="1" x14ac:dyDescent="0.4"/>
    <row r="25551" s="6" customFormat="1" x14ac:dyDescent="0.4"/>
    <row r="25552" s="6" customFormat="1" x14ac:dyDescent="0.4"/>
    <row r="25553" s="6" customFormat="1" x14ac:dyDescent="0.4"/>
    <row r="25554" s="6" customFormat="1" x14ac:dyDescent="0.4"/>
    <row r="25555" s="6" customFormat="1" x14ac:dyDescent="0.4"/>
    <row r="25556" s="6" customFormat="1" x14ac:dyDescent="0.4"/>
    <row r="25557" s="6" customFormat="1" x14ac:dyDescent="0.4"/>
    <row r="25558" s="6" customFormat="1" x14ac:dyDescent="0.4"/>
    <row r="25559" s="6" customFormat="1" x14ac:dyDescent="0.4"/>
    <row r="25560" s="6" customFormat="1" x14ac:dyDescent="0.4"/>
    <row r="25561" s="6" customFormat="1" x14ac:dyDescent="0.4"/>
    <row r="25562" s="6" customFormat="1" x14ac:dyDescent="0.4"/>
    <row r="25563" s="6" customFormat="1" x14ac:dyDescent="0.4"/>
    <row r="25564" s="6" customFormat="1" x14ac:dyDescent="0.4"/>
    <row r="25565" s="6" customFormat="1" x14ac:dyDescent="0.4"/>
    <row r="25566" s="6" customFormat="1" x14ac:dyDescent="0.4"/>
    <row r="25567" s="6" customFormat="1" x14ac:dyDescent="0.4"/>
    <row r="25568" s="6" customFormat="1" x14ac:dyDescent="0.4"/>
    <row r="25569" s="6" customFormat="1" x14ac:dyDescent="0.4"/>
    <row r="25570" s="6" customFormat="1" x14ac:dyDescent="0.4"/>
    <row r="25571" s="6" customFormat="1" x14ac:dyDescent="0.4"/>
    <row r="25572" s="6" customFormat="1" x14ac:dyDescent="0.4"/>
    <row r="25573" s="6" customFormat="1" x14ac:dyDescent="0.4"/>
    <row r="25574" s="6" customFormat="1" x14ac:dyDescent="0.4"/>
    <row r="25575" s="6" customFormat="1" x14ac:dyDescent="0.4"/>
    <row r="25576" s="6" customFormat="1" x14ac:dyDescent="0.4"/>
    <row r="25577" s="6" customFormat="1" x14ac:dyDescent="0.4"/>
    <row r="25578" s="6" customFormat="1" x14ac:dyDescent="0.4"/>
    <row r="25579" s="6" customFormat="1" x14ac:dyDescent="0.4"/>
    <row r="25580" s="6" customFormat="1" x14ac:dyDescent="0.4"/>
    <row r="25581" s="6" customFormat="1" x14ac:dyDescent="0.4"/>
    <row r="25582" s="6" customFormat="1" x14ac:dyDescent="0.4"/>
    <row r="25583" s="6" customFormat="1" x14ac:dyDescent="0.4"/>
    <row r="25584" s="6" customFormat="1" x14ac:dyDescent="0.4"/>
    <row r="25585" s="6" customFormat="1" x14ac:dyDescent="0.4"/>
    <row r="25586" s="6" customFormat="1" x14ac:dyDescent="0.4"/>
    <row r="25587" s="6" customFormat="1" x14ac:dyDescent="0.4"/>
    <row r="25588" s="6" customFormat="1" x14ac:dyDescent="0.4"/>
    <row r="25589" s="6" customFormat="1" x14ac:dyDescent="0.4"/>
    <row r="25590" s="6" customFormat="1" x14ac:dyDescent="0.4"/>
    <row r="25591" s="6" customFormat="1" x14ac:dyDescent="0.4"/>
    <row r="25592" s="6" customFormat="1" x14ac:dyDescent="0.4"/>
    <row r="25593" s="6" customFormat="1" x14ac:dyDescent="0.4"/>
    <row r="25594" s="6" customFormat="1" x14ac:dyDescent="0.4"/>
    <row r="25595" s="6" customFormat="1" x14ac:dyDescent="0.4"/>
    <row r="25596" s="6" customFormat="1" x14ac:dyDescent="0.4"/>
    <row r="25597" s="6" customFormat="1" x14ac:dyDescent="0.4"/>
    <row r="25598" s="6" customFormat="1" x14ac:dyDescent="0.4"/>
    <row r="25599" s="6" customFormat="1" x14ac:dyDescent="0.4"/>
    <row r="25600" s="6" customFormat="1" x14ac:dyDescent="0.4"/>
    <row r="25601" s="6" customFormat="1" x14ac:dyDescent="0.4"/>
    <row r="25602" s="6" customFormat="1" x14ac:dyDescent="0.4"/>
    <row r="25603" s="6" customFormat="1" x14ac:dyDescent="0.4"/>
    <row r="25604" s="6" customFormat="1" x14ac:dyDescent="0.4"/>
    <row r="25605" s="6" customFormat="1" x14ac:dyDescent="0.4"/>
    <row r="25606" s="6" customFormat="1" x14ac:dyDescent="0.4"/>
    <row r="25607" s="6" customFormat="1" x14ac:dyDescent="0.4"/>
    <row r="25608" s="6" customFormat="1" x14ac:dyDescent="0.4"/>
    <row r="25609" s="6" customFormat="1" x14ac:dyDescent="0.4"/>
    <row r="25610" s="6" customFormat="1" x14ac:dyDescent="0.4"/>
    <row r="25611" s="6" customFormat="1" x14ac:dyDescent="0.4"/>
    <row r="25612" s="6" customFormat="1" x14ac:dyDescent="0.4"/>
    <row r="25613" s="6" customFormat="1" x14ac:dyDescent="0.4"/>
    <row r="25614" s="6" customFormat="1" x14ac:dyDescent="0.4"/>
    <row r="25615" s="6" customFormat="1" x14ac:dyDescent="0.4"/>
    <row r="25616" s="6" customFormat="1" x14ac:dyDescent="0.4"/>
    <row r="25617" s="6" customFormat="1" x14ac:dyDescent="0.4"/>
    <row r="25618" s="6" customFormat="1" x14ac:dyDescent="0.4"/>
    <row r="25619" s="6" customFormat="1" x14ac:dyDescent="0.4"/>
    <row r="25620" s="6" customFormat="1" x14ac:dyDescent="0.4"/>
    <row r="25621" s="6" customFormat="1" x14ac:dyDescent="0.4"/>
    <row r="25622" s="6" customFormat="1" x14ac:dyDescent="0.4"/>
    <row r="25623" s="6" customFormat="1" x14ac:dyDescent="0.4"/>
    <row r="25624" s="6" customFormat="1" x14ac:dyDescent="0.4"/>
    <row r="25625" s="6" customFormat="1" x14ac:dyDescent="0.4"/>
    <row r="25626" s="6" customFormat="1" x14ac:dyDescent="0.4"/>
    <row r="25627" s="6" customFormat="1" x14ac:dyDescent="0.4"/>
    <row r="25628" s="6" customFormat="1" x14ac:dyDescent="0.4"/>
    <row r="25629" s="6" customFormat="1" x14ac:dyDescent="0.4"/>
    <row r="25630" s="6" customFormat="1" x14ac:dyDescent="0.4"/>
    <row r="25631" s="6" customFormat="1" x14ac:dyDescent="0.4"/>
    <row r="25632" s="6" customFormat="1" x14ac:dyDescent="0.4"/>
    <row r="25633" s="6" customFormat="1" x14ac:dyDescent="0.4"/>
    <row r="25634" s="6" customFormat="1" x14ac:dyDescent="0.4"/>
    <row r="25635" s="6" customFormat="1" x14ac:dyDescent="0.4"/>
    <row r="25636" s="6" customFormat="1" x14ac:dyDescent="0.4"/>
    <row r="25637" s="6" customFormat="1" x14ac:dyDescent="0.4"/>
    <row r="25638" s="6" customFormat="1" x14ac:dyDescent="0.4"/>
    <row r="25639" s="6" customFormat="1" x14ac:dyDescent="0.4"/>
    <row r="25640" s="6" customFormat="1" x14ac:dyDescent="0.4"/>
    <row r="25641" s="6" customFormat="1" x14ac:dyDescent="0.4"/>
    <row r="25642" s="6" customFormat="1" x14ac:dyDescent="0.4"/>
    <row r="25643" s="6" customFormat="1" x14ac:dyDescent="0.4"/>
    <row r="25644" s="6" customFormat="1" x14ac:dyDescent="0.4"/>
    <row r="25645" s="6" customFormat="1" x14ac:dyDescent="0.4"/>
    <row r="25646" s="6" customFormat="1" x14ac:dyDescent="0.4"/>
    <row r="25647" s="6" customFormat="1" x14ac:dyDescent="0.4"/>
    <row r="25648" s="6" customFormat="1" x14ac:dyDescent="0.4"/>
    <row r="25649" s="6" customFormat="1" x14ac:dyDescent="0.4"/>
    <row r="25650" s="6" customFormat="1" x14ac:dyDescent="0.4"/>
    <row r="25651" s="6" customFormat="1" x14ac:dyDescent="0.4"/>
    <row r="25652" s="6" customFormat="1" x14ac:dyDescent="0.4"/>
    <row r="25653" s="6" customFormat="1" x14ac:dyDescent="0.4"/>
    <row r="25654" s="6" customFormat="1" x14ac:dyDescent="0.4"/>
    <row r="25655" s="6" customFormat="1" x14ac:dyDescent="0.4"/>
    <row r="25656" s="6" customFormat="1" x14ac:dyDescent="0.4"/>
    <row r="25657" s="6" customFormat="1" x14ac:dyDescent="0.4"/>
    <row r="25658" s="6" customFormat="1" x14ac:dyDescent="0.4"/>
    <row r="25659" s="6" customFormat="1" x14ac:dyDescent="0.4"/>
    <row r="25660" s="6" customFormat="1" x14ac:dyDescent="0.4"/>
    <row r="25661" s="6" customFormat="1" x14ac:dyDescent="0.4"/>
    <row r="25662" s="6" customFormat="1" x14ac:dyDescent="0.4"/>
    <row r="25663" s="6" customFormat="1" x14ac:dyDescent="0.4"/>
    <row r="25664" s="6" customFormat="1" x14ac:dyDescent="0.4"/>
    <row r="25665" s="6" customFormat="1" x14ac:dyDescent="0.4"/>
    <row r="25666" s="6" customFormat="1" x14ac:dyDescent="0.4"/>
    <row r="25667" s="6" customFormat="1" x14ac:dyDescent="0.4"/>
    <row r="25668" s="6" customFormat="1" x14ac:dyDescent="0.4"/>
    <row r="25669" s="6" customFormat="1" x14ac:dyDescent="0.4"/>
    <row r="25670" s="6" customFormat="1" x14ac:dyDescent="0.4"/>
    <row r="25671" s="6" customFormat="1" x14ac:dyDescent="0.4"/>
    <row r="25672" s="6" customFormat="1" x14ac:dyDescent="0.4"/>
    <row r="25673" s="6" customFormat="1" x14ac:dyDescent="0.4"/>
    <row r="25674" s="6" customFormat="1" x14ac:dyDescent="0.4"/>
    <row r="25675" s="6" customFormat="1" x14ac:dyDescent="0.4"/>
    <row r="25676" s="6" customFormat="1" x14ac:dyDescent="0.4"/>
    <row r="25677" s="6" customFormat="1" x14ac:dyDescent="0.4"/>
    <row r="25678" s="6" customFormat="1" x14ac:dyDescent="0.4"/>
    <row r="25679" s="6" customFormat="1" x14ac:dyDescent="0.4"/>
    <row r="25680" s="6" customFormat="1" x14ac:dyDescent="0.4"/>
    <row r="25681" s="6" customFormat="1" x14ac:dyDescent="0.4"/>
    <row r="25682" s="6" customFormat="1" x14ac:dyDescent="0.4"/>
    <row r="25683" s="6" customFormat="1" x14ac:dyDescent="0.4"/>
    <row r="25684" s="6" customFormat="1" x14ac:dyDescent="0.4"/>
    <row r="25685" s="6" customFormat="1" x14ac:dyDescent="0.4"/>
    <row r="25686" s="6" customFormat="1" x14ac:dyDescent="0.4"/>
    <row r="25687" s="6" customFormat="1" x14ac:dyDescent="0.4"/>
    <row r="25688" s="6" customFormat="1" x14ac:dyDescent="0.4"/>
    <row r="25689" s="6" customFormat="1" x14ac:dyDescent="0.4"/>
    <row r="25690" s="6" customFormat="1" x14ac:dyDescent="0.4"/>
    <row r="25691" s="6" customFormat="1" x14ac:dyDescent="0.4"/>
    <row r="25692" s="6" customFormat="1" x14ac:dyDescent="0.4"/>
    <row r="25693" s="6" customFormat="1" x14ac:dyDescent="0.4"/>
    <row r="25694" s="6" customFormat="1" x14ac:dyDescent="0.4"/>
    <row r="25695" s="6" customFormat="1" x14ac:dyDescent="0.4"/>
    <row r="25696" s="6" customFormat="1" x14ac:dyDescent="0.4"/>
    <row r="25697" s="6" customFormat="1" x14ac:dyDescent="0.4"/>
    <row r="25698" s="6" customFormat="1" x14ac:dyDescent="0.4"/>
    <row r="25699" s="6" customFormat="1" x14ac:dyDescent="0.4"/>
    <row r="25700" s="6" customFormat="1" x14ac:dyDescent="0.4"/>
    <row r="25701" s="6" customFormat="1" x14ac:dyDescent="0.4"/>
    <row r="25702" s="6" customFormat="1" x14ac:dyDescent="0.4"/>
    <row r="25703" s="6" customFormat="1" x14ac:dyDescent="0.4"/>
    <row r="25704" s="6" customFormat="1" x14ac:dyDescent="0.4"/>
    <row r="25705" s="6" customFormat="1" x14ac:dyDescent="0.4"/>
    <row r="25706" s="6" customFormat="1" x14ac:dyDescent="0.4"/>
    <row r="25707" s="6" customFormat="1" x14ac:dyDescent="0.4"/>
    <row r="25708" s="6" customFormat="1" x14ac:dyDescent="0.4"/>
    <row r="25709" s="6" customFormat="1" x14ac:dyDescent="0.4"/>
    <row r="25710" s="6" customFormat="1" x14ac:dyDescent="0.4"/>
    <row r="25711" s="6" customFormat="1" x14ac:dyDescent="0.4"/>
    <row r="25712" s="6" customFormat="1" x14ac:dyDescent="0.4"/>
    <row r="25713" s="6" customFormat="1" x14ac:dyDescent="0.4"/>
    <row r="25714" s="6" customFormat="1" x14ac:dyDescent="0.4"/>
    <row r="25715" s="6" customFormat="1" x14ac:dyDescent="0.4"/>
    <row r="25716" s="6" customFormat="1" x14ac:dyDescent="0.4"/>
    <row r="25717" s="6" customFormat="1" x14ac:dyDescent="0.4"/>
    <row r="25718" s="6" customFormat="1" x14ac:dyDescent="0.4"/>
    <row r="25719" s="6" customFormat="1" x14ac:dyDescent="0.4"/>
    <row r="25720" s="6" customFormat="1" x14ac:dyDescent="0.4"/>
    <row r="25721" s="6" customFormat="1" x14ac:dyDescent="0.4"/>
    <row r="25722" s="6" customFormat="1" x14ac:dyDescent="0.4"/>
    <row r="25723" s="6" customFormat="1" x14ac:dyDescent="0.4"/>
    <row r="25724" s="6" customFormat="1" x14ac:dyDescent="0.4"/>
    <row r="25725" s="6" customFormat="1" x14ac:dyDescent="0.4"/>
    <row r="25726" s="6" customFormat="1" x14ac:dyDescent="0.4"/>
    <row r="25727" s="6" customFormat="1" x14ac:dyDescent="0.4"/>
    <row r="25728" s="6" customFormat="1" x14ac:dyDescent="0.4"/>
    <row r="25729" s="6" customFormat="1" x14ac:dyDescent="0.4"/>
    <row r="25730" s="6" customFormat="1" x14ac:dyDescent="0.4"/>
    <row r="25731" s="6" customFormat="1" x14ac:dyDescent="0.4"/>
    <row r="25732" s="6" customFormat="1" x14ac:dyDescent="0.4"/>
    <row r="25733" s="6" customFormat="1" x14ac:dyDescent="0.4"/>
    <row r="25734" s="6" customFormat="1" x14ac:dyDescent="0.4"/>
    <row r="25735" s="6" customFormat="1" x14ac:dyDescent="0.4"/>
    <row r="25736" s="6" customFormat="1" x14ac:dyDescent="0.4"/>
    <row r="25737" s="6" customFormat="1" x14ac:dyDescent="0.4"/>
    <row r="25738" s="6" customFormat="1" x14ac:dyDescent="0.4"/>
    <row r="25739" s="6" customFormat="1" x14ac:dyDescent="0.4"/>
    <row r="25740" s="6" customFormat="1" x14ac:dyDescent="0.4"/>
    <row r="25741" s="6" customFormat="1" x14ac:dyDescent="0.4"/>
    <row r="25742" s="6" customFormat="1" x14ac:dyDescent="0.4"/>
    <row r="25743" s="6" customFormat="1" x14ac:dyDescent="0.4"/>
    <row r="25744" s="6" customFormat="1" x14ac:dyDescent="0.4"/>
    <row r="25745" s="6" customFormat="1" x14ac:dyDescent="0.4"/>
    <row r="25746" s="6" customFormat="1" x14ac:dyDescent="0.4"/>
    <row r="25747" s="6" customFormat="1" x14ac:dyDescent="0.4"/>
    <row r="25748" s="6" customFormat="1" x14ac:dyDescent="0.4"/>
    <row r="25749" s="6" customFormat="1" x14ac:dyDescent="0.4"/>
    <row r="25750" s="6" customFormat="1" x14ac:dyDescent="0.4"/>
    <row r="25751" s="6" customFormat="1" x14ac:dyDescent="0.4"/>
    <row r="25752" s="6" customFormat="1" x14ac:dyDescent="0.4"/>
    <row r="25753" s="6" customFormat="1" x14ac:dyDescent="0.4"/>
    <row r="25754" s="6" customFormat="1" x14ac:dyDescent="0.4"/>
    <row r="25755" s="6" customFormat="1" x14ac:dyDescent="0.4"/>
    <row r="25756" s="6" customFormat="1" x14ac:dyDescent="0.4"/>
    <row r="25757" s="6" customFormat="1" x14ac:dyDescent="0.4"/>
    <row r="25758" s="6" customFormat="1" x14ac:dyDescent="0.4"/>
    <row r="25759" s="6" customFormat="1" x14ac:dyDescent="0.4"/>
    <row r="25760" s="6" customFormat="1" x14ac:dyDescent="0.4"/>
    <row r="25761" s="6" customFormat="1" x14ac:dyDescent="0.4"/>
    <row r="25762" s="6" customFormat="1" x14ac:dyDescent="0.4"/>
    <row r="25763" s="6" customFormat="1" x14ac:dyDescent="0.4"/>
    <row r="25764" s="6" customFormat="1" x14ac:dyDescent="0.4"/>
    <row r="25765" s="6" customFormat="1" x14ac:dyDescent="0.4"/>
    <row r="25766" s="6" customFormat="1" x14ac:dyDescent="0.4"/>
    <row r="25767" s="6" customFormat="1" x14ac:dyDescent="0.4"/>
    <row r="25768" s="6" customFormat="1" x14ac:dyDescent="0.4"/>
    <row r="25769" s="6" customFormat="1" x14ac:dyDescent="0.4"/>
    <row r="25770" s="6" customFormat="1" x14ac:dyDescent="0.4"/>
    <row r="25771" s="6" customFormat="1" x14ac:dyDescent="0.4"/>
    <row r="25772" s="6" customFormat="1" x14ac:dyDescent="0.4"/>
    <row r="25773" s="6" customFormat="1" x14ac:dyDescent="0.4"/>
    <row r="25774" s="6" customFormat="1" x14ac:dyDescent="0.4"/>
    <row r="25775" s="6" customFormat="1" x14ac:dyDescent="0.4"/>
    <row r="25776" s="6" customFormat="1" x14ac:dyDescent="0.4"/>
    <row r="25777" s="6" customFormat="1" x14ac:dyDescent="0.4"/>
    <row r="25778" s="6" customFormat="1" x14ac:dyDescent="0.4"/>
    <row r="25779" s="6" customFormat="1" x14ac:dyDescent="0.4"/>
    <row r="25780" s="6" customFormat="1" x14ac:dyDescent="0.4"/>
    <row r="25781" s="6" customFormat="1" x14ac:dyDescent="0.4"/>
    <row r="25782" s="6" customFormat="1" x14ac:dyDescent="0.4"/>
    <row r="25783" s="6" customFormat="1" x14ac:dyDescent="0.4"/>
    <row r="25784" s="6" customFormat="1" x14ac:dyDescent="0.4"/>
    <row r="25785" s="6" customFormat="1" x14ac:dyDescent="0.4"/>
    <row r="25786" s="6" customFormat="1" x14ac:dyDescent="0.4"/>
    <row r="25787" s="6" customFormat="1" x14ac:dyDescent="0.4"/>
    <row r="25788" s="6" customFormat="1" x14ac:dyDescent="0.4"/>
    <row r="25789" s="6" customFormat="1" x14ac:dyDescent="0.4"/>
    <row r="25790" s="6" customFormat="1" x14ac:dyDescent="0.4"/>
    <row r="25791" s="6" customFormat="1" x14ac:dyDescent="0.4"/>
    <row r="25792" s="6" customFormat="1" x14ac:dyDescent="0.4"/>
    <row r="25793" s="6" customFormat="1" x14ac:dyDescent="0.4"/>
    <row r="25794" s="6" customFormat="1" x14ac:dyDescent="0.4"/>
    <row r="25795" s="6" customFormat="1" x14ac:dyDescent="0.4"/>
    <row r="25796" s="6" customFormat="1" x14ac:dyDescent="0.4"/>
    <row r="25797" s="6" customFormat="1" x14ac:dyDescent="0.4"/>
    <row r="25798" s="6" customFormat="1" x14ac:dyDescent="0.4"/>
    <row r="25799" s="6" customFormat="1" x14ac:dyDescent="0.4"/>
    <row r="25800" s="6" customFormat="1" x14ac:dyDescent="0.4"/>
    <row r="25801" s="6" customFormat="1" x14ac:dyDescent="0.4"/>
    <row r="25802" s="6" customFormat="1" x14ac:dyDescent="0.4"/>
    <row r="25803" s="6" customFormat="1" x14ac:dyDescent="0.4"/>
    <row r="25804" s="6" customFormat="1" x14ac:dyDescent="0.4"/>
    <row r="25805" s="6" customFormat="1" x14ac:dyDescent="0.4"/>
    <row r="25806" s="6" customFormat="1" x14ac:dyDescent="0.4"/>
    <row r="25807" s="6" customFormat="1" x14ac:dyDescent="0.4"/>
    <row r="25808" s="6" customFormat="1" x14ac:dyDescent="0.4"/>
    <row r="25809" s="6" customFormat="1" x14ac:dyDescent="0.4"/>
    <row r="25810" s="6" customFormat="1" x14ac:dyDescent="0.4"/>
    <row r="25811" s="6" customFormat="1" x14ac:dyDescent="0.4"/>
    <row r="25812" s="6" customFormat="1" x14ac:dyDescent="0.4"/>
    <row r="25813" s="6" customFormat="1" x14ac:dyDescent="0.4"/>
    <row r="25814" s="6" customFormat="1" x14ac:dyDescent="0.4"/>
    <row r="25815" s="6" customFormat="1" x14ac:dyDescent="0.4"/>
    <row r="25816" s="6" customFormat="1" x14ac:dyDescent="0.4"/>
    <row r="25817" s="6" customFormat="1" x14ac:dyDescent="0.4"/>
    <row r="25818" s="6" customFormat="1" x14ac:dyDescent="0.4"/>
    <row r="25819" s="6" customFormat="1" x14ac:dyDescent="0.4"/>
    <row r="25820" s="6" customFormat="1" x14ac:dyDescent="0.4"/>
    <row r="25821" s="6" customFormat="1" x14ac:dyDescent="0.4"/>
    <row r="25822" s="6" customFormat="1" x14ac:dyDescent="0.4"/>
    <row r="25823" s="6" customFormat="1" x14ac:dyDescent="0.4"/>
    <row r="25824" s="6" customFormat="1" x14ac:dyDescent="0.4"/>
    <row r="25825" s="6" customFormat="1" x14ac:dyDescent="0.4"/>
    <row r="25826" s="6" customFormat="1" x14ac:dyDescent="0.4"/>
    <row r="25827" s="6" customFormat="1" x14ac:dyDescent="0.4"/>
    <row r="25828" s="6" customFormat="1" x14ac:dyDescent="0.4"/>
    <row r="25829" s="6" customFormat="1" x14ac:dyDescent="0.4"/>
    <row r="25830" s="6" customFormat="1" x14ac:dyDescent="0.4"/>
    <row r="25831" s="6" customFormat="1" x14ac:dyDescent="0.4"/>
    <row r="25832" s="6" customFormat="1" x14ac:dyDescent="0.4"/>
    <row r="25833" s="6" customFormat="1" x14ac:dyDescent="0.4"/>
    <row r="25834" s="6" customFormat="1" x14ac:dyDescent="0.4"/>
    <row r="25835" s="6" customFormat="1" x14ac:dyDescent="0.4"/>
    <row r="25836" s="6" customFormat="1" x14ac:dyDescent="0.4"/>
    <row r="25837" s="6" customFormat="1" x14ac:dyDescent="0.4"/>
    <row r="25838" s="6" customFormat="1" x14ac:dyDescent="0.4"/>
    <row r="25839" s="6" customFormat="1" x14ac:dyDescent="0.4"/>
    <row r="25840" s="6" customFormat="1" x14ac:dyDescent="0.4"/>
    <row r="25841" s="6" customFormat="1" x14ac:dyDescent="0.4"/>
    <row r="25842" s="6" customFormat="1" x14ac:dyDescent="0.4"/>
    <row r="25843" s="6" customFormat="1" x14ac:dyDescent="0.4"/>
    <row r="25844" s="6" customFormat="1" x14ac:dyDescent="0.4"/>
    <row r="25845" s="6" customFormat="1" x14ac:dyDescent="0.4"/>
    <row r="25846" s="6" customFormat="1" x14ac:dyDescent="0.4"/>
    <row r="25847" s="6" customFormat="1" x14ac:dyDescent="0.4"/>
    <row r="25848" s="6" customFormat="1" x14ac:dyDescent="0.4"/>
    <row r="25849" s="6" customFormat="1" x14ac:dyDescent="0.4"/>
    <row r="25850" s="6" customFormat="1" x14ac:dyDescent="0.4"/>
    <row r="25851" s="6" customFormat="1" x14ac:dyDescent="0.4"/>
    <row r="25852" s="6" customFormat="1" x14ac:dyDescent="0.4"/>
    <row r="25853" s="6" customFormat="1" x14ac:dyDescent="0.4"/>
    <row r="25854" s="6" customFormat="1" x14ac:dyDescent="0.4"/>
    <row r="25855" s="6" customFormat="1" x14ac:dyDescent="0.4"/>
    <row r="25856" s="6" customFormat="1" x14ac:dyDescent="0.4"/>
    <row r="25857" s="6" customFormat="1" x14ac:dyDescent="0.4"/>
    <row r="25858" s="6" customFormat="1" x14ac:dyDescent="0.4"/>
    <row r="25859" s="6" customFormat="1" x14ac:dyDescent="0.4"/>
    <row r="25860" s="6" customFormat="1" x14ac:dyDescent="0.4"/>
    <row r="25861" s="6" customFormat="1" x14ac:dyDescent="0.4"/>
    <row r="25862" s="6" customFormat="1" x14ac:dyDescent="0.4"/>
    <row r="25863" s="6" customFormat="1" x14ac:dyDescent="0.4"/>
    <row r="25864" s="6" customFormat="1" x14ac:dyDescent="0.4"/>
    <row r="25865" s="6" customFormat="1" x14ac:dyDescent="0.4"/>
    <row r="25866" s="6" customFormat="1" x14ac:dyDescent="0.4"/>
    <row r="25867" s="6" customFormat="1" x14ac:dyDescent="0.4"/>
    <row r="25868" s="6" customFormat="1" x14ac:dyDescent="0.4"/>
    <row r="25869" s="6" customFormat="1" x14ac:dyDescent="0.4"/>
    <row r="25870" s="6" customFormat="1" x14ac:dyDescent="0.4"/>
    <row r="25871" s="6" customFormat="1" x14ac:dyDescent="0.4"/>
    <row r="25872" s="6" customFormat="1" x14ac:dyDescent="0.4"/>
    <row r="25873" s="6" customFormat="1" x14ac:dyDescent="0.4"/>
    <row r="25874" s="6" customFormat="1" x14ac:dyDescent="0.4"/>
    <row r="25875" s="6" customFormat="1" x14ac:dyDescent="0.4"/>
    <row r="25876" s="6" customFormat="1" x14ac:dyDescent="0.4"/>
    <row r="25877" s="6" customFormat="1" x14ac:dyDescent="0.4"/>
    <row r="25878" s="6" customFormat="1" x14ac:dyDescent="0.4"/>
    <row r="25879" s="6" customFormat="1" x14ac:dyDescent="0.4"/>
    <row r="25880" s="6" customFormat="1" x14ac:dyDescent="0.4"/>
    <row r="25881" s="6" customFormat="1" x14ac:dyDescent="0.4"/>
    <row r="25882" s="6" customFormat="1" x14ac:dyDescent="0.4"/>
    <row r="25883" s="6" customFormat="1" x14ac:dyDescent="0.4"/>
    <row r="25884" s="6" customFormat="1" x14ac:dyDescent="0.4"/>
    <row r="25885" s="6" customFormat="1" x14ac:dyDescent="0.4"/>
    <row r="25886" s="6" customFormat="1" x14ac:dyDescent="0.4"/>
    <row r="25887" s="6" customFormat="1" x14ac:dyDescent="0.4"/>
    <row r="25888" s="6" customFormat="1" x14ac:dyDescent="0.4"/>
    <row r="25889" s="6" customFormat="1" x14ac:dyDescent="0.4"/>
    <row r="25890" s="6" customFormat="1" x14ac:dyDescent="0.4"/>
    <row r="25891" s="6" customFormat="1" x14ac:dyDescent="0.4"/>
    <row r="25892" s="6" customFormat="1" x14ac:dyDescent="0.4"/>
    <row r="25893" s="6" customFormat="1" x14ac:dyDescent="0.4"/>
    <row r="25894" s="6" customFormat="1" x14ac:dyDescent="0.4"/>
    <row r="25895" s="6" customFormat="1" x14ac:dyDescent="0.4"/>
    <row r="25896" s="6" customFormat="1" x14ac:dyDescent="0.4"/>
    <row r="25897" s="6" customFormat="1" x14ac:dyDescent="0.4"/>
    <row r="25898" s="6" customFormat="1" x14ac:dyDescent="0.4"/>
    <row r="25899" s="6" customFormat="1" x14ac:dyDescent="0.4"/>
    <row r="25900" s="6" customFormat="1" x14ac:dyDescent="0.4"/>
    <row r="25901" s="6" customFormat="1" x14ac:dyDescent="0.4"/>
    <row r="25902" s="6" customFormat="1" x14ac:dyDescent="0.4"/>
    <row r="25903" s="6" customFormat="1" x14ac:dyDescent="0.4"/>
    <row r="25904" s="6" customFormat="1" x14ac:dyDescent="0.4"/>
    <row r="25905" s="6" customFormat="1" x14ac:dyDescent="0.4"/>
    <row r="25906" s="6" customFormat="1" x14ac:dyDescent="0.4"/>
    <row r="25907" s="6" customFormat="1" x14ac:dyDescent="0.4"/>
    <row r="25908" s="6" customFormat="1" x14ac:dyDescent="0.4"/>
    <row r="25909" s="6" customFormat="1" x14ac:dyDescent="0.4"/>
    <row r="25910" s="6" customFormat="1" x14ac:dyDescent="0.4"/>
    <row r="25911" s="6" customFormat="1" x14ac:dyDescent="0.4"/>
    <row r="25912" s="6" customFormat="1" x14ac:dyDescent="0.4"/>
    <row r="25913" s="6" customFormat="1" x14ac:dyDescent="0.4"/>
    <row r="25914" s="6" customFormat="1" x14ac:dyDescent="0.4"/>
    <row r="25915" s="6" customFormat="1" x14ac:dyDescent="0.4"/>
    <row r="25916" s="6" customFormat="1" x14ac:dyDescent="0.4"/>
    <row r="25917" s="6" customFormat="1" x14ac:dyDescent="0.4"/>
    <row r="25918" s="6" customFormat="1" x14ac:dyDescent="0.4"/>
    <row r="25919" s="6" customFormat="1" x14ac:dyDescent="0.4"/>
    <row r="25920" s="6" customFormat="1" x14ac:dyDescent="0.4"/>
    <row r="25921" s="6" customFormat="1" x14ac:dyDescent="0.4"/>
    <row r="25922" s="6" customFormat="1" x14ac:dyDescent="0.4"/>
    <row r="25923" s="6" customFormat="1" x14ac:dyDescent="0.4"/>
    <row r="25924" s="6" customFormat="1" x14ac:dyDescent="0.4"/>
    <row r="25925" s="6" customFormat="1" x14ac:dyDescent="0.4"/>
    <row r="25926" s="6" customFormat="1" x14ac:dyDescent="0.4"/>
    <row r="25927" s="6" customFormat="1" x14ac:dyDescent="0.4"/>
    <row r="25928" s="6" customFormat="1" x14ac:dyDescent="0.4"/>
    <row r="25929" s="6" customFormat="1" x14ac:dyDescent="0.4"/>
    <row r="25930" s="6" customFormat="1" x14ac:dyDescent="0.4"/>
    <row r="25931" s="6" customFormat="1" x14ac:dyDescent="0.4"/>
    <row r="25932" s="6" customFormat="1" x14ac:dyDescent="0.4"/>
    <row r="25933" s="6" customFormat="1" x14ac:dyDescent="0.4"/>
    <row r="25934" s="6" customFormat="1" x14ac:dyDescent="0.4"/>
    <row r="25935" s="6" customFormat="1" x14ac:dyDescent="0.4"/>
    <row r="25936" s="6" customFormat="1" x14ac:dyDescent="0.4"/>
    <row r="25937" s="6" customFormat="1" x14ac:dyDescent="0.4"/>
    <row r="25938" s="6" customFormat="1" x14ac:dyDescent="0.4"/>
    <row r="25939" s="6" customFormat="1" x14ac:dyDescent="0.4"/>
    <row r="25940" s="6" customFormat="1" x14ac:dyDescent="0.4"/>
    <row r="25941" s="6" customFormat="1" x14ac:dyDescent="0.4"/>
    <row r="25942" s="6" customFormat="1" x14ac:dyDescent="0.4"/>
    <row r="25943" s="6" customFormat="1" x14ac:dyDescent="0.4"/>
    <row r="25944" s="6" customFormat="1" x14ac:dyDescent="0.4"/>
    <row r="25945" s="6" customFormat="1" x14ac:dyDescent="0.4"/>
    <row r="25946" s="6" customFormat="1" x14ac:dyDescent="0.4"/>
    <row r="25947" s="6" customFormat="1" x14ac:dyDescent="0.4"/>
    <row r="25948" s="6" customFormat="1" x14ac:dyDescent="0.4"/>
    <row r="25949" s="6" customFormat="1" x14ac:dyDescent="0.4"/>
    <row r="25950" s="6" customFormat="1" x14ac:dyDescent="0.4"/>
    <row r="25951" s="6" customFormat="1" x14ac:dyDescent="0.4"/>
    <row r="25952" s="6" customFormat="1" x14ac:dyDescent="0.4"/>
    <row r="25953" s="6" customFormat="1" x14ac:dyDescent="0.4"/>
    <row r="25954" s="6" customFormat="1" x14ac:dyDescent="0.4"/>
    <row r="25955" s="6" customFormat="1" x14ac:dyDescent="0.4"/>
    <row r="25956" s="6" customFormat="1" x14ac:dyDescent="0.4"/>
    <row r="25957" s="6" customFormat="1" x14ac:dyDescent="0.4"/>
    <row r="25958" s="6" customFormat="1" x14ac:dyDescent="0.4"/>
    <row r="25959" s="6" customFormat="1" x14ac:dyDescent="0.4"/>
    <row r="25960" s="6" customFormat="1" x14ac:dyDescent="0.4"/>
    <row r="25961" s="6" customFormat="1" x14ac:dyDescent="0.4"/>
    <row r="25962" s="6" customFormat="1" x14ac:dyDescent="0.4"/>
    <row r="25963" s="6" customFormat="1" x14ac:dyDescent="0.4"/>
    <row r="25964" s="6" customFormat="1" x14ac:dyDescent="0.4"/>
    <row r="25965" s="6" customFormat="1" x14ac:dyDescent="0.4"/>
    <row r="25966" s="6" customFormat="1" x14ac:dyDescent="0.4"/>
    <row r="25967" s="6" customFormat="1" x14ac:dyDescent="0.4"/>
    <row r="25968" s="6" customFormat="1" x14ac:dyDescent="0.4"/>
    <row r="25969" s="6" customFormat="1" x14ac:dyDescent="0.4"/>
    <row r="25970" s="6" customFormat="1" x14ac:dyDescent="0.4"/>
    <row r="25971" s="6" customFormat="1" x14ac:dyDescent="0.4"/>
    <row r="25972" s="6" customFormat="1" x14ac:dyDescent="0.4"/>
    <row r="25973" s="6" customFormat="1" x14ac:dyDescent="0.4"/>
    <row r="25974" s="6" customFormat="1" x14ac:dyDescent="0.4"/>
    <row r="25975" s="6" customFormat="1" x14ac:dyDescent="0.4"/>
    <row r="25976" s="6" customFormat="1" x14ac:dyDescent="0.4"/>
    <row r="25977" s="6" customFormat="1" x14ac:dyDescent="0.4"/>
    <row r="25978" s="6" customFormat="1" x14ac:dyDescent="0.4"/>
    <row r="25979" s="6" customFormat="1" x14ac:dyDescent="0.4"/>
    <row r="25980" s="6" customFormat="1" x14ac:dyDescent="0.4"/>
    <row r="25981" s="6" customFormat="1" x14ac:dyDescent="0.4"/>
    <row r="25982" s="6" customFormat="1" x14ac:dyDescent="0.4"/>
    <row r="25983" s="6" customFormat="1" x14ac:dyDescent="0.4"/>
    <row r="25984" s="6" customFormat="1" x14ac:dyDescent="0.4"/>
    <row r="25985" s="6" customFormat="1" x14ac:dyDescent="0.4"/>
    <row r="25986" s="6" customFormat="1" x14ac:dyDescent="0.4"/>
    <row r="25987" s="6" customFormat="1" x14ac:dyDescent="0.4"/>
    <row r="25988" s="6" customFormat="1" x14ac:dyDescent="0.4"/>
    <row r="25989" s="6" customFormat="1" x14ac:dyDescent="0.4"/>
    <row r="25990" s="6" customFormat="1" x14ac:dyDescent="0.4"/>
    <row r="25991" s="6" customFormat="1" x14ac:dyDescent="0.4"/>
    <row r="25992" s="6" customFormat="1" x14ac:dyDescent="0.4"/>
    <row r="25993" s="6" customFormat="1" x14ac:dyDescent="0.4"/>
    <row r="25994" s="6" customFormat="1" x14ac:dyDescent="0.4"/>
    <row r="25995" s="6" customFormat="1" x14ac:dyDescent="0.4"/>
    <row r="25996" s="6" customFormat="1" x14ac:dyDescent="0.4"/>
    <row r="25997" s="6" customFormat="1" x14ac:dyDescent="0.4"/>
    <row r="25998" s="6" customFormat="1" x14ac:dyDescent="0.4"/>
    <row r="25999" s="6" customFormat="1" x14ac:dyDescent="0.4"/>
    <row r="26000" s="6" customFormat="1" x14ac:dyDescent="0.4"/>
    <row r="26001" s="6" customFormat="1" x14ac:dyDescent="0.4"/>
    <row r="26002" s="6" customFormat="1" x14ac:dyDescent="0.4"/>
    <row r="26003" s="6" customFormat="1" x14ac:dyDescent="0.4"/>
    <row r="26004" s="6" customFormat="1" x14ac:dyDescent="0.4"/>
    <row r="26005" s="6" customFormat="1" x14ac:dyDescent="0.4"/>
    <row r="26006" s="6" customFormat="1" x14ac:dyDescent="0.4"/>
    <row r="26007" s="6" customFormat="1" x14ac:dyDescent="0.4"/>
    <row r="26008" s="6" customFormat="1" x14ac:dyDescent="0.4"/>
    <row r="26009" s="6" customFormat="1" x14ac:dyDescent="0.4"/>
    <row r="26010" s="6" customFormat="1" x14ac:dyDescent="0.4"/>
    <row r="26011" s="6" customFormat="1" x14ac:dyDescent="0.4"/>
    <row r="26012" s="6" customFormat="1" x14ac:dyDescent="0.4"/>
    <row r="26013" s="6" customFormat="1" x14ac:dyDescent="0.4"/>
    <row r="26014" s="6" customFormat="1" x14ac:dyDescent="0.4"/>
    <row r="26015" s="6" customFormat="1" x14ac:dyDescent="0.4"/>
    <row r="26016" s="6" customFormat="1" x14ac:dyDescent="0.4"/>
    <row r="26017" s="6" customFormat="1" x14ac:dyDescent="0.4"/>
    <row r="26018" s="6" customFormat="1" x14ac:dyDescent="0.4"/>
    <row r="26019" s="6" customFormat="1" x14ac:dyDescent="0.4"/>
    <row r="26020" s="6" customFormat="1" x14ac:dyDescent="0.4"/>
    <row r="26021" s="6" customFormat="1" x14ac:dyDescent="0.4"/>
    <row r="26022" s="6" customFormat="1" x14ac:dyDescent="0.4"/>
    <row r="26023" s="6" customFormat="1" x14ac:dyDescent="0.4"/>
    <row r="26024" s="6" customFormat="1" x14ac:dyDescent="0.4"/>
    <row r="26025" s="6" customFormat="1" x14ac:dyDescent="0.4"/>
    <row r="26026" s="6" customFormat="1" x14ac:dyDescent="0.4"/>
    <row r="26027" s="6" customFormat="1" x14ac:dyDescent="0.4"/>
    <row r="26028" s="6" customFormat="1" x14ac:dyDescent="0.4"/>
    <row r="26029" s="6" customFormat="1" x14ac:dyDescent="0.4"/>
    <row r="26030" s="6" customFormat="1" x14ac:dyDescent="0.4"/>
    <row r="26031" s="6" customFormat="1" x14ac:dyDescent="0.4"/>
    <row r="26032" s="6" customFormat="1" x14ac:dyDescent="0.4"/>
    <row r="26033" s="6" customFormat="1" x14ac:dyDescent="0.4"/>
    <row r="26034" s="6" customFormat="1" x14ac:dyDescent="0.4"/>
    <row r="26035" s="6" customFormat="1" x14ac:dyDescent="0.4"/>
    <row r="26036" s="6" customFormat="1" x14ac:dyDescent="0.4"/>
    <row r="26037" s="6" customFormat="1" x14ac:dyDescent="0.4"/>
    <row r="26038" s="6" customFormat="1" x14ac:dyDescent="0.4"/>
    <row r="26039" s="6" customFormat="1" x14ac:dyDescent="0.4"/>
    <row r="26040" s="6" customFormat="1" x14ac:dyDescent="0.4"/>
    <row r="26041" s="6" customFormat="1" x14ac:dyDescent="0.4"/>
    <row r="26042" s="6" customFormat="1" x14ac:dyDescent="0.4"/>
    <row r="26043" s="6" customFormat="1" x14ac:dyDescent="0.4"/>
    <row r="26044" s="6" customFormat="1" x14ac:dyDescent="0.4"/>
    <row r="26045" s="6" customFormat="1" x14ac:dyDescent="0.4"/>
    <row r="26046" s="6" customFormat="1" x14ac:dyDescent="0.4"/>
    <row r="26047" s="6" customFormat="1" x14ac:dyDescent="0.4"/>
    <row r="26048" s="6" customFormat="1" x14ac:dyDescent="0.4"/>
    <row r="26049" s="6" customFormat="1" x14ac:dyDescent="0.4"/>
    <row r="26050" s="6" customFormat="1" x14ac:dyDescent="0.4"/>
    <row r="26051" s="6" customFormat="1" x14ac:dyDescent="0.4"/>
    <row r="26052" s="6" customFormat="1" x14ac:dyDescent="0.4"/>
    <row r="26053" s="6" customFormat="1" x14ac:dyDescent="0.4"/>
    <row r="26054" s="6" customFormat="1" x14ac:dyDescent="0.4"/>
    <row r="26055" s="6" customFormat="1" x14ac:dyDescent="0.4"/>
    <row r="26056" s="6" customFormat="1" x14ac:dyDescent="0.4"/>
    <row r="26057" s="6" customFormat="1" x14ac:dyDescent="0.4"/>
    <row r="26058" s="6" customFormat="1" x14ac:dyDescent="0.4"/>
    <row r="26059" s="6" customFormat="1" x14ac:dyDescent="0.4"/>
    <row r="26060" s="6" customFormat="1" x14ac:dyDescent="0.4"/>
    <row r="26061" s="6" customFormat="1" x14ac:dyDescent="0.4"/>
    <row r="26062" s="6" customFormat="1" x14ac:dyDescent="0.4"/>
    <row r="26063" s="6" customFormat="1" x14ac:dyDescent="0.4"/>
    <row r="26064" s="6" customFormat="1" x14ac:dyDescent="0.4"/>
    <row r="26065" s="6" customFormat="1" x14ac:dyDescent="0.4"/>
    <row r="26066" s="6" customFormat="1" x14ac:dyDescent="0.4"/>
    <row r="26067" s="6" customFormat="1" x14ac:dyDescent="0.4"/>
    <row r="26068" s="6" customFormat="1" x14ac:dyDescent="0.4"/>
    <row r="26069" s="6" customFormat="1" x14ac:dyDescent="0.4"/>
    <row r="26070" s="6" customFormat="1" x14ac:dyDescent="0.4"/>
    <row r="26071" s="6" customFormat="1" x14ac:dyDescent="0.4"/>
    <row r="26072" s="6" customFormat="1" x14ac:dyDescent="0.4"/>
    <row r="26073" s="6" customFormat="1" x14ac:dyDescent="0.4"/>
    <row r="26074" s="6" customFormat="1" x14ac:dyDescent="0.4"/>
    <row r="26075" s="6" customFormat="1" x14ac:dyDescent="0.4"/>
    <row r="26076" s="6" customFormat="1" x14ac:dyDescent="0.4"/>
    <row r="26077" s="6" customFormat="1" x14ac:dyDescent="0.4"/>
    <row r="26078" s="6" customFormat="1" x14ac:dyDescent="0.4"/>
    <row r="26079" s="6" customFormat="1" x14ac:dyDescent="0.4"/>
    <row r="26080" s="6" customFormat="1" x14ac:dyDescent="0.4"/>
    <row r="26081" s="6" customFormat="1" x14ac:dyDescent="0.4"/>
    <row r="26082" s="6" customFormat="1" x14ac:dyDescent="0.4"/>
    <row r="26083" s="6" customFormat="1" x14ac:dyDescent="0.4"/>
    <row r="26084" s="6" customFormat="1" x14ac:dyDescent="0.4"/>
    <row r="26085" s="6" customFormat="1" x14ac:dyDescent="0.4"/>
    <row r="26086" s="6" customFormat="1" x14ac:dyDescent="0.4"/>
    <row r="26087" s="6" customFormat="1" x14ac:dyDescent="0.4"/>
    <row r="26088" s="6" customFormat="1" x14ac:dyDescent="0.4"/>
    <row r="26089" s="6" customFormat="1" x14ac:dyDescent="0.4"/>
    <row r="26090" s="6" customFormat="1" x14ac:dyDescent="0.4"/>
    <row r="26091" s="6" customFormat="1" x14ac:dyDescent="0.4"/>
    <row r="26092" s="6" customFormat="1" x14ac:dyDescent="0.4"/>
    <row r="26093" s="6" customFormat="1" x14ac:dyDescent="0.4"/>
    <row r="26094" s="6" customFormat="1" x14ac:dyDescent="0.4"/>
    <row r="26095" s="6" customFormat="1" x14ac:dyDescent="0.4"/>
    <row r="26096" s="6" customFormat="1" x14ac:dyDescent="0.4"/>
    <row r="26097" s="6" customFormat="1" x14ac:dyDescent="0.4"/>
    <row r="26098" s="6" customFormat="1" x14ac:dyDescent="0.4"/>
    <row r="26099" s="6" customFormat="1" x14ac:dyDescent="0.4"/>
    <row r="26100" s="6" customFormat="1" x14ac:dyDescent="0.4"/>
    <row r="26101" s="6" customFormat="1" x14ac:dyDescent="0.4"/>
    <row r="26102" s="6" customFormat="1" x14ac:dyDescent="0.4"/>
    <row r="26103" s="6" customFormat="1" x14ac:dyDescent="0.4"/>
    <row r="26104" s="6" customFormat="1" x14ac:dyDescent="0.4"/>
    <row r="26105" s="6" customFormat="1" x14ac:dyDescent="0.4"/>
    <row r="26106" s="6" customFormat="1" x14ac:dyDescent="0.4"/>
    <row r="26107" s="6" customFormat="1" x14ac:dyDescent="0.4"/>
    <row r="26108" s="6" customFormat="1" x14ac:dyDescent="0.4"/>
    <row r="26109" s="6" customFormat="1" x14ac:dyDescent="0.4"/>
    <row r="26110" s="6" customFormat="1" x14ac:dyDescent="0.4"/>
    <row r="26111" s="6" customFormat="1" x14ac:dyDescent="0.4"/>
    <row r="26112" s="6" customFormat="1" x14ac:dyDescent="0.4"/>
    <row r="26113" s="6" customFormat="1" x14ac:dyDescent="0.4"/>
    <row r="26114" s="6" customFormat="1" x14ac:dyDescent="0.4"/>
    <row r="26115" s="6" customFormat="1" x14ac:dyDescent="0.4"/>
    <row r="26116" s="6" customFormat="1" x14ac:dyDescent="0.4"/>
    <row r="26117" s="6" customFormat="1" x14ac:dyDescent="0.4"/>
    <row r="26118" s="6" customFormat="1" x14ac:dyDescent="0.4"/>
    <row r="26119" s="6" customFormat="1" x14ac:dyDescent="0.4"/>
    <row r="26120" s="6" customFormat="1" x14ac:dyDescent="0.4"/>
    <row r="26121" s="6" customFormat="1" x14ac:dyDescent="0.4"/>
    <row r="26122" s="6" customFormat="1" x14ac:dyDescent="0.4"/>
    <row r="26123" s="6" customFormat="1" x14ac:dyDescent="0.4"/>
    <row r="26124" s="6" customFormat="1" x14ac:dyDescent="0.4"/>
    <row r="26125" s="6" customFormat="1" x14ac:dyDescent="0.4"/>
    <row r="26126" s="6" customFormat="1" x14ac:dyDescent="0.4"/>
    <row r="26127" s="6" customFormat="1" x14ac:dyDescent="0.4"/>
    <row r="26128" s="6" customFormat="1" x14ac:dyDescent="0.4"/>
    <row r="26129" s="6" customFormat="1" x14ac:dyDescent="0.4"/>
    <row r="26130" s="6" customFormat="1" x14ac:dyDescent="0.4"/>
    <row r="26131" s="6" customFormat="1" x14ac:dyDescent="0.4"/>
    <row r="26132" s="6" customFormat="1" x14ac:dyDescent="0.4"/>
    <row r="26133" s="6" customFormat="1" x14ac:dyDescent="0.4"/>
    <row r="26134" s="6" customFormat="1" x14ac:dyDescent="0.4"/>
    <row r="26135" s="6" customFormat="1" x14ac:dyDescent="0.4"/>
    <row r="26136" s="6" customFormat="1" x14ac:dyDescent="0.4"/>
    <row r="26137" s="6" customFormat="1" x14ac:dyDescent="0.4"/>
    <row r="26138" s="6" customFormat="1" x14ac:dyDescent="0.4"/>
    <row r="26139" s="6" customFormat="1" x14ac:dyDescent="0.4"/>
    <row r="26140" s="6" customFormat="1" x14ac:dyDescent="0.4"/>
    <row r="26141" s="6" customFormat="1" x14ac:dyDescent="0.4"/>
    <row r="26142" s="6" customFormat="1" x14ac:dyDescent="0.4"/>
    <row r="26143" s="6" customFormat="1" x14ac:dyDescent="0.4"/>
    <row r="26144" s="6" customFormat="1" x14ac:dyDescent="0.4"/>
    <row r="26145" s="6" customFormat="1" x14ac:dyDescent="0.4"/>
    <row r="26146" s="6" customFormat="1" x14ac:dyDescent="0.4"/>
    <row r="26147" s="6" customFormat="1" x14ac:dyDescent="0.4"/>
    <row r="26148" s="6" customFormat="1" x14ac:dyDescent="0.4"/>
    <row r="26149" s="6" customFormat="1" x14ac:dyDescent="0.4"/>
    <row r="26150" s="6" customFormat="1" x14ac:dyDescent="0.4"/>
    <row r="26151" s="6" customFormat="1" x14ac:dyDescent="0.4"/>
    <row r="26152" s="6" customFormat="1" x14ac:dyDescent="0.4"/>
    <row r="26153" s="6" customFormat="1" x14ac:dyDescent="0.4"/>
    <row r="26154" s="6" customFormat="1" x14ac:dyDescent="0.4"/>
    <row r="26155" s="6" customFormat="1" x14ac:dyDescent="0.4"/>
    <row r="26156" s="6" customFormat="1" x14ac:dyDescent="0.4"/>
    <row r="26157" s="6" customFormat="1" x14ac:dyDescent="0.4"/>
    <row r="26158" s="6" customFormat="1" x14ac:dyDescent="0.4"/>
    <row r="26159" s="6" customFormat="1" x14ac:dyDescent="0.4"/>
    <row r="26160" s="6" customFormat="1" x14ac:dyDescent="0.4"/>
    <row r="26161" s="6" customFormat="1" x14ac:dyDescent="0.4"/>
    <row r="26162" s="6" customFormat="1" x14ac:dyDescent="0.4"/>
    <row r="26163" s="6" customFormat="1" x14ac:dyDescent="0.4"/>
    <row r="26164" s="6" customFormat="1" x14ac:dyDescent="0.4"/>
    <row r="26165" s="6" customFormat="1" x14ac:dyDescent="0.4"/>
    <row r="26166" s="6" customFormat="1" x14ac:dyDescent="0.4"/>
    <row r="26167" s="6" customFormat="1" x14ac:dyDescent="0.4"/>
    <row r="26168" s="6" customFormat="1" x14ac:dyDescent="0.4"/>
    <row r="26169" s="6" customFormat="1" x14ac:dyDescent="0.4"/>
    <row r="26170" s="6" customFormat="1" x14ac:dyDescent="0.4"/>
    <row r="26171" s="6" customFormat="1" x14ac:dyDescent="0.4"/>
    <row r="26172" s="6" customFormat="1" x14ac:dyDescent="0.4"/>
    <row r="26173" s="6" customFormat="1" x14ac:dyDescent="0.4"/>
    <row r="26174" s="6" customFormat="1" x14ac:dyDescent="0.4"/>
    <row r="26175" s="6" customFormat="1" x14ac:dyDescent="0.4"/>
    <row r="26176" s="6" customFormat="1" x14ac:dyDescent="0.4"/>
    <row r="26177" s="6" customFormat="1" x14ac:dyDescent="0.4"/>
    <row r="26178" s="6" customFormat="1" x14ac:dyDescent="0.4"/>
    <row r="26179" s="6" customFormat="1" x14ac:dyDescent="0.4"/>
    <row r="26180" s="6" customFormat="1" x14ac:dyDescent="0.4"/>
    <row r="26181" s="6" customFormat="1" x14ac:dyDescent="0.4"/>
    <row r="26182" s="6" customFormat="1" x14ac:dyDescent="0.4"/>
    <row r="26183" s="6" customFormat="1" x14ac:dyDescent="0.4"/>
    <row r="26184" s="6" customFormat="1" x14ac:dyDescent="0.4"/>
    <row r="26185" s="6" customFormat="1" x14ac:dyDescent="0.4"/>
    <row r="26186" s="6" customFormat="1" x14ac:dyDescent="0.4"/>
    <row r="26187" s="6" customFormat="1" x14ac:dyDescent="0.4"/>
    <row r="26188" s="6" customFormat="1" x14ac:dyDescent="0.4"/>
    <row r="26189" s="6" customFormat="1" x14ac:dyDescent="0.4"/>
    <row r="26190" s="6" customFormat="1" x14ac:dyDescent="0.4"/>
    <row r="26191" s="6" customFormat="1" x14ac:dyDescent="0.4"/>
    <row r="26192" s="6" customFormat="1" x14ac:dyDescent="0.4"/>
    <row r="26193" s="6" customFormat="1" x14ac:dyDescent="0.4"/>
    <row r="26194" s="6" customFormat="1" x14ac:dyDescent="0.4"/>
    <row r="26195" s="6" customFormat="1" x14ac:dyDescent="0.4"/>
    <row r="26196" s="6" customFormat="1" x14ac:dyDescent="0.4"/>
    <row r="26197" s="6" customFormat="1" x14ac:dyDescent="0.4"/>
    <row r="26198" s="6" customFormat="1" x14ac:dyDescent="0.4"/>
    <row r="26199" s="6" customFormat="1" x14ac:dyDescent="0.4"/>
    <row r="26200" s="6" customFormat="1" x14ac:dyDescent="0.4"/>
    <row r="26201" s="6" customFormat="1" x14ac:dyDescent="0.4"/>
    <row r="26202" s="6" customFormat="1" x14ac:dyDescent="0.4"/>
    <row r="26203" s="6" customFormat="1" x14ac:dyDescent="0.4"/>
    <row r="26204" s="6" customFormat="1" x14ac:dyDescent="0.4"/>
    <row r="26205" s="6" customFormat="1" x14ac:dyDescent="0.4"/>
    <row r="26206" s="6" customFormat="1" x14ac:dyDescent="0.4"/>
    <row r="26207" s="6" customFormat="1" x14ac:dyDescent="0.4"/>
    <row r="26208" s="6" customFormat="1" x14ac:dyDescent="0.4"/>
    <row r="26209" s="6" customFormat="1" x14ac:dyDescent="0.4"/>
    <row r="26210" s="6" customFormat="1" x14ac:dyDescent="0.4"/>
    <row r="26211" s="6" customFormat="1" x14ac:dyDescent="0.4"/>
    <row r="26212" s="6" customFormat="1" x14ac:dyDescent="0.4"/>
    <row r="26213" s="6" customFormat="1" x14ac:dyDescent="0.4"/>
    <row r="26214" s="6" customFormat="1" x14ac:dyDescent="0.4"/>
    <row r="26215" s="6" customFormat="1" x14ac:dyDescent="0.4"/>
    <row r="26216" s="6" customFormat="1" x14ac:dyDescent="0.4"/>
    <row r="26217" s="6" customFormat="1" x14ac:dyDescent="0.4"/>
    <row r="26218" s="6" customFormat="1" x14ac:dyDescent="0.4"/>
    <row r="26219" s="6" customFormat="1" x14ac:dyDescent="0.4"/>
    <row r="26220" s="6" customFormat="1" x14ac:dyDescent="0.4"/>
    <row r="26221" s="6" customFormat="1" x14ac:dyDescent="0.4"/>
    <row r="26222" s="6" customFormat="1" x14ac:dyDescent="0.4"/>
    <row r="26223" s="6" customFormat="1" x14ac:dyDescent="0.4"/>
    <row r="26224" s="6" customFormat="1" x14ac:dyDescent="0.4"/>
    <row r="26225" s="6" customFormat="1" x14ac:dyDescent="0.4"/>
    <row r="26226" s="6" customFormat="1" x14ac:dyDescent="0.4"/>
    <row r="26227" s="6" customFormat="1" x14ac:dyDescent="0.4"/>
    <row r="26228" s="6" customFormat="1" x14ac:dyDescent="0.4"/>
    <row r="26229" s="6" customFormat="1" x14ac:dyDescent="0.4"/>
    <row r="26230" s="6" customFormat="1" x14ac:dyDescent="0.4"/>
    <row r="26231" s="6" customFormat="1" x14ac:dyDescent="0.4"/>
    <row r="26232" s="6" customFormat="1" x14ac:dyDescent="0.4"/>
    <row r="26233" s="6" customFormat="1" x14ac:dyDescent="0.4"/>
    <row r="26234" s="6" customFormat="1" x14ac:dyDescent="0.4"/>
    <row r="26235" s="6" customFormat="1" x14ac:dyDescent="0.4"/>
    <row r="26236" s="6" customFormat="1" x14ac:dyDescent="0.4"/>
    <row r="26237" s="6" customFormat="1" x14ac:dyDescent="0.4"/>
    <row r="26238" s="6" customFormat="1" x14ac:dyDescent="0.4"/>
    <row r="26239" s="6" customFormat="1" x14ac:dyDescent="0.4"/>
    <row r="26240" s="6" customFormat="1" x14ac:dyDescent="0.4"/>
    <row r="26241" s="6" customFormat="1" x14ac:dyDescent="0.4"/>
    <row r="26242" s="6" customFormat="1" x14ac:dyDescent="0.4"/>
    <row r="26243" s="6" customFormat="1" x14ac:dyDescent="0.4"/>
    <row r="26244" s="6" customFormat="1" x14ac:dyDescent="0.4"/>
    <row r="26245" s="6" customFormat="1" x14ac:dyDescent="0.4"/>
    <row r="26246" s="6" customFormat="1" x14ac:dyDescent="0.4"/>
    <row r="26247" s="6" customFormat="1" x14ac:dyDescent="0.4"/>
    <row r="26248" s="6" customFormat="1" x14ac:dyDescent="0.4"/>
    <row r="26249" s="6" customFormat="1" x14ac:dyDescent="0.4"/>
    <row r="26250" s="6" customFormat="1" x14ac:dyDescent="0.4"/>
    <row r="26251" s="6" customFormat="1" x14ac:dyDescent="0.4"/>
    <row r="26252" s="6" customFormat="1" x14ac:dyDescent="0.4"/>
    <row r="26253" s="6" customFormat="1" x14ac:dyDescent="0.4"/>
    <row r="26254" s="6" customFormat="1" x14ac:dyDescent="0.4"/>
    <row r="26255" s="6" customFormat="1" x14ac:dyDescent="0.4"/>
    <row r="26256" s="6" customFormat="1" x14ac:dyDescent="0.4"/>
    <row r="26257" s="6" customFormat="1" x14ac:dyDescent="0.4"/>
    <row r="26258" s="6" customFormat="1" x14ac:dyDescent="0.4"/>
    <row r="26259" s="6" customFormat="1" x14ac:dyDescent="0.4"/>
    <row r="26260" s="6" customFormat="1" x14ac:dyDescent="0.4"/>
    <row r="26261" s="6" customFormat="1" x14ac:dyDescent="0.4"/>
    <row r="26262" s="6" customFormat="1" x14ac:dyDescent="0.4"/>
    <row r="26263" s="6" customFormat="1" x14ac:dyDescent="0.4"/>
    <row r="26264" s="6" customFormat="1" x14ac:dyDescent="0.4"/>
    <row r="26265" s="6" customFormat="1" x14ac:dyDescent="0.4"/>
    <row r="26266" s="6" customFormat="1" x14ac:dyDescent="0.4"/>
    <row r="26267" s="6" customFormat="1" x14ac:dyDescent="0.4"/>
    <row r="26268" s="6" customFormat="1" x14ac:dyDescent="0.4"/>
    <row r="26269" s="6" customFormat="1" x14ac:dyDescent="0.4"/>
    <row r="26270" s="6" customFormat="1" x14ac:dyDescent="0.4"/>
    <row r="26271" s="6" customFormat="1" x14ac:dyDescent="0.4"/>
    <row r="26272" s="6" customFormat="1" x14ac:dyDescent="0.4"/>
    <row r="26273" s="6" customFormat="1" x14ac:dyDescent="0.4"/>
    <row r="26274" s="6" customFormat="1" x14ac:dyDescent="0.4"/>
    <row r="26275" s="6" customFormat="1" x14ac:dyDescent="0.4"/>
    <row r="26276" s="6" customFormat="1" x14ac:dyDescent="0.4"/>
    <row r="26277" s="6" customFormat="1" x14ac:dyDescent="0.4"/>
    <row r="26278" s="6" customFormat="1" x14ac:dyDescent="0.4"/>
    <row r="26279" s="6" customFormat="1" x14ac:dyDescent="0.4"/>
    <row r="26280" s="6" customFormat="1" x14ac:dyDescent="0.4"/>
    <row r="26281" s="6" customFormat="1" x14ac:dyDescent="0.4"/>
    <row r="26282" s="6" customFormat="1" x14ac:dyDescent="0.4"/>
    <row r="26283" s="6" customFormat="1" x14ac:dyDescent="0.4"/>
    <row r="26284" s="6" customFormat="1" x14ac:dyDescent="0.4"/>
    <row r="26285" s="6" customFormat="1" x14ac:dyDescent="0.4"/>
    <row r="26286" s="6" customFormat="1" x14ac:dyDescent="0.4"/>
    <row r="26287" s="6" customFormat="1" x14ac:dyDescent="0.4"/>
    <row r="26288" s="6" customFormat="1" x14ac:dyDescent="0.4"/>
    <row r="26289" s="6" customFormat="1" x14ac:dyDescent="0.4"/>
    <row r="26290" s="6" customFormat="1" x14ac:dyDescent="0.4"/>
    <row r="26291" s="6" customFormat="1" x14ac:dyDescent="0.4"/>
    <row r="26292" s="6" customFormat="1" x14ac:dyDescent="0.4"/>
    <row r="26293" s="6" customFormat="1" x14ac:dyDescent="0.4"/>
    <row r="26294" s="6" customFormat="1" x14ac:dyDescent="0.4"/>
    <row r="26295" s="6" customFormat="1" x14ac:dyDescent="0.4"/>
    <row r="26296" s="6" customFormat="1" x14ac:dyDescent="0.4"/>
    <row r="26297" s="6" customFormat="1" x14ac:dyDescent="0.4"/>
    <row r="26298" s="6" customFormat="1" x14ac:dyDescent="0.4"/>
    <row r="26299" s="6" customFormat="1" x14ac:dyDescent="0.4"/>
    <row r="26300" s="6" customFormat="1" x14ac:dyDescent="0.4"/>
    <row r="26301" s="6" customFormat="1" x14ac:dyDescent="0.4"/>
    <row r="26302" s="6" customFormat="1" x14ac:dyDescent="0.4"/>
    <row r="26303" s="6" customFormat="1" x14ac:dyDescent="0.4"/>
    <row r="26304" s="6" customFormat="1" x14ac:dyDescent="0.4"/>
    <row r="26305" s="6" customFormat="1" x14ac:dyDescent="0.4"/>
    <row r="26306" s="6" customFormat="1" x14ac:dyDescent="0.4"/>
    <row r="26307" s="6" customFormat="1" x14ac:dyDescent="0.4"/>
    <row r="26308" s="6" customFormat="1" x14ac:dyDescent="0.4"/>
    <row r="26309" s="6" customFormat="1" x14ac:dyDescent="0.4"/>
    <row r="26310" s="6" customFormat="1" x14ac:dyDescent="0.4"/>
    <row r="26311" s="6" customFormat="1" x14ac:dyDescent="0.4"/>
    <row r="26312" s="6" customFormat="1" x14ac:dyDescent="0.4"/>
    <row r="26313" s="6" customFormat="1" x14ac:dyDescent="0.4"/>
    <row r="26314" s="6" customFormat="1" x14ac:dyDescent="0.4"/>
    <row r="26315" s="6" customFormat="1" x14ac:dyDescent="0.4"/>
    <row r="26316" s="6" customFormat="1" x14ac:dyDescent="0.4"/>
    <row r="26317" s="6" customFormat="1" x14ac:dyDescent="0.4"/>
    <row r="26318" s="6" customFormat="1" x14ac:dyDescent="0.4"/>
    <row r="26319" s="6" customFormat="1" x14ac:dyDescent="0.4"/>
    <row r="26320" s="6" customFormat="1" x14ac:dyDescent="0.4"/>
    <row r="26321" s="6" customFormat="1" x14ac:dyDescent="0.4"/>
    <row r="26322" s="6" customFormat="1" x14ac:dyDescent="0.4"/>
    <row r="26323" s="6" customFormat="1" x14ac:dyDescent="0.4"/>
    <row r="26324" s="6" customFormat="1" x14ac:dyDescent="0.4"/>
    <row r="26325" s="6" customFormat="1" x14ac:dyDescent="0.4"/>
    <row r="26326" s="6" customFormat="1" x14ac:dyDescent="0.4"/>
    <row r="26327" s="6" customFormat="1" x14ac:dyDescent="0.4"/>
    <row r="26328" s="6" customFormat="1" x14ac:dyDescent="0.4"/>
    <row r="26329" s="6" customFormat="1" x14ac:dyDescent="0.4"/>
    <row r="26330" s="6" customFormat="1" x14ac:dyDescent="0.4"/>
    <row r="26331" s="6" customFormat="1" x14ac:dyDescent="0.4"/>
    <row r="26332" s="6" customFormat="1" x14ac:dyDescent="0.4"/>
    <row r="26333" s="6" customFormat="1" x14ac:dyDescent="0.4"/>
    <row r="26334" s="6" customFormat="1" x14ac:dyDescent="0.4"/>
    <row r="26335" s="6" customFormat="1" x14ac:dyDescent="0.4"/>
    <row r="26336" s="6" customFormat="1" x14ac:dyDescent="0.4"/>
    <row r="26337" s="6" customFormat="1" x14ac:dyDescent="0.4"/>
    <row r="26338" s="6" customFormat="1" x14ac:dyDescent="0.4"/>
    <row r="26339" s="6" customFormat="1" x14ac:dyDescent="0.4"/>
    <row r="26340" s="6" customFormat="1" x14ac:dyDescent="0.4"/>
    <row r="26341" s="6" customFormat="1" x14ac:dyDescent="0.4"/>
    <row r="26342" s="6" customFormat="1" x14ac:dyDescent="0.4"/>
    <row r="26343" s="6" customFormat="1" x14ac:dyDescent="0.4"/>
    <row r="26344" s="6" customFormat="1" x14ac:dyDescent="0.4"/>
    <row r="26345" s="6" customFormat="1" x14ac:dyDescent="0.4"/>
    <row r="26346" s="6" customFormat="1" x14ac:dyDescent="0.4"/>
    <row r="26347" s="6" customFormat="1" x14ac:dyDescent="0.4"/>
    <row r="26348" s="6" customFormat="1" x14ac:dyDescent="0.4"/>
    <row r="26349" s="6" customFormat="1" x14ac:dyDescent="0.4"/>
    <row r="26350" s="6" customFormat="1" x14ac:dyDescent="0.4"/>
    <row r="26351" s="6" customFormat="1" x14ac:dyDescent="0.4"/>
    <row r="26352" s="6" customFormat="1" x14ac:dyDescent="0.4"/>
    <row r="26353" s="6" customFormat="1" x14ac:dyDescent="0.4"/>
    <row r="26354" s="6" customFormat="1" x14ac:dyDescent="0.4"/>
    <row r="26355" s="6" customFormat="1" x14ac:dyDescent="0.4"/>
    <row r="26356" s="6" customFormat="1" x14ac:dyDescent="0.4"/>
    <row r="26357" s="6" customFormat="1" x14ac:dyDescent="0.4"/>
    <row r="26358" s="6" customFormat="1" x14ac:dyDescent="0.4"/>
    <row r="26359" s="6" customFormat="1" x14ac:dyDescent="0.4"/>
    <row r="26360" s="6" customFormat="1" x14ac:dyDescent="0.4"/>
    <row r="26361" s="6" customFormat="1" x14ac:dyDescent="0.4"/>
    <row r="26362" s="6" customFormat="1" x14ac:dyDescent="0.4"/>
    <row r="26363" s="6" customFormat="1" x14ac:dyDescent="0.4"/>
    <row r="26364" s="6" customFormat="1" x14ac:dyDescent="0.4"/>
    <row r="26365" s="6" customFormat="1" x14ac:dyDescent="0.4"/>
    <row r="26366" s="6" customFormat="1" x14ac:dyDescent="0.4"/>
    <row r="26367" s="6" customFormat="1" x14ac:dyDescent="0.4"/>
    <row r="26368" s="6" customFormat="1" x14ac:dyDescent="0.4"/>
    <row r="26369" s="6" customFormat="1" x14ac:dyDescent="0.4"/>
    <row r="26370" s="6" customFormat="1" x14ac:dyDescent="0.4"/>
    <row r="26371" s="6" customFormat="1" x14ac:dyDescent="0.4"/>
    <row r="26372" s="6" customFormat="1" x14ac:dyDescent="0.4"/>
    <row r="26373" s="6" customFormat="1" x14ac:dyDescent="0.4"/>
    <row r="26374" s="6" customFormat="1" x14ac:dyDescent="0.4"/>
    <row r="26375" s="6" customFormat="1" x14ac:dyDescent="0.4"/>
    <row r="26376" s="6" customFormat="1" x14ac:dyDescent="0.4"/>
    <row r="26377" s="6" customFormat="1" x14ac:dyDescent="0.4"/>
    <row r="26378" s="6" customFormat="1" x14ac:dyDescent="0.4"/>
    <row r="26379" s="6" customFormat="1" x14ac:dyDescent="0.4"/>
    <row r="26380" s="6" customFormat="1" x14ac:dyDescent="0.4"/>
    <row r="26381" s="6" customFormat="1" x14ac:dyDescent="0.4"/>
    <row r="26382" s="6" customFormat="1" x14ac:dyDescent="0.4"/>
    <row r="26383" s="6" customFormat="1" x14ac:dyDescent="0.4"/>
    <row r="26384" s="6" customFormat="1" x14ac:dyDescent="0.4"/>
    <row r="26385" s="6" customFormat="1" x14ac:dyDescent="0.4"/>
    <row r="26386" s="6" customFormat="1" x14ac:dyDescent="0.4"/>
    <row r="26387" s="6" customFormat="1" x14ac:dyDescent="0.4"/>
    <row r="26388" s="6" customFormat="1" x14ac:dyDescent="0.4"/>
    <row r="26389" s="6" customFormat="1" x14ac:dyDescent="0.4"/>
    <row r="26390" s="6" customFormat="1" x14ac:dyDescent="0.4"/>
    <row r="26391" s="6" customFormat="1" x14ac:dyDescent="0.4"/>
    <row r="26392" s="6" customFormat="1" x14ac:dyDescent="0.4"/>
    <row r="26393" s="6" customFormat="1" x14ac:dyDescent="0.4"/>
    <row r="26394" s="6" customFormat="1" x14ac:dyDescent="0.4"/>
    <row r="26395" s="6" customFormat="1" x14ac:dyDescent="0.4"/>
    <row r="26396" s="6" customFormat="1" x14ac:dyDescent="0.4"/>
    <row r="26397" s="6" customFormat="1" x14ac:dyDescent="0.4"/>
    <row r="26398" s="6" customFormat="1" x14ac:dyDescent="0.4"/>
    <row r="26399" s="6" customFormat="1" x14ac:dyDescent="0.4"/>
    <row r="26400" s="6" customFormat="1" x14ac:dyDescent="0.4"/>
    <row r="26401" s="6" customFormat="1" x14ac:dyDescent="0.4"/>
    <row r="26402" s="6" customFormat="1" x14ac:dyDescent="0.4"/>
    <row r="26403" s="6" customFormat="1" x14ac:dyDescent="0.4"/>
    <row r="26404" s="6" customFormat="1" x14ac:dyDescent="0.4"/>
    <row r="26405" s="6" customFormat="1" x14ac:dyDescent="0.4"/>
    <row r="26406" s="6" customFormat="1" x14ac:dyDescent="0.4"/>
    <row r="26407" s="6" customFormat="1" x14ac:dyDescent="0.4"/>
    <row r="26408" s="6" customFormat="1" x14ac:dyDescent="0.4"/>
    <row r="26409" s="6" customFormat="1" x14ac:dyDescent="0.4"/>
    <row r="26410" s="6" customFormat="1" x14ac:dyDescent="0.4"/>
    <row r="26411" s="6" customFormat="1" x14ac:dyDescent="0.4"/>
    <row r="26412" s="6" customFormat="1" x14ac:dyDescent="0.4"/>
    <row r="26413" s="6" customFormat="1" x14ac:dyDescent="0.4"/>
    <row r="26414" s="6" customFormat="1" x14ac:dyDescent="0.4"/>
    <row r="26415" s="6" customFormat="1" x14ac:dyDescent="0.4"/>
    <row r="26416" s="6" customFormat="1" x14ac:dyDescent="0.4"/>
    <row r="26417" s="6" customFormat="1" x14ac:dyDescent="0.4"/>
    <row r="26418" s="6" customFormat="1" x14ac:dyDescent="0.4"/>
    <row r="26419" s="6" customFormat="1" x14ac:dyDescent="0.4"/>
    <row r="26420" s="6" customFormat="1" x14ac:dyDescent="0.4"/>
    <row r="26421" s="6" customFormat="1" x14ac:dyDescent="0.4"/>
    <row r="26422" s="6" customFormat="1" x14ac:dyDescent="0.4"/>
    <row r="26423" s="6" customFormat="1" x14ac:dyDescent="0.4"/>
    <row r="26424" s="6" customFormat="1" x14ac:dyDescent="0.4"/>
    <row r="26425" s="6" customFormat="1" x14ac:dyDescent="0.4"/>
    <row r="26426" s="6" customFormat="1" x14ac:dyDescent="0.4"/>
    <row r="26427" s="6" customFormat="1" x14ac:dyDescent="0.4"/>
    <row r="26428" s="6" customFormat="1" x14ac:dyDescent="0.4"/>
    <row r="26429" s="6" customFormat="1" x14ac:dyDescent="0.4"/>
    <row r="26430" s="6" customFormat="1" x14ac:dyDescent="0.4"/>
    <row r="26431" s="6" customFormat="1" x14ac:dyDescent="0.4"/>
    <row r="26432" s="6" customFormat="1" x14ac:dyDescent="0.4"/>
    <row r="26433" s="6" customFormat="1" x14ac:dyDescent="0.4"/>
    <row r="26434" s="6" customFormat="1" x14ac:dyDescent="0.4"/>
    <row r="26435" s="6" customFormat="1" x14ac:dyDescent="0.4"/>
    <row r="26436" s="6" customFormat="1" x14ac:dyDescent="0.4"/>
    <row r="26437" s="6" customFormat="1" x14ac:dyDescent="0.4"/>
    <row r="26438" s="6" customFormat="1" x14ac:dyDescent="0.4"/>
    <row r="26439" s="6" customFormat="1" x14ac:dyDescent="0.4"/>
    <row r="26440" s="6" customFormat="1" x14ac:dyDescent="0.4"/>
    <row r="26441" s="6" customFormat="1" x14ac:dyDescent="0.4"/>
    <row r="26442" s="6" customFormat="1" x14ac:dyDescent="0.4"/>
    <row r="26443" s="6" customFormat="1" x14ac:dyDescent="0.4"/>
    <row r="26444" s="6" customFormat="1" x14ac:dyDescent="0.4"/>
    <row r="26445" s="6" customFormat="1" x14ac:dyDescent="0.4"/>
    <row r="26446" s="6" customFormat="1" x14ac:dyDescent="0.4"/>
    <row r="26447" s="6" customFormat="1" x14ac:dyDescent="0.4"/>
    <row r="26448" s="6" customFormat="1" x14ac:dyDescent="0.4"/>
    <row r="26449" s="6" customFormat="1" x14ac:dyDescent="0.4"/>
    <row r="26450" s="6" customFormat="1" x14ac:dyDescent="0.4"/>
    <row r="26451" s="6" customFormat="1" x14ac:dyDescent="0.4"/>
    <row r="26452" s="6" customFormat="1" x14ac:dyDescent="0.4"/>
    <row r="26453" s="6" customFormat="1" x14ac:dyDescent="0.4"/>
    <row r="26454" s="6" customFormat="1" x14ac:dyDescent="0.4"/>
    <row r="26455" s="6" customFormat="1" x14ac:dyDescent="0.4"/>
    <row r="26456" s="6" customFormat="1" x14ac:dyDescent="0.4"/>
    <row r="26457" s="6" customFormat="1" x14ac:dyDescent="0.4"/>
    <row r="26458" s="6" customFormat="1" x14ac:dyDescent="0.4"/>
    <row r="26459" s="6" customFormat="1" x14ac:dyDescent="0.4"/>
    <row r="26460" s="6" customFormat="1" x14ac:dyDescent="0.4"/>
    <row r="26461" s="6" customFormat="1" x14ac:dyDescent="0.4"/>
    <row r="26462" s="6" customFormat="1" x14ac:dyDescent="0.4"/>
    <row r="26463" s="6" customFormat="1" x14ac:dyDescent="0.4"/>
    <row r="26464" s="6" customFormat="1" x14ac:dyDescent="0.4"/>
    <row r="26465" s="6" customFormat="1" x14ac:dyDescent="0.4"/>
    <row r="26466" s="6" customFormat="1" x14ac:dyDescent="0.4"/>
    <row r="26467" s="6" customFormat="1" x14ac:dyDescent="0.4"/>
    <row r="26468" s="6" customFormat="1" x14ac:dyDescent="0.4"/>
    <row r="26469" s="6" customFormat="1" x14ac:dyDescent="0.4"/>
    <row r="26470" s="6" customFormat="1" x14ac:dyDescent="0.4"/>
    <row r="26471" s="6" customFormat="1" x14ac:dyDescent="0.4"/>
    <row r="26472" s="6" customFormat="1" x14ac:dyDescent="0.4"/>
    <row r="26473" s="6" customFormat="1" x14ac:dyDescent="0.4"/>
    <row r="26474" s="6" customFormat="1" x14ac:dyDescent="0.4"/>
    <row r="26475" s="6" customFormat="1" x14ac:dyDescent="0.4"/>
    <row r="26476" s="6" customFormat="1" x14ac:dyDescent="0.4"/>
    <row r="26477" s="6" customFormat="1" x14ac:dyDescent="0.4"/>
    <row r="26478" s="6" customFormat="1" x14ac:dyDescent="0.4"/>
    <row r="26479" s="6" customFormat="1" x14ac:dyDescent="0.4"/>
    <row r="26480" s="6" customFormat="1" x14ac:dyDescent="0.4"/>
    <row r="26481" s="6" customFormat="1" x14ac:dyDescent="0.4"/>
    <row r="26482" s="6" customFormat="1" x14ac:dyDescent="0.4"/>
    <row r="26483" s="6" customFormat="1" x14ac:dyDescent="0.4"/>
    <row r="26484" s="6" customFormat="1" x14ac:dyDescent="0.4"/>
    <row r="26485" s="6" customFormat="1" x14ac:dyDescent="0.4"/>
    <row r="26486" s="6" customFormat="1" x14ac:dyDescent="0.4"/>
    <row r="26487" s="6" customFormat="1" x14ac:dyDescent="0.4"/>
    <row r="26488" s="6" customFormat="1" x14ac:dyDescent="0.4"/>
    <row r="26489" s="6" customFormat="1" x14ac:dyDescent="0.4"/>
    <row r="26490" s="6" customFormat="1" x14ac:dyDescent="0.4"/>
    <row r="26491" s="6" customFormat="1" x14ac:dyDescent="0.4"/>
    <row r="26492" s="6" customFormat="1" x14ac:dyDescent="0.4"/>
    <row r="26493" s="6" customFormat="1" x14ac:dyDescent="0.4"/>
    <row r="26494" s="6" customFormat="1" x14ac:dyDescent="0.4"/>
    <row r="26495" s="6" customFormat="1" x14ac:dyDescent="0.4"/>
    <row r="26496" s="6" customFormat="1" x14ac:dyDescent="0.4"/>
    <row r="26497" s="6" customFormat="1" x14ac:dyDescent="0.4"/>
    <row r="26498" s="6" customFormat="1" x14ac:dyDescent="0.4"/>
    <row r="26499" s="6" customFormat="1" x14ac:dyDescent="0.4"/>
    <row r="26500" s="6" customFormat="1" x14ac:dyDescent="0.4"/>
    <row r="26501" s="6" customFormat="1" x14ac:dyDescent="0.4"/>
    <row r="26502" s="6" customFormat="1" x14ac:dyDescent="0.4"/>
    <row r="26503" s="6" customFormat="1" x14ac:dyDescent="0.4"/>
    <row r="26504" s="6" customFormat="1" x14ac:dyDescent="0.4"/>
    <row r="26505" s="6" customFormat="1" x14ac:dyDescent="0.4"/>
    <row r="26506" s="6" customFormat="1" x14ac:dyDescent="0.4"/>
    <row r="26507" s="6" customFormat="1" x14ac:dyDescent="0.4"/>
    <row r="26508" s="6" customFormat="1" x14ac:dyDescent="0.4"/>
    <row r="26509" s="6" customFormat="1" x14ac:dyDescent="0.4"/>
    <row r="26510" s="6" customFormat="1" x14ac:dyDescent="0.4"/>
    <row r="26511" s="6" customFormat="1" x14ac:dyDescent="0.4"/>
    <row r="26512" s="6" customFormat="1" x14ac:dyDescent="0.4"/>
    <row r="26513" s="6" customFormat="1" x14ac:dyDescent="0.4"/>
    <row r="26514" s="6" customFormat="1" x14ac:dyDescent="0.4"/>
    <row r="26515" s="6" customFormat="1" x14ac:dyDescent="0.4"/>
    <row r="26516" s="6" customFormat="1" x14ac:dyDescent="0.4"/>
    <row r="26517" s="6" customFormat="1" x14ac:dyDescent="0.4"/>
    <row r="26518" s="6" customFormat="1" x14ac:dyDescent="0.4"/>
    <row r="26519" s="6" customFormat="1" x14ac:dyDescent="0.4"/>
    <row r="26520" s="6" customFormat="1" x14ac:dyDescent="0.4"/>
    <row r="26521" s="6" customFormat="1" x14ac:dyDescent="0.4"/>
    <row r="26522" s="6" customFormat="1" x14ac:dyDescent="0.4"/>
    <row r="26523" s="6" customFormat="1" x14ac:dyDescent="0.4"/>
    <row r="26524" s="6" customFormat="1" x14ac:dyDescent="0.4"/>
    <row r="26525" s="6" customFormat="1" x14ac:dyDescent="0.4"/>
    <row r="26526" s="6" customFormat="1" x14ac:dyDescent="0.4"/>
    <row r="26527" s="6" customFormat="1" x14ac:dyDescent="0.4"/>
    <row r="26528" s="6" customFormat="1" x14ac:dyDescent="0.4"/>
    <row r="26529" s="6" customFormat="1" x14ac:dyDescent="0.4"/>
    <row r="26530" s="6" customFormat="1" x14ac:dyDescent="0.4"/>
    <row r="26531" s="6" customFormat="1" x14ac:dyDescent="0.4"/>
    <row r="26532" s="6" customFormat="1" x14ac:dyDescent="0.4"/>
    <row r="26533" s="6" customFormat="1" x14ac:dyDescent="0.4"/>
    <row r="26534" s="6" customFormat="1" x14ac:dyDescent="0.4"/>
    <row r="26535" s="6" customFormat="1" x14ac:dyDescent="0.4"/>
    <row r="26536" s="6" customFormat="1" x14ac:dyDescent="0.4"/>
    <row r="26537" s="6" customFormat="1" x14ac:dyDescent="0.4"/>
    <row r="26538" s="6" customFormat="1" x14ac:dyDescent="0.4"/>
    <row r="26539" s="6" customFormat="1" x14ac:dyDescent="0.4"/>
    <row r="26540" s="6" customFormat="1" x14ac:dyDescent="0.4"/>
    <row r="26541" s="6" customFormat="1" x14ac:dyDescent="0.4"/>
    <row r="26542" s="6" customFormat="1" x14ac:dyDescent="0.4"/>
    <row r="26543" s="6" customFormat="1" x14ac:dyDescent="0.4"/>
    <row r="26544" s="6" customFormat="1" x14ac:dyDescent="0.4"/>
    <row r="26545" s="6" customFormat="1" x14ac:dyDescent="0.4"/>
    <row r="26546" s="6" customFormat="1" x14ac:dyDescent="0.4"/>
    <row r="26547" s="6" customFormat="1" x14ac:dyDescent="0.4"/>
    <row r="26548" s="6" customFormat="1" x14ac:dyDescent="0.4"/>
    <row r="26549" s="6" customFormat="1" x14ac:dyDescent="0.4"/>
    <row r="26550" s="6" customFormat="1" x14ac:dyDescent="0.4"/>
    <row r="26551" s="6" customFormat="1" x14ac:dyDescent="0.4"/>
    <row r="26552" s="6" customFormat="1" x14ac:dyDescent="0.4"/>
    <row r="26553" s="6" customFormat="1" x14ac:dyDescent="0.4"/>
    <row r="26554" s="6" customFormat="1" x14ac:dyDescent="0.4"/>
    <row r="26555" s="6" customFormat="1" x14ac:dyDescent="0.4"/>
    <row r="26556" s="6" customFormat="1" x14ac:dyDescent="0.4"/>
    <row r="26557" s="6" customFormat="1" x14ac:dyDescent="0.4"/>
    <row r="26558" s="6" customFormat="1" x14ac:dyDescent="0.4"/>
    <row r="26559" s="6" customFormat="1" x14ac:dyDescent="0.4"/>
    <row r="26560" s="6" customFormat="1" x14ac:dyDescent="0.4"/>
    <row r="26561" s="6" customFormat="1" x14ac:dyDescent="0.4"/>
    <row r="26562" s="6" customFormat="1" x14ac:dyDescent="0.4"/>
    <row r="26563" s="6" customFormat="1" x14ac:dyDescent="0.4"/>
    <row r="26564" s="6" customFormat="1" x14ac:dyDescent="0.4"/>
    <row r="26565" s="6" customFormat="1" x14ac:dyDescent="0.4"/>
    <row r="26566" s="6" customFormat="1" x14ac:dyDescent="0.4"/>
    <row r="26567" s="6" customFormat="1" x14ac:dyDescent="0.4"/>
    <row r="26568" s="6" customFormat="1" x14ac:dyDescent="0.4"/>
    <row r="26569" s="6" customFormat="1" x14ac:dyDescent="0.4"/>
    <row r="26570" s="6" customFormat="1" x14ac:dyDescent="0.4"/>
    <row r="26571" s="6" customFormat="1" x14ac:dyDescent="0.4"/>
    <row r="26572" s="6" customFormat="1" x14ac:dyDescent="0.4"/>
    <row r="26573" s="6" customFormat="1" x14ac:dyDescent="0.4"/>
    <row r="26574" s="6" customFormat="1" x14ac:dyDescent="0.4"/>
    <row r="26575" s="6" customFormat="1" x14ac:dyDescent="0.4"/>
    <row r="26576" s="6" customFormat="1" x14ac:dyDescent="0.4"/>
    <row r="26577" s="6" customFormat="1" x14ac:dyDescent="0.4"/>
    <row r="26578" s="6" customFormat="1" x14ac:dyDescent="0.4"/>
    <row r="26579" s="6" customFormat="1" x14ac:dyDescent="0.4"/>
    <row r="26580" s="6" customFormat="1" x14ac:dyDescent="0.4"/>
    <row r="26581" s="6" customFormat="1" x14ac:dyDescent="0.4"/>
    <row r="26582" s="6" customFormat="1" x14ac:dyDescent="0.4"/>
    <row r="26583" s="6" customFormat="1" x14ac:dyDescent="0.4"/>
    <row r="26584" s="6" customFormat="1" x14ac:dyDescent="0.4"/>
    <row r="26585" s="6" customFormat="1" x14ac:dyDescent="0.4"/>
    <row r="26586" s="6" customFormat="1" x14ac:dyDescent="0.4"/>
    <row r="26587" s="6" customFormat="1" x14ac:dyDescent="0.4"/>
    <row r="26588" s="6" customFormat="1" x14ac:dyDescent="0.4"/>
    <row r="26589" s="6" customFormat="1" x14ac:dyDescent="0.4"/>
    <row r="26590" s="6" customFormat="1" x14ac:dyDescent="0.4"/>
    <row r="26591" s="6" customFormat="1" x14ac:dyDescent="0.4"/>
    <row r="26592" s="6" customFormat="1" x14ac:dyDescent="0.4"/>
    <row r="26593" s="6" customFormat="1" x14ac:dyDescent="0.4"/>
    <row r="26594" s="6" customFormat="1" x14ac:dyDescent="0.4"/>
    <row r="26595" s="6" customFormat="1" x14ac:dyDescent="0.4"/>
    <row r="26596" s="6" customFormat="1" x14ac:dyDescent="0.4"/>
    <row r="26597" s="6" customFormat="1" x14ac:dyDescent="0.4"/>
    <row r="26598" s="6" customFormat="1" x14ac:dyDescent="0.4"/>
    <row r="26599" s="6" customFormat="1" x14ac:dyDescent="0.4"/>
    <row r="26600" s="6" customFormat="1" x14ac:dyDescent="0.4"/>
    <row r="26601" s="6" customFormat="1" x14ac:dyDescent="0.4"/>
    <row r="26602" s="6" customFormat="1" x14ac:dyDescent="0.4"/>
    <row r="26603" s="6" customFormat="1" x14ac:dyDescent="0.4"/>
    <row r="26604" s="6" customFormat="1" x14ac:dyDescent="0.4"/>
    <row r="26605" s="6" customFormat="1" x14ac:dyDescent="0.4"/>
    <row r="26606" s="6" customFormat="1" x14ac:dyDescent="0.4"/>
    <row r="26607" s="6" customFormat="1" x14ac:dyDescent="0.4"/>
    <row r="26608" s="6" customFormat="1" x14ac:dyDescent="0.4"/>
    <row r="26609" s="6" customFormat="1" x14ac:dyDescent="0.4"/>
    <row r="26610" s="6" customFormat="1" x14ac:dyDescent="0.4"/>
    <row r="26611" s="6" customFormat="1" x14ac:dyDescent="0.4"/>
    <row r="26612" s="6" customFormat="1" x14ac:dyDescent="0.4"/>
    <row r="26613" s="6" customFormat="1" x14ac:dyDescent="0.4"/>
    <row r="26614" s="6" customFormat="1" x14ac:dyDescent="0.4"/>
    <row r="26615" s="6" customFormat="1" x14ac:dyDescent="0.4"/>
    <row r="26616" s="6" customFormat="1" x14ac:dyDescent="0.4"/>
    <row r="26617" s="6" customFormat="1" x14ac:dyDescent="0.4"/>
    <row r="26618" s="6" customFormat="1" x14ac:dyDescent="0.4"/>
    <row r="26619" s="6" customFormat="1" x14ac:dyDescent="0.4"/>
    <row r="26620" s="6" customFormat="1" x14ac:dyDescent="0.4"/>
    <row r="26621" s="6" customFormat="1" x14ac:dyDescent="0.4"/>
    <row r="26622" s="6" customFormat="1" x14ac:dyDescent="0.4"/>
    <row r="26623" s="6" customFormat="1" x14ac:dyDescent="0.4"/>
    <row r="26624" s="6" customFormat="1" x14ac:dyDescent="0.4"/>
    <row r="26625" s="6" customFormat="1" x14ac:dyDescent="0.4"/>
    <row r="26626" s="6" customFormat="1" x14ac:dyDescent="0.4"/>
    <row r="26627" s="6" customFormat="1" x14ac:dyDescent="0.4"/>
    <row r="26628" s="6" customFormat="1" x14ac:dyDescent="0.4"/>
    <row r="26629" s="6" customFormat="1" x14ac:dyDescent="0.4"/>
    <row r="26630" s="6" customFormat="1" x14ac:dyDescent="0.4"/>
    <row r="26631" s="6" customFormat="1" x14ac:dyDescent="0.4"/>
    <row r="26632" s="6" customFormat="1" x14ac:dyDescent="0.4"/>
    <row r="26633" s="6" customFormat="1" x14ac:dyDescent="0.4"/>
    <row r="26634" s="6" customFormat="1" x14ac:dyDescent="0.4"/>
    <row r="26635" s="6" customFormat="1" x14ac:dyDescent="0.4"/>
    <row r="26636" s="6" customFormat="1" x14ac:dyDescent="0.4"/>
    <row r="26637" s="6" customFormat="1" x14ac:dyDescent="0.4"/>
    <row r="26638" s="6" customFormat="1" x14ac:dyDescent="0.4"/>
    <row r="26639" s="6" customFormat="1" x14ac:dyDescent="0.4"/>
    <row r="26640" s="6" customFormat="1" x14ac:dyDescent="0.4"/>
    <row r="26641" s="6" customFormat="1" x14ac:dyDescent="0.4"/>
    <row r="26642" s="6" customFormat="1" x14ac:dyDescent="0.4"/>
    <row r="26643" s="6" customFormat="1" x14ac:dyDescent="0.4"/>
    <row r="26644" s="6" customFormat="1" x14ac:dyDescent="0.4"/>
    <row r="26645" s="6" customFormat="1" x14ac:dyDescent="0.4"/>
    <row r="26646" s="6" customFormat="1" x14ac:dyDescent="0.4"/>
    <row r="26647" s="6" customFormat="1" x14ac:dyDescent="0.4"/>
    <row r="26648" s="6" customFormat="1" x14ac:dyDescent="0.4"/>
    <row r="26649" s="6" customFormat="1" x14ac:dyDescent="0.4"/>
    <row r="26650" s="6" customFormat="1" x14ac:dyDescent="0.4"/>
    <row r="26651" s="6" customFormat="1" x14ac:dyDescent="0.4"/>
    <row r="26652" s="6" customFormat="1" x14ac:dyDescent="0.4"/>
    <row r="26653" s="6" customFormat="1" x14ac:dyDescent="0.4"/>
    <row r="26654" s="6" customFormat="1" x14ac:dyDescent="0.4"/>
    <row r="26655" s="6" customFormat="1" x14ac:dyDescent="0.4"/>
    <row r="26656" s="6" customFormat="1" x14ac:dyDescent="0.4"/>
    <row r="26657" s="6" customFormat="1" x14ac:dyDescent="0.4"/>
    <row r="26658" s="6" customFormat="1" x14ac:dyDescent="0.4"/>
    <row r="26659" s="6" customFormat="1" x14ac:dyDescent="0.4"/>
    <row r="26660" s="6" customFormat="1" x14ac:dyDescent="0.4"/>
    <row r="26661" s="6" customFormat="1" x14ac:dyDescent="0.4"/>
    <row r="26662" s="6" customFormat="1" x14ac:dyDescent="0.4"/>
    <row r="26663" s="6" customFormat="1" x14ac:dyDescent="0.4"/>
    <row r="26664" s="6" customFormat="1" x14ac:dyDescent="0.4"/>
    <row r="26665" s="6" customFormat="1" x14ac:dyDescent="0.4"/>
    <row r="26666" s="6" customFormat="1" x14ac:dyDescent="0.4"/>
    <row r="26667" s="6" customFormat="1" x14ac:dyDescent="0.4"/>
    <row r="26668" s="6" customFormat="1" x14ac:dyDescent="0.4"/>
    <row r="26669" s="6" customFormat="1" x14ac:dyDescent="0.4"/>
    <row r="26670" s="6" customFormat="1" x14ac:dyDescent="0.4"/>
    <row r="26671" s="6" customFormat="1" x14ac:dyDescent="0.4"/>
    <row r="26672" s="6" customFormat="1" x14ac:dyDescent="0.4"/>
    <row r="26673" s="6" customFormat="1" x14ac:dyDescent="0.4"/>
    <row r="26674" s="6" customFormat="1" x14ac:dyDescent="0.4"/>
    <row r="26675" s="6" customFormat="1" x14ac:dyDescent="0.4"/>
    <row r="26676" s="6" customFormat="1" x14ac:dyDescent="0.4"/>
    <row r="26677" s="6" customFormat="1" x14ac:dyDescent="0.4"/>
    <row r="26678" s="6" customFormat="1" x14ac:dyDescent="0.4"/>
    <row r="26679" s="6" customFormat="1" x14ac:dyDescent="0.4"/>
    <row r="26680" s="6" customFormat="1" x14ac:dyDescent="0.4"/>
    <row r="26681" s="6" customFormat="1" x14ac:dyDescent="0.4"/>
    <row r="26682" s="6" customFormat="1" x14ac:dyDescent="0.4"/>
    <row r="26683" s="6" customFormat="1" x14ac:dyDescent="0.4"/>
    <row r="26684" s="6" customFormat="1" x14ac:dyDescent="0.4"/>
    <row r="26685" s="6" customFormat="1" x14ac:dyDescent="0.4"/>
    <row r="26686" s="6" customFormat="1" x14ac:dyDescent="0.4"/>
    <row r="26687" s="6" customFormat="1" x14ac:dyDescent="0.4"/>
    <row r="26688" s="6" customFormat="1" x14ac:dyDescent="0.4"/>
    <row r="26689" s="6" customFormat="1" x14ac:dyDescent="0.4"/>
    <row r="26690" s="6" customFormat="1" x14ac:dyDescent="0.4"/>
    <row r="26691" s="6" customFormat="1" x14ac:dyDescent="0.4"/>
    <row r="26692" s="6" customFormat="1" x14ac:dyDescent="0.4"/>
    <row r="26693" s="6" customFormat="1" x14ac:dyDescent="0.4"/>
    <row r="26694" s="6" customFormat="1" x14ac:dyDescent="0.4"/>
    <row r="26695" s="6" customFormat="1" x14ac:dyDescent="0.4"/>
    <row r="26696" s="6" customFormat="1" x14ac:dyDescent="0.4"/>
    <row r="26697" s="6" customFormat="1" x14ac:dyDescent="0.4"/>
    <row r="26698" s="6" customFormat="1" x14ac:dyDescent="0.4"/>
    <row r="26699" s="6" customFormat="1" x14ac:dyDescent="0.4"/>
    <row r="26700" s="6" customFormat="1" x14ac:dyDescent="0.4"/>
    <row r="26701" s="6" customFormat="1" x14ac:dyDescent="0.4"/>
    <row r="26702" s="6" customFormat="1" x14ac:dyDescent="0.4"/>
    <row r="26703" s="6" customFormat="1" x14ac:dyDescent="0.4"/>
    <row r="26704" s="6" customFormat="1" x14ac:dyDescent="0.4"/>
    <row r="26705" s="6" customFormat="1" x14ac:dyDescent="0.4"/>
    <row r="26706" s="6" customFormat="1" x14ac:dyDescent="0.4"/>
    <row r="26707" s="6" customFormat="1" x14ac:dyDescent="0.4"/>
    <row r="26708" s="6" customFormat="1" x14ac:dyDescent="0.4"/>
    <row r="26709" s="6" customFormat="1" x14ac:dyDescent="0.4"/>
    <row r="26710" s="6" customFormat="1" x14ac:dyDescent="0.4"/>
    <row r="26711" s="6" customFormat="1" x14ac:dyDescent="0.4"/>
    <row r="26712" s="6" customFormat="1" x14ac:dyDescent="0.4"/>
    <row r="26713" s="6" customFormat="1" x14ac:dyDescent="0.4"/>
    <row r="26714" s="6" customFormat="1" x14ac:dyDescent="0.4"/>
    <row r="26715" s="6" customFormat="1" x14ac:dyDescent="0.4"/>
    <row r="26716" s="6" customFormat="1" x14ac:dyDescent="0.4"/>
    <row r="26717" s="6" customFormat="1" x14ac:dyDescent="0.4"/>
    <row r="26718" s="6" customFormat="1" x14ac:dyDescent="0.4"/>
    <row r="26719" s="6" customFormat="1" x14ac:dyDescent="0.4"/>
    <row r="26720" s="6" customFormat="1" x14ac:dyDescent="0.4"/>
    <row r="26721" s="6" customFormat="1" x14ac:dyDescent="0.4"/>
    <row r="26722" s="6" customFormat="1" x14ac:dyDescent="0.4"/>
    <row r="26723" s="6" customFormat="1" x14ac:dyDescent="0.4"/>
    <row r="26724" s="6" customFormat="1" x14ac:dyDescent="0.4"/>
    <row r="26725" s="6" customFormat="1" x14ac:dyDescent="0.4"/>
    <row r="26726" s="6" customFormat="1" x14ac:dyDescent="0.4"/>
    <row r="26727" s="6" customFormat="1" x14ac:dyDescent="0.4"/>
    <row r="26728" s="6" customFormat="1" x14ac:dyDescent="0.4"/>
    <row r="26729" s="6" customFormat="1" x14ac:dyDescent="0.4"/>
    <row r="26730" s="6" customFormat="1" x14ac:dyDescent="0.4"/>
    <row r="26731" s="6" customFormat="1" x14ac:dyDescent="0.4"/>
    <row r="26732" s="6" customFormat="1" x14ac:dyDescent="0.4"/>
    <row r="26733" s="6" customFormat="1" x14ac:dyDescent="0.4"/>
    <row r="26734" s="6" customFormat="1" x14ac:dyDescent="0.4"/>
    <row r="26735" s="6" customFormat="1" x14ac:dyDescent="0.4"/>
    <row r="26736" s="6" customFormat="1" x14ac:dyDescent="0.4"/>
    <row r="26737" s="6" customFormat="1" x14ac:dyDescent="0.4"/>
    <row r="26738" s="6" customFormat="1" x14ac:dyDescent="0.4"/>
    <row r="26739" s="6" customFormat="1" x14ac:dyDescent="0.4"/>
    <row r="26740" s="6" customFormat="1" x14ac:dyDescent="0.4"/>
    <row r="26741" s="6" customFormat="1" x14ac:dyDescent="0.4"/>
    <row r="26742" s="6" customFormat="1" x14ac:dyDescent="0.4"/>
    <row r="26743" s="6" customFormat="1" x14ac:dyDescent="0.4"/>
    <row r="26744" s="6" customFormat="1" x14ac:dyDescent="0.4"/>
    <row r="26745" s="6" customFormat="1" x14ac:dyDescent="0.4"/>
    <row r="26746" s="6" customFormat="1" x14ac:dyDescent="0.4"/>
    <row r="26747" s="6" customFormat="1" x14ac:dyDescent="0.4"/>
    <row r="26748" s="6" customFormat="1" x14ac:dyDescent="0.4"/>
    <row r="26749" s="6" customFormat="1" x14ac:dyDescent="0.4"/>
    <row r="26750" s="6" customFormat="1" x14ac:dyDescent="0.4"/>
    <row r="26751" s="6" customFormat="1" x14ac:dyDescent="0.4"/>
    <row r="26752" s="6" customFormat="1" x14ac:dyDescent="0.4"/>
    <row r="26753" s="6" customFormat="1" x14ac:dyDescent="0.4"/>
    <row r="26754" s="6" customFormat="1" x14ac:dyDescent="0.4"/>
    <row r="26755" s="6" customFormat="1" x14ac:dyDescent="0.4"/>
    <row r="26756" s="6" customFormat="1" x14ac:dyDescent="0.4"/>
    <row r="26757" s="6" customFormat="1" x14ac:dyDescent="0.4"/>
    <row r="26758" s="6" customFormat="1" x14ac:dyDescent="0.4"/>
    <row r="26759" s="6" customFormat="1" x14ac:dyDescent="0.4"/>
    <row r="26760" s="6" customFormat="1" x14ac:dyDescent="0.4"/>
    <row r="26761" s="6" customFormat="1" x14ac:dyDescent="0.4"/>
    <row r="26762" s="6" customFormat="1" x14ac:dyDescent="0.4"/>
    <row r="26763" s="6" customFormat="1" x14ac:dyDescent="0.4"/>
    <row r="26764" s="6" customFormat="1" x14ac:dyDescent="0.4"/>
    <row r="26765" s="6" customFormat="1" x14ac:dyDescent="0.4"/>
    <row r="26766" s="6" customFormat="1" x14ac:dyDescent="0.4"/>
    <row r="26767" s="6" customFormat="1" x14ac:dyDescent="0.4"/>
    <row r="26768" s="6" customFormat="1" x14ac:dyDescent="0.4"/>
    <row r="26769" s="6" customFormat="1" x14ac:dyDescent="0.4"/>
    <row r="26770" s="6" customFormat="1" x14ac:dyDescent="0.4"/>
    <row r="26771" s="6" customFormat="1" x14ac:dyDescent="0.4"/>
    <row r="26772" s="6" customFormat="1" x14ac:dyDescent="0.4"/>
    <row r="26773" s="6" customFormat="1" x14ac:dyDescent="0.4"/>
    <row r="26774" s="6" customFormat="1" x14ac:dyDescent="0.4"/>
    <row r="26775" s="6" customFormat="1" x14ac:dyDescent="0.4"/>
    <row r="26776" s="6" customFormat="1" x14ac:dyDescent="0.4"/>
    <row r="26777" s="6" customFormat="1" x14ac:dyDescent="0.4"/>
    <row r="26778" s="6" customFormat="1" x14ac:dyDescent="0.4"/>
    <row r="26779" s="6" customFormat="1" x14ac:dyDescent="0.4"/>
    <row r="26780" s="6" customFormat="1" x14ac:dyDescent="0.4"/>
    <row r="26781" s="6" customFormat="1" x14ac:dyDescent="0.4"/>
    <row r="26782" s="6" customFormat="1" x14ac:dyDescent="0.4"/>
    <row r="26783" s="6" customFormat="1" x14ac:dyDescent="0.4"/>
    <row r="26784" s="6" customFormat="1" x14ac:dyDescent="0.4"/>
    <row r="26785" s="6" customFormat="1" x14ac:dyDescent="0.4"/>
    <row r="26786" s="6" customFormat="1" x14ac:dyDescent="0.4"/>
    <row r="26787" s="6" customFormat="1" x14ac:dyDescent="0.4"/>
    <row r="26788" s="6" customFormat="1" x14ac:dyDescent="0.4"/>
    <row r="26789" s="6" customFormat="1" x14ac:dyDescent="0.4"/>
    <row r="26790" s="6" customFormat="1" x14ac:dyDescent="0.4"/>
    <row r="26791" s="6" customFormat="1" x14ac:dyDescent="0.4"/>
    <row r="26792" s="6" customFormat="1" x14ac:dyDescent="0.4"/>
    <row r="26793" s="6" customFormat="1" x14ac:dyDescent="0.4"/>
    <row r="26794" s="6" customFormat="1" x14ac:dyDescent="0.4"/>
    <row r="26795" s="6" customFormat="1" x14ac:dyDescent="0.4"/>
    <row r="26796" s="6" customFormat="1" x14ac:dyDescent="0.4"/>
    <row r="26797" s="6" customFormat="1" x14ac:dyDescent="0.4"/>
    <row r="26798" s="6" customFormat="1" x14ac:dyDescent="0.4"/>
    <row r="26799" s="6" customFormat="1" x14ac:dyDescent="0.4"/>
    <row r="26800" s="6" customFormat="1" x14ac:dyDescent="0.4"/>
    <row r="26801" s="6" customFormat="1" x14ac:dyDescent="0.4"/>
    <row r="26802" s="6" customFormat="1" x14ac:dyDescent="0.4"/>
    <row r="26803" s="6" customFormat="1" x14ac:dyDescent="0.4"/>
    <row r="26804" s="6" customFormat="1" x14ac:dyDescent="0.4"/>
    <row r="26805" s="6" customFormat="1" x14ac:dyDescent="0.4"/>
    <row r="26806" s="6" customFormat="1" x14ac:dyDescent="0.4"/>
    <row r="26807" s="6" customFormat="1" x14ac:dyDescent="0.4"/>
    <row r="26808" s="6" customFormat="1" x14ac:dyDescent="0.4"/>
    <row r="26809" s="6" customFormat="1" x14ac:dyDescent="0.4"/>
    <row r="26810" s="6" customFormat="1" x14ac:dyDescent="0.4"/>
    <row r="26811" s="6" customFormat="1" x14ac:dyDescent="0.4"/>
    <row r="26812" s="6" customFormat="1" x14ac:dyDescent="0.4"/>
    <row r="26813" s="6" customFormat="1" x14ac:dyDescent="0.4"/>
    <row r="26814" s="6" customFormat="1" x14ac:dyDescent="0.4"/>
    <row r="26815" s="6" customFormat="1" x14ac:dyDescent="0.4"/>
    <row r="26816" s="6" customFormat="1" x14ac:dyDescent="0.4"/>
    <row r="26817" s="6" customFormat="1" x14ac:dyDescent="0.4"/>
    <row r="26818" s="6" customFormat="1" x14ac:dyDescent="0.4"/>
    <row r="26819" s="6" customFormat="1" x14ac:dyDescent="0.4"/>
    <row r="26820" s="6" customFormat="1" x14ac:dyDescent="0.4"/>
    <row r="26821" s="6" customFormat="1" x14ac:dyDescent="0.4"/>
    <row r="26822" s="6" customFormat="1" x14ac:dyDescent="0.4"/>
    <row r="26823" s="6" customFormat="1" x14ac:dyDescent="0.4"/>
    <row r="26824" s="6" customFormat="1" x14ac:dyDescent="0.4"/>
    <row r="26825" s="6" customFormat="1" x14ac:dyDescent="0.4"/>
    <row r="26826" s="6" customFormat="1" x14ac:dyDescent="0.4"/>
    <row r="26827" s="6" customFormat="1" x14ac:dyDescent="0.4"/>
    <row r="26828" s="6" customFormat="1" x14ac:dyDescent="0.4"/>
    <row r="26829" s="6" customFormat="1" x14ac:dyDescent="0.4"/>
    <row r="26830" s="6" customFormat="1" x14ac:dyDescent="0.4"/>
    <row r="26831" s="6" customFormat="1" x14ac:dyDescent="0.4"/>
    <row r="26832" s="6" customFormat="1" x14ac:dyDescent="0.4"/>
    <row r="26833" s="6" customFormat="1" x14ac:dyDescent="0.4"/>
    <row r="26834" s="6" customFormat="1" x14ac:dyDescent="0.4"/>
    <row r="26835" s="6" customFormat="1" x14ac:dyDescent="0.4"/>
    <row r="26836" s="6" customFormat="1" x14ac:dyDescent="0.4"/>
    <row r="26837" s="6" customFormat="1" x14ac:dyDescent="0.4"/>
    <row r="26838" s="6" customFormat="1" x14ac:dyDescent="0.4"/>
    <row r="26839" s="6" customFormat="1" x14ac:dyDescent="0.4"/>
    <row r="26840" s="6" customFormat="1" x14ac:dyDescent="0.4"/>
    <row r="26841" s="6" customFormat="1" x14ac:dyDescent="0.4"/>
    <row r="26842" s="6" customFormat="1" x14ac:dyDescent="0.4"/>
    <row r="26843" s="6" customFormat="1" x14ac:dyDescent="0.4"/>
    <row r="26844" s="6" customFormat="1" x14ac:dyDescent="0.4"/>
    <row r="26845" s="6" customFormat="1" x14ac:dyDescent="0.4"/>
    <row r="26846" s="6" customFormat="1" x14ac:dyDescent="0.4"/>
    <row r="26847" s="6" customFormat="1" x14ac:dyDescent="0.4"/>
    <row r="26848" s="6" customFormat="1" x14ac:dyDescent="0.4"/>
    <row r="26849" s="6" customFormat="1" x14ac:dyDescent="0.4"/>
    <row r="26850" s="6" customFormat="1" x14ac:dyDescent="0.4"/>
    <row r="26851" s="6" customFormat="1" x14ac:dyDescent="0.4"/>
    <row r="26852" s="6" customFormat="1" x14ac:dyDescent="0.4"/>
    <row r="26853" s="6" customFormat="1" x14ac:dyDescent="0.4"/>
    <row r="26854" s="6" customFormat="1" x14ac:dyDescent="0.4"/>
    <row r="26855" s="6" customFormat="1" x14ac:dyDescent="0.4"/>
    <row r="26856" s="6" customFormat="1" x14ac:dyDescent="0.4"/>
    <row r="26857" s="6" customFormat="1" x14ac:dyDescent="0.4"/>
    <row r="26858" s="6" customFormat="1" x14ac:dyDescent="0.4"/>
    <row r="26859" s="6" customFormat="1" x14ac:dyDescent="0.4"/>
    <row r="26860" s="6" customFormat="1" x14ac:dyDescent="0.4"/>
    <row r="26861" s="6" customFormat="1" x14ac:dyDescent="0.4"/>
    <row r="26862" s="6" customFormat="1" x14ac:dyDescent="0.4"/>
    <row r="26863" s="6" customFormat="1" x14ac:dyDescent="0.4"/>
    <row r="26864" s="6" customFormat="1" x14ac:dyDescent="0.4"/>
    <row r="26865" s="6" customFormat="1" x14ac:dyDescent="0.4"/>
    <row r="26866" s="6" customFormat="1" x14ac:dyDescent="0.4"/>
    <row r="26867" s="6" customFormat="1" x14ac:dyDescent="0.4"/>
    <row r="26868" s="6" customFormat="1" x14ac:dyDescent="0.4"/>
    <row r="26869" s="6" customFormat="1" x14ac:dyDescent="0.4"/>
    <row r="26870" s="6" customFormat="1" x14ac:dyDescent="0.4"/>
    <row r="26871" s="6" customFormat="1" x14ac:dyDescent="0.4"/>
    <row r="26872" s="6" customFormat="1" x14ac:dyDescent="0.4"/>
    <row r="26873" s="6" customFormat="1" x14ac:dyDescent="0.4"/>
    <row r="26874" s="6" customFormat="1" x14ac:dyDescent="0.4"/>
    <row r="26875" s="6" customFormat="1" x14ac:dyDescent="0.4"/>
    <row r="26876" s="6" customFormat="1" x14ac:dyDescent="0.4"/>
    <row r="26877" s="6" customFormat="1" x14ac:dyDescent="0.4"/>
    <row r="26878" s="6" customFormat="1" x14ac:dyDescent="0.4"/>
    <row r="26879" s="6" customFormat="1" x14ac:dyDescent="0.4"/>
    <row r="26880" s="6" customFormat="1" x14ac:dyDescent="0.4"/>
    <row r="26881" s="6" customFormat="1" x14ac:dyDescent="0.4"/>
    <row r="26882" s="6" customFormat="1" x14ac:dyDescent="0.4"/>
    <row r="26883" s="6" customFormat="1" x14ac:dyDescent="0.4"/>
    <row r="26884" s="6" customFormat="1" x14ac:dyDescent="0.4"/>
    <row r="26885" s="6" customFormat="1" x14ac:dyDescent="0.4"/>
    <row r="26886" s="6" customFormat="1" x14ac:dyDescent="0.4"/>
    <row r="26887" s="6" customFormat="1" x14ac:dyDescent="0.4"/>
    <row r="26888" s="6" customFormat="1" x14ac:dyDescent="0.4"/>
    <row r="26889" s="6" customFormat="1" x14ac:dyDescent="0.4"/>
    <row r="26890" s="6" customFormat="1" x14ac:dyDescent="0.4"/>
    <row r="26891" s="6" customFormat="1" x14ac:dyDescent="0.4"/>
    <row r="26892" s="6" customFormat="1" x14ac:dyDescent="0.4"/>
    <row r="26893" s="6" customFormat="1" x14ac:dyDescent="0.4"/>
    <row r="26894" s="6" customFormat="1" x14ac:dyDescent="0.4"/>
    <row r="26895" s="6" customFormat="1" x14ac:dyDescent="0.4"/>
    <row r="26896" s="6" customFormat="1" x14ac:dyDescent="0.4"/>
    <row r="26897" s="6" customFormat="1" x14ac:dyDescent="0.4"/>
    <row r="26898" s="6" customFormat="1" x14ac:dyDescent="0.4"/>
    <row r="26899" s="6" customFormat="1" x14ac:dyDescent="0.4"/>
    <row r="26900" s="6" customFormat="1" x14ac:dyDescent="0.4"/>
    <row r="26901" s="6" customFormat="1" x14ac:dyDescent="0.4"/>
    <row r="26902" s="6" customFormat="1" x14ac:dyDescent="0.4"/>
    <row r="26903" s="6" customFormat="1" x14ac:dyDescent="0.4"/>
    <row r="26904" s="6" customFormat="1" x14ac:dyDescent="0.4"/>
    <row r="26905" s="6" customFormat="1" x14ac:dyDescent="0.4"/>
    <row r="26906" s="6" customFormat="1" x14ac:dyDescent="0.4"/>
    <row r="26907" s="6" customFormat="1" x14ac:dyDescent="0.4"/>
    <row r="26908" s="6" customFormat="1" x14ac:dyDescent="0.4"/>
    <row r="26909" s="6" customFormat="1" x14ac:dyDescent="0.4"/>
    <row r="26910" s="6" customFormat="1" x14ac:dyDescent="0.4"/>
    <row r="26911" s="6" customFormat="1" x14ac:dyDescent="0.4"/>
    <row r="26912" s="6" customFormat="1" x14ac:dyDescent="0.4"/>
    <row r="26913" s="6" customFormat="1" x14ac:dyDescent="0.4"/>
    <row r="26914" s="6" customFormat="1" x14ac:dyDescent="0.4"/>
    <row r="26915" s="6" customFormat="1" x14ac:dyDescent="0.4"/>
    <row r="26916" s="6" customFormat="1" x14ac:dyDescent="0.4"/>
    <row r="26917" s="6" customFormat="1" x14ac:dyDescent="0.4"/>
    <row r="26918" s="6" customFormat="1" x14ac:dyDescent="0.4"/>
    <row r="26919" s="6" customFormat="1" x14ac:dyDescent="0.4"/>
    <row r="26920" s="6" customFormat="1" x14ac:dyDescent="0.4"/>
    <row r="26921" s="6" customFormat="1" x14ac:dyDescent="0.4"/>
    <row r="26922" s="6" customFormat="1" x14ac:dyDescent="0.4"/>
    <row r="26923" s="6" customFormat="1" x14ac:dyDescent="0.4"/>
    <row r="26924" s="6" customFormat="1" x14ac:dyDescent="0.4"/>
    <row r="26925" s="6" customFormat="1" x14ac:dyDescent="0.4"/>
    <row r="26926" s="6" customFormat="1" x14ac:dyDescent="0.4"/>
    <row r="26927" s="6" customFormat="1" x14ac:dyDescent="0.4"/>
    <row r="26928" s="6" customFormat="1" x14ac:dyDescent="0.4"/>
    <row r="26929" s="6" customFormat="1" x14ac:dyDescent="0.4"/>
    <row r="26930" s="6" customFormat="1" x14ac:dyDescent="0.4"/>
    <row r="26931" s="6" customFormat="1" x14ac:dyDescent="0.4"/>
    <row r="26932" s="6" customFormat="1" x14ac:dyDescent="0.4"/>
    <row r="26933" s="6" customFormat="1" x14ac:dyDescent="0.4"/>
    <row r="26934" s="6" customFormat="1" x14ac:dyDescent="0.4"/>
    <row r="26935" s="6" customFormat="1" x14ac:dyDescent="0.4"/>
    <row r="26936" s="6" customFormat="1" x14ac:dyDescent="0.4"/>
    <row r="26937" s="6" customFormat="1" x14ac:dyDescent="0.4"/>
    <row r="26938" s="6" customFormat="1" x14ac:dyDescent="0.4"/>
    <row r="26939" s="6" customFormat="1" x14ac:dyDescent="0.4"/>
    <row r="26940" s="6" customFormat="1" x14ac:dyDescent="0.4"/>
    <row r="26941" s="6" customFormat="1" x14ac:dyDescent="0.4"/>
    <row r="26942" s="6" customFormat="1" x14ac:dyDescent="0.4"/>
    <row r="26943" s="6" customFormat="1" x14ac:dyDescent="0.4"/>
    <row r="26944" s="6" customFormat="1" x14ac:dyDescent="0.4"/>
    <row r="26945" s="6" customFormat="1" x14ac:dyDescent="0.4"/>
    <row r="26946" s="6" customFormat="1" x14ac:dyDescent="0.4"/>
    <row r="26947" s="6" customFormat="1" x14ac:dyDescent="0.4"/>
    <row r="26948" s="6" customFormat="1" x14ac:dyDescent="0.4"/>
    <row r="26949" s="6" customFormat="1" x14ac:dyDescent="0.4"/>
    <row r="26950" s="6" customFormat="1" x14ac:dyDescent="0.4"/>
    <row r="26951" s="6" customFormat="1" x14ac:dyDescent="0.4"/>
    <row r="26952" s="6" customFormat="1" x14ac:dyDescent="0.4"/>
    <row r="26953" s="6" customFormat="1" x14ac:dyDescent="0.4"/>
    <row r="26954" s="6" customFormat="1" x14ac:dyDescent="0.4"/>
    <row r="26955" s="6" customFormat="1" x14ac:dyDescent="0.4"/>
    <row r="26956" s="6" customFormat="1" x14ac:dyDescent="0.4"/>
    <row r="26957" s="6" customFormat="1" x14ac:dyDescent="0.4"/>
    <row r="26958" s="6" customFormat="1" x14ac:dyDescent="0.4"/>
    <row r="26959" s="6" customFormat="1" x14ac:dyDescent="0.4"/>
    <row r="26960" s="6" customFormat="1" x14ac:dyDescent="0.4"/>
    <row r="26961" s="6" customFormat="1" x14ac:dyDescent="0.4"/>
    <row r="26962" s="6" customFormat="1" x14ac:dyDescent="0.4"/>
    <row r="26963" s="6" customFormat="1" x14ac:dyDescent="0.4"/>
    <row r="26964" s="6" customFormat="1" x14ac:dyDescent="0.4"/>
    <row r="26965" s="6" customFormat="1" x14ac:dyDescent="0.4"/>
    <row r="26966" s="6" customFormat="1" x14ac:dyDescent="0.4"/>
    <row r="26967" s="6" customFormat="1" x14ac:dyDescent="0.4"/>
    <row r="26968" s="6" customFormat="1" x14ac:dyDescent="0.4"/>
    <row r="26969" s="6" customFormat="1" x14ac:dyDescent="0.4"/>
    <row r="26970" s="6" customFormat="1" x14ac:dyDescent="0.4"/>
    <row r="26971" s="6" customFormat="1" x14ac:dyDescent="0.4"/>
    <row r="26972" s="6" customFormat="1" x14ac:dyDescent="0.4"/>
    <row r="26973" s="6" customFormat="1" x14ac:dyDescent="0.4"/>
    <row r="26974" s="6" customFormat="1" x14ac:dyDescent="0.4"/>
    <row r="26975" s="6" customFormat="1" x14ac:dyDescent="0.4"/>
    <row r="26976" s="6" customFormat="1" x14ac:dyDescent="0.4"/>
    <row r="26977" s="6" customFormat="1" x14ac:dyDescent="0.4"/>
    <row r="26978" s="6" customFormat="1" x14ac:dyDescent="0.4"/>
    <row r="26979" s="6" customFormat="1" x14ac:dyDescent="0.4"/>
    <row r="26980" s="6" customFormat="1" x14ac:dyDescent="0.4"/>
    <row r="26981" s="6" customFormat="1" x14ac:dyDescent="0.4"/>
    <row r="26982" s="6" customFormat="1" x14ac:dyDescent="0.4"/>
    <row r="26983" s="6" customFormat="1" x14ac:dyDescent="0.4"/>
    <row r="26984" s="6" customFormat="1" x14ac:dyDescent="0.4"/>
    <row r="26985" s="6" customFormat="1" x14ac:dyDescent="0.4"/>
    <row r="26986" s="6" customFormat="1" x14ac:dyDescent="0.4"/>
    <row r="26987" s="6" customFormat="1" x14ac:dyDescent="0.4"/>
    <row r="26988" s="6" customFormat="1" x14ac:dyDescent="0.4"/>
    <row r="26989" s="6" customFormat="1" x14ac:dyDescent="0.4"/>
    <row r="26990" s="6" customFormat="1" x14ac:dyDescent="0.4"/>
    <row r="26991" s="6" customFormat="1" x14ac:dyDescent="0.4"/>
    <row r="26992" s="6" customFormat="1" x14ac:dyDescent="0.4"/>
    <row r="26993" s="6" customFormat="1" x14ac:dyDescent="0.4"/>
    <row r="26994" s="6" customFormat="1" x14ac:dyDescent="0.4"/>
    <row r="26995" s="6" customFormat="1" x14ac:dyDescent="0.4"/>
    <row r="26996" s="6" customFormat="1" x14ac:dyDescent="0.4"/>
    <row r="26997" s="6" customFormat="1" x14ac:dyDescent="0.4"/>
    <row r="26998" s="6" customFormat="1" x14ac:dyDescent="0.4"/>
    <row r="26999" s="6" customFormat="1" x14ac:dyDescent="0.4"/>
    <row r="27000" s="6" customFormat="1" x14ac:dyDescent="0.4"/>
    <row r="27001" s="6" customFormat="1" x14ac:dyDescent="0.4"/>
    <row r="27002" s="6" customFormat="1" x14ac:dyDescent="0.4"/>
    <row r="27003" s="6" customFormat="1" x14ac:dyDescent="0.4"/>
    <row r="27004" s="6" customFormat="1" x14ac:dyDescent="0.4"/>
    <row r="27005" s="6" customFormat="1" x14ac:dyDescent="0.4"/>
    <row r="27006" s="6" customFormat="1" x14ac:dyDescent="0.4"/>
    <row r="27007" s="6" customFormat="1" x14ac:dyDescent="0.4"/>
    <row r="27008" s="6" customFormat="1" x14ac:dyDescent="0.4"/>
    <row r="27009" s="6" customFormat="1" x14ac:dyDescent="0.4"/>
    <row r="27010" s="6" customFormat="1" x14ac:dyDescent="0.4"/>
    <row r="27011" s="6" customFormat="1" x14ac:dyDescent="0.4"/>
    <row r="27012" s="6" customFormat="1" x14ac:dyDescent="0.4"/>
    <row r="27013" s="6" customFormat="1" x14ac:dyDescent="0.4"/>
    <row r="27014" s="6" customFormat="1" x14ac:dyDescent="0.4"/>
    <row r="27015" s="6" customFormat="1" x14ac:dyDescent="0.4"/>
    <row r="27016" s="6" customFormat="1" x14ac:dyDescent="0.4"/>
    <row r="27017" s="6" customFormat="1" x14ac:dyDescent="0.4"/>
    <row r="27018" s="6" customFormat="1" x14ac:dyDescent="0.4"/>
    <row r="27019" s="6" customFormat="1" x14ac:dyDescent="0.4"/>
    <row r="27020" s="6" customFormat="1" x14ac:dyDescent="0.4"/>
    <row r="27021" s="6" customFormat="1" x14ac:dyDescent="0.4"/>
    <row r="27022" s="6" customFormat="1" x14ac:dyDescent="0.4"/>
    <row r="27023" s="6" customFormat="1" x14ac:dyDescent="0.4"/>
    <row r="27024" s="6" customFormat="1" x14ac:dyDescent="0.4"/>
    <row r="27025" s="6" customFormat="1" x14ac:dyDescent="0.4"/>
    <row r="27026" s="6" customFormat="1" x14ac:dyDescent="0.4"/>
    <row r="27027" s="6" customFormat="1" x14ac:dyDescent="0.4"/>
    <row r="27028" s="6" customFormat="1" x14ac:dyDescent="0.4"/>
    <row r="27029" s="6" customFormat="1" x14ac:dyDescent="0.4"/>
    <row r="27030" s="6" customFormat="1" x14ac:dyDescent="0.4"/>
    <row r="27031" s="6" customFormat="1" x14ac:dyDescent="0.4"/>
    <row r="27032" s="6" customFormat="1" x14ac:dyDescent="0.4"/>
    <row r="27033" s="6" customFormat="1" x14ac:dyDescent="0.4"/>
    <row r="27034" s="6" customFormat="1" x14ac:dyDescent="0.4"/>
    <row r="27035" s="6" customFormat="1" x14ac:dyDescent="0.4"/>
    <row r="27036" s="6" customFormat="1" x14ac:dyDescent="0.4"/>
    <row r="27037" s="6" customFormat="1" x14ac:dyDescent="0.4"/>
    <row r="27038" s="6" customFormat="1" x14ac:dyDescent="0.4"/>
    <row r="27039" s="6" customFormat="1" x14ac:dyDescent="0.4"/>
    <row r="27040" s="6" customFormat="1" x14ac:dyDescent="0.4"/>
    <row r="27041" s="6" customFormat="1" x14ac:dyDescent="0.4"/>
    <row r="27042" s="6" customFormat="1" x14ac:dyDescent="0.4"/>
    <row r="27043" s="6" customFormat="1" x14ac:dyDescent="0.4"/>
    <row r="27044" s="6" customFormat="1" x14ac:dyDescent="0.4"/>
    <row r="27045" s="6" customFormat="1" x14ac:dyDescent="0.4"/>
    <row r="27046" s="6" customFormat="1" x14ac:dyDescent="0.4"/>
    <row r="27047" s="6" customFormat="1" x14ac:dyDescent="0.4"/>
    <row r="27048" s="6" customFormat="1" x14ac:dyDescent="0.4"/>
    <row r="27049" s="6" customFormat="1" x14ac:dyDescent="0.4"/>
    <row r="27050" s="6" customFormat="1" x14ac:dyDescent="0.4"/>
    <row r="27051" s="6" customFormat="1" x14ac:dyDescent="0.4"/>
    <row r="27052" s="6" customFormat="1" x14ac:dyDescent="0.4"/>
    <row r="27053" s="6" customFormat="1" x14ac:dyDescent="0.4"/>
    <row r="27054" s="6" customFormat="1" x14ac:dyDescent="0.4"/>
    <row r="27055" s="6" customFormat="1" x14ac:dyDescent="0.4"/>
    <row r="27056" s="6" customFormat="1" x14ac:dyDescent="0.4"/>
    <row r="27057" s="6" customFormat="1" x14ac:dyDescent="0.4"/>
    <row r="27058" s="6" customFormat="1" x14ac:dyDescent="0.4"/>
    <row r="27059" s="6" customFormat="1" x14ac:dyDescent="0.4"/>
    <row r="27060" s="6" customFormat="1" x14ac:dyDescent="0.4"/>
    <row r="27061" s="6" customFormat="1" x14ac:dyDescent="0.4"/>
    <row r="27062" s="6" customFormat="1" x14ac:dyDescent="0.4"/>
    <row r="27063" s="6" customFormat="1" x14ac:dyDescent="0.4"/>
    <row r="27064" s="6" customFormat="1" x14ac:dyDescent="0.4"/>
    <row r="27065" s="6" customFormat="1" x14ac:dyDescent="0.4"/>
    <row r="27066" s="6" customFormat="1" x14ac:dyDescent="0.4"/>
    <row r="27067" s="6" customFormat="1" x14ac:dyDescent="0.4"/>
    <row r="27068" s="6" customFormat="1" x14ac:dyDescent="0.4"/>
    <row r="27069" s="6" customFormat="1" x14ac:dyDescent="0.4"/>
    <row r="27070" s="6" customFormat="1" x14ac:dyDescent="0.4"/>
    <row r="27071" s="6" customFormat="1" x14ac:dyDescent="0.4"/>
    <row r="27072" s="6" customFormat="1" x14ac:dyDescent="0.4"/>
    <row r="27073" s="6" customFormat="1" x14ac:dyDescent="0.4"/>
    <row r="27074" s="6" customFormat="1" x14ac:dyDescent="0.4"/>
    <row r="27075" s="6" customFormat="1" x14ac:dyDescent="0.4"/>
    <row r="27076" s="6" customFormat="1" x14ac:dyDescent="0.4"/>
    <row r="27077" s="6" customFormat="1" x14ac:dyDescent="0.4"/>
    <row r="27078" s="6" customFormat="1" x14ac:dyDescent="0.4"/>
    <row r="27079" s="6" customFormat="1" x14ac:dyDescent="0.4"/>
    <row r="27080" s="6" customFormat="1" x14ac:dyDescent="0.4"/>
    <row r="27081" s="6" customFormat="1" x14ac:dyDescent="0.4"/>
    <row r="27082" s="6" customFormat="1" x14ac:dyDescent="0.4"/>
    <row r="27083" s="6" customFormat="1" x14ac:dyDescent="0.4"/>
    <row r="27084" s="6" customFormat="1" x14ac:dyDescent="0.4"/>
    <row r="27085" s="6" customFormat="1" x14ac:dyDescent="0.4"/>
    <row r="27086" s="6" customFormat="1" x14ac:dyDescent="0.4"/>
    <row r="27087" s="6" customFormat="1" x14ac:dyDescent="0.4"/>
    <row r="27088" s="6" customFormat="1" x14ac:dyDescent="0.4"/>
    <row r="27089" s="6" customFormat="1" x14ac:dyDescent="0.4"/>
    <row r="27090" s="6" customFormat="1" x14ac:dyDescent="0.4"/>
    <row r="27091" s="6" customFormat="1" x14ac:dyDescent="0.4"/>
    <row r="27092" s="6" customFormat="1" x14ac:dyDescent="0.4"/>
    <row r="27093" s="6" customFormat="1" x14ac:dyDescent="0.4"/>
    <row r="27094" s="6" customFormat="1" x14ac:dyDescent="0.4"/>
    <row r="27095" s="6" customFormat="1" x14ac:dyDescent="0.4"/>
    <row r="27096" s="6" customFormat="1" x14ac:dyDescent="0.4"/>
    <row r="27097" s="6" customFormat="1" x14ac:dyDescent="0.4"/>
    <row r="27098" s="6" customFormat="1" x14ac:dyDescent="0.4"/>
    <row r="27099" s="6" customFormat="1" x14ac:dyDescent="0.4"/>
    <row r="27100" s="6" customFormat="1" x14ac:dyDescent="0.4"/>
    <row r="27101" s="6" customFormat="1" x14ac:dyDescent="0.4"/>
    <row r="27102" s="6" customFormat="1" x14ac:dyDescent="0.4"/>
    <row r="27103" s="6" customFormat="1" x14ac:dyDescent="0.4"/>
    <row r="27104" s="6" customFormat="1" x14ac:dyDescent="0.4"/>
    <row r="27105" s="6" customFormat="1" x14ac:dyDescent="0.4"/>
    <row r="27106" s="6" customFormat="1" x14ac:dyDescent="0.4"/>
    <row r="27107" s="6" customFormat="1" x14ac:dyDescent="0.4"/>
    <row r="27108" s="6" customFormat="1" x14ac:dyDescent="0.4"/>
    <row r="27109" s="6" customFormat="1" x14ac:dyDescent="0.4"/>
    <row r="27110" s="6" customFormat="1" x14ac:dyDescent="0.4"/>
    <row r="27111" s="6" customFormat="1" x14ac:dyDescent="0.4"/>
    <row r="27112" s="6" customFormat="1" x14ac:dyDescent="0.4"/>
    <row r="27113" s="6" customFormat="1" x14ac:dyDescent="0.4"/>
    <row r="27114" s="6" customFormat="1" x14ac:dyDescent="0.4"/>
    <row r="27115" s="6" customFormat="1" x14ac:dyDescent="0.4"/>
    <row r="27116" s="6" customFormat="1" x14ac:dyDescent="0.4"/>
    <row r="27117" s="6" customFormat="1" x14ac:dyDescent="0.4"/>
    <row r="27118" s="6" customFormat="1" x14ac:dyDescent="0.4"/>
    <row r="27119" s="6" customFormat="1" x14ac:dyDescent="0.4"/>
    <row r="27120" s="6" customFormat="1" x14ac:dyDescent="0.4"/>
    <row r="27121" s="6" customFormat="1" x14ac:dyDescent="0.4"/>
    <row r="27122" s="6" customFormat="1" x14ac:dyDescent="0.4"/>
    <row r="27123" s="6" customFormat="1" x14ac:dyDescent="0.4"/>
    <row r="27124" s="6" customFormat="1" x14ac:dyDescent="0.4"/>
    <row r="27125" s="6" customFormat="1" x14ac:dyDescent="0.4"/>
    <row r="27126" s="6" customFormat="1" x14ac:dyDescent="0.4"/>
    <row r="27127" s="6" customFormat="1" x14ac:dyDescent="0.4"/>
    <row r="27128" s="6" customFormat="1" x14ac:dyDescent="0.4"/>
    <row r="27129" s="6" customFormat="1" x14ac:dyDescent="0.4"/>
    <row r="27130" s="6" customFormat="1" x14ac:dyDescent="0.4"/>
    <row r="27131" s="6" customFormat="1" x14ac:dyDescent="0.4"/>
    <row r="27132" s="6" customFormat="1" x14ac:dyDescent="0.4"/>
    <row r="27133" s="6" customFormat="1" x14ac:dyDescent="0.4"/>
    <row r="27134" s="6" customFormat="1" x14ac:dyDescent="0.4"/>
    <row r="27135" s="6" customFormat="1" x14ac:dyDescent="0.4"/>
    <row r="27136" s="6" customFormat="1" x14ac:dyDescent="0.4"/>
    <row r="27137" s="6" customFormat="1" x14ac:dyDescent="0.4"/>
    <row r="27138" s="6" customFormat="1" x14ac:dyDescent="0.4"/>
    <row r="27139" s="6" customFormat="1" x14ac:dyDescent="0.4"/>
    <row r="27140" s="6" customFormat="1" x14ac:dyDescent="0.4"/>
    <row r="27141" s="6" customFormat="1" x14ac:dyDescent="0.4"/>
    <row r="27142" s="6" customFormat="1" x14ac:dyDescent="0.4"/>
    <row r="27143" s="6" customFormat="1" x14ac:dyDescent="0.4"/>
    <row r="27144" s="6" customFormat="1" x14ac:dyDescent="0.4"/>
    <row r="27145" s="6" customFormat="1" x14ac:dyDescent="0.4"/>
    <row r="27146" s="6" customFormat="1" x14ac:dyDescent="0.4"/>
    <row r="27147" s="6" customFormat="1" x14ac:dyDescent="0.4"/>
    <row r="27148" s="6" customFormat="1" x14ac:dyDescent="0.4"/>
    <row r="27149" s="6" customFormat="1" x14ac:dyDescent="0.4"/>
    <row r="27150" s="6" customFormat="1" x14ac:dyDescent="0.4"/>
    <row r="27151" s="6" customFormat="1" x14ac:dyDescent="0.4"/>
    <row r="27152" s="6" customFormat="1" x14ac:dyDescent="0.4"/>
    <row r="27153" s="6" customFormat="1" x14ac:dyDescent="0.4"/>
    <row r="27154" s="6" customFormat="1" x14ac:dyDescent="0.4"/>
    <row r="27155" s="6" customFormat="1" x14ac:dyDescent="0.4"/>
    <row r="27156" s="6" customFormat="1" x14ac:dyDescent="0.4"/>
    <row r="27157" s="6" customFormat="1" x14ac:dyDescent="0.4"/>
    <row r="27158" s="6" customFormat="1" x14ac:dyDescent="0.4"/>
    <row r="27159" s="6" customFormat="1" x14ac:dyDescent="0.4"/>
    <row r="27160" s="6" customFormat="1" x14ac:dyDescent="0.4"/>
    <row r="27161" s="6" customFormat="1" x14ac:dyDescent="0.4"/>
    <row r="27162" s="6" customFormat="1" x14ac:dyDescent="0.4"/>
    <row r="27163" s="6" customFormat="1" x14ac:dyDescent="0.4"/>
    <row r="27164" s="6" customFormat="1" x14ac:dyDescent="0.4"/>
    <row r="27165" s="6" customFormat="1" x14ac:dyDescent="0.4"/>
    <row r="27166" s="6" customFormat="1" x14ac:dyDescent="0.4"/>
    <row r="27167" s="6" customFormat="1" x14ac:dyDescent="0.4"/>
    <row r="27168" s="6" customFormat="1" x14ac:dyDescent="0.4"/>
    <row r="27169" s="6" customFormat="1" x14ac:dyDescent="0.4"/>
    <row r="27170" s="6" customFormat="1" x14ac:dyDescent="0.4"/>
    <row r="27171" s="6" customFormat="1" x14ac:dyDescent="0.4"/>
    <row r="27172" s="6" customFormat="1" x14ac:dyDescent="0.4"/>
    <row r="27173" s="6" customFormat="1" x14ac:dyDescent="0.4"/>
    <row r="27174" s="6" customFormat="1" x14ac:dyDescent="0.4"/>
    <row r="27175" s="6" customFormat="1" x14ac:dyDescent="0.4"/>
    <row r="27176" s="6" customFormat="1" x14ac:dyDescent="0.4"/>
    <row r="27177" s="6" customFormat="1" x14ac:dyDescent="0.4"/>
    <row r="27178" s="6" customFormat="1" x14ac:dyDescent="0.4"/>
    <row r="27179" s="6" customFormat="1" x14ac:dyDescent="0.4"/>
    <row r="27180" s="6" customFormat="1" x14ac:dyDescent="0.4"/>
    <row r="27181" s="6" customFormat="1" x14ac:dyDescent="0.4"/>
    <row r="27182" s="6" customFormat="1" x14ac:dyDescent="0.4"/>
    <row r="27183" s="6" customFormat="1" x14ac:dyDescent="0.4"/>
    <row r="27184" s="6" customFormat="1" x14ac:dyDescent="0.4"/>
    <row r="27185" s="6" customFormat="1" x14ac:dyDescent="0.4"/>
    <row r="27186" s="6" customFormat="1" x14ac:dyDescent="0.4"/>
    <row r="27187" s="6" customFormat="1" x14ac:dyDescent="0.4"/>
    <row r="27188" s="6" customFormat="1" x14ac:dyDescent="0.4"/>
    <row r="27189" s="6" customFormat="1" x14ac:dyDescent="0.4"/>
    <row r="27190" s="6" customFormat="1" x14ac:dyDescent="0.4"/>
    <row r="27191" s="6" customFormat="1" x14ac:dyDescent="0.4"/>
    <row r="27192" s="6" customFormat="1" x14ac:dyDescent="0.4"/>
    <row r="27193" s="6" customFormat="1" x14ac:dyDescent="0.4"/>
    <row r="27194" s="6" customFormat="1" x14ac:dyDescent="0.4"/>
    <row r="27195" s="6" customFormat="1" x14ac:dyDescent="0.4"/>
    <row r="27196" s="6" customFormat="1" x14ac:dyDescent="0.4"/>
    <row r="27197" s="6" customFormat="1" x14ac:dyDescent="0.4"/>
    <row r="27198" s="6" customFormat="1" x14ac:dyDescent="0.4"/>
    <row r="27199" s="6" customFormat="1" x14ac:dyDescent="0.4"/>
    <row r="27200" s="6" customFormat="1" x14ac:dyDescent="0.4"/>
    <row r="27201" s="6" customFormat="1" x14ac:dyDescent="0.4"/>
    <row r="27202" s="6" customFormat="1" x14ac:dyDescent="0.4"/>
    <row r="27203" s="6" customFormat="1" x14ac:dyDescent="0.4"/>
    <row r="27204" s="6" customFormat="1" x14ac:dyDescent="0.4"/>
    <row r="27205" s="6" customFormat="1" x14ac:dyDescent="0.4"/>
    <row r="27206" s="6" customFormat="1" x14ac:dyDescent="0.4"/>
    <row r="27207" s="6" customFormat="1" x14ac:dyDescent="0.4"/>
    <row r="27208" s="6" customFormat="1" x14ac:dyDescent="0.4"/>
    <row r="27209" s="6" customFormat="1" x14ac:dyDescent="0.4"/>
    <row r="27210" s="6" customFormat="1" x14ac:dyDescent="0.4"/>
    <row r="27211" s="6" customFormat="1" x14ac:dyDescent="0.4"/>
    <row r="27212" s="6" customFormat="1" x14ac:dyDescent="0.4"/>
    <row r="27213" s="6" customFormat="1" x14ac:dyDescent="0.4"/>
    <row r="27214" s="6" customFormat="1" x14ac:dyDescent="0.4"/>
    <row r="27215" s="6" customFormat="1" x14ac:dyDescent="0.4"/>
    <row r="27216" s="6" customFormat="1" x14ac:dyDescent="0.4"/>
    <row r="27217" s="6" customFormat="1" x14ac:dyDescent="0.4"/>
    <row r="27218" s="6" customFormat="1" x14ac:dyDescent="0.4"/>
    <row r="27219" s="6" customFormat="1" x14ac:dyDescent="0.4"/>
    <row r="27220" s="6" customFormat="1" x14ac:dyDescent="0.4"/>
    <row r="27221" s="6" customFormat="1" x14ac:dyDescent="0.4"/>
    <row r="27222" s="6" customFormat="1" x14ac:dyDescent="0.4"/>
    <row r="27223" s="6" customFormat="1" x14ac:dyDescent="0.4"/>
    <row r="27224" s="6" customFormat="1" x14ac:dyDescent="0.4"/>
    <row r="27225" s="6" customFormat="1" x14ac:dyDescent="0.4"/>
    <row r="27226" s="6" customFormat="1" x14ac:dyDescent="0.4"/>
    <row r="27227" s="6" customFormat="1" x14ac:dyDescent="0.4"/>
    <row r="27228" s="6" customFormat="1" x14ac:dyDescent="0.4"/>
    <row r="27229" s="6" customFormat="1" x14ac:dyDescent="0.4"/>
    <row r="27230" s="6" customFormat="1" x14ac:dyDescent="0.4"/>
    <row r="27231" s="6" customFormat="1" x14ac:dyDescent="0.4"/>
    <row r="27232" s="6" customFormat="1" x14ac:dyDescent="0.4"/>
    <row r="27233" s="6" customFormat="1" x14ac:dyDescent="0.4"/>
    <row r="27234" s="6" customFormat="1" x14ac:dyDescent="0.4"/>
    <row r="27235" s="6" customFormat="1" x14ac:dyDescent="0.4"/>
    <row r="27236" s="6" customFormat="1" x14ac:dyDescent="0.4"/>
    <row r="27237" s="6" customFormat="1" x14ac:dyDescent="0.4"/>
    <row r="27238" s="6" customFormat="1" x14ac:dyDescent="0.4"/>
    <row r="27239" s="6" customFormat="1" x14ac:dyDescent="0.4"/>
    <row r="27240" s="6" customFormat="1" x14ac:dyDescent="0.4"/>
    <row r="27241" s="6" customFormat="1" x14ac:dyDescent="0.4"/>
    <row r="27242" s="6" customFormat="1" x14ac:dyDescent="0.4"/>
    <row r="27243" s="6" customFormat="1" x14ac:dyDescent="0.4"/>
    <row r="27244" s="6" customFormat="1" x14ac:dyDescent="0.4"/>
    <row r="27245" s="6" customFormat="1" x14ac:dyDescent="0.4"/>
    <row r="27246" s="6" customFormat="1" x14ac:dyDescent="0.4"/>
    <row r="27247" s="6" customFormat="1" x14ac:dyDescent="0.4"/>
    <row r="27248" s="6" customFormat="1" x14ac:dyDescent="0.4"/>
    <row r="27249" s="6" customFormat="1" x14ac:dyDescent="0.4"/>
    <row r="27250" s="6" customFormat="1" x14ac:dyDescent="0.4"/>
    <row r="27251" s="6" customFormat="1" x14ac:dyDescent="0.4"/>
    <row r="27252" s="6" customFormat="1" x14ac:dyDescent="0.4"/>
    <row r="27253" s="6" customFormat="1" x14ac:dyDescent="0.4"/>
    <row r="27254" s="6" customFormat="1" x14ac:dyDescent="0.4"/>
    <row r="27255" s="6" customFormat="1" x14ac:dyDescent="0.4"/>
    <row r="27256" s="6" customFormat="1" x14ac:dyDescent="0.4"/>
    <row r="27257" s="6" customFormat="1" x14ac:dyDescent="0.4"/>
    <row r="27258" s="6" customFormat="1" x14ac:dyDescent="0.4"/>
    <row r="27259" s="6" customFormat="1" x14ac:dyDescent="0.4"/>
    <row r="27260" s="6" customFormat="1" x14ac:dyDescent="0.4"/>
    <row r="27261" s="6" customFormat="1" x14ac:dyDescent="0.4"/>
    <row r="27262" s="6" customFormat="1" x14ac:dyDescent="0.4"/>
    <row r="27263" s="6" customFormat="1" x14ac:dyDescent="0.4"/>
    <row r="27264" s="6" customFormat="1" x14ac:dyDescent="0.4"/>
    <row r="27265" s="6" customFormat="1" x14ac:dyDescent="0.4"/>
    <row r="27266" s="6" customFormat="1" x14ac:dyDescent="0.4"/>
    <row r="27267" s="6" customFormat="1" x14ac:dyDescent="0.4"/>
    <row r="27268" s="6" customFormat="1" x14ac:dyDescent="0.4"/>
    <row r="27269" s="6" customFormat="1" x14ac:dyDescent="0.4"/>
    <row r="27270" s="6" customFormat="1" x14ac:dyDescent="0.4"/>
    <row r="27271" s="6" customFormat="1" x14ac:dyDescent="0.4"/>
    <row r="27272" s="6" customFormat="1" x14ac:dyDescent="0.4"/>
    <row r="27273" s="6" customFormat="1" x14ac:dyDescent="0.4"/>
    <row r="27274" s="6" customFormat="1" x14ac:dyDescent="0.4"/>
    <row r="27275" s="6" customFormat="1" x14ac:dyDescent="0.4"/>
    <row r="27276" s="6" customFormat="1" x14ac:dyDescent="0.4"/>
    <row r="27277" s="6" customFormat="1" x14ac:dyDescent="0.4"/>
    <row r="27278" s="6" customFormat="1" x14ac:dyDescent="0.4"/>
    <row r="27279" s="6" customFormat="1" x14ac:dyDescent="0.4"/>
    <row r="27280" s="6" customFormat="1" x14ac:dyDescent="0.4"/>
    <row r="27281" s="6" customFormat="1" x14ac:dyDescent="0.4"/>
    <row r="27282" s="6" customFormat="1" x14ac:dyDescent="0.4"/>
    <row r="27283" s="6" customFormat="1" x14ac:dyDescent="0.4"/>
    <row r="27284" s="6" customFormat="1" x14ac:dyDescent="0.4"/>
    <row r="27285" s="6" customFormat="1" x14ac:dyDescent="0.4"/>
    <row r="27286" s="6" customFormat="1" x14ac:dyDescent="0.4"/>
    <row r="27287" s="6" customFormat="1" x14ac:dyDescent="0.4"/>
    <row r="27288" s="6" customFormat="1" x14ac:dyDescent="0.4"/>
    <row r="27289" s="6" customFormat="1" x14ac:dyDescent="0.4"/>
    <row r="27290" s="6" customFormat="1" x14ac:dyDescent="0.4"/>
    <row r="27291" s="6" customFormat="1" x14ac:dyDescent="0.4"/>
    <row r="27292" s="6" customFormat="1" x14ac:dyDescent="0.4"/>
    <row r="27293" s="6" customFormat="1" x14ac:dyDescent="0.4"/>
    <row r="27294" s="6" customFormat="1" x14ac:dyDescent="0.4"/>
    <row r="27295" s="6" customFormat="1" x14ac:dyDescent="0.4"/>
    <row r="27296" s="6" customFormat="1" x14ac:dyDescent="0.4"/>
    <row r="27297" s="6" customFormat="1" x14ac:dyDescent="0.4"/>
    <row r="27298" s="6" customFormat="1" x14ac:dyDescent="0.4"/>
    <row r="27299" s="6" customFormat="1" x14ac:dyDescent="0.4"/>
    <row r="27300" s="6" customFormat="1" x14ac:dyDescent="0.4"/>
    <row r="27301" s="6" customFormat="1" x14ac:dyDescent="0.4"/>
    <row r="27302" s="6" customFormat="1" x14ac:dyDescent="0.4"/>
    <row r="27303" s="6" customFormat="1" x14ac:dyDescent="0.4"/>
    <row r="27304" s="6" customFormat="1" x14ac:dyDescent="0.4"/>
    <row r="27305" s="6" customFormat="1" x14ac:dyDescent="0.4"/>
    <row r="27306" s="6" customFormat="1" x14ac:dyDescent="0.4"/>
    <row r="27307" s="6" customFormat="1" x14ac:dyDescent="0.4"/>
    <row r="27308" s="6" customFormat="1" x14ac:dyDescent="0.4"/>
    <row r="27309" s="6" customFormat="1" x14ac:dyDescent="0.4"/>
    <row r="27310" s="6" customFormat="1" x14ac:dyDescent="0.4"/>
    <row r="27311" s="6" customFormat="1" x14ac:dyDescent="0.4"/>
    <row r="27312" s="6" customFormat="1" x14ac:dyDescent="0.4"/>
    <row r="27313" s="6" customFormat="1" x14ac:dyDescent="0.4"/>
    <row r="27314" s="6" customFormat="1" x14ac:dyDescent="0.4"/>
    <row r="27315" s="6" customFormat="1" x14ac:dyDescent="0.4"/>
    <row r="27316" s="6" customFormat="1" x14ac:dyDescent="0.4"/>
    <row r="27317" s="6" customFormat="1" x14ac:dyDescent="0.4"/>
    <row r="27318" s="6" customFormat="1" x14ac:dyDescent="0.4"/>
    <row r="27319" s="6" customFormat="1" x14ac:dyDescent="0.4"/>
    <row r="27320" s="6" customFormat="1" x14ac:dyDescent="0.4"/>
    <row r="27321" s="6" customFormat="1" x14ac:dyDescent="0.4"/>
    <row r="27322" s="6" customFormat="1" x14ac:dyDescent="0.4"/>
    <row r="27323" s="6" customFormat="1" x14ac:dyDescent="0.4"/>
    <row r="27324" s="6" customFormat="1" x14ac:dyDescent="0.4"/>
    <row r="27325" s="6" customFormat="1" x14ac:dyDescent="0.4"/>
    <row r="27326" s="6" customFormat="1" x14ac:dyDescent="0.4"/>
    <row r="27327" s="6" customFormat="1" x14ac:dyDescent="0.4"/>
    <row r="27328" s="6" customFormat="1" x14ac:dyDescent="0.4"/>
    <row r="27329" s="6" customFormat="1" x14ac:dyDescent="0.4"/>
    <row r="27330" s="6" customFormat="1" x14ac:dyDescent="0.4"/>
    <row r="27331" s="6" customFormat="1" x14ac:dyDescent="0.4"/>
    <row r="27332" s="6" customFormat="1" x14ac:dyDescent="0.4"/>
    <row r="27333" s="6" customFormat="1" x14ac:dyDescent="0.4"/>
    <row r="27334" s="6" customFormat="1" x14ac:dyDescent="0.4"/>
    <row r="27335" s="6" customFormat="1" x14ac:dyDescent="0.4"/>
    <row r="27336" s="6" customFormat="1" x14ac:dyDescent="0.4"/>
    <row r="27337" s="6" customFormat="1" x14ac:dyDescent="0.4"/>
    <row r="27338" s="6" customFormat="1" x14ac:dyDescent="0.4"/>
    <row r="27339" s="6" customFormat="1" x14ac:dyDescent="0.4"/>
    <row r="27340" s="6" customFormat="1" x14ac:dyDescent="0.4"/>
    <row r="27341" s="6" customFormat="1" x14ac:dyDescent="0.4"/>
    <row r="27342" s="6" customFormat="1" x14ac:dyDescent="0.4"/>
    <row r="27343" s="6" customFormat="1" x14ac:dyDescent="0.4"/>
    <row r="27344" s="6" customFormat="1" x14ac:dyDescent="0.4"/>
    <row r="27345" s="6" customFormat="1" x14ac:dyDescent="0.4"/>
    <row r="27346" s="6" customFormat="1" x14ac:dyDescent="0.4"/>
    <row r="27347" s="6" customFormat="1" x14ac:dyDescent="0.4"/>
    <row r="27348" s="6" customFormat="1" x14ac:dyDescent="0.4"/>
    <row r="27349" s="6" customFormat="1" x14ac:dyDescent="0.4"/>
    <row r="27350" s="6" customFormat="1" x14ac:dyDescent="0.4"/>
    <row r="27351" s="6" customFormat="1" x14ac:dyDescent="0.4"/>
    <row r="27352" s="6" customFormat="1" x14ac:dyDescent="0.4"/>
    <row r="27353" s="6" customFormat="1" x14ac:dyDescent="0.4"/>
    <row r="27354" s="6" customFormat="1" x14ac:dyDescent="0.4"/>
    <row r="27355" s="6" customFormat="1" x14ac:dyDescent="0.4"/>
    <row r="27356" s="6" customFormat="1" x14ac:dyDescent="0.4"/>
    <row r="27357" s="6" customFormat="1" x14ac:dyDescent="0.4"/>
    <row r="27358" s="6" customFormat="1" x14ac:dyDescent="0.4"/>
    <row r="27359" s="6" customFormat="1" x14ac:dyDescent="0.4"/>
    <row r="27360" s="6" customFormat="1" x14ac:dyDescent="0.4"/>
    <row r="27361" s="6" customFormat="1" x14ac:dyDescent="0.4"/>
    <row r="27362" s="6" customFormat="1" x14ac:dyDescent="0.4"/>
    <row r="27363" s="6" customFormat="1" x14ac:dyDescent="0.4"/>
    <row r="27364" s="6" customFormat="1" x14ac:dyDescent="0.4"/>
    <row r="27365" s="6" customFormat="1" x14ac:dyDescent="0.4"/>
    <row r="27366" s="6" customFormat="1" x14ac:dyDescent="0.4"/>
    <row r="27367" s="6" customFormat="1" x14ac:dyDescent="0.4"/>
    <row r="27368" s="6" customFormat="1" x14ac:dyDescent="0.4"/>
    <row r="27369" s="6" customFormat="1" x14ac:dyDescent="0.4"/>
    <row r="27370" s="6" customFormat="1" x14ac:dyDescent="0.4"/>
    <row r="27371" s="6" customFormat="1" x14ac:dyDescent="0.4"/>
    <row r="27372" s="6" customFormat="1" x14ac:dyDescent="0.4"/>
    <row r="27373" s="6" customFormat="1" x14ac:dyDescent="0.4"/>
    <row r="27374" s="6" customFormat="1" x14ac:dyDescent="0.4"/>
    <row r="27375" s="6" customFormat="1" x14ac:dyDescent="0.4"/>
    <row r="27376" s="6" customFormat="1" x14ac:dyDescent="0.4"/>
    <row r="27377" s="6" customFormat="1" x14ac:dyDescent="0.4"/>
    <row r="27378" s="6" customFormat="1" x14ac:dyDescent="0.4"/>
    <row r="27379" s="6" customFormat="1" x14ac:dyDescent="0.4"/>
    <row r="27380" s="6" customFormat="1" x14ac:dyDescent="0.4"/>
    <row r="27381" s="6" customFormat="1" x14ac:dyDescent="0.4"/>
    <row r="27382" s="6" customFormat="1" x14ac:dyDescent="0.4"/>
    <row r="27383" s="6" customFormat="1" x14ac:dyDescent="0.4"/>
    <row r="27384" s="6" customFormat="1" x14ac:dyDescent="0.4"/>
    <row r="27385" s="6" customFormat="1" x14ac:dyDescent="0.4"/>
    <row r="27386" s="6" customFormat="1" x14ac:dyDescent="0.4"/>
    <row r="27387" s="6" customFormat="1" x14ac:dyDescent="0.4"/>
    <row r="27388" s="6" customFormat="1" x14ac:dyDescent="0.4"/>
    <row r="27389" s="6" customFormat="1" x14ac:dyDescent="0.4"/>
    <row r="27390" s="6" customFormat="1" x14ac:dyDescent="0.4"/>
    <row r="27391" s="6" customFormat="1" x14ac:dyDescent="0.4"/>
    <row r="27392" s="6" customFormat="1" x14ac:dyDescent="0.4"/>
    <row r="27393" s="6" customFormat="1" x14ac:dyDescent="0.4"/>
    <row r="27394" s="6" customFormat="1" x14ac:dyDescent="0.4"/>
    <row r="27395" s="6" customFormat="1" x14ac:dyDescent="0.4"/>
    <row r="27396" s="6" customFormat="1" x14ac:dyDescent="0.4"/>
    <row r="27397" s="6" customFormat="1" x14ac:dyDescent="0.4"/>
    <row r="27398" s="6" customFormat="1" x14ac:dyDescent="0.4"/>
    <row r="27399" s="6" customFormat="1" x14ac:dyDescent="0.4"/>
    <row r="27400" s="6" customFormat="1" x14ac:dyDescent="0.4"/>
    <row r="27401" s="6" customFormat="1" x14ac:dyDescent="0.4"/>
    <row r="27402" s="6" customFormat="1" x14ac:dyDescent="0.4"/>
    <row r="27403" s="6" customFormat="1" x14ac:dyDescent="0.4"/>
    <row r="27404" s="6" customFormat="1" x14ac:dyDescent="0.4"/>
    <row r="27405" s="6" customFormat="1" x14ac:dyDescent="0.4"/>
    <row r="27406" s="6" customFormat="1" x14ac:dyDescent="0.4"/>
    <row r="27407" s="6" customFormat="1" x14ac:dyDescent="0.4"/>
    <row r="27408" s="6" customFormat="1" x14ac:dyDescent="0.4"/>
    <row r="27409" s="6" customFormat="1" x14ac:dyDescent="0.4"/>
    <row r="27410" s="6" customFormat="1" x14ac:dyDescent="0.4"/>
    <row r="27411" s="6" customFormat="1" x14ac:dyDescent="0.4"/>
    <row r="27412" s="6" customFormat="1" x14ac:dyDescent="0.4"/>
    <row r="27413" s="6" customFormat="1" x14ac:dyDescent="0.4"/>
    <row r="27414" s="6" customFormat="1" x14ac:dyDescent="0.4"/>
    <row r="27415" s="6" customFormat="1" x14ac:dyDescent="0.4"/>
    <row r="27416" s="6" customFormat="1" x14ac:dyDescent="0.4"/>
    <row r="27417" s="6" customFormat="1" x14ac:dyDescent="0.4"/>
    <row r="27418" s="6" customFormat="1" x14ac:dyDescent="0.4"/>
    <row r="27419" s="6" customFormat="1" x14ac:dyDescent="0.4"/>
    <row r="27420" s="6" customFormat="1" x14ac:dyDescent="0.4"/>
    <row r="27421" s="6" customFormat="1" x14ac:dyDescent="0.4"/>
    <row r="27422" s="6" customFormat="1" x14ac:dyDescent="0.4"/>
    <row r="27423" s="6" customFormat="1" x14ac:dyDescent="0.4"/>
    <row r="27424" s="6" customFormat="1" x14ac:dyDescent="0.4"/>
    <row r="27425" s="6" customFormat="1" x14ac:dyDescent="0.4"/>
    <row r="27426" s="6" customFormat="1" x14ac:dyDescent="0.4"/>
    <row r="27427" s="6" customFormat="1" x14ac:dyDescent="0.4"/>
    <row r="27428" s="6" customFormat="1" x14ac:dyDescent="0.4"/>
    <row r="27429" s="6" customFormat="1" x14ac:dyDescent="0.4"/>
    <row r="27430" s="6" customFormat="1" x14ac:dyDescent="0.4"/>
    <row r="27431" s="6" customFormat="1" x14ac:dyDescent="0.4"/>
    <row r="27432" s="6" customFormat="1" x14ac:dyDescent="0.4"/>
    <row r="27433" s="6" customFormat="1" x14ac:dyDescent="0.4"/>
    <row r="27434" s="6" customFormat="1" x14ac:dyDescent="0.4"/>
    <row r="27435" s="6" customFormat="1" x14ac:dyDescent="0.4"/>
    <row r="27436" s="6" customFormat="1" x14ac:dyDescent="0.4"/>
    <row r="27437" s="6" customFormat="1" x14ac:dyDescent="0.4"/>
    <row r="27438" s="6" customFormat="1" x14ac:dyDescent="0.4"/>
    <row r="27439" s="6" customFormat="1" x14ac:dyDescent="0.4"/>
    <row r="27440" s="6" customFormat="1" x14ac:dyDescent="0.4"/>
    <row r="27441" s="6" customFormat="1" x14ac:dyDescent="0.4"/>
    <row r="27442" s="6" customFormat="1" x14ac:dyDescent="0.4"/>
    <row r="27443" s="6" customFormat="1" x14ac:dyDescent="0.4"/>
    <row r="27444" s="6" customFormat="1" x14ac:dyDescent="0.4"/>
    <row r="27445" s="6" customFormat="1" x14ac:dyDescent="0.4"/>
    <row r="27446" s="6" customFormat="1" x14ac:dyDescent="0.4"/>
    <row r="27447" s="6" customFormat="1" x14ac:dyDescent="0.4"/>
    <row r="27448" s="6" customFormat="1" x14ac:dyDescent="0.4"/>
    <row r="27449" s="6" customFormat="1" x14ac:dyDescent="0.4"/>
    <row r="27450" s="6" customFormat="1" x14ac:dyDescent="0.4"/>
    <row r="27451" s="6" customFormat="1" x14ac:dyDescent="0.4"/>
    <row r="27452" s="6" customFormat="1" x14ac:dyDescent="0.4"/>
    <row r="27453" s="6" customFormat="1" x14ac:dyDescent="0.4"/>
    <row r="27454" s="6" customFormat="1" x14ac:dyDescent="0.4"/>
    <row r="27455" s="6" customFormat="1" x14ac:dyDescent="0.4"/>
    <row r="27456" s="6" customFormat="1" x14ac:dyDescent="0.4"/>
    <row r="27457" s="6" customFormat="1" x14ac:dyDescent="0.4"/>
    <row r="27458" s="6" customFormat="1" x14ac:dyDescent="0.4"/>
    <row r="27459" s="6" customFormat="1" x14ac:dyDescent="0.4"/>
    <row r="27460" s="6" customFormat="1" x14ac:dyDescent="0.4"/>
    <row r="27461" s="6" customFormat="1" x14ac:dyDescent="0.4"/>
    <row r="27462" s="6" customFormat="1" x14ac:dyDescent="0.4"/>
    <row r="27463" s="6" customFormat="1" x14ac:dyDescent="0.4"/>
    <row r="27464" s="6" customFormat="1" x14ac:dyDescent="0.4"/>
    <row r="27465" s="6" customFormat="1" x14ac:dyDescent="0.4"/>
    <row r="27466" s="6" customFormat="1" x14ac:dyDescent="0.4"/>
    <row r="27467" s="6" customFormat="1" x14ac:dyDescent="0.4"/>
    <row r="27468" s="6" customFormat="1" x14ac:dyDescent="0.4"/>
    <row r="27469" s="6" customFormat="1" x14ac:dyDescent="0.4"/>
    <row r="27470" s="6" customFormat="1" x14ac:dyDescent="0.4"/>
    <row r="27471" s="6" customFormat="1" x14ac:dyDescent="0.4"/>
    <row r="27472" s="6" customFormat="1" x14ac:dyDescent="0.4"/>
    <row r="27473" s="6" customFormat="1" x14ac:dyDescent="0.4"/>
    <row r="27474" s="6" customFormat="1" x14ac:dyDescent="0.4"/>
    <row r="27475" s="6" customFormat="1" x14ac:dyDescent="0.4"/>
    <row r="27476" s="6" customFormat="1" x14ac:dyDescent="0.4"/>
    <row r="27477" s="6" customFormat="1" x14ac:dyDescent="0.4"/>
    <row r="27478" s="6" customFormat="1" x14ac:dyDescent="0.4"/>
    <row r="27479" s="6" customFormat="1" x14ac:dyDescent="0.4"/>
    <row r="27480" s="6" customFormat="1" x14ac:dyDescent="0.4"/>
    <row r="27481" s="6" customFormat="1" x14ac:dyDescent="0.4"/>
    <row r="27482" s="6" customFormat="1" x14ac:dyDescent="0.4"/>
    <row r="27483" s="6" customFormat="1" x14ac:dyDescent="0.4"/>
    <row r="27484" s="6" customFormat="1" x14ac:dyDescent="0.4"/>
    <row r="27485" s="6" customFormat="1" x14ac:dyDescent="0.4"/>
    <row r="27486" s="6" customFormat="1" x14ac:dyDescent="0.4"/>
    <row r="27487" s="6" customFormat="1" x14ac:dyDescent="0.4"/>
    <row r="27488" s="6" customFormat="1" x14ac:dyDescent="0.4"/>
    <row r="27489" s="6" customFormat="1" x14ac:dyDescent="0.4"/>
    <row r="27490" s="6" customFormat="1" x14ac:dyDescent="0.4"/>
    <row r="27491" s="6" customFormat="1" x14ac:dyDescent="0.4"/>
    <row r="27492" s="6" customFormat="1" x14ac:dyDescent="0.4"/>
    <row r="27493" s="6" customFormat="1" x14ac:dyDescent="0.4"/>
    <row r="27494" s="6" customFormat="1" x14ac:dyDescent="0.4"/>
    <row r="27495" s="6" customFormat="1" x14ac:dyDescent="0.4"/>
    <row r="27496" s="6" customFormat="1" x14ac:dyDescent="0.4"/>
    <row r="27497" s="6" customFormat="1" x14ac:dyDescent="0.4"/>
    <row r="27498" s="6" customFormat="1" x14ac:dyDescent="0.4"/>
    <row r="27499" s="6" customFormat="1" x14ac:dyDescent="0.4"/>
    <row r="27500" s="6" customFormat="1" x14ac:dyDescent="0.4"/>
    <row r="27501" s="6" customFormat="1" x14ac:dyDescent="0.4"/>
    <row r="27502" s="6" customFormat="1" x14ac:dyDescent="0.4"/>
    <row r="27503" s="6" customFormat="1" x14ac:dyDescent="0.4"/>
    <row r="27504" s="6" customFormat="1" x14ac:dyDescent="0.4"/>
    <row r="27505" s="6" customFormat="1" x14ac:dyDescent="0.4"/>
    <row r="27506" s="6" customFormat="1" x14ac:dyDescent="0.4"/>
    <row r="27507" s="6" customFormat="1" x14ac:dyDescent="0.4"/>
    <row r="27508" s="6" customFormat="1" x14ac:dyDescent="0.4"/>
    <row r="27509" s="6" customFormat="1" x14ac:dyDescent="0.4"/>
    <row r="27510" s="6" customFormat="1" x14ac:dyDescent="0.4"/>
    <row r="27511" s="6" customFormat="1" x14ac:dyDescent="0.4"/>
    <row r="27512" s="6" customFormat="1" x14ac:dyDescent="0.4"/>
    <row r="27513" s="6" customFormat="1" x14ac:dyDescent="0.4"/>
    <row r="27514" s="6" customFormat="1" x14ac:dyDescent="0.4"/>
    <row r="27515" s="6" customFormat="1" x14ac:dyDescent="0.4"/>
    <row r="27516" s="6" customFormat="1" x14ac:dyDescent="0.4"/>
    <row r="27517" s="6" customFormat="1" x14ac:dyDescent="0.4"/>
    <row r="27518" s="6" customFormat="1" x14ac:dyDescent="0.4"/>
    <row r="27519" s="6" customFormat="1" x14ac:dyDescent="0.4"/>
    <row r="27520" s="6" customFormat="1" x14ac:dyDescent="0.4"/>
    <row r="27521" s="6" customFormat="1" x14ac:dyDescent="0.4"/>
    <row r="27522" s="6" customFormat="1" x14ac:dyDescent="0.4"/>
    <row r="27523" s="6" customFormat="1" x14ac:dyDescent="0.4"/>
    <row r="27524" s="6" customFormat="1" x14ac:dyDescent="0.4"/>
    <row r="27525" s="6" customFormat="1" x14ac:dyDescent="0.4"/>
    <row r="27526" s="6" customFormat="1" x14ac:dyDescent="0.4"/>
    <row r="27527" s="6" customFormat="1" x14ac:dyDescent="0.4"/>
    <row r="27528" s="6" customFormat="1" x14ac:dyDescent="0.4"/>
    <row r="27529" s="6" customFormat="1" x14ac:dyDescent="0.4"/>
    <row r="27530" s="6" customFormat="1" x14ac:dyDescent="0.4"/>
    <row r="27531" s="6" customFormat="1" x14ac:dyDescent="0.4"/>
    <row r="27532" s="6" customFormat="1" x14ac:dyDescent="0.4"/>
    <row r="27533" s="6" customFormat="1" x14ac:dyDescent="0.4"/>
    <row r="27534" s="6" customFormat="1" x14ac:dyDescent="0.4"/>
    <row r="27535" s="6" customFormat="1" x14ac:dyDescent="0.4"/>
    <row r="27536" s="6" customFormat="1" x14ac:dyDescent="0.4"/>
    <row r="27537" s="6" customFormat="1" x14ac:dyDescent="0.4"/>
    <row r="27538" s="6" customFormat="1" x14ac:dyDescent="0.4"/>
    <row r="27539" s="6" customFormat="1" x14ac:dyDescent="0.4"/>
    <row r="27540" s="6" customFormat="1" x14ac:dyDescent="0.4"/>
    <row r="27541" s="6" customFormat="1" x14ac:dyDescent="0.4"/>
    <row r="27542" s="6" customFormat="1" x14ac:dyDescent="0.4"/>
    <row r="27543" s="6" customFormat="1" x14ac:dyDescent="0.4"/>
    <row r="27544" s="6" customFormat="1" x14ac:dyDescent="0.4"/>
    <row r="27545" s="6" customFormat="1" x14ac:dyDescent="0.4"/>
    <row r="27546" s="6" customFormat="1" x14ac:dyDescent="0.4"/>
    <row r="27547" s="6" customFormat="1" x14ac:dyDescent="0.4"/>
    <row r="27548" s="6" customFormat="1" x14ac:dyDescent="0.4"/>
    <row r="27549" s="6" customFormat="1" x14ac:dyDescent="0.4"/>
    <row r="27550" s="6" customFormat="1" x14ac:dyDescent="0.4"/>
    <row r="27551" s="6" customFormat="1" x14ac:dyDescent="0.4"/>
    <row r="27552" s="6" customFormat="1" x14ac:dyDescent="0.4"/>
    <row r="27553" s="6" customFormat="1" x14ac:dyDescent="0.4"/>
    <row r="27554" s="6" customFormat="1" x14ac:dyDescent="0.4"/>
    <row r="27555" s="6" customFormat="1" x14ac:dyDescent="0.4"/>
    <row r="27556" s="6" customFormat="1" x14ac:dyDescent="0.4"/>
    <row r="27557" s="6" customFormat="1" x14ac:dyDescent="0.4"/>
    <row r="27558" s="6" customFormat="1" x14ac:dyDescent="0.4"/>
    <row r="27559" s="6" customFormat="1" x14ac:dyDescent="0.4"/>
    <row r="27560" s="6" customFormat="1" x14ac:dyDescent="0.4"/>
    <row r="27561" s="6" customFormat="1" x14ac:dyDescent="0.4"/>
    <row r="27562" s="6" customFormat="1" x14ac:dyDescent="0.4"/>
    <row r="27563" s="6" customFormat="1" x14ac:dyDescent="0.4"/>
    <row r="27564" s="6" customFormat="1" x14ac:dyDescent="0.4"/>
    <row r="27565" s="6" customFormat="1" x14ac:dyDescent="0.4"/>
    <row r="27566" s="6" customFormat="1" x14ac:dyDescent="0.4"/>
    <row r="27567" s="6" customFormat="1" x14ac:dyDescent="0.4"/>
    <row r="27568" s="6" customFormat="1" x14ac:dyDescent="0.4"/>
    <row r="27569" s="6" customFormat="1" x14ac:dyDescent="0.4"/>
    <row r="27570" s="6" customFormat="1" x14ac:dyDescent="0.4"/>
    <row r="27571" s="6" customFormat="1" x14ac:dyDescent="0.4"/>
    <row r="27572" s="6" customFormat="1" x14ac:dyDescent="0.4"/>
    <row r="27573" s="6" customFormat="1" x14ac:dyDescent="0.4"/>
    <row r="27574" s="6" customFormat="1" x14ac:dyDescent="0.4"/>
    <row r="27575" s="6" customFormat="1" x14ac:dyDescent="0.4"/>
    <row r="27576" s="6" customFormat="1" x14ac:dyDescent="0.4"/>
    <row r="27577" s="6" customFormat="1" x14ac:dyDescent="0.4"/>
    <row r="27578" s="6" customFormat="1" x14ac:dyDescent="0.4"/>
    <row r="27579" s="6" customFormat="1" x14ac:dyDescent="0.4"/>
    <row r="27580" s="6" customFormat="1" x14ac:dyDescent="0.4"/>
    <row r="27581" s="6" customFormat="1" x14ac:dyDescent="0.4"/>
    <row r="27582" s="6" customFormat="1" x14ac:dyDescent="0.4"/>
    <row r="27583" s="6" customFormat="1" x14ac:dyDescent="0.4"/>
    <row r="27584" s="6" customFormat="1" x14ac:dyDescent="0.4"/>
    <row r="27585" s="6" customFormat="1" x14ac:dyDescent="0.4"/>
    <row r="27586" s="6" customFormat="1" x14ac:dyDescent="0.4"/>
    <row r="27587" s="6" customFormat="1" x14ac:dyDescent="0.4"/>
    <row r="27588" s="6" customFormat="1" x14ac:dyDescent="0.4"/>
    <row r="27589" s="6" customFormat="1" x14ac:dyDescent="0.4"/>
    <row r="27590" s="6" customFormat="1" x14ac:dyDescent="0.4"/>
    <row r="27591" s="6" customFormat="1" x14ac:dyDescent="0.4"/>
    <row r="27592" s="6" customFormat="1" x14ac:dyDescent="0.4"/>
    <row r="27593" s="6" customFormat="1" x14ac:dyDescent="0.4"/>
    <row r="27594" s="6" customFormat="1" x14ac:dyDescent="0.4"/>
    <row r="27595" s="6" customFormat="1" x14ac:dyDescent="0.4"/>
    <row r="27596" s="6" customFormat="1" x14ac:dyDescent="0.4"/>
    <row r="27597" s="6" customFormat="1" x14ac:dyDescent="0.4"/>
    <row r="27598" s="6" customFormat="1" x14ac:dyDescent="0.4"/>
    <row r="27599" s="6" customFormat="1" x14ac:dyDescent="0.4"/>
    <row r="27600" s="6" customFormat="1" x14ac:dyDescent="0.4"/>
    <row r="27601" s="6" customFormat="1" x14ac:dyDescent="0.4"/>
    <row r="27602" s="6" customFormat="1" x14ac:dyDescent="0.4"/>
    <row r="27603" s="6" customFormat="1" x14ac:dyDescent="0.4"/>
    <row r="27604" s="6" customFormat="1" x14ac:dyDescent="0.4"/>
    <row r="27605" s="6" customFormat="1" x14ac:dyDescent="0.4"/>
    <row r="27606" s="6" customFormat="1" x14ac:dyDescent="0.4"/>
    <row r="27607" s="6" customFormat="1" x14ac:dyDescent="0.4"/>
    <row r="27608" s="6" customFormat="1" x14ac:dyDescent="0.4"/>
    <row r="27609" s="6" customFormat="1" x14ac:dyDescent="0.4"/>
    <row r="27610" s="6" customFormat="1" x14ac:dyDescent="0.4"/>
    <row r="27611" s="6" customFormat="1" x14ac:dyDescent="0.4"/>
    <row r="27612" s="6" customFormat="1" x14ac:dyDescent="0.4"/>
    <row r="27613" s="6" customFormat="1" x14ac:dyDescent="0.4"/>
    <row r="27614" s="6" customFormat="1" x14ac:dyDescent="0.4"/>
    <row r="27615" s="6" customFormat="1" x14ac:dyDescent="0.4"/>
    <row r="27616" s="6" customFormat="1" x14ac:dyDescent="0.4"/>
    <row r="27617" s="6" customFormat="1" x14ac:dyDescent="0.4"/>
    <row r="27618" s="6" customFormat="1" x14ac:dyDescent="0.4"/>
    <row r="27619" s="6" customFormat="1" x14ac:dyDescent="0.4"/>
    <row r="27620" s="6" customFormat="1" x14ac:dyDescent="0.4"/>
    <row r="27621" s="6" customFormat="1" x14ac:dyDescent="0.4"/>
    <row r="27622" s="6" customFormat="1" x14ac:dyDescent="0.4"/>
    <row r="27623" s="6" customFormat="1" x14ac:dyDescent="0.4"/>
    <row r="27624" s="6" customFormat="1" x14ac:dyDescent="0.4"/>
    <row r="27625" s="6" customFormat="1" x14ac:dyDescent="0.4"/>
    <row r="27626" s="6" customFormat="1" x14ac:dyDescent="0.4"/>
    <row r="27627" s="6" customFormat="1" x14ac:dyDescent="0.4"/>
    <row r="27628" s="6" customFormat="1" x14ac:dyDescent="0.4"/>
    <row r="27629" s="6" customFormat="1" x14ac:dyDescent="0.4"/>
    <row r="27630" s="6" customFormat="1" x14ac:dyDescent="0.4"/>
    <row r="27631" s="6" customFormat="1" x14ac:dyDescent="0.4"/>
    <row r="27632" s="6" customFormat="1" x14ac:dyDescent="0.4"/>
    <row r="27633" s="6" customFormat="1" x14ac:dyDescent="0.4"/>
    <row r="27634" s="6" customFormat="1" x14ac:dyDescent="0.4"/>
    <row r="27635" s="6" customFormat="1" x14ac:dyDescent="0.4"/>
    <row r="27636" s="6" customFormat="1" x14ac:dyDescent="0.4"/>
    <row r="27637" s="6" customFormat="1" x14ac:dyDescent="0.4"/>
    <row r="27638" s="6" customFormat="1" x14ac:dyDescent="0.4"/>
    <row r="27639" s="6" customFormat="1" x14ac:dyDescent="0.4"/>
    <row r="27640" s="6" customFormat="1" x14ac:dyDescent="0.4"/>
    <row r="27641" s="6" customFormat="1" x14ac:dyDescent="0.4"/>
    <row r="27642" s="6" customFormat="1" x14ac:dyDescent="0.4"/>
    <row r="27643" s="6" customFormat="1" x14ac:dyDescent="0.4"/>
    <row r="27644" s="6" customFormat="1" x14ac:dyDescent="0.4"/>
    <row r="27645" s="6" customFormat="1" x14ac:dyDescent="0.4"/>
    <row r="27646" s="6" customFormat="1" x14ac:dyDescent="0.4"/>
    <row r="27647" s="6" customFormat="1" x14ac:dyDescent="0.4"/>
    <row r="27648" s="6" customFormat="1" x14ac:dyDescent="0.4"/>
    <row r="27649" s="6" customFormat="1" x14ac:dyDescent="0.4"/>
    <row r="27650" s="6" customFormat="1" x14ac:dyDescent="0.4"/>
    <row r="27651" s="6" customFormat="1" x14ac:dyDescent="0.4"/>
    <row r="27652" s="6" customFormat="1" x14ac:dyDescent="0.4"/>
    <row r="27653" s="6" customFormat="1" x14ac:dyDescent="0.4"/>
    <row r="27654" s="6" customFormat="1" x14ac:dyDescent="0.4"/>
    <row r="27655" s="6" customFormat="1" x14ac:dyDescent="0.4"/>
    <row r="27656" s="6" customFormat="1" x14ac:dyDescent="0.4"/>
    <row r="27657" s="6" customFormat="1" x14ac:dyDescent="0.4"/>
    <row r="27658" s="6" customFormat="1" x14ac:dyDescent="0.4"/>
    <row r="27659" s="6" customFormat="1" x14ac:dyDescent="0.4"/>
    <row r="27660" s="6" customFormat="1" x14ac:dyDescent="0.4"/>
    <row r="27661" s="6" customFormat="1" x14ac:dyDescent="0.4"/>
    <row r="27662" s="6" customFormat="1" x14ac:dyDescent="0.4"/>
    <row r="27663" s="6" customFormat="1" x14ac:dyDescent="0.4"/>
    <row r="27664" s="6" customFormat="1" x14ac:dyDescent="0.4"/>
    <row r="27665" s="6" customFormat="1" x14ac:dyDescent="0.4"/>
    <row r="27666" s="6" customFormat="1" x14ac:dyDescent="0.4"/>
    <row r="27667" s="6" customFormat="1" x14ac:dyDescent="0.4"/>
    <row r="27668" s="6" customFormat="1" x14ac:dyDescent="0.4"/>
    <row r="27669" s="6" customFormat="1" x14ac:dyDescent="0.4"/>
    <row r="27670" s="6" customFormat="1" x14ac:dyDescent="0.4"/>
    <row r="27671" s="6" customFormat="1" x14ac:dyDescent="0.4"/>
    <row r="27672" s="6" customFormat="1" x14ac:dyDescent="0.4"/>
    <row r="27673" s="6" customFormat="1" x14ac:dyDescent="0.4"/>
    <row r="27674" s="6" customFormat="1" x14ac:dyDescent="0.4"/>
    <row r="27675" s="6" customFormat="1" x14ac:dyDescent="0.4"/>
    <row r="27676" s="6" customFormat="1" x14ac:dyDescent="0.4"/>
    <row r="27677" s="6" customFormat="1" x14ac:dyDescent="0.4"/>
    <row r="27678" s="6" customFormat="1" x14ac:dyDescent="0.4"/>
    <row r="27679" s="6" customFormat="1" x14ac:dyDescent="0.4"/>
    <row r="27680" s="6" customFormat="1" x14ac:dyDescent="0.4"/>
    <row r="27681" s="6" customFormat="1" x14ac:dyDescent="0.4"/>
    <row r="27682" s="6" customFormat="1" x14ac:dyDescent="0.4"/>
    <row r="27683" s="6" customFormat="1" x14ac:dyDescent="0.4"/>
    <row r="27684" s="6" customFormat="1" x14ac:dyDescent="0.4"/>
    <row r="27685" s="6" customFormat="1" x14ac:dyDescent="0.4"/>
    <row r="27686" s="6" customFormat="1" x14ac:dyDescent="0.4"/>
    <row r="27687" s="6" customFormat="1" x14ac:dyDescent="0.4"/>
    <row r="27688" s="6" customFormat="1" x14ac:dyDescent="0.4"/>
    <row r="27689" s="6" customFormat="1" x14ac:dyDescent="0.4"/>
    <row r="27690" s="6" customFormat="1" x14ac:dyDescent="0.4"/>
    <row r="27691" s="6" customFormat="1" x14ac:dyDescent="0.4"/>
    <row r="27692" s="6" customFormat="1" x14ac:dyDescent="0.4"/>
    <row r="27693" s="6" customFormat="1" x14ac:dyDescent="0.4"/>
    <row r="27694" s="6" customFormat="1" x14ac:dyDescent="0.4"/>
    <row r="27695" s="6" customFormat="1" x14ac:dyDescent="0.4"/>
    <row r="27696" s="6" customFormat="1" x14ac:dyDescent="0.4"/>
    <row r="27697" s="6" customFormat="1" x14ac:dyDescent="0.4"/>
    <row r="27698" s="6" customFormat="1" x14ac:dyDescent="0.4"/>
    <row r="27699" s="6" customFormat="1" x14ac:dyDescent="0.4"/>
    <row r="27700" s="6" customFormat="1" x14ac:dyDescent="0.4"/>
    <row r="27701" s="6" customFormat="1" x14ac:dyDescent="0.4"/>
    <row r="27702" s="6" customFormat="1" x14ac:dyDescent="0.4"/>
    <row r="27703" s="6" customFormat="1" x14ac:dyDescent="0.4"/>
    <row r="27704" s="6" customFormat="1" x14ac:dyDescent="0.4"/>
    <row r="27705" s="6" customFormat="1" x14ac:dyDescent="0.4"/>
    <row r="27706" s="6" customFormat="1" x14ac:dyDescent="0.4"/>
    <row r="27707" s="6" customFormat="1" x14ac:dyDescent="0.4"/>
    <row r="27708" s="6" customFormat="1" x14ac:dyDescent="0.4"/>
    <row r="27709" s="6" customFormat="1" x14ac:dyDescent="0.4"/>
    <row r="27710" s="6" customFormat="1" x14ac:dyDescent="0.4"/>
    <row r="27711" s="6" customFormat="1" x14ac:dyDescent="0.4"/>
    <row r="27712" s="6" customFormat="1" x14ac:dyDescent="0.4"/>
    <row r="27713" s="6" customFormat="1" x14ac:dyDescent="0.4"/>
    <row r="27714" s="6" customFormat="1" x14ac:dyDescent="0.4"/>
    <row r="27715" s="6" customFormat="1" x14ac:dyDescent="0.4"/>
    <row r="27716" s="6" customFormat="1" x14ac:dyDescent="0.4"/>
    <row r="27717" s="6" customFormat="1" x14ac:dyDescent="0.4"/>
    <row r="27718" s="6" customFormat="1" x14ac:dyDescent="0.4"/>
    <row r="27719" s="6" customFormat="1" x14ac:dyDescent="0.4"/>
    <row r="27720" s="6" customFormat="1" x14ac:dyDescent="0.4"/>
    <row r="27721" s="6" customFormat="1" x14ac:dyDescent="0.4"/>
    <row r="27722" s="6" customFormat="1" x14ac:dyDescent="0.4"/>
    <row r="27723" s="6" customFormat="1" x14ac:dyDescent="0.4"/>
    <row r="27724" s="6" customFormat="1" x14ac:dyDescent="0.4"/>
    <row r="27725" s="6" customFormat="1" x14ac:dyDescent="0.4"/>
    <row r="27726" s="6" customFormat="1" x14ac:dyDescent="0.4"/>
    <row r="27727" s="6" customFormat="1" x14ac:dyDescent="0.4"/>
    <row r="27728" s="6" customFormat="1" x14ac:dyDescent="0.4"/>
    <row r="27729" s="6" customFormat="1" x14ac:dyDescent="0.4"/>
    <row r="27730" s="6" customFormat="1" x14ac:dyDescent="0.4"/>
    <row r="27731" s="6" customFormat="1" x14ac:dyDescent="0.4"/>
    <row r="27732" s="6" customFormat="1" x14ac:dyDescent="0.4"/>
    <row r="27733" s="6" customFormat="1" x14ac:dyDescent="0.4"/>
    <row r="27734" s="6" customFormat="1" x14ac:dyDescent="0.4"/>
    <row r="27735" s="6" customFormat="1" x14ac:dyDescent="0.4"/>
    <row r="27736" s="6" customFormat="1" x14ac:dyDescent="0.4"/>
    <row r="27737" s="6" customFormat="1" x14ac:dyDescent="0.4"/>
    <row r="27738" s="6" customFormat="1" x14ac:dyDescent="0.4"/>
    <row r="27739" s="6" customFormat="1" x14ac:dyDescent="0.4"/>
    <row r="27740" s="6" customFormat="1" x14ac:dyDescent="0.4"/>
    <row r="27741" s="6" customFormat="1" x14ac:dyDescent="0.4"/>
    <row r="27742" s="6" customFormat="1" x14ac:dyDescent="0.4"/>
    <row r="27743" s="6" customFormat="1" x14ac:dyDescent="0.4"/>
    <row r="27744" s="6" customFormat="1" x14ac:dyDescent="0.4"/>
    <row r="27745" s="6" customFormat="1" x14ac:dyDescent="0.4"/>
    <row r="27746" s="6" customFormat="1" x14ac:dyDescent="0.4"/>
    <row r="27747" s="6" customFormat="1" x14ac:dyDescent="0.4"/>
    <row r="27748" s="6" customFormat="1" x14ac:dyDescent="0.4"/>
    <row r="27749" s="6" customFormat="1" x14ac:dyDescent="0.4"/>
    <row r="27750" s="6" customFormat="1" x14ac:dyDescent="0.4"/>
    <row r="27751" s="6" customFormat="1" x14ac:dyDescent="0.4"/>
    <row r="27752" s="6" customFormat="1" x14ac:dyDescent="0.4"/>
    <row r="27753" s="6" customFormat="1" x14ac:dyDescent="0.4"/>
    <row r="27754" s="6" customFormat="1" x14ac:dyDescent="0.4"/>
    <row r="27755" s="6" customFormat="1" x14ac:dyDescent="0.4"/>
    <row r="27756" s="6" customFormat="1" x14ac:dyDescent="0.4"/>
    <row r="27757" s="6" customFormat="1" x14ac:dyDescent="0.4"/>
    <row r="27758" s="6" customFormat="1" x14ac:dyDescent="0.4"/>
    <row r="27759" s="6" customFormat="1" x14ac:dyDescent="0.4"/>
    <row r="27760" s="6" customFormat="1" x14ac:dyDescent="0.4"/>
    <row r="27761" s="6" customFormat="1" x14ac:dyDescent="0.4"/>
    <row r="27762" s="6" customFormat="1" x14ac:dyDescent="0.4"/>
    <row r="27763" s="6" customFormat="1" x14ac:dyDescent="0.4"/>
    <row r="27764" s="6" customFormat="1" x14ac:dyDescent="0.4"/>
    <row r="27765" s="6" customFormat="1" x14ac:dyDescent="0.4"/>
    <row r="27766" s="6" customFormat="1" x14ac:dyDescent="0.4"/>
    <row r="27767" s="6" customFormat="1" x14ac:dyDescent="0.4"/>
    <row r="27768" s="6" customFormat="1" x14ac:dyDescent="0.4"/>
    <row r="27769" s="6" customFormat="1" x14ac:dyDescent="0.4"/>
    <row r="27770" s="6" customFormat="1" x14ac:dyDescent="0.4"/>
    <row r="27771" s="6" customFormat="1" x14ac:dyDescent="0.4"/>
    <row r="27772" s="6" customFormat="1" x14ac:dyDescent="0.4"/>
    <row r="27773" s="6" customFormat="1" x14ac:dyDescent="0.4"/>
    <row r="27774" s="6" customFormat="1" x14ac:dyDescent="0.4"/>
    <row r="27775" s="6" customFormat="1" x14ac:dyDescent="0.4"/>
    <row r="27776" s="6" customFormat="1" x14ac:dyDescent="0.4"/>
    <row r="27777" s="6" customFormat="1" x14ac:dyDescent="0.4"/>
    <row r="27778" s="6" customFormat="1" x14ac:dyDescent="0.4"/>
    <row r="27779" s="6" customFormat="1" x14ac:dyDescent="0.4"/>
    <row r="27780" s="6" customFormat="1" x14ac:dyDescent="0.4"/>
    <row r="27781" s="6" customFormat="1" x14ac:dyDescent="0.4"/>
    <row r="27782" s="6" customFormat="1" x14ac:dyDescent="0.4"/>
    <row r="27783" s="6" customFormat="1" x14ac:dyDescent="0.4"/>
    <row r="27784" s="6" customFormat="1" x14ac:dyDescent="0.4"/>
    <row r="27785" s="6" customFormat="1" x14ac:dyDescent="0.4"/>
    <row r="27786" s="6" customFormat="1" x14ac:dyDescent="0.4"/>
    <row r="27787" s="6" customFormat="1" x14ac:dyDescent="0.4"/>
    <row r="27788" s="6" customFormat="1" x14ac:dyDescent="0.4"/>
    <row r="27789" s="6" customFormat="1" x14ac:dyDescent="0.4"/>
    <row r="27790" s="6" customFormat="1" x14ac:dyDescent="0.4"/>
    <row r="27791" s="6" customFormat="1" x14ac:dyDescent="0.4"/>
    <row r="27792" s="6" customFormat="1" x14ac:dyDescent="0.4"/>
    <row r="27793" s="6" customFormat="1" x14ac:dyDescent="0.4"/>
    <row r="27794" s="6" customFormat="1" x14ac:dyDescent="0.4"/>
    <row r="27795" s="6" customFormat="1" x14ac:dyDescent="0.4"/>
    <row r="27796" s="6" customFormat="1" x14ac:dyDescent="0.4"/>
    <row r="27797" s="6" customFormat="1" x14ac:dyDescent="0.4"/>
    <row r="27798" s="6" customFormat="1" x14ac:dyDescent="0.4"/>
    <row r="27799" s="6" customFormat="1" x14ac:dyDescent="0.4"/>
    <row r="27800" s="6" customFormat="1" x14ac:dyDescent="0.4"/>
    <row r="27801" s="6" customFormat="1" x14ac:dyDescent="0.4"/>
    <row r="27802" s="6" customFormat="1" x14ac:dyDescent="0.4"/>
    <row r="27803" s="6" customFormat="1" x14ac:dyDescent="0.4"/>
    <row r="27804" s="6" customFormat="1" x14ac:dyDescent="0.4"/>
    <row r="27805" s="6" customFormat="1" x14ac:dyDescent="0.4"/>
    <row r="27806" s="6" customFormat="1" x14ac:dyDescent="0.4"/>
    <row r="27807" s="6" customFormat="1" x14ac:dyDescent="0.4"/>
    <row r="27808" s="6" customFormat="1" x14ac:dyDescent="0.4"/>
    <row r="27809" s="6" customFormat="1" x14ac:dyDescent="0.4"/>
    <row r="27810" s="6" customFormat="1" x14ac:dyDescent="0.4"/>
    <row r="27811" s="6" customFormat="1" x14ac:dyDescent="0.4"/>
    <row r="27812" s="6" customFormat="1" x14ac:dyDescent="0.4"/>
    <row r="27813" s="6" customFormat="1" x14ac:dyDescent="0.4"/>
    <row r="27814" s="6" customFormat="1" x14ac:dyDescent="0.4"/>
    <row r="27815" s="6" customFormat="1" x14ac:dyDescent="0.4"/>
    <row r="27816" s="6" customFormat="1" x14ac:dyDescent="0.4"/>
    <row r="27817" s="6" customFormat="1" x14ac:dyDescent="0.4"/>
    <row r="27818" s="6" customFormat="1" x14ac:dyDescent="0.4"/>
    <row r="27819" s="6" customFormat="1" x14ac:dyDescent="0.4"/>
    <row r="27820" s="6" customFormat="1" x14ac:dyDescent="0.4"/>
    <row r="27821" s="6" customFormat="1" x14ac:dyDescent="0.4"/>
    <row r="27822" s="6" customFormat="1" x14ac:dyDescent="0.4"/>
    <row r="27823" s="6" customFormat="1" x14ac:dyDescent="0.4"/>
    <row r="27824" s="6" customFormat="1" x14ac:dyDescent="0.4"/>
    <row r="27825" s="6" customFormat="1" x14ac:dyDescent="0.4"/>
    <row r="27826" s="6" customFormat="1" x14ac:dyDescent="0.4"/>
    <row r="27827" s="6" customFormat="1" x14ac:dyDescent="0.4"/>
    <row r="27828" s="6" customFormat="1" x14ac:dyDescent="0.4"/>
    <row r="27829" s="6" customFormat="1" x14ac:dyDescent="0.4"/>
    <row r="27830" s="6" customFormat="1" x14ac:dyDescent="0.4"/>
    <row r="27831" s="6" customFormat="1" x14ac:dyDescent="0.4"/>
    <row r="27832" s="6" customFormat="1" x14ac:dyDescent="0.4"/>
    <row r="27833" s="6" customFormat="1" x14ac:dyDescent="0.4"/>
    <row r="27834" s="6" customFormat="1" x14ac:dyDescent="0.4"/>
    <row r="27835" s="6" customFormat="1" x14ac:dyDescent="0.4"/>
    <row r="27836" s="6" customFormat="1" x14ac:dyDescent="0.4"/>
    <row r="27837" s="6" customFormat="1" x14ac:dyDescent="0.4"/>
    <row r="27838" s="6" customFormat="1" x14ac:dyDescent="0.4"/>
    <row r="27839" s="6" customFormat="1" x14ac:dyDescent="0.4"/>
    <row r="27840" s="6" customFormat="1" x14ac:dyDescent="0.4"/>
    <row r="27841" s="6" customFormat="1" x14ac:dyDescent="0.4"/>
    <row r="27842" s="6" customFormat="1" x14ac:dyDescent="0.4"/>
    <row r="27843" s="6" customFormat="1" x14ac:dyDescent="0.4"/>
    <row r="27844" s="6" customFormat="1" x14ac:dyDescent="0.4"/>
    <row r="27845" s="6" customFormat="1" x14ac:dyDescent="0.4"/>
    <row r="27846" s="6" customFormat="1" x14ac:dyDescent="0.4"/>
    <row r="27847" s="6" customFormat="1" x14ac:dyDescent="0.4"/>
    <row r="27848" s="6" customFormat="1" x14ac:dyDescent="0.4"/>
    <row r="27849" s="6" customFormat="1" x14ac:dyDescent="0.4"/>
    <row r="27850" s="6" customFormat="1" x14ac:dyDescent="0.4"/>
    <row r="27851" s="6" customFormat="1" x14ac:dyDescent="0.4"/>
    <row r="27852" s="6" customFormat="1" x14ac:dyDescent="0.4"/>
    <row r="27853" s="6" customFormat="1" x14ac:dyDescent="0.4"/>
    <row r="27854" s="6" customFormat="1" x14ac:dyDescent="0.4"/>
    <row r="27855" s="6" customFormat="1" x14ac:dyDescent="0.4"/>
    <row r="27856" s="6" customFormat="1" x14ac:dyDescent="0.4"/>
    <row r="27857" s="6" customFormat="1" x14ac:dyDescent="0.4"/>
    <row r="27858" s="6" customFormat="1" x14ac:dyDescent="0.4"/>
    <row r="27859" s="6" customFormat="1" x14ac:dyDescent="0.4"/>
    <row r="27860" s="6" customFormat="1" x14ac:dyDescent="0.4"/>
    <row r="27861" s="6" customFormat="1" x14ac:dyDescent="0.4"/>
    <row r="27862" s="6" customFormat="1" x14ac:dyDescent="0.4"/>
    <row r="27863" s="6" customFormat="1" x14ac:dyDescent="0.4"/>
    <row r="27864" s="6" customFormat="1" x14ac:dyDescent="0.4"/>
    <row r="27865" s="6" customFormat="1" x14ac:dyDescent="0.4"/>
    <row r="27866" s="6" customFormat="1" x14ac:dyDescent="0.4"/>
    <row r="27867" s="6" customFormat="1" x14ac:dyDescent="0.4"/>
    <row r="27868" s="6" customFormat="1" x14ac:dyDescent="0.4"/>
    <row r="27869" s="6" customFormat="1" x14ac:dyDescent="0.4"/>
    <row r="27870" s="6" customFormat="1" x14ac:dyDescent="0.4"/>
    <row r="27871" s="6" customFormat="1" x14ac:dyDescent="0.4"/>
    <row r="27872" s="6" customFormat="1" x14ac:dyDescent="0.4"/>
    <row r="27873" s="6" customFormat="1" x14ac:dyDescent="0.4"/>
    <row r="27874" s="6" customFormat="1" x14ac:dyDescent="0.4"/>
    <row r="27875" s="6" customFormat="1" x14ac:dyDescent="0.4"/>
    <row r="27876" s="6" customFormat="1" x14ac:dyDescent="0.4"/>
    <row r="27877" s="6" customFormat="1" x14ac:dyDescent="0.4"/>
    <row r="27878" s="6" customFormat="1" x14ac:dyDescent="0.4"/>
    <row r="27879" s="6" customFormat="1" x14ac:dyDescent="0.4"/>
    <row r="27880" s="6" customFormat="1" x14ac:dyDescent="0.4"/>
    <row r="27881" s="6" customFormat="1" x14ac:dyDescent="0.4"/>
    <row r="27882" s="6" customFormat="1" x14ac:dyDescent="0.4"/>
    <row r="27883" s="6" customFormat="1" x14ac:dyDescent="0.4"/>
    <row r="27884" s="6" customFormat="1" x14ac:dyDescent="0.4"/>
    <row r="27885" s="6" customFormat="1" x14ac:dyDescent="0.4"/>
    <row r="27886" s="6" customFormat="1" x14ac:dyDescent="0.4"/>
    <row r="27887" s="6" customFormat="1" x14ac:dyDescent="0.4"/>
    <row r="27888" s="6" customFormat="1" x14ac:dyDescent="0.4"/>
    <row r="27889" s="6" customFormat="1" x14ac:dyDescent="0.4"/>
    <row r="27890" s="6" customFormat="1" x14ac:dyDescent="0.4"/>
    <row r="27891" s="6" customFormat="1" x14ac:dyDescent="0.4"/>
    <row r="27892" s="6" customFormat="1" x14ac:dyDescent="0.4"/>
    <row r="27893" s="6" customFormat="1" x14ac:dyDescent="0.4"/>
    <row r="27894" s="6" customFormat="1" x14ac:dyDescent="0.4"/>
    <row r="27895" s="6" customFormat="1" x14ac:dyDescent="0.4"/>
    <row r="27896" s="6" customFormat="1" x14ac:dyDescent="0.4"/>
    <row r="27897" s="6" customFormat="1" x14ac:dyDescent="0.4"/>
    <row r="27898" s="6" customFormat="1" x14ac:dyDescent="0.4"/>
    <row r="27899" s="6" customFormat="1" x14ac:dyDescent="0.4"/>
    <row r="27900" s="6" customFormat="1" x14ac:dyDescent="0.4"/>
    <row r="27901" s="6" customFormat="1" x14ac:dyDescent="0.4"/>
    <row r="27902" s="6" customFormat="1" x14ac:dyDescent="0.4"/>
    <row r="27903" s="6" customFormat="1" x14ac:dyDescent="0.4"/>
    <row r="27904" s="6" customFormat="1" x14ac:dyDescent="0.4"/>
    <row r="27905" s="6" customFormat="1" x14ac:dyDescent="0.4"/>
    <row r="27906" s="6" customFormat="1" x14ac:dyDescent="0.4"/>
    <row r="27907" s="6" customFormat="1" x14ac:dyDescent="0.4"/>
    <row r="27908" s="6" customFormat="1" x14ac:dyDescent="0.4"/>
    <row r="27909" s="6" customFormat="1" x14ac:dyDescent="0.4"/>
    <row r="27910" s="6" customFormat="1" x14ac:dyDescent="0.4"/>
    <row r="27911" s="6" customFormat="1" x14ac:dyDescent="0.4"/>
    <row r="27912" s="6" customFormat="1" x14ac:dyDescent="0.4"/>
    <row r="27913" s="6" customFormat="1" x14ac:dyDescent="0.4"/>
    <row r="27914" s="6" customFormat="1" x14ac:dyDescent="0.4"/>
    <row r="27915" s="6" customFormat="1" x14ac:dyDescent="0.4"/>
    <row r="27916" s="6" customFormat="1" x14ac:dyDescent="0.4"/>
    <row r="27917" s="6" customFormat="1" x14ac:dyDescent="0.4"/>
    <row r="27918" s="6" customFormat="1" x14ac:dyDescent="0.4"/>
    <row r="27919" s="6" customFormat="1" x14ac:dyDescent="0.4"/>
    <row r="27920" s="6" customFormat="1" x14ac:dyDescent="0.4"/>
    <row r="27921" s="6" customFormat="1" x14ac:dyDescent="0.4"/>
    <row r="27922" s="6" customFormat="1" x14ac:dyDescent="0.4"/>
    <row r="27923" s="6" customFormat="1" x14ac:dyDescent="0.4"/>
    <row r="27924" s="6" customFormat="1" x14ac:dyDescent="0.4"/>
    <row r="27925" s="6" customFormat="1" x14ac:dyDescent="0.4"/>
    <row r="27926" s="6" customFormat="1" x14ac:dyDescent="0.4"/>
    <row r="27927" s="6" customFormat="1" x14ac:dyDescent="0.4"/>
    <row r="27928" s="6" customFormat="1" x14ac:dyDescent="0.4"/>
    <row r="27929" s="6" customFormat="1" x14ac:dyDescent="0.4"/>
    <row r="27930" s="6" customFormat="1" x14ac:dyDescent="0.4"/>
    <row r="27931" s="6" customFormat="1" x14ac:dyDescent="0.4"/>
    <row r="27932" s="6" customFormat="1" x14ac:dyDescent="0.4"/>
    <row r="27933" s="6" customFormat="1" x14ac:dyDescent="0.4"/>
    <row r="27934" s="6" customFormat="1" x14ac:dyDescent="0.4"/>
    <row r="27935" s="6" customFormat="1" x14ac:dyDescent="0.4"/>
    <row r="27936" s="6" customFormat="1" x14ac:dyDescent="0.4"/>
    <row r="27937" s="6" customFormat="1" x14ac:dyDescent="0.4"/>
    <row r="27938" s="6" customFormat="1" x14ac:dyDescent="0.4"/>
    <row r="27939" s="6" customFormat="1" x14ac:dyDescent="0.4"/>
    <row r="27940" s="6" customFormat="1" x14ac:dyDescent="0.4"/>
    <row r="27941" s="6" customFormat="1" x14ac:dyDescent="0.4"/>
    <row r="27942" s="6" customFormat="1" x14ac:dyDescent="0.4"/>
    <row r="27943" s="6" customFormat="1" x14ac:dyDescent="0.4"/>
    <row r="27944" s="6" customFormat="1" x14ac:dyDescent="0.4"/>
    <row r="27945" s="6" customFormat="1" x14ac:dyDescent="0.4"/>
    <row r="27946" s="6" customFormat="1" x14ac:dyDescent="0.4"/>
    <row r="27947" s="6" customFormat="1" x14ac:dyDescent="0.4"/>
    <row r="27948" s="6" customFormat="1" x14ac:dyDescent="0.4"/>
    <row r="27949" s="6" customFormat="1" x14ac:dyDescent="0.4"/>
    <row r="27950" s="6" customFormat="1" x14ac:dyDescent="0.4"/>
    <row r="27951" s="6" customFormat="1" x14ac:dyDescent="0.4"/>
    <row r="27952" s="6" customFormat="1" x14ac:dyDescent="0.4"/>
    <row r="27953" s="6" customFormat="1" x14ac:dyDescent="0.4"/>
    <row r="27954" s="6" customFormat="1" x14ac:dyDescent="0.4"/>
    <row r="27955" s="6" customFormat="1" x14ac:dyDescent="0.4"/>
    <row r="27956" s="6" customFormat="1" x14ac:dyDescent="0.4"/>
    <row r="27957" s="6" customFormat="1" x14ac:dyDescent="0.4"/>
    <row r="27958" s="6" customFormat="1" x14ac:dyDescent="0.4"/>
    <row r="27959" s="6" customFormat="1" x14ac:dyDescent="0.4"/>
    <row r="27960" s="6" customFormat="1" x14ac:dyDescent="0.4"/>
    <row r="27961" s="6" customFormat="1" x14ac:dyDescent="0.4"/>
    <row r="27962" s="6" customFormat="1" x14ac:dyDescent="0.4"/>
    <row r="27963" s="6" customFormat="1" x14ac:dyDescent="0.4"/>
    <row r="27964" s="6" customFormat="1" x14ac:dyDescent="0.4"/>
    <row r="27965" s="6" customFormat="1" x14ac:dyDescent="0.4"/>
    <row r="27966" s="6" customFormat="1" x14ac:dyDescent="0.4"/>
    <row r="27967" s="6" customFormat="1" x14ac:dyDescent="0.4"/>
    <row r="27968" s="6" customFormat="1" x14ac:dyDescent="0.4"/>
    <row r="27969" s="6" customFormat="1" x14ac:dyDescent="0.4"/>
    <row r="27970" s="6" customFormat="1" x14ac:dyDescent="0.4"/>
    <row r="27971" s="6" customFormat="1" x14ac:dyDescent="0.4"/>
    <row r="27972" s="6" customFormat="1" x14ac:dyDescent="0.4"/>
    <row r="27973" s="6" customFormat="1" x14ac:dyDescent="0.4"/>
    <row r="27974" s="6" customFormat="1" x14ac:dyDescent="0.4"/>
    <row r="27975" s="6" customFormat="1" x14ac:dyDescent="0.4"/>
    <row r="27976" s="6" customFormat="1" x14ac:dyDescent="0.4"/>
    <row r="27977" s="6" customFormat="1" x14ac:dyDescent="0.4"/>
    <row r="27978" s="6" customFormat="1" x14ac:dyDescent="0.4"/>
    <row r="27979" s="6" customFormat="1" x14ac:dyDescent="0.4"/>
    <row r="27980" s="6" customFormat="1" x14ac:dyDescent="0.4"/>
    <row r="27981" s="6" customFormat="1" x14ac:dyDescent="0.4"/>
    <row r="27982" s="6" customFormat="1" x14ac:dyDescent="0.4"/>
    <row r="27983" s="6" customFormat="1" x14ac:dyDescent="0.4"/>
    <row r="27984" s="6" customFormat="1" x14ac:dyDescent="0.4"/>
    <row r="27985" s="6" customFormat="1" x14ac:dyDescent="0.4"/>
    <row r="27986" s="6" customFormat="1" x14ac:dyDescent="0.4"/>
    <row r="27987" s="6" customFormat="1" x14ac:dyDescent="0.4"/>
    <row r="27988" s="6" customFormat="1" x14ac:dyDescent="0.4"/>
    <row r="27989" s="6" customFormat="1" x14ac:dyDescent="0.4"/>
    <row r="27990" s="6" customFormat="1" x14ac:dyDescent="0.4"/>
    <row r="27991" s="6" customFormat="1" x14ac:dyDescent="0.4"/>
    <row r="27992" s="6" customFormat="1" x14ac:dyDescent="0.4"/>
    <row r="27993" s="6" customFormat="1" x14ac:dyDescent="0.4"/>
    <row r="27994" s="6" customFormat="1" x14ac:dyDescent="0.4"/>
    <row r="27995" s="6" customFormat="1" x14ac:dyDescent="0.4"/>
    <row r="27996" s="6" customFormat="1" x14ac:dyDescent="0.4"/>
    <row r="27997" s="6" customFormat="1" x14ac:dyDescent="0.4"/>
    <row r="27998" s="6" customFormat="1" x14ac:dyDescent="0.4"/>
    <row r="27999" s="6" customFormat="1" x14ac:dyDescent="0.4"/>
    <row r="28000" s="6" customFormat="1" x14ac:dyDescent="0.4"/>
    <row r="28001" s="6" customFormat="1" x14ac:dyDescent="0.4"/>
    <row r="28002" s="6" customFormat="1" x14ac:dyDescent="0.4"/>
    <row r="28003" s="6" customFormat="1" x14ac:dyDescent="0.4"/>
    <row r="28004" s="6" customFormat="1" x14ac:dyDescent="0.4"/>
    <row r="28005" s="6" customFormat="1" x14ac:dyDescent="0.4"/>
    <row r="28006" s="6" customFormat="1" x14ac:dyDescent="0.4"/>
    <row r="28007" s="6" customFormat="1" x14ac:dyDescent="0.4"/>
    <row r="28008" s="6" customFormat="1" x14ac:dyDescent="0.4"/>
    <row r="28009" s="6" customFormat="1" x14ac:dyDescent="0.4"/>
    <row r="28010" s="6" customFormat="1" x14ac:dyDescent="0.4"/>
    <row r="28011" s="6" customFormat="1" x14ac:dyDescent="0.4"/>
    <row r="28012" s="6" customFormat="1" x14ac:dyDescent="0.4"/>
    <row r="28013" s="6" customFormat="1" x14ac:dyDescent="0.4"/>
    <row r="28014" s="6" customFormat="1" x14ac:dyDescent="0.4"/>
    <row r="28015" s="6" customFormat="1" x14ac:dyDescent="0.4"/>
    <row r="28016" s="6" customFormat="1" x14ac:dyDescent="0.4"/>
    <row r="28017" s="6" customFormat="1" x14ac:dyDescent="0.4"/>
    <row r="28018" s="6" customFormat="1" x14ac:dyDescent="0.4"/>
    <row r="28019" s="6" customFormat="1" x14ac:dyDescent="0.4"/>
    <row r="28020" s="6" customFormat="1" x14ac:dyDescent="0.4"/>
    <row r="28021" s="6" customFormat="1" x14ac:dyDescent="0.4"/>
    <row r="28022" s="6" customFormat="1" x14ac:dyDescent="0.4"/>
    <row r="28023" s="6" customFormat="1" x14ac:dyDescent="0.4"/>
    <row r="28024" s="6" customFormat="1" x14ac:dyDescent="0.4"/>
    <row r="28025" s="6" customFormat="1" x14ac:dyDescent="0.4"/>
    <row r="28026" s="6" customFormat="1" x14ac:dyDescent="0.4"/>
    <row r="28027" s="6" customFormat="1" x14ac:dyDescent="0.4"/>
    <row r="28028" s="6" customFormat="1" x14ac:dyDescent="0.4"/>
    <row r="28029" s="6" customFormat="1" x14ac:dyDescent="0.4"/>
    <row r="28030" s="6" customFormat="1" x14ac:dyDescent="0.4"/>
    <row r="28031" s="6" customFormat="1" x14ac:dyDescent="0.4"/>
    <row r="28032" s="6" customFormat="1" x14ac:dyDescent="0.4"/>
    <row r="28033" s="6" customFormat="1" x14ac:dyDescent="0.4"/>
    <row r="28034" s="6" customFormat="1" x14ac:dyDescent="0.4"/>
    <row r="28035" s="6" customFormat="1" x14ac:dyDescent="0.4"/>
    <row r="28036" s="6" customFormat="1" x14ac:dyDescent="0.4"/>
    <row r="28037" s="6" customFormat="1" x14ac:dyDescent="0.4"/>
    <row r="28038" s="6" customFormat="1" x14ac:dyDescent="0.4"/>
    <row r="28039" s="6" customFormat="1" x14ac:dyDescent="0.4"/>
    <row r="28040" s="6" customFormat="1" x14ac:dyDescent="0.4"/>
    <row r="28041" s="6" customFormat="1" x14ac:dyDescent="0.4"/>
    <row r="28042" s="6" customFormat="1" x14ac:dyDescent="0.4"/>
    <row r="28043" s="6" customFormat="1" x14ac:dyDescent="0.4"/>
    <row r="28044" s="6" customFormat="1" x14ac:dyDescent="0.4"/>
    <row r="28045" s="6" customFormat="1" x14ac:dyDescent="0.4"/>
    <row r="28046" s="6" customFormat="1" x14ac:dyDescent="0.4"/>
    <row r="28047" s="6" customFormat="1" x14ac:dyDescent="0.4"/>
    <row r="28048" s="6" customFormat="1" x14ac:dyDescent="0.4"/>
    <row r="28049" s="6" customFormat="1" x14ac:dyDescent="0.4"/>
    <row r="28050" s="6" customFormat="1" x14ac:dyDescent="0.4"/>
    <row r="28051" s="6" customFormat="1" x14ac:dyDescent="0.4"/>
    <row r="28052" s="6" customFormat="1" x14ac:dyDescent="0.4"/>
    <row r="28053" s="6" customFormat="1" x14ac:dyDescent="0.4"/>
    <row r="28054" s="6" customFormat="1" x14ac:dyDescent="0.4"/>
    <row r="28055" s="6" customFormat="1" x14ac:dyDescent="0.4"/>
    <row r="28056" s="6" customFormat="1" x14ac:dyDescent="0.4"/>
    <row r="28057" s="6" customFormat="1" x14ac:dyDescent="0.4"/>
    <row r="28058" s="6" customFormat="1" x14ac:dyDescent="0.4"/>
    <row r="28059" s="6" customFormat="1" x14ac:dyDescent="0.4"/>
    <row r="28060" s="6" customFormat="1" x14ac:dyDescent="0.4"/>
    <row r="28061" s="6" customFormat="1" x14ac:dyDescent="0.4"/>
    <row r="28062" s="6" customFormat="1" x14ac:dyDescent="0.4"/>
    <row r="28063" s="6" customFormat="1" x14ac:dyDescent="0.4"/>
    <row r="28064" s="6" customFormat="1" x14ac:dyDescent="0.4"/>
    <row r="28065" s="6" customFormat="1" x14ac:dyDescent="0.4"/>
    <row r="28066" s="6" customFormat="1" x14ac:dyDescent="0.4"/>
    <row r="28067" s="6" customFormat="1" x14ac:dyDescent="0.4"/>
    <row r="28068" s="6" customFormat="1" x14ac:dyDescent="0.4"/>
    <row r="28069" s="6" customFormat="1" x14ac:dyDescent="0.4"/>
    <row r="28070" s="6" customFormat="1" x14ac:dyDescent="0.4"/>
    <row r="28071" s="6" customFormat="1" x14ac:dyDescent="0.4"/>
    <row r="28072" s="6" customFormat="1" x14ac:dyDescent="0.4"/>
    <row r="28073" s="6" customFormat="1" x14ac:dyDescent="0.4"/>
    <row r="28074" s="6" customFormat="1" x14ac:dyDescent="0.4"/>
    <row r="28075" s="6" customFormat="1" x14ac:dyDescent="0.4"/>
    <row r="28076" s="6" customFormat="1" x14ac:dyDescent="0.4"/>
    <row r="28077" s="6" customFormat="1" x14ac:dyDescent="0.4"/>
    <row r="28078" s="6" customFormat="1" x14ac:dyDescent="0.4"/>
    <row r="28079" s="6" customFormat="1" x14ac:dyDescent="0.4"/>
    <row r="28080" s="6" customFormat="1" x14ac:dyDescent="0.4"/>
    <row r="28081" s="6" customFormat="1" x14ac:dyDescent="0.4"/>
    <row r="28082" s="6" customFormat="1" x14ac:dyDescent="0.4"/>
    <row r="28083" s="6" customFormat="1" x14ac:dyDescent="0.4"/>
    <row r="28084" s="6" customFormat="1" x14ac:dyDescent="0.4"/>
    <row r="28085" s="6" customFormat="1" x14ac:dyDescent="0.4"/>
    <row r="28086" s="6" customFormat="1" x14ac:dyDescent="0.4"/>
    <row r="28087" s="6" customFormat="1" x14ac:dyDescent="0.4"/>
    <row r="28088" s="6" customFormat="1" x14ac:dyDescent="0.4"/>
    <row r="28089" s="6" customFormat="1" x14ac:dyDescent="0.4"/>
    <row r="28090" s="6" customFormat="1" x14ac:dyDescent="0.4"/>
    <row r="28091" s="6" customFormat="1" x14ac:dyDescent="0.4"/>
    <row r="28092" s="6" customFormat="1" x14ac:dyDescent="0.4"/>
    <row r="28093" s="6" customFormat="1" x14ac:dyDescent="0.4"/>
    <row r="28094" s="6" customFormat="1" x14ac:dyDescent="0.4"/>
    <row r="28095" s="6" customFormat="1" x14ac:dyDescent="0.4"/>
    <row r="28096" s="6" customFormat="1" x14ac:dyDescent="0.4"/>
    <row r="28097" s="6" customFormat="1" x14ac:dyDescent="0.4"/>
    <row r="28098" s="6" customFormat="1" x14ac:dyDescent="0.4"/>
    <row r="28099" s="6" customFormat="1" x14ac:dyDescent="0.4"/>
    <row r="28100" s="6" customFormat="1" x14ac:dyDescent="0.4"/>
    <row r="28101" s="6" customFormat="1" x14ac:dyDescent="0.4"/>
    <row r="28102" s="6" customFormat="1" x14ac:dyDescent="0.4"/>
    <row r="28103" s="6" customFormat="1" x14ac:dyDescent="0.4"/>
    <row r="28104" s="6" customFormat="1" x14ac:dyDescent="0.4"/>
    <row r="28105" s="6" customFormat="1" x14ac:dyDescent="0.4"/>
    <row r="28106" s="6" customFormat="1" x14ac:dyDescent="0.4"/>
    <row r="28107" s="6" customFormat="1" x14ac:dyDescent="0.4"/>
    <row r="28108" s="6" customFormat="1" x14ac:dyDescent="0.4"/>
    <row r="28109" s="6" customFormat="1" x14ac:dyDescent="0.4"/>
    <row r="28110" s="6" customFormat="1" x14ac:dyDescent="0.4"/>
    <row r="28111" s="6" customFormat="1" x14ac:dyDescent="0.4"/>
    <row r="28112" s="6" customFormat="1" x14ac:dyDescent="0.4"/>
    <row r="28113" s="6" customFormat="1" x14ac:dyDescent="0.4"/>
    <row r="28114" s="6" customFormat="1" x14ac:dyDescent="0.4"/>
    <row r="28115" s="6" customFormat="1" x14ac:dyDescent="0.4"/>
    <row r="28116" s="6" customFormat="1" x14ac:dyDescent="0.4"/>
    <row r="28117" s="6" customFormat="1" x14ac:dyDescent="0.4"/>
    <row r="28118" s="6" customFormat="1" x14ac:dyDescent="0.4"/>
    <row r="28119" s="6" customFormat="1" x14ac:dyDescent="0.4"/>
    <row r="28120" s="6" customFormat="1" x14ac:dyDescent="0.4"/>
    <row r="28121" s="6" customFormat="1" x14ac:dyDescent="0.4"/>
    <row r="28122" s="6" customFormat="1" x14ac:dyDescent="0.4"/>
    <row r="28123" s="6" customFormat="1" x14ac:dyDescent="0.4"/>
    <row r="28124" s="6" customFormat="1" x14ac:dyDescent="0.4"/>
    <row r="28125" s="6" customFormat="1" x14ac:dyDescent="0.4"/>
    <row r="28126" s="6" customFormat="1" x14ac:dyDescent="0.4"/>
    <row r="28127" s="6" customFormat="1" x14ac:dyDescent="0.4"/>
    <row r="28128" s="6" customFormat="1" x14ac:dyDescent="0.4"/>
    <row r="28129" s="6" customFormat="1" x14ac:dyDescent="0.4"/>
    <row r="28130" s="6" customFormat="1" x14ac:dyDescent="0.4"/>
    <row r="28131" s="6" customFormat="1" x14ac:dyDescent="0.4"/>
    <row r="28132" s="6" customFormat="1" x14ac:dyDescent="0.4"/>
    <row r="28133" s="6" customFormat="1" x14ac:dyDescent="0.4"/>
    <row r="28134" s="6" customFormat="1" x14ac:dyDescent="0.4"/>
    <row r="28135" s="6" customFormat="1" x14ac:dyDescent="0.4"/>
    <row r="28136" s="6" customFormat="1" x14ac:dyDescent="0.4"/>
    <row r="28137" s="6" customFormat="1" x14ac:dyDescent="0.4"/>
    <row r="28138" s="6" customFormat="1" x14ac:dyDescent="0.4"/>
    <row r="28139" s="6" customFormat="1" x14ac:dyDescent="0.4"/>
    <row r="28140" s="6" customFormat="1" x14ac:dyDescent="0.4"/>
    <row r="28141" s="6" customFormat="1" x14ac:dyDescent="0.4"/>
    <row r="28142" s="6" customFormat="1" x14ac:dyDescent="0.4"/>
    <row r="28143" s="6" customFormat="1" x14ac:dyDescent="0.4"/>
    <row r="28144" s="6" customFormat="1" x14ac:dyDescent="0.4"/>
    <row r="28145" s="6" customFormat="1" x14ac:dyDescent="0.4"/>
    <row r="28146" s="6" customFormat="1" x14ac:dyDescent="0.4"/>
    <row r="28147" s="6" customFormat="1" x14ac:dyDescent="0.4"/>
    <row r="28148" s="6" customFormat="1" x14ac:dyDescent="0.4"/>
    <row r="28149" s="6" customFormat="1" x14ac:dyDescent="0.4"/>
    <row r="28150" s="6" customFormat="1" x14ac:dyDescent="0.4"/>
    <row r="28151" s="6" customFormat="1" x14ac:dyDescent="0.4"/>
    <row r="28152" s="6" customFormat="1" x14ac:dyDescent="0.4"/>
    <row r="28153" s="6" customFormat="1" x14ac:dyDescent="0.4"/>
    <row r="28154" s="6" customFormat="1" x14ac:dyDescent="0.4"/>
    <row r="28155" s="6" customFormat="1" x14ac:dyDescent="0.4"/>
    <row r="28156" s="6" customFormat="1" x14ac:dyDescent="0.4"/>
    <row r="28157" s="6" customFormat="1" x14ac:dyDescent="0.4"/>
    <row r="28158" s="6" customFormat="1" x14ac:dyDescent="0.4"/>
    <row r="28159" s="6" customFormat="1" x14ac:dyDescent="0.4"/>
    <row r="28160" s="6" customFormat="1" x14ac:dyDescent="0.4"/>
    <row r="28161" s="6" customFormat="1" x14ac:dyDescent="0.4"/>
    <row r="28162" s="6" customFormat="1" x14ac:dyDescent="0.4"/>
    <row r="28163" s="6" customFormat="1" x14ac:dyDescent="0.4"/>
    <row r="28164" s="6" customFormat="1" x14ac:dyDescent="0.4"/>
    <row r="28165" s="6" customFormat="1" x14ac:dyDescent="0.4"/>
    <row r="28166" s="6" customFormat="1" x14ac:dyDescent="0.4"/>
    <row r="28167" s="6" customFormat="1" x14ac:dyDescent="0.4"/>
    <row r="28168" s="6" customFormat="1" x14ac:dyDescent="0.4"/>
    <row r="28169" s="6" customFormat="1" x14ac:dyDescent="0.4"/>
    <row r="28170" s="6" customFormat="1" x14ac:dyDescent="0.4"/>
    <row r="28171" s="6" customFormat="1" x14ac:dyDescent="0.4"/>
    <row r="28172" s="6" customFormat="1" x14ac:dyDescent="0.4"/>
    <row r="28173" s="6" customFormat="1" x14ac:dyDescent="0.4"/>
    <row r="28174" s="6" customFormat="1" x14ac:dyDescent="0.4"/>
    <row r="28175" s="6" customFormat="1" x14ac:dyDescent="0.4"/>
    <row r="28176" s="6" customFormat="1" x14ac:dyDescent="0.4"/>
    <row r="28177" s="6" customFormat="1" x14ac:dyDescent="0.4"/>
    <row r="28178" s="6" customFormat="1" x14ac:dyDescent="0.4"/>
    <row r="28179" s="6" customFormat="1" x14ac:dyDescent="0.4"/>
    <row r="28180" s="6" customFormat="1" x14ac:dyDescent="0.4"/>
    <row r="28181" s="6" customFormat="1" x14ac:dyDescent="0.4"/>
    <row r="28182" s="6" customFormat="1" x14ac:dyDescent="0.4"/>
    <row r="28183" s="6" customFormat="1" x14ac:dyDescent="0.4"/>
    <row r="28184" s="6" customFormat="1" x14ac:dyDescent="0.4"/>
    <row r="28185" s="6" customFormat="1" x14ac:dyDescent="0.4"/>
    <row r="28186" s="6" customFormat="1" x14ac:dyDescent="0.4"/>
    <row r="28187" s="6" customFormat="1" x14ac:dyDescent="0.4"/>
    <row r="28188" s="6" customFormat="1" x14ac:dyDescent="0.4"/>
    <row r="28189" s="6" customFormat="1" x14ac:dyDescent="0.4"/>
    <row r="28190" s="6" customFormat="1" x14ac:dyDescent="0.4"/>
    <row r="28191" s="6" customFormat="1" x14ac:dyDescent="0.4"/>
    <row r="28192" s="6" customFormat="1" x14ac:dyDescent="0.4"/>
    <row r="28193" s="6" customFormat="1" x14ac:dyDescent="0.4"/>
    <row r="28194" s="6" customFormat="1" x14ac:dyDescent="0.4"/>
    <row r="28195" s="6" customFormat="1" x14ac:dyDescent="0.4"/>
    <row r="28196" s="6" customFormat="1" x14ac:dyDescent="0.4"/>
    <row r="28197" s="6" customFormat="1" x14ac:dyDescent="0.4"/>
    <row r="28198" s="6" customFormat="1" x14ac:dyDescent="0.4"/>
    <row r="28199" s="6" customFormat="1" x14ac:dyDescent="0.4"/>
    <row r="28200" s="6" customFormat="1" x14ac:dyDescent="0.4"/>
    <row r="28201" s="6" customFormat="1" x14ac:dyDescent="0.4"/>
    <row r="28202" s="6" customFormat="1" x14ac:dyDescent="0.4"/>
    <row r="28203" s="6" customFormat="1" x14ac:dyDescent="0.4"/>
    <row r="28204" s="6" customFormat="1" x14ac:dyDescent="0.4"/>
    <row r="28205" s="6" customFormat="1" x14ac:dyDescent="0.4"/>
    <row r="28206" s="6" customFormat="1" x14ac:dyDescent="0.4"/>
    <row r="28207" s="6" customFormat="1" x14ac:dyDescent="0.4"/>
    <row r="28208" s="6" customFormat="1" x14ac:dyDescent="0.4"/>
    <row r="28209" s="6" customFormat="1" x14ac:dyDescent="0.4"/>
    <row r="28210" s="6" customFormat="1" x14ac:dyDescent="0.4"/>
    <row r="28211" s="6" customFormat="1" x14ac:dyDescent="0.4"/>
    <row r="28212" s="6" customFormat="1" x14ac:dyDescent="0.4"/>
    <row r="28213" s="6" customFormat="1" x14ac:dyDescent="0.4"/>
    <row r="28214" s="6" customFormat="1" x14ac:dyDescent="0.4"/>
    <row r="28215" s="6" customFormat="1" x14ac:dyDescent="0.4"/>
    <row r="28216" s="6" customFormat="1" x14ac:dyDescent="0.4"/>
    <row r="28217" s="6" customFormat="1" x14ac:dyDescent="0.4"/>
    <row r="28218" s="6" customFormat="1" x14ac:dyDescent="0.4"/>
    <row r="28219" s="6" customFormat="1" x14ac:dyDescent="0.4"/>
    <row r="28220" s="6" customFormat="1" x14ac:dyDescent="0.4"/>
    <row r="28221" s="6" customFormat="1" x14ac:dyDescent="0.4"/>
    <row r="28222" s="6" customFormat="1" x14ac:dyDescent="0.4"/>
    <row r="28223" s="6" customFormat="1" x14ac:dyDescent="0.4"/>
    <row r="28224" s="6" customFormat="1" x14ac:dyDescent="0.4"/>
    <row r="28225" s="6" customFormat="1" x14ac:dyDescent="0.4"/>
    <row r="28226" s="6" customFormat="1" x14ac:dyDescent="0.4"/>
    <row r="28227" s="6" customFormat="1" x14ac:dyDescent="0.4"/>
    <row r="28228" s="6" customFormat="1" x14ac:dyDescent="0.4"/>
    <row r="28229" s="6" customFormat="1" x14ac:dyDescent="0.4"/>
    <row r="28230" s="6" customFormat="1" x14ac:dyDescent="0.4"/>
    <row r="28231" s="6" customFormat="1" x14ac:dyDescent="0.4"/>
    <row r="28232" s="6" customFormat="1" x14ac:dyDescent="0.4"/>
    <row r="28233" s="6" customFormat="1" x14ac:dyDescent="0.4"/>
    <row r="28234" s="6" customFormat="1" x14ac:dyDescent="0.4"/>
    <row r="28235" s="6" customFormat="1" x14ac:dyDescent="0.4"/>
    <row r="28236" s="6" customFormat="1" x14ac:dyDescent="0.4"/>
    <row r="28237" s="6" customFormat="1" x14ac:dyDescent="0.4"/>
    <row r="28238" s="6" customFormat="1" x14ac:dyDescent="0.4"/>
    <row r="28239" s="6" customFormat="1" x14ac:dyDescent="0.4"/>
    <row r="28240" s="6" customFormat="1" x14ac:dyDescent="0.4"/>
    <row r="28241" s="6" customFormat="1" x14ac:dyDescent="0.4"/>
    <row r="28242" s="6" customFormat="1" x14ac:dyDescent="0.4"/>
    <row r="28243" s="6" customFormat="1" x14ac:dyDescent="0.4"/>
    <row r="28244" s="6" customFormat="1" x14ac:dyDescent="0.4"/>
    <row r="28245" s="6" customFormat="1" x14ac:dyDescent="0.4"/>
    <row r="28246" s="6" customFormat="1" x14ac:dyDescent="0.4"/>
    <row r="28247" s="6" customFormat="1" x14ac:dyDescent="0.4"/>
    <row r="28248" s="6" customFormat="1" x14ac:dyDescent="0.4"/>
    <row r="28249" s="6" customFormat="1" x14ac:dyDescent="0.4"/>
    <row r="28250" s="6" customFormat="1" x14ac:dyDescent="0.4"/>
    <row r="28251" s="6" customFormat="1" x14ac:dyDescent="0.4"/>
    <row r="28252" s="6" customFormat="1" x14ac:dyDescent="0.4"/>
    <row r="28253" s="6" customFormat="1" x14ac:dyDescent="0.4"/>
    <row r="28254" s="6" customFormat="1" x14ac:dyDescent="0.4"/>
    <row r="28255" s="6" customFormat="1" x14ac:dyDescent="0.4"/>
    <row r="28256" s="6" customFormat="1" x14ac:dyDescent="0.4"/>
    <row r="28257" s="6" customFormat="1" x14ac:dyDescent="0.4"/>
    <row r="28258" s="6" customFormat="1" x14ac:dyDescent="0.4"/>
    <row r="28259" s="6" customFormat="1" x14ac:dyDescent="0.4"/>
    <row r="28260" s="6" customFormat="1" x14ac:dyDescent="0.4"/>
    <row r="28261" s="6" customFormat="1" x14ac:dyDescent="0.4"/>
    <row r="28262" s="6" customFormat="1" x14ac:dyDescent="0.4"/>
    <row r="28263" s="6" customFormat="1" x14ac:dyDescent="0.4"/>
    <row r="28264" s="6" customFormat="1" x14ac:dyDescent="0.4"/>
    <row r="28265" s="6" customFormat="1" x14ac:dyDescent="0.4"/>
    <row r="28266" s="6" customFormat="1" x14ac:dyDescent="0.4"/>
    <row r="28267" s="6" customFormat="1" x14ac:dyDescent="0.4"/>
    <row r="28268" s="6" customFormat="1" x14ac:dyDescent="0.4"/>
    <row r="28269" s="6" customFormat="1" x14ac:dyDescent="0.4"/>
    <row r="28270" s="6" customFormat="1" x14ac:dyDescent="0.4"/>
    <row r="28271" s="6" customFormat="1" x14ac:dyDescent="0.4"/>
    <row r="28272" s="6" customFormat="1" x14ac:dyDescent="0.4"/>
    <row r="28273" s="6" customFormat="1" x14ac:dyDescent="0.4"/>
    <row r="28274" s="6" customFormat="1" x14ac:dyDescent="0.4"/>
    <row r="28275" s="6" customFormat="1" x14ac:dyDescent="0.4"/>
    <row r="28276" s="6" customFormat="1" x14ac:dyDescent="0.4"/>
    <row r="28277" s="6" customFormat="1" x14ac:dyDescent="0.4"/>
    <row r="28278" s="6" customFormat="1" x14ac:dyDescent="0.4"/>
    <row r="28279" s="6" customFormat="1" x14ac:dyDescent="0.4"/>
    <row r="28280" s="6" customFormat="1" x14ac:dyDescent="0.4"/>
    <row r="28281" s="6" customFormat="1" x14ac:dyDescent="0.4"/>
    <row r="28282" s="6" customFormat="1" x14ac:dyDescent="0.4"/>
    <row r="28283" s="6" customFormat="1" x14ac:dyDescent="0.4"/>
    <row r="28284" s="6" customFormat="1" x14ac:dyDescent="0.4"/>
    <row r="28285" s="6" customFormat="1" x14ac:dyDescent="0.4"/>
    <row r="28286" s="6" customFormat="1" x14ac:dyDescent="0.4"/>
    <row r="28287" s="6" customFormat="1" x14ac:dyDescent="0.4"/>
    <row r="28288" s="6" customFormat="1" x14ac:dyDescent="0.4"/>
    <row r="28289" s="6" customFormat="1" x14ac:dyDescent="0.4"/>
    <row r="28290" s="6" customFormat="1" x14ac:dyDescent="0.4"/>
    <row r="28291" s="6" customFormat="1" x14ac:dyDescent="0.4"/>
    <row r="28292" s="6" customFormat="1" x14ac:dyDescent="0.4"/>
    <row r="28293" s="6" customFormat="1" x14ac:dyDescent="0.4"/>
    <row r="28294" s="6" customFormat="1" x14ac:dyDescent="0.4"/>
    <row r="28295" s="6" customFormat="1" x14ac:dyDescent="0.4"/>
    <row r="28296" s="6" customFormat="1" x14ac:dyDescent="0.4"/>
    <row r="28297" s="6" customFormat="1" x14ac:dyDescent="0.4"/>
    <row r="28298" s="6" customFormat="1" x14ac:dyDescent="0.4"/>
    <row r="28299" s="6" customFormat="1" x14ac:dyDescent="0.4"/>
    <row r="28300" s="6" customFormat="1" x14ac:dyDescent="0.4"/>
    <row r="28301" s="6" customFormat="1" x14ac:dyDescent="0.4"/>
    <row r="28302" s="6" customFormat="1" x14ac:dyDescent="0.4"/>
    <row r="28303" s="6" customFormat="1" x14ac:dyDescent="0.4"/>
    <row r="28304" s="6" customFormat="1" x14ac:dyDescent="0.4"/>
    <row r="28305" s="6" customFormat="1" x14ac:dyDescent="0.4"/>
    <row r="28306" s="6" customFormat="1" x14ac:dyDescent="0.4"/>
    <row r="28307" s="6" customFormat="1" x14ac:dyDescent="0.4"/>
    <row r="28308" s="6" customFormat="1" x14ac:dyDescent="0.4"/>
    <row r="28309" s="6" customFormat="1" x14ac:dyDescent="0.4"/>
    <row r="28310" s="6" customFormat="1" x14ac:dyDescent="0.4"/>
    <row r="28311" s="6" customFormat="1" x14ac:dyDescent="0.4"/>
    <row r="28312" s="6" customFormat="1" x14ac:dyDescent="0.4"/>
    <row r="28313" s="6" customFormat="1" x14ac:dyDescent="0.4"/>
    <row r="28314" s="6" customFormat="1" x14ac:dyDescent="0.4"/>
    <row r="28315" s="6" customFormat="1" x14ac:dyDescent="0.4"/>
    <row r="28316" s="6" customFormat="1" x14ac:dyDescent="0.4"/>
    <row r="28317" s="6" customFormat="1" x14ac:dyDescent="0.4"/>
    <row r="28318" s="6" customFormat="1" x14ac:dyDescent="0.4"/>
    <row r="28319" s="6" customFormat="1" x14ac:dyDescent="0.4"/>
    <row r="28320" s="6" customFormat="1" x14ac:dyDescent="0.4"/>
    <row r="28321" s="6" customFormat="1" x14ac:dyDescent="0.4"/>
    <row r="28322" s="6" customFormat="1" x14ac:dyDescent="0.4"/>
    <row r="28323" s="6" customFormat="1" x14ac:dyDescent="0.4"/>
    <row r="28324" s="6" customFormat="1" x14ac:dyDescent="0.4"/>
    <row r="28325" s="6" customFormat="1" x14ac:dyDescent="0.4"/>
    <row r="28326" s="6" customFormat="1" x14ac:dyDescent="0.4"/>
    <row r="28327" s="6" customFormat="1" x14ac:dyDescent="0.4"/>
    <row r="28328" s="6" customFormat="1" x14ac:dyDescent="0.4"/>
    <row r="28329" s="6" customFormat="1" x14ac:dyDescent="0.4"/>
    <row r="28330" s="6" customFormat="1" x14ac:dyDescent="0.4"/>
    <row r="28331" s="6" customFormat="1" x14ac:dyDescent="0.4"/>
    <row r="28332" s="6" customFormat="1" x14ac:dyDescent="0.4"/>
    <row r="28333" s="6" customFormat="1" x14ac:dyDescent="0.4"/>
    <row r="28334" s="6" customFormat="1" x14ac:dyDescent="0.4"/>
    <row r="28335" s="6" customFormat="1" x14ac:dyDescent="0.4"/>
    <row r="28336" s="6" customFormat="1" x14ac:dyDescent="0.4"/>
    <row r="28337" s="6" customFormat="1" x14ac:dyDescent="0.4"/>
    <row r="28338" s="6" customFormat="1" x14ac:dyDescent="0.4"/>
    <row r="28339" s="6" customFormat="1" x14ac:dyDescent="0.4"/>
    <row r="28340" s="6" customFormat="1" x14ac:dyDescent="0.4"/>
    <row r="28341" s="6" customFormat="1" x14ac:dyDescent="0.4"/>
    <row r="28342" s="6" customFormat="1" x14ac:dyDescent="0.4"/>
    <row r="28343" s="6" customFormat="1" x14ac:dyDescent="0.4"/>
    <row r="28344" s="6" customFormat="1" x14ac:dyDescent="0.4"/>
    <row r="28345" s="6" customFormat="1" x14ac:dyDescent="0.4"/>
    <row r="28346" s="6" customFormat="1" x14ac:dyDescent="0.4"/>
    <row r="28347" s="6" customFormat="1" x14ac:dyDescent="0.4"/>
    <row r="28348" s="6" customFormat="1" x14ac:dyDescent="0.4"/>
    <row r="28349" s="6" customFormat="1" x14ac:dyDescent="0.4"/>
    <row r="28350" s="6" customFormat="1" x14ac:dyDescent="0.4"/>
    <row r="28351" s="6" customFormat="1" x14ac:dyDescent="0.4"/>
    <row r="28352" s="6" customFormat="1" x14ac:dyDescent="0.4"/>
    <row r="28353" s="6" customFormat="1" x14ac:dyDescent="0.4"/>
    <row r="28354" s="6" customFormat="1" x14ac:dyDescent="0.4"/>
    <row r="28355" s="6" customFormat="1" x14ac:dyDescent="0.4"/>
    <row r="28356" s="6" customFormat="1" x14ac:dyDescent="0.4"/>
    <row r="28357" s="6" customFormat="1" x14ac:dyDescent="0.4"/>
    <row r="28358" s="6" customFormat="1" x14ac:dyDescent="0.4"/>
    <row r="28359" s="6" customFormat="1" x14ac:dyDescent="0.4"/>
    <row r="28360" s="6" customFormat="1" x14ac:dyDescent="0.4"/>
    <row r="28361" s="6" customFormat="1" x14ac:dyDescent="0.4"/>
    <row r="28362" s="6" customFormat="1" x14ac:dyDescent="0.4"/>
    <row r="28363" s="6" customFormat="1" x14ac:dyDescent="0.4"/>
    <row r="28364" s="6" customFormat="1" x14ac:dyDescent="0.4"/>
    <row r="28365" s="6" customFormat="1" x14ac:dyDescent="0.4"/>
    <row r="28366" s="6" customFormat="1" x14ac:dyDescent="0.4"/>
    <row r="28367" s="6" customFormat="1" x14ac:dyDescent="0.4"/>
    <row r="28368" s="6" customFormat="1" x14ac:dyDescent="0.4"/>
    <row r="28369" s="6" customFormat="1" x14ac:dyDescent="0.4"/>
    <row r="28370" s="6" customFormat="1" x14ac:dyDescent="0.4"/>
    <row r="28371" s="6" customFormat="1" x14ac:dyDescent="0.4"/>
    <row r="28372" s="6" customFormat="1" x14ac:dyDescent="0.4"/>
    <row r="28373" s="6" customFormat="1" x14ac:dyDescent="0.4"/>
    <row r="28374" s="6" customFormat="1" x14ac:dyDescent="0.4"/>
    <row r="28375" s="6" customFormat="1" x14ac:dyDescent="0.4"/>
    <row r="28376" s="6" customFormat="1" x14ac:dyDescent="0.4"/>
    <row r="28377" s="6" customFormat="1" x14ac:dyDescent="0.4"/>
    <row r="28378" s="6" customFormat="1" x14ac:dyDescent="0.4"/>
    <row r="28379" s="6" customFormat="1" x14ac:dyDescent="0.4"/>
    <row r="28380" s="6" customFormat="1" x14ac:dyDescent="0.4"/>
    <row r="28381" s="6" customFormat="1" x14ac:dyDescent="0.4"/>
    <row r="28382" s="6" customFormat="1" x14ac:dyDescent="0.4"/>
    <row r="28383" s="6" customFormat="1" x14ac:dyDescent="0.4"/>
    <row r="28384" s="6" customFormat="1" x14ac:dyDescent="0.4"/>
    <row r="28385" s="6" customFormat="1" x14ac:dyDescent="0.4"/>
    <row r="28386" s="6" customFormat="1" x14ac:dyDescent="0.4"/>
    <row r="28387" s="6" customFormat="1" x14ac:dyDescent="0.4"/>
    <row r="28388" s="6" customFormat="1" x14ac:dyDescent="0.4"/>
    <row r="28389" s="6" customFormat="1" x14ac:dyDescent="0.4"/>
    <row r="28390" s="6" customFormat="1" x14ac:dyDescent="0.4"/>
    <row r="28391" s="6" customFormat="1" x14ac:dyDescent="0.4"/>
    <row r="28392" s="6" customFormat="1" x14ac:dyDescent="0.4"/>
    <row r="28393" s="6" customFormat="1" x14ac:dyDescent="0.4"/>
    <row r="28394" s="6" customFormat="1" x14ac:dyDescent="0.4"/>
    <row r="28395" s="6" customFormat="1" x14ac:dyDescent="0.4"/>
    <row r="28396" s="6" customFormat="1" x14ac:dyDescent="0.4"/>
    <row r="28397" s="6" customFormat="1" x14ac:dyDescent="0.4"/>
    <row r="28398" s="6" customFormat="1" x14ac:dyDescent="0.4"/>
    <row r="28399" s="6" customFormat="1" x14ac:dyDescent="0.4"/>
    <row r="28400" s="6" customFormat="1" x14ac:dyDescent="0.4"/>
    <row r="28401" s="6" customFormat="1" x14ac:dyDescent="0.4"/>
    <row r="28402" s="6" customFormat="1" x14ac:dyDescent="0.4"/>
    <row r="28403" s="6" customFormat="1" x14ac:dyDescent="0.4"/>
    <row r="28404" s="6" customFormat="1" x14ac:dyDescent="0.4"/>
    <row r="28405" s="6" customFormat="1" x14ac:dyDescent="0.4"/>
    <row r="28406" s="6" customFormat="1" x14ac:dyDescent="0.4"/>
    <row r="28407" s="6" customFormat="1" x14ac:dyDescent="0.4"/>
    <row r="28408" s="6" customFormat="1" x14ac:dyDescent="0.4"/>
    <row r="28409" s="6" customFormat="1" x14ac:dyDescent="0.4"/>
    <row r="28410" s="6" customFormat="1" x14ac:dyDescent="0.4"/>
    <row r="28411" s="6" customFormat="1" x14ac:dyDescent="0.4"/>
    <row r="28412" s="6" customFormat="1" x14ac:dyDescent="0.4"/>
    <row r="28413" s="6" customFormat="1" x14ac:dyDescent="0.4"/>
    <row r="28414" s="6" customFormat="1" x14ac:dyDescent="0.4"/>
    <row r="28415" s="6" customFormat="1" x14ac:dyDescent="0.4"/>
    <row r="28416" s="6" customFormat="1" x14ac:dyDescent="0.4"/>
    <row r="28417" s="6" customFormat="1" x14ac:dyDescent="0.4"/>
    <row r="28418" s="6" customFormat="1" x14ac:dyDescent="0.4"/>
    <row r="28419" s="6" customFormat="1" x14ac:dyDescent="0.4"/>
    <row r="28420" s="6" customFormat="1" x14ac:dyDescent="0.4"/>
    <row r="28421" s="6" customFormat="1" x14ac:dyDescent="0.4"/>
    <row r="28422" s="6" customFormat="1" x14ac:dyDescent="0.4"/>
    <row r="28423" s="6" customFormat="1" x14ac:dyDescent="0.4"/>
    <row r="28424" s="6" customFormat="1" x14ac:dyDescent="0.4"/>
    <row r="28425" s="6" customFormat="1" x14ac:dyDescent="0.4"/>
    <row r="28426" s="6" customFormat="1" x14ac:dyDescent="0.4"/>
    <row r="28427" s="6" customFormat="1" x14ac:dyDescent="0.4"/>
    <row r="28428" s="6" customFormat="1" x14ac:dyDescent="0.4"/>
    <row r="28429" s="6" customFormat="1" x14ac:dyDescent="0.4"/>
    <row r="28430" s="6" customFormat="1" x14ac:dyDescent="0.4"/>
    <row r="28431" s="6" customFormat="1" x14ac:dyDescent="0.4"/>
    <row r="28432" s="6" customFormat="1" x14ac:dyDescent="0.4"/>
    <row r="28433" s="6" customFormat="1" x14ac:dyDescent="0.4"/>
    <row r="28434" s="6" customFormat="1" x14ac:dyDescent="0.4"/>
    <row r="28435" s="6" customFormat="1" x14ac:dyDescent="0.4"/>
    <row r="28436" s="6" customFormat="1" x14ac:dyDescent="0.4"/>
    <row r="28437" s="6" customFormat="1" x14ac:dyDescent="0.4"/>
    <row r="28438" s="6" customFormat="1" x14ac:dyDescent="0.4"/>
    <row r="28439" s="6" customFormat="1" x14ac:dyDescent="0.4"/>
    <row r="28440" s="6" customFormat="1" x14ac:dyDescent="0.4"/>
    <row r="28441" s="6" customFormat="1" x14ac:dyDescent="0.4"/>
    <row r="28442" s="6" customFormat="1" x14ac:dyDescent="0.4"/>
    <row r="28443" s="6" customFormat="1" x14ac:dyDescent="0.4"/>
    <row r="28444" s="6" customFormat="1" x14ac:dyDescent="0.4"/>
    <row r="28445" s="6" customFormat="1" x14ac:dyDescent="0.4"/>
    <row r="28446" s="6" customFormat="1" x14ac:dyDescent="0.4"/>
    <row r="28447" s="6" customFormat="1" x14ac:dyDescent="0.4"/>
    <row r="28448" s="6" customFormat="1" x14ac:dyDescent="0.4"/>
    <row r="28449" s="6" customFormat="1" x14ac:dyDescent="0.4"/>
    <row r="28450" s="6" customFormat="1" x14ac:dyDescent="0.4"/>
    <row r="28451" s="6" customFormat="1" x14ac:dyDescent="0.4"/>
    <row r="28452" s="6" customFormat="1" x14ac:dyDescent="0.4"/>
    <row r="28453" s="6" customFormat="1" x14ac:dyDescent="0.4"/>
    <row r="28454" s="6" customFormat="1" x14ac:dyDescent="0.4"/>
    <row r="28455" s="6" customFormat="1" x14ac:dyDescent="0.4"/>
    <row r="28456" s="6" customFormat="1" x14ac:dyDescent="0.4"/>
    <row r="28457" s="6" customFormat="1" x14ac:dyDescent="0.4"/>
    <row r="28458" s="6" customFormat="1" x14ac:dyDescent="0.4"/>
    <row r="28459" s="6" customFormat="1" x14ac:dyDescent="0.4"/>
    <row r="28460" s="6" customFormat="1" x14ac:dyDescent="0.4"/>
    <row r="28461" s="6" customFormat="1" x14ac:dyDescent="0.4"/>
    <row r="28462" s="6" customFormat="1" x14ac:dyDescent="0.4"/>
    <row r="28463" s="6" customFormat="1" x14ac:dyDescent="0.4"/>
    <row r="28464" s="6" customFormat="1" x14ac:dyDescent="0.4"/>
    <row r="28465" s="6" customFormat="1" x14ac:dyDescent="0.4"/>
    <row r="28466" s="6" customFormat="1" x14ac:dyDescent="0.4"/>
    <row r="28467" s="6" customFormat="1" x14ac:dyDescent="0.4"/>
    <row r="28468" s="6" customFormat="1" x14ac:dyDescent="0.4"/>
    <row r="28469" s="6" customFormat="1" x14ac:dyDescent="0.4"/>
    <row r="28470" s="6" customFormat="1" x14ac:dyDescent="0.4"/>
    <row r="28471" s="6" customFormat="1" x14ac:dyDescent="0.4"/>
    <row r="28472" s="6" customFormat="1" x14ac:dyDescent="0.4"/>
    <row r="28473" s="6" customFormat="1" x14ac:dyDescent="0.4"/>
    <row r="28474" s="6" customFormat="1" x14ac:dyDescent="0.4"/>
    <row r="28475" s="6" customFormat="1" x14ac:dyDescent="0.4"/>
    <row r="28476" s="6" customFormat="1" x14ac:dyDescent="0.4"/>
    <row r="28477" s="6" customFormat="1" x14ac:dyDescent="0.4"/>
    <row r="28478" s="6" customFormat="1" x14ac:dyDescent="0.4"/>
    <row r="28479" s="6" customFormat="1" x14ac:dyDescent="0.4"/>
    <row r="28480" s="6" customFormat="1" x14ac:dyDescent="0.4"/>
    <row r="28481" s="6" customFormat="1" x14ac:dyDescent="0.4"/>
    <row r="28482" s="6" customFormat="1" x14ac:dyDescent="0.4"/>
    <row r="28483" s="6" customFormat="1" x14ac:dyDescent="0.4"/>
    <row r="28484" s="6" customFormat="1" x14ac:dyDescent="0.4"/>
    <row r="28485" s="6" customFormat="1" x14ac:dyDescent="0.4"/>
    <row r="28486" s="6" customFormat="1" x14ac:dyDescent="0.4"/>
    <row r="28487" s="6" customFormat="1" x14ac:dyDescent="0.4"/>
    <row r="28488" s="6" customFormat="1" x14ac:dyDescent="0.4"/>
    <row r="28489" s="6" customFormat="1" x14ac:dyDescent="0.4"/>
    <row r="28490" s="6" customFormat="1" x14ac:dyDescent="0.4"/>
    <row r="28491" s="6" customFormat="1" x14ac:dyDescent="0.4"/>
    <row r="28492" s="6" customFormat="1" x14ac:dyDescent="0.4"/>
    <row r="28493" s="6" customFormat="1" x14ac:dyDescent="0.4"/>
    <row r="28494" s="6" customFormat="1" x14ac:dyDescent="0.4"/>
    <row r="28495" s="6" customFormat="1" x14ac:dyDescent="0.4"/>
    <row r="28496" s="6" customFormat="1" x14ac:dyDescent="0.4"/>
    <row r="28497" s="6" customFormat="1" x14ac:dyDescent="0.4"/>
    <row r="28498" s="6" customFormat="1" x14ac:dyDescent="0.4"/>
    <row r="28499" s="6" customFormat="1" x14ac:dyDescent="0.4"/>
    <row r="28500" s="6" customFormat="1" x14ac:dyDescent="0.4"/>
    <row r="28501" s="6" customFormat="1" x14ac:dyDescent="0.4"/>
    <row r="28502" s="6" customFormat="1" x14ac:dyDescent="0.4"/>
    <row r="28503" s="6" customFormat="1" x14ac:dyDescent="0.4"/>
    <row r="28504" s="6" customFormat="1" x14ac:dyDescent="0.4"/>
    <row r="28505" s="6" customFormat="1" x14ac:dyDescent="0.4"/>
    <row r="28506" s="6" customFormat="1" x14ac:dyDescent="0.4"/>
    <row r="28507" s="6" customFormat="1" x14ac:dyDescent="0.4"/>
    <row r="28508" s="6" customFormat="1" x14ac:dyDescent="0.4"/>
    <row r="28509" s="6" customFormat="1" x14ac:dyDescent="0.4"/>
    <row r="28510" s="6" customFormat="1" x14ac:dyDescent="0.4"/>
    <row r="28511" s="6" customFormat="1" x14ac:dyDescent="0.4"/>
    <row r="28512" s="6" customFormat="1" x14ac:dyDescent="0.4"/>
    <row r="28513" s="6" customFormat="1" x14ac:dyDescent="0.4"/>
    <row r="28514" s="6" customFormat="1" x14ac:dyDescent="0.4"/>
    <row r="28515" s="6" customFormat="1" x14ac:dyDescent="0.4"/>
    <row r="28516" s="6" customFormat="1" x14ac:dyDescent="0.4"/>
    <row r="28517" s="6" customFormat="1" x14ac:dyDescent="0.4"/>
    <row r="28518" s="6" customFormat="1" x14ac:dyDescent="0.4"/>
    <row r="28519" s="6" customFormat="1" x14ac:dyDescent="0.4"/>
    <row r="28520" s="6" customFormat="1" x14ac:dyDescent="0.4"/>
    <row r="28521" s="6" customFormat="1" x14ac:dyDescent="0.4"/>
    <row r="28522" s="6" customFormat="1" x14ac:dyDescent="0.4"/>
    <row r="28523" s="6" customFormat="1" x14ac:dyDescent="0.4"/>
    <row r="28524" s="6" customFormat="1" x14ac:dyDescent="0.4"/>
    <row r="28525" s="6" customFormat="1" x14ac:dyDescent="0.4"/>
    <row r="28526" s="6" customFormat="1" x14ac:dyDescent="0.4"/>
    <row r="28527" s="6" customFormat="1" x14ac:dyDescent="0.4"/>
    <row r="28528" s="6" customFormat="1" x14ac:dyDescent="0.4"/>
    <row r="28529" s="6" customFormat="1" x14ac:dyDescent="0.4"/>
    <row r="28530" s="6" customFormat="1" x14ac:dyDescent="0.4"/>
    <row r="28531" s="6" customFormat="1" x14ac:dyDescent="0.4"/>
    <row r="28532" s="6" customFormat="1" x14ac:dyDescent="0.4"/>
    <row r="28533" s="6" customFormat="1" x14ac:dyDescent="0.4"/>
    <row r="28534" s="6" customFormat="1" x14ac:dyDescent="0.4"/>
    <row r="28535" s="6" customFormat="1" x14ac:dyDescent="0.4"/>
    <row r="28536" s="6" customFormat="1" x14ac:dyDescent="0.4"/>
    <row r="28537" s="6" customFormat="1" x14ac:dyDescent="0.4"/>
    <row r="28538" s="6" customFormat="1" x14ac:dyDescent="0.4"/>
    <row r="28539" s="6" customFormat="1" x14ac:dyDescent="0.4"/>
    <row r="28540" s="6" customFormat="1" x14ac:dyDescent="0.4"/>
    <row r="28541" s="6" customFormat="1" x14ac:dyDescent="0.4"/>
    <row r="28542" s="6" customFormat="1" x14ac:dyDescent="0.4"/>
    <row r="28543" s="6" customFormat="1" x14ac:dyDescent="0.4"/>
    <row r="28544" s="6" customFormat="1" x14ac:dyDescent="0.4"/>
    <row r="28545" s="6" customFormat="1" x14ac:dyDescent="0.4"/>
    <row r="28546" s="6" customFormat="1" x14ac:dyDescent="0.4"/>
    <row r="28547" s="6" customFormat="1" x14ac:dyDescent="0.4"/>
    <row r="28548" s="6" customFormat="1" x14ac:dyDescent="0.4"/>
    <row r="28549" s="6" customFormat="1" x14ac:dyDescent="0.4"/>
    <row r="28550" s="6" customFormat="1" x14ac:dyDescent="0.4"/>
    <row r="28551" s="6" customFormat="1" x14ac:dyDescent="0.4"/>
    <row r="28552" s="6" customFormat="1" x14ac:dyDescent="0.4"/>
    <row r="28553" s="6" customFormat="1" x14ac:dyDescent="0.4"/>
    <row r="28554" s="6" customFormat="1" x14ac:dyDescent="0.4"/>
    <row r="28555" s="6" customFormat="1" x14ac:dyDescent="0.4"/>
    <row r="28556" s="6" customFormat="1" x14ac:dyDescent="0.4"/>
    <row r="28557" s="6" customFormat="1" x14ac:dyDescent="0.4"/>
    <row r="28558" s="6" customFormat="1" x14ac:dyDescent="0.4"/>
    <row r="28559" s="6" customFormat="1" x14ac:dyDescent="0.4"/>
    <row r="28560" s="6" customFormat="1" x14ac:dyDescent="0.4"/>
    <row r="28561" s="6" customFormat="1" x14ac:dyDescent="0.4"/>
    <row r="28562" s="6" customFormat="1" x14ac:dyDescent="0.4"/>
    <row r="28563" s="6" customFormat="1" x14ac:dyDescent="0.4"/>
    <row r="28564" s="6" customFormat="1" x14ac:dyDescent="0.4"/>
    <row r="28565" s="6" customFormat="1" x14ac:dyDescent="0.4"/>
    <row r="28566" s="6" customFormat="1" x14ac:dyDescent="0.4"/>
    <row r="28567" s="6" customFormat="1" x14ac:dyDescent="0.4"/>
    <row r="28568" s="6" customFormat="1" x14ac:dyDescent="0.4"/>
    <row r="28569" s="6" customFormat="1" x14ac:dyDescent="0.4"/>
    <row r="28570" s="6" customFormat="1" x14ac:dyDescent="0.4"/>
    <row r="28571" s="6" customFormat="1" x14ac:dyDescent="0.4"/>
    <row r="28572" s="6" customFormat="1" x14ac:dyDescent="0.4"/>
    <row r="28573" s="6" customFormat="1" x14ac:dyDescent="0.4"/>
    <row r="28574" s="6" customFormat="1" x14ac:dyDescent="0.4"/>
    <row r="28575" s="6" customFormat="1" x14ac:dyDescent="0.4"/>
    <row r="28576" s="6" customFormat="1" x14ac:dyDescent="0.4"/>
    <row r="28577" s="6" customFormat="1" x14ac:dyDescent="0.4"/>
    <row r="28578" s="6" customFormat="1" x14ac:dyDescent="0.4"/>
    <row r="28579" s="6" customFormat="1" x14ac:dyDescent="0.4"/>
    <row r="28580" s="6" customFormat="1" x14ac:dyDescent="0.4"/>
    <row r="28581" s="6" customFormat="1" x14ac:dyDescent="0.4"/>
    <row r="28582" s="6" customFormat="1" x14ac:dyDescent="0.4"/>
    <row r="28583" s="6" customFormat="1" x14ac:dyDescent="0.4"/>
    <row r="28584" s="6" customFormat="1" x14ac:dyDescent="0.4"/>
    <row r="28585" s="6" customFormat="1" x14ac:dyDescent="0.4"/>
    <row r="28586" s="6" customFormat="1" x14ac:dyDescent="0.4"/>
    <row r="28587" s="6" customFormat="1" x14ac:dyDescent="0.4"/>
    <row r="28588" s="6" customFormat="1" x14ac:dyDescent="0.4"/>
    <row r="28589" s="6" customFormat="1" x14ac:dyDescent="0.4"/>
    <row r="28590" s="6" customFormat="1" x14ac:dyDescent="0.4"/>
    <row r="28591" s="6" customFormat="1" x14ac:dyDescent="0.4"/>
    <row r="28592" s="6" customFormat="1" x14ac:dyDescent="0.4"/>
    <row r="28593" s="6" customFormat="1" x14ac:dyDescent="0.4"/>
    <row r="28594" s="6" customFormat="1" x14ac:dyDescent="0.4"/>
    <row r="28595" s="6" customFormat="1" x14ac:dyDescent="0.4"/>
    <row r="28596" s="6" customFormat="1" x14ac:dyDescent="0.4"/>
    <row r="28597" s="6" customFormat="1" x14ac:dyDescent="0.4"/>
    <row r="28598" s="6" customFormat="1" x14ac:dyDescent="0.4"/>
    <row r="28599" s="6" customFormat="1" x14ac:dyDescent="0.4"/>
    <row r="28600" s="6" customFormat="1" x14ac:dyDescent="0.4"/>
    <row r="28601" s="6" customFormat="1" x14ac:dyDescent="0.4"/>
    <row r="28602" s="6" customFormat="1" x14ac:dyDescent="0.4"/>
    <row r="28603" s="6" customFormat="1" x14ac:dyDescent="0.4"/>
    <row r="28604" s="6" customFormat="1" x14ac:dyDescent="0.4"/>
    <row r="28605" s="6" customFormat="1" x14ac:dyDescent="0.4"/>
    <row r="28606" s="6" customFormat="1" x14ac:dyDescent="0.4"/>
    <row r="28607" s="6" customFormat="1" x14ac:dyDescent="0.4"/>
    <row r="28608" s="6" customFormat="1" x14ac:dyDescent="0.4"/>
    <row r="28609" s="6" customFormat="1" x14ac:dyDescent="0.4"/>
    <row r="28610" s="6" customFormat="1" x14ac:dyDescent="0.4"/>
    <row r="28611" s="6" customFormat="1" x14ac:dyDescent="0.4"/>
    <row r="28612" s="6" customFormat="1" x14ac:dyDescent="0.4"/>
    <row r="28613" s="6" customFormat="1" x14ac:dyDescent="0.4"/>
    <row r="28614" s="6" customFormat="1" x14ac:dyDescent="0.4"/>
    <row r="28615" s="6" customFormat="1" x14ac:dyDescent="0.4"/>
    <row r="28616" s="6" customFormat="1" x14ac:dyDescent="0.4"/>
    <row r="28617" s="6" customFormat="1" x14ac:dyDescent="0.4"/>
    <row r="28618" s="6" customFormat="1" x14ac:dyDescent="0.4"/>
    <row r="28619" s="6" customFormat="1" x14ac:dyDescent="0.4"/>
    <row r="28620" s="6" customFormat="1" x14ac:dyDescent="0.4"/>
    <row r="28621" s="6" customFormat="1" x14ac:dyDescent="0.4"/>
    <row r="28622" s="6" customFormat="1" x14ac:dyDescent="0.4"/>
    <row r="28623" s="6" customFormat="1" x14ac:dyDescent="0.4"/>
    <row r="28624" s="6" customFormat="1" x14ac:dyDescent="0.4"/>
    <row r="28625" s="6" customFormat="1" x14ac:dyDescent="0.4"/>
    <row r="28626" s="6" customFormat="1" x14ac:dyDescent="0.4"/>
    <row r="28627" s="6" customFormat="1" x14ac:dyDescent="0.4"/>
    <row r="28628" s="6" customFormat="1" x14ac:dyDescent="0.4"/>
    <row r="28629" s="6" customFormat="1" x14ac:dyDescent="0.4"/>
    <row r="28630" s="6" customFormat="1" x14ac:dyDescent="0.4"/>
    <row r="28631" s="6" customFormat="1" x14ac:dyDescent="0.4"/>
    <row r="28632" s="6" customFormat="1" x14ac:dyDescent="0.4"/>
    <row r="28633" s="6" customFormat="1" x14ac:dyDescent="0.4"/>
    <row r="28634" s="6" customFormat="1" x14ac:dyDescent="0.4"/>
    <row r="28635" s="6" customFormat="1" x14ac:dyDescent="0.4"/>
    <row r="28636" s="6" customFormat="1" x14ac:dyDescent="0.4"/>
    <row r="28637" s="6" customFormat="1" x14ac:dyDescent="0.4"/>
    <row r="28638" s="6" customFormat="1" x14ac:dyDescent="0.4"/>
    <row r="28639" s="6" customFormat="1" x14ac:dyDescent="0.4"/>
    <row r="28640" s="6" customFormat="1" x14ac:dyDescent="0.4"/>
    <row r="28641" s="6" customFormat="1" x14ac:dyDescent="0.4"/>
    <row r="28642" s="6" customFormat="1" x14ac:dyDescent="0.4"/>
    <row r="28643" s="6" customFormat="1" x14ac:dyDescent="0.4"/>
    <row r="28644" s="6" customFormat="1" x14ac:dyDescent="0.4"/>
    <row r="28645" s="6" customFormat="1" x14ac:dyDescent="0.4"/>
    <row r="28646" s="6" customFormat="1" x14ac:dyDescent="0.4"/>
    <row r="28647" s="6" customFormat="1" x14ac:dyDescent="0.4"/>
    <row r="28648" s="6" customFormat="1" x14ac:dyDescent="0.4"/>
    <row r="28649" s="6" customFormat="1" x14ac:dyDescent="0.4"/>
    <row r="28650" s="6" customFormat="1" x14ac:dyDescent="0.4"/>
    <row r="28651" s="6" customFormat="1" x14ac:dyDescent="0.4"/>
    <row r="28652" s="6" customFormat="1" x14ac:dyDescent="0.4"/>
    <row r="28653" s="6" customFormat="1" x14ac:dyDescent="0.4"/>
    <row r="28654" s="6" customFormat="1" x14ac:dyDescent="0.4"/>
    <row r="28655" s="6" customFormat="1" x14ac:dyDescent="0.4"/>
    <row r="28656" s="6" customFormat="1" x14ac:dyDescent="0.4"/>
    <row r="28657" s="6" customFormat="1" x14ac:dyDescent="0.4"/>
    <row r="28658" s="6" customFormat="1" x14ac:dyDescent="0.4"/>
    <row r="28659" s="6" customFormat="1" x14ac:dyDescent="0.4"/>
    <row r="28660" s="6" customFormat="1" x14ac:dyDescent="0.4"/>
    <row r="28661" s="6" customFormat="1" x14ac:dyDescent="0.4"/>
    <row r="28662" s="6" customFormat="1" x14ac:dyDescent="0.4"/>
    <row r="28663" s="6" customFormat="1" x14ac:dyDescent="0.4"/>
    <row r="28664" s="6" customFormat="1" x14ac:dyDescent="0.4"/>
    <row r="28665" s="6" customFormat="1" x14ac:dyDescent="0.4"/>
    <row r="28666" s="6" customFormat="1" x14ac:dyDescent="0.4"/>
    <row r="28667" s="6" customFormat="1" x14ac:dyDescent="0.4"/>
    <row r="28668" s="6" customFormat="1" x14ac:dyDescent="0.4"/>
    <row r="28669" s="6" customFormat="1" x14ac:dyDescent="0.4"/>
    <row r="28670" s="6" customFormat="1" x14ac:dyDescent="0.4"/>
    <row r="28671" s="6" customFormat="1" x14ac:dyDescent="0.4"/>
    <row r="28672" s="6" customFormat="1" x14ac:dyDescent="0.4"/>
    <row r="28673" s="6" customFormat="1" x14ac:dyDescent="0.4"/>
    <row r="28674" s="6" customFormat="1" x14ac:dyDescent="0.4"/>
    <row r="28675" s="6" customFormat="1" x14ac:dyDescent="0.4"/>
    <row r="28676" s="6" customFormat="1" x14ac:dyDescent="0.4"/>
    <row r="28677" s="6" customFormat="1" x14ac:dyDescent="0.4"/>
    <row r="28678" s="6" customFormat="1" x14ac:dyDescent="0.4"/>
    <row r="28679" s="6" customFormat="1" x14ac:dyDescent="0.4"/>
    <row r="28680" s="6" customFormat="1" x14ac:dyDescent="0.4"/>
    <row r="28681" s="6" customFormat="1" x14ac:dyDescent="0.4"/>
    <row r="28682" s="6" customFormat="1" x14ac:dyDescent="0.4"/>
    <row r="28683" s="6" customFormat="1" x14ac:dyDescent="0.4"/>
    <row r="28684" s="6" customFormat="1" x14ac:dyDescent="0.4"/>
    <row r="28685" s="6" customFormat="1" x14ac:dyDescent="0.4"/>
    <row r="28686" s="6" customFormat="1" x14ac:dyDescent="0.4"/>
    <row r="28687" s="6" customFormat="1" x14ac:dyDescent="0.4"/>
    <row r="28688" s="6" customFormat="1" x14ac:dyDescent="0.4"/>
    <row r="28689" s="6" customFormat="1" x14ac:dyDescent="0.4"/>
    <row r="28690" s="6" customFormat="1" x14ac:dyDescent="0.4"/>
    <row r="28691" s="6" customFormat="1" x14ac:dyDescent="0.4"/>
    <row r="28692" s="6" customFormat="1" x14ac:dyDescent="0.4"/>
    <row r="28693" s="6" customFormat="1" x14ac:dyDescent="0.4"/>
    <row r="28694" s="6" customFormat="1" x14ac:dyDescent="0.4"/>
    <row r="28695" s="6" customFormat="1" x14ac:dyDescent="0.4"/>
    <row r="28696" s="6" customFormat="1" x14ac:dyDescent="0.4"/>
    <row r="28697" s="6" customFormat="1" x14ac:dyDescent="0.4"/>
    <row r="28698" s="6" customFormat="1" x14ac:dyDescent="0.4"/>
    <row r="28699" s="6" customFormat="1" x14ac:dyDescent="0.4"/>
    <row r="28700" s="6" customFormat="1" x14ac:dyDescent="0.4"/>
    <row r="28701" s="6" customFormat="1" x14ac:dyDescent="0.4"/>
    <row r="28702" s="6" customFormat="1" x14ac:dyDescent="0.4"/>
    <row r="28703" s="6" customFormat="1" x14ac:dyDescent="0.4"/>
    <row r="28704" s="6" customFormat="1" x14ac:dyDescent="0.4"/>
    <row r="28705" s="6" customFormat="1" x14ac:dyDescent="0.4"/>
    <row r="28706" s="6" customFormat="1" x14ac:dyDescent="0.4"/>
    <row r="28707" s="6" customFormat="1" x14ac:dyDescent="0.4"/>
    <row r="28708" s="6" customFormat="1" x14ac:dyDescent="0.4"/>
    <row r="28709" s="6" customFormat="1" x14ac:dyDescent="0.4"/>
    <row r="28710" s="6" customFormat="1" x14ac:dyDescent="0.4"/>
    <row r="28711" s="6" customFormat="1" x14ac:dyDescent="0.4"/>
    <row r="28712" s="6" customFormat="1" x14ac:dyDescent="0.4"/>
    <row r="28713" s="6" customFormat="1" x14ac:dyDescent="0.4"/>
    <row r="28714" s="6" customFormat="1" x14ac:dyDescent="0.4"/>
    <row r="28715" s="6" customFormat="1" x14ac:dyDescent="0.4"/>
    <row r="28716" s="6" customFormat="1" x14ac:dyDescent="0.4"/>
    <row r="28717" s="6" customFormat="1" x14ac:dyDescent="0.4"/>
    <row r="28718" s="6" customFormat="1" x14ac:dyDescent="0.4"/>
    <row r="28719" s="6" customFormat="1" x14ac:dyDescent="0.4"/>
    <row r="28720" s="6" customFormat="1" x14ac:dyDescent="0.4"/>
    <row r="28721" s="6" customFormat="1" x14ac:dyDescent="0.4"/>
    <row r="28722" s="6" customFormat="1" x14ac:dyDescent="0.4"/>
    <row r="28723" s="6" customFormat="1" x14ac:dyDescent="0.4"/>
    <row r="28724" s="6" customFormat="1" x14ac:dyDescent="0.4"/>
    <row r="28725" s="6" customFormat="1" x14ac:dyDescent="0.4"/>
    <row r="28726" s="6" customFormat="1" x14ac:dyDescent="0.4"/>
    <row r="28727" s="6" customFormat="1" x14ac:dyDescent="0.4"/>
    <row r="28728" s="6" customFormat="1" x14ac:dyDescent="0.4"/>
    <row r="28729" s="6" customFormat="1" x14ac:dyDescent="0.4"/>
    <row r="28730" s="6" customFormat="1" x14ac:dyDescent="0.4"/>
    <row r="28731" s="6" customFormat="1" x14ac:dyDescent="0.4"/>
    <row r="28732" s="6" customFormat="1" x14ac:dyDescent="0.4"/>
    <row r="28733" s="6" customFormat="1" x14ac:dyDescent="0.4"/>
    <row r="28734" s="6" customFormat="1" x14ac:dyDescent="0.4"/>
    <row r="28735" s="6" customFormat="1" x14ac:dyDescent="0.4"/>
    <row r="28736" s="6" customFormat="1" x14ac:dyDescent="0.4"/>
    <row r="28737" s="6" customFormat="1" x14ac:dyDescent="0.4"/>
    <row r="28738" s="6" customFormat="1" x14ac:dyDescent="0.4"/>
    <row r="28739" s="6" customFormat="1" x14ac:dyDescent="0.4"/>
    <row r="28740" s="6" customFormat="1" x14ac:dyDescent="0.4"/>
    <row r="28741" s="6" customFormat="1" x14ac:dyDescent="0.4"/>
    <row r="28742" s="6" customFormat="1" x14ac:dyDescent="0.4"/>
    <row r="28743" s="6" customFormat="1" x14ac:dyDescent="0.4"/>
    <row r="28744" s="6" customFormat="1" x14ac:dyDescent="0.4"/>
    <row r="28745" s="6" customFormat="1" x14ac:dyDescent="0.4"/>
    <row r="28746" s="6" customFormat="1" x14ac:dyDescent="0.4"/>
    <row r="28747" s="6" customFormat="1" x14ac:dyDescent="0.4"/>
    <row r="28748" s="6" customFormat="1" x14ac:dyDescent="0.4"/>
    <row r="28749" s="6" customFormat="1" x14ac:dyDescent="0.4"/>
    <row r="28750" s="6" customFormat="1" x14ac:dyDescent="0.4"/>
    <row r="28751" s="6" customFormat="1" x14ac:dyDescent="0.4"/>
    <row r="28752" s="6" customFormat="1" x14ac:dyDescent="0.4"/>
    <row r="28753" s="6" customFormat="1" x14ac:dyDescent="0.4"/>
    <row r="28754" s="6" customFormat="1" x14ac:dyDescent="0.4"/>
    <row r="28755" s="6" customFormat="1" x14ac:dyDescent="0.4"/>
    <row r="28756" s="6" customFormat="1" x14ac:dyDescent="0.4"/>
    <row r="28757" s="6" customFormat="1" x14ac:dyDescent="0.4"/>
    <row r="28758" s="6" customFormat="1" x14ac:dyDescent="0.4"/>
    <row r="28759" s="6" customFormat="1" x14ac:dyDescent="0.4"/>
    <row r="28760" s="6" customFormat="1" x14ac:dyDescent="0.4"/>
    <row r="28761" s="6" customFormat="1" x14ac:dyDescent="0.4"/>
    <row r="28762" s="6" customFormat="1" x14ac:dyDescent="0.4"/>
    <row r="28763" s="6" customFormat="1" x14ac:dyDescent="0.4"/>
    <row r="28764" s="6" customFormat="1" x14ac:dyDescent="0.4"/>
    <row r="28765" s="6" customFormat="1" x14ac:dyDescent="0.4"/>
    <row r="28766" s="6" customFormat="1" x14ac:dyDescent="0.4"/>
    <row r="28767" s="6" customFormat="1" x14ac:dyDescent="0.4"/>
    <row r="28768" s="6" customFormat="1" x14ac:dyDescent="0.4"/>
    <row r="28769" s="6" customFormat="1" x14ac:dyDescent="0.4"/>
    <row r="28770" s="6" customFormat="1" x14ac:dyDescent="0.4"/>
    <row r="28771" s="6" customFormat="1" x14ac:dyDescent="0.4"/>
    <row r="28772" s="6" customFormat="1" x14ac:dyDescent="0.4"/>
    <row r="28773" s="6" customFormat="1" x14ac:dyDescent="0.4"/>
    <row r="28774" s="6" customFormat="1" x14ac:dyDescent="0.4"/>
    <row r="28775" s="6" customFormat="1" x14ac:dyDescent="0.4"/>
    <row r="28776" s="6" customFormat="1" x14ac:dyDescent="0.4"/>
    <row r="28777" s="6" customFormat="1" x14ac:dyDescent="0.4"/>
    <row r="28778" s="6" customFormat="1" x14ac:dyDescent="0.4"/>
    <row r="28779" s="6" customFormat="1" x14ac:dyDescent="0.4"/>
    <row r="28780" s="6" customFormat="1" x14ac:dyDescent="0.4"/>
    <row r="28781" s="6" customFormat="1" x14ac:dyDescent="0.4"/>
    <row r="28782" s="6" customFormat="1" x14ac:dyDescent="0.4"/>
    <row r="28783" s="6" customFormat="1" x14ac:dyDescent="0.4"/>
    <row r="28784" s="6" customFormat="1" x14ac:dyDescent="0.4"/>
    <row r="28785" s="6" customFormat="1" x14ac:dyDescent="0.4"/>
    <row r="28786" s="6" customFormat="1" x14ac:dyDescent="0.4"/>
    <row r="28787" s="6" customFormat="1" x14ac:dyDescent="0.4"/>
    <row r="28788" s="6" customFormat="1" x14ac:dyDescent="0.4"/>
    <row r="28789" s="6" customFormat="1" x14ac:dyDescent="0.4"/>
    <row r="28790" s="6" customFormat="1" x14ac:dyDescent="0.4"/>
    <row r="28791" s="6" customFormat="1" x14ac:dyDescent="0.4"/>
    <row r="28792" s="6" customFormat="1" x14ac:dyDescent="0.4"/>
    <row r="28793" s="6" customFormat="1" x14ac:dyDescent="0.4"/>
    <row r="28794" s="6" customFormat="1" x14ac:dyDescent="0.4"/>
    <row r="28795" s="6" customFormat="1" x14ac:dyDescent="0.4"/>
    <row r="28796" s="6" customFormat="1" x14ac:dyDescent="0.4"/>
    <row r="28797" s="6" customFormat="1" x14ac:dyDescent="0.4"/>
    <row r="28798" s="6" customFormat="1" x14ac:dyDescent="0.4"/>
    <row r="28799" s="6" customFormat="1" x14ac:dyDescent="0.4"/>
    <row r="28800" s="6" customFormat="1" x14ac:dyDescent="0.4"/>
    <row r="28801" s="6" customFormat="1" x14ac:dyDescent="0.4"/>
    <row r="28802" s="6" customFormat="1" x14ac:dyDescent="0.4"/>
    <row r="28803" s="6" customFormat="1" x14ac:dyDescent="0.4"/>
    <row r="28804" s="6" customFormat="1" x14ac:dyDescent="0.4"/>
    <row r="28805" s="6" customFormat="1" x14ac:dyDescent="0.4"/>
    <row r="28806" s="6" customFormat="1" x14ac:dyDescent="0.4"/>
    <row r="28807" s="6" customFormat="1" x14ac:dyDescent="0.4"/>
    <row r="28808" s="6" customFormat="1" x14ac:dyDescent="0.4"/>
    <row r="28809" s="6" customFormat="1" x14ac:dyDescent="0.4"/>
    <row r="28810" s="6" customFormat="1" x14ac:dyDescent="0.4"/>
    <row r="28811" s="6" customFormat="1" x14ac:dyDescent="0.4"/>
    <row r="28812" s="6" customFormat="1" x14ac:dyDescent="0.4"/>
    <row r="28813" s="6" customFormat="1" x14ac:dyDescent="0.4"/>
    <row r="28814" s="6" customFormat="1" x14ac:dyDescent="0.4"/>
    <row r="28815" s="6" customFormat="1" x14ac:dyDescent="0.4"/>
    <row r="28816" s="6" customFormat="1" x14ac:dyDescent="0.4"/>
    <row r="28817" s="6" customFormat="1" x14ac:dyDescent="0.4"/>
    <row r="28818" s="6" customFormat="1" x14ac:dyDescent="0.4"/>
    <row r="28819" s="6" customFormat="1" x14ac:dyDescent="0.4"/>
    <row r="28820" s="6" customFormat="1" x14ac:dyDescent="0.4"/>
    <row r="28821" s="6" customFormat="1" x14ac:dyDescent="0.4"/>
    <row r="28822" s="6" customFormat="1" x14ac:dyDescent="0.4"/>
    <row r="28823" s="6" customFormat="1" x14ac:dyDescent="0.4"/>
    <row r="28824" s="6" customFormat="1" x14ac:dyDescent="0.4"/>
    <row r="28825" s="6" customFormat="1" x14ac:dyDescent="0.4"/>
    <row r="28826" s="6" customFormat="1" x14ac:dyDescent="0.4"/>
    <row r="28827" s="6" customFormat="1" x14ac:dyDescent="0.4"/>
    <row r="28828" s="6" customFormat="1" x14ac:dyDescent="0.4"/>
    <row r="28829" s="6" customFormat="1" x14ac:dyDescent="0.4"/>
    <row r="28830" s="6" customFormat="1" x14ac:dyDescent="0.4"/>
    <row r="28831" s="6" customFormat="1" x14ac:dyDescent="0.4"/>
    <row r="28832" s="6" customFormat="1" x14ac:dyDescent="0.4"/>
    <row r="28833" s="6" customFormat="1" x14ac:dyDescent="0.4"/>
    <row r="28834" s="6" customFormat="1" x14ac:dyDescent="0.4"/>
    <row r="28835" s="6" customFormat="1" x14ac:dyDescent="0.4"/>
    <row r="28836" s="6" customFormat="1" x14ac:dyDescent="0.4"/>
    <row r="28837" s="6" customFormat="1" x14ac:dyDescent="0.4"/>
    <row r="28838" s="6" customFormat="1" x14ac:dyDescent="0.4"/>
    <row r="28839" s="6" customFormat="1" x14ac:dyDescent="0.4"/>
    <row r="28840" s="6" customFormat="1" x14ac:dyDescent="0.4"/>
    <row r="28841" s="6" customFormat="1" x14ac:dyDescent="0.4"/>
    <row r="28842" s="6" customFormat="1" x14ac:dyDescent="0.4"/>
    <row r="28843" s="6" customFormat="1" x14ac:dyDescent="0.4"/>
    <row r="28844" s="6" customFormat="1" x14ac:dyDescent="0.4"/>
    <row r="28845" s="6" customFormat="1" x14ac:dyDescent="0.4"/>
    <row r="28846" s="6" customFormat="1" x14ac:dyDescent="0.4"/>
    <row r="28847" s="6" customFormat="1" x14ac:dyDescent="0.4"/>
    <row r="28848" s="6" customFormat="1" x14ac:dyDescent="0.4"/>
    <row r="28849" s="6" customFormat="1" x14ac:dyDescent="0.4"/>
    <row r="28850" s="6" customFormat="1" x14ac:dyDescent="0.4"/>
    <row r="28851" s="6" customFormat="1" x14ac:dyDescent="0.4"/>
    <row r="28852" s="6" customFormat="1" x14ac:dyDescent="0.4"/>
    <row r="28853" s="6" customFormat="1" x14ac:dyDescent="0.4"/>
    <row r="28854" s="6" customFormat="1" x14ac:dyDescent="0.4"/>
    <row r="28855" s="6" customFormat="1" x14ac:dyDescent="0.4"/>
    <row r="28856" s="6" customFormat="1" x14ac:dyDescent="0.4"/>
    <row r="28857" s="6" customFormat="1" x14ac:dyDescent="0.4"/>
    <row r="28858" s="6" customFormat="1" x14ac:dyDescent="0.4"/>
    <row r="28859" s="6" customFormat="1" x14ac:dyDescent="0.4"/>
    <row r="28860" s="6" customFormat="1" x14ac:dyDescent="0.4"/>
    <row r="28861" s="6" customFormat="1" x14ac:dyDescent="0.4"/>
    <row r="28862" s="6" customFormat="1" x14ac:dyDescent="0.4"/>
    <row r="28863" s="6" customFormat="1" x14ac:dyDescent="0.4"/>
    <row r="28864" s="6" customFormat="1" x14ac:dyDescent="0.4"/>
    <row r="28865" s="6" customFormat="1" x14ac:dyDescent="0.4"/>
    <row r="28866" s="6" customFormat="1" x14ac:dyDescent="0.4"/>
    <row r="28867" s="6" customFormat="1" x14ac:dyDescent="0.4"/>
    <row r="28868" s="6" customFormat="1" x14ac:dyDescent="0.4"/>
    <row r="28869" s="6" customFormat="1" x14ac:dyDescent="0.4"/>
    <row r="28870" s="6" customFormat="1" x14ac:dyDescent="0.4"/>
    <row r="28871" s="6" customFormat="1" x14ac:dyDescent="0.4"/>
    <row r="28872" s="6" customFormat="1" x14ac:dyDescent="0.4"/>
    <row r="28873" s="6" customFormat="1" x14ac:dyDescent="0.4"/>
    <row r="28874" s="6" customFormat="1" x14ac:dyDescent="0.4"/>
    <row r="28875" s="6" customFormat="1" x14ac:dyDescent="0.4"/>
    <row r="28876" s="6" customFormat="1" x14ac:dyDescent="0.4"/>
    <row r="28877" s="6" customFormat="1" x14ac:dyDescent="0.4"/>
    <row r="28878" s="6" customFormat="1" x14ac:dyDescent="0.4"/>
    <row r="28879" s="6" customFormat="1" x14ac:dyDescent="0.4"/>
    <row r="28880" s="6" customFormat="1" x14ac:dyDescent="0.4"/>
    <row r="28881" s="6" customFormat="1" x14ac:dyDescent="0.4"/>
    <row r="28882" s="6" customFormat="1" x14ac:dyDescent="0.4"/>
    <row r="28883" s="6" customFormat="1" x14ac:dyDescent="0.4"/>
    <row r="28884" s="6" customFormat="1" x14ac:dyDescent="0.4"/>
    <row r="28885" s="6" customFormat="1" x14ac:dyDescent="0.4"/>
    <row r="28886" s="6" customFormat="1" x14ac:dyDescent="0.4"/>
    <row r="28887" s="6" customFormat="1" x14ac:dyDescent="0.4"/>
    <row r="28888" s="6" customFormat="1" x14ac:dyDescent="0.4"/>
    <row r="28889" s="6" customFormat="1" x14ac:dyDescent="0.4"/>
    <row r="28890" s="6" customFormat="1" x14ac:dyDescent="0.4"/>
    <row r="28891" s="6" customFormat="1" x14ac:dyDescent="0.4"/>
    <row r="28892" s="6" customFormat="1" x14ac:dyDescent="0.4"/>
    <row r="28893" s="6" customFormat="1" x14ac:dyDescent="0.4"/>
    <row r="28894" s="6" customFormat="1" x14ac:dyDescent="0.4"/>
    <row r="28895" s="6" customFormat="1" x14ac:dyDescent="0.4"/>
    <row r="28896" s="6" customFormat="1" x14ac:dyDescent="0.4"/>
    <row r="28897" s="6" customFormat="1" x14ac:dyDescent="0.4"/>
    <row r="28898" s="6" customFormat="1" x14ac:dyDescent="0.4"/>
    <row r="28899" s="6" customFormat="1" x14ac:dyDescent="0.4"/>
    <row r="28900" s="6" customFormat="1" x14ac:dyDescent="0.4"/>
    <row r="28901" s="6" customFormat="1" x14ac:dyDescent="0.4"/>
    <row r="28902" s="6" customFormat="1" x14ac:dyDescent="0.4"/>
    <row r="28903" s="6" customFormat="1" x14ac:dyDescent="0.4"/>
    <row r="28904" s="6" customFormat="1" x14ac:dyDescent="0.4"/>
    <row r="28905" s="6" customFormat="1" x14ac:dyDescent="0.4"/>
    <row r="28906" s="6" customFormat="1" x14ac:dyDescent="0.4"/>
    <row r="28907" s="6" customFormat="1" x14ac:dyDescent="0.4"/>
    <row r="28908" s="6" customFormat="1" x14ac:dyDescent="0.4"/>
    <row r="28909" s="6" customFormat="1" x14ac:dyDescent="0.4"/>
    <row r="28910" s="6" customFormat="1" x14ac:dyDescent="0.4"/>
    <row r="28911" s="6" customFormat="1" x14ac:dyDescent="0.4"/>
    <row r="28912" s="6" customFormat="1" x14ac:dyDescent="0.4"/>
    <row r="28913" s="6" customFormat="1" x14ac:dyDescent="0.4"/>
    <row r="28914" s="6" customFormat="1" x14ac:dyDescent="0.4"/>
    <row r="28915" s="6" customFormat="1" x14ac:dyDescent="0.4"/>
    <row r="28916" s="6" customFormat="1" x14ac:dyDescent="0.4"/>
    <row r="28917" s="6" customFormat="1" x14ac:dyDescent="0.4"/>
    <row r="28918" s="6" customFormat="1" x14ac:dyDescent="0.4"/>
    <row r="28919" s="6" customFormat="1" x14ac:dyDescent="0.4"/>
    <row r="28920" s="6" customFormat="1" x14ac:dyDescent="0.4"/>
    <row r="28921" s="6" customFormat="1" x14ac:dyDescent="0.4"/>
    <row r="28922" s="6" customFormat="1" x14ac:dyDescent="0.4"/>
    <row r="28923" s="6" customFormat="1" x14ac:dyDescent="0.4"/>
    <row r="28924" s="6" customFormat="1" x14ac:dyDescent="0.4"/>
    <row r="28925" s="6" customFormat="1" x14ac:dyDescent="0.4"/>
    <row r="28926" s="6" customFormat="1" x14ac:dyDescent="0.4"/>
    <row r="28927" s="6" customFormat="1" x14ac:dyDescent="0.4"/>
    <row r="28928" s="6" customFormat="1" x14ac:dyDescent="0.4"/>
    <row r="28929" s="6" customFormat="1" x14ac:dyDescent="0.4"/>
    <row r="28930" s="6" customFormat="1" x14ac:dyDescent="0.4"/>
    <row r="28931" s="6" customFormat="1" x14ac:dyDescent="0.4"/>
    <row r="28932" s="6" customFormat="1" x14ac:dyDescent="0.4"/>
    <row r="28933" s="6" customFormat="1" x14ac:dyDescent="0.4"/>
    <row r="28934" s="6" customFormat="1" x14ac:dyDescent="0.4"/>
    <row r="28935" s="6" customFormat="1" x14ac:dyDescent="0.4"/>
    <row r="28936" s="6" customFormat="1" x14ac:dyDescent="0.4"/>
    <row r="28937" s="6" customFormat="1" x14ac:dyDescent="0.4"/>
    <row r="28938" s="6" customFormat="1" x14ac:dyDescent="0.4"/>
    <row r="28939" s="6" customFormat="1" x14ac:dyDescent="0.4"/>
    <row r="28940" s="6" customFormat="1" x14ac:dyDescent="0.4"/>
    <row r="28941" s="6" customFormat="1" x14ac:dyDescent="0.4"/>
    <row r="28942" s="6" customFormat="1" x14ac:dyDescent="0.4"/>
    <row r="28943" s="6" customFormat="1" x14ac:dyDescent="0.4"/>
    <row r="28944" s="6" customFormat="1" x14ac:dyDescent="0.4"/>
    <row r="28945" s="6" customFormat="1" x14ac:dyDescent="0.4"/>
    <row r="28946" s="6" customFormat="1" x14ac:dyDescent="0.4"/>
    <row r="28947" s="6" customFormat="1" x14ac:dyDescent="0.4"/>
    <row r="28948" s="6" customFormat="1" x14ac:dyDescent="0.4"/>
    <row r="28949" s="6" customFormat="1" x14ac:dyDescent="0.4"/>
    <row r="28950" s="6" customFormat="1" x14ac:dyDescent="0.4"/>
    <row r="28951" s="6" customFormat="1" x14ac:dyDescent="0.4"/>
    <row r="28952" s="6" customFormat="1" x14ac:dyDescent="0.4"/>
    <row r="28953" s="6" customFormat="1" x14ac:dyDescent="0.4"/>
    <row r="28954" s="6" customFormat="1" x14ac:dyDescent="0.4"/>
    <row r="28955" s="6" customFormat="1" x14ac:dyDescent="0.4"/>
    <row r="28956" s="6" customFormat="1" x14ac:dyDescent="0.4"/>
    <row r="28957" s="6" customFormat="1" x14ac:dyDescent="0.4"/>
    <row r="28958" s="6" customFormat="1" x14ac:dyDescent="0.4"/>
    <row r="28959" s="6" customFormat="1" x14ac:dyDescent="0.4"/>
    <row r="28960" s="6" customFormat="1" x14ac:dyDescent="0.4"/>
    <row r="28961" s="6" customFormat="1" x14ac:dyDescent="0.4"/>
    <row r="28962" s="6" customFormat="1" x14ac:dyDescent="0.4"/>
    <row r="28963" s="6" customFormat="1" x14ac:dyDescent="0.4"/>
    <row r="28964" s="6" customFormat="1" x14ac:dyDescent="0.4"/>
    <row r="28965" s="6" customFormat="1" x14ac:dyDescent="0.4"/>
    <row r="28966" s="6" customFormat="1" x14ac:dyDescent="0.4"/>
    <row r="28967" s="6" customFormat="1" x14ac:dyDescent="0.4"/>
    <row r="28968" s="6" customFormat="1" x14ac:dyDescent="0.4"/>
    <row r="28969" s="6" customFormat="1" x14ac:dyDescent="0.4"/>
    <row r="28970" s="6" customFormat="1" x14ac:dyDescent="0.4"/>
    <row r="28971" s="6" customFormat="1" x14ac:dyDescent="0.4"/>
    <row r="28972" s="6" customFormat="1" x14ac:dyDescent="0.4"/>
    <row r="28973" s="6" customFormat="1" x14ac:dyDescent="0.4"/>
    <row r="28974" s="6" customFormat="1" x14ac:dyDescent="0.4"/>
    <row r="28975" s="6" customFormat="1" x14ac:dyDescent="0.4"/>
    <row r="28976" s="6" customFormat="1" x14ac:dyDescent="0.4"/>
    <row r="28977" s="6" customFormat="1" x14ac:dyDescent="0.4"/>
    <row r="28978" s="6" customFormat="1" x14ac:dyDescent="0.4"/>
    <row r="28979" s="6" customFormat="1" x14ac:dyDescent="0.4"/>
    <row r="28980" s="6" customFormat="1" x14ac:dyDescent="0.4"/>
    <row r="28981" s="6" customFormat="1" x14ac:dyDescent="0.4"/>
    <row r="28982" s="6" customFormat="1" x14ac:dyDescent="0.4"/>
    <row r="28983" s="6" customFormat="1" x14ac:dyDescent="0.4"/>
    <row r="28984" s="6" customFormat="1" x14ac:dyDescent="0.4"/>
    <row r="28985" s="6" customFormat="1" x14ac:dyDescent="0.4"/>
    <row r="28986" s="6" customFormat="1" x14ac:dyDescent="0.4"/>
    <row r="28987" s="6" customFormat="1" x14ac:dyDescent="0.4"/>
    <row r="28988" s="6" customFormat="1" x14ac:dyDescent="0.4"/>
    <row r="28989" s="6" customFormat="1" x14ac:dyDescent="0.4"/>
    <row r="28990" s="6" customFormat="1" x14ac:dyDescent="0.4"/>
    <row r="28991" s="6" customFormat="1" x14ac:dyDescent="0.4"/>
    <row r="28992" s="6" customFormat="1" x14ac:dyDescent="0.4"/>
    <row r="28993" s="6" customFormat="1" x14ac:dyDescent="0.4"/>
    <row r="28994" s="6" customFormat="1" x14ac:dyDescent="0.4"/>
    <row r="28995" s="6" customFormat="1" x14ac:dyDescent="0.4"/>
    <row r="28996" s="6" customFormat="1" x14ac:dyDescent="0.4"/>
    <row r="28997" s="6" customFormat="1" x14ac:dyDescent="0.4"/>
    <row r="28998" s="6" customFormat="1" x14ac:dyDescent="0.4"/>
    <row r="28999" s="6" customFormat="1" x14ac:dyDescent="0.4"/>
    <row r="29000" s="6" customFormat="1" x14ac:dyDescent="0.4"/>
    <row r="29001" s="6" customFormat="1" x14ac:dyDescent="0.4"/>
    <row r="29002" s="6" customFormat="1" x14ac:dyDescent="0.4"/>
    <row r="29003" s="6" customFormat="1" x14ac:dyDescent="0.4"/>
    <row r="29004" s="6" customFormat="1" x14ac:dyDescent="0.4"/>
    <row r="29005" s="6" customFormat="1" x14ac:dyDescent="0.4"/>
    <row r="29006" s="6" customFormat="1" x14ac:dyDescent="0.4"/>
    <row r="29007" s="6" customFormat="1" x14ac:dyDescent="0.4"/>
    <row r="29008" s="6" customFormat="1" x14ac:dyDescent="0.4"/>
    <row r="29009" s="6" customFormat="1" x14ac:dyDescent="0.4"/>
    <row r="29010" s="6" customFormat="1" x14ac:dyDescent="0.4"/>
    <row r="29011" s="6" customFormat="1" x14ac:dyDescent="0.4"/>
    <row r="29012" s="6" customFormat="1" x14ac:dyDescent="0.4"/>
    <row r="29013" s="6" customFormat="1" x14ac:dyDescent="0.4"/>
    <row r="29014" s="6" customFormat="1" x14ac:dyDescent="0.4"/>
    <row r="29015" s="6" customFormat="1" x14ac:dyDescent="0.4"/>
    <row r="29016" s="6" customFormat="1" x14ac:dyDescent="0.4"/>
    <row r="29017" s="6" customFormat="1" x14ac:dyDescent="0.4"/>
    <row r="29018" s="6" customFormat="1" x14ac:dyDescent="0.4"/>
    <row r="29019" s="6" customFormat="1" x14ac:dyDescent="0.4"/>
    <row r="29020" s="6" customFormat="1" x14ac:dyDescent="0.4"/>
    <row r="29021" s="6" customFormat="1" x14ac:dyDescent="0.4"/>
    <row r="29022" s="6" customFormat="1" x14ac:dyDescent="0.4"/>
    <row r="29023" s="6" customFormat="1" x14ac:dyDescent="0.4"/>
    <row r="29024" s="6" customFormat="1" x14ac:dyDescent="0.4"/>
    <row r="29025" s="6" customFormat="1" x14ac:dyDescent="0.4"/>
    <row r="29026" s="6" customFormat="1" x14ac:dyDescent="0.4"/>
    <row r="29027" s="6" customFormat="1" x14ac:dyDescent="0.4"/>
    <row r="29028" s="6" customFormat="1" x14ac:dyDescent="0.4"/>
    <row r="29029" s="6" customFormat="1" x14ac:dyDescent="0.4"/>
    <row r="29030" s="6" customFormat="1" x14ac:dyDescent="0.4"/>
    <row r="29031" s="6" customFormat="1" x14ac:dyDescent="0.4"/>
    <row r="29032" s="6" customFormat="1" x14ac:dyDescent="0.4"/>
    <row r="29033" s="6" customFormat="1" x14ac:dyDescent="0.4"/>
    <row r="29034" s="6" customFormat="1" x14ac:dyDescent="0.4"/>
    <row r="29035" s="6" customFormat="1" x14ac:dyDescent="0.4"/>
    <row r="29036" s="6" customFormat="1" x14ac:dyDescent="0.4"/>
    <row r="29037" s="6" customFormat="1" x14ac:dyDescent="0.4"/>
    <row r="29038" s="6" customFormat="1" x14ac:dyDescent="0.4"/>
    <row r="29039" s="6" customFormat="1" x14ac:dyDescent="0.4"/>
    <row r="29040" s="6" customFormat="1" x14ac:dyDescent="0.4"/>
    <row r="29041" s="6" customFormat="1" x14ac:dyDescent="0.4"/>
    <row r="29042" s="6" customFormat="1" x14ac:dyDescent="0.4"/>
    <row r="29043" s="6" customFormat="1" x14ac:dyDescent="0.4"/>
    <row r="29044" s="6" customFormat="1" x14ac:dyDescent="0.4"/>
    <row r="29045" s="6" customFormat="1" x14ac:dyDescent="0.4"/>
    <row r="29046" s="6" customFormat="1" x14ac:dyDescent="0.4"/>
    <row r="29047" s="6" customFormat="1" x14ac:dyDescent="0.4"/>
    <row r="29048" s="6" customFormat="1" x14ac:dyDescent="0.4"/>
    <row r="29049" s="6" customFormat="1" x14ac:dyDescent="0.4"/>
    <row r="29050" s="6" customFormat="1" x14ac:dyDescent="0.4"/>
    <row r="29051" s="6" customFormat="1" x14ac:dyDescent="0.4"/>
    <row r="29052" s="6" customFormat="1" x14ac:dyDescent="0.4"/>
    <row r="29053" s="6" customFormat="1" x14ac:dyDescent="0.4"/>
    <row r="29054" s="6" customFormat="1" x14ac:dyDescent="0.4"/>
    <row r="29055" s="6" customFormat="1" x14ac:dyDescent="0.4"/>
    <row r="29056" s="6" customFormat="1" x14ac:dyDescent="0.4"/>
    <row r="29057" s="6" customFormat="1" x14ac:dyDescent="0.4"/>
    <row r="29058" s="6" customFormat="1" x14ac:dyDescent="0.4"/>
    <row r="29059" s="6" customFormat="1" x14ac:dyDescent="0.4"/>
    <row r="29060" s="6" customFormat="1" x14ac:dyDescent="0.4"/>
    <row r="29061" s="6" customFormat="1" x14ac:dyDescent="0.4"/>
    <row r="29062" s="6" customFormat="1" x14ac:dyDescent="0.4"/>
    <row r="29063" s="6" customFormat="1" x14ac:dyDescent="0.4"/>
    <row r="29064" s="6" customFormat="1" x14ac:dyDescent="0.4"/>
    <row r="29065" s="6" customFormat="1" x14ac:dyDescent="0.4"/>
    <row r="29066" s="6" customFormat="1" x14ac:dyDescent="0.4"/>
    <row r="29067" s="6" customFormat="1" x14ac:dyDescent="0.4"/>
    <row r="29068" s="6" customFormat="1" x14ac:dyDescent="0.4"/>
    <row r="29069" s="6" customFormat="1" x14ac:dyDescent="0.4"/>
    <row r="29070" s="6" customFormat="1" x14ac:dyDescent="0.4"/>
    <row r="29071" s="6" customFormat="1" x14ac:dyDescent="0.4"/>
    <row r="29072" s="6" customFormat="1" x14ac:dyDescent="0.4"/>
    <row r="29073" s="6" customFormat="1" x14ac:dyDescent="0.4"/>
    <row r="29074" s="6" customFormat="1" x14ac:dyDescent="0.4"/>
    <row r="29075" s="6" customFormat="1" x14ac:dyDescent="0.4"/>
    <row r="29076" s="6" customFormat="1" x14ac:dyDescent="0.4"/>
    <row r="29077" s="6" customFormat="1" x14ac:dyDescent="0.4"/>
    <row r="29078" s="6" customFormat="1" x14ac:dyDescent="0.4"/>
    <row r="29079" s="6" customFormat="1" x14ac:dyDescent="0.4"/>
    <row r="29080" s="6" customFormat="1" x14ac:dyDescent="0.4"/>
    <row r="29081" s="6" customFormat="1" x14ac:dyDescent="0.4"/>
    <row r="29082" s="6" customFormat="1" x14ac:dyDescent="0.4"/>
    <row r="29083" s="6" customFormat="1" x14ac:dyDescent="0.4"/>
    <row r="29084" s="6" customFormat="1" x14ac:dyDescent="0.4"/>
    <row r="29085" s="6" customFormat="1" x14ac:dyDescent="0.4"/>
    <row r="29086" s="6" customFormat="1" x14ac:dyDescent="0.4"/>
    <row r="29087" s="6" customFormat="1" x14ac:dyDescent="0.4"/>
    <row r="29088" s="6" customFormat="1" x14ac:dyDescent="0.4"/>
    <row r="29089" s="6" customFormat="1" x14ac:dyDescent="0.4"/>
    <row r="29090" s="6" customFormat="1" x14ac:dyDescent="0.4"/>
    <row r="29091" s="6" customFormat="1" x14ac:dyDescent="0.4"/>
    <row r="29092" s="6" customFormat="1" x14ac:dyDescent="0.4"/>
    <row r="29093" s="6" customFormat="1" x14ac:dyDescent="0.4"/>
    <row r="29094" s="6" customFormat="1" x14ac:dyDescent="0.4"/>
    <row r="29095" s="6" customFormat="1" x14ac:dyDescent="0.4"/>
    <row r="29096" s="6" customFormat="1" x14ac:dyDescent="0.4"/>
    <row r="29097" s="6" customFormat="1" x14ac:dyDescent="0.4"/>
    <row r="29098" s="6" customFormat="1" x14ac:dyDescent="0.4"/>
    <row r="29099" s="6" customFormat="1" x14ac:dyDescent="0.4"/>
    <row r="29100" s="6" customFormat="1" x14ac:dyDescent="0.4"/>
    <row r="29101" s="6" customFormat="1" x14ac:dyDescent="0.4"/>
    <row r="29102" s="6" customFormat="1" x14ac:dyDescent="0.4"/>
    <row r="29103" s="6" customFormat="1" x14ac:dyDescent="0.4"/>
    <row r="29104" s="6" customFormat="1" x14ac:dyDescent="0.4"/>
    <row r="29105" s="6" customFormat="1" x14ac:dyDescent="0.4"/>
    <row r="29106" s="6" customFormat="1" x14ac:dyDescent="0.4"/>
    <row r="29107" s="6" customFormat="1" x14ac:dyDescent="0.4"/>
    <row r="29108" s="6" customFormat="1" x14ac:dyDescent="0.4"/>
    <row r="29109" s="6" customFormat="1" x14ac:dyDescent="0.4"/>
    <row r="29110" s="6" customFormat="1" x14ac:dyDescent="0.4"/>
    <row r="29111" s="6" customFormat="1" x14ac:dyDescent="0.4"/>
    <row r="29112" s="6" customFormat="1" x14ac:dyDescent="0.4"/>
    <row r="29113" s="6" customFormat="1" x14ac:dyDescent="0.4"/>
    <row r="29114" s="6" customFormat="1" x14ac:dyDescent="0.4"/>
    <row r="29115" s="6" customFormat="1" x14ac:dyDescent="0.4"/>
    <row r="29116" s="6" customFormat="1" x14ac:dyDescent="0.4"/>
    <row r="29117" s="6" customFormat="1" x14ac:dyDescent="0.4"/>
    <row r="29118" s="6" customFormat="1" x14ac:dyDescent="0.4"/>
    <row r="29119" s="6" customFormat="1" x14ac:dyDescent="0.4"/>
    <row r="29120" s="6" customFormat="1" x14ac:dyDescent="0.4"/>
    <row r="29121" s="6" customFormat="1" x14ac:dyDescent="0.4"/>
    <row r="29122" s="6" customFormat="1" x14ac:dyDescent="0.4"/>
    <row r="29123" s="6" customFormat="1" x14ac:dyDescent="0.4"/>
    <row r="29124" s="6" customFormat="1" x14ac:dyDescent="0.4"/>
    <row r="29125" s="6" customFormat="1" x14ac:dyDescent="0.4"/>
    <row r="29126" s="6" customFormat="1" x14ac:dyDescent="0.4"/>
    <row r="29127" s="6" customFormat="1" x14ac:dyDescent="0.4"/>
    <row r="29128" s="6" customFormat="1" x14ac:dyDescent="0.4"/>
    <row r="29129" s="6" customFormat="1" x14ac:dyDescent="0.4"/>
    <row r="29130" s="6" customFormat="1" x14ac:dyDescent="0.4"/>
    <row r="29131" s="6" customFormat="1" x14ac:dyDescent="0.4"/>
    <row r="29132" s="6" customFormat="1" x14ac:dyDescent="0.4"/>
    <row r="29133" s="6" customFormat="1" x14ac:dyDescent="0.4"/>
    <row r="29134" s="6" customFormat="1" x14ac:dyDescent="0.4"/>
    <row r="29135" s="6" customFormat="1" x14ac:dyDescent="0.4"/>
    <row r="29136" s="6" customFormat="1" x14ac:dyDescent="0.4"/>
    <row r="29137" s="6" customFormat="1" x14ac:dyDescent="0.4"/>
    <row r="29138" s="6" customFormat="1" x14ac:dyDescent="0.4"/>
    <row r="29139" s="6" customFormat="1" x14ac:dyDescent="0.4"/>
    <row r="29140" s="6" customFormat="1" x14ac:dyDescent="0.4"/>
    <row r="29141" s="6" customFormat="1" x14ac:dyDescent="0.4"/>
    <row r="29142" s="6" customFormat="1" x14ac:dyDescent="0.4"/>
    <row r="29143" s="6" customFormat="1" x14ac:dyDescent="0.4"/>
    <row r="29144" s="6" customFormat="1" x14ac:dyDescent="0.4"/>
    <row r="29145" s="6" customFormat="1" x14ac:dyDescent="0.4"/>
    <row r="29146" s="6" customFormat="1" x14ac:dyDescent="0.4"/>
    <row r="29147" s="6" customFormat="1" x14ac:dyDescent="0.4"/>
    <row r="29148" s="6" customFormat="1" x14ac:dyDescent="0.4"/>
    <row r="29149" s="6" customFormat="1" x14ac:dyDescent="0.4"/>
    <row r="29150" s="6" customFormat="1" x14ac:dyDescent="0.4"/>
    <row r="29151" s="6" customFormat="1" x14ac:dyDescent="0.4"/>
    <row r="29152" s="6" customFormat="1" x14ac:dyDescent="0.4"/>
    <row r="29153" s="6" customFormat="1" x14ac:dyDescent="0.4"/>
    <row r="29154" s="6" customFormat="1" x14ac:dyDescent="0.4"/>
    <row r="29155" s="6" customFormat="1" x14ac:dyDescent="0.4"/>
    <row r="29156" s="6" customFormat="1" x14ac:dyDescent="0.4"/>
    <row r="29157" s="6" customFormat="1" x14ac:dyDescent="0.4"/>
    <row r="29158" s="6" customFormat="1" x14ac:dyDescent="0.4"/>
    <row r="29159" s="6" customFormat="1" x14ac:dyDescent="0.4"/>
    <row r="29160" s="6" customFormat="1" x14ac:dyDescent="0.4"/>
    <row r="29161" s="6" customFormat="1" x14ac:dyDescent="0.4"/>
    <row r="29162" s="6" customFormat="1" x14ac:dyDescent="0.4"/>
    <row r="29163" s="6" customFormat="1" x14ac:dyDescent="0.4"/>
    <row r="29164" s="6" customFormat="1" x14ac:dyDescent="0.4"/>
    <row r="29165" s="6" customFormat="1" x14ac:dyDescent="0.4"/>
    <row r="29166" s="6" customFormat="1" x14ac:dyDescent="0.4"/>
    <row r="29167" s="6" customFormat="1" x14ac:dyDescent="0.4"/>
    <row r="29168" s="6" customFormat="1" x14ac:dyDescent="0.4"/>
    <row r="29169" s="6" customFormat="1" x14ac:dyDescent="0.4"/>
    <row r="29170" s="6" customFormat="1" x14ac:dyDescent="0.4"/>
    <row r="29171" s="6" customFormat="1" x14ac:dyDescent="0.4"/>
    <row r="29172" s="6" customFormat="1" x14ac:dyDescent="0.4"/>
    <row r="29173" s="6" customFormat="1" x14ac:dyDescent="0.4"/>
    <row r="29174" s="6" customFormat="1" x14ac:dyDescent="0.4"/>
    <row r="29175" s="6" customFormat="1" x14ac:dyDescent="0.4"/>
    <row r="29176" s="6" customFormat="1" x14ac:dyDescent="0.4"/>
    <row r="29177" s="6" customFormat="1" x14ac:dyDescent="0.4"/>
    <row r="29178" s="6" customFormat="1" x14ac:dyDescent="0.4"/>
    <row r="29179" s="6" customFormat="1" x14ac:dyDescent="0.4"/>
    <row r="29180" s="6" customFormat="1" x14ac:dyDescent="0.4"/>
    <row r="29181" s="6" customFormat="1" x14ac:dyDescent="0.4"/>
    <row r="29182" s="6" customFormat="1" x14ac:dyDescent="0.4"/>
    <row r="29183" s="6" customFormat="1" x14ac:dyDescent="0.4"/>
    <row r="29184" s="6" customFormat="1" x14ac:dyDescent="0.4"/>
    <row r="29185" s="6" customFormat="1" x14ac:dyDescent="0.4"/>
    <row r="29186" s="6" customFormat="1" x14ac:dyDescent="0.4"/>
    <row r="29187" s="6" customFormat="1" x14ac:dyDescent="0.4"/>
    <row r="29188" s="6" customFormat="1" x14ac:dyDescent="0.4"/>
    <row r="29189" s="6" customFormat="1" x14ac:dyDescent="0.4"/>
    <row r="29190" s="6" customFormat="1" x14ac:dyDescent="0.4"/>
    <row r="29191" s="6" customFormat="1" x14ac:dyDescent="0.4"/>
    <row r="29192" s="6" customFormat="1" x14ac:dyDescent="0.4"/>
    <row r="29193" s="6" customFormat="1" x14ac:dyDescent="0.4"/>
    <row r="29194" s="6" customFormat="1" x14ac:dyDescent="0.4"/>
    <row r="29195" s="6" customFormat="1" x14ac:dyDescent="0.4"/>
    <row r="29196" s="6" customFormat="1" x14ac:dyDescent="0.4"/>
    <row r="29197" s="6" customFormat="1" x14ac:dyDescent="0.4"/>
    <row r="29198" s="6" customFormat="1" x14ac:dyDescent="0.4"/>
    <row r="29199" s="6" customFormat="1" x14ac:dyDescent="0.4"/>
    <row r="29200" s="6" customFormat="1" x14ac:dyDescent="0.4"/>
    <row r="29201" s="6" customFormat="1" x14ac:dyDescent="0.4"/>
    <row r="29202" s="6" customFormat="1" x14ac:dyDescent="0.4"/>
    <row r="29203" s="6" customFormat="1" x14ac:dyDescent="0.4"/>
    <row r="29204" s="6" customFormat="1" x14ac:dyDescent="0.4"/>
    <row r="29205" s="6" customFormat="1" x14ac:dyDescent="0.4"/>
    <row r="29206" s="6" customFormat="1" x14ac:dyDescent="0.4"/>
    <row r="29207" s="6" customFormat="1" x14ac:dyDescent="0.4"/>
    <row r="29208" s="6" customFormat="1" x14ac:dyDescent="0.4"/>
    <row r="29209" s="6" customFormat="1" x14ac:dyDescent="0.4"/>
    <row r="29210" s="6" customFormat="1" x14ac:dyDescent="0.4"/>
    <row r="29211" s="6" customFormat="1" x14ac:dyDescent="0.4"/>
    <row r="29212" s="6" customFormat="1" x14ac:dyDescent="0.4"/>
    <row r="29213" s="6" customFormat="1" x14ac:dyDescent="0.4"/>
    <row r="29214" s="6" customFormat="1" x14ac:dyDescent="0.4"/>
    <row r="29215" s="6" customFormat="1" x14ac:dyDescent="0.4"/>
    <row r="29216" s="6" customFormat="1" x14ac:dyDescent="0.4"/>
    <row r="29217" s="6" customFormat="1" x14ac:dyDescent="0.4"/>
    <row r="29218" s="6" customFormat="1" x14ac:dyDescent="0.4"/>
    <row r="29219" s="6" customFormat="1" x14ac:dyDescent="0.4"/>
    <row r="29220" s="6" customFormat="1" x14ac:dyDescent="0.4"/>
    <row r="29221" s="6" customFormat="1" x14ac:dyDescent="0.4"/>
    <row r="29222" s="6" customFormat="1" x14ac:dyDescent="0.4"/>
    <row r="29223" s="6" customFormat="1" x14ac:dyDescent="0.4"/>
    <row r="29224" s="6" customFormat="1" x14ac:dyDescent="0.4"/>
    <row r="29225" s="6" customFormat="1" x14ac:dyDescent="0.4"/>
    <row r="29226" s="6" customFormat="1" x14ac:dyDescent="0.4"/>
    <row r="29227" s="6" customFormat="1" x14ac:dyDescent="0.4"/>
    <row r="29228" s="6" customFormat="1" x14ac:dyDescent="0.4"/>
    <row r="29229" s="6" customFormat="1" x14ac:dyDescent="0.4"/>
    <row r="29230" s="6" customFormat="1" x14ac:dyDescent="0.4"/>
    <row r="29231" s="6" customFormat="1" x14ac:dyDescent="0.4"/>
    <row r="29232" s="6" customFormat="1" x14ac:dyDescent="0.4"/>
    <row r="29233" s="6" customFormat="1" x14ac:dyDescent="0.4"/>
    <row r="29234" s="6" customFormat="1" x14ac:dyDescent="0.4"/>
    <row r="29235" s="6" customFormat="1" x14ac:dyDescent="0.4"/>
    <row r="29236" s="6" customFormat="1" x14ac:dyDescent="0.4"/>
    <row r="29237" s="6" customFormat="1" x14ac:dyDescent="0.4"/>
    <row r="29238" s="6" customFormat="1" x14ac:dyDescent="0.4"/>
    <row r="29239" s="6" customFormat="1" x14ac:dyDescent="0.4"/>
    <row r="29240" s="6" customFormat="1" x14ac:dyDescent="0.4"/>
    <row r="29241" s="6" customFormat="1" x14ac:dyDescent="0.4"/>
    <row r="29242" s="6" customFormat="1" x14ac:dyDescent="0.4"/>
    <row r="29243" s="6" customFormat="1" x14ac:dyDescent="0.4"/>
    <row r="29244" s="6" customFormat="1" x14ac:dyDescent="0.4"/>
    <row r="29245" s="6" customFormat="1" x14ac:dyDescent="0.4"/>
    <row r="29246" s="6" customFormat="1" x14ac:dyDescent="0.4"/>
    <row r="29247" s="6" customFormat="1" x14ac:dyDescent="0.4"/>
    <row r="29248" s="6" customFormat="1" x14ac:dyDescent="0.4"/>
    <row r="29249" s="6" customFormat="1" x14ac:dyDescent="0.4"/>
    <row r="29250" s="6" customFormat="1" x14ac:dyDescent="0.4"/>
    <row r="29251" s="6" customFormat="1" x14ac:dyDescent="0.4"/>
    <row r="29252" s="6" customFormat="1" x14ac:dyDescent="0.4"/>
    <row r="29253" s="6" customFormat="1" x14ac:dyDescent="0.4"/>
    <row r="29254" s="6" customFormat="1" x14ac:dyDescent="0.4"/>
    <row r="29255" s="6" customFormat="1" x14ac:dyDescent="0.4"/>
    <row r="29256" s="6" customFormat="1" x14ac:dyDescent="0.4"/>
    <row r="29257" s="6" customFormat="1" x14ac:dyDescent="0.4"/>
    <row r="29258" s="6" customFormat="1" x14ac:dyDescent="0.4"/>
    <row r="29259" s="6" customFormat="1" x14ac:dyDescent="0.4"/>
    <row r="29260" s="6" customFormat="1" x14ac:dyDescent="0.4"/>
    <row r="29261" s="6" customFormat="1" x14ac:dyDescent="0.4"/>
    <row r="29262" s="6" customFormat="1" x14ac:dyDescent="0.4"/>
    <row r="29263" s="6" customFormat="1" x14ac:dyDescent="0.4"/>
    <row r="29264" s="6" customFormat="1" x14ac:dyDescent="0.4"/>
    <row r="29265" s="6" customFormat="1" x14ac:dyDescent="0.4"/>
    <row r="29266" s="6" customFormat="1" x14ac:dyDescent="0.4"/>
    <row r="29267" s="6" customFormat="1" x14ac:dyDescent="0.4"/>
    <row r="29268" s="6" customFormat="1" x14ac:dyDescent="0.4"/>
    <row r="29269" s="6" customFormat="1" x14ac:dyDescent="0.4"/>
    <row r="29270" s="6" customFormat="1" x14ac:dyDescent="0.4"/>
    <row r="29271" s="6" customFormat="1" x14ac:dyDescent="0.4"/>
    <row r="29272" s="6" customFormat="1" x14ac:dyDescent="0.4"/>
    <row r="29273" s="6" customFormat="1" x14ac:dyDescent="0.4"/>
    <row r="29274" s="6" customFormat="1" x14ac:dyDescent="0.4"/>
    <row r="29275" s="6" customFormat="1" x14ac:dyDescent="0.4"/>
    <row r="29276" s="6" customFormat="1" x14ac:dyDescent="0.4"/>
    <row r="29277" s="6" customFormat="1" x14ac:dyDescent="0.4"/>
    <row r="29278" s="6" customFormat="1" x14ac:dyDescent="0.4"/>
    <row r="29279" s="6" customFormat="1" x14ac:dyDescent="0.4"/>
    <row r="29280" s="6" customFormat="1" x14ac:dyDescent="0.4"/>
    <row r="29281" s="6" customFormat="1" x14ac:dyDescent="0.4"/>
    <row r="29282" s="6" customFormat="1" x14ac:dyDescent="0.4"/>
    <row r="29283" s="6" customFormat="1" x14ac:dyDescent="0.4"/>
    <row r="29284" s="6" customFormat="1" x14ac:dyDescent="0.4"/>
    <row r="29285" s="6" customFormat="1" x14ac:dyDescent="0.4"/>
    <row r="29286" s="6" customFormat="1" x14ac:dyDescent="0.4"/>
    <row r="29287" s="6" customFormat="1" x14ac:dyDescent="0.4"/>
    <row r="29288" s="6" customFormat="1" x14ac:dyDescent="0.4"/>
    <row r="29289" s="6" customFormat="1" x14ac:dyDescent="0.4"/>
    <row r="29290" s="6" customFormat="1" x14ac:dyDescent="0.4"/>
    <row r="29291" s="6" customFormat="1" x14ac:dyDescent="0.4"/>
    <row r="29292" s="6" customFormat="1" x14ac:dyDescent="0.4"/>
    <row r="29293" s="6" customFormat="1" x14ac:dyDescent="0.4"/>
    <row r="29294" s="6" customFormat="1" x14ac:dyDescent="0.4"/>
    <row r="29295" s="6" customFormat="1" x14ac:dyDescent="0.4"/>
    <row r="29296" s="6" customFormat="1" x14ac:dyDescent="0.4"/>
    <row r="29297" s="6" customFormat="1" x14ac:dyDescent="0.4"/>
    <row r="29298" s="6" customFormat="1" x14ac:dyDescent="0.4"/>
    <row r="29299" s="6" customFormat="1" x14ac:dyDescent="0.4"/>
    <row r="29300" s="6" customFormat="1" x14ac:dyDescent="0.4"/>
    <row r="29301" s="6" customFormat="1" x14ac:dyDescent="0.4"/>
    <row r="29302" s="6" customFormat="1" x14ac:dyDescent="0.4"/>
    <row r="29303" s="6" customFormat="1" x14ac:dyDescent="0.4"/>
    <row r="29304" s="6" customFormat="1" x14ac:dyDescent="0.4"/>
    <row r="29305" s="6" customFormat="1" x14ac:dyDescent="0.4"/>
    <row r="29306" s="6" customFormat="1" x14ac:dyDescent="0.4"/>
    <row r="29307" s="6" customFormat="1" x14ac:dyDescent="0.4"/>
    <row r="29308" s="6" customFormat="1" x14ac:dyDescent="0.4"/>
    <row r="29309" s="6" customFormat="1" x14ac:dyDescent="0.4"/>
    <row r="29310" s="6" customFormat="1" x14ac:dyDescent="0.4"/>
    <row r="29311" s="6" customFormat="1" x14ac:dyDescent="0.4"/>
    <row r="29312" s="6" customFormat="1" x14ac:dyDescent="0.4"/>
    <row r="29313" s="6" customFormat="1" x14ac:dyDescent="0.4"/>
    <row r="29314" s="6" customFormat="1" x14ac:dyDescent="0.4"/>
    <row r="29315" s="6" customFormat="1" x14ac:dyDescent="0.4"/>
    <row r="29316" s="6" customFormat="1" x14ac:dyDescent="0.4"/>
    <row r="29317" s="6" customFormat="1" x14ac:dyDescent="0.4"/>
    <row r="29318" s="6" customFormat="1" x14ac:dyDescent="0.4"/>
    <row r="29319" s="6" customFormat="1" x14ac:dyDescent="0.4"/>
    <row r="29320" s="6" customFormat="1" x14ac:dyDescent="0.4"/>
    <row r="29321" s="6" customFormat="1" x14ac:dyDescent="0.4"/>
    <row r="29322" s="6" customFormat="1" x14ac:dyDescent="0.4"/>
    <row r="29323" s="6" customFormat="1" x14ac:dyDescent="0.4"/>
    <row r="29324" s="6" customFormat="1" x14ac:dyDescent="0.4"/>
    <row r="29325" s="6" customFormat="1" x14ac:dyDescent="0.4"/>
    <row r="29326" s="6" customFormat="1" x14ac:dyDescent="0.4"/>
    <row r="29327" s="6" customFormat="1" x14ac:dyDescent="0.4"/>
    <row r="29328" s="6" customFormat="1" x14ac:dyDescent="0.4"/>
    <row r="29329" s="6" customFormat="1" x14ac:dyDescent="0.4"/>
    <row r="29330" s="6" customFormat="1" x14ac:dyDescent="0.4"/>
    <row r="29331" s="6" customFormat="1" x14ac:dyDescent="0.4"/>
    <row r="29332" s="6" customFormat="1" x14ac:dyDescent="0.4"/>
    <row r="29333" s="6" customFormat="1" x14ac:dyDescent="0.4"/>
    <row r="29334" s="6" customFormat="1" x14ac:dyDescent="0.4"/>
    <row r="29335" s="6" customFormat="1" x14ac:dyDescent="0.4"/>
    <row r="29336" s="6" customFormat="1" x14ac:dyDescent="0.4"/>
    <row r="29337" s="6" customFormat="1" x14ac:dyDescent="0.4"/>
    <row r="29338" s="6" customFormat="1" x14ac:dyDescent="0.4"/>
    <row r="29339" s="6" customFormat="1" x14ac:dyDescent="0.4"/>
    <row r="29340" s="6" customFormat="1" x14ac:dyDescent="0.4"/>
    <row r="29341" s="6" customFormat="1" x14ac:dyDescent="0.4"/>
    <row r="29342" s="6" customFormat="1" x14ac:dyDescent="0.4"/>
    <row r="29343" s="6" customFormat="1" x14ac:dyDescent="0.4"/>
    <row r="29344" s="6" customFormat="1" x14ac:dyDescent="0.4"/>
    <row r="29345" s="6" customFormat="1" x14ac:dyDescent="0.4"/>
    <row r="29346" s="6" customFormat="1" x14ac:dyDescent="0.4"/>
    <row r="29347" s="6" customFormat="1" x14ac:dyDescent="0.4"/>
    <row r="29348" s="6" customFormat="1" x14ac:dyDescent="0.4"/>
    <row r="29349" s="6" customFormat="1" x14ac:dyDescent="0.4"/>
    <row r="29350" s="6" customFormat="1" x14ac:dyDescent="0.4"/>
    <row r="29351" s="6" customFormat="1" x14ac:dyDescent="0.4"/>
    <row r="29352" s="6" customFormat="1" x14ac:dyDescent="0.4"/>
    <row r="29353" s="6" customFormat="1" x14ac:dyDescent="0.4"/>
    <row r="29354" s="6" customFormat="1" x14ac:dyDescent="0.4"/>
    <row r="29355" s="6" customFormat="1" x14ac:dyDescent="0.4"/>
    <row r="29356" s="6" customFormat="1" x14ac:dyDescent="0.4"/>
    <row r="29357" s="6" customFormat="1" x14ac:dyDescent="0.4"/>
    <row r="29358" s="6" customFormat="1" x14ac:dyDescent="0.4"/>
    <row r="29359" s="6" customFormat="1" x14ac:dyDescent="0.4"/>
    <row r="29360" s="6" customFormat="1" x14ac:dyDescent="0.4"/>
    <row r="29361" s="6" customFormat="1" x14ac:dyDescent="0.4"/>
    <row r="29362" s="6" customFormat="1" x14ac:dyDescent="0.4"/>
    <row r="29363" s="6" customFormat="1" x14ac:dyDescent="0.4"/>
    <row r="29364" s="6" customFormat="1" x14ac:dyDescent="0.4"/>
    <row r="29365" s="6" customFormat="1" x14ac:dyDescent="0.4"/>
    <row r="29366" s="6" customFormat="1" x14ac:dyDescent="0.4"/>
    <row r="29367" s="6" customFormat="1" x14ac:dyDescent="0.4"/>
    <row r="29368" s="6" customFormat="1" x14ac:dyDescent="0.4"/>
    <row r="29369" s="6" customFormat="1" x14ac:dyDescent="0.4"/>
    <row r="29370" s="6" customFormat="1" x14ac:dyDescent="0.4"/>
    <row r="29371" s="6" customFormat="1" x14ac:dyDescent="0.4"/>
    <row r="29372" s="6" customFormat="1" x14ac:dyDescent="0.4"/>
    <row r="29373" s="6" customFormat="1" x14ac:dyDescent="0.4"/>
    <row r="29374" s="6" customFormat="1" x14ac:dyDescent="0.4"/>
    <row r="29375" s="6" customFormat="1" x14ac:dyDescent="0.4"/>
    <row r="29376" s="6" customFormat="1" x14ac:dyDescent="0.4"/>
    <row r="29377" s="6" customFormat="1" x14ac:dyDescent="0.4"/>
    <row r="29378" s="6" customFormat="1" x14ac:dyDescent="0.4"/>
    <row r="29379" s="6" customFormat="1" x14ac:dyDescent="0.4"/>
    <row r="29380" s="6" customFormat="1" x14ac:dyDescent="0.4"/>
    <row r="29381" s="6" customFormat="1" x14ac:dyDescent="0.4"/>
    <row r="29382" s="6" customFormat="1" x14ac:dyDescent="0.4"/>
    <row r="29383" s="6" customFormat="1" x14ac:dyDescent="0.4"/>
    <row r="29384" s="6" customFormat="1" x14ac:dyDescent="0.4"/>
    <row r="29385" s="6" customFormat="1" x14ac:dyDescent="0.4"/>
    <row r="29386" s="6" customFormat="1" x14ac:dyDescent="0.4"/>
    <row r="29387" s="6" customFormat="1" x14ac:dyDescent="0.4"/>
    <row r="29388" s="6" customFormat="1" x14ac:dyDescent="0.4"/>
    <row r="29389" s="6" customFormat="1" x14ac:dyDescent="0.4"/>
    <row r="29390" s="6" customFormat="1" x14ac:dyDescent="0.4"/>
    <row r="29391" s="6" customFormat="1" x14ac:dyDescent="0.4"/>
    <row r="29392" s="6" customFormat="1" x14ac:dyDescent="0.4"/>
    <row r="29393" s="6" customFormat="1" x14ac:dyDescent="0.4"/>
    <row r="29394" s="6" customFormat="1" x14ac:dyDescent="0.4"/>
    <row r="29395" s="6" customFormat="1" x14ac:dyDescent="0.4"/>
    <row r="29396" s="6" customFormat="1" x14ac:dyDescent="0.4"/>
    <row r="29397" s="6" customFormat="1" x14ac:dyDescent="0.4"/>
    <row r="29398" s="6" customFormat="1" x14ac:dyDescent="0.4"/>
    <row r="29399" s="6" customFormat="1" x14ac:dyDescent="0.4"/>
    <row r="29400" s="6" customFormat="1" x14ac:dyDescent="0.4"/>
    <row r="29401" s="6" customFormat="1" x14ac:dyDescent="0.4"/>
    <row r="29402" s="6" customFormat="1" x14ac:dyDescent="0.4"/>
    <row r="29403" s="6" customFormat="1" x14ac:dyDescent="0.4"/>
    <row r="29404" s="6" customFormat="1" x14ac:dyDescent="0.4"/>
    <row r="29405" s="6" customFormat="1" x14ac:dyDescent="0.4"/>
    <row r="29406" s="6" customFormat="1" x14ac:dyDescent="0.4"/>
    <row r="29407" s="6" customFormat="1" x14ac:dyDescent="0.4"/>
    <row r="29408" s="6" customFormat="1" x14ac:dyDescent="0.4"/>
    <row r="29409" s="6" customFormat="1" x14ac:dyDescent="0.4"/>
    <row r="29410" s="6" customFormat="1" x14ac:dyDescent="0.4"/>
    <row r="29411" s="6" customFormat="1" x14ac:dyDescent="0.4"/>
    <row r="29412" s="6" customFormat="1" x14ac:dyDescent="0.4"/>
    <row r="29413" s="6" customFormat="1" x14ac:dyDescent="0.4"/>
    <row r="29414" s="6" customFormat="1" x14ac:dyDescent="0.4"/>
    <row r="29415" s="6" customFormat="1" x14ac:dyDescent="0.4"/>
    <row r="29416" s="6" customFormat="1" x14ac:dyDescent="0.4"/>
    <row r="29417" s="6" customFormat="1" x14ac:dyDescent="0.4"/>
    <row r="29418" s="6" customFormat="1" x14ac:dyDescent="0.4"/>
    <row r="29419" s="6" customFormat="1" x14ac:dyDescent="0.4"/>
    <row r="29420" s="6" customFormat="1" x14ac:dyDescent="0.4"/>
    <row r="29421" s="6" customFormat="1" x14ac:dyDescent="0.4"/>
    <row r="29422" s="6" customFormat="1" x14ac:dyDescent="0.4"/>
    <row r="29423" s="6" customFormat="1" x14ac:dyDescent="0.4"/>
    <row r="29424" s="6" customFormat="1" x14ac:dyDescent="0.4"/>
    <row r="29425" s="6" customFormat="1" x14ac:dyDescent="0.4"/>
    <row r="29426" s="6" customFormat="1" x14ac:dyDescent="0.4"/>
    <row r="29427" s="6" customFormat="1" x14ac:dyDescent="0.4"/>
    <row r="29428" s="6" customFormat="1" x14ac:dyDescent="0.4"/>
    <row r="29429" s="6" customFormat="1" x14ac:dyDescent="0.4"/>
    <row r="29430" s="6" customFormat="1" x14ac:dyDescent="0.4"/>
    <row r="29431" s="6" customFormat="1" x14ac:dyDescent="0.4"/>
    <row r="29432" s="6" customFormat="1" x14ac:dyDescent="0.4"/>
    <row r="29433" s="6" customFormat="1" x14ac:dyDescent="0.4"/>
    <row r="29434" s="6" customFormat="1" x14ac:dyDescent="0.4"/>
    <row r="29435" s="6" customFormat="1" x14ac:dyDescent="0.4"/>
    <row r="29436" s="6" customFormat="1" x14ac:dyDescent="0.4"/>
    <row r="29437" s="6" customFormat="1" x14ac:dyDescent="0.4"/>
    <row r="29438" s="6" customFormat="1" x14ac:dyDescent="0.4"/>
    <row r="29439" s="6" customFormat="1" x14ac:dyDescent="0.4"/>
    <row r="29440" s="6" customFormat="1" x14ac:dyDescent="0.4"/>
    <row r="29441" s="6" customFormat="1" x14ac:dyDescent="0.4"/>
    <row r="29442" s="6" customFormat="1" x14ac:dyDescent="0.4"/>
    <row r="29443" s="6" customFormat="1" x14ac:dyDescent="0.4"/>
    <row r="29444" s="6" customFormat="1" x14ac:dyDescent="0.4"/>
    <row r="29445" s="6" customFormat="1" x14ac:dyDescent="0.4"/>
    <row r="29446" s="6" customFormat="1" x14ac:dyDescent="0.4"/>
    <row r="29447" s="6" customFormat="1" x14ac:dyDescent="0.4"/>
    <row r="29448" s="6" customFormat="1" x14ac:dyDescent="0.4"/>
    <row r="29449" s="6" customFormat="1" x14ac:dyDescent="0.4"/>
    <row r="29450" s="6" customFormat="1" x14ac:dyDescent="0.4"/>
    <row r="29451" s="6" customFormat="1" x14ac:dyDescent="0.4"/>
    <row r="29452" s="6" customFormat="1" x14ac:dyDescent="0.4"/>
    <row r="29453" s="6" customFormat="1" x14ac:dyDescent="0.4"/>
    <row r="29454" s="6" customFormat="1" x14ac:dyDescent="0.4"/>
    <row r="29455" s="6" customFormat="1" x14ac:dyDescent="0.4"/>
    <row r="29456" s="6" customFormat="1" x14ac:dyDescent="0.4"/>
    <row r="29457" s="6" customFormat="1" x14ac:dyDescent="0.4"/>
    <row r="29458" s="6" customFormat="1" x14ac:dyDescent="0.4"/>
    <row r="29459" s="6" customFormat="1" x14ac:dyDescent="0.4"/>
    <row r="29460" s="6" customFormat="1" x14ac:dyDescent="0.4"/>
    <row r="29461" s="6" customFormat="1" x14ac:dyDescent="0.4"/>
    <row r="29462" s="6" customFormat="1" x14ac:dyDescent="0.4"/>
    <row r="29463" s="6" customFormat="1" x14ac:dyDescent="0.4"/>
    <row r="29464" s="6" customFormat="1" x14ac:dyDescent="0.4"/>
    <row r="29465" s="6" customFormat="1" x14ac:dyDescent="0.4"/>
    <row r="29466" s="6" customFormat="1" x14ac:dyDescent="0.4"/>
    <row r="29467" s="6" customFormat="1" x14ac:dyDescent="0.4"/>
    <row r="29468" s="6" customFormat="1" x14ac:dyDescent="0.4"/>
    <row r="29469" s="6" customFormat="1" x14ac:dyDescent="0.4"/>
    <row r="29470" s="6" customFormat="1" x14ac:dyDescent="0.4"/>
    <row r="29471" s="6" customFormat="1" x14ac:dyDescent="0.4"/>
    <row r="29472" s="6" customFormat="1" x14ac:dyDescent="0.4"/>
    <row r="29473" s="6" customFormat="1" x14ac:dyDescent="0.4"/>
    <row r="29474" s="6" customFormat="1" x14ac:dyDescent="0.4"/>
    <row r="29475" s="6" customFormat="1" x14ac:dyDescent="0.4"/>
    <row r="29476" s="6" customFormat="1" x14ac:dyDescent="0.4"/>
    <row r="29477" s="6" customFormat="1" x14ac:dyDescent="0.4"/>
    <row r="29478" s="6" customFormat="1" x14ac:dyDescent="0.4"/>
    <row r="29479" s="6" customFormat="1" x14ac:dyDescent="0.4"/>
    <row r="29480" s="6" customFormat="1" x14ac:dyDescent="0.4"/>
    <row r="29481" s="6" customFormat="1" x14ac:dyDescent="0.4"/>
    <row r="29482" s="6" customFormat="1" x14ac:dyDescent="0.4"/>
    <row r="29483" s="6" customFormat="1" x14ac:dyDescent="0.4"/>
    <row r="29484" s="6" customFormat="1" x14ac:dyDescent="0.4"/>
    <row r="29485" s="6" customFormat="1" x14ac:dyDescent="0.4"/>
    <row r="29486" s="6" customFormat="1" x14ac:dyDescent="0.4"/>
    <row r="29487" s="6" customFormat="1" x14ac:dyDescent="0.4"/>
    <row r="29488" s="6" customFormat="1" x14ac:dyDescent="0.4"/>
    <row r="29489" s="6" customFormat="1" x14ac:dyDescent="0.4"/>
    <row r="29490" s="6" customFormat="1" x14ac:dyDescent="0.4"/>
    <row r="29491" s="6" customFormat="1" x14ac:dyDescent="0.4"/>
    <row r="29492" s="6" customFormat="1" x14ac:dyDescent="0.4"/>
    <row r="29493" s="6" customFormat="1" x14ac:dyDescent="0.4"/>
    <row r="29494" s="6" customFormat="1" x14ac:dyDescent="0.4"/>
    <row r="29495" s="6" customFormat="1" x14ac:dyDescent="0.4"/>
    <row r="29496" s="6" customFormat="1" x14ac:dyDescent="0.4"/>
    <row r="29497" s="6" customFormat="1" x14ac:dyDescent="0.4"/>
    <row r="29498" s="6" customFormat="1" x14ac:dyDescent="0.4"/>
    <row r="29499" s="6" customFormat="1" x14ac:dyDescent="0.4"/>
    <row r="29500" s="6" customFormat="1" x14ac:dyDescent="0.4"/>
    <row r="29501" s="6" customFormat="1" x14ac:dyDescent="0.4"/>
    <row r="29502" s="6" customFormat="1" x14ac:dyDescent="0.4"/>
    <row r="29503" s="6" customFormat="1" x14ac:dyDescent="0.4"/>
    <row r="29504" s="6" customFormat="1" x14ac:dyDescent="0.4"/>
    <row r="29505" s="6" customFormat="1" x14ac:dyDescent="0.4"/>
    <row r="29506" s="6" customFormat="1" x14ac:dyDescent="0.4"/>
    <row r="29507" s="6" customFormat="1" x14ac:dyDescent="0.4"/>
    <row r="29508" s="6" customFormat="1" x14ac:dyDescent="0.4"/>
    <row r="29509" s="6" customFormat="1" x14ac:dyDescent="0.4"/>
    <row r="29510" s="6" customFormat="1" x14ac:dyDescent="0.4"/>
    <row r="29511" s="6" customFormat="1" x14ac:dyDescent="0.4"/>
    <row r="29512" s="6" customFormat="1" x14ac:dyDescent="0.4"/>
    <row r="29513" s="6" customFormat="1" x14ac:dyDescent="0.4"/>
    <row r="29514" s="6" customFormat="1" x14ac:dyDescent="0.4"/>
    <row r="29515" s="6" customFormat="1" x14ac:dyDescent="0.4"/>
    <row r="29516" s="6" customFormat="1" x14ac:dyDescent="0.4"/>
    <row r="29517" s="6" customFormat="1" x14ac:dyDescent="0.4"/>
    <row r="29518" s="6" customFormat="1" x14ac:dyDescent="0.4"/>
    <row r="29519" s="6" customFormat="1" x14ac:dyDescent="0.4"/>
    <row r="29520" s="6" customFormat="1" x14ac:dyDescent="0.4"/>
    <row r="29521" s="6" customFormat="1" x14ac:dyDescent="0.4"/>
    <row r="29522" s="6" customFormat="1" x14ac:dyDescent="0.4"/>
    <row r="29523" s="6" customFormat="1" x14ac:dyDescent="0.4"/>
    <row r="29524" s="6" customFormat="1" x14ac:dyDescent="0.4"/>
    <row r="29525" s="6" customFormat="1" x14ac:dyDescent="0.4"/>
    <row r="29526" s="6" customFormat="1" x14ac:dyDescent="0.4"/>
    <row r="29527" s="6" customFormat="1" x14ac:dyDescent="0.4"/>
    <row r="29528" s="6" customFormat="1" x14ac:dyDescent="0.4"/>
    <row r="29529" s="6" customFormat="1" x14ac:dyDescent="0.4"/>
    <row r="29530" s="6" customFormat="1" x14ac:dyDescent="0.4"/>
    <row r="29531" s="6" customFormat="1" x14ac:dyDescent="0.4"/>
    <row r="29532" s="6" customFormat="1" x14ac:dyDescent="0.4"/>
    <row r="29533" s="6" customFormat="1" x14ac:dyDescent="0.4"/>
    <row r="29534" s="6" customFormat="1" x14ac:dyDescent="0.4"/>
    <row r="29535" s="6" customFormat="1" x14ac:dyDescent="0.4"/>
    <row r="29536" s="6" customFormat="1" x14ac:dyDescent="0.4"/>
    <row r="29537" s="6" customFormat="1" x14ac:dyDescent="0.4"/>
    <row r="29538" s="6" customFormat="1" x14ac:dyDescent="0.4"/>
    <row r="29539" s="6" customFormat="1" x14ac:dyDescent="0.4"/>
    <row r="29540" s="6" customFormat="1" x14ac:dyDescent="0.4"/>
    <row r="29541" s="6" customFormat="1" x14ac:dyDescent="0.4"/>
    <row r="29542" s="6" customFormat="1" x14ac:dyDescent="0.4"/>
    <row r="29543" s="6" customFormat="1" x14ac:dyDescent="0.4"/>
    <row r="29544" s="6" customFormat="1" x14ac:dyDescent="0.4"/>
    <row r="29545" s="6" customFormat="1" x14ac:dyDescent="0.4"/>
    <row r="29546" s="6" customFormat="1" x14ac:dyDescent="0.4"/>
    <row r="29547" s="6" customFormat="1" x14ac:dyDescent="0.4"/>
    <row r="29548" s="6" customFormat="1" x14ac:dyDescent="0.4"/>
    <row r="29549" s="6" customFormat="1" x14ac:dyDescent="0.4"/>
    <row r="29550" s="6" customFormat="1" x14ac:dyDescent="0.4"/>
    <row r="29551" s="6" customFormat="1" x14ac:dyDescent="0.4"/>
    <row r="29552" s="6" customFormat="1" x14ac:dyDescent="0.4"/>
    <row r="29553" s="6" customFormat="1" x14ac:dyDescent="0.4"/>
    <row r="29554" s="6" customFormat="1" x14ac:dyDescent="0.4"/>
    <row r="29555" s="6" customFormat="1" x14ac:dyDescent="0.4"/>
    <row r="29556" s="6" customFormat="1" x14ac:dyDescent="0.4"/>
    <row r="29557" s="6" customFormat="1" x14ac:dyDescent="0.4"/>
    <row r="29558" s="6" customFormat="1" x14ac:dyDescent="0.4"/>
    <row r="29559" s="6" customFormat="1" x14ac:dyDescent="0.4"/>
    <row r="29560" s="6" customFormat="1" x14ac:dyDescent="0.4"/>
    <row r="29561" s="6" customFormat="1" x14ac:dyDescent="0.4"/>
    <row r="29562" s="6" customFormat="1" x14ac:dyDescent="0.4"/>
    <row r="29563" s="6" customFormat="1" x14ac:dyDescent="0.4"/>
    <row r="29564" s="6" customFormat="1" x14ac:dyDescent="0.4"/>
    <row r="29565" s="6" customFormat="1" x14ac:dyDescent="0.4"/>
    <row r="29566" s="6" customFormat="1" x14ac:dyDescent="0.4"/>
    <row r="29567" s="6" customFormat="1" x14ac:dyDescent="0.4"/>
    <row r="29568" s="6" customFormat="1" x14ac:dyDescent="0.4"/>
    <row r="29569" s="6" customFormat="1" x14ac:dyDescent="0.4"/>
    <row r="29570" s="6" customFormat="1" x14ac:dyDescent="0.4"/>
    <row r="29571" s="6" customFormat="1" x14ac:dyDescent="0.4"/>
    <row r="29572" s="6" customFormat="1" x14ac:dyDescent="0.4"/>
    <row r="29573" s="6" customFormat="1" x14ac:dyDescent="0.4"/>
    <row r="29574" s="6" customFormat="1" x14ac:dyDescent="0.4"/>
    <row r="29575" s="6" customFormat="1" x14ac:dyDescent="0.4"/>
    <row r="29576" s="6" customFormat="1" x14ac:dyDescent="0.4"/>
    <row r="29577" s="6" customFormat="1" x14ac:dyDescent="0.4"/>
    <row r="29578" s="6" customFormat="1" x14ac:dyDescent="0.4"/>
    <row r="29579" s="6" customFormat="1" x14ac:dyDescent="0.4"/>
    <row r="29580" s="6" customFormat="1" x14ac:dyDescent="0.4"/>
    <row r="29581" s="6" customFormat="1" x14ac:dyDescent="0.4"/>
    <row r="29582" s="6" customFormat="1" x14ac:dyDescent="0.4"/>
    <row r="29583" s="6" customFormat="1" x14ac:dyDescent="0.4"/>
    <row r="29584" s="6" customFormat="1" x14ac:dyDescent="0.4"/>
    <row r="29585" s="6" customFormat="1" x14ac:dyDescent="0.4"/>
    <row r="29586" s="6" customFormat="1" x14ac:dyDescent="0.4"/>
    <row r="29587" s="6" customFormat="1" x14ac:dyDescent="0.4"/>
    <row r="29588" s="6" customFormat="1" x14ac:dyDescent="0.4"/>
    <row r="29589" s="6" customFormat="1" x14ac:dyDescent="0.4"/>
    <row r="29590" s="6" customFormat="1" x14ac:dyDescent="0.4"/>
    <row r="29591" s="6" customFormat="1" x14ac:dyDescent="0.4"/>
    <row r="29592" s="6" customFormat="1" x14ac:dyDescent="0.4"/>
    <row r="29593" s="6" customFormat="1" x14ac:dyDescent="0.4"/>
    <row r="29594" s="6" customFormat="1" x14ac:dyDescent="0.4"/>
    <row r="29595" s="6" customFormat="1" x14ac:dyDescent="0.4"/>
    <row r="29596" s="6" customFormat="1" x14ac:dyDescent="0.4"/>
    <row r="29597" s="6" customFormat="1" x14ac:dyDescent="0.4"/>
    <row r="29598" s="6" customFormat="1" x14ac:dyDescent="0.4"/>
    <row r="29599" s="6" customFormat="1" x14ac:dyDescent="0.4"/>
    <row r="29600" s="6" customFormat="1" x14ac:dyDescent="0.4"/>
    <row r="29601" s="6" customFormat="1" x14ac:dyDescent="0.4"/>
    <row r="29602" s="6" customFormat="1" x14ac:dyDescent="0.4"/>
    <row r="29603" s="6" customFormat="1" x14ac:dyDescent="0.4"/>
    <row r="29604" s="6" customFormat="1" x14ac:dyDescent="0.4"/>
    <row r="29605" s="6" customFormat="1" x14ac:dyDescent="0.4"/>
    <row r="29606" s="6" customFormat="1" x14ac:dyDescent="0.4"/>
    <row r="29607" s="6" customFormat="1" x14ac:dyDescent="0.4"/>
    <row r="29608" s="6" customFormat="1" x14ac:dyDescent="0.4"/>
    <row r="29609" s="6" customFormat="1" x14ac:dyDescent="0.4"/>
    <row r="29610" s="6" customFormat="1" x14ac:dyDescent="0.4"/>
    <row r="29611" s="6" customFormat="1" x14ac:dyDescent="0.4"/>
    <row r="29612" s="6" customFormat="1" x14ac:dyDescent="0.4"/>
    <row r="29613" s="6" customFormat="1" x14ac:dyDescent="0.4"/>
    <row r="29614" s="6" customFormat="1" x14ac:dyDescent="0.4"/>
    <row r="29615" s="6" customFormat="1" x14ac:dyDescent="0.4"/>
    <row r="29616" s="6" customFormat="1" x14ac:dyDescent="0.4"/>
    <row r="29617" s="6" customFormat="1" x14ac:dyDescent="0.4"/>
    <row r="29618" s="6" customFormat="1" x14ac:dyDescent="0.4"/>
    <row r="29619" s="6" customFormat="1" x14ac:dyDescent="0.4"/>
    <row r="29620" s="6" customFormat="1" x14ac:dyDescent="0.4"/>
    <row r="29621" s="6" customFormat="1" x14ac:dyDescent="0.4"/>
    <row r="29622" s="6" customFormat="1" x14ac:dyDescent="0.4"/>
    <row r="29623" s="6" customFormat="1" x14ac:dyDescent="0.4"/>
    <row r="29624" s="6" customFormat="1" x14ac:dyDescent="0.4"/>
    <row r="29625" s="6" customFormat="1" x14ac:dyDescent="0.4"/>
    <row r="29626" s="6" customFormat="1" x14ac:dyDescent="0.4"/>
    <row r="29627" s="6" customFormat="1" x14ac:dyDescent="0.4"/>
    <row r="29628" s="6" customFormat="1" x14ac:dyDescent="0.4"/>
    <row r="29629" s="6" customFormat="1" x14ac:dyDescent="0.4"/>
    <row r="29630" s="6" customFormat="1" x14ac:dyDescent="0.4"/>
    <row r="29631" s="6" customFormat="1" x14ac:dyDescent="0.4"/>
    <row r="29632" s="6" customFormat="1" x14ac:dyDescent="0.4"/>
    <row r="29633" s="6" customFormat="1" x14ac:dyDescent="0.4"/>
    <row r="29634" s="6" customFormat="1" x14ac:dyDescent="0.4"/>
    <row r="29635" s="6" customFormat="1" x14ac:dyDescent="0.4"/>
    <row r="29636" s="6" customFormat="1" x14ac:dyDescent="0.4"/>
    <row r="29637" s="6" customFormat="1" x14ac:dyDescent="0.4"/>
    <row r="29638" s="6" customFormat="1" x14ac:dyDescent="0.4"/>
    <row r="29639" s="6" customFormat="1" x14ac:dyDescent="0.4"/>
    <row r="29640" s="6" customFormat="1" x14ac:dyDescent="0.4"/>
    <row r="29641" s="6" customFormat="1" x14ac:dyDescent="0.4"/>
    <row r="29642" s="6" customFormat="1" x14ac:dyDescent="0.4"/>
    <row r="29643" s="6" customFormat="1" x14ac:dyDescent="0.4"/>
    <row r="29644" s="6" customFormat="1" x14ac:dyDescent="0.4"/>
    <row r="29645" s="6" customFormat="1" x14ac:dyDescent="0.4"/>
    <row r="29646" s="6" customFormat="1" x14ac:dyDescent="0.4"/>
    <row r="29647" s="6" customFormat="1" x14ac:dyDescent="0.4"/>
    <row r="29648" s="6" customFormat="1" x14ac:dyDescent="0.4"/>
    <row r="29649" s="6" customFormat="1" x14ac:dyDescent="0.4"/>
    <row r="29650" s="6" customFormat="1" x14ac:dyDescent="0.4"/>
    <row r="29651" s="6" customFormat="1" x14ac:dyDescent="0.4"/>
    <row r="29652" s="6" customFormat="1" x14ac:dyDescent="0.4"/>
    <row r="29653" s="6" customFormat="1" x14ac:dyDescent="0.4"/>
    <row r="29654" s="6" customFormat="1" x14ac:dyDescent="0.4"/>
    <row r="29655" s="6" customFormat="1" x14ac:dyDescent="0.4"/>
    <row r="29656" s="6" customFormat="1" x14ac:dyDescent="0.4"/>
    <row r="29657" s="6" customFormat="1" x14ac:dyDescent="0.4"/>
    <row r="29658" s="6" customFormat="1" x14ac:dyDescent="0.4"/>
    <row r="29659" s="6" customFormat="1" x14ac:dyDescent="0.4"/>
    <row r="29660" s="6" customFormat="1" x14ac:dyDescent="0.4"/>
    <row r="29661" s="6" customFormat="1" x14ac:dyDescent="0.4"/>
    <row r="29662" s="6" customFormat="1" x14ac:dyDescent="0.4"/>
    <row r="29663" s="6" customFormat="1" x14ac:dyDescent="0.4"/>
    <row r="29664" s="6" customFormat="1" x14ac:dyDescent="0.4"/>
    <row r="29665" s="6" customFormat="1" x14ac:dyDescent="0.4"/>
    <row r="29666" s="6" customFormat="1" x14ac:dyDescent="0.4"/>
    <row r="29667" s="6" customFormat="1" x14ac:dyDescent="0.4"/>
    <row r="29668" s="6" customFormat="1" x14ac:dyDescent="0.4"/>
    <row r="29669" s="6" customFormat="1" x14ac:dyDescent="0.4"/>
    <row r="29670" s="6" customFormat="1" x14ac:dyDescent="0.4"/>
    <row r="29671" s="6" customFormat="1" x14ac:dyDescent="0.4"/>
    <row r="29672" s="6" customFormat="1" x14ac:dyDescent="0.4"/>
    <row r="29673" s="6" customFormat="1" x14ac:dyDescent="0.4"/>
    <row r="29674" s="6" customFormat="1" x14ac:dyDescent="0.4"/>
    <row r="29675" s="6" customFormat="1" x14ac:dyDescent="0.4"/>
    <row r="29676" s="6" customFormat="1" x14ac:dyDescent="0.4"/>
    <row r="29677" s="6" customFormat="1" x14ac:dyDescent="0.4"/>
    <row r="29678" s="6" customFormat="1" x14ac:dyDescent="0.4"/>
    <row r="29679" s="6" customFormat="1" x14ac:dyDescent="0.4"/>
    <row r="29680" s="6" customFormat="1" x14ac:dyDescent="0.4"/>
    <row r="29681" s="6" customFormat="1" x14ac:dyDescent="0.4"/>
    <row r="29682" s="6" customFormat="1" x14ac:dyDescent="0.4"/>
    <row r="29683" s="6" customFormat="1" x14ac:dyDescent="0.4"/>
    <row r="29684" s="6" customFormat="1" x14ac:dyDescent="0.4"/>
    <row r="29685" s="6" customFormat="1" x14ac:dyDescent="0.4"/>
    <row r="29686" s="6" customFormat="1" x14ac:dyDescent="0.4"/>
    <row r="29687" s="6" customFormat="1" x14ac:dyDescent="0.4"/>
    <row r="29688" s="6" customFormat="1" x14ac:dyDescent="0.4"/>
    <row r="29689" s="6" customFormat="1" x14ac:dyDescent="0.4"/>
    <row r="29690" s="6" customFormat="1" x14ac:dyDescent="0.4"/>
    <row r="29691" s="6" customFormat="1" x14ac:dyDescent="0.4"/>
    <row r="29692" s="6" customFormat="1" x14ac:dyDescent="0.4"/>
    <row r="29693" s="6" customFormat="1" x14ac:dyDescent="0.4"/>
    <row r="29694" s="6" customFormat="1" x14ac:dyDescent="0.4"/>
    <row r="29695" s="6" customFormat="1" x14ac:dyDescent="0.4"/>
    <row r="29696" s="6" customFormat="1" x14ac:dyDescent="0.4"/>
    <row r="29697" s="6" customFormat="1" x14ac:dyDescent="0.4"/>
    <row r="29698" s="6" customFormat="1" x14ac:dyDescent="0.4"/>
    <row r="29699" s="6" customFormat="1" x14ac:dyDescent="0.4"/>
    <row r="29700" s="6" customFormat="1" x14ac:dyDescent="0.4"/>
    <row r="29701" s="6" customFormat="1" x14ac:dyDescent="0.4"/>
    <row r="29702" s="6" customFormat="1" x14ac:dyDescent="0.4"/>
    <row r="29703" s="6" customFormat="1" x14ac:dyDescent="0.4"/>
    <row r="29704" s="6" customFormat="1" x14ac:dyDescent="0.4"/>
    <row r="29705" s="6" customFormat="1" x14ac:dyDescent="0.4"/>
    <row r="29706" s="6" customFormat="1" x14ac:dyDescent="0.4"/>
    <row r="29707" s="6" customFormat="1" x14ac:dyDescent="0.4"/>
    <row r="29708" s="6" customFormat="1" x14ac:dyDescent="0.4"/>
    <row r="29709" s="6" customFormat="1" x14ac:dyDescent="0.4"/>
    <row r="29710" s="6" customFormat="1" x14ac:dyDescent="0.4"/>
    <row r="29711" s="6" customFormat="1" x14ac:dyDescent="0.4"/>
    <row r="29712" s="6" customFormat="1" x14ac:dyDescent="0.4"/>
    <row r="29713" s="6" customFormat="1" x14ac:dyDescent="0.4"/>
    <row r="29714" s="6" customFormat="1" x14ac:dyDescent="0.4"/>
    <row r="29715" s="6" customFormat="1" x14ac:dyDescent="0.4"/>
    <row r="29716" s="6" customFormat="1" x14ac:dyDescent="0.4"/>
    <row r="29717" s="6" customFormat="1" x14ac:dyDescent="0.4"/>
    <row r="29718" s="6" customFormat="1" x14ac:dyDescent="0.4"/>
    <row r="29719" s="6" customFormat="1" x14ac:dyDescent="0.4"/>
    <row r="29720" s="6" customFormat="1" x14ac:dyDescent="0.4"/>
    <row r="29721" s="6" customFormat="1" x14ac:dyDescent="0.4"/>
    <row r="29722" s="6" customFormat="1" x14ac:dyDescent="0.4"/>
    <row r="29723" s="6" customFormat="1" x14ac:dyDescent="0.4"/>
    <row r="29724" s="6" customFormat="1" x14ac:dyDescent="0.4"/>
    <row r="29725" s="6" customFormat="1" x14ac:dyDescent="0.4"/>
    <row r="29726" s="6" customFormat="1" x14ac:dyDescent="0.4"/>
    <row r="29727" s="6" customFormat="1" x14ac:dyDescent="0.4"/>
    <row r="29728" s="6" customFormat="1" x14ac:dyDescent="0.4"/>
    <row r="29729" s="6" customFormat="1" x14ac:dyDescent="0.4"/>
    <row r="29730" s="6" customFormat="1" x14ac:dyDescent="0.4"/>
    <row r="29731" s="6" customFormat="1" x14ac:dyDescent="0.4"/>
    <row r="29732" s="6" customFormat="1" x14ac:dyDescent="0.4"/>
    <row r="29733" s="6" customFormat="1" x14ac:dyDescent="0.4"/>
    <row r="29734" s="6" customFormat="1" x14ac:dyDescent="0.4"/>
    <row r="29735" s="6" customFormat="1" x14ac:dyDescent="0.4"/>
    <row r="29736" s="6" customFormat="1" x14ac:dyDescent="0.4"/>
    <row r="29737" s="6" customFormat="1" x14ac:dyDescent="0.4"/>
    <row r="29738" s="6" customFormat="1" x14ac:dyDescent="0.4"/>
    <row r="29739" s="6" customFormat="1" x14ac:dyDescent="0.4"/>
    <row r="29740" s="6" customFormat="1" x14ac:dyDescent="0.4"/>
    <row r="29741" s="6" customFormat="1" x14ac:dyDescent="0.4"/>
    <row r="29742" s="6" customFormat="1" x14ac:dyDescent="0.4"/>
    <row r="29743" s="6" customFormat="1" x14ac:dyDescent="0.4"/>
    <row r="29744" s="6" customFormat="1" x14ac:dyDescent="0.4"/>
    <row r="29745" s="6" customFormat="1" x14ac:dyDescent="0.4"/>
    <row r="29746" s="6" customFormat="1" x14ac:dyDescent="0.4"/>
    <row r="29747" s="6" customFormat="1" x14ac:dyDescent="0.4"/>
    <row r="29748" s="6" customFormat="1" x14ac:dyDescent="0.4"/>
    <row r="29749" s="6" customFormat="1" x14ac:dyDescent="0.4"/>
    <row r="29750" s="6" customFormat="1" x14ac:dyDescent="0.4"/>
    <row r="29751" s="6" customFormat="1" x14ac:dyDescent="0.4"/>
    <row r="29752" s="6" customFormat="1" x14ac:dyDescent="0.4"/>
    <row r="29753" s="6" customFormat="1" x14ac:dyDescent="0.4"/>
    <row r="29754" s="6" customFormat="1" x14ac:dyDescent="0.4"/>
    <row r="29755" s="6" customFormat="1" x14ac:dyDescent="0.4"/>
    <row r="29756" s="6" customFormat="1" x14ac:dyDescent="0.4"/>
    <row r="29757" s="6" customFormat="1" x14ac:dyDescent="0.4"/>
    <row r="29758" s="6" customFormat="1" x14ac:dyDescent="0.4"/>
    <row r="29759" s="6" customFormat="1" x14ac:dyDescent="0.4"/>
    <row r="29760" s="6" customFormat="1" x14ac:dyDescent="0.4"/>
    <row r="29761" s="6" customFormat="1" x14ac:dyDescent="0.4"/>
    <row r="29762" s="6" customFormat="1" x14ac:dyDescent="0.4"/>
    <row r="29763" s="6" customFormat="1" x14ac:dyDescent="0.4"/>
    <row r="29764" s="6" customFormat="1" x14ac:dyDescent="0.4"/>
    <row r="29765" s="6" customFormat="1" x14ac:dyDescent="0.4"/>
    <row r="29766" s="6" customFormat="1" x14ac:dyDescent="0.4"/>
    <row r="29767" s="6" customFormat="1" x14ac:dyDescent="0.4"/>
    <row r="29768" s="6" customFormat="1" x14ac:dyDescent="0.4"/>
    <row r="29769" s="6" customFormat="1" x14ac:dyDescent="0.4"/>
    <row r="29770" s="6" customFormat="1" x14ac:dyDescent="0.4"/>
    <row r="29771" s="6" customFormat="1" x14ac:dyDescent="0.4"/>
    <row r="29772" s="6" customFormat="1" x14ac:dyDescent="0.4"/>
    <row r="29773" s="6" customFormat="1" x14ac:dyDescent="0.4"/>
    <row r="29774" s="6" customFormat="1" x14ac:dyDescent="0.4"/>
    <row r="29775" s="6" customFormat="1" x14ac:dyDescent="0.4"/>
    <row r="29776" s="6" customFormat="1" x14ac:dyDescent="0.4"/>
    <row r="29777" s="6" customFormat="1" x14ac:dyDescent="0.4"/>
    <row r="29778" s="6" customFormat="1" x14ac:dyDescent="0.4"/>
    <row r="29779" s="6" customFormat="1" x14ac:dyDescent="0.4"/>
    <row r="29780" s="6" customFormat="1" x14ac:dyDescent="0.4"/>
    <row r="29781" s="6" customFormat="1" x14ac:dyDescent="0.4"/>
    <row r="29782" s="6" customFormat="1" x14ac:dyDescent="0.4"/>
    <row r="29783" s="6" customFormat="1" x14ac:dyDescent="0.4"/>
    <row r="29784" s="6" customFormat="1" x14ac:dyDescent="0.4"/>
    <row r="29785" s="6" customFormat="1" x14ac:dyDescent="0.4"/>
    <row r="29786" s="6" customFormat="1" x14ac:dyDescent="0.4"/>
    <row r="29787" s="6" customFormat="1" x14ac:dyDescent="0.4"/>
    <row r="29788" s="6" customFormat="1" x14ac:dyDescent="0.4"/>
    <row r="29789" s="6" customFormat="1" x14ac:dyDescent="0.4"/>
    <row r="29790" s="6" customFormat="1" x14ac:dyDescent="0.4"/>
    <row r="29791" s="6" customFormat="1" x14ac:dyDescent="0.4"/>
    <row r="29792" s="6" customFormat="1" x14ac:dyDescent="0.4"/>
    <row r="29793" s="6" customFormat="1" x14ac:dyDescent="0.4"/>
    <row r="29794" s="6" customFormat="1" x14ac:dyDescent="0.4"/>
    <row r="29795" s="6" customFormat="1" x14ac:dyDescent="0.4"/>
    <row r="29796" s="6" customFormat="1" x14ac:dyDescent="0.4"/>
    <row r="29797" s="6" customFormat="1" x14ac:dyDescent="0.4"/>
    <row r="29798" s="6" customFormat="1" x14ac:dyDescent="0.4"/>
    <row r="29799" s="6" customFormat="1" x14ac:dyDescent="0.4"/>
    <row r="29800" s="6" customFormat="1" x14ac:dyDescent="0.4"/>
    <row r="29801" s="6" customFormat="1" x14ac:dyDescent="0.4"/>
    <row r="29802" s="6" customFormat="1" x14ac:dyDescent="0.4"/>
    <row r="29803" s="6" customFormat="1" x14ac:dyDescent="0.4"/>
    <row r="29804" s="6" customFormat="1" x14ac:dyDescent="0.4"/>
    <row r="29805" s="6" customFormat="1" x14ac:dyDescent="0.4"/>
    <row r="29806" s="6" customFormat="1" x14ac:dyDescent="0.4"/>
    <row r="29807" s="6" customFormat="1" x14ac:dyDescent="0.4"/>
    <row r="29808" s="6" customFormat="1" x14ac:dyDescent="0.4"/>
    <row r="29809" s="6" customFormat="1" x14ac:dyDescent="0.4"/>
    <row r="29810" s="6" customFormat="1" x14ac:dyDescent="0.4"/>
    <row r="29811" s="6" customFormat="1" x14ac:dyDescent="0.4"/>
    <row r="29812" s="6" customFormat="1" x14ac:dyDescent="0.4"/>
    <row r="29813" s="6" customFormat="1" x14ac:dyDescent="0.4"/>
    <row r="29814" s="6" customFormat="1" x14ac:dyDescent="0.4"/>
    <row r="29815" s="6" customFormat="1" x14ac:dyDescent="0.4"/>
    <row r="29816" s="6" customFormat="1" x14ac:dyDescent="0.4"/>
    <row r="29817" s="6" customFormat="1" x14ac:dyDescent="0.4"/>
    <row r="29818" s="6" customFormat="1" x14ac:dyDescent="0.4"/>
    <row r="29819" s="6" customFormat="1" x14ac:dyDescent="0.4"/>
    <row r="29820" s="6" customFormat="1" x14ac:dyDescent="0.4"/>
    <row r="29821" s="6" customFormat="1" x14ac:dyDescent="0.4"/>
    <row r="29822" s="6" customFormat="1" x14ac:dyDescent="0.4"/>
    <row r="29823" s="6" customFormat="1" x14ac:dyDescent="0.4"/>
    <row r="29824" s="6" customFormat="1" x14ac:dyDescent="0.4"/>
    <row r="29825" s="6" customFormat="1" x14ac:dyDescent="0.4"/>
    <row r="29826" s="6" customFormat="1" x14ac:dyDescent="0.4"/>
    <row r="29827" s="6" customFormat="1" x14ac:dyDescent="0.4"/>
    <row r="29828" s="6" customFormat="1" x14ac:dyDescent="0.4"/>
    <row r="29829" s="6" customFormat="1" x14ac:dyDescent="0.4"/>
    <row r="29830" s="6" customFormat="1" x14ac:dyDescent="0.4"/>
    <row r="29831" s="6" customFormat="1" x14ac:dyDescent="0.4"/>
    <row r="29832" s="6" customFormat="1" x14ac:dyDescent="0.4"/>
    <row r="29833" s="6" customFormat="1" x14ac:dyDescent="0.4"/>
    <row r="29834" s="6" customFormat="1" x14ac:dyDescent="0.4"/>
    <row r="29835" s="6" customFormat="1" x14ac:dyDescent="0.4"/>
    <row r="29836" s="6" customFormat="1" x14ac:dyDescent="0.4"/>
    <row r="29837" s="6" customFormat="1" x14ac:dyDescent="0.4"/>
    <row r="29838" s="6" customFormat="1" x14ac:dyDescent="0.4"/>
    <row r="29839" s="6" customFormat="1" x14ac:dyDescent="0.4"/>
    <row r="29840" s="6" customFormat="1" x14ac:dyDescent="0.4"/>
    <row r="29841" s="6" customFormat="1" x14ac:dyDescent="0.4"/>
    <row r="29842" s="6" customFormat="1" x14ac:dyDescent="0.4"/>
    <row r="29843" s="6" customFormat="1" x14ac:dyDescent="0.4"/>
    <row r="29844" s="6" customFormat="1" x14ac:dyDescent="0.4"/>
    <row r="29845" s="6" customFormat="1" x14ac:dyDescent="0.4"/>
    <row r="29846" s="6" customFormat="1" x14ac:dyDescent="0.4"/>
    <row r="29847" s="6" customFormat="1" x14ac:dyDescent="0.4"/>
    <row r="29848" s="6" customFormat="1" x14ac:dyDescent="0.4"/>
    <row r="29849" s="6" customFormat="1" x14ac:dyDescent="0.4"/>
    <row r="29850" s="6" customFormat="1" x14ac:dyDescent="0.4"/>
    <row r="29851" s="6" customFormat="1" x14ac:dyDescent="0.4"/>
    <row r="29852" s="6" customFormat="1" x14ac:dyDescent="0.4"/>
    <row r="29853" s="6" customFormat="1" x14ac:dyDescent="0.4"/>
    <row r="29854" s="6" customFormat="1" x14ac:dyDescent="0.4"/>
    <row r="29855" s="6" customFormat="1" x14ac:dyDescent="0.4"/>
    <row r="29856" s="6" customFormat="1" x14ac:dyDescent="0.4"/>
    <row r="29857" s="6" customFormat="1" x14ac:dyDescent="0.4"/>
    <row r="29858" s="6" customFormat="1" x14ac:dyDescent="0.4"/>
    <row r="29859" s="6" customFormat="1" x14ac:dyDescent="0.4"/>
    <row r="29860" s="6" customFormat="1" x14ac:dyDescent="0.4"/>
    <row r="29861" s="6" customFormat="1" x14ac:dyDescent="0.4"/>
    <row r="29862" s="6" customFormat="1" x14ac:dyDescent="0.4"/>
    <row r="29863" s="6" customFormat="1" x14ac:dyDescent="0.4"/>
    <row r="29864" s="6" customFormat="1" x14ac:dyDescent="0.4"/>
    <row r="29865" s="6" customFormat="1" x14ac:dyDescent="0.4"/>
    <row r="29866" s="6" customFormat="1" x14ac:dyDescent="0.4"/>
    <row r="29867" s="6" customFormat="1" x14ac:dyDescent="0.4"/>
    <row r="29868" s="6" customFormat="1" x14ac:dyDescent="0.4"/>
    <row r="29869" s="6" customFormat="1" x14ac:dyDescent="0.4"/>
    <row r="29870" s="6" customFormat="1" x14ac:dyDescent="0.4"/>
    <row r="29871" s="6" customFormat="1" x14ac:dyDescent="0.4"/>
    <row r="29872" s="6" customFormat="1" x14ac:dyDescent="0.4"/>
    <row r="29873" s="6" customFormat="1" x14ac:dyDescent="0.4"/>
    <row r="29874" s="6" customFormat="1" x14ac:dyDescent="0.4"/>
    <row r="29875" s="6" customFormat="1" x14ac:dyDescent="0.4"/>
    <row r="29876" s="6" customFormat="1" x14ac:dyDescent="0.4"/>
    <row r="29877" s="6" customFormat="1" x14ac:dyDescent="0.4"/>
    <row r="29878" s="6" customFormat="1" x14ac:dyDescent="0.4"/>
    <row r="29879" s="6" customFormat="1" x14ac:dyDescent="0.4"/>
    <row r="29880" s="6" customFormat="1" x14ac:dyDescent="0.4"/>
    <row r="29881" s="6" customFormat="1" x14ac:dyDescent="0.4"/>
    <row r="29882" s="6" customFormat="1" x14ac:dyDescent="0.4"/>
    <row r="29883" s="6" customFormat="1" x14ac:dyDescent="0.4"/>
    <row r="29884" s="6" customFormat="1" x14ac:dyDescent="0.4"/>
    <row r="29885" s="6" customFormat="1" x14ac:dyDescent="0.4"/>
    <row r="29886" s="6" customFormat="1" x14ac:dyDescent="0.4"/>
    <row r="29887" s="6" customFormat="1" x14ac:dyDescent="0.4"/>
    <row r="29888" s="6" customFormat="1" x14ac:dyDescent="0.4"/>
    <row r="29889" s="6" customFormat="1" x14ac:dyDescent="0.4"/>
    <row r="29890" s="6" customFormat="1" x14ac:dyDescent="0.4"/>
    <row r="29891" s="6" customFormat="1" x14ac:dyDescent="0.4"/>
    <row r="29892" s="6" customFormat="1" x14ac:dyDescent="0.4"/>
    <row r="29893" s="6" customFormat="1" x14ac:dyDescent="0.4"/>
    <row r="29894" s="6" customFormat="1" x14ac:dyDescent="0.4"/>
    <row r="29895" s="6" customFormat="1" x14ac:dyDescent="0.4"/>
    <row r="29896" s="6" customFormat="1" x14ac:dyDescent="0.4"/>
    <row r="29897" s="6" customFormat="1" x14ac:dyDescent="0.4"/>
    <row r="29898" s="6" customFormat="1" x14ac:dyDescent="0.4"/>
    <row r="29899" s="6" customFormat="1" x14ac:dyDescent="0.4"/>
    <row r="29900" s="6" customFormat="1" x14ac:dyDescent="0.4"/>
    <row r="29901" s="6" customFormat="1" x14ac:dyDescent="0.4"/>
    <row r="29902" s="6" customFormat="1" x14ac:dyDescent="0.4"/>
    <row r="29903" s="6" customFormat="1" x14ac:dyDescent="0.4"/>
    <row r="29904" s="6" customFormat="1" x14ac:dyDescent="0.4"/>
    <row r="29905" s="6" customFormat="1" x14ac:dyDescent="0.4"/>
    <row r="29906" s="6" customFormat="1" x14ac:dyDescent="0.4"/>
    <row r="29907" s="6" customFormat="1" x14ac:dyDescent="0.4"/>
    <row r="29908" s="6" customFormat="1" x14ac:dyDescent="0.4"/>
    <row r="29909" s="6" customFormat="1" x14ac:dyDescent="0.4"/>
    <row r="29910" s="6" customFormat="1" x14ac:dyDescent="0.4"/>
    <row r="29911" s="6" customFormat="1" x14ac:dyDescent="0.4"/>
    <row r="29912" s="6" customFormat="1" x14ac:dyDescent="0.4"/>
    <row r="29913" s="6" customFormat="1" x14ac:dyDescent="0.4"/>
    <row r="29914" s="6" customFormat="1" x14ac:dyDescent="0.4"/>
    <row r="29915" s="6" customFormat="1" x14ac:dyDescent="0.4"/>
    <row r="29916" s="6" customFormat="1" x14ac:dyDescent="0.4"/>
    <row r="29917" s="6" customFormat="1" x14ac:dyDescent="0.4"/>
    <row r="29918" s="6" customFormat="1" x14ac:dyDescent="0.4"/>
    <row r="29919" s="6" customFormat="1" x14ac:dyDescent="0.4"/>
    <row r="29920" s="6" customFormat="1" x14ac:dyDescent="0.4"/>
    <row r="29921" s="6" customFormat="1" x14ac:dyDescent="0.4"/>
    <row r="29922" s="6" customFormat="1" x14ac:dyDescent="0.4"/>
    <row r="29923" s="6" customFormat="1" x14ac:dyDescent="0.4"/>
    <row r="29924" s="6" customFormat="1" x14ac:dyDescent="0.4"/>
    <row r="29925" s="6" customFormat="1" x14ac:dyDescent="0.4"/>
    <row r="29926" s="6" customFormat="1" x14ac:dyDescent="0.4"/>
    <row r="29927" s="6" customFormat="1" x14ac:dyDescent="0.4"/>
    <row r="29928" s="6" customFormat="1" x14ac:dyDescent="0.4"/>
    <row r="29929" s="6" customFormat="1" x14ac:dyDescent="0.4"/>
    <row r="29930" s="6" customFormat="1" x14ac:dyDescent="0.4"/>
    <row r="29931" s="6" customFormat="1" x14ac:dyDescent="0.4"/>
    <row r="29932" s="6" customFormat="1" x14ac:dyDescent="0.4"/>
    <row r="29933" s="6" customFormat="1" x14ac:dyDescent="0.4"/>
    <row r="29934" s="6" customFormat="1" x14ac:dyDescent="0.4"/>
    <row r="29935" s="6" customFormat="1" x14ac:dyDescent="0.4"/>
    <row r="29936" s="6" customFormat="1" x14ac:dyDescent="0.4"/>
    <row r="29937" s="6" customFormat="1" x14ac:dyDescent="0.4"/>
    <row r="29938" s="6" customFormat="1" x14ac:dyDescent="0.4"/>
    <row r="29939" s="6" customFormat="1" x14ac:dyDescent="0.4"/>
    <row r="29940" s="6" customFormat="1" x14ac:dyDescent="0.4"/>
    <row r="29941" s="6" customFormat="1" x14ac:dyDescent="0.4"/>
    <row r="29942" s="6" customFormat="1" x14ac:dyDescent="0.4"/>
    <row r="29943" s="6" customFormat="1" x14ac:dyDescent="0.4"/>
    <row r="29944" s="6" customFormat="1" x14ac:dyDescent="0.4"/>
    <row r="29945" s="6" customFormat="1" x14ac:dyDescent="0.4"/>
    <row r="29946" s="6" customFormat="1" x14ac:dyDescent="0.4"/>
    <row r="29947" s="6" customFormat="1" x14ac:dyDescent="0.4"/>
    <row r="29948" s="6" customFormat="1" x14ac:dyDescent="0.4"/>
    <row r="29949" s="6" customFormat="1" x14ac:dyDescent="0.4"/>
    <row r="29950" s="6" customFormat="1" x14ac:dyDescent="0.4"/>
    <row r="29951" s="6" customFormat="1" x14ac:dyDescent="0.4"/>
    <row r="29952" s="6" customFormat="1" x14ac:dyDescent="0.4"/>
    <row r="29953" s="6" customFormat="1" x14ac:dyDescent="0.4"/>
    <row r="29954" s="6" customFormat="1" x14ac:dyDescent="0.4"/>
    <row r="29955" s="6" customFormat="1" x14ac:dyDescent="0.4"/>
    <row r="29956" s="6" customFormat="1" x14ac:dyDescent="0.4"/>
    <row r="29957" s="6" customFormat="1" x14ac:dyDescent="0.4"/>
    <row r="29958" s="6" customFormat="1" x14ac:dyDescent="0.4"/>
    <row r="29959" s="6" customFormat="1" x14ac:dyDescent="0.4"/>
    <row r="29960" s="6" customFormat="1" x14ac:dyDescent="0.4"/>
    <row r="29961" s="6" customFormat="1" x14ac:dyDescent="0.4"/>
    <row r="29962" s="6" customFormat="1" x14ac:dyDescent="0.4"/>
    <row r="29963" s="6" customFormat="1" x14ac:dyDescent="0.4"/>
    <row r="29964" s="6" customFormat="1" x14ac:dyDescent="0.4"/>
    <row r="29965" s="6" customFormat="1" x14ac:dyDescent="0.4"/>
    <row r="29966" s="6" customFormat="1" x14ac:dyDescent="0.4"/>
    <row r="29967" s="6" customFormat="1" x14ac:dyDescent="0.4"/>
    <row r="29968" s="6" customFormat="1" x14ac:dyDescent="0.4"/>
    <row r="29969" s="6" customFormat="1" x14ac:dyDescent="0.4"/>
    <row r="29970" s="6" customFormat="1" x14ac:dyDescent="0.4"/>
    <row r="29971" s="6" customFormat="1" x14ac:dyDescent="0.4"/>
    <row r="29972" s="6" customFormat="1" x14ac:dyDescent="0.4"/>
    <row r="29973" s="6" customFormat="1" x14ac:dyDescent="0.4"/>
    <row r="29974" s="6" customFormat="1" x14ac:dyDescent="0.4"/>
    <row r="29975" s="6" customFormat="1" x14ac:dyDescent="0.4"/>
    <row r="29976" s="6" customFormat="1" x14ac:dyDescent="0.4"/>
    <row r="29977" s="6" customFormat="1" x14ac:dyDescent="0.4"/>
    <row r="29978" s="6" customFormat="1" x14ac:dyDescent="0.4"/>
    <row r="29979" s="6" customFormat="1" x14ac:dyDescent="0.4"/>
    <row r="29980" s="6" customFormat="1" x14ac:dyDescent="0.4"/>
    <row r="29981" s="6" customFormat="1" x14ac:dyDescent="0.4"/>
    <row r="29982" s="6" customFormat="1" x14ac:dyDescent="0.4"/>
    <row r="29983" s="6" customFormat="1" x14ac:dyDescent="0.4"/>
    <row r="29984" s="6" customFormat="1" x14ac:dyDescent="0.4"/>
    <row r="29985" s="6" customFormat="1" x14ac:dyDescent="0.4"/>
    <row r="29986" s="6" customFormat="1" x14ac:dyDescent="0.4"/>
    <row r="29987" s="6" customFormat="1" x14ac:dyDescent="0.4"/>
    <row r="29988" s="6" customFormat="1" x14ac:dyDescent="0.4"/>
    <row r="29989" s="6" customFormat="1" x14ac:dyDescent="0.4"/>
    <row r="29990" s="6" customFormat="1" x14ac:dyDescent="0.4"/>
    <row r="29991" s="6" customFormat="1" x14ac:dyDescent="0.4"/>
    <row r="29992" s="6" customFormat="1" x14ac:dyDescent="0.4"/>
    <row r="29993" s="6" customFormat="1" x14ac:dyDescent="0.4"/>
    <row r="29994" s="6" customFormat="1" x14ac:dyDescent="0.4"/>
    <row r="29995" s="6" customFormat="1" x14ac:dyDescent="0.4"/>
    <row r="29996" s="6" customFormat="1" x14ac:dyDescent="0.4"/>
    <row r="29997" s="6" customFormat="1" x14ac:dyDescent="0.4"/>
    <row r="29998" s="6" customFormat="1" x14ac:dyDescent="0.4"/>
    <row r="29999" s="6" customFormat="1" x14ac:dyDescent="0.4"/>
    <row r="30000" s="6" customFormat="1" x14ac:dyDescent="0.4"/>
    <row r="30001" s="6" customFormat="1" x14ac:dyDescent="0.4"/>
    <row r="30002" s="6" customFormat="1" x14ac:dyDescent="0.4"/>
    <row r="30003" s="6" customFormat="1" x14ac:dyDescent="0.4"/>
    <row r="30004" s="6" customFormat="1" x14ac:dyDescent="0.4"/>
    <row r="30005" s="6" customFormat="1" x14ac:dyDescent="0.4"/>
    <row r="30006" s="6" customFormat="1" x14ac:dyDescent="0.4"/>
    <row r="30007" s="6" customFormat="1" x14ac:dyDescent="0.4"/>
    <row r="30008" s="6" customFormat="1" x14ac:dyDescent="0.4"/>
    <row r="30009" s="6" customFormat="1" x14ac:dyDescent="0.4"/>
    <row r="30010" s="6" customFormat="1" x14ac:dyDescent="0.4"/>
    <row r="30011" s="6" customFormat="1" x14ac:dyDescent="0.4"/>
    <row r="30012" s="6" customFormat="1" x14ac:dyDescent="0.4"/>
    <row r="30013" s="6" customFormat="1" x14ac:dyDescent="0.4"/>
    <row r="30014" s="6" customFormat="1" x14ac:dyDescent="0.4"/>
    <row r="30015" s="6" customFormat="1" x14ac:dyDescent="0.4"/>
    <row r="30016" s="6" customFormat="1" x14ac:dyDescent="0.4"/>
    <row r="30017" s="6" customFormat="1" x14ac:dyDescent="0.4"/>
    <row r="30018" s="6" customFormat="1" x14ac:dyDescent="0.4"/>
    <row r="30019" s="6" customFormat="1" x14ac:dyDescent="0.4"/>
    <row r="30020" s="6" customFormat="1" x14ac:dyDescent="0.4"/>
    <row r="30021" s="6" customFormat="1" x14ac:dyDescent="0.4"/>
    <row r="30022" s="6" customFormat="1" x14ac:dyDescent="0.4"/>
    <row r="30023" s="6" customFormat="1" x14ac:dyDescent="0.4"/>
    <row r="30024" s="6" customFormat="1" x14ac:dyDescent="0.4"/>
    <row r="30025" s="6" customFormat="1" x14ac:dyDescent="0.4"/>
    <row r="30026" s="6" customFormat="1" x14ac:dyDescent="0.4"/>
    <row r="30027" s="6" customFormat="1" x14ac:dyDescent="0.4"/>
    <row r="30028" s="6" customFormat="1" x14ac:dyDescent="0.4"/>
    <row r="30029" s="6" customFormat="1" x14ac:dyDescent="0.4"/>
    <row r="30030" s="6" customFormat="1" x14ac:dyDescent="0.4"/>
    <row r="30031" s="6" customFormat="1" x14ac:dyDescent="0.4"/>
    <row r="30032" s="6" customFormat="1" x14ac:dyDescent="0.4"/>
    <row r="30033" s="6" customFormat="1" x14ac:dyDescent="0.4"/>
    <row r="30034" s="6" customFormat="1" x14ac:dyDescent="0.4"/>
    <row r="30035" s="6" customFormat="1" x14ac:dyDescent="0.4"/>
    <row r="30036" s="6" customFormat="1" x14ac:dyDescent="0.4"/>
    <row r="30037" s="6" customFormat="1" x14ac:dyDescent="0.4"/>
    <row r="30038" s="6" customFormat="1" x14ac:dyDescent="0.4"/>
    <row r="30039" s="6" customFormat="1" x14ac:dyDescent="0.4"/>
    <row r="30040" s="6" customFormat="1" x14ac:dyDescent="0.4"/>
    <row r="30041" s="6" customFormat="1" x14ac:dyDescent="0.4"/>
    <row r="30042" s="6" customFormat="1" x14ac:dyDescent="0.4"/>
    <row r="30043" s="6" customFormat="1" x14ac:dyDescent="0.4"/>
    <row r="30044" s="6" customFormat="1" x14ac:dyDescent="0.4"/>
    <row r="30045" s="6" customFormat="1" x14ac:dyDescent="0.4"/>
    <row r="30046" s="6" customFormat="1" x14ac:dyDescent="0.4"/>
    <row r="30047" s="6" customFormat="1" x14ac:dyDescent="0.4"/>
    <row r="30048" s="6" customFormat="1" x14ac:dyDescent="0.4"/>
    <row r="30049" s="6" customFormat="1" x14ac:dyDescent="0.4"/>
    <row r="30050" s="6" customFormat="1" x14ac:dyDescent="0.4"/>
    <row r="30051" s="6" customFormat="1" x14ac:dyDescent="0.4"/>
    <row r="30052" s="6" customFormat="1" x14ac:dyDescent="0.4"/>
    <row r="30053" s="6" customFormat="1" x14ac:dyDescent="0.4"/>
    <row r="30054" s="6" customFormat="1" x14ac:dyDescent="0.4"/>
    <row r="30055" s="6" customFormat="1" x14ac:dyDescent="0.4"/>
    <row r="30056" s="6" customFormat="1" x14ac:dyDescent="0.4"/>
    <row r="30057" s="6" customFormat="1" x14ac:dyDescent="0.4"/>
    <row r="30058" s="6" customFormat="1" x14ac:dyDescent="0.4"/>
    <row r="30059" s="6" customFormat="1" x14ac:dyDescent="0.4"/>
    <row r="30060" s="6" customFormat="1" x14ac:dyDescent="0.4"/>
    <row r="30061" s="6" customFormat="1" x14ac:dyDescent="0.4"/>
    <row r="30062" s="6" customFormat="1" x14ac:dyDescent="0.4"/>
    <row r="30063" s="6" customFormat="1" x14ac:dyDescent="0.4"/>
    <row r="30064" s="6" customFormat="1" x14ac:dyDescent="0.4"/>
    <row r="30065" s="6" customFormat="1" x14ac:dyDescent="0.4"/>
    <row r="30066" s="6" customFormat="1" x14ac:dyDescent="0.4"/>
    <row r="30067" s="6" customFormat="1" x14ac:dyDescent="0.4"/>
    <row r="30068" s="6" customFormat="1" x14ac:dyDescent="0.4"/>
    <row r="30069" s="6" customFormat="1" x14ac:dyDescent="0.4"/>
    <row r="30070" s="6" customFormat="1" x14ac:dyDescent="0.4"/>
    <row r="30071" s="6" customFormat="1" x14ac:dyDescent="0.4"/>
    <row r="30072" s="6" customFormat="1" x14ac:dyDescent="0.4"/>
    <row r="30073" s="6" customFormat="1" x14ac:dyDescent="0.4"/>
    <row r="30074" s="6" customFormat="1" x14ac:dyDescent="0.4"/>
    <row r="30075" s="6" customFormat="1" x14ac:dyDescent="0.4"/>
    <row r="30076" s="6" customFormat="1" x14ac:dyDescent="0.4"/>
    <row r="30077" s="6" customFormat="1" x14ac:dyDescent="0.4"/>
    <row r="30078" s="6" customFormat="1" x14ac:dyDescent="0.4"/>
    <row r="30079" s="6" customFormat="1" x14ac:dyDescent="0.4"/>
    <row r="30080" s="6" customFormat="1" x14ac:dyDescent="0.4"/>
    <row r="30081" s="6" customFormat="1" x14ac:dyDescent="0.4"/>
    <row r="30082" s="6" customFormat="1" x14ac:dyDescent="0.4"/>
    <row r="30083" s="6" customFormat="1" x14ac:dyDescent="0.4"/>
    <row r="30084" s="6" customFormat="1" x14ac:dyDescent="0.4"/>
    <row r="30085" s="6" customFormat="1" x14ac:dyDescent="0.4"/>
    <row r="30086" s="6" customFormat="1" x14ac:dyDescent="0.4"/>
    <row r="30087" s="6" customFormat="1" x14ac:dyDescent="0.4"/>
    <row r="30088" s="6" customFormat="1" x14ac:dyDescent="0.4"/>
    <row r="30089" s="6" customFormat="1" x14ac:dyDescent="0.4"/>
    <row r="30090" s="6" customFormat="1" x14ac:dyDescent="0.4"/>
    <row r="30091" s="6" customFormat="1" x14ac:dyDescent="0.4"/>
    <row r="30092" s="6" customFormat="1" x14ac:dyDescent="0.4"/>
    <row r="30093" s="6" customFormat="1" x14ac:dyDescent="0.4"/>
    <row r="30094" s="6" customFormat="1" x14ac:dyDescent="0.4"/>
    <row r="30095" s="6" customFormat="1" x14ac:dyDescent="0.4"/>
    <row r="30096" s="6" customFormat="1" x14ac:dyDescent="0.4"/>
    <row r="30097" s="6" customFormat="1" x14ac:dyDescent="0.4"/>
    <row r="30098" s="6" customFormat="1" x14ac:dyDescent="0.4"/>
    <row r="30099" s="6" customFormat="1" x14ac:dyDescent="0.4"/>
    <row r="30100" s="6" customFormat="1" x14ac:dyDescent="0.4"/>
    <row r="30101" s="6" customFormat="1" x14ac:dyDescent="0.4"/>
    <row r="30102" s="6" customFormat="1" x14ac:dyDescent="0.4"/>
    <row r="30103" s="6" customFormat="1" x14ac:dyDescent="0.4"/>
    <row r="30104" s="6" customFormat="1" x14ac:dyDescent="0.4"/>
    <row r="30105" s="6" customFormat="1" x14ac:dyDescent="0.4"/>
    <row r="30106" s="6" customFormat="1" x14ac:dyDescent="0.4"/>
    <row r="30107" s="6" customFormat="1" x14ac:dyDescent="0.4"/>
    <row r="30108" s="6" customFormat="1" x14ac:dyDescent="0.4"/>
    <row r="30109" s="6" customFormat="1" x14ac:dyDescent="0.4"/>
    <row r="30110" s="6" customFormat="1" x14ac:dyDescent="0.4"/>
    <row r="30111" s="6" customFormat="1" x14ac:dyDescent="0.4"/>
    <row r="30112" s="6" customFormat="1" x14ac:dyDescent="0.4"/>
    <row r="30113" s="6" customFormat="1" x14ac:dyDescent="0.4"/>
    <row r="30114" s="6" customFormat="1" x14ac:dyDescent="0.4"/>
    <row r="30115" s="6" customFormat="1" x14ac:dyDescent="0.4"/>
    <row r="30116" s="6" customFormat="1" x14ac:dyDescent="0.4"/>
    <row r="30117" s="6" customFormat="1" x14ac:dyDescent="0.4"/>
    <row r="30118" s="6" customFormat="1" x14ac:dyDescent="0.4"/>
    <row r="30119" s="6" customFormat="1" x14ac:dyDescent="0.4"/>
    <row r="30120" s="6" customFormat="1" x14ac:dyDescent="0.4"/>
    <row r="30121" s="6" customFormat="1" x14ac:dyDescent="0.4"/>
    <row r="30122" s="6" customFormat="1" x14ac:dyDescent="0.4"/>
    <row r="30123" s="6" customFormat="1" x14ac:dyDescent="0.4"/>
    <row r="30124" s="6" customFormat="1" x14ac:dyDescent="0.4"/>
    <row r="30125" s="6" customFormat="1" x14ac:dyDescent="0.4"/>
    <row r="30126" s="6" customFormat="1" x14ac:dyDescent="0.4"/>
    <row r="30127" s="6" customFormat="1" x14ac:dyDescent="0.4"/>
    <row r="30128" s="6" customFormat="1" x14ac:dyDescent="0.4"/>
    <row r="30129" s="6" customFormat="1" x14ac:dyDescent="0.4"/>
    <row r="30130" s="6" customFormat="1" x14ac:dyDescent="0.4"/>
    <row r="30131" s="6" customFormat="1" x14ac:dyDescent="0.4"/>
    <row r="30132" s="6" customFormat="1" x14ac:dyDescent="0.4"/>
    <row r="30133" s="6" customFormat="1" x14ac:dyDescent="0.4"/>
    <row r="30134" s="6" customFormat="1" x14ac:dyDescent="0.4"/>
    <row r="30135" s="6" customFormat="1" x14ac:dyDescent="0.4"/>
    <row r="30136" s="6" customFormat="1" x14ac:dyDescent="0.4"/>
    <row r="30137" s="6" customFormat="1" x14ac:dyDescent="0.4"/>
    <row r="30138" s="6" customFormat="1" x14ac:dyDescent="0.4"/>
    <row r="30139" s="6" customFormat="1" x14ac:dyDescent="0.4"/>
    <row r="30140" s="6" customFormat="1" x14ac:dyDescent="0.4"/>
    <row r="30141" s="6" customFormat="1" x14ac:dyDescent="0.4"/>
    <row r="30142" s="6" customFormat="1" x14ac:dyDescent="0.4"/>
    <row r="30143" s="6" customFormat="1" x14ac:dyDescent="0.4"/>
    <row r="30144" s="6" customFormat="1" x14ac:dyDescent="0.4"/>
    <row r="30145" s="6" customFormat="1" x14ac:dyDescent="0.4"/>
    <row r="30146" s="6" customFormat="1" x14ac:dyDescent="0.4"/>
    <row r="30147" s="6" customFormat="1" x14ac:dyDescent="0.4"/>
    <row r="30148" s="6" customFormat="1" x14ac:dyDescent="0.4"/>
    <row r="30149" s="6" customFormat="1" x14ac:dyDescent="0.4"/>
    <row r="30150" s="6" customFormat="1" x14ac:dyDescent="0.4"/>
    <row r="30151" s="6" customFormat="1" x14ac:dyDescent="0.4"/>
    <row r="30152" s="6" customFormat="1" x14ac:dyDescent="0.4"/>
    <row r="30153" s="6" customFormat="1" x14ac:dyDescent="0.4"/>
    <row r="30154" s="6" customFormat="1" x14ac:dyDescent="0.4"/>
    <row r="30155" s="6" customFormat="1" x14ac:dyDescent="0.4"/>
    <row r="30156" s="6" customFormat="1" x14ac:dyDescent="0.4"/>
    <row r="30157" s="6" customFormat="1" x14ac:dyDescent="0.4"/>
    <row r="30158" s="6" customFormat="1" x14ac:dyDescent="0.4"/>
    <row r="30159" s="6" customFormat="1" x14ac:dyDescent="0.4"/>
    <row r="30160" s="6" customFormat="1" x14ac:dyDescent="0.4"/>
    <row r="30161" s="6" customFormat="1" x14ac:dyDescent="0.4"/>
    <row r="30162" s="6" customFormat="1" x14ac:dyDescent="0.4"/>
    <row r="30163" s="6" customFormat="1" x14ac:dyDescent="0.4"/>
    <row r="30164" s="6" customFormat="1" x14ac:dyDescent="0.4"/>
    <row r="30165" s="6" customFormat="1" x14ac:dyDescent="0.4"/>
    <row r="30166" s="6" customFormat="1" x14ac:dyDescent="0.4"/>
    <row r="30167" s="6" customFormat="1" x14ac:dyDescent="0.4"/>
    <row r="30168" s="6" customFormat="1" x14ac:dyDescent="0.4"/>
    <row r="30169" s="6" customFormat="1" x14ac:dyDescent="0.4"/>
    <row r="30170" s="6" customFormat="1" x14ac:dyDescent="0.4"/>
    <row r="30171" s="6" customFormat="1" x14ac:dyDescent="0.4"/>
    <row r="30172" s="6" customFormat="1" x14ac:dyDescent="0.4"/>
    <row r="30173" s="6" customFormat="1" x14ac:dyDescent="0.4"/>
    <row r="30174" s="6" customFormat="1" x14ac:dyDescent="0.4"/>
    <row r="30175" s="6" customFormat="1" x14ac:dyDescent="0.4"/>
    <row r="30176" s="6" customFormat="1" x14ac:dyDescent="0.4"/>
    <row r="30177" s="6" customFormat="1" x14ac:dyDescent="0.4"/>
    <row r="30178" s="6" customFormat="1" x14ac:dyDescent="0.4"/>
    <row r="30179" s="6" customFormat="1" x14ac:dyDescent="0.4"/>
    <row r="30180" s="6" customFormat="1" x14ac:dyDescent="0.4"/>
    <row r="30181" s="6" customFormat="1" x14ac:dyDescent="0.4"/>
    <row r="30182" s="6" customFormat="1" x14ac:dyDescent="0.4"/>
    <row r="30183" s="6" customFormat="1" x14ac:dyDescent="0.4"/>
    <row r="30184" s="6" customFormat="1" x14ac:dyDescent="0.4"/>
    <row r="30185" s="6" customFormat="1" x14ac:dyDescent="0.4"/>
    <row r="30186" s="6" customFormat="1" x14ac:dyDescent="0.4"/>
    <row r="30187" s="6" customFormat="1" x14ac:dyDescent="0.4"/>
    <row r="30188" s="6" customFormat="1" x14ac:dyDescent="0.4"/>
    <row r="30189" s="6" customFormat="1" x14ac:dyDescent="0.4"/>
    <row r="30190" s="6" customFormat="1" x14ac:dyDescent="0.4"/>
    <row r="30191" s="6" customFormat="1" x14ac:dyDescent="0.4"/>
    <row r="30192" s="6" customFormat="1" x14ac:dyDescent="0.4"/>
    <row r="30193" s="6" customFormat="1" x14ac:dyDescent="0.4"/>
    <row r="30194" s="6" customFormat="1" x14ac:dyDescent="0.4"/>
    <row r="30195" s="6" customFormat="1" x14ac:dyDescent="0.4"/>
    <row r="30196" s="6" customFormat="1" x14ac:dyDescent="0.4"/>
    <row r="30197" s="6" customFormat="1" x14ac:dyDescent="0.4"/>
    <row r="30198" s="6" customFormat="1" x14ac:dyDescent="0.4"/>
    <row r="30199" s="6" customFormat="1" x14ac:dyDescent="0.4"/>
    <row r="30200" s="6" customFormat="1" x14ac:dyDescent="0.4"/>
    <row r="30201" s="6" customFormat="1" x14ac:dyDescent="0.4"/>
    <row r="30202" s="6" customFormat="1" x14ac:dyDescent="0.4"/>
    <row r="30203" s="6" customFormat="1" x14ac:dyDescent="0.4"/>
    <row r="30204" s="6" customFormat="1" x14ac:dyDescent="0.4"/>
    <row r="30205" s="6" customFormat="1" x14ac:dyDescent="0.4"/>
    <row r="30206" s="6" customFormat="1" x14ac:dyDescent="0.4"/>
    <row r="30207" s="6" customFormat="1" x14ac:dyDescent="0.4"/>
    <row r="30208" s="6" customFormat="1" x14ac:dyDescent="0.4"/>
    <row r="30209" s="6" customFormat="1" x14ac:dyDescent="0.4"/>
    <row r="30210" s="6" customFormat="1" x14ac:dyDescent="0.4"/>
    <row r="30211" s="6" customFormat="1" x14ac:dyDescent="0.4"/>
    <row r="30212" s="6" customFormat="1" x14ac:dyDescent="0.4"/>
    <row r="30213" s="6" customFormat="1" x14ac:dyDescent="0.4"/>
    <row r="30214" s="6" customFormat="1" x14ac:dyDescent="0.4"/>
    <row r="30215" s="6" customFormat="1" x14ac:dyDescent="0.4"/>
    <row r="30216" s="6" customFormat="1" x14ac:dyDescent="0.4"/>
    <row r="30217" s="6" customFormat="1" x14ac:dyDescent="0.4"/>
    <row r="30218" s="6" customFormat="1" x14ac:dyDescent="0.4"/>
    <row r="30219" s="6" customFormat="1" x14ac:dyDescent="0.4"/>
    <row r="30220" s="6" customFormat="1" x14ac:dyDescent="0.4"/>
    <row r="30221" s="6" customFormat="1" x14ac:dyDescent="0.4"/>
    <row r="30222" s="6" customFormat="1" x14ac:dyDescent="0.4"/>
    <row r="30223" s="6" customFormat="1" x14ac:dyDescent="0.4"/>
    <row r="30224" s="6" customFormat="1" x14ac:dyDescent="0.4"/>
    <row r="30225" s="6" customFormat="1" x14ac:dyDescent="0.4"/>
    <row r="30226" s="6" customFormat="1" x14ac:dyDescent="0.4"/>
    <row r="30227" s="6" customFormat="1" x14ac:dyDescent="0.4"/>
    <row r="30228" s="6" customFormat="1" x14ac:dyDescent="0.4"/>
    <row r="30229" s="6" customFormat="1" x14ac:dyDescent="0.4"/>
    <row r="30230" s="6" customFormat="1" x14ac:dyDescent="0.4"/>
    <row r="30231" s="6" customFormat="1" x14ac:dyDescent="0.4"/>
    <row r="30232" s="6" customFormat="1" x14ac:dyDescent="0.4"/>
    <row r="30233" s="6" customFormat="1" x14ac:dyDescent="0.4"/>
    <row r="30234" s="6" customFormat="1" x14ac:dyDescent="0.4"/>
    <row r="30235" s="6" customFormat="1" x14ac:dyDescent="0.4"/>
    <row r="30236" s="6" customFormat="1" x14ac:dyDescent="0.4"/>
    <row r="30237" s="6" customFormat="1" x14ac:dyDescent="0.4"/>
    <row r="30238" s="6" customFormat="1" x14ac:dyDescent="0.4"/>
    <row r="30239" s="6" customFormat="1" x14ac:dyDescent="0.4"/>
    <row r="30240" s="6" customFormat="1" x14ac:dyDescent="0.4"/>
    <row r="30241" s="6" customFormat="1" x14ac:dyDescent="0.4"/>
    <row r="30242" s="6" customFormat="1" x14ac:dyDescent="0.4"/>
    <row r="30243" s="6" customFormat="1" x14ac:dyDescent="0.4"/>
    <row r="30244" s="6" customFormat="1" x14ac:dyDescent="0.4"/>
    <row r="30245" s="6" customFormat="1" x14ac:dyDescent="0.4"/>
    <row r="30246" s="6" customFormat="1" x14ac:dyDescent="0.4"/>
    <row r="30247" s="6" customFormat="1" x14ac:dyDescent="0.4"/>
    <row r="30248" s="6" customFormat="1" x14ac:dyDescent="0.4"/>
    <row r="30249" s="6" customFormat="1" x14ac:dyDescent="0.4"/>
    <row r="30250" s="6" customFormat="1" x14ac:dyDescent="0.4"/>
    <row r="30251" s="6" customFormat="1" x14ac:dyDescent="0.4"/>
    <row r="30252" s="6" customFormat="1" x14ac:dyDescent="0.4"/>
    <row r="30253" s="6" customFormat="1" x14ac:dyDescent="0.4"/>
    <row r="30254" s="6" customFormat="1" x14ac:dyDescent="0.4"/>
    <row r="30255" s="6" customFormat="1" x14ac:dyDescent="0.4"/>
    <row r="30256" s="6" customFormat="1" x14ac:dyDescent="0.4"/>
    <row r="30257" s="6" customFormat="1" x14ac:dyDescent="0.4"/>
    <row r="30258" s="6" customFormat="1" x14ac:dyDescent="0.4"/>
    <row r="30259" s="6" customFormat="1" x14ac:dyDescent="0.4"/>
    <row r="30260" s="6" customFormat="1" x14ac:dyDescent="0.4"/>
    <row r="30261" s="6" customFormat="1" x14ac:dyDescent="0.4"/>
    <row r="30262" s="6" customFormat="1" x14ac:dyDescent="0.4"/>
    <row r="30263" s="6" customFormat="1" x14ac:dyDescent="0.4"/>
    <row r="30264" s="6" customFormat="1" x14ac:dyDescent="0.4"/>
    <row r="30265" s="6" customFormat="1" x14ac:dyDescent="0.4"/>
    <row r="30266" s="6" customFormat="1" x14ac:dyDescent="0.4"/>
    <row r="30267" s="6" customFormat="1" x14ac:dyDescent="0.4"/>
    <row r="30268" s="6" customFormat="1" x14ac:dyDescent="0.4"/>
    <row r="30269" s="6" customFormat="1" x14ac:dyDescent="0.4"/>
    <row r="30270" s="6" customFormat="1" x14ac:dyDescent="0.4"/>
    <row r="30271" s="6" customFormat="1" x14ac:dyDescent="0.4"/>
    <row r="30272" s="6" customFormat="1" x14ac:dyDescent="0.4"/>
    <row r="30273" s="6" customFormat="1" x14ac:dyDescent="0.4"/>
    <row r="30274" s="6" customFormat="1" x14ac:dyDescent="0.4"/>
    <row r="30275" s="6" customFormat="1" x14ac:dyDescent="0.4"/>
    <row r="30276" s="6" customFormat="1" x14ac:dyDescent="0.4"/>
    <row r="30277" s="6" customFormat="1" x14ac:dyDescent="0.4"/>
    <row r="30278" s="6" customFormat="1" x14ac:dyDescent="0.4"/>
    <row r="30279" s="6" customFormat="1" x14ac:dyDescent="0.4"/>
    <row r="30280" s="6" customFormat="1" x14ac:dyDescent="0.4"/>
    <row r="30281" s="6" customFormat="1" x14ac:dyDescent="0.4"/>
    <row r="30282" s="6" customFormat="1" x14ac:dyDescent="0.4"/>
    <row r="30283" s="6" customFormat="1" x14ac:dyDescent="0.4"/>
    <row r="30284" s="6" customFormat="1" x14ac:dyDescent="0.4"/>
    <row r="30285" s="6" customFormat="1" x14ac:dyDescent="0.4"/>
    <row r="30286" s="6" customFormat="1" x14ac:dyDescent="0.4"/>
    <row r="30287" s="6" customFormat="1" x14ac:dyDescent="0.4"/>
    <row r="30288" s="6" customFormat="1" x14ac:dyDescent="0.4"/>
    <row r="30289" s="6" customFormat="1" x14ac:dyDescent="0.4"/>
    <row r="30290" s="6" customFormat="1" x14ac:dyDescent="0.4"/>
    <row r="30291" s="6" customFormat="1" x14ac:dyDescent="0.4"/>
    <row r="30292" s="6" customFormat="1" x14ac:dyDescent="0.4"/>
    <row r="30293" s="6" customFormat="1" x14ac:dyDescent="0.4"/>
    <row r="30294" s="6" customFormat="1" x14ac:dyDescent="0.4"/>
    <row r="30295" s="6" customFormat="1" x14ac:dyDescent="0.4"/>
    <row r="30296" s="6" customFormat="1" x14ac:dyDescent="0.4"/>
    <row r="30297" s="6" customFormat="1" x14ac:dyDescent="0.4"/>
    <row r="30298" s="6" customFormat="1" x14ac:dyDescent="0.4"/>
    <row r="30299" s="6" customFormat="1" x14ac:dyDescent="0.4"/>
    <row r="30300" s="6" customFormat="1" x14ac:dyDescent="0.4"/>
    <row r="30301" s="6" customFormat="1" x14ac:dyDescent="0.4"/>
    <row r="30302" s="6" customFormat="1" x14ac:dyDescent="0.4"/>
    <row r="30303" s="6" customFormat="1" x14ac:dyDescent="0.4"/>
    <row r="30304" s="6" customFormat="1" x14ac:dyDescent="0.4"/>
    <row r="30305" s="6" customFormat="1" x14ac:dyDescent="0.4"/>
    <row r="30306" s="6" customFormat="1" x14ac:dyDescent="0.4"/>
    <row r="30307" s="6" customFormat="1" x14ac:dyDescent="0.4"/>
    <row r="30308" s="6" customFormat="1" x14ac:dyDescent="0.4"/>
    <row r="30309" s="6" customFormat="1" x14ac:dyDescent="0.4"/>
    <row r="30310" s="6" customFormat="1" x14ac:dyDescent="0.4"/>
    <row r="30311" s="6" customFormat="1" x14ac:dyDescent="0.4"/>
    <row r="30312" s="6" customFormat="1" x14ac:dyDescent="0.4"/>
    <row r="30313" s="6" customFormat="1" x14ac:dyDescent="0.4"/>
    <row r="30314" s="6" customFormat="1" x14ac:dyDescent="0.4"/>
    <row r="30315" s="6" customFormat="1" x14ac:dyDescent="0.4"/>
    <row r="30316" s="6" customFormat="1" x14ac:dyDescent="0.4"/>
    <row r="30317" s="6" customFormat="1" x14ac:dyDescent="0.4"/>
    <row r="30318" s="6" customFormat="1" x14ac:dyDescent="0.4"/>
    <row r="30319" s="6" customFormat="1" x14ac:dyDescent="0.4"/>
    <row r="30320" s="6" customFormat="1" x14ac:dyDescent="0.4"/>
    <row r="30321" s="6" customFormat="1" x14ac:dyDescent="0.4"/>
    <row r="30322" s="6" customFormat="1" x14ac:dyDescent="0.4"/>
    <row r="30323" s="6" customFormat="1" x14ac:dyDescent="0.4"/>
    <row r="30324" s="6" customFormat="1" x14ac:dyDescent="0.4"/>
    <row r="30325" s="6" customFormat="1" x14ac:dyDescent="0.4"/>
    <row r="30326" s="6" customFormat="1" x14ac:dyDescent="0.4"/>
    <row r="30327" s="6" customFormat="1" x14ac:dyDescent="0.4"/>
    <row r="30328" s="6" customFormat="1" x14ac:dyDescent="0.4"/>
    <row r="30329" s="6" customFormat="1" x14ac:dyDescent="0.4"/>
    <row r="30330" s="6" customFormat="1" x14ac:dyDescent="0.4"/>
    <row r="30331" s="6" customFormat="1" x14ac:dyDescent="0.4"/>
    <row r="30332" s="6" customFormat="1" x14ac:dyDescent="0.4"/>
    <row r="30333" s="6" customFormat="1" x14ac:dyDescent="0.4"/>
    <row r="30334" s="6" customFormat="1" x14ac:dyDescent="0.4"/>
    <row r="30335" s="6" customFormat="1" x14ac:dyDescent="0.4"/>
    <row r="30336" s="6" customFormat="1" x14ac:dyDescent="0.4"/>
    <row r="30337" s="6" customFormat="1" x14ac:dyDescent="0.4"/>
    <row r="30338" s="6" customFormat="1" x14ac:dyDescent="0.4"/>
    <row r="30339" s="6" customFormat="1" x14ac:dyDescent="0.4"/>
    <row r="30340" s="6" customFormat="1" x14ac:dyDescent="0.4"/>
    <row r="30341" s="6" customFormat="1" x14ac:dyDescent="0.4"/>
    <row r="30342" s="6" customFormat="1" x14ac:dyDescent="0.4"/>
    <row r="30343" s="6" customFormat="1" x14ac:dyDescent="0.4"/>
    <row r="30344" s="6" customFormat="1" x14ac:dyDescent="0.4"/>
    <row r="30345" s="6" customFormat="1" x14ac:dyDescent="0.4"/>
    <row r="30346" s="6" customFormat="1" x14ac:dyDescent="0.4"/>
    <row r="30347" s="6" customFormat="1" x14ac:dyDescent="0.4"/>
    <row r="30348" s="6" customFormat="1" x14ac:dyDescent="0.4"/>
    <row r="30349" s="6" customFormat="1" x14ac:dyDescent="0.4"/>
    <row r="30350" s="6" customFormat="1" x14ac:dyDescent="0.4"/>
    <row r="30351" s="6" customFormat="1" x14ac:dyDescent="0.4"/>
    <row r="30352" s="6" customFormat="1" x14ac:dyDescent="0.4"/>
    <row r="30353" s="6" customFormat="1" x14ac:dyDescent="0.4"/>
    <row r="30354" s="6" customFormat="1" x14ac:dyDescent="0.4"/>
    <row r="30355" s="6" customFormat="1" x14ac:dyDescent="0.4"/>
    <row r="30356" s="6" customFormat="1" x14ac:dyDescent="0.4"/>
    <row r="30357" s="6" customFormat="1" x14ac:dyDescent="0.4"/>
    <row r="30358" s="6" customFormat="1" x14ac:dyDescent="0.4"/>
    <row r="30359" s="6" customFormat="1" x14ac:dyDescent="0.4"/>
    <row r="30360" s="6" customFormat="1" x14ac:dyDescent="0.4"/>
    <row r="30361" s="6" customFormat="1" x14ac:dyDescent="0.4"/>
    <row r="30362" s="6" customFormat="1" x14ac:dyDescent="0.4"/>
    <row r="30363" s="6" customFormat="1" x14ac:dyDescent="0.4"/>
    <row r="30364" s="6" customFormat="1" x14ac:dyDescent="0.4"/>
    <row r="30365" s="6" customFormat="1" x14ac:dyDescent="0.4"/>
    <row r="30366" s="6" customFormat="1" x14ac:dyDescent="0.4"/>
    <row r="30367" s="6" customFormat="1" x14ac:dyDescent="0.4"/>
    <row r="30368" s="6" customFormat="1" x14ac:dyDescent="0.4"/>
    <row r="30369" s="6" customFormat="1" x14ac:dyDescent="0.4"/>
    <row r="30370" s="6" customFormat="1" x14ac:dyDescent="0.4"/>
    <row r="30371" s="6" customFormat="1" x14ac:dyDescent="0.4"/>
    <row r="30372" s="6" customFormat="1" x14ac:dyDescent="0.4"/>
    <row r="30373" s="6" customFormat="1" x14ac:dyDescent="0.4"/>
    <row r="30374" s="6" customFormat="1" x14ac:dyDescent="0.4"/>
    <row r="30375" s="6" customFormat="1" x14ac:dyDescent="0.4"/>
    <row r="30376" s="6" customFormat="1" x14ac:dyDescent="0.4"/>
    <row r="30377" s="6" customFormat="1" x14ac:dyDescent="0.4"/>
    <row r="30378" s="6" customFormat="1" x14ac:dyDescent="0.4"/>
    <row r="30379" s="6" customFormat="1" x14ac:dyDescent="0.4"/>
    <row r="30380" s="6" customFormat="1" x14ac:dyDescent="0.4"/>
    <row r="30381" s="6" customFormat="1" x14ac:dyDescent="0.4"/>
    <row r="30382" s="6" customFormat="1" x14ac:dyDescent="0.4"/>
    <row r="30383" s="6" customFormat="1" x14ac:dyDescent="0.4"/>
    <row r="30384" s="6" customFormat="1" x14ac:dyDescent="0.4"/>
    <row r="30385" s="6" customFormat="1" x14ac:dyDescent="0.4"/>
    <row r="30386" s="6" customFormat="1" x14ac:dyDescent="0.4"/>
    <row r="30387" s="6" customFormat="1" x14ac:dyDescent="0.4"/>
    <row r="30388" s="6" customFormat="1" x14ac:dyDescent="0.4"/>
    <row r="30389" s="6" customFormat="1" x14ac:dyDescent="0.4"/>
    <row r="30390" s="6" customFormat="1" x14ac:dyDescent="0.4"/>
    <row r="30391" s="6" customFormat="1" x14ac:dyDescent="0.4"/>
    <row r="30392" s="6" customFormat="1" x14ac:dyDescent="0.4"/>
    <row r="30393" s="6" customFormat="1" x14ac:dyDescent="0.4"/>
    <row r="30394" s="6" customFormat="1" x14ac:dyDescent="0.4"/>
    <row r="30395" s="6" customFormat="1" x14ac:dyDescent="0.4"/>
    <row r="30396" s="6" customFormat="1" x14ac:dyDescent="0.4"/>
    <row r="30397" s="6" customFormat="1" x14ac:dyDescent="0.4"/>
    <row r="30398" s="6" customFormat="1" x14ac:dyDescent="0.4"/>
    <row r="30399" s="6" customFormat="1" x14ac:dyDescent="0.4"/>
    <row r="30400" s="6" customFormat="1" x14ac:dyDescent="0.4"/>
    <row r="30401" s="6" customFormat="1" x14ac:dyDescent="0.4"/>
    <row r="30402" s="6" customFormat="1" x14ac:dyDescent="0.4"/>
    <row r="30403" s="6" customFormat="1" x14ac:dyDescent="0.4"/>
    <row r="30404" s="6" customFormat="1" x14ac:dyDescent="0.4"/>
    <row r="30405" s="6" customFormat="1" x14ac:dyDescent="0.4"/>
    <row r="30406" s="6" customFormat="1" x14ac:dyDescent="0.4"/>
    <row r="30407" s="6" customFormat="1" x14ac:dyDescent="0.4"/>
    <row r="30408" s="6" customFormat="1" x14ac:dyDescent="0.4"/>
    <row r="30409" s="6" customFormat="1" x14ac:dyDescent="0.4"/>
    <row r="30410" s="6" customFormat="1" x14ac:dyDescent="0.4"/>
    <row r="30411" s="6" customFormat="1" x14ac:dyDescent="0.4"/>
    <row r="30412" s="6" customFormat="1" x14ac:dyDescent="0.4"/>
    <row r="30413" s="6" customFormat="1" x14ac:dyDescent="0.4"/>
    <row r="30414" s="6" customFormat="1" x14ac:dyDescent="0.4"/>
    <row r="30415" s="6" customFormat="1" x14ac:dyDescent="0.4"/>
    <row r="30416" s="6" customFormat="1" x14ac:dyDescent="0.4"/>
    <row r="30417" s="6" customFormat="1" x14ac:dyDescent="0.4"/>
    <row r="30418" s="6" customFormat="1" x14ac:dyDescent="0.4"/>
    <row r="30419" s="6" customFormat="1" x14ac:dyDescent="0.4"/>
    <row r="30420" s="6" customFormat="1" x14ac:dyDescent="0.4"/>
    <row r="30421" s="6" customFormat="1" x14ac:dyDescent="0.4"/>
    <row r="30422" s="6" customFormat="1" x14ac:dyDescent="0.4"/>
    <row r="30423" s="6" customFormat="1" x14ac:dyDescent="0.4"/>
    <row r="30424" s="6" customFormat="1" x14ac:dyDescent="0.4"/>
    <row r="30425" s="6" customFormat="1" x14ac:dyDescent="0.4"/>
    <row r="30426" s="6" customFormat="1" x14ac:dyDescent="0.4"/>
    <row r="30427" s="6" customFormat="1" x14ac:dyDescent="0.4"/>
    <row r="30428" s="6" customFormat="1" x14ac:dyDescent="0.4"/>
    <row r="30429" s="6" customFormat="1" x14ac:dyDescent="0.4"/>
    <row r="30430" s="6" customFormat="1" x14ac:dyDescent="0.4"/>
    <row r="30431" s="6" customFormat="1" x14ac:dyDescent="0.4"/>
    <row r="30432" s="6" customFormat="1" x14ac:dyDescent="0.4"/>
    <row r="30433" s="6" customFormat="1" x14ac:dyDescent="0.4"/>
    <row r="30434" s="6" customFormat="1" x14ac:dyDescent="0.4"/>
    <row r="30435" s="6" customFormat="1" x14ac:dyDescent="0.4"/>
    <row r="30436" s="6" customFormat="1" x14ac:dyDescent="0.4"/>
    <row r="30437" s="6" customFormat="1" x14ac:dyDescent="0.4"/>
    <row r="30438" s="6" customFormat="1" x14ac:dyDescent="0.4"/>
    <row r="30439" s="6" customFormat="1" x14ac:dyDescent="0.4"/>
    <row r="30440" s="6" customFormat="1" x14ac:dyDescent="0.4"/>
    <row r="30441" s="6" customFormat="1" x14ac:dyDescent="0.4"/>
    <row r="30442" s="6" customFormat="1" x14ac:dyDescent="0.4"/>
    <row r="30443" s="6" customFormat="1" x14ac:dyDescent="0.4"/>
    <row r="30444" s="6" customFormat="1" x14ac:dyDescent="0.4"/>
    <row r="30445" s="6" customFormat="1" x14ac:dyDescent="0.4"/>
    <row r="30446" s="6" customFormat="1" x14ac:dyDescent="0.4"/>
    <row r="30447" s="6" customFormat="1" x14ac:dyDescent="0.4"/>
    <row r="30448" s="6" customFormat="1" x14ac:dyDescent="0.4"/>
    <row r="30449" s="6" customFormat="1" x14ac:dyDescent="0.4"/>
    <row r="30450" s="6" customFormat="1" x14ac:dyDescent="0.4"/>
    <row r="30451" s="6" customFormat="1" x14ac:dyDescent="0.4"/>
    <row r="30452" s="6" customFormat="1" x14ac:dyDescent="0.4"/>
    <row r="30453" s="6" customFormat="1" x14ac:dyDescent="0.4"/>
    <row r="30454" s="6" customFormat="1" x14ac:dyDescent="0.4"/>
    <row r="30455" s="6" customFormat="1" x14ac:dyDescent="0.4"/>
    <row r="30456" s="6" customFormat="1" x14ac:dyDescent="0.4"/>
    <row r="30457" s="6" customFormat="1" x14ac:dyDescent="0.4"/>
    <row r="30458" s="6" customFormat="1" x14ac:dyDescent="0.4"/>
    <row r="30459" s="6" customFormat="1" x14ac:dyDescent="0.4"/>
    <row r="30460" s="6" customFormat="1" x14ac:dyDescent="0.4"/>
    <row r="30461" s="6" customFormat="1" x14ac:dyDescent="0.4"/>
    <row r="30462" s="6" customFormat="1" x14ac:dyDescent="0.4"/>
    <row r="30463" s="6" customFormat="1" x14ac:dyDescent="0.4"/>
    <row r="30464" s="6" customFormat="1" x14ac:dyDescent="0.4"/>
    <row r="30465" s="6" customFormat="1" x14ac:dyDescent="0.4"/>
    <row r="30466" s="6" customFormat="1" x14ac:dyDescent="0.4"/>
    <row r="30467" s="6" customFormat="1" x14ac:dyDescent="0.4"/>
    <row r="30468" s="6" customFormat="1" x14ac:dyDescent="0.4"/>
    <row r="30469" s="6" customFormat="1" x14ac:dyDescent="0.4"/>
    <row r="30470" s="6" customFormat="1" x14ac:dyDescent="0.4"/>
    <row r="30471" s="6" customFormat="1" x14ac:dyDescent="0.4"/>
    <row r="30472" s="6" customFormat="1" x14ac:dyDescent="0.4"/>
    <row r="30473" s="6" customFormat="1" x14ac:dyDescent="0.4"/>
    <row r="30474" s="6" customFormat="1" x14ac:dyDescent="0.4"/>
    <row r="30475" s="6" customFormat="1" x14ac:dyDescent="0.4"/>
    <row r="30476" s="6" customFormat="1" x14ac:dyDescent="0.4"/>
    <row r="30477" s="6" customFormat="1" x14ac:dyDescent="0.4"/>
    <row r="30478" s="6" customFormat="1" x14ac:dyDescent="0.4"/>
    <row r="30479" s="6" customFormat="1" x14ac:dyDescent="0.4"/>
    <row r="30480" s="6" customFormat="1" x14ac:dyDescent="0.4"/>
    <row r="30481" s="6" customFormat="1" x14ac:dyDescent="0.4"/>
    <row r="30482" s="6" customFormat="1" x14ac:dyDescent="0.4"/>
    <row r="30483" s="6" customFormat="1" x14ac:dyDescent="0.4"/>
    <row r="30484" s="6" customFormat="1" x14ac:dyDescent="0.4"/>
    <row r="30485" s="6" customFormat="1" x14ac:dyDescent="0.4"/>
    <row r="30486" s="6" customFormat="1" x14ac:dyDescent="0.4"/>
    <row r="30487" s="6" customFormat="1" x14ac:dyDescent="0.4"/>
    <row r="30488" s="6" customFormat="1" x14ac:dyDescent="0.4"/>
    <row r="30489" s="6" customFormat="1" x14ac:dyDescent="0.4"/>
    <row r="30490" s="6" customFormat="1" x14ac:dyDescent="0.4"/>
    <row r="30491" s="6" customFormat="1" x14ac:dyDescent="0.4"/>
    <row r="30492" s="6" customFormat="1" x14ac:dyDescent="0.4"/>
    <row r="30493" s="6" customFormat="1" x14ac:dyDescent="0.4"/>
    <row r="30494" s="6" customFormat="1" x14ac:dyDescent="0.4"/>
    <row r="30495" s="6" customFormat="1" x14ac:dyDescent="0.4"/>
    <row r="30496" s="6" customFormat="1" x14ac:dyDescent="0.4"/>
    <row r="30497" s="6" customFormat="1" x14ac:dyDescent="0.4"/>
    <row r="30498" s="6" customFormat="1" x14ac:dyDescent="0.4"/>
    <row r="30499" s="6" customFormat="1" x14ac:dyDescent="0.4"/>
    <row r="30500" s="6" customFormat="1" x14ac:dyDescent="0.4"/>
    <row r="30501" s="6" customFormat="1" x14ac:dyDescent="0.4"/>
    <row r="30502" s="6" customFormat="1" x14ac:dyDescent="0.4"/>
    <row r="30503" s="6" customFormat="1" x14ac:dyDescent="0.4"/>
    <row r="30504" s="6" customFormat="1" x14ac:dyDescent="0.4"/>
    <row r="30505" s="6" customFormat="1" x14ac:dyDescent="0.4"/>
    <row r="30506" s="6" customFormat="1" x14ac:dyDescent="0.4"/>
    <row r="30507" s="6" customFormat="1" x14ac:dyDescent="0.4"/>
    <row r="30508" s="6" customFormat="1" x14ac:dyDescent="0.4"/>
    <row r="30509" s="6" customFormat="1" x14ac:dyDescent="0.4"/>
    <row r="30510" s="6" customFormat="1" x14ac:dyDescent="0.4"/>
    <row r="30511" s="6" customFormat="1" x14ac:dyDescent="0.4"/>
    <row r="30512" s="6" customFormat="1" x14ac:dyDescent="0.4"/>
    <row r="30513" s="6" customFormat="1" x14ac:dyDescent="0.4"/>
    <row r="30514" s="6" customFormat="1" x14ac:dyDescent="0.4"/>
    <row r="30515" s="6" customFormat="1" x14ac:dyDescent="0.4"/>
    <row r="30516" s="6" customFormat="1" x14ac:dyDescent="0.4"/>
    <row r="30517" s="6" customFormat="1" x14ac:dyDescent="0.4"/>
    <row r="30518" s="6" customFormat="1" x14ac:dyDescent="0.4"/>
    <row r="30519" s="6" customFormat="1" x14ac:dyDescent="0.4"/>
    <row r="30520" s="6" customFormat="1" x14ac:dyDescent="0.4"/>
    <row r="30521" s="6" customFormat="1" x14ac:dyDescent="0.4"/>
    <row r="30522" s="6" customFormat="1" x14ac:dyDescent="0.4"/>
    <row r="30523" s="6" customFormat="1" x14ac:dyDescent="0.4"/>
    <row r="30524" s="6" customFormat="1" x14ac:dyDescent="0.4"/>
    <row r="30525" s="6" customFormat="1" x14ac:dyDescent="0.4"/>
    <row r="30526" s="6" customFormat="1" x14ac:dyDescent="0.4"/>
    <row r="30527" s="6" customFormat="1" x14ac:dyDescent="0.4"/>
    <row r="30528" s="6" customFormat="1" x14ac:dyDescent="0.4"/>
    <row r="30529" s="6" customFormat="1" x14ac:dyDescent="0.4"/>
    <row r="30530" s="6" customFormat="1" x14ac:dyDescent="0.4"/>
    <row r="30531" s="6" customFormat="1" x14ac:dyDescent="0.4"/>
    <row r="30532" s="6" customFormat="1" x14ac:dyDescent="0.4"/>
    <row r="30533" s="6" customFormat="1" x14ac:dyDescent="0.4"/>
    <row r="30534" s="6" customFormat="1" x14ac:dyDescent="0.4"/>
    <row r="30535" s="6" customFormat="1" x14ac:dyDescent="0.4"/>
    <row r="30536" s="6" customFormat="1" x14ac:dyDescent="0.4"/>
    <row r="30537" s="6" customFormat="1" x14ac:dyDescent="0.4"/>
    <row r="30538" s="6" customFormat="1" x14ac:dyDescent="0.4"/>
    <row r="30539" s="6" customFormat="1" x14ac:dyDescent="0.4"/>
    <row r="30540" s="6" customFormat="1" x14ac:dyDescent="0.4"/>
    <row r="30541" s="6" customFormat="1" x14ac:dyDescent="0.4"/>
    <row r="30542" s="6" customFormat="1" x14ac:dyDescent="0.4"/>
    <row r="30543" s="6" customFormat="1" x14ac:dyDescent="0.4"/>
    <row r="30544" s="6" customFormat="1" x14ac:dyDescent="0.4"/>
    <row r="30545" s="6" customFormat="1" x14ac:dyDescent="0.4"/>
    <row r="30546" s="6" customFormat="1" x14ac:dyDescent="0.4"/>
    <row r="30547" s="6" customFormat="1" x14ac:dyDescent="0.4"/>
    <row r="30548" s="6" customFormat="1" x14ac:dyDescent="0.4"/>
    <row r="30549" s="6" customFormat="1" x14ac:dyDescent="0.4"/>
    <row r="30550" s="6" customFormat="1" x14ac:dyDescent="0.4"/>
    <row r="30551" s="6" customFormat="1" x14ac:dyDescent="0.4"/>
    <row r="30552" s="6" customFormat="1" x14ac:dyDescent="0.4"/>
    <row r="30553" s="6" customFormat="1" x14ac:dyDescent="0.4"/>
    <row r="30554" s="6" customFormat="1" x14ac:dyDescent="0.4"/>
    <row r="30555" s="6" customFormat="1" x14ac:dyDescent="0.4"/>
    <row r="30556" s="6" customFormat="1" x14ac:dyDescent="0.4"/>
    <row r="30557" s="6" customFormat="1" x14ac:dyDescent="0.4"/>
    <row r="30558" s="6" customFormat="1" x14ac:dyDescent="0.4"/>
    <row r="30559" s="6" customFormat="1" x14ac:dyDescent="0.4"/>
    <row r="30560" s="6" customFormat="1" x14ac:dyDescent="0.4"/>
    <row r="30561" s="6" customFormat="1" x14ac:dyDescent="0.4"/>
    <row r="30562" s="6" customFormat="1" x14ac:dyDescent="0.4"/>
    <row r="30563" s="6" customFormat="1" x14ac:dyDescent="0.4"/>
    <row r="30564" s="6" customFormat="1" x14ac:dyDescent="0.4"/>
    <row r="30565" s="6" customFormat="1" x14ac:dyDescent="0.4"/>
    <row r="30566" s="6" customFormat="1" x14ac:dyDescent="0.4"/>
    <row r="30567" s="6" customFormat="1" x14ac:dyDescent="0.4"/>
    <row r="30568" s="6" customFormat="1" x14ac:dyDescent="0.4"/>
    <row r="30569" s="6" customFormat="1" x14ac:dyDescent="0.4"/>
    <row r="30570" s="6" customFormat="1" x14ac:dyDescent="0.4"/>
    <row r="30571" s="6" customFormat="1" x14ac:dyDescent="0.4"/>
    <row r="30572" s="6" customFormat="1" x14ac:dyDescent="0.4"/>
    <row r="30573" s="6" customFormat="1" x14ac:dyDescent="0.4"/>
    <row r="30574" s="6" customFormat="1" x14ac:dyDescent="0.4"/>
    <row r="30575" s="6" customFormat="1" x14ac:dyDescent="0.4"/>
    <row r="30576" s="6" customFormat="1" x14ac:dyDescent="0.4"/>
    <row r="30577" s="6" customFormat="1" x14ac:dyDescent="0.4"/>
    <row r="30578" s="6" customFormat="1" x14ac:dyDescent="0.4"/>
    <row r="30579" s="6" customFormat="1" x14ac:dyDescent="0.4"/>
    <row r="30580" s="6" customFormat="1" x14ac:dyDescent="0.4"/>
    <row r="30581" s="6" customFormat="1" x14ac:dyDescent="0.4"/>
    <row r="30582" s="6" customFormat="1" x14ac:dyDescent="0.4"/>
    <row r="30583" s="6" customFormat="1" x14ac:dyDescent="0.4"/>
    <row r="30584" s="6" customFormat="1" x14ac:dyDescent="0.4"/>
    <row r="30585" s="6" customFormat="1" x14ac:dyDescent="0.4"/>
    <row r="30586" s="6" customFormat="1" x14ac:dyDescent="0.4"/>
    <row r="30587" s="6" customFormat="1" x14ac:dyDescent="0.4"/>
    <row r="30588" s="6" customFormat="1" x14ac:dyDescent="0.4"/>
    <row r="30589" s="6" customFormat="1" x14ac:dyDescent="0.4"/>
    <row r="30590" s="6" customFormat="1" x14ac:dyDescent="0.4"/>
    <row r="30591" s="6" customFormat="1" x14ac:dyDescent="0.4"/>
    <row r="30592" s="6" customFormat="1" x14ac:dyDescent="0.4"/>
    <row r="30593" s="6" customFormat="1" x14ac:dyDescent="0.4"/>
    <row r="30594" s="6" customFormat="1" x14ac:dyDescent="0.4"/>
    <row r="30595" s="6" customFormat="1" x14ac:dyDescent="0.4"/>
    <row r="30596" s="6" customFormat="1" x14ac:dyDescent="0.4"/>
    <row r="30597" s="6" customFormat="1" x14ac:dyDescent="0.4"/>
    <row r="30598" s="6" customFormat="1" x14ac:dyDescent="0.4"/>
    <row r="30599" s="6" customFormat="1" x14ac:dyDescent="0.4"/>
    <row r="30600" s="6" customFormat="1" x14ac:dyDescent="0.4"/>
    <row r="30601" s="6" customFormat="1" x14ac:dyDescent="0.4"/>
    <row r="30602" s="6" customFormat="1" x14ac:dyDescent="0.4"/>
    <row r="30603" s="6" customFormat="1" x14ac:dyDescent="0.4"/>
    <row r="30604" s="6" customFormat="1" x14ac:dyDescent="0.4"/>
    <row r="30605" s="6" customFormat="1" x14ac:dyDescent="0.4"/>
    <row r="30606" s="6" customFormat="1" x14ac:dyDescent="0.4"/>
    <row r="30607" s="6" customFormat="1" x14ac:dyDescent="0.4"/>
    <row r="30608" s="6" customFormat="1" x14ac:dyDescent="0.4"/>
    <row r="30609" s="6" customFormat="1" x14ac:dyDescent="0.4"/>
    <row r="30610" s="6" customFormat="1" x14ac:dyDescent="0.4"/>
    <row r="30611" s="6" customFormat="1" x14ac:dyDescent="0.4"/>
    <row r="30612" s="6" customFormat="1" x14ac:dyDescent="0.4"/>
    <row r="30613" s="6" customFormat="1" x14ac:dyDescent="0.4"/>
    <row r="30614" s="6" customFormat="1" x14ac:dyDescent="0.4"/>
    <row r="30615" s="6" customFormat="1" x14ac:dyDescent="0.4"/>
    <row r="30616" s="6" customFormat="1" x14ac:dyDescent="0.4"/>
    <row r="30617" s="6" customFormat="1" x14ac:dyDescent="0.4"/>
    <row r="30618" s="6" customFormat="1" x14ac:dyDescent="0.4"/>
    <row r="30619" s="6" customFormat="1" x14ac:dyDescent="0.4"/>
    <row r="30620" s="6" customFormat="1" x14ac:dyDescent="0.4"/>
    <row r="30621" s="6" customFormat="1" x14ac:dyDescent="0.4"/>
    <row r="30622" s="6" customFormat="1" x14ac:dyDescent="0.4"/>
    <row r="30623" s="6" customFormat="1" x14ac:dyDescent="0.4"/>
    <row r="30624" s="6" customFormat="1" x14ac:dyDescent="0.4"/>
    <row r="30625" s="6" customFormat="1" x14ac:dyDescent="0.4"/>
    <row r="30626" s="6" customFormat="1" x14ac:dyDescent="0.4"/>
    <row r="30627" s="6" customFormat="1" x14ac:dyDescent="0.4"/>
    <row r="30628" s="6" customFormat="1" x14ac:dyDescent="0.4"/>
    <row r="30629" s="6" customFormat="1" x14ac:dyDescent="0.4"/>
    <row r="30630" s="6" customFormat="1" x14ac:dyDescent="0.4"/>
    <row r="30631" s="6" customFormat="1" x14ac:dyDescent="0.4"/>
    <row r="30632" s="6" customFormat="1" x14ac:dyDescent="0.4"/>
    <row r="30633" s="6" customFormat="1" x14ac:dyDescent="0.4"/>
    <row r="30634" s="6" customFormat="1" x14ac:dyDescent="0.4"/>
    <row r="30635" s="6" customFormat="1" x14ac:dyDescent="0.4"/>
    <row r="30636" s="6" customFormat="1" x14ac:dyDescent="0.4"/>
    <row r="30637" s="6" customFormat="1" x14ac:dyDescent="0.4"/>
    <row r="30638" s="6" customFormat="1" x14ac:dyDescent="0.4"/>
    <row r="30639" s="6" customFormat="1" x14ac:dyDescent="0.4"/>
    <row r="30640" s="6" customFormat="1" x14ac:dyDescent="0.4"/>
    <row r="30641" s="6" customFormat="1" x14ac:dyDescent="0.4"/>
    <row r="30642" s="6" customFormat="1" x14ac:dyDescent="0.4"/>
    <row r="30643" s="6" customFormat="1" x14ac:dyDescent="0.4"/>
    <row r="30644" s="6" customFormat="1" x14ac:dyDescent="0.4"/>
    <row r="30645" s="6" customFormat="1" x14ac:dyDescent="0.4"/>
    <row r="30646" s="6" customFormat="1" x14ac:dyDescent="0.4"/>
    <row r="30647" s="6" customFormat="1" x14ac:dyDescent="0.4"/>
    <row r="30648" s="6" customFormat="1" x14ac:dyDescent="0.4"/>
    <row r="30649" s="6" customFormat="1" x14ac:dyDescent="0.4"/>
    <row r="30650" s="6" customFormat="1" x14ac:dyDescent="0.4"/>
    <row r="30651" s="6" customFormat="1" x14ac:dyDescent="0.4"/>
    <row r="30652" s="6" customFormat="1" x14ac:dyDescent="0.4"/>
    <row r="30653" s="6" customFormat="1" x14ac:dyDescent="0.4"/>
    <row r="30654" s="6" customFormat="1" x14ac:dyDescent="0.4"/>
    <row r="30655" s="6" customFormat="1" x14ac:dyDescent="0.4"/>
    <row r="30656" s="6" customFormat="1" x14ac:dyDescent="0.4"/>
    <row r="30657" s="6" customFormat="1" x14ac:dyDescent="0.4"/>
    <row r="30658" s="6" customFormat="1" x14ac:dyDescent="0.4"/>
    <row r="30659" s="6" customFormat="1" x14ac:dyDescent="0.4"/>
    <row r="30660" s="6" customFormat="1" x14ac:dyDescent="0.4"/>
    <row r="30661" s="6" customFormat="1" x14ac:dyDescent="0.4"/>
    <row r="30662" s="6" customFormat="1" x14ac:dyDescent="0.4"/>
    <row r="30663" s="6" customFormat="1" x14ac:dyDescent="0.4"/>
    <row r="30664" s="6" customFormat="1" x14ac:dyDescent="0.4"/>
    <row r="30665" s="6" customFormat="1" x14ac:dyDescent="0.4"/>
    <row r="30666" s="6" customFormat="1" x14ac:dyDescent="0.4"/>
    <row r="30667" s="6" customFormat="1" x14ac:dyDescent="0.4"/>
    <row r="30668" s="6" customFormat="1" x14ac:dyDescent="0.4"/>
    <row r="30669" s="6" customFormat="1" x14ac:dyDescent="0.4"/>
    <row r="30670" s="6" customFormat="1" x14ac:dyDescent="0.4"/>
    <row r="30671" s="6" customFormat="1" x14ac:dyDescent="0.4"/>
    <row r="30672" s="6" customFormat="1" x14ac:dyDescent="0.4"/>
    <row r="30673" s="6" customFormat="1" x14ac:dyDescent="0.4"/>
    <row r="30674" s="6" customFormat="1" x14ac:dyDescent="0.4"/>
    <row r="30675" s="6" customFormat="1" x14ac:dyDescent="0.4"/>
    <row r="30676" s="6" customFormat="1" x14ac:dyDescent="0.4"/>
    <row r="30677" s="6" customFormat="1" x14ac:dyDescent="0.4"/>
    <row r="30678" s="6" customFormat="1" x14ac:dyDescent="0.4"/>
    <row r="30679" s="6" customFormat="1" x14ac:dyDescent="0.4"/>
    <row r="30680" s="6" customFormat="1" x14ac:dyDescent="0.4"/>
    <row r="30681" s="6" customFormat="1" x14ac:dyDescent="0.4"/>
    <row r="30682" s="6" customFormat="1" x14ac:dyDescent="0.4"/>
    <row r="30683" s="6" customFormat="1" x14ac:dyDescent="0.4"/>
    <row r="30684" s="6" customFormat="1" x14ac:dyDescent="0.4"/>
    <row r="30685" s="6" customFormat="1" x14ac:dyDescent="0.4"/>
    <row r="30686" s="6" customFormat="1" x14ac:dyDescent="0.4"/>
    <row r="30687" s="6" customFormat="1" x14ac:dyDescent="0.4"/>
    <row r="30688" s="6" customFormat="1" x14ac:dyDescent="0.4"/>
    <row r="30689" s="6" customFormat="1" x14ac:dyDescent="0.4"/>
    <row r="30690" s="6" customFormat="1" x14ac:dyDescent="0.4"/>
    <row r="30691" s="6" customFormat="1" x14ac:dyDescent="0.4"/>
    <row r="30692" s="6" customFormat="1" x14ac:dyDescent="0.4"/>
    <row r="30693" s="6" customFormat="1" x14ac:dyDescent="0.4"/>
    <row r="30694" s="6" customFormat="1" x14ac:dyDescent="0.4"/>
    <row r="30695" s="6" customFormat="1" x14ac:dyDescent="0.4"/>
    <row r="30696" s="6" customFormat="1" x14ac:dyDescent="0.4"/>
    <row r="30697" s="6" customFormat="1" x14ac:dyDescent="0.4"/>
    <row r="30698" s="6" customFormat="1" x14ac:dyDescent="0.4"/>
    <row r="30699" s="6" customFormat="1" x14ac:dyDescent="0.4"/>
    <row r="30700" s="6" customFormat="1" x14ac:dyDescent="0.4"/>
    <row r="30701" s="6" customFormat="1" x14ac:dyDescent="0.4"/>
    <row r="30702" s="6" customFormat="1" x14ac:dyDescent="0.4"/>
    <row r="30703" s="6" customFormat="1" x14ac:dyDescent="0.4"/>
    <row r="30704" s="6" customFormat="1" x14ac:dyDescent="0.4"/>
    <row r="30705" s="6" customFormat="1" x14ac:dyDescent="0.4"/>
    <row r="30706" s="6" customFormat="1" x14ac:dyDescent="0.4"/>
    <row r="30707" s="6" customFormat="1" x14ac:dyDescent="0.4"/>
    <row r="30708" s="6" customFormat="1" x14ac:dyDescent="0.4"/>
    <row r="30709" s="6" customFormat="1" x14ac:dyDescent="0.4"/>
    <row r="30710" s="6" customFormat="1" x14ac:dyDescent="0.4"/>
    <row r="30711" s="6" customFormat="1" x14ac:dyDescent="0.4"/>
    <row r="30712" s="6" customFormat="1" x14ac:dyDescent="0.4"/>
    <row r="30713" s="6" customFormat="1" x14ac:dyDescent="0.4"/>
    <row r="30714" s="6" customFormat="1" x14ac:dyDescent="0.4"/>
    <row r="30715" s="6" customFormat="1" x14ac:dyDescent="0.4"/>
    <row r="30716" s="6" customFormat="1" x14ac:dyDescent="0.4"/>
    <row r="30717" s="6" customFormat="1" x14ac:dyDescent="0.4"/>
    <row r="30718" s="6" customFormat="1" x14ac:dyDescent="0.4"/>
    <row r="30719" s="6" customFormat="1" x14ac:dyDescent="0.4"/>
    <row r="30720" s="6" customFormat="1" x14ac:dyDescent="0.4"/>
    <row r="30721" s="6" customFormat="1" x14ac:dyDescent="0.4"/>
    <row r="30722" s="6" customFormat="1" x14ac:dyDescent="0.4"/>
    <row r="30723" s="6" customFormat="1" x14ac:dyDescent="0.4"/>
    <row r="30724" s="6" customFormat="1" x14ac:dyDescent="0.4"/>
    <row r="30725" s="6" customFormat="1" x14ac:dyDescent="0.4"/>
    <row r="30726" s="6" customFormat="1" x14ac:dyDescent="0.4"/>
    <row r="30727" s="6" customFormat="1" x14ac:dyDescent="0.4"/>
    <row r="30728" s="6" customFormat="1" x14ac:dyDescent="0.4"/>
    <row r="30729" s="6" customFormat="1" x14ac:dyDescent="0.4"/>
    <row r="30730" s="6" customFormat="1" x14ac:dyDescent="0.4"/>
    <row r="30731" s="6" customFormat="1" x14ac:dyDescent="0.4"/>
    <row r="30732" s="6" customFormat="1" x14ac:dyDescent="0.4"/>
    <row r="30733" s="6" customFormat="1" x14ac:dyDescent="0.4"/>
    <row r="30734" s="6" customFormat="1" x14ac:dyDescent="0.4"/>
    <row r="30735" s="6" customFormat="1" x14ac:dyDescent="0.4"/>
    <row r="30736" s="6" customFormat="1" x14ac:dyDescent="0.4"/>
    <row r="30737" s="6" customFormat="1" x14ac:dyDescent="0.4"/>
    <row r="30738" s="6" customFormat="1" x14ac:dyDescent="0.4"/>
    <row r="30739" s="6" customFormat="1" x14ac:dyDescent="0.4"/>
    <row r="30740" s="6" customFormat="1" x14ac:dyDescent="0.4"/>
    <row r="30741" s="6" customFormat="1" x14ac:dyDescent="0.4"/>
    <row r="30742" s="6" customFormat="1" x14ac:dyDescent="0.4"/>
    <row r="30743" s="6" customFormat="1" x14ac:dyDescent="0.4"/>
    <row r="30744" s="6" customFormat="1" x14ac:dyDescent="0.4"/>
    <row r="30745" s="6" customFormat="1" x14ac:dyDescent="0.4"/>
    <row r="30746" s="6" customFormat="1" x14ac:dyDescent="0.4"/>
    <row r="30747" s="6" customFormat="1" x14ac:dyDescent="0.4"/>
    <row r="30748" s="6" customFormat="1" x14ac:dyDescent="0.4"/>
    <row r="30749" s="6" customFormat="1" x14ac:dyDescent="0.4"/>
    <row r="30750" s="6" customFormat="1" x14ac:dyDescent="0.4"/>
    <row r="30751" s="6" customFormat="1" x14ac:dyDescent="0.4"/>
    <row r="30752" s="6" customFormat="1" x14ac:dyDescent="0.4"/>
    <row r="30753" s="6" customFormat="1" x14ac:dyDescent="0.4"/>
    <row r="30754" s="6" customFormat="1" x14ac:dyDescent="0.4"/>
    <row r="30755" s="6" customFormat="1" x14ac:dyDescent="0.4"/>
    <row r="30756" s="6" customFormat="1" x14ac:dyDescent="0.4"/>
    <row r="30757" s="6" customFormat="1" x14ac:dyDescent="0.4"/>
    <row r="30758" s="6" customFormat="1" x14ac:dyDescent="0.4"/>
    <row r="30759" s="6" customFormat="1" x14ac:dyDescent="0.4"/>
    <row r="30760" s="6" customFormat="1" x14ac:dyDescent="0.4"/>
    <row r="30761" s="6" customFormat="1" x14ac:dyDescent="0.4"/>
    <row r="30762" s="6" customFormat="1" x14ac:dyDescent="0.4"/>
    <row r="30763" s="6" customFormat="1" x14ac:dyDescent="0.4"/>
    <row r="30764" s="6" customFormat="1" x14ac:dyDescent="0.4"/>
    <row r="30765" s="6" customFormat="1" x14ac:dyDescent="0.4"/>
    <row r="30766" s="6" customFormat="1" x14ac:dyDescent="0.4"/>
    <row r="30767" s="6" customFormat="1" x14ac:dyDescent="0.4"/>
    <row r="30768" s="6" customFormat="1" x14ac:dyDescent="0.4"/>
    <row r="30769" s="6" customFormat="1" x14ac:dyDescent="0.4"/>
    <row r="30770" s="6" customFormat="1" x14ac:dyDescent="0.4"/>
    <row r="30771" s="6" customFormat="1" x14ac:dyDescent="0.4"/>
    <row r="30772" s="6" customFormat="1" x14ac:dyDescent="0.4"/>
    <row r="30773" s="6" customFormat="1" x14ac:dyDescent="0.4"/>
    <row r="30774" s="6" customFormat="1" x14ac:dyDescent="0.4"/>
    <row r="30775" s="6" customFormat="1" x14ac:dyDescent="0.4"/>
    <row r="30776" s="6" customFormat="1" x14ac:dyDescent="0.4"/>
    <row r="30777" s="6" customFormat="1" x14ac:dyDescent="0.4"/>
    <row r="30778" s="6" customFormat="1" x14ac:dyDescent="0.4"/>
    <row r="30779" s="6" customFormat="1" x14ac:dyDescent="0.4"/>
    <row r="30780" s="6" customFormat="1" x14ac:dyDescent="0.4"/>
    <row r="30781" s="6" customFormat="1" x14ac:dyDescent="0.4"/>
    <row r="30782" s="6" customFormat="1" x14ac:dyDescent="0.4"/>
    <row r="30783" s="6" customFormat="1" x14ac:dyDescent="0.4"/>
    <row r="30784" s="6" customFormat="1" x14ac:dyDescent="0.4"/>
    <row r="30785" s="6" customFormat="1" x14ac:dyDescent="0.4"/>
    <row r="30786" s="6" customFormat="1" x14ac:dyDescent="0.4"/>
    <row r="30787" s="6" customFormat="1" x14ac:dyDescent="0.4"/>
    <row r="30788" s="6" customFormat="1" x14ac:dyDescent="0.4"/>
    <row r="30789" s="6" customFormat="1" x14ac:dyDescent="0.4"/>
    <row r="30790" s="6" customFormat="1" x14ac:dyDescent="0.4"/>
    <row r="30791" s="6" customFormat="1" x14ac:dyDescent="0.4"/>
    <row r="30792" s="6" customFormat="1" x14ac:dyDescent="0.4"/>
    <row r="30793" s="6" customFormat="1" x14ac:dyDescent="0.4"/>
    <row r="30794" s="6" customFormat="1" x14ac:dyDescent="0.4"/>
    <row r="30795" s="6" customFormat="1" x14ac:dyDescent="0.4"/>
    <row r="30796" s="6" customFormat="1" x14ac:dyDescent="0.4"/>
    <row r="30797" s="6" customFormat="1" x14ac:dyDescent="0.4"/>
    <row r="30798" s="6" customFormat="1" x14ac:dyDescent="0.4"/>
    <row r="30799" s="6" customFormat="1" x14ac:dyDescent="0.4"/>
    <row r="30800" s="6" customFormat="1" x14ac:dyDescent="0.4"/>
    <row r="30801" s="6" customFormat="1" x14ac:dyDescent="0.4"/>
    <row r="30802" s="6" customFormat="1" x14ac:dyDescent="0.4"/>
    <row r="30803" s="6" customFormat="1" x14ac:dyDescent="0.4"/>
    <row r="30804" s="6" customFormat="1" x14ac:dyDescent="0.4"/>
    <row r="30805" s="6" customFormat="1" x14ac:dyDescent="0.4"/>
    <row r="30806" s="6" customFormat="1" x14ac:dyDescent="0.4"/>
    <row r="30807" s="6" customFormat="1" x14ac:dyDescent="0.4"/>
    <row r="30808" s="6" customFormat="1" x14ac:dyDescent="0.4"/>
    <row r="30809" s="6" customFormat="1" x14ac:dyDescent="0.4"/>
    <row r="30810" s="6" customFormat="1" x14ac:dyDescent="0.4"/>
    <row r="30811" s="6" customFormat="1" x14ac:dyDescent="0.4"/>
    <row r="30812" s="6" customFormat="1" x14ac:dyDescent="0.4"/>
    <row r="30813" s="6" customFormat="1" x14ac:dyDescent="0.4"/>
    <row r="30814" s="6" customFormat="1" x14ac:dyDescent="0.4"/>
    <row r="30815" s="6" customFormat="1" x14ac:dyDescent="0.4"/>
    <row r="30816" s="6" customFormat="1" x14ac:dyDescent="0.4"/>
    <row r="30817" s="6" customFormat="1" x14ac:dyDescent="0.4"/>
    <row r="30818" s="6" customFormat="1" x14ac:dyDescent="0.4"/>
    <row r="30819" s="6" customFormat="1" x14ac:dyDescent="0.4"/>
    <row r="30820" s="6" customFormat="1" x14ac:dyDescent="0.4"/>
    <row r="30821" s="6" customFormat="1" x14ac:dyDescent="0.4"/>
    <row r="30822" s="6" customFormat="1" x14ac:dyDescent="0.4"/>
    <row r="30823" s="6" customFormat="1" x14ac:dyDescent="0.4"/>
    <row r="30824" s="6" customFormat="1" x14ac:dyDescent="0.4"/>
    <row r="30825" s="6" customFormat="1" x14ac:dyDescent="0.4"/>
    <row r="30826" s="6" customFormat="1" x14ac:dyDescent="0.4"/>
    <row r="30827" s="6" customFormat="1" x14ac:dyDescent="0.4"/>
    <row r="30828" s="6" customFormat="1" x14ac:dyDescent="0.4"/>
    <row r="30829" s="6" customFormat="1" x14ac:dyDescent="0.4"/>
    <row r="30830" s="6" customFormat="1" x14ac:dyDescent="0.4"/>
    <row r="30831" s="6" customFormat="1" x14ac:dyDescent="0.4"/>
    <row r="30832" s="6" customFormat="1" x14ac:dyDescent="0.4"/>
    <row r="30833" s="6" customFormat="1" x14ac:dyDescent="0.4"/>
    <row r="30834" s="6" customFormat="1" x14ac:dyDescent="0.4"/>
    <row r="30835" s="6" customFormat="1" x14ac:dyDescent="0.4"/>
    <row r="30836" s="6" customFormat="1" x14ac:dyDescent="0.4"/>
    <row r="30837" s="6" customFormat="1" x14ac:dyDescent="0.4"/>
    <row r="30838" s="6" customFormat="1" x14ac:dyDescent="0.4"/>
    <row r="30839" s="6" customFormat="1" x14ac:dyDescent="0.4"/>
    <row r="30840" s="6" customFormat="1" x14ac:dyDescent="0.4"/>
    <row r="30841" s="6" customFormat="1" x14ac:dyDescent="0.4"/>
    <row r="30842" s="6" customFormat="1" x14ac:dyDescent="0.4"/>
    <row r="30843" s="6" customFormat="1" x14ac:dyDescent="0.4"/>
    <row r="30844" s="6" customFormat="1" x14ac:dyDescent="0.4"/>
    <row r="30845" s="6" customFormat="1" x14ac:dyDescent="0.4"/>
    <row r="30846" s="6" customFormat="1" x14ac:dyDescent="0.4"/>
    <row r="30847" s="6" customFormat="1" x14ac:dyDescent="0.4"/>
    <row r="30848" s="6" customFormat="1" x14ac:dyDescent="0.4"/>
    <row r="30849" s="6" customFormat="1" x14ac:dyDescent="0.4"/>
    <row r="30850" s="6" customFormat="1" x14ac:dyDescent="0.4"/>
    <row r="30851" s="6" customFormat="1" x14ac:dyDescent="0.4"/>
    <row r="30852" s="6" customFormat="1" x14ac:dyDescent="0.4"/>
    <row r="30853" s="6" customFormat="1" x14ac:dyDescent="0.4"/>
    <row r="30854" s="6" customFormat="1" x14ac:dyDescent="0.4"/>
    <row r="30855" s="6" customFormat="1" x14ac:dyDescent="0.4"/>
    <row r="30856" s="6" customFormat="1" x14ac:dyDescent="0.4"/>
    <row r="30857" s="6" customFormat="1" x14ac:dyDescent="0.4"/>
    <row r="30858" s="6" customFormat="1" x14ac:dyDescent="0.4"/>
    <row r="30859" s="6" customFormat="1" x14ac:dyDescent="0.4"/>
    <row r="30860" s="6" customFormat="1" x14ac:dyDescent="0.4"/>
    <row r="30861" s="6" customFormat="1" x14ac:dyDescent="0.4"/>
    <row r="30862" s="6" customFormat="1" x14ac:dyDescent="0.4"/>
    <row r="30863" s="6" customFormat="1" x14ac:dyDescent="0.4"/>
    <row r="30864" s="6" customFormat="1" x14ac:dyDescent="0.4"/>
    <row r="30865" s="6" customFormat="1" x14ac:dyDescent="0.4"/>
    <row r="30866" s="6" customFormat="1" x14ac:dyDescent="0.4"/>
    <row r="30867" s="6" customFormat="1" x14ac:dyDescent="0.4"/>
    <row r="30868" s="6" customFormat="1" x14ac:dyDescent="0.4"/>
    <row r="30869" s="6" customFormat="1" x14ac:dyDescent="0.4"/>
    <row r="30870" s="6" customFormat="1" x14ac:dyDescent="0.4"/>
    <row r="30871" s="6" customFormat="1" x14ac:dyDescent="0.4"/>
    <row r="30872" s="6" customFormat="1" x14ac:dyDescent="0.4"/>
    <row r="30873" s="6" customFormat="1" x14ac:dyDescent="0.4"/>
    <row r="30874" s="6" customFormat="1" x14ac:dyDescent="0.4"/>
    <row r="30875" s="6" customFormat="1" x14ac:dyDescent="0.4"/>
    <row r="30876" s="6" customFormat="1" x14ac:dyDescent="0.4"/>
    <row r="30877" s="6" customFormat="1" x14ac:dyDescent="0.4"/>
    <row r="30878" s="6" customFormat="1" x14ac:dyDescent="0.4"/>
    <row r="30879" s="6" customFormat="1" x14ac:dyDescent="0.4"/>
    <row r="30880" s="6" customFormat="1" x14ac:dyDescent="0.4"/>
    <row r="30881" s="6" customFormat="1" x14ac:dyDescent="0.4"/>
    <row r="30882" s="6" customFormat="1" x14ac:dyDescent="0.4"/>
    <row r="30883" s="6" customFormat="1" x14ac:dyDescent="0.4"/>
    <row r="30884" s="6" customFormat="1" x14ac:dyDescent="0.4"/>
    <row r="30885" s="6" customFormat="1" x14ac:dyDescent="0.4"/>
    <row r="30886" s="6" customFormat="1" x14ac:dyDescent="0.4"/>
    <row r="30887" s="6" customFormat="1" x14ac:dyDescent="0.4"/>
    <row r="30888" s="6" customFormat="1" x14ac:dyDescent="0.4"/>
    <row r="30889" s="6" customFormat="1" x14ac:dyDescent="0.4"/>
    <row r="30890" s="6" customFormat="1" x14ac:dyDescent="0.4"/>
    <row r="30891" s="6" customFormat="1" x14ac:dyDescent="0.4"/>
    <row r="30892" s="6" customFormat="1" x14ac:dyDescent="0.4"/>
    <row r="30893" s="6" customFormat="1" x14ac:dyDescent="0.4"/>
    <row r="30894" s="6" customFormat="1" x14ac:dyDescent="0.4"/>
    <row r="30895" s="6" customFormat="1" x14ac:dyDescent="0.4"/>
    <row r="30896" s="6" customFormat="1" x14ac:dyDescent="0.4"/>
    <row r="30897" s="6" customFormat="1" x14ac:dyDescent="0.4"/>
    <row r="30898" s="6" customFormat="1" x14ac:dyDescent="0.4"/>
    <row r="30899" s="6" customFormat="1" x14ac:dyDescent="0.4"/>
    <row r="30900" s="6" customFormat="1" x14ac:dyDescent="0.4"/>
    <row r="30901" s="6" customFormat="1" x14ac:dyDescent="0.4"/>
    <row r="30902" s="6" customFormat="1" x14ac:dyDescent="0.4"/>
    <row r="30903" s="6" customFormat="1" x14ac:dyDescent="0.4"/>
    <row r="30904" s="6" customFormat="1" x14ac:dyDescent="0.4"/>
    <row r="30905" s="6" customFormat="1" x14ac:dyDescent="0.4"/>
    <row r="30906" s="6" customFormat="1" x14ac:dyDescent="0.4"/>
    <row r="30907" s="6" customFormat="1" x14ac:dyDescent="0.4"/>
    <row r="30908" s="6" customFormat="1" x14ac:dyDescent="0.4"/>
    <row r="30909" s="6" customFormat="1" x14ac:dyDescent="0.4"/>
    <row r="30910" s="6" customFormat="1" x14ac:dyDescent="0.4"/>
    <row r="30911" s="6" customFormat="1" x14ac:dyDescent="0.4"/>
    <row r="30912" s="6" customFormat="1" x14ac:dyDescent="0.4"/>
    <row r="30913" s="6" customFormat="1" x14ac:dyDescent="0.4"/>
    <row r="30914" s="6" customFormat="1" x14ac:dyDescent="0.4"/>
    <row r="30915" s="6" customFormat="1" x14ac:dyDescent="0.4"/>
    <row r="30916" s="6" customFormat="1" x14ac:dyDescent="0.4"/>
    <row r="30917" s="6" customFormat="1" x14ac:dyDescent="0.4"/>
    <row r="30918" s="6" customFormat="1" x14ac:dyDescent="0.4"/>
    <row r="30919" s="6" customFormat="1" x14ac:dyDescent="0.4"/>
    <row r="30920" s="6" customFormat="1" x14ac:dyDescent="0.4"/>
    <row r="30921" s="6" customFormat="1" x14ac:dyDescent="0.4"/>
    <row r="30922" s="6" customFormat="1" x14ac:dyDescent="0.4"/>
    <row r="30923" s="6" customFormat="1" x14ac:dyDescent="0.4"/>
    <row r="30924" s="6" customFormat="1" x14ac:dyDescent="0.4"/>
    <row r="30925" s="6" customFormat="1" x14ac:dyDescent="0.4"/>
    <row r="30926" s="6" customFormat="1" x14ac:dyDescent="0.4"/>
    <row r="30927" s="6" customFormat="1" x14ac:dyDescent="0.4"/>
    <row r="30928" s="6" customFormat="1" x14ac:dyDescent="0.4"/>
    <row r="30929" s="6" customFormat="1" x14ac:dyDescent="0.4"/>
    <row r="30930" s="6" customFormat="1" x14ac:dyDescent="0.4"/>
    <row r="30931" s="6" customFormat="1" x14ac:dyDescent="0.4"/>
    <row r="30932" s="6" customFormat="1" x14ac:dyDescent="0.4"/>
    <row r="30933" s="6" customFormat="1" x14ac:dyDescent="0.4"/>
    <row r="30934" s="6" customFormat="1" x14ac:dyDescent="0.4"/>
    <row r="30935" s="6" customFormat="1" x14ac:dyDescent="0.4"/>
    <row r="30936" s="6" customFormat="1" x14ac:dyDescent="0.4"/>
    <row r="30937" s="6" customFormat="1" x14ac:dyDescent="0.4"/>
    <row r="30938" s="6" customFormat="1" x14ac:dyDescent="0.4"/>
    <row r="30939" s="6" customFormat="1" x14ac:dyDescent="0.4"/>
    <row r="30940" s="6" customFormat="1" x14ac:dyDescent="0.4"/>
    <row r="30941" s="6" customFormat="1" x14ac:dyDescent="0.4"/>
    <row r="30942" s="6" customFormat="1" x14ac:dyDescent="0.4"/>
    <row r="30943" s="6" customFormat="1" x14ac:dyDescent="0.4"/>
    <row r="30944" s="6" customFormat="1" x14ac:dyDescent="0.4"/>
    <row r="30945" s="6" customFormat="1" x14ac:dyDescent="0.4"/>
    <row r="30946" s="6" customFormat="1" x14ac:dyDescent="0.4"/>
    <row r="30947" s="6" customFormat="1" x14ac:dyDescent="0.4"/>
    <row r="30948" s="6" customFormat="1" x14ac:dyDescent="0.4"/>
    <row r="30949" s="6" customFormat="1" x14ac:dyDescent="0.4"/>
    <row r="30950" s="6" customFormat="1" x14ac:dyDescent="0.4"/>
    <row r="30951" s="6" customFormat="1" x14ac:dyDescent="0.4"/>
    <row r="30952" s="6" customFormat="1" x14ac:dyDescent="0.4"/>
    <row r="30953" s="6" customFormat="1" x14ac:dyDescent="0.4"/>
    <row r="30954" s="6" customFormat="1" x14ac:dyDescent="0.4"/>
    <row r="30955" s="6" customFormat="1" x14ac:dyDescent="0.4"/>
    <row r="30956" s="6" customFormat="1" x14ac:dyDescent="0.4"/>
    <row r="30957" s="6" customFormat="1" x14ac:dyDescent="0.4"/>
    <row r="30958" s="6" customFormat="1" x14ac:dyDescent="0.4"/>
    <row r="30959" s="6" customFormat="1" x14ac:dyDescent="0.4"/>
    <row r="30960" s="6" customFormat="1" x14ac:dyDescent="0.4"/>
    <row r="30961" s="6" customFormat="1" x14ac:dyDescent="0.4"/>
    <row r="30962" s="6" customFormat="1" x14ac:dyDescent="0.4"/>
    <row r="30963" s="6" customFormat="1" x14ac:dyDescent="0.4"/>
    <row r="30964" s="6" customFormat="1" x14ac:dyDescent="0.4"/>
    <row r="30965" s="6" customFormat="1" x14ac:dyDescent="0.4"/>
    <row r="30966" s="6" customFormat="1" x14ac:dyDescent="0.4"/>
    <row r="30967" s="6" customFormat="1" x14ac:dyDescent="0.4"/>
    <row r="30968" s="6" customFormat="1" x14ac:dyDescent="0.4"/>
    <row r="30969" s="6" customFormat="1" x14ac:dyDescent="0.4"/>
    <row r="30970" s="6" customFormat="1" x14ac:dyDescent="0.4"/>
    <row r="30971" s="6" customFormat="1" x14ac:dyDescent="0.4"/>
    <row r="30972" s="6" customFormat="1" x14ac:dyDescent="0.4"/>
    <row r="30973" s="6" customFormat="1" x14ac:dyDescent="0.4"/>
    <row r="30974" s="6" customFormat="1" x14ac:dyDescent="0.4"/>
    <row r="30975" s="6" customFormat="1" x14ac:dyDescent="0.4"/>
    <row r="30976" s="6" customFormat="1" x14ac:dyDescent="0.4"/>
    <row r="30977" s="6" customFormat="1" x14ac:dyDescent="0.4"/>
    <row r="30978" s="6" customFormat="1" x14ac:dyDescent="0.4"/>
    <row r="30979" s="6" customFormat="1" x14ac:dyDescent="0.4"/>
    <row r="30980" s="6" customFormat="1" x14ac:dyDescent="0.4"/>
    <row r="30981" s="6" customFormat="1" x14ac:dyDescent="0.4"/>
    <row r="30982" s="6" customFormat="1" x14ac:dyDescent="0.4"/>
    <row r="30983" s="6" customFormat="1" x14ac:dyDescent="0.4"/>
    <row r="30984" s="6" customFormat="1" x14ac:dyDescent="0.4"/>
    <row r="30985" s="6" customFormat="1" x14ac:dyDescent="0.4"/>
    <row r="30986" s="6" customFormat="1" x14ac:dyDescent="0.4"/>
    <row r="30987" s="6" customFormat="1" x14ac:dyDescent="0.4"/>
    <row r="30988" s="6" customFormat="1" x14ac:dyDescent="0.4"/>
    <row r="30989" s="6" customFormat="1" x14ac:dyDescent="0.4"/>
    <row r="30990" s="6" customFormat="1" x14ac:dyDescent="0.4"/>
    <row r="30991" s="6" customFormat="1" x14ac:dyDescent="0.4"/>
    <row r="30992" s="6" customFormat="1" x14ac:dyDescent="0.4"/>
    <row r="30993" s="6" customFormat="1" x14ac:dyDescent="0.4"/>
    <row r="30994" s="6" customFormat="1" x14ac:dyDescent="0.4"/>
    <row r="30995" s="6" customFormat="1" x14ac:dyDescent="0.4"/>
    <row r="30996" s="6" customFormat="1" x14ac:dyDescent="0.4"/>
    <row r="30997" s="6" customFormat="1" x14ac:dyDescent="0.4"/>
    <row r="30998" s="6" customFormat="1" x14ac:dyDescent="0.4"/>
    <row r="30999" s="6" customFormat="1" x14ac:dyDescent="0.4"/>
    <row r="31000" s="6" customFormat="1" x14ac:dyDescent="0.4"/>
    <row r="31001" s="6" customFormat="1" x14ac:dyDescent="0.4"/>
    <row r="31002" s="6" customFormat="1" x14ac:dyDescent="0.4"/>
    <row r="31003" s="6" customFormat="1" x14ac:dyDescent="0.4"/>
    <row r="31004" s="6" customFormat="1" x14ac:dyDescent="0.4"/>
    <row r="31005" s="6" customFormat="1" x14ac:dyDescent="0.4"/>
    <row r="31006" s="6" customFormat="1" x14ac:dyDescent="0.4"/>
    <row r="31007" s="6" customFormat="1" x14ac:dyDescent="0.4"/>
    <row r="31008" s="6" customFormat="1" x14ac:dyDescent="0.4"/>
    <row r="31009" s="6" customFormat="1" x14ac:dyDescent="0.4"/>
    <row r="31010" s="6" customFormat="1" x14ac:dyDescent="0.4"/>
    <row r="31011" s="6" customFormat="1" x14ac:dyDescent="0.4"/>
    <row r="31012" s="6" customFormat="1" x14ac:dyDescent="0.4"/>
    <row r="31013" s="6" customFormat="1" x14ac:dyDescent="0.4"/>
    <row r="31014" s="6" customFormat="1" x14ac:dyDescent="0.4"/>
    <row r="31015" s="6" customFormat="1" x14ac:dyDescent="0.4"/>
    <row r="31016" s="6" customFormat="1" x14ac:dyDescent="0.4"/>
    <row r="31017" s="6" customFormat="1" x14ac:dyDescent="0.4"/>
    <row r="31018" s="6" customFormat="1" x14ac:dyDescent="0.4"/>
    <row r="31019" s="6" customFormat="1" x14ac:dyDescent="0.4"/>
    <row r="31020" s="6" customFormat="1" x14ac:dyDescent="0.4"/>
    <row r="31021" s="6" customFormat="1" x14ac:dyDescent="0.4"/>
    <row r="31022" s="6" customFormat="1" x14ac:dyDescent="0.4"/>
    <row r="31023" s="6" customFormat="1" x14ac:dyDescent="0.4"/>
    <row r="31024" s="6" customFormat="1" x14ac:dyDescent="0.4"/>
    <row r="31025" s="6" customFormat="1" x14ac:dyDescent="0.4"/>
    <row r="31026" s="6" customFormat="1" x14ac:dyDescent="0.4"/>
    <row r="31027" s="6" customFormat="1" x14ac:dyDescent="0.4"/>
    <row r="31028" s="6" customFormat="1" x14ac:dyDescent="0.4"/>
    <row r="31029" s="6" customFormat="1" x14ac:dyDescent="0.4"/>
    <row r="31030" s="6" customFormat="1" x14ac:dyDescent="0.4"/>
    <row r="31031" s="6" customFormat="1" x14ac:dyDescent="0.4"/>
    <row r="31032" s="6" customFormat="1" x14ac:dyDescent="0.4"/>
    <row r="31033" s="6" customFormat="1" x14ac:dyDescent="0.4"/>
    <row r="31034" s="6" customFormat="1" x14ac:dyDescent="0.4"/>
    <row r="31035" s="6" customFormat="1" x14ac:dyDescent="0.4"/>
    <row r="31036" s="6" customFormat="1" x14ac:dyDescent="0.4"/>
    <row r="31037" s="6" customFormat="1" x14ac:dyDescent="0.4"/>
    <row r="31038" s="6" customFormat="1" x14ac:dyDescent="0.4"/>
    <row r="31039" s="6" customFormat="1" x14ac:dyDescent="0.4"/>
    <row r="31040" s="6" customFormat="1" x14ac:dyDescent="0.4"/>
    <row r="31041" s="6" customFormat="1" x14ac:dyDescent="0.4"/>
    <row r="31042" s="6" customFormat="1" x14ac:dyDescent="0.4"/>
    <row r="31043" s="6" customFormat="1" x14ac:dyDescent="0.4"/>
    <row r="31044" s="6" customFormat="1" x14ac:dyDescent="0.4"/>
    <row r="31045" s="6" customFormat="1" x14ac:dyDescent="0.4"/>
    <row r="31046" s="6" customFormat="1" x14ac:dyDescent="0.4"/>
    <row r="31047" s="6" customFormat="1" x14ac:dyDescent="0.4"/>
    <row r="31048" s="6" customFormat="1" x14ac:dyDescent="0.4"/>
    <row r="31049" s="6" customFormat="1" x14ac:dyDescent="0.4"/>
    <row r="31050" s="6" customFormat="1" x14ac:dyDescent="0.4"/>
    <row r="31051" s="6" customFormat="1" x14ac:dyDescent="0.4"/>
    <row r="31052" s="6" customFormat="1" x14ac:dyDescent="0.4"/>
    <row r="31053" s="6" customFormat="1" x14ac:dyDescent="0.4"/>
    <row r="31054" s="6" customFormat="1" x14ac:dyDescent="0.4"/>
    <row r="31055" s="6" customFormat="1" x14ac:dyDescent="0.4"/>
    <row r="31056" s="6" customFormat="1" x14ac:dyDescent="0.4"/>
    <row r="31057" s="6" customFormat="1" x14ac:dyDescent="0.4"/>
    <row r="31058" s="6" customFormat="1" x14ac:dyDescent="0.4"/>
    <row r="31059" s="6" customFormat="1" x14ac:dyDescent="0.4"/>
    <row r="31060" s="6" customFormat="1" x14ac:dyDescent="0.4"/>
    <row r="31061" s="6" customFormat="1" x14ac:dyDescent="0.4"/>
    <row r="31062" s="6" customFormat="1" x14ac:dyDescent="0.4"/>
    <row r="31063" s="6" customFormat="1" x14ac:dyDescent="0.4"/>
    <row r="31064" s="6" customFormat="1" x14ac:dyDescent="0.4"/>
    <row r="31065" s="6" customFormat="1" x14ac:dyDescent="0.4"/>
    <row r="31066" s="6" customFormat="1" x14ac:dyDescent="0.4"/>
    <row r="31067" s="6" customFormat="1" x14ac:dyDescent="0.4"/>
    <row r="31068" s="6" customFormat="1" x14ac:dyDescent="0.4"/>
    <row r="31069" s="6" customFormat="1" x14ac:dyDescent="0.4"/>
    <row r="31070" s="6" customFormat="1" x14ac:dyDescent="0.4"/>
    <row r="31071" s="6" customFormat="1" x14ac:dyDescent="0.4"/>
    <row r="31072" s="6" customFormat="1" x14ac:dyDescent="0.4"/>
    <row r="31073" s="6" customFormat="1" x14ac:dyDescent="0.4"/>
    <row r="31074" s="6" customFormat="1" x14ac:dyDescent="0.4"/>
    <row r="31075" s="6" customFormat="1" x14ac:dyDescent="0.4"/>
    <row r="31076" s="6" customFormat="1" x14ac:dyDescent="0.4"/>
    <row r="31077" s="6" customFormat="1" x14ac:dyDescent="0.4"/>
    <row r="31078" s="6" customFormat="1" x14ac:dyDescent="0.4"/>
    <row r="31079" s="6" customFormat="1" x14ac:dyDescent="0.4"/>
    <row r="31080" s="6" customFormat="1" x14ac:dyDescent="0.4"/>
    <row r="31081" s="6" customFormat="1" x14ac:dyDescent="0.4"/>
    <row r="31082" s="6" customFormat="1" x14ac:dyDescent="0.4"/>
    <row r="31083" s="6" customFormat="1" x14ac:dyDescent="0.4"/>
    <row r="31084" s="6" customFormat="1" x14ac:dyDescent="0.4"/>
    <row r="31085" s="6" customFormat="1" x14ac:dyDescent="0.4"/>
    <row r="31086" s="6" customFormat="1" x14ac:dyDescent="0.4"/>
    <row r="31087" s="6" customFormat="1" x14ac:dyDescent="0.4"/>
    <row r="31088" s="6" customFormat="1" x14ac:dyDescent="0.4"/>
    <row r="31089" s="6" customFormat="1" x14ac:dyDescent="0.4"/>
    <row r="31090" s="6" customFormat="1" x14ac:dyDescent="0.4"/>
    <row r="31091" s="6" customFormat="1" x14ac:dyDescent="0.4"/>
    <row r="31092" s="6" customFormat="1" x14ac:dyDescent="0.4"/>
    <row r="31093" s="6" customFormat="1" x14ac:dyDescent="0.4"/>
    <row r="31094" s="6" customFormat="1" x14ac:dyDescent="0.4"/>
    <row r="31095" s="6" customFormat="1" x14ac:dyDescent="0.4"/>
    <row r="31096" s="6" customFormat="1" x14ac:dyDescent="0.4"/>
    <row r="31097" s="6" customFormat="1" x14ac:dyDescent="0.4"/>
    <row r="31098" s="6" customFormat="1" x14ac:dyDescent="0.4"/>
    <row r="31099" s="6" customFormat="1" x14ac:dyDescent="0.4"/>
    <row r="31100" s="6" customFormat="1" x14ac:dyDescent="0.4"/>
    <row r="31101" s="6" customFormat="1" x14ac:dyDescent="0.4"/>
    <row r="31102" s="6" customFormat="1" x14ac:dyDescent="0.4"/>
    <row r="31103" s="6" customFormat="1" x14ac:dyDescent="0.4"/>
    <row r="31104" s="6" customFormat="1" x14ac:dyDescent="0.4"/>
    <row r="31105" s="6" customFormat="1" x14ac:dyDescent="0.4"/>
    <row r="31106" s="6" customFormat="1" x14ac:dyDescent="0.4"/>
    <row r="31107" s="6" customFormat="1" x14ac:dyDescent="0.4"/>
    <row r="31108" s="6" customFormat="1" x14ac:dyDescent="0.4"/>
    <row r="31109" s="6" customFormat="1" x14ac:dyDescent="0.4"/>
    <row r="31110" s="6" customFormat="1" x14ac:dyDescent="0.4"/>
    <row r="31111" s="6" customFormat="1" x14ac:dyDescent="0.4"/>
    <row r="31112" s="6" customFormat="1" x14ac:dyDescent="0.4"/>
    <row r="31113" s="6" customFormat="1" x14ac:dyDescent="0.4"/>
    <row r="31114" s="6" customFormat="1" x14ac:dyDescent="0.4"/>
    <row r="31115" s="6" customFormat="1" x14ac:dyDescent="0.4"/>
    <row r="31116" s="6" customFormat="1" x14ac:dyDescent="0.4"/>
    <row r="31117" s="6" customFormat="1" x14ac:dyDescent="0.4"/>
    <row r="31118" s="6" customFormat="1" x14ac:dyDescent="0.4"/>
    <row r="31119" s="6" customFormat="1" x14ac:dyDescent="0.4"/>
    <row r="31120" s="6" customFormat="1" x14ac:dyDescent="0.4"/>
    <row r="31121" s="6" customFormat="1" x14ac:dyDescent="0.4"/>
    <row r="31122" s="6" customFormat="1" x14ac:dyDescent="0.4"/>
    <row r="31123" s="6" customFormat="1" x14ac:dyDescent="0.4"/>
    <row r="31124" s="6" customFormat="1" x14ac:dyDescent="0.4"/>
    <row r="31125" s="6" customFormat="1" x14ac:dyDescent="0.4"/>
    <row r="31126" s="6" customFormat="1" x14ac:dyDescent="0.4"/>
    <row r="31127" s="6" customFormat="1" x14ac:dyDescent="0.4"/>
    <row r="31128" s="6" customFormat="1" x14ac:dyDescent="0.4"/>
    <row r="31129" s="6" customFormat="1" x14ac:dyDescent="0.4"/>
    <row r="31130" s="6" customFormat="1" x14ac:dyDescent="0.4"/>
    <row r="31131" s="6" customFormat="1" x14ac:dyDescent="0.4"/>
    <row r="31132" s="6" customFormat="1" x14ac:dyDescent="0.4"/>
    <row r="31133" s="6" customFormat="1" x14ac:dyDescent="0.4"/>
    <row r="31134" s="6" customFormat="1" x14ac:dyDescent="0.4"/>
    <row r="31135" s="6" customFormat="1" x14ac:dyDescent="0.4"/>
    <row r="31136" s="6" customFormat="1" x14ac:dyDescent="0.4"/>
    <row r="31137" s="6" customFormat="1" x14ac:dyDescent="0.4"/>
    <row r="31138" s="6" customFormat="1" x14ac:dyDescent="0.4"/>
    <row r="31139" s="6" customFormat="1" x14ac:dyDescent="0.4"/>
    <row r="31140" s="6" customFormat="1" x14ac:dyDescent="0.4"/>
    <row r="31141" s="6" customFormat="1" x14ac:dyDescent="0.4"/>
    <row r="31142" s="6" customFormat="1" x14ac:dyDescent="0.4"/>
    <row r="31143" s="6" customFormat="1" x14ac:dyDescent="0.4"/>
    <row r="31144" s="6" customFormat="1" x14ac:dyDescent="0.4"/>
    <row r="31145" s="6" customFormat="1" x14ac:dyDescent="0.4"/>
    <row r="31146" s="6" customFormat="1" x14ac:dyDescent="0.4"/>
    <row r="31147" s="6" customFormat="1" x14ac:dyDescent="0.4"/>
    <row r="31148" s="6" customFormat="1" x14ac:dyDescent="0.4"/>
    <row r="31149" s="6" customFormat="1" x14ac:dyDescent="0.4"/>
    <row r="31150" s="6" customFormat="1" x14ac:dyDescent="0.4"/>
    <row r="31151" s="6" customFormat="1" x14ac:dyDescent="0.4"/>
    <row r="31152" s="6" customFormat="1" x14ac:dyDescent="0.4"/>
    <row r="31153" s="6" customFormat="1" x14ac:dyDescent="0.4"/>
    <row r="31154" s="6" customFormat="1" x14ac:dyDescent="0.4"/>
    <row r="31155" s="6" customFormat="1" x14ac:dyDescent="0.4"/>
    <row r="31156" s="6" customFormat="1" x14ac:dyDescent="0.4"/>
    <row r="31157" s="6" customFormat="1" x14ac:dyDescent="0.4"/>
    <row r="31158" s="6" customFormat="1" x14ac:dyDescent="0.4"/>
    <row r="31159" s="6" customFormat="1" x14ac:dyDescent="0.4"/>
    <row r="31160" s="6" customFormat="1" x14ac:dyDescent="0.4"/>
    <row r="31161" s="6" customFormat="1" x14ac:dyDescent="0.4"/>
    <row r="31162" s="6" customFormat="1" x14ac:dyDescent="0.4"/>
    <row r="31163" s="6" customFormat="1" x14ac:dyDescent="0.4"/>
    <row r="31164" s="6" customFormat="1" x14ac:dyDescent="0.4"/>
    <row r="31165" s="6" customFormat="1" x14ac:dyDescent="0.4"/>
    <row r="31166" s="6" customFormat="1" x14ac:dyDescent="0.4"/>
    <row r="31167" s="6" customFormat="1" x14ac:dyDescent="0.4"/>
    <row r="31168" s="6" customFormat="1" x14ac:dyDescent="0.4"/>
    <row r="31169" s="6" customFormat="1" x14ac:dyDescent="0.4"/>
    <row r="31170" s="6" customFormat="1" x14ac:dyDescent="0.4"/>
    <row r="31171" s="6" customFormat="1" x14ac:dyDescent="0.4"/>
    <row r="31172" s="6" customFormat="1" x14ac:dyDescent="0.4"/>
    <row r="31173" s="6" customFormat="1" x14ac:dyDescent="0.4"/>
    <row r="31174" s="6" customFormat="1" x14ac:dyDescent="0.4"/>
    <row r="31175" s="6" customFormat="1" x14ac:dyDescent="0.4"/>
    <row r="31176" s="6" customFormat="1" x14ac:dyDescent="0.4"/>
    <row r="31177" s="6" customFormat="1" x14ac:dyDescent="0.4"/>
    <row r="31178" s="6" customFormat="1" x14ac:dyDescent="0.4"/>
    <row r="31179" s="6" customFormat="1" x14ac:dyDescent="0.4"/>
    <row r="31180" s="6" customFormat="1" x14ac:dyDescent="0.4"/>
    <row r="31181" s="6" customFormat="1" x14ac:dyDescent="0.4"/>
    <row r="31182" s="6" customFormat="1" x14ac:dyDescent="0.4"/>
    <row r="31183" s="6" customFormat="1" x14ac:dyDescent="0.4"/>
    <row r="31184" s="6" customFormat="1" x14ac:dyDescent="0.4"/>
    <row r="31185" s="6" customFormat="1" x14ac:dyDescent="0.4"/>
    <row r="31186" s="6" customFormat="1" x14ac:dyDescent="0.4"/>
    <row r="31187" s="6" customFormat="1" x14ac:dyDescent="0.4"/>
    <row r="31188" s="6" customFormat="1" x14ac:dyDescent="0.4"/>
    <row r="31189" s="6" customFormat="1" x14ac:dyDescent="0.4"/>
    <row r="31190" s="6" customFormat="1" x14ac:dyDescent="0.4"/>
    <row r="31191" s="6" customFormat="1" x14ac:dyDescent="0.4"/>
    <row r="31192" s="6" customFormat="1" x14ac:dyDescent="0.4"/>
    <row r="31193" s="6" customFormat="1" x14ac:dyDescent="0.4"/>
    <row r="31194" s="6" customFormat="1" x14ac:dyDescent="0.4"/>
    <row r="31195" s="6" customFormat="1" x14ac:dyDescent="0.4"/>
    <row r="31196" s="6" customFormat="1" x14ac:dyDescent="0.4"/>
    <row r="31197" s="6" customFormat="1" x14ac:dyDescent="0.4"/>
    <row r="31198" s="6" customFormat="1" x14ac:dyDescent="0.4"/>
    <row r="31199" s="6" customFormat="1" x14ac:dyDescent="0.4"/>
    <row r="31200" s="6" customFormat="1" x14ac:dyDescent="0.4"/>
    <row r="31201" s="6" customFormat="1" x14ac:dyDescent="0.4"/>
    <row r="31202" s="6" customFormat="1" x14ac:dyDescent="0.4"/>
    <row r="31203" s="6" customFormat="1" x14ac:dyDescent="0.4"/>
    <row r="31204" s="6" customFormat="1" x14ac:dyDescent="0.4"/>
    <row r="31205" s="6" customFormat="1" x14ac:dyDescent="0.4"/>
    <row r="31206" s="6" customFormat="1" x14ac:dyDescent="0.4"/>
    <row r="31207" s="6" customFormat="1" x14ac:dyDescent="0.4"/>
    <row r="31208" s="6" customFormat="1" x14ac:dyDescent="0.4"/>
    <row r="31209" s="6" customFormat="1" x14ac:dyDescent="0.4"/>
    <row r="31210" s="6" customFormat="1" x14ac:dyDescent="0.4"/>
    <row r="31211" s="6" customFormat="1" x14ac:dyDescent="0.4"/>
    <row r="31212" s="6" customFormat="1" x14ac:dyDescent="0.4"/>
    <row r="31213" s="6" customFormat="1" x14ac:dyDescent="0.4"/>
    <row r="31214" s="6" customFormat="1" x14ac:dyDescent="0.4"/>
    <row r="31215" s="6" customFormat="1" x14ac:dyDescent="0.4"/>
    <row r="31216" s="6" customFormat="1" x14ac:dyDescent="0.4"/>
    <row r="31217" s="6" customFormat="1" x14ac:dyDescent="0.4"/>
    <row r="31218" s="6" customFormat="1" x14ac:dyDescent="0.4"/>
    <row r="31219" s="6" customFormat="1" x14ac:dyDescent="0.4"/>
    <row r="31220" s="6" customFormat="1" x14ac:dyDescent="0.4"/>
    <row r="31221" s="6" customFormat="1" x14ac:dyDescent="0.4"/>
    <row r="31222" s="6" customFormat="1" x14ac:dyDescent="0.4"/>
    <row r="31223" s="6" customFormat="1" x14ac:dyDescent="0.4"/>
    <row r="31224" s="6" customFormat="1" x14ac:dyDescent="0.4"/>
    <row r="31225" s="6" customFormat="1" x14ac:dyDescent="0.4"/>
    <row r="31226" s="6" customFormat="1" x14ac:dyDescent="0.4"/>
    <row r="31227" s="6" customFormat="1" x14ac:dyDescent="0.4"/>
    <row r="31228" s="6" customFormat="1" x14ac:dyDescent="0.4"/>
    <row r="31229" s="6" customFormat="1" x14ac:dyDescent="0.4"/>
    <row r="31230" s="6" customFormat="1" x14ac:dyDescent="0.4"/>
    <row r="31231" s="6" customFormat="1" x14ac:dyDescent="0.4"/>
    <row r="31232" s="6" customFormat="1" x14ac:dyDescent="0.4"/>
    <row r="31233" s="6" customFormat="1" x14ac:dyDescent="0.4"/>
    <row r="31234" s="6" customFormat="1" x14ac:dyDescent="0.4"/>
    <row r="31235" s="6" customFormat="1" x14ac:dyDescent="0.4"/>
    <row r="31236" s="6" customFormat="1" x14ac:dyDescent="0.4"/>
    <row r="31237" s="6" customFormat="1" x14ac:dyDescent="0.4"/>
    <row r="31238" s="6" customFormat="1" x14ac:dyDescent="0.4"/>
    <row r="31239" s="6" customFormat="1" x14ac:dyDescent="0.4"/>
    <row r="31240" s="6" customFormat="1" x14ac:dyDescent="0.4"/>
    <row r="31241" s="6" customFormat="1" x14ac:dyDescent="0.4"/>
    <row r="31242" s="6" customFormat="1" x14ac:dyDescent="0.4"/>
    <row r="31243" s="6" customFormat="1" x14ac:dyDescent="0.4"/>
    <row r="31244" s="6" customFormat="1" x14ac:dyDescent="0.4"/>
    <row r="31245" s="6" customFormat="1" x14ac:dyDescent="0.4"/>
    <row r="31246" s="6" customFormat="1" x14ac:dyDescent="0.4"/>
    <row r="31247" s="6" customFormat="1" x14ac:dyDescent="0.4"/>
    <row r="31248" s="6" customFormat="1" x14ac:dyDescent="0.4"/>
    <row r="31249" s="6" customFormat="1" x14ac:dyDescent="0.4"/>
    <row r="31250" s="6" customFormat="1" x14ac:dyDescent="0.4"/>
    <row r="31251" s="6" customFormat="1" x14ac:dyDescent="0.4"/>
    <row r="31252" s="6" customFormat="1" x14ac:dyDescent="0.4"/>
    <row r="31253" s="6" customFormat="1" x14ac:dyDescent="0.4"/>
    <row r="31254" s="6" customFormat="1" x14ac:dyDescent="0.4"/>
    <row r="31255" s="6" customFormat="1" x14ac:dyDescent="0.4"/>
    <row r="31256" s="6" customFormat="1" x14ac:dyDescent="0.4"/>
    <row r="31257" s="6" customFormat="1" x14ac:dyDescent="0.4"/>
    <row r="31258" s="6" customFormat="1" x14ac:dyDescent="0.4"/>
    <row r="31259" s="6" customFormat="1" x14ac:dyDescent="0.4"/>
    <row r="31260" s="6" customFormat="1" x14ac:dyDescent="0.4"/>
    <row r="31261" s="6" customFormat="1" x14ac:dyDescent="0.4"/>
    <row r="31262" s="6" customFormat="1" x14ac:dyDescent="0.4"/>
    <row r="31263" s="6" customFormat="1" x14ac:dyDescent="0.4"/>
    <row r="31264" s="6" customFormat="1" x14ac:dyDescent="0.4"/>
    <row r="31265" s="6" customFormat="1" x14ac:dyDescent="0.4"/>
    <row r="31266" s="6" customFormat="1" x14ac:dyDescent="0.4"/>
    <row r="31267" s="6" customFormat="1" x14ac:dyDescent="0.4"/>
    <row r="31268" s="6" customFormat="1" x14ac:dyDescent="0.4"/>
    <row r="31269" s="6" customFormat="1" x14ac:dyDescent="0.4"/>
    <row r="31270" s="6" customFormat="1" x14ac:dyDescent="0.4"/>
    <row r="31271" s="6" customFormat="1" x14ac:dyDescent="0.4"/>
    <row r="31272" s="6" customFormat="1" x14ac:dyDescent="0.4"/>
    <row r="31273" s="6" customFormat="1" x14ac:dyDescent="0.4"/>
    <row r="31274" s="6" customFormat="1" x14ac:dyDescent="0.4"/>
    <row r="31275" s="6" customFormat="1" x14ac:dyDescent="0.4"/>
    <row r="31276" s="6" customFormat="1" x14ac:dyDescent="0.4"/>
    <row r="31277" s="6" customFormat="1" x14ac:dyDescent="0.4"/>
    <row r="31278" s="6" customFormat="1" x14ac:dyDescent="0.4"/>
    <row r="31279" s="6" customFormat="1" x14ac:dyDescent="0.4"/>
    <row r="31280" s="6" customFormat="1" x14ac:dyDescent="0.4"/>
    <row r="31281" s="6" customFormat="1" x14ac:dyDescent="0.4"/>
    <row r="31282" s="6" customFormat="1" x14ac:dyDescent="0.4"/>
    <row r="31283" s="6" customFormat="1" x14ac:dyDescent="0.4"/>
    <row r="31284" s="6" customFormat="1" x14ac:dyDescent="0.4"/>
    <row r="31285" s="6" customFormat="1" x14ac:dyDescent="0.4"/>
    <row r="31286" s="6" customFormat="1" x14ac:dyDescent="0.4"/>
    <row r="31287" s="6" customFormat="1" x14ac:dyDescent="0.4"/>
    <row r="31288" s="6" customFormat="1" x14ac:dyDescent="0.4"/>
    <row r="31289" s="6" customFormat="1" x14ac:dyDescent="0.4"/>
    <row r="31290" s="6" customFormat="1" x14ac:dyDescent="0.4"/>
    <row r="31291" s="6" customFormat="1" x14ac:dyDescent="0.4"/>
    <row r="31292" s="6" customFormat="1" x14ac:dyDescent="0.4"/>
    <row r="31293" s="6" customFormat="1" x14ac:dyDescent="0.4"/>
    <row r="31294" s="6" customFormat="1" x14ac:dyDescent="0.4"/>
    <row r="31295" s="6" customFormat="1" x14ac:dyDescent="0.4"/>
    <row r="31296" s="6" customFormat="1" x14ac:dyDescent="0.4"/>
    <row r="31297" s="6" customFormat="1" x14ac:dyDescent="0.4"/>
    <row r="31298" s="6" customFormat="1" x14ac:dyDescent="0.4"/>
    <row r="31299" s="6" customFormat="1" x14ac:dyDescent="0.4"/>
    <row r="31300" s="6" customFormat="1" x14ac:dyDescent="0.4"/>
    <row r="31301" s="6" customFormat="1" x14ac:dyDescent="0.4"/>
    <row r="31302" s="6" customFormat="1" x14ac:dyDescent="0.4"/>
    <row r="31303" s="6" customFormat="1" x14ac:dyDescent="0.4"/>
    <row r="31304" s="6" customFormat="1" x14ac:dyDescent="0.4"/>
    <row r="31305" s="6" customFormat="1" x14ac:dyDescent="0.4"/>
    <row r="31306" s="6" customFormat="1" x14ac:dyDescent="0.4"/>
    <row r="31307" s="6" customFormat="1" x14ac:dyDescent="0.4"/>
    <row r="31308" s="6" customFormat="1" x14ac:dyDescent="0.4"/>
    <row r="31309" s="6" customFormat="1" x14ac:dyDescent="0.4"/>
    <row r="31310" s="6" customFormat="1" x14ac:dyDescent="0.4"/>
    <row r="31311" s="6" customFormat="1" x14ac:dyDescent="0.4"/>
    <row r="31312" s="6" customFormat="1" x14ac:dyDescent="0.4"/>
    <row r="31313" s="6" customFormat="1" x14ac:dyDescent="0.4"/>
    <row r="31314" s="6" customFormat="1" x14ac:dyDescent="0.4"/>
    <row r="31315" s="6" customFormat="1" x14ac:dyDescent="0.4"/>
    <row r="31316" s="6" customFormat="1" x14ac:dyDescent="0.4"/>
    <row r="31317" s="6" customFormat="1" x14ac:dyDescent="0.4"/>
    <row r="31318" s="6" customFormat="1" x14ac:dyDescent="0.4"/>
    <row r="31319" s="6" customFormat="1" x14ac:dyDescent="0.4"/>
    <row r="31320" s="6" customFormat="1" x14ac:dyDescent="0.4"/>
    <row r="31321" s="6" customFormat="1" x14ac:dyDescent="0.4"/>
    <row r="31322" s="6" customFormat="1" x14ac:dyDescent="0.4"/>
    <row r="31323" s="6" customFormat="1" x14ac:dyDescent="0.4"/>
    <row r="31324" s="6" customFormat="1" x14ac:dyDescent="0.4"/>
    <row r="31325" s="6" customFormat="1" x14ac:dyDescent="0.4"/>
    <row r="31326" s="6" customFormat="1" x14ac:dyDescent="0.4"/>
    <row r="31327" s="6" customFormat="1" x14ac:dyDescent="0.4"/>
    <row r="31328" s="6" customFormat="1" x14ac:dyDescent="0.4"/>
    <row r="31329" s="6" customFormat="1" x14ac:dyDescent="0.4"/>
    <row r="31330" s="6" customFormat="1" x14ac:dyDescent="0.4"/>
    <row r="31331" s="6" customFormat="1" x14ac:dyDescent="0.4"/>
    <row r="31332" s="6" customFormat="1" x14ac:dyDescent="0.4"/>
    <row r="31333" s="6" customFormat="1" x14ac:dyDescent="0.4"/>
    <row r="31334" s="6" customFormat="1" x14ac:dyDescent="0.4"/>
    <row r="31335" s="6" customFormat="1" x14ac:dyDescent="0.4"/>
    <row r="31336" s="6" customFormat="1" x14ac:dyDescent="0.4"/>
    <row r="31337" s="6" customFormat="1" x14ac:dyDescent="0.4"/>
    <row r="31338" s="6" customFormat="1" x14ac:dyDescent="0.4"/>
    <row r="31339" s="6" customFormat="1" x14ac:dyDescent="0.4"/>
    <row r="31340" s="6" customFormat="1" x14ac:dyDescent="0.4"/>
    <row r="31341" s="6" customFormat="1" x14ac:dyDescent="0.4"/>
    <row r="31342" s="6" customFormat="1" x14ac:dyDescent="0.4"/>
    <row r="31343" s="6" customFormat="1" x14ac:dyDescent="0.4"/>
    <row r="31344" s="6" customFormat="1" x14ac:dyDescent="0.4"/>
    <row r="31345" s="6" customFormat="1" x14ac:dyDescent="0.4"/>
    <row r="31346" s="6" customFormat="1" x14ac:dyDescent="0.4"/>
    <row r="31347" s="6" customFormat="1" x14ac:dyDescent="0.4"/>
    <row r="31348" s="6" customFormat="1" x14ac:dyDescent="0.4"/>
    <row r="31349" s="6" customFormat="1" x14ac:dyDescent="0.4"/>
    <row r="31350" s="6" customFormat="1" x14ac:dyDescent="0.4"/>
    <row r="31351" s="6" customFormat="1" x14ac:dyDescent="0.4"/>
    <row r="31352" s="6" customFormat="1" x14ac:dyDescent="0.4"/>
    <row r="31353" s="6" customFormat="1" x14ac:dyDescent="0.4"/>
    <row r="31354" s="6" customFormat="1" x14ac:dyDescent="0.4"/>
    <row r="31355" s="6" customFormat="1" x14ac:dyDescent="0.4"/>
    <row r="31356" s="6" customFormat="1" x14ac:dyDescent="0.4"/>
    <row r="31357" s="6" customFormat="1" x14ac:dyDescent="0.4"/>
    <row r="31358" s="6" customFormat="1" x14ac:dyDescent="0.4"/>
    <row r="31359" s="6" customFormat="1" x14ac:dyDescent="0.4"/>
    <row r="31360" s="6" customFormat="1" x14ac:dyDescent="0.4"/>
    <row r="31361" s="6" customFormat="1" x14ac:dyDescent="0.4"/>
    <row r="31362" s="6" customFormat="1" x14ac:dyDescent="0.4"/>
    <row r="31363" s="6" customFormat="1" x14ac:dyDescent="0.4"/>
    <row r="31364" s="6" customFormat="1" x14ac:dyDescent="0.4"/>
    <row r="31365" s="6" customFormat="1" x14ac:dyDescent="0.4"/>
    <row r="31366" s="6" customFormat="1" x14ac:dyDescent="0.4"/>
    <row r="31367" s="6" customFormat="1" x14ac:dyDescent="0.4"/>
    <row r="31368" s="6" customFormat="1" x14ac:dyDescent="0.4"/>
    <row r="31369" s="6" customFormat="1" x14ac:dyDescent="0.4"/>
    <row r="31370" s="6" customFormat="1" x14ac:dyDescent="0.4"/>
    <row r="31371" s="6" customFormat="1" x14ac:dyDescent="0.4"/>
    <row r="31372" s="6" customFormat="1" x14ac:dyDescent="0.4"/>
    <row r="31373" s="6" customFormat="1" x14ac:dyDescent="0.4"/>
    <row r="31374" s="6" customFormat="1" x14ac:dyDescent="0.4"/>
    <row r="31375" s="6" customFormat="1" x14ac:dyDescent="0.4"/>
    <row r="31376" s="6" customFormat="1" x14ac:dyDescent="0.4"/>
    <row r="31377" s="6" customFormat="1" x14ac:dyDescent="0.4"/>
    <row r="31378" s="6" customFormat="1" x14ac:dyDescent="0.4"/>
    <row r="31379" s="6" customFormat="1" x14ac:dyDescent="0.4"/>
    <row r="31380" s="6" customFormat="1" x14ac:dyDescent="0.4"/>
    <row r="31381" s="6" customFormat="1" x14ac:dyDescent="0.4"/>
    <row r="31382" s="6" customFormat="1" x14ac:dyDescent="0.4"/>
    <row r="31383" s="6" customFormat="1" x14ac:dyDescent="0.4"/>
    <row r="31384" s="6" customFormat="1" x14ac:dyDescent="0.4"/>
    <row r="31385" s="6" customFormat="1" x14ac:dyDescent="0.4"/>
    <row r="31386" s="6" customFormat="1" x14ac:dyDescent="0.4"/>
    <row r="31387" s="6" customFormat="1" x14ac:dyDescent="0.4"/>
    <row r="31388" s="6" customFormat="1" x14ac:dyDescent="0.4"/>
    <row r="31389" s="6" customFormat="1" x14ac:dyDescent="0.4"/>
    <row r="31390" s="6" customFormat="1" x14ac:dyDescent="0.4"/>
    <row r="31391" s="6" customFormat="1" x14ac:dyDescent="0.4"/>
    <row r="31392" s="6" customFormat="1" x14ac:dyDescent="0.4"/>
    <row r="31393" s="6" customFormat="1" x14ac:dyDescent="0.4"/>
    <row r="31394" s="6" customFormat="1" x14ac:dyDescent="0.4"/>
    <row r="31395" s="6" customFormat="1" x14ac:dyDescent="0.4"/>
    <row r="31396" s="6" customFormat="1" x14ac:dyDescent="0.4"/>
    <row r="31397" s="6" customFormat="1" x14ac:dyDescent="0.4"/>
    <row r="31398" s="6" customFormat="1" x14ac:dyDescent="0.4"/>
    <row r="31399" s="6" customFormat="1" x14ac:dyDescent="0.4"/>
    <row r="31400" s="6" customFormat="1" x14ac:dyDescent="0.4"/>
    <row r="31401" s="6" customFormat="1" x14ac:dyDescent="0.4"/>
    <row r="31402" s="6" customFormat="1" x14ac:dyDescent="0.4"/>
    <row r="31403" s="6" customFormat="1" x14ac:dyDescent="0.4"/>
    <row r="31404" s="6" customFormat="1" x14ac:dyDescent="0.4"/>
    <row r="31405" s="6" customFormat="1" x14ac:dyDescent="0.4"/>
    <row r="31406" s="6" customFormat="1" x14ac:dyDescent="0.4"/>
    <row r="31407" s="6" customFormat="1" x14ac:dyDescent="0.4"/>
    <row r="31408" s="6" customFormat="1" x14ac:dyDescent="0.4"/>
    <row r="31409" s="6" customFormat="1" x14ac:dyDescent="0.4"/>
    <row r="31410" s="6" customFormat="1" x14ac:dyDescent="0.4"/>
    <row r="31411" s="6" customFormat="1" x14ac:dyDescent="0.4"/>
    <row r="31412" s="6" customFormat="1" x14ac:dyDescent="0.4"/>
    <row r="31413" s="6" customFormat="1" x14ac:dyDescent="0.4"/>
    <row r="31414" s="6" customFormat="1" x14ac:dyDescent="0.4"/>
    <row r="31415" s="6" customFormat="1" x14ac:dyDescent="0.4"/>
    <row r="31416" s="6" customFormat="1" x14ac:dyDescent="0.4"/>
    <row r="31417" s="6" customFormat="1" x14ac:dyDescent="0.4"/>
    <row r="31418" s="6" customFormat="1" x14ac:dyDescent="0.4"/>
    <row r="31419" s="6" customFormat="1" x14ac:dyDescent="0.4"/>
    <row r="31420" s="6" customFormat="1" x14ac:dyDescent="0.4"/>
    <row r="31421" s="6" customFormat="1" x14ac:dyDescent="0.4"/>
    <row r="31422" s="6" customFormat="1" x14ac:dyDescent="0.4"/>
    <row r="31423" s="6" customFormat="1" x14ac:dyDescent="0.4"/>
    <row r="31424" s="6" customFormat="1" x14ac:dyDescent="0.4"/>
    <row r="31425" s="6" customFormat="1" x14ac:dyDescent="0.4"/>
    <row r="31426" s="6" customFormat="1" x14ac:dyDescent="0.4"/>
    <row r="31427" s="6" customFormat="1" x14ac:dyDescent="0.4"/>
    <row r="31428" s="6" customFormat="1" x14ac:dyDescent="0.4"/>
    <row r="31429" s="6" customFormat="1" x14ac:dyDescent="0.4"/>
    <row r="31430" s="6" customFormat="1" x14ac:dyDescent="0.4"/>
    <row r="31431" s="6" customFormat="1" x14ac:dyDescent="0.4"/>
    <row r="31432" s="6" customFormat="1" x14ac:dyDescent="0.4"/>
    <row r="31433" s="6" customFormat="1" x14ac:dyDescent="0.4"/>
    <row r="31434" s="6" customFormat="1" x14ac:dyDescent="0.4"/>
    <row r="31435" s="6" customFormat="1" x14ac:dyDescent="0.4"/>
    <row r="31436" s="6" customFormat="1" x14ac:dyDescent="0.4"/>
    <row r="31437" s="6" customFormat="1" x14ac:dyDescent="0.4"/>
    <row r="31438" s="6" customFormat="1" x14ac:dyDescent="0.4"/>
    <row r="31439" s="6" customFormat="1" x14ac:dyDescent="0.4"/>
    <row r="31440" s="6" customFormat="1" x14ac:dyDescent="0.4"/>
    <row r="31441" s="6" customFormat="1" x14ac:dyDescent="0.4"/>
    <row r="31442" s="6" customFormat="1" x14ac:dyDescent="0.4"/>
    <row r="31443" s="6" customFormat="1" x14ac:dyDescent="0.4"/>
    <row r="31444" s="6" customFormat="1" x14ac:dyDescent="0.4"/>
    <row r="31445" s="6" customFormat="1" x14ac:dyDescent="0.4"/>
    <row r="31446" s="6" customFormat="1" x14ac:dyDescent="0.4"/>
    <row r="31447" s="6" customFormat="1" x14ac:dyDescent="0.4"/>
    <row r="31448" s="6" customFormat="1" x14ac:dyDescent="0.4"/>
    <row r="31449" s="6" customFormat="1" x14ac:dyDescent="0.4"/>
    <row r="31450" s="6" customFormat="1" x14ac:dyDescent="0.4"/>
    <row r="31451" s="6" customFormat="1" x14ac:dyDescent="0.4"/>
    <row r="31452" s="6" customFormat="1" x14ac:dyDescent="0.4"/>
    <row r="31453" s="6" customFormat="1" x14ac:dyDescent="0.4"/>
    <row r="31454" s="6" customFormat="1" x14ac:dyDescent="0.4"/>
    <row r="31455" s="6" customFormat="1" x14ac:dyDescent="0.4"/>
    <row r="31456" s="6" customFormat="1" x14ac:dyDescent="0.4"/>
    <row r="31457" s="6" customFormat="1" x14ac:dyDescent="0.4"/>
    <row r="31458" s="6" customFormat="1" x14ac:dyDescent="0.4"/>
    <row r="31459" s="6" customFormat="1" x14ac:dyDescent="0.4"/>
    <row r="31460" s="6" customFormat="1" x14ac:dyDescent="0.4"/>
    <row r="31461" s="6" customFormat="1" x14ac:dyDescent="0.4"/>
    <row r="31462" s="6" customFormat="1" x14ac:dyDescent="0.4"/>
    <row r="31463" s="6" customFormat="1" x14ac:dyDescent="0.4"/>
    <row r="31464" s="6" customFormat="1" x14ac:dyDescent="0.4"/>
    <row r="31465" s="6" customFormat="1" x14ac:dyDescent="0.4"/>
    <row r="31466" s="6" customFormat="1" x14ac:dyDescent="0.4"/>
    <row r="31467" s="6" customFormat="1" x14ac:dyDescent="0.4"/>
    <row r="31468" s="6" customFormat="1" x14ac:dyDescent="0.4"/>
    <row r="31469" s="6" customFormat="1" x14ac:dyDescent="0.4"/>
    <row r="31470" s="6" customFormat="1" x14ac:dyDescent="0.4"/>
    <row r="31471" s="6" customFormat="1" x14ac:dyDescent="0.4"/>
    <row r="31472" s="6" customFormat="1" x14ac:dyDescent="0.4"/>
    <row r="31473" s="6" customFormat="1" x14ac:dyDescent="0.4"/>
    <row r="31474" s="6" customFormat="1" x14ac:dyDescent="0.4"/>
    <row r="31475" s="6" customFormat="1" x14ac:dyDescent="0.4"/>
    <row r="31476" s="6" customFormat="1" x14ac:dyDescent="0.4"/>
    <row r="31477" s="6" customFormat="1" x14ac:dyDescent="0.4"/>
    <row r="31478" s="6" customFormat="1" x14ac:dyDescent="0.4"/>
    <row r="31479" s="6" customFormat="1" x14ac:dyDescent="0.4"/>
    <row r="31480" s="6" customFormat="1" x14ac:dyDescent="0.4"/>
    <row r="31481" s="6" customFormat="1" x14ac:dyDescent="0.4"/>
    <row r="31482" s="6" customFormat="1" x14ac:dyDescent="0.4"/>
    <row r="31483" s="6" customFormat="1" x14ac:dyDescent="0.4"/>
    <row r="31484" s="6" customFormat="1" x14ac:dyDescent="0.4"/>
    <row r="31485" s="6" customFormat="1" x14ac:dyDescent="0.4"/>
    <row r="31486" s="6" customFormat="1" x14ac:dyDescent="0.4"/>
    <row r="31487" s="6" customFormat="1" x14ac:dyDescent="0.4"/>
    <row r="31488" s="6" customFormat="1" x14ac:dyDescent="0.4"/>
    <row r="31489" s="6" customFormat="1" x14ac:dyDescent="0.4"/>
    <row r="31490" s="6" customFormat="1" x14ac:dyDescent="0.4"/>
    <row r="31491" s="6" customFormat="1" x14ac:dyDescent="0.4"/>
    <row r="31492" s="6" customFormat="1" x14ac:dyDescent="0.4"/>
    <row r="31493" s="6" customFormat="1" x14ac:dyDescent="0.4"/>
    <row r="31494" s="6" customFormat="1" x14ac:dyDescent="0.4"/>
    <row r="31495" s="6" customFormat="1" x14ac:dyDescent="0.4"/>
    <row r="31496" s="6" customFormat="1" x14ac:dyDescent="0.4"/>
    <row r="31497" s="6" customFormat="1" x14ac:dyDescent="0.4"/>
    <row r="31498" s="6" customFormat="1" x14ac:dyDescent="0.4"/>
    <row r="31499" s="6" customFormat="1" x14ac:dyDescent="0.4"/>
    <row r="31500" s="6" customFormat="1" x14ac:dyDescent="0.4"/>
    <row r="31501" s="6" customFormat="1" x14ac:dyDescent="0.4"/>
    <row r="31502" s="6" customFormat="1" x14ac:dyDescent="0.4"/>
    <row r="31503" s="6" customFormat="1" x14ac:dyDescent="0.4"/>
    <row r="31504" s="6" customFormat="1" x14ac:dyDescent="0.4"/>
    <row r="31505" s="6" customFormat="1" x14ac:dyDescent="0.4"/>
    <row r="31506" s="6" customFormat="1" x14ac:dyDescent="0.4"/>
    <row r="31507" s="6" customFormat="1" x14ac:dyDescent="0.4"/>
    <row r="31508" s="6" customFormat="1" x14ac:dyDescent="0.4"/>
    <row r="31509" s="6" customFormat="1" x14ac:dyDescent="0.4"/>
    <row r="31510" s="6" customFormat="1" x14ac:dyDescent="0.4"/>
    <row r="31511" s="6" customFormat="1" x14ac:dyDescent="0.4"/>
    <row r="31512" s="6" customFormat="1" x14ac:dyDescent="0.4"/>
    <row r="31513" s="6" customFormat="1" x14ac:dyDescent="0.4"/>
    <row r="31514" s="6" customFormat="1" x14ac:dyDescent="0.4"/>
    <row r="31515" s="6" customFormat="1" x14ac:dyDescent="0.4"/>
    <row r="31516" s="6" customFormat="1" x14ac:dyDescent="0.4"/>
    <row r="31517" s="6" customFormat="1" x14ac:dyDescent="0.4"/>
    <row r="31518" s="6" customFormat="1" x14ac:dyDescent="0.4"/>
    <row r="31519" s="6" customFormat="1" x14ac:dyDescent="0.4"/>
    <row r="31520" s="6" customFormat="1" x14ac:dyDescent="0.4"/>
    <row r="31521" s="6" customFormat="1" x14ac:dyDescent="0.4"/>
    <row r="31522" s="6" customFormat="1" x14ac:dyDescent="0.4"/>
    <row r="31523" s="6" customFormat="1" x14ac:dyDescent="0.4"/>
    <row r="31524" s="6" customFormat="1" x14ac:dyDescent="0.4"/>
    <row r="31525" s="6" customFormat="1" x14ac:dyDescent="0.4"/>
    <row r="31526" s="6" customFormat="1" x14ac:dyDescent="0.4"/>
    <row r="31527" s="6" customFormat="1" x14ac:dyDescent="0.4"/>
    <row r="31528" s="6" customFormat="1" x14ac:dyDescent="0.4"/>
    <row r="31529" s="6" customFormat="1" x14ac:dyDescent="0.4"/>
    <row r="31530" s="6" customFormat="1" x14ac:dyDescent="0.4"/>
    <row r="31531" s="6" customFormat="1" x14ac:dyDescent="0.4"/>
    <row r="31532" s="6" customFormat="1" x14ac:dyDescent="0.4"/>
    <row r="31533" s="6" customFormat="1" x14ac:dyDescent="0.4"/>
    <row r="31534" s="6" customFormat="1" x14ac:dyDescent="0.4"/>
    <row r="31535" s="6" customFormat="1" x14ac:dyDescent="0.4"/>
    <row r="31536" s="6" customFormat="1" x14ac:dyDescent="0.4"/>
    <row r="31537" s="6" customFormat="1" x14ac:dyDescent="0.4"/>
    <row r="31538" s="6" customFormat="1" x14ac:dyDescent="0.4"/>
    <row r="31539" s="6" customFormat="1" x14ac:dyDescent="0.4"/>
    <row r="31540" s="6" customFormat="1" x14ac:dyDescent="0.4"/>
    <row r="31541" s="6" customFormat="1" x14ac:dyDescent="0.4"/>
    <row r="31542" s="6" customFormat="1" x14ac:dyDescent="0.4"/>
    <row r="31543" s="6" customFormat="1" x14ac:dyDescent="0.4"/>
    <row r="31544" s="6" customFormat="1" x14ac:dyDescent="0.4"/>
    <row r="31545" s="6" customFormat="1" x14ac:dyDescent="0.4"/>
    <row r="31546" s="6" customFormat="1" x14ac:dyDescent="0.4"/>
    <row r="31547" s="6" customFormat="1" x14ac:dyDescent="0.4"/>
    <row r="31548" s="6" customFormat="1" x14ac:dyDescent="0.4"/>
    <row r="31549" s="6" customFormat="1" x14ac:dyDescent="0.4"/>
    <row r="31550" s="6" customFormat="1" x14ac:dyDescent="0.4"/>
    <row r="31551" s="6" customFormat="1" x14ac:dyDescent="0.4"/>
    <row r="31552" s="6" customFormat="1" x14ac:dyDescent="0.4"/>
    <row r="31553" s="6" customFormat="1" x14ac:dyDescent="0.4"/>
    <row r="31554" s="6" customFormat="1" x14ac:dyDescent="0.4"/>
    <row r="31555" s="6" customFormat="1" x14ac:dyDescent="0.4"/>
    <row r="31556" s="6" customFormat="1" x14ac:dyDescent="0.4"/>
    <row r="31557" s="6" customFormat="1" x14ac:dyDescent="0.4"/>
    <row r="31558" s="6" customFormat="1" x14ac:dyDescent="0.4"/>
    <row r="31559" s="6" customFormat="1" x14ac:dyDescent="0.4"/>
    <row r="31560" s="6" customFormat="1" x14ac:dyDescent="0.4"/>
    <row r="31561" s="6" customFormat="1" x14ac:dyDescent="0.4"/>
    <row r="31562" s="6" customFormat="1" x14ac:dyDescent="0.4"/>
    <row r="31563" s="6" customFormat="1" x14ac:dyDescent="0.4"/>
    <row r="31564" s="6" customFormat="1" x14ac:dyDescent="0.4"/>
    <row r="31565" s="6" customFormat="1" x14ac:dyDescent="0.4"/>
    <row r="31566" s="6" customFormat="1" x14ac:dyDescent="0.4"/>
    <row r="31567" s="6" customFormat="1" x14ac:dyDescent="0.4"/>
    <row r="31568" s="6" customFormat="1" x14ac:dyDescent="0.4"/>
    <row r="31569" s="6" customFormat="1" x14ac:dyDescent="0.4"/>
    <row r="31570" s="6" customFormat="1" x14ac:dyDescent="0.4"/>
    <row r="31571" s="6" customFormat="1" x14ac:dyDescent="0.4"/>
    <row r="31572" s="6" customFormat="1" x14ac:dyDescent="0.4"/>
    <row r="31573" s="6" customFormat="1" x14ac:dyDescent="0.4"/>
    <row r="31574" s="6" customFormat="1" x14ac:dyDescent="0.4"/>
    <row r="31575" s="6" customFormat="1" x14ac:dyDescent="0.4"/>
    <row r="31576" s="6" customFormat="1" x14ac:dyDescent="0.4"/>
    <row r="31577" s="6" customFormat="1" x14ac:dyDescent="0.4"/>
    <row r="31578" s="6" customFormat="1" x14ac:dyDescent="0.4"/>
    <row r="31579" s="6" customFormat="1" x14ac:dyDescent="0.4"/>
    <row r="31580" s="6" customFormat="1" x14ac:dyDescent="0.4"/>
    <row r="31581" s="6" customFormat="1" x14ac:dyDescent="0.4"/>
    <row r="31582" s="6" customFormat="1" x14ac:dyDescent="0.4"/>
    <row r="31583" s="6" customFormat="1" x14ac:dyDescent="0.4"/>
    <row r="31584" s="6" customFormat="1" x14ac:dyDescent="0.4"/>
    <row r="31585" s="6" customFormat="1" x14ac:dyDescent="0.4"/>
    <row r="31586" s="6" customFormat="1" x14ac:dyDescent="0.4"/>
    <row r="31587" s="6" customFormat="1" x14ac:dyDescent="0.4"/>
    <row r="31588" s="6" customFormat="1" x14ac:dyDescent="0.4"/>
    <row r="31589" s="6" customFormat="1" x14ac:dyDescent="0.4"/>
    <row r="31590" s="6" customFormat="1" x14ac:dyDescent="0.4"/>
    <row r="31591" s="6" customFormat="1" x14ac:dyDescent="0.4"/>
    <row r="31592" s="6" customFormat="1" x14ac:dyDescent="0.4"/>
    <row r="31593" s="6" customFormat="1" x14ac:dyDescent="0.4"/>
    <row r="31594" s="6" customFormat="1" x14ac:dyDescent="0.4"/>
    <row r="31595" s="6" customFormat="1" x14ac:dyDescent="0.4"/>
    <row r="31596" s="6" customFormat="1" x14ac:dyDescent="0.4"/>
    <row r="31597" s="6" customFormat="1" x14ac:dyDescent="0.4"/>
    <row r="31598" s="6" customFormat="1" x14ac:dyDescent="0.4"/>
    <row r="31599" s="6" customFormat="1" x14ac:dyDescent="0.4"/>
    <row r="31600" s="6" customFormat="1" x14ac:dyDescent="0.4"/>
    <row r="31601" s="6" customFormat="1" x14ac:dyDescent="0.4"/>
    <row r="31602" s="6" customFormat="1" x14ac:dyDescent="0.4"/>
    <row r="31603" s="6" customFormat="1" x14ac:dyDescent="0.4"/>
    <row r="31604" s="6" customFormat="1" x14ac:dyDescent="0.4"/>
    <row r="31605" s="6" customFormat="1" x14ac:dyDescent="0.4"/>
    <row r="31606" s="6" customFormat="1" x14ac:dyDescent="0.4"/>
    <row r="31607" s="6" customFormat="1" x14ac:dyDescent="0.4"/>
    <row r="31608" s="6" customFormat="1" x14ac:dyDescent="0.4"/>
    <row r="31609" s="6" customFormat="1" x14ac:dyDescent="0.4"/>
    <row r="31610" s="6" customFormat="1" x14ac:dyDescent="0.4"/>
    <row r="31611" s="6" customFormat="1" x14ac:dyDescent="0.4"/>
    <row r="31612" s="6" customFormat="1" x14ac:dyDescent="0.4"/>
    <row r="31613" s="6" customFormat="1" x14ac:dyDescent="0.4"/>
    <row r="31614" s="6" customFormat="1" x14ac:dyDescent="0.4"/>
    <row r="31615" s="6" customFormat="1" x14ac:dyDescent="0.4"/>
    <row r="31616" s="6" customFormat="1" x14ac:dyDescent="0.4"/>
    <row r="31617" s="6" customFormat="1" x14ac:dyDescent="0.4"/>
    <row r="31618" s="6" customFormat="1" x14ac:dyDescent="0.4"/>
    <row r="31619" s="6" customFormat="1" x14ac:dyDescent="0.4"/>
    <row r="31620" s="6" customFormat="1" x14ac:dyDescent="0.4"/>
    <row r="31621" s="6" customFormat="1" x14ac:dyDescent="0.4"/>
    <row r="31622" s="6" customFormat="1" x14ac:dyDescent="0.4"/>
    <row r="31623" s="6" customFormat="1" x14ac:dyDescent="0.4"/>
    <row r="31624" s="6" customFormat="1" x14ac:dyDescent="0.4"/>
    <row r="31625" s="6" customFormat="1" x14ac:dyDescent="0.4"/>
    <row r="31626" s="6" customFormat="1" x14ac:dyDescent="0.4"/>
    <row r="31627" s="6" customFormat="1" x14ac:dyDescent="0.4"/>
    <row r="31628" s="6" customFormat="1" x14ac:dyDescent="0.4"/>
    <row r="31629" s="6" customFormat="1" x14ac:dyDescent="0.4"/>
    <row r="31630" s="6" customFormat="1" x14ac:dyDescent="0.4"/>
    <row r="31631" s="6" customFormat="1" x14ac:dyDescent="0.4"/>
    <row r="31632" s="6" customFormat="1" x14ac:dyDescent="0.4"/>
    <row r="31633" s="6" customFormat="1" x14ac:dyDescent="0.4"/>
    <row r="31634" s="6" customFormat="1" x14ac:dyDescent="0.4"/>
    <row r="31635" s="6" customFormat="1" x14ac:dyDescent="0.4"/>
    <row r="31636" s="6" customFormat="1" x14ac:dyDescent="0.4"/>
    <row r="31637" s="6" customFormat="1" x14ac:dyDescent="0.4"/>
    <row r="31638" s="6" customFormat="1" x14ac:dyDescent="0.4"/>
    <row r="31639" s="6" customFormat="1" x14ac:dyDescent="0.4"/>
    <row r="31640" s="6" customFormat="1" x14ac:dyDescent="0.4"/>
    <row r="31641" s="6" customFormat="1" x14ac:dyDescent="0.4"/>
    <row r="31642" s="6" customFormat="1" x14ac:dyDescent="0.4"/>
    <row r="31643" s="6" customFormat="1" x14ac:dyDescent="0.4"/>
    <row r="31644" s="6" customFormat="1" x14ac:dyDescent="0.4"/>
    <row r="31645" s="6" customFormat="1" x14ac:dyDescent="0.4"/>
    <row r="31646" s="6" customFormat="1" x14ac:dyDescent="0.4"/>
    <row r="31647" s="6" customFormat="1" x14ac:dyDescent="0.4"/>
    <row r="31648" s="6" customFormat="1" x14ac:dyDescent="0.4"/>
    <row r="31649" s="6" customFormat="1" x14ac:dyDescent="0.4"/>
    <row r="31650" s="6" customFormat="1" x14ac:dyDescent="0.4"/>
    <row r="31651" s="6" customFormat="1" x14ac:dyDescent="0.4"/>
    <row r="31652" s="6" customFormat="1" x14ac:dyDescent="0.4"/>
    <row r="31653" s="6" customFormat="1" x14ac:dyDescent="0.4"/>
    <row r="31654" s="6" customFormat="1" x14ac:dyDescent="0.4"/>
    <row r="31655" s="6" customFormat="1" x14ac:dyDescent="0.4"/>
    <row r="31656" s="6" customFormat="1" x14ac:dyDescent="0.4"/>
    <row r="31657" s="6" customFormat="1" x14ac:dyDescent="0.4"/>
    <row r="31658" s="6" customFormat="1" x14ac:dyDescent="0.4"/>
    <row r="31659" s="6" customFormat="1" x14ac:dyDescent="0.4"/>
    <row r="31660" s="6" customFormat="1" x14ac:dyDescent="0.4"/>
    <row r="31661" s="6" customFormat="1" x14ac:dyDescent="0.4"/>
    <row r="31662" s="6" customFormat="1" x14ac:dyDescent="0.4"/>
    <row r="31663" s="6" customFormat="1" x14ac:dyDescent="0.4"/>
    <row r="31664" s="6" customFormat="1" x14ac:dyDescent="0.4"/>
    <row r="31665" s="6" customFormat="1" x14ac:dyDescent="0.4"/>
    <row r="31666" s="6" customFormat="1" x14ac:dyDescent="0.4"/>
    <row r="31667" s="6" customFormat="1" x14ac:dyDescent="0.4"/>
    <row r="31668" s="6" customFormat="1" x14ac:dyDescent="0.4"/>
    <row r="31669" s="6" customFormat="1" x14ac:dyDescent="0.4"/>
    <row r="31670" s="6" customFormat="1" x14ac:dyDescent="0.4"/>
    <row r="31671" s="6" customFormat="1" x14ac:dyDescent="0.4"/>
    <row r="31672" s="6" customFormat="1" x14ac:dyDescent="0.4"/>
    <row r="31673" s="6" customFormat="1" x14ac:dyDescent="0.4"/>
    <row r="31674" s="6" customFormat="1" x14ac:dyDescent="0.4"/>
    <row r="31675" s="6" customFormat="1" x14ac:dyDescent="0.4"/>
    <row r="31676" s="6" customFormat="1" x14ac:dyDescent="0.4"/>
    <row r="31677" s="6" customFormat="1" x14ac:dyDescent="0.4"/>
    <row r="31678" s="6" customFormat="1" x14ac:dyDescent="0.4"/>
    <row r="31679" s="6" customFormat="1" x14ac:dyDescent="0.4"/>
    <row r="31680" s="6" customFormat="1" x14ac:dyDescent="0.4"/>
    <row r="31681" s="6" customFormat="1" x14ac:dyDescent="0.4"/>
    <row r="31682" s="6" customFormat="1" x14ac:dyDescent="0.4"/>
    <row r="31683" s="6" customFormat="1" x14ac:dyDescent="0.4"/>
    <row r="31684" s="6" customFormat="1" x14ac:dyDescent="0.4"/>
    <row r="31685" s="6" customFormat="1" x14ac:dyDescent="0.4"/>
    <row r="31686" s="6" customFormat="1" x14ac:dyDescent="0.4"/>
    <row r="31687" s="6" customFormat="1" x14ac:dyDescent="0.4"/>
    <row r="31688" s="6" customFormat="1" x14ac:dyDescent="0.4"/>
    <row r="31689" s="6" customFormat="1" x14ac:dyDescent="0.4"/>
    <row r="31690" s="6" customFormat="1" x14ac:dyDescent="0.4"/>
    <row r="31691" s="6" customFormat="1" x14ac:dyDescent="0.4"/>
    <row r="31692" s="6" customFormat="1" x14ac:dyDescent="0.4"/>
    <row r="31693" s="6" customFormat="1" x14ac:dyDescent="0.4"/>
    <row r="31694" s="6" customFormat="1" x14ac:dyDescent="0.4"/>
    <row r="31695" s="6" customFormat="1" x14ac:dyDescent="0.4"/>
    <row r="31696" s="6" customFormat="1" x14ac:dyDescent="0.4"/>
    <row r="31697" s="6" customFormat="1" x14ac:dyDescent="0.4"/>
    <row r="31698" s="6" customFormat="1" x14ac:dyDescent="0.4"/>
    <row r="31699" s="6" customFormat="1" x14ac:dyDescent="0.4"/>
    <row r="31700" s="6" customFormat="1" x14ac:dyDescent="0.4"/>
    <row r="31701" s="6" customFormat="1" x14ac:dyDescent="0.4"/>
    <row r="31702" s="6" customFormat="1" x14ac:dyDescent="0.4"/>
    <row r="31703" s="6" customFormat="1" x14ac:dyDescent="0.4"/>
    <row r="31704" s="6" customFormat="1" x14ac:dyDescent="0.4"/>
    <row r="31705" s="6" customFormat="1" x14ac:dyDescent="0.4"/>
    <row r="31706" s="6" customFormat="1" x14ac:dyDescent="0.4"/>
    <row r="31707" s="6" customFormat="1" x14ac:dyDescent="0.4"/>
    <row r="31708" s="6" customFormat="1" x14ac:dyDescent="0.4"/>
    <row r="31709" s="6" customFormat="1" x14ac:dyDescent="0.4"/>
    <row r="31710" s="6" customFormat="1" x14ac:dyDescent="0.4"/>
    <row r="31711" s="6" customFormat="1" x14ac:dyDescent="0.4"/>
    <row r="31712" s="6" customFormat="1" x14ac:dyDescent="0.4"/>
    <row r="31713" s="6" customFormat="1" x14ac:dyDescent="0.4"/>
    <row r="31714" s="6" customFormat="1" x14ac:dyDescent="0.4"/>
    <row r="31715" s="6" customFormat="1" x14ac:dyDescent="0.4"/>
    <row r="31716" s="6" customFormat="1" x14ac:dyDescent="0.4"/>
    <row r="31717" s="6" customFormat="1" x14ac:dyDescent="0.4"/>
    <row r="31718" s="6" customFormat="1" x14ac:dyDescent="0.4"/>
    <row r="31719" s="6" customFormat="1" x14ac:dyDescent="0.4"/>
    <row r="31720" s="6" customFormat="1" x14ac:dyDescent="0.4"/>
    <row r="31721" s="6" customFormat="1" x14ac:dyDescent="0.4"/>
    <row r="31722" s="6" customFormat="1" x14ac:dyDescent="0.4"/>
    <row r="31723" s="6" customFormat="1" x14ac:dyDescent="0.4"/>
    <row r="31724" s="6" customFormat="1" x14ac:dyDescent="0.4"/>
    <row r="31725" s="6" customFormat="1" x14ac:dyDescent="0.4"/>
    <row r="31726" s="6" customFormat="1" x14ac:dyDescent="0.4"/>
    <row r="31727" s="6" customFormat="1" x14ac:dyDescent="0.4"/>
    <row r="31728" s="6" customFormat="1" x14ac:dyDescent="0.4"/>
    <row r="31729" s="6" customFormat="1" x14ac:dyDescent="0.4"/>
    <row r="31730" s="6" customFormat="1" x14ac:dyDescent="0.4"/>
    <row r="31731" s="6" customFormat="1" x14ac:dyDescent="0.4"/>
    <row r="31732" s="6" customFormat="1" x14ac:dyDescent="0.4"/>
    <row r="31733" s="6" customFormat="1" x14ac:dyDescent="0.4"/>
    <row r="31734" s="6" customFormat="1" x14ac:dyDescent="0.4"/>
    <row r="31735" s="6" customFormat="1" x14ac:dyDescent="0.4"/>
    <row r="31736" s="6" customFormat="1" x14ac:dyDescent="0.4"/>
    <row r="31737" s="6" customFormat="1" x14ac:dyDescent="0.4"/>
    <row r="31738" s="6" customFormat="1" x14ac:dyDescent="0.4"/>
    <row r="31739" s="6" customFormat="1" x14ac:dyDescent="0.4"/>
    <row r="31740" s="6" customFormat="1" x14ac:dyDescent="0.4"/>
    <row r="31741" s="6" customFormat="1" x14ac:dyDescent="0.4"/>
    <row r="31742" s="6" customFormat="1" x14ac:dyDescent="0.4"/>
    <row r="31743" s="6" customFormat="1" x14ac:dyDescent="0.4"/>
    <row r="31744" s="6" customFormat="1" x14ac:dyDescent="0.4"/>
    <row r="31745" s="6" customFormat="1" x14ac:dyDescent="0.4"/>
    <row r="31746" s="6" customFormat="1" x14ac:dyDescent="0.4"/>
    <row r="31747" s="6" customFormat="1" x14ac:dyDescent="0.4"/>
    <row r="31748" s="6" customFormat="1" x14ac:dyDescent="0.4"/>
    <row r="31749" s="6" customFormat="1" x14ac:dyDescent="0.4"/>
    <row r="31750" s="6" customFormat="1" x14ac:dyDescent="0.4"/>
    <row r="31751" s="6" customFormat="1" x14ac:dyDescent="0.4"/>
    <row r="31752" s="6" customFormat="1" x14ac:dyDescent="0.4"/>
    <row r="31753" s="6" customFormat="1" x14ac:dyDescent="0.4"/>
    <row r="31754" s="6" customFormat="1" x14ac:dyDescent="0.4"/>
    <row r="31755" s="6" customFormat="1" x14ac:dyDescent="0.4"/>
    <row r="31756" s="6" customFormat="1" x14ac:dyDescent="0.4"/>
    <row r="31757" s="6" customFormat="1" x14ac:dyDescent="0.4"/>
    <row r="31758" s="6" customFormat="1" x14ac:dyDescent="0.4"/>
    <row r="31759" s="6" customFormat="1" x14ac:dyDescent="0.4"/>
    <row r="31760" s="6" customFormat="1" x14ac:dyDescent="0.4"/>
    <row r="31761" s="6" customFormat="1" x14ac:dyDescent="0.4"/>
    <row r="31762" s="6" customFormat="1" x14ac:dyDescent="0.4"/>
    <row r="31763" s="6" customFormat="1" x14ac:dyDescent="0.4"/>
    <row r="31764" s="6" customFormat="1" x14ac:dyDescent="0.4"/>
    <row r="31765" s="6" customFormat="1" x14ac:dyDescent="0.4"/>
    <row r="31766" s="6" customFormat="1" x14ac:dyDescent="0.4"/>
    <row r="31767" s="6" customFormat="1" x14ac:dyDescent="0.4"/>
    <row r="31768" s="6" customFormat="1" x14ac:dyDescent="0.4"/>
    <row r="31769" s="6" customFormat="1" x14ac:dyDescent="0.4"/>
    <row r="31770" s="6" customFormat="1" x14ac:dyDescent="0.4"/>
    <row r="31771" s="6" customFormat="1" x14ac:dyDescent="0.4"/>
    <row r="31772" s="6" customFormat="1" x14ac:dyDescent="0.4"/>
    <row r="31773" s="6" customFormat="1" x14ac:dyDescent="0.4"/>
    <row r="31774" s="6" customFormat="1" x14ac:dyDescent="0.4"/>
    <row r="31775" s="6" customFormat="1" x14ac:dyDescent="0.4"/>
    <row r="31776" s="6" customFormat="1" x14ac:dyDescent="0.4"/>
    <row r="31777" s="6" customFormat="1" x14ac:dyDescent="0.4"/>
    <row r="31778" s="6" customFormat="1" x14ac:dyDescent="0.4"/>
    <row r="31779" s="6" customFormat="1" x14ac:dyDescent="0.4"/>
    <row r="31780" s="6" customFormat="1" x14ac:dyDescent="0.4"/>
    <row r="31781" s="6" customFormat="1" x14ac:dyDescent="0.4"/>
    <row r="31782" s="6" customFormat="1" x14ac:dyDescent="0.4"/>
    <row r="31783" s="6" customFormat="1" x14ac:dyDescent="0.4"/>
    <row r="31784" s="6" customFormat="1" x14ac:dyDescent="0.4"/>
    <row r="31785" s="6" customFormat="1" x14ac:dyDescent="0.4"/>
    <row r="31786" s="6" customFormat="1" x14ac:dyDescent="0.4"/>
    <row r="31787" s="6" customFormat="1" x14ac:dyDescent="0.4"/>
    <row r="31788" s="6" customFormat="1" x14ac:dyDescent="0.4"/>
    <row r="31789" s="6" customFormat="1" x14ac:dyDescent="0.4"/>
    <row r="31790" s="6" customFormat="1" x14ac:dyDescent="0.4"/>
    <row r="31791" s="6" customFormat="1" x14ac:dyDescent="0.4"/>
    <row r="31792" s="6" customFormat="1" x14ac:dyDescent="0.4"/>
    <row r="31793" s="6" customFormat="1" x14ac:dyDescent="0.4"/>
    <row r="31794" s="6" customFormat="1" x14ac:dyDescent="0.4"/>
    <row r="31795" s="6" customFormat="1" x14ac:dyDescent="0.4"/>
    <row r="31796" s="6" customFormat="1" x14ac:dyDescent="0.4"/>
    <row r="31797" s="6" customFormat="1" x14ac:dyDescent="0.4"/>
    <row r="31798" s="6" customFormat="1" x14ac:dyDescent="0.4"/>
    <row r="31799" s="6" customFormat="1" x14ac:dyDescent="0.4"/>
    <row r="31800" s="6" customFormat="1" x14ac:dyDescent="0.4"/>
    <row r="31801" s="6" customFormat="1" x14ac:dyDescent="0.4"/>
    <row r="31802" s="6" customFormat="1" x14ac:dyDescent="0.4"/>
    <row r="31803" s="6" customFormat="1" x14ac:dyDescent="0.4"/>
    <row r="31804" s="6" customFormat="1" x14ac:dyDescent="0.4"/>
    <row r="31805" s="6" customFormat="1" x14ac:dyDescent="0.4"/>
    <row r="31806" s="6" customFormat="1" x14ac:dyDescent="0.4"/>
    <row r="31807" s="6" customFormat="1" x14ac:dyDescent="0.4"/>
    <row r="31808" s="6" customFormat="1" x14ac:dyDescent="0.4"/>
    <row r="31809" s="6" customFormat="1" x14ac:dyDescent="0.4"/>
    <row r="31810" s="6" customFormat="1" x14ac:dyDescent="0.4"/>
    <row r="31811" s="6" customFormat="1" x14ac:dyDescent="0.4"/>
    <row r="31812" s="6" customFormat="1" x14ac:dyDescent="0.4"/>
    <row r="31813" s="6" customFormat="1" x14ac:dyDescent="0.4"/>
    <row r="31814" s="6" customFormat="1" x14ac:dyDescent="0.4"/>
    <row r="31815" s="6" customFormat="1" x14ac:dyDescent="0.4"/>
    <row r="31816" s="6" customFormat="1" x14ac:dyDescent="0.4"/>
    <row r="31817" s="6" customFormat="1" x14ac:dyDescent="0.4"/>
    <row r="31818" s="6" customFormat="1" x14ac:dyDescent="0.4"/>
    <row r="31819" s="6" customFormat="1" x14ac:dyDescent="0.4"/>
    <row r="31820" s="6" customFormat="1" x14ac:dyDescent="0.4"/>
    <row r="31821" s="6" customFormat="1" x14ac:dyDescent="0.4"/>
    <row r="31822" s="6" customFormat="1" x14ac:dyDescent="0.4"/>
    <row r="31823" s="6" customFormat="1" x14ac:dyDescent="0.4"/>
    <row r="31824" s="6" customFormat="1" x14ac:dyDescent="0.4"/>
    <row r="31825" s="6" customFormat="1" x14ac:dyDescent="0.4"/>
    <row r="31826" s="6" customFormat="1" x14ac:dyDescent="0.4"/>
    <row r="31827" s="6" customFormat="1" x14ac:dyDescent="0.4"/>
    <row r="31828" s="6" customFormat="1" x14ac:dyDescent="0.4"/>
    <row r="31829" s="6" customFormat="1" x14ac:dyDescent="0.4"/>
    <row r="31830" s="6" customFormat="1" x14ac:dyDescent="0.4"/>
    <row r="31831" s="6" customFormat="1" x14ac:dyDescent="0.4"/>
    <row r="31832" s="6" customFormat="1" x14ac:dyDescent="0.4"/>
    <row r="31833" s="6" customFormat="1" x14ac:dyDescent="0.4"/>
    <row r="31834" s="6" customFormat="1" x14ac:dyDescent="0.4"/>
    <row r="31835" s="6" customFormat="1" x14ac:dyDescent="0.4"/>
    <row r="31836" s="6" customFormat="1" x14ac:dyDescent="0.4"/>
    <row r="31837" s="6" customFormat="1" x14ac:dyDescent="0.4"/>
    <row r="31838" s="6" customFormat="1" x14ac:dyDescent="0.4"/>
    <row r="31839" s="6" customFormat="1" x14ac:dyDescent="0.4"/>
    <row r="31840" s="6" customFormat="1" x14ac:dyDescent="0.4"/>
    <row r="31841" s="6" customFormat="1" x14ac:dyDescent="0.4"/>
    <row r="31842" s="6" customFormat="1" x14ac:dyDescent="0.4"/>
    <row r="31843" s="6" customFormat="1" x14ac:dyDescent="0.4"/>
    <row r="31844" s="6" customFormat="1" x14ac:dyDescent="0.4"/>
    <row r="31845" s="6" customFormat="1" x14ac:dyDescent="0.4"/>
    <row r="31846" s="6" customFormat="1" x14ac:dyDescent="0.4"/>
    <row r="31847" s="6" customFormat="1" x14ac:dyDescent="0.4"/>
    <row r="31848" s="6" customFormat="1" x14ac:dyDescent="0.4"/>
    <row r="31849" s="6" customFormat="1" x14ac:dyDescent="0.4"/>
    <row r="31850" s="6" customFormat="1" x14ac:dyDescent="0.4"/>
    <row r="31851" s="6" customFormat="1" x14ac:dyDescent="0.4"/>
    <row r="31852" s="6" customFormat="1" x14ac:dyDescent="0.4"/>
    <row r="31853" s="6" customFormat="1" x14ac:dyDescent="0.4"/>
    <row r="31854" s="6" customFormat="1" x14ac:dyDescent="0.4"/>
    <row r="31855" s="6" customFormat="1" x14ac:dyDescent="0.4"/>
    <row r="31856" s="6" customFormat="1" x14ac:dyDescent="0.4"/>
    <row r="31857" s="6" customFormat="1" x14ac:dyDescent="0.4"/>
    <row r="31858" s="6" customFormat="1" x14ac:dyDescent="0.4"/>
    <row r="31859" s="6" customFormat="1" x14ac:dyDescent="0.4"/>
    <row r="31860" s="6" customFormat="1" x14ac:dyDescent="0.4"/>
    <row r="31861" s="6" customFormat="1" x14ac:dyDescent="0.4"/>
    <row r="31862" s="6" customFormat="1" x14ac:dyDescent="0.4"/>
    <row r="31863" s="6" customFormat="1" x14ac:dyDescent="0.4"/>
    <row r="31864" s="6" customFormat="1" x14ac:dyDescent="0.4"/>
    <row r="31865" s="6" customFormat="1" x14ac:dyDescent="0.4"/>
    <row r="31866" s="6" customFormat="1" x14ac:dyDescent="0.4"/>
    <row r="31867" s="6" customFormat="1" x14ac:dyDescent="0.4"/>
    <row r="31868" s="6" customFormat="1" x14ac:dyDescent="0.4"/>
    <row r="31869" s="6" customFormat="1" x14ac:dyDescent="0.4"/>
    <row r="31870" s="6" customFormat="1" x14ac:dyDescent="0.4"/>
    <row r="31871" s="6" customFormat="1" x14ac:dyDescent="0.4"/>
    <row r="31872" s="6" customFormat="1" x14ac:dyDescent="0.4"/>
    <row r="31873" s="6" customFormat="1" x14ac:dyDescent="0.4"/>
    <row r="31874" s="6" customFormat="1" x14ac:dyDescent="0.4"/>
    <row r="31875" s="6" customFormat="1" x14ac:dyDescent="0.4"/>
    <row r="31876" s="6" customFormat="1" x14ac:dyDescent="0.4"/>
    <row r="31877" s="6" customFormat="1" x14ac:dyDescent="0.4"/>
    <row r="31878" s="6" customFormat="1" x14ac:dyDescent="0.4"/>
    <row r="31879" s="6" customFormat="1" x14ac:dyDescent="0.4"/>
    <row r="31880" s="6" customFormat="1" x14ac:dyDescent="0.4"/>
    <row r="31881" s="6" customFormat="1" x14ac:dyDescent="0.4"/>
    <row r="31882" s="6" customFormat="1" x14ac:dyDescent="0.4"/>
    <row r="31883" s="6" customFormat="1" x14ac:dyDescent="0.4"/>
    <row r="31884" s="6" customFormat="1" x14ac:dyDescent="0.4"/>
    <row r="31885" s="6" customFormat="1" x14ac:dyDescent="0.4"/>
    <row r="31886" s="6" customFormat="1" x14ac:dyDescent="0.4"/>
    <row r="31887" s="6" customFormat="1" x14ac:dyDescent="0.4"/>
    <row r="31888" s="6" customFormat="1" x14ac:dyDescent="0.4"/>
    <row r="31889" s="6" customFormat="1" x14ac:dyDescent="0.4"/>
    <row r="31890" s="6" customFormat="1" x14ac:dyDescent="0.4"/>
    <row r="31891" s="6" customFormat="1" x14ac:dyDescent="0.4"/>
    <row r="31892" s="6" customFormat="1" x14ac:dyDescent="0.4"/>
    <row r="31893" s="6" customFormat="1" x14ac:dyDescent="0.4"/>
    <row r="31894" s="6" customFormat="1" x14ac:dyDescent="0.4"/>
    <row r="31895" s="6" customFormat="1" x14ac:dyDescent="0.4"/>
    <row r="31896" s="6" customFormat="1" x14ac:dyDescent="0.4"/>
    <row r="31897" s="6" customFormat="1" x14ac:dyDescent="0.4"/>
    <row r="31898" s="6" customFormat="1" x14ac:dyDescent="0.4"/>
    <row r="31899" s="6" customFormat="1" x14ac:dyDescent="0.4"/>
    <row r="31900" s="6" customFormat="1" x14ac:dyDescent="0.4"/>
    <row r="31901" s="6" customFormat="1" x14ac:dyDescent="0.4"/>
    <row r="31902" s="6" customFormat="1" x14ac:dyDescent="0.4"/>
    <row r="31903" s="6" customFormat="1" x14ac:dyDescent="0.4"/>
    <row r="31904" s="6" customFormat="1" x14ac:dyDescent="0.4"/>
    <row r="31905" s="6" customFormat="1" x14ac:dyDescent="0.4"/>
    <row r="31906" s="6" customFormat="1" x14ac:dyDescent="0.4"/>
    <row r="31907" s="6" customFormat="1" x14ac:dyDescent="0.4"/>
    <row r="31908" s="6" customFormat="1" x14ac:dyDescent="0.4"/>
    <row r="31909" s="6" customFormat="1" x14ac:dyDescent="0.4"/>
    <row r="31910" s="6" customFormat="1" x14ac:dyDescent="0.4"/>
    <row r="31911" s="6" customFormat="1" x14ac:dyDescent="0.4"/>
    <row r="31912" s="6" customFormat="1" x14ac:dyDescent="0.4"/>
    <row r="31913" s="6" customFormat="1" x14ac:dyDescent="0.4"/>
    <row r="31914" s="6" customFormat="1" x14ac:dyDescent="0.4"/>
    <row r="31915" s="6" customFormat="1" x14ac:dyDescent="0.4"/>
    <row r="31916" s="6" customFormat="1" x14ac:dyDescent="0.4"/>
    <row r="31917" s="6" customFormat="1" x14ac:dyDescent="0.4"/>
    <row r="31918" s="6" customFormat="1" x14ac:dyDescent="0.4"/>
    <row r="31919" s="6" customFormat="1" x14ac:dyDescent="0.4"/>
    <row r="31920" s="6" customFormat="1" x14ac:dyDescent="0.4"/>
    <row r="31921" s="6" customFormat="1" x14ac:dyDescent="0.4"/>
    <row r="31922" s="6" customFormat="1" x14ac:dyDescent="0.4"/>
    <row r="31923" s="6" customFormat="1" x14ac:dyDescent="0.4"/>
    <row r="31924" s="6" customFormat="1" x14ac:dyDescent="0.4"/>
    <row r="31925" s="6" customFormat="1" x14ac:dyDescent="0.4"/>
    <row r="31926" s="6" customFormat="1" x14ac:dyDescent="0.4"/>
    <row r="31927" s="6" customFormat="1" x14ac:dyDescent="0.4"/>
    <row r="31928" s="6" customFormat="1" x14ac:dyDescent="0.4"/>
    <row r="31929" s="6" customFormat="1" x14ac:dyDescent="0.4"/>
    <row r="31930" s="6" customFormat="1" x14ac:dyDescent="0.4"/>
    <row r="31931" s="6" customFormat="1" x14ac:dyDescent="0.4"/>
    <row r="31932" s="6" customFormat="1" x14ac:dyDescent="0.4"/>
    <row r="31933" s="6" customFormat="1" x14ac:dyDescent="0.4"/>
    <row r="31934" s="6" customFormat="1" x14ac:dyDescent="0.4"/>
    <row r="31935" s="6" customFormat="1" x14ac:dyDescent="0.4"/>
    <row r="31936" s="6" customFormat="1" x14ac:dyDescent="0.4"/>
    <row r="31937" s="6" customFormat="1" x14ac:dyDescent="0.4"/>
    <row r="31938" s="6" customFormat="1" x14ac:dyDescent="0.4"/>
    <row r="31939" s="6" customFormat="1" x14ac:dyDescent="0.4"/>
    <row r="31940" s="6" customFormat="1" x14ac:dyDescent="0.4"/>
    <row r="31941" s="6" customFormat="1" x14ac:dyDescent="0.4"/>
    <row r="31942" s="6" customFormat="1" x14ac:dyDescent="0.4"/>
    <row r="31943" s="6" customFormat="1" x14ac:dyDescent="0.4"/>
    <row r="31944" s="6" customFormat="1" x14ac:dyDescent="0.4"/>
    <row r="31945" s="6" customFormat="1" x14ac:dyDescent="0.4"/>
    <row r="31946" s="6" customFormat="1" x14ac:dyDescent="0.4"/>
    <row r="31947" s="6" customFormat="1" x14ac:dyDescent="0.4"/>
    <row r="31948" s="6" customFormat="1" x14ac:dyDescent="0.4"/>
    <row r="31949" s="6" customFormat="1" x14ac:dyDescent="0.4"/>
    <row r="31950" s="6" customFormat="1" x14ac:dyDescent="0.4"/>
    <row r="31951" s="6" customFormat="1" x14ac:dyDescent="0.4"/>
    <row r="31952" s="6" customFormat="1" x14ac:dyDescent="0.4"/>
    <row r="31953" s="6" customFormat="1" x14ac:dyDescent="0.4"/>
    <row r="31954" s="6" customFormat="1" x14ac:dyDescent="0.4"/>
    <row r="31955" s="6" customFormat="1" x14ac:dyDescent="0.4"/>
    <row r="31956" s="6" customFormat="1" x14ac:dyDescent="0.4"/>
    <row r="31957" s="6" customFormat="1" x14ac:dyDescent="0.4"/>
    <row r="31958" s="6" customFormat="1" x14ac:dyDescent="0.4"/>
    <row r="31959" s="6" customFormat="1" x14ac:dyDescent="0.4"/>
    <row r="31960" s="6" customFormat="1" x14ac:dyDescent="0.4"/>
    <row r="31961" s="6" customFormat="1" x14ac:dyDescent="0.4"/>
    <row r="31962" s="6" customFormat="1" x14ac:dyDescent="0.4"/>
    <row r="31963" s="6" customFormat="1" x14ac:dyDescent="0.4"/>
    <row r="31964" s="6" customFormat="1" x14ac:dyDescent="0.4"/>
    <row r="31965" s="6" customFormat="1" x14ac:dyDescent="0.4"/>
    <row r="31966" s="6" customFormat="1" x14ac:dyDescent="0.4"/>
    <row r="31967" s="6" customFormat="1" x14ac:dyDescent="0.4"/>
    <row r="31968" s="6" customFormat="1" x14ac:dyDescent="0.4"/>
    <row r="31969" s="6" customFormat="1" x14ac:dyDescent="0.4"/>
    <row r="31970" s="6" customFormat="1" x14ac:dyDescent="0.4"/>
    <row r="31971" s="6" customFormat="1" x14ac:dyDescent="0.4"/>
    <row r="31972" s="6" customFormat="1" x14ac:dyDescent="0.4"/>
    <row r="31973" s="6" customFormat="1" x14ac:dyDescent="0.4"/>
    <row r="31974" s="6" customFormat="1" x14ac:dyDescent="0.4"/>
    <row r="31975" s="6" customFormat="1" x14ac:dyDescent="0.4"/>
    <row r="31976" s="6" customFormat="1" x14ac:dyDescent="0.4"/>
    <row r="31977" s="6" customFormat="1" x14ac:dyDescent="0.4"/>
    <row r="31978" s="6" customFormat="1" x14ac:dyDescent="0.4"/>
    <row r="31979" s="6" customFormat="1" x14ac:dyDescent="0.4"/>
    <row r="31980" s="6" customFormat="1" x14ac:dyDescent="0.4"/>
    <row r="31981" s="6" customFormat="1" x14ac:dyDescent="0.4"/>
    <row r="31982" s="6" customFormat="1" x14ac:dyDescent="0.4"/>
    <row r="31983" s="6" customFormat="1" x14ac:dyDescent="0.4"/>
    <row r="31984" s="6" customFormat="1" x14ac:dyDescent="0.4"/>
    <row r="31985" s="6" customFormat="1" x14ac:dyDescent="0.4"/>
    <row r="31986" s="6" customFormat="1" x14ac:dyDescent="0.4"/>
    <row r="31987" s="6" customFormat="1" x14ac:dyDescent="0.4"/>
    <row r="31988" s="6" customFormat="1" x14ac:dyDescent="0.4"/>
    <row r="31989" s="6" customFormat="1" x14ac:dyDescent="0.4"/>
    <row r="31990" s="6" customFormat="1" x14ac:dyDescent="0.4"/>
    <row r="31991" s="6" customFormat="1" x14ac:dyDescent="0.4"/>
    <row r="31992" s="6" customFormat="1" x14ac:dyDescent="0.4"/>
    <row r="31993" s="6" customFormat="1" x14ac:dyDescent="0.4"/>
    <row r="31994" s="6" customFormat="1" x14ac:dyDescent="0.4"/>
    <row r="31995" s="6" customFormat="1" x14ac:dyDescent="0.4"/>
    <row r="31996" s="6" customFormat="1" x14ac:dyDescent="0.4"/>
    <row r="31997" s="6" customFormat="1" x14ac:dyDescent="0.4"/>
    <row r="31998" s="6" customFormat="1" x14ac:dyDescent="0.4"/>
    <row r="31999" s="6" customFormat="1" x14ac:dyDescent="0.4"/>
    <row r="32000" s="6" customFormat="1" x14ac:dyDescent="0.4"/>
    <row r="32001" s="6" customFormat="1" x14ac:dyDescent="0.4"/>
    <row r="32002" s="6" customFormat="1" x14ac:dyDescent="0.4"/>
    <row r="32003" s="6" customFormat="1" x14ac:dyDescent="0.4"/>
    <row r="32004" s="6" customFormat="1" x14ac:dyDescent="0.4"/>
    <row r="32005" s="6" customFormat="1" x14ac:dyDescent="0.4"/>
    <row r="32006" s="6" customFormat="1" x14ac:dyDescent="0.4"/>
    <row r="32007" s="6" customFormat="1" x14ac:dyDescent="0.4"/>
    <row r="32008" s="6" customFormat="1" x14ac:dyDescent="0.4"/>
    <row r="32009" s="6" customFormat="1" x14ac:dyDescent="0.4"/>
    <row r="32010" s="6" customFormat="1" x14ac:dyDescent="0.4"/>
    <row r="32011" s="6" customFormat="1" x14ac:dyDescent="0.4"/>
    <row r="32012" s="6" customFormat="1" x14ac:dyDescent="0.4"/>
    <row r="32013" s="6" customFormat="1" x14ac:dyDescent="0.4"/>
    <row r="32014" s="6" customFormat="1" x14ac:dyDescent="0.4"/>
    <row r="32015" s="6" customFormat="1" x14ac:dyDescent="0.4"/>
    <row r="32016" s="6" customFormat="1" x14ac:dyDescent="0.4"/>
    <row r="32017" s="6" customFormat="1" x14ac:dyDescent="0.4"/>
    <row r="32018" s="6" customFormat="1" x14ac:dyDescent="0.4"/>
    <row r="32019" s="6" customFormat="1" x14ac:dyDescent="0.4"/>
    <row r="32020" s="6" customFormat="1" x14ac:dyDescent="0.4"/>
    <row r="32021" s="6" customFormat="1" x14ac:dyDescent="0.4"/>
    <row r="32022" s="6" customFormat="1" x14ac:dyDescent="0.4"/>
    <row r="32023" s="6" customFormat="1" x14ac:dyDescent="0.4"/>
    <row r="32024" s="6" customFormat="1" x14ac:dyDescent="0.4"/>
    <row r="32025" s="6" customFormat="1" x14ac:dyDescent="0.4"/>
    <row r="32026" s="6" customFormat="1" x14ac:dyDescent="0.4"/>
    <row r="32027" s="6" customFormat="1" x14ac:dyDescent="0.4"/>
    <row r="32028" s="6" customFormat="1" x14ac:dyDescent="0.4"/>
    <row r="32029" s="6" customFormat="1" x14ac:dyDescent="0.4"/>
    <row r="32030" s="6" customFormat="1" x14ac:dyDescent="0.4"/>
    <row r="32031" s="6" customFormat="1" x14ac:dyDescent="0.4"/>
    <row r="32032" s="6" customFormat="1" x14ac:dyDescent="0.4"/>
    <row r="32033" s="6" customFormat="1" x14ac:dyDescent="0.4"/>
    <row r="32034" s="6" customFormat="1" x14ac:dyDescent="0.4"/>
    <row r="32035" s="6" customFormat="1" x14ac:dyDescent="0.4"/>
    <row r="32036" s="6" customFormat="1" x14ac:dyDescent="0.4"/>
    <row r="32037" s="6" customFormat="1" x14ac:dyDescent="0.4"/>
    <row r="32038" s="6" customFormat="1" x14ac:dyDescent="0.4"/>
    <row r="32039" s="6" customFormat="1" x14ac:dyDescent="0.4"/>
    <row r="32040" s="6" customFormat="1" x14ac:dyDescent="0.4"/>
    <row r="32041" s="6" customFormat="1" x14ac:dyDescent="0.4"/>
    <row r="32042" s="6" customFormat="1" x14ac:dyDescent="0.4"/>
    <row r="32043" s="6" customFormat="1" x14ac:dyDescent="0.4"/>
    <row r="32044" s="6" customFormat="1" x14ac:dyDescent="0.4"/>
    <row r="32045" s="6" customFormat="1" x14ac:dyDescent="0.4"/>
    <row r="32046" s="6" customFormat="1" x14ac:dyDescent="0.4"/>
    <row r="32047" s="6" customFormat="1" x14ac:dyDescent="0.4"/>
    <row r="32048" s="6" customFormat="1" x14ac:dyDescent="0.4"/>
    <row r="32049" s="6" customFormat="1" x14ac:dyDescent="0.4"/>
    <row r="32050" s="6" customFormat="1" x14ac:dyDescent="0.4"/>
    <row r="32051" s="6" customFormat="1" x14ac:dyDescent="0.4"/>
    <row r="32052" s="6" customFormat="1" x14ac:dyDescent="0.4"/>
    <row r="32053" s="6" customFormat="1" x14ac:dyDescent="0.4"/>
    <row r="32054" s="6" customFormat="1" x14ac:dyDescent="0.4"/>
    <row r="32055" s="6" customFormat="1" x14ac:dyDescent="0.4"/>
    <row r="32056" s="6" customFormat="1" x14ac:dyDescent="0.4"/>
    <row r="32057" s="6" customFormat="1" x14ac:dyDescent="0.4"/>
    <row r="32058" s="6" customFormat="1" x14ac:dyDescent="0.4"/>
    <row r="32059" s="6" customFormat="1" x14ac:dyDescent="0.4"/>
    <row r="32060" s="6" customFormat="1" x14ac:dyDescent="0.4"/>
    <row r="32061" s="6" customFormat="1" x14ac:dyDescent="0.4"/>
    <row r="32062" s="6" customFormat="1" x14ac:dyDescent="0.4"/>
    <row r="32063" s="6" customFormat="1" x14ac:dyDescent="0.4"/>
    <row r="32064" s="6" customFormat="1" x14ac:dyDescent="0.4"/>
    <row r="32065" s="6" customFormat="1" x14ac:dyDescent="0.4"/>
    <row r="32066" s="6" customFormat="1" x14ac:dyDescent="0.4"/>
    <row r="32067" s="6" customFormat="1" x14ac:dyDescent="0.4"/>
    <row r="32068" s="6" customFormat="1" x14ac:dyDescent="0.4"/>
    <row r="32069" s="6" customFormat="1" x14ac:dyDescent="0.4"/>
    <row r="32070" s="6" customFormat="1" x14ac:dyDescent="0.4"/>
    <row r="32071" s="6" customFormat="1" x14ac:dyDescent="0.4"/>
    <row r="32072" s="6" customFormat="1" x14ac:dyDescent="0.4"/>
    <row r="32073" s="6" customFormat="1" x14ac:dyDescent="0.4"/>
    <row r="32074" s="6" customFormat="1" x14ac:dyDescent="0.4"/>
    <row r="32075" s="6" customFormat="1" x14ac:dyDescent="0.4"/>
    <row r="32076" s="6" customFormat="1" x14ac:dyDescent="0.4"/>
    <row r="32077" s="6" customFormat="1" x14ac:dyDescent="0.4"/>
    <row r="32078" s="6" customFormat="1" x14ac:dyDescent="0.4"/>
    <row r="32079" s="6" customFormat="1" x14ac:dyDescent="0.4"/>
    <row r="32080" s="6" customFormat="1" x14ac:dyDescent="0.4"/>
    <row r="32081" s="6" customFormat="1" x14ac:dyDescent="0.4"/>
    <row r="32082" s="6" customFormat="1" x14ac:dyDescent="0.4"/>
    <row r="32083" s="6" customFormat="1" x14ac:dyDescent="0.4"/>
    <row r="32084" s="6" customFormat="1" x14ac:dyDescent="0.4"/>
    <row r="32085" s="6" customFormat="1" x14ac:dyDescent="0.4"/>
    <row r="32086" s="6" customFormat="1" x14ac:dyDescent="0.4"/>
    <row r="32087" s="6" customFormat="1" x14ac:dyDescent="0.4"/>
    <row r="32088" s="6" customFormat="1" x14ac:dyDescent="0.4"/>
    <row r="32089" s="6" customFormat="1" x14ac:dyDescent="0.4"/>
    <row r="32090" s="6" customFormat="1" x14ac:dyDescent="0.4"/>
    <row r="32091" s="6" customFormat="1" x14ac:dyDescent="0.4"/>
    <row r="32092" s="6" customFormat="1" x14ac:dyDescent="0.4"/>
    <row r="32093" s="6" customFormat="1" x14ac:dyDescent="0.4"/>
    <row r="32094" s="6" customFormat="1" x14ac:dyDescent="0.4"/>
    <row r="32095" s="6" customFormat="1" x14ac:dyDescent="0.4"/>
    <row r="32096" s="6" customFormat="1" x14ac:dyDescent="0.4"/>
    <row r="32097" s="6" customFormat="1" x14ac:dyDescent="0.4"/>
    <row r="32098" s="6" customFormat="1" x14ac:dyDescent="0.4"/>
    <row r="32099" s="6" customFormat="1" x14ac:dyDescent="0.4"/>
    <row r="32100" s="6" customFormat="1" x14ac:dyDescent="0.4"/>
    <row r="32101" s="6" customFormat="1" x14ac:dyDescent="0.4"/>
    <row r="32102" s="6" customFormat="1" x14ac:dyDescent="0.4"/>
    <row r="32103" s="6" customFormat="1" x14ac:dyDescent="0.4"/>
    <row r="32104" s="6" customFormat="1" x14ac:dyDescent="0.4"/>
    <row r="32105" s="6" customFormat="1" x14ac:dyDescent="0.4"/>
    <row r="32106" s="6" customFormat="1" x14ac:dyDescent="0.4"/>
    <row r="32107" s="6" customFormat="1" x14ac:dyDescent="0.4"/>
    <row r="32108" s="6" customFormat="1" x14ac:dyDescent="0.4"/>
    <row r="32109" s="6" customFormat="1" x14ac:dyDescent="0.4"/>
    <row r="32110" s="6" customFormat="1" x14ac:dyDescent="0.4"/>
    <row r="32111" s="6" customFormat="1" x14ac:dyDescent="0.4"/>
    <row r="32112" s="6" customFormat="1" x14ac:dyDescent="0.4"/>
    <row r="32113" s="6" customFormat="1" x14ac:dyDescent="0.4"/>
    <row r="32114" s="6" customFormat="1" x14ac:dyDescent="0.4"/>
    <row r="32115" s="6" customFormat="1" x14ac:dyDescent="0.4"/>
    <row r="32116" s="6" customFormat="1" x14ac:dyDescent="0.4"/>
    <row r="32117" s="6" customFormat="1" x14ac:dyDescent="0.4"/>
    <row r="32118" s="6" customFormat="1" x14ac:dyDescent="0.4"/>
    <row r="32119" s="6" customFormat="1" x14ac:dyDescent="0.4"/>
    <row r="32120" s="6" customFormat="1" x14ac:dyDescent="0.4"/>
    <row r="32121" s="6" customFormat="1" x14ac:dyDescent="0.4"/>
    <row r="32122" s="6" customFormat="1" x14ac:dyDescent="0.4"/>
    <row r="32123" s="6" customFormat="1" x14ac:dyDescent="0.4"/>
    <row r="32124" s="6" customFormat="1" x14ac:dyDescent="0.4"/>
    <row r="32125" s="6" customFormat="1" x14ac:dyDescent="0.4"/>
    <row r="32126" s="6" customFormat="1" x14ac:dyDescent="0.4"/>
    <row r="32127" s="6" customFormat="1" x14ac:dyDescent="0.4"/>
    <row r="32128" s="6" customFormat="1" x14ac:dyDescent="0.4"/>
    <row r="32129" s="6" customFormat="1" x14ac:dyDescent="0.4"/>
    <row r="32130" s="6" customFormat="1" x14ac:dyDescent="0.4"/>
    <row r="32131" s="6" customFormat="1" x14ac:dyDescent="0.4"/>
    <row r="32132" s="6" customFormat="1" x14ac:dyDescent="0.4"/>
    <row r="32133" s="6" customFormat="1" x14ac:dyDescent="0.4"/>
    <row r="32134" s="6" customFormat="1" x14ac:dyDescent="0.4"/>
    <row r="32135" s="6" customFormat="1" x14ac:dyDescent="0.4"/>
    <row r="32136" s="6" customFormat="1" x14ac:dyDescent="0.4"/>
    <row r="32137" s="6" customFormat="1" x14ac:dyDescent="0.4"/>
    <row r="32138" s="6" customFormat="1" x14ac:dyDescent="0.4"/>
    <row r="32139" s="6" customFormat="1" x14ac:dyDescent="0.4"/>
    <row r="32140" s="6" customFormat="1" x14ac:dyDescent="0.4"/>
    <row r="32141" s="6" customFormat="1" x14ac:dyDescent="0.4"/>
    <row r="32142" s="6" customFormat="1" x14ac:dyDescent="0.4"/>
    <row r="32143" s="6" customFormat="1" x14ac:dyDescent="0.4"/>
    <row r="32144" s="6" customFormat="1" x14ac:dyDescent="0.4"/>
    <row r="32145" s="6" customFormat="1" x14ac:dyDescent="0.4"/>
    <row r="32146" s="6" customFormat="1" x14ac:dyDescent="0.4"/>
    <row r="32147" s="6" customFormat="1" x14ac:dyDescent="0.4"/>
    <row r="32148" s="6" customFormat="1" x14ac:dyDescent="0.4"/>
    <row r="32149" s="6" customFormat="1" x14ac:dyDescent="0.4"/>
    <row r="32150" s="6" customFormat="1" x14ac:dyDescent="0.4"/>
    <row r="32151" s="6" customFormat="1" x14ac:dyDescent="0.4"/>
    <row r="32152" s="6" customFormat="1" x14ac:dyDescent="0.4"/>
    <row r="32153" s="6" customFormat="1" x14ac:dyDescent="0.4"/>
    <row r="32154" s="6" customFormat="1" x14ac:dyDescent="0.4"/>
    <row r="32155" s="6" customFormat="1" x14ac:dyDescent="0.4"/>
    <row r="32156" s="6" customFormat="1" x14ac:dyDescent="0.4"/>
    <row r="32157" s="6" customFormat="1" x14ac:dyDescent="0.4"/>
    <row r="32158" s="6" customFormat="1" x14ac:dyDescent="0.4"/>
    <row r="32159" s="6" customFormat="1" x14ac:dyDescent="0.4"/>
    <row r="32160" s="6" customFormat="1" x14ac:dyDescent="0.4"/>
    <row r="32161" s="6" customFormat="1" x14ac:dyDescent="0.4"/>
    <row r="32162" s="6" customFormat="1" x14ac:dyDescent="0.4"/>
    <row r="32163" s="6" customFormat="1" x14ac:dyDescent="0.4"/>
    <row r="32164" s="6" customFormat="1" x14ac:dyDescent="0.4"/>
    <row r="32165" s="6" customFormat="1" x14ac:dyDescent="0.4"/>
    <row r="32166" s="6" customFormat="1" x14ac:dyDescent="0.4"/>
    <row r="32167" s="6" customFormat="1" x14ac:dyDescent="0.4"/>
    <row r="32168" s="6" customFormat="1" x14ac:dyDescent="0.4"/>
    <row r="32169" s="6" customFormat="1" x14ac:dyDescent="0.4"/>
    <row r="32170" s="6" customFormat="1" x14ac:dyDescent="0.4"/>
    <row r="32171" s="6" customFormat="1" x14ac:dyDescent="0.4"/>
    <row r="32172" s="6" customFormat="1" x14ac:dyDescent="0.4"/>
    <row r="32173" s="6" customFormat="1" x14ac:dyDescent="0.4"/>
    <row r="32174" s="6" customFormat="1" x14ac:dyDescent="0.4"/>
    <row r="32175" s="6" customFormat="1" x14ac:dyDescent="0.4"/>
    <row r="32176" s="6" customFormat="1" x14ac:dyDescent="0.4"/>
    <row r="32177" s="6" customFormat="1" x14ac:dyDescent="0.4"/>
    <row r="32178" s="6" customFormat="1" x14ac:dyDescent="0.4"/>
    <row r="32179" s="6" customFormat="1" x14ac:dyDescent="0.4"/>
    <row r="32180" s="6" customFormat="1" x14ac:dyDescent="0.4"/>
    <row r="32181" s="6" customFormat="1" x14ac:dyDescent="0.4"/>
    <row r="32182" s="6" customFormat="1" x14ac:dyDescent="0.4"/>
    <row r="32183" s="6" customFormat="1" x14ac:dyDescent="0.4"/>
    <row r="32184" s="6" customFormat="1" x14ac:dyDescent="0.4"/>
    <row r="32185" s="6" customFormat="1" x14ac:dyDescent="0.4"/>
    <row r="32186" s="6" customFormat="1" x14ac:dyDescent="0.4"/>
    <row r="32187" s="6" customFormat="1" x14ac:dyDescent="0.4"/>
    <row r="32188" s="6" customFormat="1" x14ac:dyDescent="0.4"/>
    <row r="32189" s="6" customFormat="1" x14ac:dyDescent="0.4"/>
    <row r="32190" s="6" customFormat="1" x14ac:dyDescent="0.4"/>
    <row r="32191" s="6" customFormat="1" x14ac:dyDescent="0.4"/>
    <row r="32192" s="6" customFormat="1" x14ac:dyDescent="0.4"/>
    <row r="32193" s="6" customFormat="1" x14ac:dyDescent="0.4"/>
    <row r="32194" s="6" customFormat="1" x14ac:dyDescent="0.4"/>
    <row r="32195" s="6" customFormat="1" x14ac:dyDescent="0.4"/>
    <row r="32196" s="6" customFormat="1" x14ac:dyDescent="0.4"/>
    <row r="32197" s="6" customFormat="1" x14ac:dyDescent="0.4"/>
    <row r="32198" s="6" customFormat="1" x14ac:dyDescent="0.4"/>
    <row r="32199" s="6" customFormat="1" x14ac:dyDescent="0.4"/>
    <row r="32200" s="6" customFormat="1" x14ac:dyDescent="0.4"/>
    <row r="32201" s="6" customFormat="1" x14ac:dyDescent="0.4"/>
    <row r="32202" s="6" customFormat="1" x14ac:dyDescent="0.4"/>
    <row r="32203" s="6" customFormat="1" x14ac:dyDescent="0.4"/>
    <row r="32204" s="6" customFormat="1" x14ac:dyDescent="0.4"/>
    <row r="32205" s="6" customFormat="1" x14ac:dyDescent="0.4"/>
    <row r="32206" s="6" customFormat="1" x14ac:dyDescent="0.4"/>
    <row r="32207" s="6" customFormat="1" x14ac:dyDescent="0.4"/>
    <row r="32208" s="6" customFormat="1" x14ac:dyDescent="0.4"/>
    <row r="32209" s="6" customFormat="1" x14ac:dyDescent="0.4"/>
    <row r="32210" s="6" customFormat="1" x14ac:dyDescent="0.4"/>
    <row r="32211" s="6" customFormat="1" x14ac:dyDescent="0.4"/>
    <row r="32212" s="6" customFormat="1" x14ac:dyDescent="0.4"/>
    <row r="32213" s="6" customFormat="1" x14ac:dyDescent="0.4"/>
    <row r="32214" s="6" customFormat="1" x14ac:dyDescent="0.4"/>
    <row r="32215" s="6" customFormat="1" x14ac:dyDescent="0.4"/>
    <row r="32216" s="6" customFormat="1" x14ac:dyDescent="0.4"/>
    <row r="32217" s="6" customFormat="1" x14ac:dyDescent="0.4"/>
    <row r="32218" s="6" customFormat="1" x14ac:dyDescent="0.4"/>
    <row r="32219" s="6" customFormat="1" x14ac:dyDescent="0.4"/>
    <row r="32220" s="6" customFormat="1" x14ac:dyDescent="0.4"/>
    <row r="32221" s="6" customFormat="1" x14ac:dyDescent="0.4"/>
    <row r="32222" s="6" customFormat="1" x14ac:dyDescent="0.4"/>
    <row r="32223" s="6" customFormat="1" x14ac:dyDescent="0.4"/>
    <row r="32224" s="6" customFormat="1" x14ac:dyDescent="0.4"/>
    <row r="32225" s="6" customFormat="1" x14ac:dyDescent="0.4"/>
    <row r="32226" s="6" customFormat="1" x14ac:dyDescent="0.4"/>
    <row r="32227" s="6" customFormat="1" x14ac:dyDescent="0.4"/>
    <row r="32228" s="6" customFormat="1" x14ac:dyDescent="0.4"/>
    <row r="32229" s="6" customFormat="1" x14ac:dyDescent="0.4"/>
    <row r="32230" s="6" customFormat="1" x14ac:dyDescent="0.4"/>
    <row r="32231" s="6" customFormat="1" x14ac:dyDescent="0.4"/>
    <row r="32232" s="6" customFormat="1" x14ac:dyDescent="0.4"/>
    <row r="32233" s="6" customFormat="1" x14ac:dyDescent="0.4"/>
    <row r="32234" s="6" customFormat="1" x14ac:dyDescent="0.4"/>
    <row r="32235" s="6" customFormat="1" x14ac:dyDescent="0.4"/>
    <row r="32236" s="6" customFormat="1" x14ac:dyDescent="0.4"/>
    <row r="32237" s="6" customFormat="1" x14ac:dyDescent="0.4"/>
    <row r="32238" s="6" customFormat="1" x14ac:dyDescent="0.4"/>
    <row r="32239" s="6" customFormat="1" x14ac:dyDescent="0.4"/>
    <row r="32240" s="6" customFormat="1" x14ac:dyDescent="0.4"/>
    <row r="32241" s="6" customFormat="1" x14ac:dyDescent="0.4"/>
    <row r="32242" s="6" customFormat="1" x14ac:dyDescent="0.4"/>
    <row r="32243" s="6" customFormat="1" x14ac:dyDescent="0.4"/>
    <row r="32244" s="6" customFormat="1" x14ac:dyDescent="0.4"/>
    <row r="32245" s="6" customFormat="1" x14ac:dyDescent="0.4"/>
    <row r="32246" s="6" customFormat="1" x14ac:dyDescent="0.4"/>
    <row r="32247" s="6" customFormat="1" x14ac:dyDescent="0.4"/>
    <row r="32248" s="6" customFormat="1" x14ac:dyDescent="0.4"/>
    <row r="32249" s="6" customFormat="1" x14ac:dyDescent="0.4"/>
    <row r="32250" s="6" customFormat="1" x14ac:dyDescent="0.4"/>
    <row r="32251" s="6" customFormat="1" x14ac:dyDescent="0.4"/>
    <row r="32252" s="6" customFormat="1" x14ac:dyDescent="0.4"/>
    <row r="32253" s="6" customFormat="1" x14ac:dyDescent="0.4"/>
    <row r="32254" s="6" customFormat="1" x14ac:dyDescent="0.4"/>
    <row r="32255" s="6" customFormat="1" x14ac:dyDescent="0.4"/>
    <row r="32256" s="6" customFormat="1" x14ac:dyDescent="0.4"/>
    <row r="32257" s="6" customFormat="1" x14ac:dyDescent="0.4"/>
    <row r="32258" s="6" customFormat="1" x14ac:dyDescent="0.4"/>
    <row r="32259" s="6" customFormat="1" x14ac:dyDescent="0.4"/>
    <row r="32260" s="6" customFormat="1" x14ac:dyDescent="0.4"/>
    <row r="32261" s="6" customFormat="1" x14ac:dyDescent="0.4"/>
    <row r="32262" s="6" customFormat="1" x14ac:dyDescent="0.4"/>
    <row r="32263" s="6" customFormat="1" x14ac:dyDescent="0.4"/>
    <row r="32264" s="6" customFormat="1" x14ac:dyDescent="0.4"/>
    <row r="32265" s="6" customFormat="1" x14ac:dyDescent="0.4"/>
    <row r="32266" s="6" customFormat="1" x14ac:dyDescent="0.4"/>
    <row r="32267" s="6" customFormat="1" x14ac:dyDescent="0.4"/>
    <row r="32268" s="6" customFormat="1" x14ac:dyDescent="0.4"/>
    <row r="32269" s="6" customFormat="1" x14ac:dyDescent="0.4"/>
    <row r="32270" s="6" customFormat="1" x14ac:dyDescent="0.4"/>
    <row r="32271" s="6" customFormat="1" x14ac:dyDescent="0.4"/>
    <row r="32272" s="6" customFormat="1" x14ac:dyDescent="0.4"/>
    <row r="32273" s="6" customFormat="1" x14ac:dyDescent="0.4"/>
    <row r="32274" s="6" customFormat="1" x14ac:dyDescent="0.4"/>
    <row r="32275" s="6" customFormat="1" x14ac:dyDescent="0.4"/>
    <row r="32276" s="6" customFormat="1" x14ac:dyDescent="0.4"/>
    <row r="32277" s="6" customFormat="1" x14ac:dyDescent="0.4"/>
    <row r="32278" s="6" customFormat="1" x14ac:dyDescent="0.4"/>
    <row r="32279" s="6" customFormat="1" x14ac:dyDescent="0.4"/>
    <row r="32280" s="6" customFormat="1" x14ac:dyDescent="0.4"/>
    <row r="32281" s="6" customFormat="1" x14ac:dyDescent="0.4"/>
    <row r="32282" s="6" customFormat="1" x14ac:dyDescent="0.4"/>
    <row r="32283" s="6" customFormat="1" x14ac:dyDescent="0.4"/>
    <row r="32284" s="6" customFormat="1" x14ac:dyDescent="0.4"/>
    <row r="32285" s="6" customFormat="1" x14ac:dyDescent="0.4"/>
    <row r="32286" s="6" customFormat="1" x14ac:dyDescent="0.4"/>
    <row r="32287" s="6" customFormat="1" x14ac:dyDescent="0.4"/>
    <row r="32288" s="6" customFormat="1" x14ac:dyDescent="0.4"/>
    <row r="32289" s="6" customFormat="1" x14ac:dyDescent="0.4"/>
    <row r="32290" s="6" customFormat="1" x14ac:dyDescent="0.4"/>
    <row r="32291" s="6" customFormat="1" x14ac:dyDescent="0.4"/>
    <row r="32292" s="6" customFormat="1" x14ac:dyDescent="0.4"/>
    <row r="32293" s="6" customFormat="1" x14ac:dyDescent="0.4"/>
    <row r="32294" s="6" customFormat="1" x14ac:dyDescent="0.4"/>
    <row r="32295" s="6" customFormat="1" x14ac:dyDescent="0.4"/>
    <row r="32296" s="6" customFormat="1" x14ac:dyDescent="0.4"/>
    <row r="32297" s="6" customFormat="1" x14ac:dyDescent="0.4"/>
    <row r="32298" s="6" customFormat="1" x14ac:dyDescent="0.4"/>
    <row r="32299" s="6" customFormat="1" x14ac:dyDescent="0.4"/>
    <row r="32300" s="6" customFormat="1" x14ac:dyDescent="0.4"/>
    <row r="32301" s="6" customFormat="1" x14ac:dyDescent="0.4"/>
    <row r="32302" s="6" customFormat="1" x14ac:dyDescent="0.4"/>
    <row r="32303" s="6" customFormat="1" x14ac:dyDescent="0.4"/>
    <row r="32304" s="6" customFormat="1" x14ac:dyDescent="0.4"/>
    <row r="32305" s="6" customFormat="1" x14ac:dyDescent="0.4"/>
    <row r="32306" s="6" customFormat="1" x14ac:dyDescent="0.4"/>
    <row r="32307" s="6" customFormat="1" x14ac:dyDescent="0.4"/>
    <row r="32308" s="6" customFormat="1" x14ac:dyDescent="0.4"/>
    <row r="32309" s="6" customFormat="1" x14ac:dyDescent="0.4"/>
    <row r="32310" s="6" customFormat="1" x14ac:dyDescent="0.4"/>
    <row r="32311" s="6" customFormat="1" x14ac:dyDescent="0.4"/>
    <row r="32312" s="6" customFormat="1" x14ac:dyDescent="0.4"/>
    <row r="32313" s="6" customFormat="1" x14ac:dyDescent="0.4"/>
    <row r="32314" s="6" customFormat="1" x14ac:dyDescent="0.4"/>
    <row r="32315" s="6" customFormat="1" x14ac:dyDescent="0.4"/>
    <row r="32316" s="6" customFormat="1" x14ac:dyDescent="0.4"/>
    <row r="32317" s="6" customFormat="1" x14ac:dyDescent="0.4"/>
    <row r="32318" s="6" customFormat="1" x14ac:dyDescent="0.4"/>
    <row r="32319" s="6" customFormat="1" x14ac:dyDescent="0.4"/>
    <row r="32320" s="6" customFormat="1" x14ac:dyDescent="0.4"/>
    <row r="32321" s="6" customFormat="1" x14ac:dyDescent="0.4"/>
    <row r="32322" s="6" customFormat="1" x14ac:dyDescent="0.4"/>
    <row r="32323" s="6" customFormat="1" x14ac:dyDescent="0.4"/>
    <row r="32324" s="6" customFormat="1" x14ac:dyDescent="0.4"/>
    <row r="32325" s="6" customFormat="1" x14ac:dyDescent="0.4"/>
    <row r="32326" s="6" customFormat="1" x14ac:dyDescent="0.4"/>
    <row r="32327" s="6" customFormat="1" x14ac:dyDescent="0.4"/>
    <row r="32328" s="6" customFormat="1" x14ac:dyDescent="0.4"/>
    <row r="32329" s="6" customFormat="1" x14ac:dyDescent="0.4"/>
    <row r="32330" s="6" customFormat="1" x14ac:dyDescent="0.4"/>
    <row r="32331" s="6" customFormat="1" x14ac:dyDescent="0.4"/>
    <row r="32332" s="6" customFormat="1" x14ac:dyDescent="0.4"/>
    <row r="32333" s="6" customFormat="1" x14ac:dyDescent="0.4"/>
    <row r="32334" s="6" customFormat="1" x14ac:dyDescent="0.4"/>
    <row r="32335" s="6" customFormat="1" x14ac:dyDescent="0.4"/>
    <row r="32336" s="6" customFormat="1" x14ac:dyDescent="0.4"/>
    <row r="32337" s="6" customFormat="1" x14ac:dyDescent="0.4"/>
    <row r="32338" s="6" customFormat="1" x14ac:dyDescent="0.4"/>
    <row r="32339" s="6" customFormat="1" x14ac:dyDescent="0.4"/>
    <row r="32340" s="6" customFormat="1" x14ac:dyDescent="0.4"/>
    <row r="32341" s="6" customFormat="1" x14ac:dyDescent="0.4"/>
    <row r="32342" s="6" customFormat="1" x14ac:dyDescent="0.4"/>
    <row r="32343" s="6" customFormat="1" x14ac:dyDescent="0.4"/>
    <row r="32344" s="6" customFormat="1" x14ac:dyDescent="0.4"/>
    <row r="32345" s="6" customFormat="1" x14ac:dyDescent="0.4"/>
    <row r="32346" s="6" customFormat="1" x14ac:dyDescent="0.4"/>
    <row r="32347" s="6" customFormat="1" x14ac:dyDescent="0.4"/>
    <row r="32348" s="6" customFormat="1" x14ac:dyDescent="0.4"/>
    <row r="32349" s="6" customFormat="1" x14ac:dyDescent="0.4"/>
    <row r="32350" s="6" customFormat="1" x14ac:dyDescent="0.4"/>
    <row r="32351" s="6" customFormat="1" x14ac:dyDescent="0.4"/>
    <row r="32352" s="6" customFormat="1" x14ac:dyDescent="0.4"/>
    <row r="32353" s="6" customFormat="1" x14ac:dyDescent="0.4"/>
    <row r="32354" s="6" customFormat="1" x14ac:dyDescent="0.4"/>
    <row r="32355" s="6" customFormat="1" x14ac:dyDescent="0.4"/>
    <row r="32356" s="6" customFormat="1" x14ac:dyDescent="0.4"/>
    <row r="32357" s="6" customFormat="1" x14ac:dyDescent="0.4"/>
    <row r="32358" s="6" customFormat="1" x14ac:dyDescent="0.4"/>
    <row r="32359" s="6" customFormat="1" x14ac:dyDescent="0.4"/>
    <row r="32360" s="6" customFormat="1" x14ac:dyDescent="0.4"/>
    <row r="32361" s="6" customFormat="1" x14ac:dyDescent="0.4"/>
    <row r="32362" s="6" customFormat="1" x14ac:dyDescent="0.4"/>
    <row r="32363" s="6" customFormat="1" x14ac:dyDescent="0.4"/>
    <row r="32364" s="6" customFormat="1" x14ac:dyDescent="0.4"/>
    <row r="32365" s="6" customFormat="1" x14ac:dyDescent="0.4"/>
    <row r="32366" s="6" customFormat="1" x14ac:dyDescent="0.4"/>
    <row r="32367" s="6" customFormat="1" x14ac:dyDescent="0.4"/>
    <row r="32368" s="6" customFormat="1" x14ac:dyDescent="0.4"/>
    <row r="32369" s="6" customFormat="1" x14ac:dyDescent="0.4"/>
    <row r="32370" s="6" customFormat="1" x14ac:dyDescent="0.4"/>
    <row r="32371" s="6" customFormat="1" x14ac:dyDescent="0.4"/>
    <row r="32372" s="6" customFormat="1" x14ac:dyDescent="0.4"/>
    <row r="32373" s="6" customFormat="1" x14ac:dyDescent="0.4"/>
    <row r="32374" s="6" customFormat="1" x14ac:dyDescent="0.4"/>
    <row r="32375" s="6" customFormat="1" x14ac:dyDescent="0.4"/>
    <row r="32376" s="6" customFormat="1" x14ac:dyDescent="0.4"/>
    <row r="32377" s="6" customFormat="1" x14ac:dyDescent="0.4"/>
    <row r="32378" s="6" customFormat="1" x14ac:dyDescent="0.4"/>
    <row r="32379" s="6" customFormat="1" x14ac:dyDescent="0.4"/>
    <row r="32380" s="6" customFormat="1" x14ac:dyDescent="0.4"/>
    <row r="32381" s="6" customFormat="1" x14ac:dyDescent="0.4"/>
    <row r="32382" s="6" customFormat="1" x14ac:dyDescent="0.4"/>
    <row r="32383" s="6" customFormat="1" x14ac:dyDescent="0.4"/>
    <row r="32384" s="6" customFormat="1" x14ac:dyDescent="0.4"/>
    <row r="32385" s="6" customFormat="1" x14ac:dyDescent="0.4"/>
    <row r="32386" s="6" customFormat="1" x14ac:dyDescent="0.4"/>
    <row r="32387" s="6" customFormat="1" x14ac:dyDescent="0.4"/>
    <row r="32388" s="6" customFormat="1" x14ac:dyDescent="0.4"/>
    <row r="32389" s="6" customFormat="1" x14ac:dyDescent="0.4"/>
    <row r="32390" s="6" customFormat="1" x14ac:dyDescent="0.4"/>
    <row r="32391" s="6" customFormat="1" x14ac:dyDescent="0.4"/>
    <row r="32392" s="6" customFormat="1" x14ac:dyDescent="0.4"/>
    <row r="32393" s="6" customFormat="1" x14ac:dyDescent="0.4"/>
    <row r="32394" s="6" customFormat="1" x14ac:dyDescent="0.4"/>
    <row r="32395" s="6" customFormat="1" x14ac:dyDescent="0.4"/>
    <row r="32396" s="6" customFormat="1" x14ac:dyDescent="0.4"/>
    <row r="32397" s="6" customFormat="1" x14ac:dyDescent="0.4"/>
    <row r="32398" s="6" customFormat="1" x14ac:dyDescent="0.4"/>
    <row r="32399" s="6" customFormat="1" x14ac:dyDescent="0.4"/>
    <row r="32400" s="6" customFormat="1" x14ac:dyDescent="0.4"/>
    <row r="32401" s="6" customFormat="1" x14ac:dyDescent="0.4"/>
    <row r="32402" s="6" customFormat="1" x14ac:dyDescent="0.4"/>
    <row r="32403" s="6" customFormat="1" x14ac:dyDescent="0.4"/>
    <row r="32404" s="6" customFormat="1" x14ac:dyDescent="0.4"/>
    <row r="32405" s="6" customFormat="1" x14ac:dyDescent="0.4"/>
    <row r="32406" s="6" customFormat="1" x14ac:dyDescent="0.4"/>
    <row r="32407" s="6" customFormat="1" x14ac:dyDescent="0.4"/>
    <row r="32408" s="6" customFormat="1" x14ac:dyDescent="0.4"/>
    <row r="32409" s="6" customFormat="1" x14ac:dyDescent="0.4"/>
    <row r="32410" s="6" customFormat="1" x14ac:dyDescent="0.4"/>
    <row r="32411" s="6" customFormat="1" x14ac:dyDescent="0.4"/>
    <row r="32412" s="6" customFormat="1" x14ac:dyDescent="0.4"/>
    <row r="32413" s="6" customFormat="1" x14ac:dyDescent="0.4"/>
    <row r="32414" s="6" customFormat="1" x14ac:dyDescent="0.4"/>
    <row r="32415" s="6" customFormat="1" x14ac:dyDescent="0.4"/>
    <row r="32416" s="6" customFormat="1" x14ac:dyDescent="0.4"/>
    <row r="32417" s="6" customFormat="1" x14ac:dyDescent="0.4"/>
    <row r="32418" s="6" customFormat="1" x14ac:dyDescent="0.4"/>
    <row r="32419" s="6" customFormat="1" x14ac:dyDescent="0.4"/>
    <row r="32420" s="6" customFormat="1" x14ac:dyDescent="0.4"/>
    <row r="32421" s="6" customFormat="1" x14ac:dyDescent="0.4"/>
    <row r="32422" s="6" customFormat="1" x14ac:dyDescent="0.4"/>
    <row r="32423" s="6" customFormat="1" x14ac:dyDescent="0.4"/>
    <row r="32424" s="6" customFormat="1" x14ac:dyDescent="0.4"/>
    <row r="32425" s="6" customFormat="1" x14ac:dyDescent="0.4"/>
    <row r="32426" s="6" customFormat="1" x14ac:dyDescent="0.4"/>
    <row r="32427" s="6" customFormat="1" x14ac:dyDescent="0.4"/>
    <row r="32428" s="6" customFormat="1" x14ac:dyDescent="0.4"/>
    <row r="32429" s="6" customFormat="1" x14ac:dyDescent="0.4"/>
    <row r="32430" s="6" customFormat="1" x14ac:dyDescent="0.4"/>
    <row r="32431" s="6" customFormat="1" x14ac:dyDescent="0.4"/>
    <row r="32432" s="6" customFormat="1" x14ac:dyDescent="0.4"/>
    <row r="32433" s="6" customFormat="1" x14ac:dyDescent="0.4"/>
    <row r="32434" s="6" customFormat="1" x14ac:dyDescent="0.4"/>
    <row r="32435" s="6" customFormat="1" x14ac:dyDescent="0.4"/>
    <row r="32436" s="6" customFormat="1" x14ac:dyDescent="0.4"/>
    <row r="32437" s="6" customFormat="1" x14ac:dyDescent="0.4"/>
    <row r="32438" s="6" customFormat="1" x14ac:dyDescent="0.4"/>
    <row r="32439" s="6" customFormat="1" x14ac:dyDescent="0.4"/>
    <row r="32440" s="6" customFormat="1" x14ac:dyDescent="0.4"/>
    <row r="32441" s="6" customFormat="1" x14ac:dyDescent="0.4"/>
    <row r="32442" s="6" customFormat="1" x14ac:dyDescent="0.4"/>
    <row r="32443" s="6" customFormat="1" x14ac:dyDescent="0.4"/>
    <row r="32444" s="6" customFormat="1" x14ac:dyDescent="0.4"/>
    <row r="32445" s="6" customFormat="1" x14ac:dyDescent="0.4"/>
    <row r="32446" s="6" customFormat="1" x14ac:dyDescent="0.4"/>
    <row r="32447" s="6" customFormat="1" x14ac:dyDescent="0.4"/>
    <row r="32448" s="6" customFormat="1" x14ac:dyDescent="0.4"/>
    <row r="32449" s="6" customFormat="1" x14ac:dyDescent="0.4"/>
    <row r="32450" s="6" customFormat="1" x14ac:dyDescent="0.4"/>
    <row r="32451" s="6" customFormat="1" x14ac:dyDescent="0.4"/>
    <row r="32452" s="6" customFormat="1" x14ac:dyDescent="0.4"/>
    <row r="32453" s="6" customFormat="1" x14ac:dyDescent="0.4"/>
    <row r="32454" s="6" customFormat="1" x14ac:dyDescent="0.4"/>
    <row r="32455" s="6" customFormat="1" x14ac:dyDescent="0.4"/>
    <row r="32456" s="6" customFormat="1" x14ac:dyDescent="0.4"/>
    <row r="32457" s="6" customFormat="1" x14ac:dyDescent="0.4"/>
    <row r="32458" s="6" customFormat="1" x14ac:dyDescent="0.4"/>
    <row r="32459" s="6" customFormat="1" x14ac:dyDescent="0.4"/>
    <row r="32460" s="6" customFormat="1" x14ac:dyDescent="0.4"/>
    <row r="32461" s="6" customFormat="1" x14ac:dyDescent="0.4"/>
    <row r="32462" s="6" customFormat="1" x14ac:dyDescent="0.4"/>
    <row r="32463" s="6" customFormat="1" x14ac:dyDescent="0.4"/>
    <row r="32464" s="6" customFormat="1" x14ac:dyDescent="0.4"/>
    <row r="32465" s="6" customFormat="1" x14ac:dyDescent="0.4"/>
    <row r="32466" s="6" customFormat="1" x14ac:dyDescent="0.4"/>
    <row r="32467" s="6" customFormat="1" x14ac:dyDescent="0.4"/>
    <row r="32468" s="6" customFormat="1" x14ac:dyDescent="0.4"/>
    <row r="32469" s="6" customFormat="1" x14ac:dyDescent="0.4"/>
    <row r="32470" s="6" customFormat="1" x14ac:dyDescent="0.4"/>
    <row r="32471" s="6" customFormat="1" x14ac:dyDescent="0.4"/>
    <row r="32472" s="6" customFormat="1" x14ac:dyDescent="0.4"/>
    <row r="32473" s="6" customFormat="1" x14ac:dyDescent="0.4"/>
    <row r="32474" s="6" customFormat="1" x14ac:dyDescent="0.4"/>
    <row r="32475" s="6" customFormat="1" x14ac:dyDescent="0.4"/>
    <row r="32476" s="6" customFormat="1" x14ac:dyDescent="0.4"/>
    <row r="32477" s="6" customFormat="1" x14ac:dyDescent="0.4"/>
    <row r="32478" s="6" customFormat="1" x14ac:dyDescent="0.4"/>
    <row r="32479" s="6" customFormat="1" x14ac:dyDescent="0.4"/>
    <row r="32480" s="6" customFormat="1" x14ac:dyDescent="0.4"/>
    <row r="32481" s="6" customFormat="1" x14ac:dyDescent="0.4"/>
    <row r="32482" s="6" customFormat="1" x14ac:dyDescent="0.4"/>
    <row r="32483" s="6" customFormat="1" x14ac:dyDescent="0.4"/>
    <row r="32484" s="6" customFormat="1" x14ac:dyDescent="0.4"/>
    <row r="32485" s="6" customFormat="1" x14ac:dyDescent="0.4"/>
    <row r="32486" s="6" customFormat="1" x14ac:dyDescent="0.4"/>
    <row r="32487" s="6" customFormat="1" x14ac:dyDescent="0.4"/>
    <row r="32488" s="6" customFormat="1" x14ac:dyDescent="0.4"/>
    <row r="32489" s="6" customFormat="1" x14ac:dyDescent="0.4"/>
    <row r="32490" s="6" customFormat="1" x14ac:dyDescent="0.4"/>
    <row r="32491" s="6" customFormat="1" x14ac:dyDescent="0.4"/>
    <row r="32492" s="6" customFormat="1" x14ac:dyDescent="0.4"/>
    <row r="32493" s="6" customFormat="1" x14ac:dyDescent="0.4"/>
    <row r="32494" s="6" customFormat="1" x14ac:dyDescent="0.4"/>
    <row r="32495" s="6" customFormat="1" x14ac:dyDescent="0.4"/>
    <row r="32496" s="6" customFormat="1" x14ac:dyDescent="0.4"/>
    <row r="32497" s="6" customFormat="1" x14ac:dyDescent="0.4"/>
    <row r="32498" s="6" customFormat="1" x14ac:dyDescent="0.4"/>
    <row r="32499" s="6" customFormat="1" x14ac:dyDescent="0.4"/>
    <row r="32500" s="6" customFormat="1" x14ac:dyDescent="0.4"/>
    <row r="32501" s="6" customFormat="1" x14ac:dyDescent="0.4"/>
    <row r="32502" s="6" customFormat="1" x14ac:dyDescent="0.4"/>
    <row r="32503" s="6" customFormat="1" x14ac:dyDescent="0.4"/>
    <row r="32504" s="6" customFormat="1" x14ac:dyDescent="0.4"/>
    <row r="32505" s="6" customFormat="1" x14ac:dyDescent="0.4"/>
    <row r="32506" s="6" customFormat="1" x14ac:dyDescent="0.4"/>
    <row r="32507" s="6" customFormat="1" x14ac:dyDescent="0.4"/>
    <row r="32508" s="6" customFormat="1" x14ac:dyDescent="0.4"/>
    <row r="32509" s="6" customFormat="1" x14ac:dyDescent="0.4"/>
    <row r="32510" s="6" customFormat="1" x14ac:dyDescent="0.4"/>
    <row r="32511" s="6" customFormat="1" x14ac:dyDescent="0.4"/>
    <row r="32512" s="6" customFormat="1" x14ac:dyDescent="0.4"/>
    <row r="32513" s="6" customFormat="1" x14ac:dyDescent="0.4"/>
    <row r="32514" s="6" customFormat="1" x14ac:dyDescent="0.4"/>
    <row r="32515" s="6" customFormat="1" x14ac:dyDescent="0.4"/>
    <row r="32516" s="6" customFormat="1" x14ac:dyDescent="0.4"/>
    <row r="32517" s="6" customFormat="1" x14ac:dyDescent="0.4"/>
    <row r="32518" s="6" customFormat="1" x14ac:dyDescent="0.4"/>
    <row r="32519" s="6" customFormat="1" x14ac:dyDescent="0.4"/>
    <row r="32520" s="6" customFormat="1" x14ac:dyDescent="0.4"/>
    <row r="32521" s="6" customFormat="1" x14ac:dyDescent="0.4"/>
    <row r="32522" s="6" customFormat="1" x14ac:dyDescent="0.4"/>
    <row r="32523" s="6" customFormat="1" x14ac:dyDescent="0.4"/>
    <row r="32524" s="6" customFormat="1" x14ac:dyDescent="0.4"/>
    <row r="32525" s="6" customFormat="1" x14ac:dyDescent="0.4"/>
    <row r="32526" s="6" customFormat="1" x14ac:dyDescent="0.4"/>
    <row r="32527" s="6" customFormat="1" x14ac:dyDescent="0.4"/>
    <row r="32528" s="6" customFormat="1" x14ac:dyDescent="0.4"/>
    <row r="32529" s="6" customFormat="1" x14ac:dyDescent="0.4"/>
    <row r="32530" s="6" customFormat="1" x14ac:dyDescent="0.4"/>
    <row r="32531" s="6" customFormat="1" x14ac:dyDescent="0.4"/>
    <row r="32532" s="6" customFormat="1" x14ac:dyDescent="0.4"/>
    <row r="32533" s="6" customFormat="1" x14ac:dyDescent="0.4"/>
    <row r="32534" s="6" customFormat="1" x14ac:dyDescent="0.4"/>
    <row r="32535" s="6" customFormat="1" x14ac:dyDescent="0.4"/>
    <row r="32536" s="6" customFormat="1" x14ac:dyDescent="0.4"/>
    <row r="32537" s="6" customFormat="1" x14ac:dyDescent="0.4"/>
    <row r="32538" s="6" customFormat="1" x14ac:dyDescent="0.4"/>
    <row r="32539" s="6" customFormat="1" x14ac:dyDescent="0.4"/>
    <row r="32540" s="6" customFormat="1" x14ac:dyDescent="0.4"/>
    <row r="32541" s="6" customFormat="1" x14ac:dyDescent="0.4"/>
    <row r="32542" s="6" customFormat="1" x14ac:dyDescent="0.4"/>
    <row r="32543" s="6" customFormat="1" x14ac:dyDescent="0.4"/>
    <row r="32544" s="6" customFormat="1" x14ac:dyDescent="0.4"/>
    <row r="32545" s="6" customFormat="1" x14ac:dyDescent="0.4"/>
    <row r="32546" s="6" customFormat="1" x14ac:dyDescent="0.4"/>
    <row r="32547" s="6" customFormat="1" x14ac:dyDescent="0.4"/>
    <row r="32548" s="6" customFormat="1" x14ac:dyDescent="0.4"/>
    <row r="32549" s="6" customFormat="1" x14ac:dyDescent="0.4"/>
    <row r="32550" s="6" customFormat="1" x14ac:dyDescent="0.4"/>
    <row r="32551" s="6" customFormat="1" x14ac:dyDescent="0.4"/>
    <row r="32552" s="6" customFormat="1" x14ac:dyDescent="0.4"/>
    <row r="32553" s="6" customFormat="1" x14ac:dyDescent="0.4"/>
    <row r="32554" s="6" customFormat="1" x14ac:dyDescent="0.4"/>
    <row r="32555" s="6" customFormat="1" x14ac:dyDescent="0.4"/>
    <row r="32556" s="6" customFormat="1" x14ac:dyDescent="0.4"/>
    <row r="32557" s="6" customFormat="1" x14ac:dyDescent="0.4"/>
    <row r="32558" s="6" customFormat="1" x14ac:dyDescent="0.4"/>
    <row r="32559" s="6" customFormat="1" x14ac:dyDescent="0.4"/>
    <row r="32560" s="6" customFormat="1" x14ac:dyDescent="0.4"/>
    <row r="32561" s="6" customFormat="1" x14ac:dyDescent="0.4"/>
    <row r="32562" s="6" customFormat="1" x14ac:dyDescent="0.4"/>
    <row r="32563" s="6" customFormat="1" x14ac:dyDescent="0.4"/>
    <row r="32564" s="6" customFormat="1" x14ac:dyDescent="0.4"/>
    <row r="32565" s="6" customFormat="1" x14ac:dyDescent="0.4"/>
    <row r="32566" s="6" customFormat="1" x14ac:dyDescent="0.4"/>
    <row r="32567" s="6" customFormat="1" x14ac:dyDescent="0.4"/>
    <row r="32568" s="6" customFormat="1" x14ac:dyDescent="0.4"/>
    <row r="32569" s="6" customFormat="1" x14ac:dyDescent="0.4"/>
    <row r="32570" s="6" customFormat="1" x14ac:dyDescent="0.4"/>
    <row r="32571" s="6" customFormat="1" x14ac:dyDescent="0.4"/>
    <row r="32572" s="6" customFormat="1" x14ac:dyDescent="0.4"/>
    <row r="32573" s="6" customFormat="1" x14ac:dyDescent="0.4"/>
    <row r="32574" s="6" customFormat="1" x14ac:dyDescent="0.4"/>
    <row r="32575" s="6" customFormat="1" x14ac:dyDescent="0.4"/>
    <row r="32576" s="6" customFormat="1" x14ac:dyDescent="0.4"/>
    <row r="32577" s="6" customFormat="1" x14ac:dyDescent="0.4"/>
    <row r="32578" s="6" customFormat="1" x14ac:dyDescent="0.4"/>
    <row r="32579" s="6" customFormat="1" x14ac:dyDescent="0.4"/>
    <row r="32580" s="6" customFormat="1" x14ac:dyDescent="0.4"/>
    <row r="32581" s="6" customFormat="1" x14ac:dyDescent="0.4"/>
    <row r="32582" s="6" customFormat="1" x14ac:dyDescent="0.4"/>
    <row r="32583" s="6" customFormat="1" x14ac:dyDescent="0.4"/>
    <row r="32584" s="6" customFormat="1" x14ac:dyDescent="0.4"/>
    <row r="32585" s="6" customFormat="1" x14ac:dyDescent="0.4"/>
    <row r="32586" s="6" customFormat="1" x14ac:dyDescent="0.4"/>
    <row r="32587" s="6" customFormat="1" x14ac:dyDescent="0.4"/>
    <row r="32588" s="6" customFormat="1" x14ac:dyDescent="0.4"/>
    <row r="32589" s="6" customFormat="1" x14ac:dyDescent="0.4"/>
    <row r="32590" s="6" customFormat="1" x14ac:dyDescent="0.4"/>
    <row r="32591" s="6" customFormat="1" x14ac:dyDescent="0.4"/>
    <row r="32592" s="6" customFormat="1" x14ac:dyDescent="0.4"/>
    <row r="32593" s="6" customFormat="1" x14ac:dyDescent="0.4"/>
    <row r="32594" s="6" customFormat="1" x14ac:dyDescent="0.4"/>
    <row r="32595" s="6" customFormat="1" x14ac:dyDescent="0.4"/>
    <row r="32596" s="6" customFormat="1" x14ac:dyDescent="0.4"/>
    <row r="32597" s="6" customFormat="1" x14ac:dyDescent="0.4"/>
    <row r="32598" s="6" customFormat="1" x14ac:dyDescent="0.4"/>
    <row r="32599" s="6" customFormat="1" x14ac:dyDescent="0.4"/>
    <row r="32600" s="6" customFormat="1" x14ac:dyDescent="0.4"/>
    <row r="32601" s="6" customFormat="1" x14ac:dyDescent="0.4"/>
    <row r="32602" s="6" customFormat="1" x14ac:dyDescent="0.4"/>
    <row r="32603" s="6" customFormat="1" x14ac:dyDescent="0.4"/>
    <row r="32604" s="6" customFormat="1" x14ac:dyDescent="0.4"/>
    <row r="32605" s="6" customFormat="1" x14ac:dyDescent="0.4"/>
    <row r="32606" s="6" customFormat="1" x14ac:dyDescent="0.4"/>
    <row r="32607" s="6" customFormat="1" x14ac:dyDescent="0.4"/>
    <row r="32608" s="6" customFormat="1" x14ac:dyDescent="0.4"/>
    <row r="32609" s="6" customFormat="1" x14ac:dyDescent="0.4"/>
    <row r="32610" s="6" customFormat="1" x14ac:dyDescent="0.4"/>
    <row r="32611" s="6" customFormat="1" x14ac:dyDescent="0.4"/>
    <row r="32612" s="6" customFormat="1" x14ac:dyDescent="0.4"/>
    <row r="32613" s="6" customFormat="1" x14ac:dyDescent="0.4"/>
    <row r="32614" s="6" customFormat="1" x14ac:dyDescent="0.4"/>
    <row r="32615" s="6" customFormat="1" x14ac:dyDescent="0.4"/>
    <row r="32616" s="6" customFormat="1" x14ac:dyDescent="0.4"/>
    <row r="32617" s="6" customFormat="1" x14ac:dyDescent="0.4"/>
    <row r="32618" s="6" customFormat="1" x14ac:dyDescent="0.4"/>
    <row r="32619" s="6" customFormat="1" x14ac:dyDescent="0.4"/>
    <row r="32620" s="6" customFormat="1" x14ac:dyDescent="0.4"/>
    <row r="32621" s="6" customFormat="1" x14ac:dyDescent="0.4"/>
    <row r="32622" s="6" customFormat="1" x14ac:dyDescent="0.4"/>
    <row r="32623" s="6" customFormat="1" x14ac:dyDescent="0.4"/>
    <row r="32624" s="6" customFormat="1" x14ac:dyDescent="0.4"/>
    <row r="32625" s="6" customFormat="1" x14ac:dyDescent="0.4"/>
    <row r="32626" s="6" customFormat="1" x14ac:dyDescent="0.4"/>
    <row r="32627" s="6" customFormat="1" x14ac:dyDescent="0.4"/>
    <row r="32628" s="6" customFormat="1" x14ac:dyDescent="0.4"/>
    <row r="32629" s="6" customFormat="1" x14ac:dyDescent="0.4"/>
    <row r="32630" s="6" customFormat="1" x14ac:dyDescent="0.4"/>
    <row r="32631" s="6" customFormat="1" x14ac:dyDescent="0.4"/>
    <row r="32632" s="6" customFormat="1" x14ac:dyDescent="0.4"/>
    <row r="32633" s="6" customFormat="1" x14ac:dyDescent="0.4"/>
    <row r="32634" s="6" customFormat="1" x14ac:dyDescent="0.4"/>
    <row r="32635" s="6" customFormat="1" x14ac:dyDescent="0.4"/>
    <row r="32636" s="6" customFormat="1" x14ac:dyDescent="0.4"/>
    <row r="32637" s="6" customFormat="1" x14ac:dyDescent="0.4"/>
    <row r="32638" s="6" customFormat="1" x14ac:dyDescent="0.4"/>
    <row r="32639" s="6" customFormat="1" x14ac:dyDescent="0.4"/>
    <row r="32640" s="6" customFormat="1" x14ac:dyDescent="0.4"/>
    <row r="32641" s="6" customFormat="1" x14ac:dyDescent="0.4"/>
    <row r="32642" s="6" customFormat="1" x14ac:dyDescent="0.4"/>
    <row r="32643" s="6" customFormat="1" x14ac:dyDescent="0.4"/>
    <row r="32644" s="6" customFormat="1" x14ac:dyDescent="0.4"/>
    <row r="32645" s="6" customFormat="1" x14ac:dyDescent="0.4"/>
    <row r="32646" s="6" customFormat="1" x14ac:dyDescent="0.4"/>
    <row r="32647" s="6" customFormat="1" x14ac:dyDescent="0.4"/>
    <row r="32648" s="6" customFormat="1" x14ac:dyDescent="0.4"/>
    <row r="32649" s="6" customFormat="1" x14ac:dyDescent="0.4"/>
    <row r="32650" s="6" customFormat="1" x14ac:dyDescent="0.4"/>
    <row r="32651" s="6" customFormat="1" x14ac:dyDescent="0.4"/>
    <row r="32652" s="6" customFormat="1" x14ac:dyDescent="0.4"/>
    <row r="32653" s="6" customFormat="1" x14ac:dyDescent="0.4"/>
    <row r="32654" s="6" customFormat="1" x14ac:dyDescent="0.4"/>
    <row r="32655" s="6" customFormat="1" x14ac:dyDescent="0.4"/>
    <row r="32656" s="6" customFormat="1" x14ac:dyDescent="0.4"/>
    <row r="32657" s="6" customFormat="1" x14ac:dyDescent="0.4"/>
    <row r="32658" s="6" customFormat="1" x14ac:dyDescent="0.4"/>
    <row r="32659" s="6" customFormat="1" x14ac:dyDescent="0.4"/>
    <row r="32660" s="6" customFormat="1" x14ac:dyDescent="0.4"/>
    <row r="32661" s="6" customFormat="1" x14ac:dyDescent="0.4"/>
    <row r="32662" s="6" customFormat="1" x14ac:dyDescent="0.4"/>
    <row r="32663" s="6" customFormat="1" x14ac:dyDescent="0.4"/>
    <row r="32664" s="6" customFormat="1" x14ac:dyDescent="0.4"/>
    <row r="32665" s="6" customFormat="1" x14ac:dyDescent="0.4"/>
    <row r="32666" s="6" customFormat="1" x14ac:dyDescent="0.4"/>
    <row r="32667" s="6" customFormat="1" x14ac:dyDescent="0.4"/>
    <row r="32668" s="6" customFormat="1" x14ac:dyDescent="0.4"/>
    <row r="32669" s="6" customFormat="1" x14ac:dyDescent="0.4"/>
    <row r="32670" s="6" customFormat="1" x14ac:dyDescent="0.4"/>
    <row r="32671" s="6" customFormat="1" x14ac:dyDescent="0.4"/>
    <row r="32672" s="6" customFormat="1" x14ac:dyDescent="0.4"/>
    <row r="32673" s="6" customFormat="1" x14ac:dyDescent="0.4"/>
    <row r="32674" s="6" customFormat="1" x14ac:dyDescent="0.4"/>
    <row r="32675" s="6" customFormat="1" x14ac:dyDescent="0.4"/>
    <row r="32676" s="6" customFormat="1" x14ac:dyDescent="0.4"/>
    <row r="32677" s="6" customFormat="1" x14ac:dyDescent="0.4"/>
    <row r="32678" s="6" customFormat="1" x14ac:dyDescent="0.4"/>
    <row r="32679" s="6" customFormat="1" x14ac:dyDescent="0.4"/>
    <row r="32680" s="6" customFormat="1" x14ac:dyDescent="0.4"/>
    <row r="32681" s="6" customFormat="1" x14ac:dyDescent="0.4"/>
    <row r="32682" s="6" customFormat="1" x14ac:dyDescent="0.4"/>
    <row r="32683" s="6" customFormat="1" x14ac:dyDescent="0.4"/>
    <row r="32684" s="6" customFormat="1" x14ac:dyDescent="0.4"/>
    <row r="32685" s="6" customFormat="1" x14ac:dyDescent="0.4"/>
    <row r="32686" s="6" customFormat="1" x14ac:dyDescent="0.4"/>
    <row r="32687" s="6" customFormat="1" x14ac:dyDescent="0.4"/>
    <row r="32688" s="6" customFormat="1" x14ac:dyDescent="0.4"/>
    <row r="32689" s="6" customFormat="1" x14ac:dyDescent="0.4"/>
    <row r="32690" s="6" customFormat="1" x14ac:dyDescent="0.4"/>
    <row r="32691" s="6" customFormat="1" x14ac:dyDescent="0.4"/>
    <row r="32692" s="6" customFormat="1" x14ac:dyDescent="0.4"/>
    <row r="32693" s="6" customFormat="1" x14ac:dyDescent="0.4"/>
    <row r="32694" s="6" customFormat="1" x14ac:dyDescent="0.4"/>
    <row r="32695" s="6" customFormat="1" x14ac:dyDescent="0.4"/>
    <row r="32696" s="6" customFormat="1" x14ac:dyDescent="0.4"/>
    <row r="32697" s="6" customFormat="1" x14ac:dyDescent="0.4"/>
    <row r="32698" s="6" customFormat="1" x14ac:dyDescent="0.4"/>
    <row r="32699" s="6" customFormat="1" x14ac:dyDescent="0.4"/>
    <row r="32700" s="6" customFormat="1" x14ac:dyDescent="0.4"/>
    <row r="32701" s="6" customFormat="1" x14ac:dyDescent="0.4"/>
    <row r="32702" s="6" customFormat="1" x14ac:dyDescent="0.4"/>
    <row r="32703" s="6" customFormat="1" x14ac:dyDescent="0.4"/>
    <row r="32704" s="6" customFormat="1" x14ac:dyDescent="0.4"/>
    <row r="32705" s="6" customFormat="1" x14ac:dyDescent="0.4"/>
    <row r="32706" s="6" customFormat="1" x14ac:dyDescent="0.4"/>
    <row r="32707" s="6" customFormat="1" x14ac:dyDescent="0.4"/>
    <row r="32708" s="6" customFormat="1" x14ac:dyDescent="0.4"/>
    <row r="32709" s="6" customFormat="1" x14ac:dyDescent="0.4"/>
    <row r="32710" s="6" customFormat="1" x14ac:dyDescent="0.4"/>
    <row r="32711" s="6" customFormat="1" x14ac:dyDescent="0.4"/>
    <row r="32712" s="6" customFormat="1" x14ac:dyDescent="0.4"/>
    <row r="32713" s="6" customFormat="1" x14ac:dyDescent="0.4"/>
    <row r="32714" s="6" customFormat="1" x14ac:dyDescent="0.4"/>
    <row r="32715" s="6" customFormat="1" x14ac:dyDescent="0.4"/>
    <row r="32716" s="6" customFormat="1" x14ac:dyDescent="0.4"/>
    <row r="32717" s="6" customFormat="1" x14ac:dyDescent="0.4"/>
    <row r="32718" s="6" customFormat="1" x14ac:dyDescent="0.4"/>
    <row r="32719" s="6" customFormat="1" x14ac:dyDescent="0.4"/>
    <row r="32720" s="6" customFormat="1" x14ac:dyDescent="0.4"/>
    <row r="32721" s="6" customFormat="1" x14ac:dyDescent="0.4"/>
    <row r="32722" s="6" customFormat="1" x14ac:dyDescent="0.4"/>
    <row r="32723" s="6" customFormat="1" x14ac:dyDescent="0.4"/>
    <row r="32724" s="6" customFormat="1" x14ac:dyDescent="0.4"/>
    <row r="32725" s="6" customFormat="1" x14ac:dyDescent="0.4"/>
    <row r="32726" s="6" customFormat="1" x14ac:dyDescent="0.4"/>
    <row r="32727" s="6" customFormat="1" x14ac:dyDescent="0.4"/>
    <row r="32728" s="6" customFormat="1" x14ac:dyDescent="0.4"/>
    <row r="32729" s="6" customFormat="1" x14ac:dyDescent="0.4"/>
    <row r="32730" s="6" customFormat="1" x14ac:dyDescent="0.4"/>
    <row r="32731" s="6" customFormat="1" x14ac:dyDescent="0.4"/>
    <row r="32732" s="6" customFormat="1" x14ac:dyDescent="0.4"/>
    <row r="32733" s="6" customFormat="1" x14ac:dyDescent="0.4"/>
    <row r="32734" s="6" customFormat="1" x14ac:dyDescent="0.4"/>
    <row r="32735" s="6" customFormat="1" x14ac:dyDescent="0.4"/>
    <row r="32736" s="6" customFormat="1" x14ac:dyDescent="0.4"/>
    <row r="32737" s="6" customFormat="1" x14ac:dyDescent="0.4"/>
    <row r="32738" s="6" customFormat="1" x14ac:dyDescent="0.4"/>
    <row r="32739" s="6" customFormat="1" x14ac:dyDescent="0.4"/>
    <row r="32740" s="6" customFormat="1" x14ac:dyDescent="0.4"/>
    <row r="32741" s="6" customFormat="1" x14ac:dyDescent="0.4"/>
    <row r="32742" s="6" customFormat="1" x14ac:dyDescent="0.4"/>
    <row r="32743" s="6" customFormat="1" x14ac:dyDescent="0.4"/>
    <row r="32744" s="6" customFormat="1" x14ac:dyDescent="0.4"/>
    <row r="32745" s="6" customFormat="1" x14ac:dyDescent="0.4"/>
    <row r="32746" s="6" customFormat="1" x14ac:dyDescent="0.4"/>
    <row r="32747" s="6" customFormat="1" x14ac:dyDescent="0.4"/>
    <row r="32748" s="6" customFormat="1" x14ac:dyDescent="0.4"/>
    <row r="32749" s="6" customFormat="1" x14ac:dyDescent="0.4"/>
    <row r="32750" s="6" customFormat="1" x14ac:dyDescent="0.4"/>
    <row r="32751" s="6" customFormat="1" x14ac:dyDescent="0.4"/>
    <row r="32752" s="6" customFormat="1" x14ac:dyDescent="0.4"/>
    <row r="32753" s="6" customFormat="1" x14ac:dyDescent="0.4"/>
    <row r="32754" s="6" customFormat="1" x14ac:dyDescent="0.4"/>
    <row r="32755" s="6" customFormat="1" x14ac:dyDescent="0.4"/>
    <row r="32756" s="6" customFormat="1" x14ac:dyDescent="0.4"/>
    <row r="32757" s="6" customFormat="1" x14ac:dyDescent="0.4"/>
    <row r="32758" s="6" customFormat="1" x14ac:dyDescent="0.4"/>
    <row r="32759" s="6" customFormat="1" x14ac:dyDescent="0.4"/>
    <row r="32760" s="6" customFormat="1" x14ac:dyDescent="0.4"/>
    <row r="32761" s="6" customFormat="1" x14ac:dyDescent="0.4"/>
    <row r="32762" s="6" customFormat="1" x14ac:dyDescent="0.4"/>
    <row r="32763" s="6" customFormat="1" x14ac:dyDescent="0.4"/>
    <row r="32764" s="6" customFormat="1" x14ac:dyDescent="0.4"/>
    <row r="32765" s="6" customFormat="1" x14ac:dyDescent="0.4"/>
    <row r="32766" s="6" customFormat="1" x14ac:dyDescent="0.4"/>
    <row r="32767" s="6" customFormat="1" x14ac:dyDescent="0.4"/>
    <row r="32768" s="6" customFormat="1" x14ac:dyDescent="0.4"/>
    <row r="32769" s="6" customFormat="1" x14ac:dyDescent="0.4"/>
    <row r="32770" s="6" customFormat="1" x14ac:dyDescent="0.4"/>
    <row r="32771" s="6" customFormat="1" x14ac:dyDescent="0.4"/>
    <row r="32772" s="6" customFormat="1" x14ac:dyDescent="0.4"/>
    <row r="32773" s="6" customFormat="1" x14ac:dyDescent="0.4"/>
    <row r="32774" s="6" customFormat="1" x14ac:dyDescent="0.4"/>
    <row r="32775" s="6" customFormat="1" x14ac:dyDescent="0.4"/>
    <row r="32776" s="6" customFormat="1" x14ac:dyDescent="0.4"/>
    <row r="32777" s="6" customFormat="1" x14ac:dyDescent="0.4"/>
    <row r="32778" s="6" customFormat="1" x14ac:dyDescent="0.4"/>
    <row r="32779" s="6" customFormat="1" x14ac:dyDescent="0.4"/>
    <row r="32780" s="6" customFormat="1" x14ac:dyDescent="0.4"/>
    <row r="32781" s="6" customFormat="1" x14ac:dyDescent="0.4"/>
    <row r="32782" s="6" customFormat="1" x14ac:dyDescent="0.4"/>
    <row r="32783" s="6" customFormat="1" x14ac:dyDescent="0.4"/>
    <row r="32784" s="6" customFormat="1" x14ac:dyDescent="0.4"/>
    <row r="32785" s="6" customFormat="1" x14ac:dyDescent="0.4"/>
    <row r="32786" s="6" customFormat="1" x14ac:dyDescent="0.4"/>
    <row r="32787" s="6" customFormat="1" x14ac:dyDescent="0.4"/>
    <row r="32788" s="6" customFormat="1" x14ac:dyDescent="0.4"/>
    <row r="32789" s="6" customFormat="1" x14ac:dyDescent="0.4"/>
    <row r="32790" s="6" customFormat="1" x14ac:dyDescent="0.4"/>
    <row r="32791" s="6" customFormat="1" x14ac:dyDescent="0.4"/>
    <row r="32792" s="6" customFormat="1" x14ac:dyDescent="0.4"/>
    <row r="32793" s="6" customFormat="1" x14ac:dyDescent="0.4"/>
    <row r="32794" s="6" customFormat="1" x14ac:dyDescent="0.4"/>
    <row r="32795" s="6" customFormat="1" x14ac:dyDescent="0.4"/>
    <row r="32796" s="6" customFormat="1" x14ac:dyDescent="0.4"/>
    <row r="32797" s="6" customFormat="1" x14ac:dyDescent="0.4"/>
    <row r="32798" s="6" customFormat="1" x14ac:dyDescent="0.4"/>
    <row r="32799" s="6" customFormat="1" x14ac:dyDescent="0.4"/>
    <row r="32800" s="6" customFormat="1" x14ac:dyDescent="0.4"/>
    <row r="32801" s="6" customFormat="1" x14ac:dyDescent="0.4"/>
    <row r="32802" s="6" customFormat="1" x14ac:dyDescent="0.4"/>
    <row r="32803" s="6" customFormat="1" x14ac:dyDescent="0.4"/>
    <row r="32804" s="6" customFormat="1" x14ac:dyDescent="0.4"/>
    <row r="32805" s="6" customFormat="1" x14ac:dyDescent="0.4"/>
    <row r="32806" s="6" customFormat="1" x14ac:dyDescent="0.4"/>
    <row r="32807" s="6" customFormat="1" x14ac:dyDescent="0.4"/>
    <row r="32808" s="6" customFormat="1" x14ac:dyDescent="0.4"/>
    <row r="32809" s="6" customFormat="1" x14ac:dyDescent="0.4"/>
    <row r="32810" s="6" customFormat="1" x14ac:dyDescent="0.4"/>
    <row r="32811" s="6" customFormat="1" x14ac:dyDescent="0.4"/>
    <row r="32812" s="6" customFormat="1" x14ac:dyDescent="0.4"/>
    <row r="32813" s="6" customFormat="1" x14ac:dyDescent="0.4"/>
    <row r="32814" s="6" customFormat="1" x14ac:dyDescent="0.4"/>
    <row r="32815" s="6" customFormat="1" x14ac:dyDescent="0.4"/>
    <row r="32816" s="6" customFormat="1" x14ac:dyDescent="0.4"/>
    <row r="32817" s="6" customFormat="1" x14ac:dyDescent="0.4"/>
    <row r="32818" s="6" customFormat="1" x14ac:dyDescent="0.4"/>
    <row r="32819" s="6" customFormat="1" x14ac:dyDescent="0.4"/>
    <row r="32820" s="6" customFormat="1" x14ac:dyDescent="0.4"/>
    <row r="32821" s="6" customFormat="1" x14ac:dyDescent="0.4"/>
    <row r="32822" s="6" customFormat="1" x14ac:dyDescent="0.4"/>
    <row r="32823" s="6" customFormat="1" x14ac:dyDescent="0.4"/>
    <row r="32824" s="6" customFormat="1" x14ac:dyDescent="0.4"/>
    <row r="32825" s="6" customFormat="1" x14ac:dyDescent="0.4"/>
    <row r="32826" s="6" customFormat="1" x14ac:dyDescent="0.4"/>
    <row r="32827" s="6" customFormat="1" x14ac:dyDescent="0.4"/>
    <row r="32828" s="6" customFormat="1" x14ac:dyDescent="0.4"/>
    <row r="32829" s="6" customFormat="1" x14ac:dyDescent="0.4"/>
    <row r="32830" s="6" customFormat="1" x14ac:dyDescent="0.4"/>
    <row r="32831" s="6" customFormat="1" x14ac:dyDescent="0.4"/>
    <row r="32832" s="6" customFormat="1" x14ac:dyDescent="0.4"/>
    <row r="32833" s="6" customFormat="1" x14ac:dyDescent="0.4"/>
    <row r="32834" s="6" customFormat="1" x14ac:dyDescent="0.4"/>
    <row r="32835" s="6" customFormat="1" x14ac:dyDescent="0.4"/>
    <row r="32836" s="6" customFormat="1" x14ac:dyDescent="0.4"/>
    <row r="32837" s="6" customFormat="1" x14ac:dyDescent="0.4"/>
    <row r="32838" s="6" customFormat="1" x14ac:dyDescent="0.4"/>
    <row r="32839" s="6" customFormat="1" x14ac:dyDescent="0.4"/>
    <row r="32840" s="6" customFormat="1" x14ac:dyDescent="0.4"/>
    <row r="32841" s="6" customFormat="1" x14ac:dyDescent="0.4"/>
    <row r="32842" s="6" customFormat="1" x14ac:dyDescent="0.4"/>
    <row r="32843" s="6" customFormat="1" x14ac:dyDescent="0.4"/>
    <row r="32844" s="6" customFormat="1" x14ac:dyDescent="0.4"/>
    <row r="32845" s="6" customFormat="1" x14ac:dyDescent="0.4"/>
    <row r="32846" s="6" customFormat="1" x14ac:dyDescent="0.4"/>
    <row r="32847" s="6" customFormat="1" x14ac:dyDescent="0.4"/>
    <row r="32848" s="6" customFormat="1" x14ac:dyDescent="0.4"/>
    <row r="32849" s="6" customFormat="1" x14ac:dyDescent="0.4"/>
    <row r="32850" s="6" customFormat="1" x14ac:dyDescent="0.4"/>
    <row r="32851" s="6" customFormat="1" x14ac:dyDescent="0.4"/>
    <row r="32852" s="6" customFormat="1" x14ac:dyDescent="0.4"/>
    <row r="32853" s="6" customFormat="1" x14ac:dyDescent="0.4"/>
    <row r="32854" s="6" customFormat="1" x14ac:dyDescent="0.4"/>
    <row r="32855" s="6" customFormat="1" x14ac:dyDescent="0.4"/>
    <row r="32856" s="6" customFormat="1" x14ac:dyDescent="0.4"/>
    <row r="32857" s="6" customFormat="1" x14ac:dyDescent="0.4"/>
    <row r="32858" s="6" customFormat="1" x14ac:dyDescent="0.4"/>
    <row r="32859" s="6" customFormat="1" x14ac:dyDescent="0.4"/>
    <row r="32860" s="6" customFormat="1" x14ac:dyDescent="0.4"/>
    <row r="32861" s="6" customFormat="1" x14ac:dyDescent="0.4"/>
    <row r="32862" s="6" customFormat="1" x14ac:dyDescent="0.4"/>
    <row r="32863" s="6" customFormat="1" x14ac:dyDescent="0.4"/>
    <row r="32864" s="6" customFormat="1" x14ac:dyDescent="0.4"/>
    <row r="32865" s="6" customFormat="1" x14ac:dyDescent="0.4"/>
    <row r="32866" s="6" customFormat="1" x14ac:dyDescent="0.4"/>
    <row r="32867" s="6" customFormat="1" x14ac:dyDescent="0.4"/>
    <row r="32868" s="6" customFormat="1" x14ac:dyDescent="0.4"/>
    <row r="32869" s="6" customFormat="1" x14ac:dyDescent="0.4"/>
    <row r="32870" s="6" customFormat="1" x14ac:dyDescent="0.4"/>
    <row r="32871" s="6" customFormat="1" x14ac:dyDescent="0.4"/>
    <row r="32872" s="6" customFormat="1" x14ac:dyDescent="0.4"/>
    <row r="32873" s="6" customFormat="1" x14ac:dyDescent="0.4"/>
    <row r="32874" s="6" customFormat="1" x14ac:dyDescent="0.4"/>
    <row r="32875" s="6" customFormat="1" x14ac:dyDescent="0.4"/>
    <row r="32876" s="6" customFormat="1" x14ac:dyDescent="0.4"/>
    <row r="32877" s="6" customFormat="1" x14ac:dyDescent="0.4"/>
    <row r="32878" s="6" customFormat="1" x14ac:dyDescent="0.4"/>
    <row r="32879" s="6" customFormat="1" x14ac:dyDescent="0.4"/>
    <row r="32880" s="6" customFormat="1" x14ac:dyDescent="0.4"/>
    <row r="32881" s="6" customFormat="1" x14ac:dyDescent="0.4"/>
    <row r="32882" s="6" customFormat="1" x14ac:dyDescent="0.4"/>
    <row r="32883" s="6" customFormat="1" x14ac:dyDescent="0.4"/>
    <row r="32884" s="6" customFormat="1" x14ac:dyDescent="0.4"/>
    <row r="32885" s="6" customFormat="1" x14ac:dyDescent="0.4"/>
    <row r="32886" s="6" customFormat="1" x14ac:dyDescent="0.4"/>
    <row r="32887" s="6" customFormat="1" x14ac:dyDescent="0.4"/>
    <row r="32888" s="6" customFormat="1" x14ac:dyDescent="0.4"/>
    <row r="32889" s="6" customFormat="1" x14ac:dyDescent="0.4"/>
    <row r="32890" s="6" customFormat="1" x14ac:dyDescent="0.4"/>
    <row r="32891" s="6" customFormat="1" x14ac:dyDescent="0.4"/>
    <row r="32892" s="6" customFormat="1" x14ac:dyDescent="0.4"/>
    <row r="32893" s="6" customFormat="1" x14ac:dyDescent="0.4"/>
    <row r="32894" s="6" customFormat="1" x14ac:dyDescent="0.4"/>
    <row r="32895" s="6" customFormat="1" x14ac:dyDescent="0.4"/>
    <row r="32896" s="6" customFormat="1" x14ac:dyDescent="0.4"/>
    <row r="32897" s="6" customFormat="1" x14ac:dyDescent="0.4"/>
    <row r="32898" s="6" customFormat="1" x14ac:dyDescent="0.4"/>
    <row r="32899" s="6" customFormat="1" x14ac:dyDescent="0.4"/>
    <row r="32900" s="6" customFormat="1" x14ac:dyDescent="0.4"/>
    <row r="32901" s="6" customFormat="1" x14ac:dyDescent="0.4"/>
    <row r="32902" s="6" customFormat="1" x14ac:dyDescent="0.4"/>
    <row r="32903" s="6" customFormat="1" x14ac:dyDescent="0.4"/>
    <row r="32904" s="6" customFormat="1" x14ac:dyDescent="0.4"/>
    <row r="32905" s="6" customFormat="1" x14ac:dyDescent="0.4"/>
    <row r="32906" s="6" customFormat="1" x14ac:dyDescent="0.4"/>
    <row r="32907" s="6" customFormat="1" x14ac:dyDescent="0.4"/>
    <row r="32908" s="6" customFormat="1" x14ac:dyDescent="0.4"/>
    <row r="32909" s="6" customFormat="1" x14ac:dyDescent="0.4"/>
    <row r="32910" s="6" customFormat="1" x14ac:dyDescent="0.4"/>
    <row r="32911" s="6" customFormat="1" x14ac:dyDescent="0.4"/>
    <row r="32912" s="6" customFormat="1" x14ac:dyDescent="0.4"/>
    <row r="32913" s="6" customFormat="1" x14ac:dyDescent="0.4"/>
    <row r="32914" s="6" customFormat="1" x14ac:dyDescent="0.4"/>
    <row r="32915" s="6" customFormat="1" x14ac:dyDescent="0.4"/>
    <row r="32916" s="6" customFormat="1" x14ac:dyDescent="0.4"/>
    <row r="32917" s="6" customFormat="1" x14ac:dyDescent="0.4"/>
    <row r="32918" s="6" customFormat="1" x14ac:dyDescent="0.4"/>
    <row r="32919" s="6" customFormat="1" x14ac:dyDescent="0.4"/>
    <row r="32920" s="6" customFormat="1" x14ac:dyDescent="0.4"/>
    <row r="32921" s="6" customFormat="1" x14ac:dyDescent="0.4"/>
    <row r="32922" s="6" customFormat="1" x14ac:dyDescent="0.4"/>
    <row r="32923" s="6" customFormat="1" x14ac:dyDescent="0.4"/>
    <row r="32924" s="6" customFormat="1" x14ac:dyDescent="0.4"/>
    <row r="32925" s="6" customFormat="1" x14ac:dyDescent="0.4"/>
    <row r="32926" s="6" customFormat="1" x14ac:dyDescent="0.4"/>
    <row r="32927" s="6" customFormat="1" x14ac:dyDescent="0.4"/>
    <row r="32928" s="6" customFormat="1" x14ac:dyDescent="0.4"/>
    <row r="32929" s="6" customFormat="1" x14ac:dyDescent="0.4"/>
    <row r="32930" s="6" customFormat="1" x14ac:dyDescent="0.4"/>
    <row r="32931" s="6" customFormat="1" x14ac:dyDescent="0.4"/>
    <row r="32932" s="6" customFormat="1" x14ac:dyDescent="0.4"/>
    <row r="32933" s="6" customFormat="1" x14ac:dyDescent="0.4"/>
    <row r="32934" s="6" customFormat="1" x14ac:dyDescent="0.4"/>
    <row r="32935" s="6" customFormat="1" x14ac:dyDescent="0.4"/>
    <row r="32936" s="6" customFormat="1" x14ac:dyDescent="0.4"/>
    <row r="32937" s="6" customFormat="1" x14ac:dyDescent="0.4"/>
    <row r="32938" s="6" customFormat="1" x14ac:dyDescent="0.4"/>
    <row r="32939" s="6" customFormat="1" x14ac:dyDescent="0.4"/>
    <row r="32940" s="6" customFormat="1" x14ac:dyDescent="0.4"/>
    <row r="32941" s="6" customFormat="1" x14ac:dyDescent="0.4"/>
    <row r="32942" s="6" customFormat="1" x14ac:dyDescent="0.4"/>
    <row r="32943" s="6" customFormat="1" x14ac:dyDescent="0.4"/>
    <row r="32944" s="6" customFormat="1" x14ac:dyDescent="0.4"/>
    <row r="32945" s="6" customFormat="1" x14ac:dyDescent="0.4"/>
    <row r="32946" s="6" customFormat="1" x14ac:dyDescent="0.4"/>
    <row r="32947" s="6" customFormat="1" x14ac:dyDescent="0.4"/>
    <row r="32948" s="6" customFormat="1" x14ac:dyDescent="0.4"/>
    <row r="32949" s="6" customFormat="1" x14ac:dyDescent="0.4"/>
    <row r="32950" s="6" customFormat="1" x14ac:dyDescent="0.4"/>
    <row r="32951" s="6" customFormat="1" x14ac:dyDescent="0.4"/>
    <row r="32952" s="6" customFormat="1" x14ac:dyDescent="0.4"/>
    <row r="32953" s="6" customFormat="1" x14ac:dyDescent="0.4"/>
    <row r="32954" s="6" customFormat="1" x14ac:dyDescent="0.4"/>
    <row r="32955" s="6" customFormat="1" x14ac:dyDescent="0.4"/>
    <row r="32956" s="6" customFormat="1" x14ac:dyDescent="0.4"/>
    <row r="32957" s="6" customFormat="1" x14ac:dyDescent="0.4"/>
    <row r="32958" s="6" customFormat="1" x14ac:dyDescent="0.4"/>
    <row r="32959" s="6" customFormat="1" x14ac:dyDescent="0.4"/>
    <row r="32960" s="6" customFormat="1" x14ac:dyDescent="0.4"/>
    <row r="32961" s="6" customFormat="1" x14ac:dyDescent="0.4"/>
    <row r="32962" s="6" customFormat="1" x14ac:dyDescent="0.4"/>
    <row r="32963" s="6" customFormat="1" x14ac:dyDescent="0.4"/>
    <row r="32964" s="6" customFormat="1" x14ac:dyDescent="0.4"/>
    <row r="32965" s="6" customFormat="1" x14ac:dyDescent="0.4"/>
    <row r="32966" s="6" customFormat="1" x14ac:dyDescent="0.4"/>
    <row r="32967" s="6" customFormat="1" x14ac:dyDescent="0.4"/>
    <row r="32968" s="6" customFormat="1" x14ac:dyDescent="0.4"/>
    <row r="32969" s="6" customFormat="1" x14ac:dyDescent="0.4"/>
    <row r="32970" s="6" customFormat="1" x14ac:dyDescent="0.4"/>
    <row r="32971" s="6" customFormat="1" x14ac:dyDescent="0.4"/>
    <row r="32972" s="6" customFormat="1" x14ac:dyDescent="0.4"/>
    <row r="32973" s="6" customFormat="1" x14ac:dyDescent="0.4"/>
    <row r="32974" s="6" customFormat="1" x14ac:dyDescent="0.4"/>
    <row r="32975" s="6" customFormat="1" x14ac:dyDescent="0.4"/>
    <row r="32976" s="6" customFormat="1" x14ac:dyDescent="0.4"/>
    <row r="32977" s="6" customFormat="1" x14ac:dyDescent="0.4"/>
    <row r="32978" s="6" customFormat="1" x14ac:dyDescent="0.4"/>
    <row r="32979" s="6" customFormat="1" x14ac:dyDescent="0.4"/>
    <row r="32980" s="6" customFormat="1" x14ac:dyDescent="0.4"/>
    <row r="32981" s="6" customFormat="1" x14ac:dyDescent="0.4"/>
    <row r="32982" s="6" customFormat="1" x14ac:dyDescent="0.4"/>
    <row r="32983" s="6" customFormat="1" x14ac:dyDescent="0.4"/>
    <row r="32984" s="6" customFormat="1" x14ac:dyDescent="0.4"/>
    <row r="32985" s="6" customFormat="1" x14ac:dyDescent="0.4"/>
    <row r="32986" s="6" customFormat="1" x14ac:dyDescent="0.4"/>
    <row r="32987" s="6" customFormat="1" x14ac:dyDescent="0.4"/>
    <row r="32988" s="6" customFormat="1" x14ac:dyDescent="0.4"/>
    <row r="32989" s="6" customFormat="1" x14ac:dyDescent="0.4"/>
    <row r="32990" s="6" customFormat="1" x14ac:dyDescent="0.4"/>
    <row r="32991" s="6" customFormat="1" x14ac:dyDescent="0.4"/>
    <row r="32992" s="6" customFormat="1" x14ac:dyDescent="0.4"/>
    <row r="32993" s="6" customFormat="1" x14ac:dyDescent="0.4"/>
    <row r="32994" s="6" customFormat="1" x14ac:dyDescent="0.4"/>
    <row r="32995" s="6" customFormat="1" x14ac:dyDescent="0.4"/>
    <row r="32996" s="6" customFormat="1" x14ac:dyDescent="0.4"/>
    <row r="32997" s="6" customFormat="1" x14ac:dyDescent="0.4"/>
    <row r="32998" s="6" customFormat="1" x14ac:dyDescent="0.4"/>
    <row r="32999" s="6" customFormat="1" x14ac:dyDescent="0.4"/>
    <row r="33000" s="6" customFormat="1" x14ac:dyDescent="0.4"/>
    <row r="33001" s="6" customFormat="1" x14ac:dyDescent="0.4"/>
    <row r="33002" s="6" customFormat="1" x14ac:dyDescent="0.4"/>
    <row r="33003" s="6" customFormat="1" x14ac:dyDescent="0.4"/>
    <row r="33004" s="6" customFormat="1" x14ac:dyDescent="0.4"/>
    <row r="33005" s="6" customFormat="1" x14ac:dyDescent="0.4"/>
    <row r="33006" s="6" customFormat="1" x14ac:dyDescent="0.4"/>
    <row r="33007" s="6" customFormat="1" x14ac:dyDescent="0.4"/>
    <row r="33008" s="6" customFormat="1" x14ac:dyDescent="0.4"/>
    <row r="33009" s="6" customFormat="1" x14ac:dyDescent="0.4"/>
    <row r="33010" s="6" customFormat="1" x14ac:dyDescent="0.4"/>
    <row r="33011" s="6" customFormat="1" x14ac:dyDescent="0.4"/>
    <row r="33012" s="6" customFormat="1" x14ac:dyDescent="0.4"/>
    <row r="33013" s="6" customFormat="1" x14ac:dyDescent="0.4"/>
    <row r="33014" s="6" customFormat="1" x14ac:dyDescent="0.4"/>
    <row r="33015" s="6" customFormat="1" x14ac:dyDescent="0.4"/>
    <row r="33016" s="6" customFormat="1" x14ac:dyDescent="0.4"/>
    <row r="33017" s="6" customFormat="1" x14ac:dyDescent="0.4"/>
    <row r="33018" s="6" customFormat="1" x14ac:dyDescent="0.4"/>
    <row r="33019" s="6" customFormat="1" x14ac:dyDescent="0.4"/>
    <row r="33020" s="6" customFormat="1" x14ac:dyDescent="0.4"/>
    <row r="33021" s="6" customFormat="1" x14ac:dyDescent="0.4"/>
    <row r="33022" s="6" customFormat="1" x14ac:dyDescent="0.4"/>
    <row r="33023" s="6" customFormat="1" x14ac:dyDescent="0.4"/>
    <row r="33024" s="6" customFormat="1" x14ac:dyDescent="0.4"/>
    <row r="33025" s="6" customFormat="1" x14ac:dyDescent="0.4"/>
    <row r="33026" s="6" customFormat="1" x14ac:dyDescent="0.4"/>
    <row r="33027" s="6" customFormat="1" x14ac:dyDescent="0.4"/>
    <row r="33028" s="6" customFormat="1" x14ac:dyDescent="0.4"/>
    <row r="33029" s="6" customFormat="1" x14ac:dyDescent="0.4"/>
    <row r="33030" s="6" customFormat="1" x14ac:dyDescent="0.4"/>
    <row r="33031" s="6" customFormat="1" x14ac:dyDescent="0.4"/>
    <row r="33032" s="6" customFormat="1" x14ac:dyDescent="0.4"/>
    <row r="33033" s="6" customFormat="1" x14ac:dyDescent="0.4"/>
    <row r="33034" s="6" customFormat="1" x14ac:dyDescent="0.4"/>
    <row r="33035" s="6" customFormat="1" x14ac:dyDescent="0.4"/>
    <row r="33036" s="6" customFormat="1" x14ac:dyDescent="0.4"/>
    <row r="33037" s="6" customFormat="1" x14ac:dyDescent="0.4"/>
    <row r="33038" s="6" customFormat="1" x14ac:dyDescent="0.4"/>
    <row r="33039" s="6" customFormat="1" x14ac:dyDescent="0.4"/>
    <row r="33040" s="6" customFormat="1" x14ac:dyDescent="0.4"/>
    <row r="33041" s="6" customFormat="1" x14ac:dyDescent="0.4"/>
    <row r="33042" s="6" customFormat="1" x14ac:dyDescent="0.4"/>
    <row r="33043" s="6" customFormat="1" x14ac:dyDescent="0.4"/>
    <row r="33044" s="6" customFormat="1" x14ac:dyDescent="0.4"/>
    <row r="33045" s="6" customFormat="1" x14ac:dyDescent="0.4"/>
    <row r="33046" s="6" customFormat="1" x14ac:dyDescent="0.4"/>
    <row r="33047" s="6" customFormat="1" x14ac:dyDescent="0.4"/>
    <row r="33048" s="6" customFormat="1" x14ac:dyDescent="0.4"/>
    <row r="33049" s="6" customFormat="1" x14ac:dyDescent="0.4"/>
    <row r="33050" s="6" customFormat="1" x14ac:dyDescent="0.4"/>
    <row r="33051" s="6" customFormat="1" x14ac:dyDescent="0.4"/>
    <row r="33052" s="6" customFormat="1" x14ac:dyDescent="0.4"/>
    <row r="33053" s="6" customFormat="1" x14ac:dyDescent="0.4"/>
    <row r="33054" s="6" customFormat="1" x14ac:dyDescent="0.4"/>
    <row r="33055" s="6" customFormat="1" x14ac:dyDescent="0.4"/>
    <row r="33056" s="6" customFormat="1" x14ac:dyDescent="0.4"/>
    <row r="33057" s="6" customFormat="1" x14ac:dyDescent="0.4"/>
    <row r="33058" s="6" customFormat="1" x14ac:dyDescent="0.4"/>
    <row r="33059" s="6" customFormat="1" x14ac:dyDescent="0.4"/>
    <row r="33060" s="6" customFormat="1" x14ac:dyDescent="0.4"/>
    <row r="33061" s="6" customFormat="1" x14ac:dyDescent="0.4"/>
    <row r="33062" s="6" customFormat="1" x14ac:dyDescent="0.4"/>
    <row r="33063" s="6" customFormat="1" x14ac:dyDescent="0.4"/>
    <row r="33064" s="6" customFormat="1" x14ac:dyDescent="0.4"/>
    <row r="33065" s="6" customFormat="1" x14ac:dyDescent="0.4"/>
    <row r="33066" s="6" customFormat="1" x14ac:dyDescent="0.4"/>
    <row r="33067" s="6" customFormat="1" x14ac:dyDescent="0.4"/>
    <row r="33068" s="6" customFormat="1" x14ac:dyDescent="0.4"/>
    <row r="33069" s="6" customFormat="1" x14ac:dyDescent="0.4"/>
    <row r="33070" s="6" customFormat="1" x14ac:dyDescent="0.4"/>
    <row r="33071" s="6" customFormat="1" x14ac:dyDescent="0.4"/>
    <row r="33072" s="6" customFormat="1" x14ac:dyDescent="0.4"/>
    <row r="33073" s="6" customFormat="1" x14ac:dyDescent="0.4"/>
    <row r="33074" s="6" customFormat="1" x14ac:dyDescent="0.4"/>
    <row r="33075" s="6" customFormat="1" x14ac:dyDescent="0.4"/>
    <row r="33076" s="6" customFormat="1" x14ac:dyDescent="0.4"/>
    <row r="33077" s="6" customFormat="1" x14ac:dyDescent="0.4"/>
    <row r="33078" s="6" customFormat="1" x14ac:dyDescent="0.4"/>
    <row r="33079" s="6" customFormat="1" x14ac:dyDescent="0.4"/>
    <row r="33080" s="6" customFormat="1" x14ac:dyDescent="0.4"/>
    <row r="33081" s="6" customFormat="1" x14ac:dyDescent="0.4"/>
    <row r="33082" s="6" customFormat="1" x14ac:dyDescent="0.4"/>
    <row r="33083" s="6" customFormat="1" x14ac:dyDescent="0.4"/>
    <row r="33084" s="6" customFormat="1" x14ac:dyDescent="0.4"/>
    <row r="33085" s="6" customFormat="1" x14ac:dyDescent="0.4"/>
    <row r="33086" s="6" customFormat="1" x14ac:dyDescent="0.4"/>
    <row r="33087" s="6" customFormat="1" x14ac:dyDescent="0.4"/>
    <row r="33088" s="6" customFormat="1" x14ac:dyDescent="0.4"/>
    <row r="33089" s="6" customFormat="1" x14ac:dyDescent="0.4"/>
    <row r="33090" s="6" customFormat="1" x14ac:dyDescent="0.4"/>
    <row r="33091" s="6" customFormat="1" x14ac:dyDescent="0.4"/>
    <row r="33092" s="6" customFormat="1" x14ac:dyDescent="0.4"/>
    <row r="33093" s="6" customFormat="1" x14ac:dyDescent="0.4"/>
    <row r="33094" s="6" customFormat="1" x14ac:dyDescent="0.4"/>
    <row r="33095" s="6" customFormat="1" x14ac:dyDescent="0.4"/>
    <row r="33096" s="6" customFormat="1" x14ac:dyDescent="0.4"/>
    <row r="33097" s="6" customFormat="1" x14ac:dyDescent="0.4"/>
    <row r="33098" s="6" customFormat="1" x14ac:dyDescent="0.4"/>
    <row r="33099" s="6" customFormat="1" x14ac:dyDescent="0.4"/>
    <row r="33100" s="6" customFormat="1" x14ac:dyDescent="0.4"/>
    <row r="33101" s="6" customFormat="1" x14ac:dyDescent="0.4"/>
    <row r="33102" s="6" customFormat="1" x14ac:dyDescent="0.4"/>
    <row r="33103" s="6" customFormat="1" x14ac:dyDescent="0.4"/>
    <row r="33104" s="6" customFormat="1" x14ac:dyDescent="0.4"/>
    <row r="33105" s="6" customFormat="1" x14ac:dyDescent="0.4"/>
    <row r="33106" s="6" customFormat="1" x14ac:dyDescent="0.4"/>
    <row r="33107" s="6" customFormat="1" x14ac:dyDescent="0.4"/>
    <row r="33108" s="6" customFormat="1" x14ac:dyDescent="0.4"/>
    <row r="33109" s="6" customFormat="1" x14ac:dyDescent="0.4"/>
    <row r="33110" s="6" customFormat="1" x14ac:dyDescent="0.4"/>
    <row r="33111" s="6" customFormat="1" x14ac:dyDescent="0.4"/>
    <row r="33112" s="6" customFormat="1" x14ac:dyDescent="0.4"/>
    <row r="33113" s="6" customFormat="1" x14ac:dyDescent="0.4"/>
    <row r="33114" s="6" customFormat="1" x14ac:dyDescent="0.4"/>
    <row r="33115" s="6" customFormat="1" x14ac:dyDescent="0.4"/>
    <row r="33116" s="6" customFormat="1" x14ac:dyDescent="0.4"/>
    <row r="33117" s="6" customFormat="1" x14ac:dyDescent="0.4"/>
    <row r="33118" s="6" customFormat="1" x14ac:dyDescent="0.4"/>
    <row r="33119" s="6" customFormat="1" x14ac:dyDescent="0.4"/>
    <row r="33120" s="6" customFormat="1" x14ac:dyDescent="0.4"/>
    <row r="33121" s="6" customFormat="1" x14ac:dyDescent="0.4"/>
    <row r="33122" s="6" customFormat="1" x14ac:dyDescent="0.4"/>
    <row r="33123" s="6" customFormat="1" x14ac:dyDescent="0.4"/>
    <row r="33124" s="6" customFormat="1" x14ac:dyDescent="0.4"/>
    <row r="33125" s="6" customFormat="1" x14ac:dyDescent="0.4"/>
    <row r="33126" s="6" customFormat="1" x14ac:dyDescent="0.4"/>
    <row r="33127" s="6" customFormat="1" x14ac:dyDescent="0.4"/>
    <row r="33128" s="6" customFormat="1" x14ac:dyDescent="0.4"/>
    <row r="33129" s="6" customFormat="1" x14ac:dyDescent="0.4"/>
    <row r="33130" s="6" customFormat="1" x14ac:dyDescent="0.4"/>
    <row r="33131" s="6" customFormat="1" x14ac:dyDescent="0.4"/>
    <row r="33132" s="6" customFormat="1" x14ac:dyDescent="0.4"/>
    <row r="33133" s="6" customFormat="1" x14ac:dyDescent="0.4"/>
    <row r="33134" s="6" customFormat="1" x14ac:dyDescent="0.4"/>
    <row r="33135" s="6" customFormat="1" x14ac:dyDescent="0.4"/>
    <row r="33136" s="6" customFormat="1" x14ac:dyDescent="0.4"/>
    <row r="33137" s="6" customFormat="1" x14ac:dyDescent="0.4"/>
    <row r="33138" s="6" customFormat="1" x14ac:dyDescent="0.4"/>
    <row r="33139" s="6" customFormat="1" x14ac:dyDescent="0.4"/>
    <row r="33140" s="6" customFormat="1" x14ac:dyDescent="0.4"/>
    <row r="33141" s="6" customFormat="1" x14ac:dyDescent="0.4"/>
    <row r="33142" s="6" customFormat="1" x14ac:dyDescent="0.4"/>
    <row r="33143" s="6" customFormat="1" x14ac:dyDescent="0.4"/>
    <row r="33144" s="6" customFormat="1" x14ac:dyDescent="0.4"/>
    <row r="33145" s="6" customFormat="1" x14ac:dyDescent="0.4"/>
    <row r="33146" s="6" customFormat="1" x14ac:dyDescent="0.4"/>
    <row r="33147" s="6" customFormat="1" x14ac:dyDescent="0.4"/>
    <row r="33148" s="6" customFormat="1" x14ac:dyDescent="0.4"/>
    <row r="33149" s="6" customFormat="1" x14ac:dyDescent="0.4"/>
    <row r="33150" s="6" customFormat="1" x14ac:dyDescent="0.4"/>
    <row r="33151" s="6" customFormat="1" x14ac:dyDescent="0.4"/>
    <row r="33152" s="6" customFormat="1" x14ac:dyDescent="0.4"/>
    <row r="33153" s="6" customFormat="1" x14ac:dyDescent="0.4"/>
    <row r="33154" s="6" customFormat="1" x14ac:dyDescent="0.4"/>
    <row r="33155" s="6" customFormat="1" x14ac:dyDescent="0.4"/>
    <row r="33156" s="6" customFormat="1" x14ac:dyDescent="0.4"/>
    <row r="33157" s="6" customFormat="1" x14ac:dyDescent="0.4"/>
    <row r="33158" s="6" customFormat="1" x14ac:dyDescent="0.4"/>
    <row r="33159" s="6" customFormat="1" x14ac:dyDescent="0.4"/>
    <row r="33160" s="6" customFormat="1" x14ac:dyDescent="0.4"/>
    <row r="33161" s="6" customFormat="1" x14ac:dyDescent="0.4"/>
    <row r="33162" s="6" customFormat="1" x14ac:dyDescent="0.4"/>
    <row r="33163" s="6" customFormat="1" x14ac:dyDescent="0.4"/>
    <row r="33164" s="6" customFormat="1" x14ac:dyDescent="0.4"/>
    <row r="33165" s="6" customFormat="1" x14ac:dyDescent="0.4"/>
    <row r="33166" s="6" customFormat="1" x14ac:dyDescent="0.4"/>
    <row r="33167" s="6" customFormat="1" x14ac:dyDescent="0.4"/>
    <row r="33168" s="6" customFormat="1" x14ac:dyDescent="0.4"/>
    <row r="33169" s="6" customFormat="1" x14ac:dyDescent="0.4"/>
    <row r="33170" s="6" customFormat="1" x14ac:dyDescent="0.4"/>
    <row r="33171" s="6" customFormat="1" x14ac:dyDescent="0.4"/>
    <row r="33172" s="6" customFormat="1" x14ac:dyDescent="0.4"/>
    <row r="33173" s="6" customFormat="1" x14ac:dyDescent="0.4"/>
    <row r="33174" s="6" customFormat="1" x14ac:dyDescent="0.4"/>
    <row r="33175" s="6" customFormat="1" x14ac:dyDescent="0.4"/>
    <row r="33176" s="6" customFormat="1" x14ac:dyDescent="0.4"/>
    <row r="33177" s="6" customFormat="1" x14ac:dyDescent="0.4"/>
    <row r="33178" s="6" customFormat="1" x14ac:dyDescent="0.4"/>
    <row r="33179" s="6" customFormat="1" x14ac:dyDescent="0.4"/>
    <row r="33180" s="6" customFormat="1" x14ac:dyDescent="0.4"/>
    <row r="33181" s="6" customFormat="1" x14ac:dyDescent="0.4"/>
    <row r="33182" s="6" customFormat="1" x14ac:dyDescent="0.4"/>
    <row r="33183" s="6" customFormat="1" x14ac:dyDescent="0.4"/>
    <row r="33184" s="6" customFormat="1" x14ac:dyDescent="0.4"/>
    <row r="33185" s="6" customFormat="1" x14ac:dyDescent="0.4"/>
    <row r="33186" s="6" customFormat="1" x14ac:dyDescent="0.4"/>
    <row r="33187" s="6" customFormat="1" x14ac:dyDescent="0.4"/>
    <row r="33188" s="6" customFormat="1" x14ac:dyDescent="0.4"/>
    <row r="33189" s="6" customFormat="1" x14ac:dyDescent="0.4"/>
    <row r="33190" s="6" customFormat="1" x14ac:dyDescent="0.4"/>
    <row r="33191" s="6" customFormat="1" x14ac:dyDescent="0.4"/>
    <row r="33192" s="6" customFormat="1" x14ac:dyDescent="0.4"/>
    <row r="33193" s="6" customFormat="1" x14ac:dyDescent="0.4"/>
    <row r="33194" s="6" customFormat="1" x14ac:dyDescent="0.4"/>
    <row r="33195" s="6" customFormat="1" x14ac:dyDescent="0.4"/>
    <row r="33196" s="6" customFormat="1" x14ac:dyDescent="0.4"/>
    <row r="33197" s="6" customFormat="1" x14ac:dyDescent="0.4"/>
    <row r="33198" s="6" customFormat="1" x14ac:dyDescent="0.4"/>
    <row r="33199" s="6" customFormat="1" x14ac:dyDescent="0.4"/>
    <row r="33200" s="6" customFormat="1" x14ac:dyDescent="0.4"/>
    <row r="33201" s="6" customFormat="1" x14ac:dyDescent="0.4"/>
    <row r="33202" s="6" customFormat="1" x14ac:dyDescent="0.4"/>
    <row r="33203" s="6" customFormat="1" x14ac:dyDescent="0.4"/>
    <row r="33204" s="6" customFormat="1" x14ac:dyDescent="0.4"/>
    <row r="33205" s="6" customFormat="1" x14ac:dyDescent="0.4"/>
    <row r="33206" s="6" customFormat="1" x14ac:dyDescent="0.4"/>
    <row r="33207" s="6" customFormat="1" x14ac:dyDescent="0.4"/>
    <row r="33208" s="6" customFormat="1" x14ac:dyDescent="0.4"/>
    <row r="33209" s="6" customFormat="1" x14ac:dyDescent="0.4"/>
    <row r="33210" s="6" customFormat="1" x14ac:dyDescent="0.4"/>
    <row r="33211" s="6" customFormat="1" x14ac:dyDescent="0.4"/>
    <row r="33212" s="6" customFormat="1" x14ac:dyDescent="0.4"/>
    <row r="33213" s="6" customFormat="1" x14ac:dyDescent="0.4"/>
    <row r="33214" s="6" customFormat="1" x14ac:dyDescent="0.4"/>
    <row r="33215" s="6" customFormat="1" x14ac:dyDescent="0.4"/>
    <row r="33216" s="6" customFormat="1" x14ac:dyDescent="0.4"/>
    <row r="33217" s="6" customFormat="1" x14ac:dyDescent="0.4"/>
    <row r="33218" s="6" customFormat="1" x14ac:dyDescent="0.4"/>
    <row r="33219" s="6" customFormat="1" x14ac:dyDescent="0.4"/>
    <row r="33220" s="6" customFormat="1" x14ac:dyDescent="0.4"/>
    <row r="33221" s="6" customFormat="1" x14ac:dyDescent="0.4"/>
    <row r="33222" s="6" customFormat="1" x14ac:dyDescent="0.4"/>
    <row r="33223" s="6" customFormat="1" x14ac:dyDescent="0.4"/>
    <row r="33224" s="6" customFormat="1" x14ac:dyDescent="0.4"/>
    <row r="33225" s="6" customFormat="1" x14ac:dyDescent="0.4"/>
    <row r="33226" s="6" customFormat="1" x14ac:dyDescent="0.4"/>
    <row r="33227" s="6" customFormat="1" x14ac:dyDescent="0.4"/>
    <row r="33228" s="6" customFormat="1" x14ac:dyDescent="0.4"/>
    <row r="33229" s="6" customFormat="1" x14ac:dyDescent="0.4"/>
    <row r="33230" s="6" customFormat="1" x14ac:dyDescent="0.4"/>
    <row r="33231" s="6" customFormat="1" x14ac:dyDescent="0.4"/>
    <row r="33232" s="6" customFormat="1" x14ac:dyDescent="0.4"/>
    <row r="33233" s="6" customFormat="1" x14ac:dyDescent="0.4"/>
    <row r="33234" s="6" customFormat="1" x14ac:dyDescent="0.4"/>
    <row r="33235" s="6" customFormat="1" x14ac:dyDescent="0.4"/>
    <row r="33236" s="6" customFormat="1" x14ac:dyDescent="0.4"/>
    <row r="33237" s="6" customFormat="1" x14ac:dyDescent="0.4"/>
    <row r="33238" s="6" customFormat="1" x14ac:dyDescent="0.4"/>
    <row r="33239" s="6" customFormat="1" x14ac:dyDescent="0.4"/>
    <row r="33240" s="6" customFormat="1" x14ac:dyDescent="0.4"/>
    <row r="33241" s="6" customFormat="1" x14ac:dyDescent="0.4"/>
    <row r="33242" s="6" customFormat="1" x14ac:dyDescent="0.4"/>
    <row r="33243" s="6" customFormat="1" x14ac:dyDescent="0.4"/>
    <row r="33244" s="6" customFormat="1" x14ac:dyDescent="0.4"/>
    <row r="33245" s="6" customFormat="1" x14ac:dyDescent="0.4"/>
    <row r="33246" s="6" customFormat="1" x14ac:dyDescent="0.4"/>
    <row r="33247" s="6" customFormat="1" x14ac:dyDescent="0.4"/>
    <row r="33248" s="6" customFormat="1" x14ac:dyDescent="0.4"/>
    <row r="33249" s="6" customFormat="1" x14ac:dyDescent="0.4"/>
    <row r="33250" s="6" customFormat="1" x14ac:dyDescent="0.4"/>
    <row r="33251" s="6" customFormat="1" x14ac:dyDescent="0.4"/>
    <row r="33252" s="6" customFormat="1" x14ac:dyDescent="0.4"/>
    <row r="33253" s="6" customFormat="1" x14ac:dyDescent="0.4"/>
    <row r="33254" s="6" customFormat="1" x14ac:dyDescent="0.4"/>
    <row r="33255" s="6" customFormat="1" x14ac:dyDescent="0.4"/>
    <row r="33256" s="6" customFormat="1" x14ac:dyDescent="0.4"/>
    <row r="33257" s="6" customFormat="1" x14ac:dyDescent="0.4"/>
    <row r="33258" s="6" customFormat="1" x14ac:dyDescent="0.4"/>
    <row r="33259" s="6" customFormat="1" x14ac:dyDescent="0.4"/>
    <row r="33260" s="6" customFormat="1" x14ac:dyDescent="0.4"/>
    <row r="33261" s="6" customFormat="1" x14ac:dyDescent="0.4"/>
    <row r="33262" s="6" customFormat="1" x14ac:dyDescent="0.4"/>
    <row r="33263" s="6" customFormat="1" x14ac:dyDescent="0.4"/>
    <row r="33264" s="6" customFormat="1" x14ac:dyDescent="0.4"/>
    <row r="33265" s="6" customFormat="1" x14ac:dyDescent="0.4"/>
    <row r="33266" s="6" customFormat="1" x14ac:dyDescent="0.4"/>
    <row r="33267" s="6" customFormat="1" x14ac:dyDescent="0.4"/>
    <row r="33268" s="6" customFormat="1" x14ac:dyDescent="0.4"/>
    <row r="33269" s="6" customFormat="1" x14ac:dyDescent="0.4"/>
    <row r="33270" s="6" customFormat="1" x14ac:dyDescent="0.4"/>
    <row r="33271" s="6" customFormat="1" x14ac:dyDescent="0.4"/>
    <row r="33272" s="6" customFormat="1" x14ac:dyDescent="0.4"/>
    <row r="33273" s="6" customFormat="1" x14ac:dyDescent="0.4"/>
    <row r="33274" s="6" customFormat="1" x14ac:dyDescent="0.4"/>
    <row r="33275" s="6" customFormat="1" x14ac:dyDescent="0.4"/>
    <row r="33276" s="6" customFormat="1" x14ac:dyDescent="0.4"/>
    <row r="33277" s="6" customFormat="1" x14ac:dyDescent="0.4"/>
    <row r="33278" s="6" customFormat="1" x14ac:dyDescent="0.4"/>
    <row r="33279" s="6" customFormat="1" x14ac:dyDescent="0.4"/>
    <row r="33280" s="6" customFormat="1" x14ac:dyDescent="0.4"/>
    <row r="33281" s="6" customFormat="1" x14ac:dyDescent="0.4"/>
    <row r="33282" s="6" customFormat="1" x14ac:dyDescent="0.4"/>
    <row r="33283" s="6" customFormat="1" x14ac:dyDescent="0.4"/>
    <row r="33284" s="6" customFormat="1" x14ac:dyDescent="0.4"/>
    <row r="33285" s="6" customFormat="1" x14ac:dyDescent="0.4"/>
    <row r="33286" s="6" customFormat="1" x14ac:dyDescent="0.4"/>
    <row r="33287" s="6" customFormat="1" x14ac:dyDescent="0.4"/>
    <row r="33288" s="6" customFormat="1" x14ac:dyDescent="0.4"/>
    <row r="33289" s="6" customFormat="1" x14ac:dyDescent="0.4"/>
    <row r="33290" s="6" customFormat="1" x14ac:dyDescent="0.4"/>
    <row r="33291" s="6" customFormat="1" x14ac:dyDescent="0.4"/>
    <row r="33292" s="6" customFormat="1" x14ac:dyDescent="0.4"/>
    <row r="33293" s="6" customFormat="1" x14ac:dyDescent="0.4"/>
    <row r="33294" s="6" customFormat="1" x14ac:dyDescent="0.4"/>
    <row r="33295" s="6" customFormat="1" x14ac:dyDescent="0.4"/>
    <row r="33296" s="6" customFormat="1" x14ac:dyDescent="0.4"/>
    <row r="33297" s="6" customFormat="1" x14ac:dyDescent="0.4"/>
    <row r="33298" s="6" customFormat="1" x14ac:dyDescent="0.4"/>
    <row r="33299" s="6" customFormat="1" x14ac:dyDescent="0.4"/>
    <row r="33300" s="6" customFormat="1" x14ac:dyDescent="0.4"/>
    <row r="33301" s="6" customFormat="1" x14ac:dyDescent="0.4"/>
    <row r="33302" s="6" customFormat="1" x14ac:dyDescent="0.4"/>
    <row r="33303" s="6" customFormat="1" x14ac:dyDescent="0.4"/>
    <row r="33304" s="6" customFormat="1" x14ac:dyDescent="0.4"/>
    <row r="33305" s="6" customFormat="1" x14ac:dyDescent="0.4"/>
    <row r="33306" s="6" customFormat="1" x14ac:dyDescent="0.4"/>
    <row r="33307" s="6" customFormat="1" x14ac:dyDescent="0.4"/>
    <row r="33308" s="6" customFormat="1" x14ac:dyDescent="0.4"/>
    <row r="33309" s="6" customFormat="1" x14ac:dyDescent="0.4"/>
    <row r="33310" s="6" customFormat="1" x14ac:dyDescent="0.4"/>
    <row r="33311" s="6" customFormat="1" x14ac:dyDescent="0.4"/>
    <row r="33312" s="6" customFormat="1" x14ac:dyDescent="0.4"/>
    <row r="33313" s="6" customFormat="1" x14ac:dyDescent="0.4"/>
    <row r="33314" s="6" customFormat="1" x14ac:dyDescent="0.4"/>
    <row r="33315" s="6" customFormat="1" x14ac:dyDescent="0.4"/>
    <row r="33316" s="6" customFormat="1" x14ac:dyDescent="0.4"/>
    <row r="33317" s="6" customFormat="1" x14ac:dyDescent="0.4"/>
    <row r="33318" s="6" customFormat="1" x14ac:dyDescent="0.4"/>
    <row r="33319" s="6" customFormat="1" x14ac:dyDescent="0.4"/>
    <row r="33320" s="6" customFormat="1" x14ac:dyDescent="0.4"/>
    <row r="33321" s="6" customFormat="1" x14ac:dyDescent="0.4"/>
    <row r="33322" s="6" customFormat="1" x14ac:dyDescent="0.4"/>
    <row r="33323" s="6" customFormat="1" x14ac:dyDescent="0.4"/>
    <row r="33324" s="6" customFormat="1" x14ac:dyDescent="0.4"/>
    <row r="33325" s="6" customFormat="1" x14ac:dyDescent="0.4"/>
    <row r="33326" s="6" customFormat="1" x14ac:dyDescent="0.4"/>
    <row r="33327" s="6" customFormat="1" x14ac:dyDescent="0.4"/>
    <row r="33328" s="6" customFormat="1" x14ac:dyDescent="0.4"/>
    <row r="33329" s="6" customFormat="1" x14ac:dyDescent="0.4"/>
    <row r="33330" s="6" customFormat="1" x14ac:dyDescent="0.4"/>
    <row r="33331" s="6" customFormat="1" x14ac:dyDescent="0.4"/>
    <row r="33332" s="6" customFormat="1" x14ac:dyDescent="0.4"/>
    <row r="33333" s="6" customFormat="1" x14ac:dyDescent="0.4"/>
    <row r="33334" s="6" customFormat="1" x14ac:dyDescent="0.4"/>
    <row r="33335" s="6" customFormat="1" x14ac:dyDescent="0.4"/>
    <row r="33336" s="6" customFormat="1" x14ac:dyDescent="0.4"/>
    <row r="33337" s="6" customFormat="1" x14ac:dyDescent="0.4"/>
    <row r="33338" s="6" customFormat="1" x14ac:dyDescent="0.4"/>
    <row r="33339" s="6" customFormat="1" x14ac:dyDescent="0.4"/>
    <row r="33340" s="6" customFormat="1" x14ac:dyDescent="0.4"/>
    <row r="33341" s="6" customFormat="1" x14ac:dyDescent="0.4"/>
    <row r="33342" s="6" customFormat="1" x14ac:dyDescent="0.4"/>
    <row r="33343" s="6" customFormat="1" x14ac:dyDescent="0.4"/>
    <row r="33344" s="6" customFormat="1" x14ac:dyDescent="0.4"/>
    <row r="33345" s="6" customFormat="1" x14ac:dyDescent="0.4"/>
    <row r="33346" s="6" customFormat="1" x14ac:dyDescent="0.4"/>
    <row r="33347" s="6" customFormat="1" x14ac:dyDescent="0.4"/>
    <row r="33348" s="6" customFormat="1" x14ac:dyDescent="0.4"/>
    <row r="33349" s="6" customFormat="1" x14ac:dyDescent="0.4"/>
    <row r="33350" s="6" customFormat="1" x14ac:dyDescent="0.4"/>
    <row r="33351" s="6" customFormat="1" x14ac:dyDescent="0.4"/>
    <row r="33352" s="6" customFormat="1" x14ac:dyDescent="0.4"/>
    <row r="33353" s="6" customFormat="1" x14ac:dyDescent="0.4"/>
    <row r="33354" s="6" customFormat="1" x14ac:dyDescent="0.4"/>
    <row r="33355" s="6" customFormat="1" x14ac:dyDescent="0.4"/>
    <row r="33356" s="6" customFormat="1" x14ac:dyDescent="0.4"/>
    <row r="33357" s="6" customFormat="1" x14ac:dyDescent="0.4"/>
    <row r="33358" s="6" customFormat="1" x14ac:dyDescent="0.4"/>
    <row r="33359" s="6" customFormat="1" x14ac:dyDescent="0.4"/>
    <row r="33360" s="6" customFormat="1" x14ac:dyDescent="0.4"/>
    <row r="33361" s="6" customFormat="1" x14ac:dyDescent="0.4"/>
    <row r="33362" s="6" customFormat="1" x14ac:dyDescent="0.4"/>
    <row r="33363" s="6" customFormat="1" x14ac:dyDescent="0.4"/>
    <row r="33364" s="6" customFormat="1" x14ac:dyDescent="0.4"/>
    <row r="33365" s="6" customFormat="1" x14ac:dyDescent="0.4"/>
    <row r="33366" s="6" customFormat="1" x14ac:dyDescent="0.4"/>
    <row r="33367" s="6" customFormat="1" x14ac:dyDescent="0.4"/>
    <row r="33368" s="6" customFormat="1" x14ac:dyDescent="0.4"/>
    <row r="33369" s="6" customFormat="1" x14ac:dyDescent="0.4"/>
    <row r="33370" s="6" customFormat="1" x14ac:dyDescent="0.4"/>
    <row r="33371" s="6" customFormat="1" x14ac:dyDescent="0.4"/>
    <row r="33372" s="6" customFormat="1" x14ac:dyDescent="0.4"/>
    <row r="33373" s="6" customFormat="1" x14ac:dyDescent="0.4"/>
    <row r="33374" s="6" customFormat="1" x14ac:dyDescent="0.4"/>
    <row r="33375" s="6" customFormat="1" x14ac:dyDescent="0.4"/>
    <row r="33376" s="6" customFormat="1" x14ac:dyDescent="0.4"/>
    <row r="33377" s="6" customFormat="1" x14ac:dyDescent="0.4"/>
    <row r="33378" s="6" customFormat="1" x14ac:dyDescent="0.4"/>
    <row r="33379" s="6" customFormat="1" x14ac:dyDescent="0.4"/>
    <row r="33380" s="6" customFormat="1" x14ac:dyDescent="0.4"/>
    <row r="33381" s="6" customFormat="1" x14ac:dyDescent="0.4"/>
    <row r="33382" s="6" customFormat="1" x14ac:dyDescent="0.4"/>
    <row r="33383" s="6" customFormat="1" x14ac:dyDescent="0.4"/>
    <row r="33384" s="6" customFormat="1" x14ac:dyDescent="0.4"/>
    <row r="33385" s="6" customFormat="1" x14ac:dyDescent="0.4"/>
    <row r="33386" s="6" customFormat="1" x14ac:dyDescent="0.4"/>
    <row r="33387" s="6" customFormat="1" x14ac:dyDescent="0.4"/>
    <row r="33388" s="6" customFormat="1" x14ac:dyDescent="0.4"/>
    <row r="33389" s="6" customFormat="1" x14ac:dyDescent="0.4"/>
    <row r="33390" s="6" customFormat="1" x14ac:dyDescent="0.4"/>
    <row r="33391" s="6" customFormat="1" x14ac:dyDescent="0.4"/>
    <row r="33392" s="6" customFormat="1" x14ac:dyDescent="0.4"/>
    <row r="33393" s="6" customFormat="1" x14ac:dyDescent="0.4"/>
    <row r="33394" s="6" customFormat="1" x14ac:dyDescent="0.4"/>
    <row r="33395" s="6" customFormat="1" x14ac:dyDescent="0.4"/>
    <row r="33396" s="6" customFormat="1" x14ac:dyDescent="0.4"/>
    <row r="33397" s="6" customFormat="1" x14ac:dyDescent="0.4"/>
    <row r="33398" s="6" customFormat="1" x14ac:dyDescent="0.4"/>
    <row r="33399" s="6" customFormat="1" x14ac:dyDescent="0.4"/>
    <row r="33400" s="6" customFormat="1" x14ac:dyDescent="0.4"/>
    <row r="33401" s="6" customFormat="1" x14ac:dyDescent="0.4"/>
    <row r="33402" s="6" customFormat="1" x14ac:dyDescent="0.4"/>
    <row r="33403" s="6" customFormat="1" x14ac:dyDescent="0.4"/>
    <row r="33404" s="6" customFormat="1" x14ac:dyDescent="0.4"/>
    <row r="33405" s="6" customFormat="1" x14ac:dyDescent="0.4"/>
    <row r="33406" s="6" customFormat="1" x14ac:dyDescent="0.4"/>
    <row r="33407" s="6" customFormat="1" x14ac:dyDescent="0.4"/>
    <row r="33408" s="6" customFormat="1" x14ac:dyDescent="0.4"/>
    <row r="33409" s="6" customFormat="1" x14ac:dyDescent="0.4"/>
    <row r="33410" s="6" customFormat="1" x14ac:dyDescent="0.4"/>
    <row r="33411" s="6" customFormat="1" x14ac:dyDescent="0.4"/>
    <row r="33412" s="6" customFormat="1" x14ac:dyDescent="0.4"/>
    <row r="33413" s="6" customFormat="1" x14ac:dyDescent="0.4"/>
    <row r="33414" s="6" customFormat="1" x14ac:dyDescent="0.4"/>
    <row r="33415" s="6" customFormat="1" x14ac:dyDescent="0.4"/>
    <row r="33416" s="6" customFormat="1" x14ac:dyDescent="0.4"/>
    <row r="33417" s="6" customFormat="1" x14ac:dyDescent="0.4"/>
    <row r="33418" s="6" customFormat="1" x14ac:dyDescent="0.4"/>
    <row r="33419" s="6" customFormat="1" x14ac:dyDescent="0.4"/>
    <row r="33420" s="6" customFormat="1" x14ac:dyDescent="0.4"/>
    <row r="33421" s="6" customFormat="1" x14ac:dyDescent="0.4"/>
    <row r="33422" s="6" customFormat="1" x14ac:dyDescent="0.4"/>
    <row r="33423" s="6" customFormat="1" x14ac:dyDescent="0.4"/>
    <row r="33424" s="6" customFormat="1" x14ac:dyDescent="0.4"/>
    <row r="33425" s="6" customFormat="1" x14ac:dyDescent="0.4"/>
    <row r="33426" s="6" customFormat="1" x14ac:dyDescent="0.4"/>
    <row r="33427" s="6" customFormat="1" x14ac:dyDescent="0.4"/>
    <row r="33428" s="6" customFormat="1" x14ac:dyDescent="0.4"/>
    <row r="33429" s="6" customFormat="1" x14ac:dyDescent="0.4"/>
    <row r="33430" s="6" customFormat="1" x14ac:dyDescent="0.4"/>
    <row r="33431" s="6" customFormat="1" x14ac:dyDescent="0.4"/>
    <row r="33432" s="6" customFormat="1" x14ac:dyDescent="0.4"/>
    <row r="33433" s="6" customFormat="1" x14ac:dyDescent="0.4"/>
    <row r="33434" s="6" customFormat="1" x14ac:dyDescent="0.4"/>
    <row r="33435" s="6" customFormat="1" x14ac:dyDescent="0.4"/>
    <row r="33436" s="6" customFormat="1" x14ac:dyDescent="0.4"/>
    <row r="33437" s="6" customFormat="1" x14ac:dyDescent="0.4"/>
    <row r="33438" s="6" customFormat="1" x14ac:dyDescent="0.4"/>
    <row r="33439" s="6" customFormat="1" x14ac:dyDescent="0.4"/>
    <row r="33440" s="6" customFormat="1" x14ac:dyDescent="0.4"/>
    <row r="33441" s="6" customFormat="1" x14ac:dyDescent="0.4"/>
    <row r="33442" s="6" customFormat="1" x14ac:dyDescent="0.4"/>
    <row r="33443" s="6" customFormat="1" x14ac:dyDescent="0.4"/>
    <row r="33444" s="6" customFormat="1" x14ac:dyDescent="0.4"/>
    <row r="33445" s="6" customFormat="1" x14ac:dyDescent="0.4"/>
    <row r="33446" s="6" customFormat="1" x14ac:dyDescent="0.4"/>
    <row r="33447" s="6" customFormat="1" x14ac:dyDescent="0.4"/>
    <row r="33448" s="6" customFormat="1" x14ac:dyDescent="0.4"/>
    <row r="33449" s="6" customFormat="1" x14ac:dyDescent="0.4"/>
    <row r="33450" s="6" customFormat="1" x14ac:dyDescent="0.4"/>
    <row r="33451" s="6" customFormat="1" x14ac:dyDescent="0.4"/>
    <row r="33452" s="6" customFormat="1" x14ac:dyDescent="0.4"/>
    <row r="33453" s="6" customFormat="1" x14ac:dyDescent="0.4"/>
    <row r="33454" s="6" customFormat="1" x14ac:dyDescent="0.4"/>
    <row r="33455" s="6" customFormat="1" x14ac:dyDescent="0.4"/>
    <row r="33456" s="6" customFormat="1" x14ac:dyDescent="0.4"/>
    <row r="33457" s="6" customFormat="1" x14ac:dyDescent="0.4"/>
    <row r="33458" s="6" customFormat="1" x14ac:dyDescent="0.4"/>
    <row r="33459" s="6" customFormat="1" x14ac:dyDescent="0.4"/>
    <row r="33460" s="6" customFormat="1" x14ac:dyDescent="0.4"/>
    <row r="33461" s="6" customFormat="1" x14ac:dyDescent="0.4"/>
    <row r="33462" s="6" customFormat="1" x14ac:dyDescent="0.4"/>
    <row r="33463" s="6" customFormat="1" x14ac:dyDescent="0.4"/>
    <row r="33464" s="6" customFormat="1" x14ac:dyDescent="0.4"/>
    <row r="33465" s="6" customFormat="1" x14ac:dyDescent="0.4"/>
    <row r="33466" s="6" customFormat="1" x14ac:dyDescent="0.4"/>
    <row r="33467" s="6" customFormat="1" x14ac:dyDescent="0.4"/>
    <row r="33468" s="6" customFormat="1" x14ac:dyDescent="0.4"/>
    <row r="33469" s="6" customFormat="1" x14ac:dyDescent="0.4"/>
    <row r="33470" s="6" customFormat="1" x14ac:dyDescent="0.4"/>
    <row r="33471" s="6" customFormat="1" x14ac:dyDescent="0.4"/>
    <row r="33472" s="6" customFormat="1" x14ac:dyDescent="0.4"/>
    <row r="33473" s="6" customFormat="1" x14ac:dyDescent="0.4"/>
    <row r="33474" s="6" customFormat="1" x14ac:dyDescent="0.4"/>
    <row r="33475" s="6" customFormat="1" x14ac:dyDescent="0.4"/>
    <row r="33476" s="6" customFormat="1" x14ac:dyDescent="0.4"/>
    <row r="33477" s="6" customFormat="1" x14ac:dyDescent="0.4"/>
    <row r="33478" s="6" customFormat="1" x14ac:dyDescent="0.4"/>
    <row r="33479" s="6" customFormat="1" x14ac:dyDescent="0.4"/>
    <row r="33480" s="6" customFormat="1" x14ac:dyDescent="0.4"/>
    <row r="33481" s="6" customFormat="1" x14ac:dyDescent="0.4"/>
    <row r="33482" s="6" customFormat="1" x14ac:dyDescent="0.4"/>
    <row r="33483" s="6" customFormat="1" x14ac:dyDescent="0.4"/>
    <row r="33484" s="6" customFormat="1" x14ac:dyDescent="0.4"/>
    <row r="33485" s="6" customFormat="1" x14ac:dyDescent="0.4"/>
    <row r="33486" s="6" customFormat="1" x14ac:dyDescent="0.4"/>
    <row r="33487" s="6" customFormat="1" x14ac:dyDescent="0.4"/>
    <row r="33488" s="6" customFormat="1" x14ac:dyDescent="0.4"/>
    <row r="33489" s="6" customFormat="1" x14ac:dyDescent="0.4"/>
    <row r="33490" s="6" customFormat="1" x14ac:dyDescent="0.4"/>
    <row r="33491" s="6" customFormat="1" x14ac:dyDescent="0.4"/>
    <row r="33492" s="6" customFormat="1" x14ac:dyDescent="0.4"/>
    <row r="33493" s="6" customFormat="1" x14ac:dyDescent="0.4"/>
    <row r="33494" s="6" customFormat="1" x14ac:dyDescent="0.4"/>
    <row r="33495" s="6" customFormat="1" x14ac:dyDescent="0.4"/>
    <row r="33496" s="6" customFormat="1" x14ac:dyDescent="0.4"/>
    <row r="33497" s="6" customFormat="1" x14ac:dyDescent="0.4"/>
    <row r="33498" s="6" customFormat="1" x14ac:dyDescent="0.4"/>
    <row r="33499" s="6" customFormat="1" x14ac:dyDescent="0.4"/>
    <row r="33500" s="6" customFormat="1" x14ac:dyDescent="0.4"/>
    <row r="33501" s="6" customFormat="1" x14ac:dyDescent="0.4"/>
    <row r="33502" s="6" customFormat="1" x14ac:dyDescent="0.4"/>
    <row r="33503" s="6" customFormat="1" x14ac:dyDescent="0.4"/>
    <row r="33504" s="6" customFormat="1" x14ac:dyDescent="0.4"/>
    <row r="33505" s="6" customFormat="1" x14ac:dyDescent="0.4"/>
    <row r="33506" s="6" customFormat="1" x14ac:dyDescent="0.4"/>
    <row r="33507" s="6" customFormat="1" x14ac:dyDescent="0.4"/>
    <row r="33508" s="6" customFormat="1" x14ac:dyDescent="0.4"/>
    <row r="33509" s="6" customFormat="1" x14ac:dyDescent="0.4"/>
    <row r="33510" s="6" customFormat="1" x14ac:dyDescent="0.4"/>
    <row r="33511" s="6" customFormat="1" x14ac:dyDescent="0.4"/>
    <row r="33512" s="6" customFormat="1" x14ac:dyDescent="0.4"/>
    <row r="33513" s="6" customFormat="1" x14ac:dyDescent="0.4"/>
    <row r="33514" s="6" customFormat="1" x14ac:dyDescent="0.4"/>
    <row r="33515" s="6" customFormat="1" x14ac:dyDescent="0.4"/>
    <row r="33516" s="6" customFormat="1" x14ac:dyDescent="0.4"/>
    <row r="33517" s="6" customFormat="1" x14ac:dyDescent="0.4"/>
    <row r="33518" s="6" customFormat="1" x14ac:dyDescent="0.4"/>
    <row r="33519" s="6" customFormat="1" x14ac:dyDescent="0.4"/>
    <row r="33520" s="6" customFormat="1" x14ac:dyDescent="0.4"/>
    <row r="33521" s="6" customFormat="1" x14ac:dyDescent="0.4"/>
    <row r="33522" s="6" customFormat="1" x14ac:dyDescent="0.4"/>
    <row r="33523" s="6" customFormat="1" x14ac:dyDescent="0.4"/>
    <row r="33524" s="6" customFormat="1" x14ac:dyDescent="0.4"/>
    <row r="33525" s="6" customFormat="1" x14ac:dyDescent="0.4"/>
    <row r="33526" s="6" customFormat="1" x14ac:dyDescent="0.4"/>
    <row r="33527" s="6" customFormat="1" x14ac:dyDescent="0.4"/>
    <row r="33528" s="6" customFormat="1" x14ac:dyDescent="0.4"/>
    <row r="33529" s="6" customFormat="1" x14ac:dyDescent="0.4"/>
    <row r="33530" s="6" customFormat="1" x14ac:dyDescent="0.4"/>
    <row r="33531" s="6" customFormat="1" x14ac:dyDescent="0.4"/>
    <row r="33532" s="6" customFormat="1" x14ac:dyDescent="0.4"/>
    <row r="33533" s="6" customFormat="1" x14ac:dyDescent="0.4"/>
    <row r="33534" s="6" customFormat="1" x14ac:dyDescent="0.4"/>
    <row r="33535" s="6" customFormat="1" x14ac:dyDescent="0.4"/>
    <row r="33536" s="6" customFormat="1" x14ac:dyDescent="0.4"/>
    <row r="33537" s="6" customFormat="1" x14ac:dyDescent="0.4"/>
    <row r="33538" s="6" customFormat="1" x14ac:dyDescent="0.4"/>
    <row r="33539" s="6" customFormat="1" x14ac:dyDescent="0.4"/>
    <row r="33540" s="6" customFormat="1" x14ac:dyDescent="0.4"/>
    <row r="33541" s="6" customFormat="1" x14ac:dyDescent="0.4"/>
    <row r="33542" s="6" customFormat="1" x14ac:dyDescent="0.4"/>
    <row r="33543" s="6" customFormat="1" x14ac:dyDescent="0.4"/>
    <row r="33544" s="6" customFormat="1" x14ac:dyDescent="0.4"/>
    <row r="33545" s="6" customFormat="1" x14ac:dyDescent="0.4"/>
    <row r="33546" s="6" customFormat="1" x14ac:dyDescent="0.4"/>
    <row r="33547" s="6" customFormat="1" x14ac:dyDescent="0.4"/>
    <row r="33548" s="6" customFormat="1" x14ac:dyDescent="0.4"/>
    <row r="33549" s="6" customFormat="1" x14ac:dyDescent="0.4"/>
    <row r="33550" s="6" customFormat="1" x14ac:dyDescent="0.4"/>
    <row r="33551" s="6" customFormat="1" x14ac:dyDescent="0.4"/>
    <row r="33552" s="6" customFormat="1" x14ac:dyDescent="0.4"/>
    <row r="33553" s="6" customFormat="1" x14ac:dyDescent="0.4"/>
    <row r="33554" s="6" customFormat="1" x14ac:dyDescent="0.4"/>
    <row r="33555" s="6" customFormat="1" x14ac:dyDescent="0.4"/>
    <row r="33556" s="6" customFormat="1" x14ac:dyDescent="0.4"/>
    <row r="33557" s="6" customFormat="1" x14ac:dyDescent="0.4"/>
    <row r="33558" s="6" customFormat="1" x14ac:dyDescent="0.4"/>
    <row r="33559" s="6" customFormat="1" x14ac:dyDescent="0.4"/>
    <row r="33560" s="6" customFormat="1" x14ac:dyDescent="0.4"/>
    <row r="33561" s="6" customFormat="1" x14ac:dyDescent="0.4"/>
    <row r="33562" s="6" customFormat="1" x14ac:dyDescent="0.4"/>
    <row r="33563" s="6" customFormat="1" x14ac:dyDescent="0.4"/>
    <row r="33564" s="6" customFormat="1" x14ac:dyDescent="0.4"/>
    <row r="33565" s="6" customFormat="1" x14ac:dyDescent="0.4"/>
    <row r="33566" s="6" customFormat="1" x14ac:dyDescent="0.4"/>
    <row r="33567" s="6" customFormat="1" x14ac:dyDescent="0.4"/>
    <row r="33568" s="6" customFormat="1" x14ac:dyDescent="0.4"/>
    <row r="33569" s="6" customFormat="1" x14ac:dyDescent="0.4"/>
    <row r="33570" s="6" customFormat="1" x14ac:dyDescent="0.4"/>
    <row r="33571" s="6" customFormat="1" x14ac:dyDescent="0.4"/>
    <row r="33572" s="6" customFormat="1" x14ac:dyDescent="0.4"/>
    <row r="33573" s="6" customFormat="1" x14ac:dyDescent="0.4"/>
    <row r="33574" s="6" customFormat="1" x14ac:dyDescent="0.4"/>
    <row r="33575" s="6" customFormat="1" x14ac:dyDescent="0.4"/>
    <row r="33576" s="6" customFormat="1" x14ac:dyDescent="0.4"/>
    <row r="33577" s="6" customFormat="1" x14ac:dyDescent="0.4"/>
    <row r="33578" s="6" customFormat="1" x14ac:dyDescent="0.4"/>
    <row r="33579" s="6" customFormat="1" x14ac:dyDescent="0.4"/>
    <row r="33580" s="6" customFormat="1" x14ac:dyDescent="0.4"/>
    <row r="33581" s="6" customFormat="1" x14ac:dyDescent="0.4"/>
    <row r="33582" s="6" customFormat="1" x14ac:dyDescent="0.4"/>
    <row r="33583" s="6" customFormat="1" x14ac:dyDescent="0.4"/>
    <row r="33584" s="6" customFormat="1" x14ac:dyDescent="0.4"/>
    <row r="33585" s="6" customFormat="1" x14ac:dyDescent="0.4"/>
    <row r="33586" s="6" customFormat="1" x14ac:dyDescent="0.4"/>
    <row r="33587" s="6" customFormat="1" x14ac:dyDescent="0.4"/>
    <row r="33588" s="6" customFormat="1" x14ac:dyDescent="0.4"/>
    <row r="33589" s="6" customFormat="1" x14ac:dyDescent="0.4"/>
    <row r="33590" s="6" customFormat="1" x14ac:dyDescent="0.4"/>
    <row r="33591" s="6" customFormat="1" x14ac:dyDescent="0.4"/>
    <row r="33592" s="6" customFormat="1" x14ac:dyDescent="0.4"/>
    <row r="33593" s="6" customFormat="1" x14ac:dyDescent="0.4"/>
    <row r="33594" s="6" customFormat="1" x14ac:dyDescent="0.4"/>
    <row r="33595" s="6" customFormat="1" x14ac:dyDescent="0.4"/>
    <row r="33596" s="6" customFormat="1" x14ac:dyDescent="0.4"/>
    <row r="33597" s="6" customFormat="1" x14ac:dyDescent="0.4"/>
    <row r="33598" s="6" customFormat="1" x14ac:dyDescent="0.4"/>
    <row r="33599" s="6" customFormat="1" x14ac:dyDescent="0.4"/>
    <row r="33600" s="6" customFormat="1" x14ac:dyDescent="0.4"/>
    <row r="33601" s="6" customFormat="1" x14ac:dyDescent="0.4"/>
    <row r="33602" s="6" customFormat="1" x14ac:dyDescent="0.4"/>
    <row r="33603" s="6" customFormat="1" x14ac:dyDescent="0.4"/>
    <row r="33604" s="6" customFormat="1" x14ac:dyDescent="0.4"/>
    <row r="33605" s="6" customFormat="1" x14ac:dyDescent="0.4"/>
    <row r="33606" s="6" customFormat="1" x14ac:dyDescent="0.4"/>
    <row r="33607" s="6" customFormat="1" x14ac:dyDescent="0.4"/>
    <row r="33608" s="6" customFormat="1" x14ac:dyDescent="0.4"/>
    <row r="33609" s="6" customFormat="1" x14ac:dyDescent="0.4"/>
    <row r="33610" s="6" customFormat="1" x14ac:dyDescent="0.4"/>
    <row r="33611" s="6" customFormat="1" x14ac:dyDescent="0.4"/>
    <row r="33612" s="6" customFormat="1" x14ac:dyDescent="0.4"/>
    <row r="33613" s="6" customFormat="1" x14ac:dyDescent="0.4"/>
    <row r="33614" s="6" customFormat="1" x14ac:dyDescent="0.4"/>
    <row r="33615" s="6" customFormat="1" x14ac:dyDescent="0.4"/>
    <row r="33616" s="6" customFormat="1" x14ac:dyDescent="0.4"/>
    <row r="33617" s="6" customFormat="1" x14ac:dyDescent="0.4"/>
    <row r="33618" s="6" customFormat="1" x14ac:dyDescent="0.4"/>
    <row r="33619" s="6" customFormat="1" x14ac:dyDescent="0.4"/>
    <row r="33620" s="6" customFormat="1" x14ac:dyDescent="0.4"/>
    <row r="33621" s="6" customFormat="1" x14ac:dyDescent="0.4"/>
    <row r="33622" s="6" customFormat="1" x14ac:dyDescent="0.4"/>
    <row r="33623" s="6" customFormat="1" x14ac:dyDescent="0.4"/>
    <row r="33624" s="6" customFormat="1" x14ac:dyDescent="0.4"/>
    <row r="33625" s="6" customFormat="1" x14ac:dyDescent="0.4"/>
    <row r="33626" s="6" customFormat="1" x14ac:dyDescent="0.4"/>
    <row r="33627" s="6" customFormat="1" x14ac:dyDescent="0.4"/>
    <row r="33628" s="6" customFormat="1" x14ac:dyDescent="0.4"/>
    <row r="33629" s="6" customFormat="1" x14ac:dyDescent="0.4"/>
    <row r="33630" s="6" customFormat="1" x14ac:dyDescent="0.4"/>
    <row r="33631" s="6" customFormat="1" x14ac:dyDescent="0.4"/>
    <row r="33632" s="6" customFormat="1" x14ac:dyDescent="0.4"/>
    <row r="33633" s="6" customFormat="1" x14ac:dyDescent="0.4"/>
    <row r="33634" s="6" customFormat="1" x14ac:dyDescent="0.4"/>
    <row r="33635" s="6" customFormat="1" x14ac:dyDescent="0.4"/>
    <row r="33636" s="6" customFormat="1" x14ac:dyDescent="0.4"/>
    <row r="33637" s="6" customFormat="1" x14ac:dyDescent="0.4"/>
    <row r="33638" s="6" customFormat="1" x14ac:dyDescent="0.4"/>
    <row r="33639" s="6" customFormat="1" x14ac:dyDescent="0.4"/>
    <row r="33640" s="6" customFormat="1" x14ac:dyDescent="0.4"/>
    <row r="33641" s="6" customFormat="1" x14ac:dyDescent="0.4"/>
    <row r="33642" s="6" customFormat="1" x14ac:dyDescent="0.4"/>
    <row r="33643" s="6" customFormat="1" x14ac:dyDescent="0.4"/>
    <row r="33644" s="6" customFormat="1" x14ac:dyDescent="0.4"/>
    <row r="33645" s="6" customFormat="1" x14ac:dyDescent="0.4"/>
    <row r="33646" s="6" customFormat="1" x14ac:dyDescent="0.4"/>
    <row r="33647" s="6" customFormat="1" x14ac:dyDescent="0.4"/>
    <row r="33648" s="6" customFormat="1" x14ac:dyDescent="0.4"/>
    <row r="33649" s="6" customFormat="1" x14ac:dyDescent="0.4"/>
    <row r="33650" s="6" customFormat="1" x14ac:dyDescent="0.4"/>
    <row r="33651" s="6" customFormat="1" x14ac:dyDescent="0.4"/>
    <row r="33652" s="6" customFormat="1" x14ac:dyDescent="0.4"/>
    <row r="33653" s="6" customFormat="1" x14ac:dyDescent="0.4"/>
    <row r="33654" s="6" customFormat="1" x14ac:dyDescent="0.4"/>
    <row r="33655" s="6" customFormat="1" x14ac:dyDescent="0.4"/>
    <row r="33656" s="6" customFormat="1" x14ac:dyDescent="0.4"/>
    <row r="33657" s="6" customFormat="1" x14ac:dyDescent="0.4"/>
    <row r="33658" s="6" customFormat="1" x14ac:dyDescent="0.4"/>
    <row r="33659" s="6" customFormat="1" x14ac:dyDescent="0.4"/>
    <row r="33660" s="6" customFormat="1" x14ac:dyDescent="0.4"/>
    <row r="33661" s="6" customFormat="1" x14ac:dyDescent="0.4"/>
    <row r="33662" s="6" customFormat="1" x14ac:dyDescent="0.4"/>
    <row r="33663" s="6" customFormat="1" x14ac:dyDescent="0.4"/>
    <row r="33664" s="6" customFormat="1" x14ac:dyDescent="0.4"/>
    <row r="33665" s="6" customFormat="1" x14ac:dyDescent="0.4"/>
    <row r="33666" s="6" customFormat="1" x14ac:dyDescent="0.4"/>
    <row r="33667" s="6" customFormat="1" x14ac:dyDescent="0.4"/>
    <row r="33668" s="6" customFormat="1" x14ac:dyDescent="0.4"/>
    <row r="33669" s="6" customFormat="1" x14ac:dyDescent="0.4"/>
    <row r="33670" s="6" customFormat="1" x14ac:dyDescent="0.4"/>
    <row r="33671" s="6" customFormat="1" x14ac:dyDescent="0.4"/>
    <row r="33672" s="6" customFormat="1" x14ac:dyDescent="0.4"/>
    <row r="33673" s="6" customFormat="1" x14ac:dyDescent="0.4"/>
    <row r="33674" s="6" customFormat="1" x14ac:dyDescent="0.4"/>
    <row r="33675" s="6" customFormat="1" x14ac:dyDescent="0.4"/>
    <row r="33676" s="6" customFormat="1" x14ac:dyDescent="0.4"/>
    <row r="33677" s="6" customFormat="1" x14ac:dyDescent="0.4"/>
    <row r="33678" s="6" customFormat="1" x14ac:dyDescent="0.4"/>
    <row r="33679" s="6" customFormat="1" x14ac:dyDescent="0.4"/>
    <row r="33680" s="6" customFormat="1" x14ac:dyDescent="0.4"/>
    <row r="33681" s="6" customFormat="1" x14ac:dyDescent="0.4"/>
    <row r="33682" s="6" customFormat="1" x14ac:dyDescent="0.4"/>
    <row r="33683" s="6" customFormat="1" x14ac:dyDescent="0.4"/>
    <row r="33684" s="6" customFormat="1" x14ac:dyDescent="0.4"/>
    <row r="33685" s="6" customFormat="1" x14ac:dyDescent="0.4"/>
    <row r="33686" s="6" customFormat="1" x14ac:dyDescent="0.4"/>
    <row r="33687" s="6" customFormat="1" x14ac:dyDescent="0.4"/>
    <row r="33688" s="6" customFormat="1" x14ac:dyDescent="0.4"/>
    <row r="33689" s="6" customFormat="1" x14ac:dyDescent="0.4"/>
    <row r="33690" s="6" customFormat="1" x14ac:dyDescent="0.4"/>
    <row r="33691" s="6" customFormat="1" x14ac:dyDescent="0.4"/>
    <row r="33692" s="6" customFormat="1" x14ac:dyDescent="0.4"/>
    <row r="33693" s="6" customFormat="1" x14ac:dyDescent="0.4"/>
    <row r="33694" s="6" customFormat="1" x14ac:dyDescent="0.4"/>
    <row r="33695" s="6" customFormat="1" x14ac:dyDescent="0.4"/>
    <row r="33696" s="6" customFormat="1" x14ac:dyDescent="0.4"/>
    <row r="33697" s="6" customFormat="1" x14ac:dyDescent="0.4"/>
    <row r="33698" s="6" customFormat="1" x14ac:dyDescent="0.4"/>
    <row r="33699" s="6" customFormat="1" x14ac:dyDescent="0.4"/>
    <row r="33700" s="6" customFormat="1" x14ac:dyDescent="0.4"/>
    <row r="33701" s="6" customFormat="1" x14ac:dyDescent="0.4"/>
    <row r="33702" s="6" customFormat="1" x14ac:dyDescent="0.4"/>
    <row r="33703" s="6" customFormat="1" x14ac:dyDescent="0.4"/>
    <row r="33704" s="6" customFormat="1" x14ac:dyDescent="0.4"/>
    <row r="33705" s="6" customFormat="1" x14ac:dyDescent="0.4"/>
    <row r="33706" s="6" customFormat="1" x14ac:dyDescent="0.4"/>
    <row r="33707" s="6" customFormat="1" x14ac:dyDescent="0.4"/>
    <row r="33708" s="6" customFormat="1" x14ac:dyDescent="0.4"/>
    <row r="33709" s="6" customFormat="1" x14ac:dyDescent="0.4"/>
    <row r="33710" s="6" customFormat="1" x14ac:dyDescent="0.4"/>
    <row r="33711" s="6" customFormat="1" x14ac:dyDescent="0.4"/>
    <row r="33712" s="6" customFormat="1" x14ac:dyDescent="0.4"/>
    <row r="33713" s="6" customFormat="1" x14ac:dyDescent="0.4"/>
    <row r="33714" s="6" customFormat="1" x14ac:dyDescent="0.4"/>
    <row r="33715" s="6" customFormat="1" x14ac:dyDescent="0.4"/>
    <row r="33716" s="6" customFormat="1" x14ac:dyDescent="0.4"/>
    <row r="33717" s="6" customFormat="1" x14ac:dyDescent="0.4"/>
    <row r="33718" s="6" customFormat="1" x14ac:dyDescent="0.4"/>
    <row r="33719" s="6" customFormat="1" x14ac:dyDescent="0.4"/>
    <row r="33720" s="6" customFormat="1" x14ac:dyDescent="0.4"/>
    <row r="33721" s="6" customFormat="1" x14ac:dyDescent="0.4"/>
    <row r="33722" s="6" customFormat="1" x14ac:dyDescent="0.4"/>
    <row r="33723" s="6" customFormat="1" x14ac:dyDescent="0.4"/>
    <row r="33724" s="6" customFormat="1" x14ac:dyDescent="0.4"/>
    <row r="33725" s="6" customFormat="1" x14ac:dyDescent="0.4"/>
    <row r="33726" s="6" customFormat="1" x14ac:dyDescent="0.4"/>
    <row r="33727" s="6" customFormat="1" x14ac:dyDescent="0.4"/>
    <row r="33728" s="6" customFormat="1" x14ac:dyDescent="0.4"/>
    <row r="33729" s="6" customFormat="1" x14ac:dyDescent="0.4"/>
    <row r="33730" s="6" customFormat="1" x14ac:dyDescent="0.4"/>
    <row r="33731" s="6" customFormat="1" x14ac:dyDescent="0.4"/>
    <row r="33732" s="6" customFormat="1" x14ac:dyDescent="0.4"/>
    <row r="33733" s="6" customFormat="1" x14ac:dyDescent="0.4"/>
    <row r="33734" s="6" customFormat="1" x14ac:dyDescent="0.4"/>
    <row r="33735" s="6" customFormat="1" x14ac:dyDescent="0.4"/>
    <row r="33736" s="6" customFormat="1" x14ac:dyDescent="0.4"/>
    <row r="33737" s="6" customFormat="1" x14ac:dyDescent="0.4"/>
    <row r="33738" s="6" customFormat="1" x14ac:dyDescent="0.4"/>
    <row r="33739" s="6" customFormat="1" x14ac:dyDescent="0.4"/>
    <row r="33740" s="6" customFormat="1" x14ac:dyDescent="0.4"/>
    <row r="33741" s="6" customFormat="1" x14ac:dyDescent="0.4"/>
    <row r="33742" s="6" customFormat="1" x14ac:dyDescent="0.4"/>
    <row r="33743" s="6" customFormat="1" x14ac:dyDescent="0.4"/>
    <row r="33744" s="6" customFormat="1" x14ac:dyDescent="0.4"/>
    <row r="33745" s="6" customFormat="1" x14ac:dyDescent="0.4"/>
    <row r="33746" s="6" customFormat="1" x14ac:dyDescent="0.4"/>
    <row r="33747" s="6" customFormat="1" x14ac:dyDescent="0.4"/>
    <row r="33748" s="6" customFormat="1" x14ac:dyDescent="0.4"/>
    <row r="33749" s="6" customFormat="1" x14ac:dyDescent="0.4"/>
    <row r="33750" s="6" customFormat="1" x14ac:dyDescent="0.4"/>
    <row r="33751" s="6" customFormat="1" x14ac:dyDescent="0.4"/>
    <row r="33752" s="6" customFormat="1" x14ac:dyDescent="0.4"/>
    <row r="33753" s="6" customFormat="1" x14ac:dyDescent="0.4"/>
    <row r="33754" s="6" customFormat="1" x14ac:dyDescent="0.4"/>
    <row r="33755" s="6" customFormat="1" x14ac:dyDescent="0.4"/>
    <row r="33756" s="6" customFormat="1" x14ac:dyDescent="0.4"/>
    <row r="33757" s="6" customFormat="1" x14ac:dyDescent="0.4"/>
    <row r="33758" s="6" customFormat="1" x14ac:dyDescent="0.4"/>
    <row r="33759" s="6" customFormat="1" x14ac:dyDescent="0.4"/>
    <row r="33760" s="6" customFormat="1" x14ac:dyDescent="0.4"/>
    <row r="33761" s="6" customFormat="1" x14ac:dyDescent="0.4"/>
    <row r="33762" s="6" customFormat="1" x14ac:dyDescent="0.4"/>
    <row r="33763" s="6" customFormat="1" x14ac:dyDescent="0.4"/>
    <row r="33764" s="6" customFormat="1" x14ac:dyDescent="0.4"/>
    <row r="33765" s="6" customFormat="1" x14ac:dyDescent="0.4"/>
    <row r="33766" s="6" customFormat="1" x14ac:dyDescent="0.4"/>
    <row r="33767" s="6" customFormat="1" x14ac:dyDescent="0.4"/>
    <row r="33768" s="6" customFormat="1" x14ac:dyDescent="0.4"/>
    <row r="33769" s="6" customFormat="1" x14ac:dyDescent="0.4"/>
    <row r="33770" s="6" customFormat="1" x14ac:dyDescent="0.4"/>
    <row r="33771" s="6" customFormat="1" x14ac:dyDescent="0.4"/>
    <row r="33772" s="6" customFormat="1" x14ac:dyDescent="0.4"/>
    <row r="33773" s="6" customFormat="1" x14ac:dyDescent="0.4"/>
    <row r="33774" s="6" customFormat="1" x14ac:dyDescent="0.4"/>
    <row r="33775" s="6" customFormat="1" x14ac:dyDescent="0.4"/>
    <row r="33776" s="6" customFormat="1" x14ac:dyDescent="0.4"/>
    <row r="33777" s="6" customFormat="1" x14ac:dyDescent="0.4"/>
    <row r="33778" s="6" customFormat="1" x14ac:dyDescent="0.4"/>
    <row r="33779" s="6" customFormat="1" x14ac:dyDescent="0.4"/>
    <row r="33780" s="6" customFormat="1" x14ac:dyDescent="0.4"/>
    <row r="33781" s="6" customFormat="1" x14ac:dyDescent="0.4"/>
    <row r="33782" s="6" customFormat="1" x14ac:dyDescent="0.4"/>
    <row r="33783" s="6" customFormat="1" x14ac:dyDescent="0.4"/>
    <row r="33784" s="6" customFormat="1" x14ac:dyDescent="0.4"/>
    <row r="33785" s="6" customFormat="1" x14ac:dyDescent="0.4"/>
    <row r="33786" s="6" customFormat="1" x14ac:dyDescent="0.4"/>
    <row r="33787" s="6" customFormat="1" x14ac:dyDescent="0.4"/>
    <row r="33788" s="6" customFormat="1" x14ac:dyDescent="0.4"/>
    <row r="33789" s="6" customFormat="1" x14ac:dyDescent="0.4"/>
    <row r="33790" s="6" customFormat="1" x14ac:dyDescent="0.4"/>
    <row r="33791" s="6" customFormat="1" x14ac:dyDescent="0.4"/>
    <row r="33792" s="6" customFormat="1" x14ac:dyDescent="0.4"/>
    <row r="33793" s="6" customFormat="1" x14ac:dyDescent="0.4"/>
    <row r="33794" s="6" customFormat="1" x14ac:dyDescent="0.4"/>
    <row r="33795" s="6" customFormat="1" x14ac:dyDescent="0.4"/>
    <row r="33796" s="6" customFormat="1" x14ac:dyDescent="0.4"/>
    <row r="33797" s="6" customFormat="1" x14ac:dyDescent="0.4"/>
    <row r="33798" s="6" customFormat="1" x14ac:dyDescent="0.4"/>
    <row r="33799" s="6" customFormat="1" x14ac:dyDescent="0.4"/>
    <row r="33800" s="6" customFormat="1" x14ac:dyDescent="0.4"/>
    <row r="33801" s="6" customFormat="1" x14ac:dyDescent="0.4"/>
    <row r="33802" s="6" customFormat="1" x14ac:dyDescent="0.4"/>
    <row r="33803" s="6" customFormat="1" x14ac:dyDescent="0.4"/>
    <row r="33804" s="6" customFormat="1" x14ac:dyDescent="0.4"/>
    <row r="33805" s="6" customFormat="1" x14ac:dyDescent="0.4"/>
    <row r="33806" s="6" customFormat="1" x14ac:dyDescent="0.4"/>
    <row r="33807" s="6" customFormat="1" x14ac:dyDescent="0.4"/>
    <row r="33808" s="6" customFormat="1" x14ac:dyDescent="0.4"/>
    <row r="33809" s="6" customFormat="1" x14ac:dyDescent="0.4"/>
    <row r="33810" s="6" customFormat="1" x14ac:dyDescent="0.4"/>
    <row r="33811" s="6" customFormat="1" x14ac:dyDescent="0.4"/>
    <row r="33812" s="6" customFormat="1" x14ac:dyDescent="0.4"/>
    <row r="33813" s="6" customFormat="1" x14ac:dyDescent="0.4"/>
    <row r="33814" s="6" customFormat="1" x14ac:dyDescent="0.4"/>
    <row r="33815" s="6" customFormat="1" x14ac:dyDescent="0.4"/>
    <row r="33816" s="6" customFormat="1" x14ac:dyDescent="0.4"/>
    <row r="33817" s="6" customFormat="1" x14ac:dyDescent="0.4"/>
    <row r="33818" s="6" customFormat="1" x14ac:dyDescent="0.4"/>
    <row r="33819" s="6" customFormat="1" x14ac:dyDescent="0.4"/>
    <row r="33820" s="6" customFormat="1" x14ac:dyDescent="0.4"/>
    <row r="33821" s="6" customFormat="1" x14ac:dyDescent="0.4"/>
    <row r="33822" s="6" customFormat="1" x14ac:dyDescent="0.4"/>
    <row r="33823" s="6" customFormat="1" x14ac:dyDescent="0.4"/>
    <row r="33824" s="6" customFormat="1" x14ac:dyDescent="0.4"/>
    <row r="33825" s="6" customFormat="1" x14ac:dyDescent="0.4"/>
    <row r="33826" s="6" customFormat="1" x14ac:dyDescent="0.4"/>
    <row r="33827" s="6" customFormat="1" x14ac:dyDescent="0.4"/>
    <row r="33828" s="6" customFormat="1" x14ac:dyDescent="0.4"/>
    <row r="33829" s="6" customFormat="1" x14ac:dyDescent="0.4"/>
    <row r="33830" s="6" customFormat="1" x14ac:dyDescent="0.4"/>
    <row r="33831" s="6" customFormat="1" x14ac:dyDescent="0.4"/>
    <row r="33832" s="6" customFormat="1" x14ac:dyDescent="0.4"/>
    <row r="33833" s="6" customFormat="1" x14ac:dyDescent="0.4"/>
    <row r="33834" s="6" customFormat="1" x14ac:dyDescent="0.4"/>
    <row r="33835" s="6" customFormat="1" x14ac:dyDescent="0.4"/>
    <row r="33836" s="6" customFormat="1" x14ac:dyDescent="0.4"/>
    <row r="33837" s="6" customFormat="1" x14ac:dyDescent="0.4"/>
    <row r="33838" s="6" customFormat="1" x14ac:dyDescent="0.4"/>
    <row r="33839" s="6" customFormat="1" x14ac:dyDescent="0.4"/>
    <row r="33840" s="6" customFormat="1" x14ac:dyDescent="0.4"/>
    <row r="33841" s="6" customFormat="1" x14ac:dyDescent="0.4"/>
    <row r="33842" s="6" customFormat="1" x14ac:dyDescent="0.4"/>
    <row r="33843" s="6" customFormat="1" x14ac:dyDescent="0.4"/>
    <row r="33844" s="6" customFormat="1" x14ac:dyDescent="0.4"/>
    <row r="33845" s="6" customFormat="1" x14ac:dyDescent="0.4"/>
    <row r="33846" s="6" customFormat="1" x14ac:dyDescent="0.4"/>
    <row r="33847" s="6" customFormat="1" x14ac:dyDescent="0.4"/>
    <row r="33848" s="6" customFormat="1" x14ac:dyDescent="0.4"/>
    <row r="33849" s="6" customFormat="1" x14ac:dyDescent="0.4"/>
    <row r="33850" s="6" customFormat="1" x14ac:dyDescent="0.4"/>
    <row r="33851" s="6" customFormat="1" x14ac:dyDescent="0.4"/>
    <row r="33852" s="6" customFormat="1" x14ac:dyDescent="0.4"/>
    <row r="33853" s="6" customFormat="1" x14ac:dyDescent="0.4"/>
    <row r="33854" s="6" customFormat="1" x14ac:dyDescent="0.4"/>
    <row r="33855" s="6" customFormat="1" x14ac:dyDescent="0.4"/>
    <row r="33856" s="6" customFormat="1" x14ac:dyDescent="0.4"/>
    <row r="33857" s="6" customFormat="1" x14ac:dyDescent="0.4"/>
    <row r="33858" s="6" customFormat="1" x14ac:dyDescent="0.4"/>
    <row r="33859" s="6" customFormat="1" x14ac:dyDescent="0.4"/>
    <row r="33860" s="6" customFormat="1" x14ac:dyDescent="0.4"/>
    <row r="33861" s="6" customFormat="1" x14ac:dyDescent="0.4"/>
    <row r="33862" s="6" customFormat="1" x14ac:dyDescent="0.4"/>
    <row r="33863" s="6" customFormat="1" x14ac:dyDescent="0.4"/>
    <row r="33864" s="6" customFormat="1" x14ac:dyDescent="0.4"/>
    <row r="33865" s="6" customFormat="1" x14ac:dyDescent="0.4"/>
    <row r="33866" s="6" customFormat="1" x14ac:dyDescent="0.4"/>
    <row r="33867" s="6" customFormat="1" x14ac:dyDescent="0.4"/>
    <row r="33868" s="6" customFormat="1" x14ac:dyDescent="0.4"/>
    <row r="33869" s="6" customFormat="1" x14ac:dyDescent="0.4"/>
    <row r="33870" s="6" customFormat="1" x14ac:dyDescent="0.4"/>
    <row r="33871" s="6" customFormat="1" x14ac:dyDescent="0.4"/>
    <row r="33872" s="6" customFormat="1" x14ac:dyDescent="0.4"/>
    <row r="33873" s="6" customFormat="1" x14ac:dyDescent="0.4"/>
    <row r="33874" s="6" customFormat="1" x14ac:dyDescent="0.4"/>
    <row r="33875" s="6" customFormat="1" x14ac:dyDescent="0.4"/>
    <row r="33876" s="6" customFormat="1" x14ac:dyDescent="0.4"/>
    <row r="33877" s="6" customFormat="1" x14ac:dyDescent="0.4"/>
    <row r="33878" s="6" customFormat="1" x14ac:dyDescent="0.4"/>
    <row r="33879" s="6" customFormat="1" x14ac:dyDescent="0.4"/>
    <row r="33880" s="6" customFormat="1" x14ac:dyDescent="0.4"/>
    <row r="33881" s="6" customFormat="1" x14ac:dyDescent="0.4"/>
    <row r="33882" s="6" customFormat="1" x14ac:dyDescent="0.4"/>
    <row r="33883" s="6" customFormat="1" x14ac:dyDescent="0.4"/>
    <row r="33884" s="6" customFormat="1" x14ac:dyDescent="0.4"/>
    <row r="33885" s="6" customFormat="1" x14ac:dyDescent="0.4"/>
    <row r="33886" s="6" customFormat="1" x14ac:dyDescent="0.4"/>
    <row r="33887" s="6" customFormat="1" x14ac:dyDescent="0.4"/>
    <row r="33888" s="6" customFormat="1" x14ac:dyDescent="0.4"/>
    <row r="33889" s="6" customFormat="1" x14ac:dyDescent="0.4"/>
    <row r="33890" s="6" customFormat="1" x14ac:dyDescent="0.4"/>
    <row r="33891" s="6" customFormat="1" x14ac:dyDescent="0.4"/>
    <row r="33892" s="6" customFormat="1" x14ac:dyDescent="0.4"/>
    <row r="33893" s="6" customFormat="1" x14ac:dyDescent="0.4"/>
    <row r="33894" s="6" customFormat="1" x14ac:dyDescent="0.4"/>
    <row r="33895" s="6" customFormat="1" x14ac:dyDescent="0.4"/>
    <row r="33896" s="6" customFormat="1" x14ac:dyDescent="0.4"/>
    <row r="33897" s="6" customFormat="1" x14ac:dyDescent="0.4"/>
    <row r="33898" s="6" customFormat="1" x14ac:dyDescent="0.4"/>
    <row r="33899" s="6" customFormat="1" x14ac:dyDescent="0.4"/>
    <row r="33900" s="6" customFormat="1" x14ac:dyDescent="0.4"/>
    <row r="33901" s="6" customFormat="1" x14ac:dyDescent="0.4"/>
    <row r="33902" s="6" customFormat="1" x14ac:dyDescent="0.4"/>
    <row r="33903" s="6" customFormat="1" x14ac:dyDescent="0.4"/>
    <row r="33904" s="6" customFormat="1" x14ac:dyDescent="0.4"/>
    <row r="33905" s="6" customFormat="1" x14ac:dyDescent="0.4"/>
    <row r="33906" s="6" customFormat="1" x14ac:dyDescent="0.4"/>
    <row r="33907" s="6" customFormat="1" x14ac:dyDescent="0.4"/>
    <row r="33908" s="6" customFormat="1" x14ac:dyDescent="0.4"/>
    <row r="33909" s="6" customFormat="1" x14ac:dyDescent="0.4"/>
    <row r="33910" s="6" customFormat="1" x14ac:dyDescent="0.4"/>
    <row r="33911" s="6" customFormat="1" x14ac:dyDescent="0.4"/>
    <row r="33912" s="6" customFormat="1" x14ac:dyDescent="0.4"/>
    <row r="33913" s="6" customFormat="1" x14ac:dyDescent="0.4"/>
    <row r="33914" s="6" customFormat="1" x14ac:dyDescent="0.4"/>
    <row r="33915" s="6" customFormat="1" x14ac:dyDescent="0.4"/>
    <row r="33916" s="6" customFormat="1" x14ac:dyDescent="0.4"/>
    <row r="33917" s="6" customFormat="1" x14ac:dyDescent="0.4"/>
    <row r="33918" s="6" customFormat="1" x14ac:dyDescent="0.4"/>
    <row r="33919" s="6" customFormat="1" x14ac:dyDescent="0.4"/>
    <row r="33920" s="6" customFormat="1" x14ac:dyDescent="0.4"/>
    <row r="33921" s="6" customFormat="1" x14ac:dyDescent="0.4"/>
    <row r="33922" s="6" customFormat="1" x14ac:dyDescent="0.4"/>
    <row r="33923" s="6" customFormat="1" x14ac:dyDescent="0.4"/>
    <row r="33924" s="6" customFormat="1" x14ac:dyDescent="0.4"/>
    <row r="33925" s="6" customFormat="1" x14ac:dyDescent="0.4"/>
    <row r="33926" s="6" customFormat="1" x14ac:dyDescent="0.4"/>
    <row r="33927" s="6" customFormat="1" x14ac:dyDescent="0.4"/>
    <row r="33928" s="6" customFormat="1" x14ac:dyDescent="0.4"/>
    <row r="33929" s="6" customFormat="1" x14ac:dyDescent="0.4"/>
    <row r="33930" s="6" customFormat="1" x14ac:dyDescent="0.4"/>
    <row r="33931" s="6" customFormat="1" x14ac:dyDescent="0.4"/>
    <row r="33932" s="6" customFormat="1" x14ac:dyDescent="0.4"/>
    <row r="33933" s="6" customFormat="1" x14ac:dyDescent="0.4"/>
    <row r="33934" s="6" customFormat="1" x14ac:dyDescent="0.4"/>
    <row r="33935" s="6" customFormat="1" x14ac:dyDescent="0.4"/>
    <row r="33936" s="6" customFormat="1" x14ac:dyDescent="0.4"/>
    <row r="33937" s="6" customFormat="1" x14ac:dyDescent="0.4"/>
    <row r="33938" s="6" customFormat="1" x14ac:dyDescent="0.4"/>
    <row r="33939" s="6" customFormat="1" x14ac:dyDescent="0.4"/>
    <row r="33940" s="6" customFormat="1" x14ac:dyDescent="0.4"/>
    <row r="33941" s="6" customFormat="1" x14ac:dyDescent="0.4"/>
    <row r="33942" s="6" customFormat="1" x14ac:dyDescent="0.4"/>
    <row r="33943" s="6" customFormat="1" x14ac:dyDescent="0.4"/>
    <row r="33944" s="6" customFormat="1" x14ac:dyDescent="0.4"/>
    <row r="33945" s="6" customFormat="1" x14ac:dyDescent="0.4"/>
    <row r="33946" s="6" customFormat="1" x14ac:dyDescent="0.4"/>
    <row r="33947" s="6" customFormat="1" x14ac:dyDescent="0.4"/>
    <row r="33948" s="6" customFormat="1" x14ac:dyDescent="0.4"/>
    <row r="33949" s="6" customFormat="1" x14ac:dyDescent="0.4"/>
    <row r="33950" s="6" customFormat="1" x14ac:dyDescent="0.4"/>
    <row r="33951" s="6" customFormat="1" x14ac:dyDescent="0.4"/>
    <row r="33952" s="6" customFormat="1" x14ac:dyDescent="0.4"/>
    <row r="33953" s="6" customFormat="1" x14ac:dyDescent="0.4"/>
    <row r="33954" s="6" customFormat="1" x14ac:dyDescent="0.4"/>
    <row r="33955" s="6" customFormat="1" x14ac:dyDescent="0.4"/>
    <row r="33956" s="6" customFormat="1" x14ac:dyDescent="0.4"/>
    <row r="33957" s="6" customFormat="1" x14ac:dyDescent="0.4"/>
    <row r="33958" s="6" customFormat="1" x14ac:dyDescent="0.4"/>
    <row r="33959" s="6" customFormat="1" x14ac:dyDescent="0.4"/>
    <row r="33960" s="6" customFormat="1" x14ac:dyDescent="0.4"/>
    <row r="33961" s="6" customFormat="1" x14ac:dyDescent="0.4"/>
    <row r="33962" s="6" customFormat="1" x14ac:dyDescent="0.4"/>
    <row r="33963" s="6" customFormat="1" x14ac:dyDescent="0.4"/>
    <row r="33964" s="6" customFormat="1" x14ac:dyDescent="0.4"/>
    <row r="33965" s="6" customFormat="1" x14ac:dyDescent="0.4"/>
    <row r="33966" s="6" customFormat="1" x14ac:dyDescent="0.4"/>
    <row r="33967" s="6" customFormat="1" x14ac:dyDescent="0.4"/>
    <row r="33968" s="6" customFormat="1" x14ac:dyDescent="0.4"/>
    <row r="33969" s="6" customFormat="1" x14ac:dyDescent="0.4"/>
    <row r="33970" s="6" customFormat="1" x14ac:dyDescent="0.4"/>
    <row r="33971" s="6" customFormat="1" x14ac:dyDescent="0.4"/>
    <row r="33972" s="6" customFormat="1" x14ac:dyDescent="0.4"/>
    <row r="33973" s="6" customFormat="1" x14ac:dyDescent="0.4"/>
    <row r="33974" s="6" customFormat="1" x14ac:dyDescent="0.4"/>
    <row r="33975" s="6" customFormat="1" x14ac:dyDescent="0.4"/>
    <row r="33976" s="6" customFormat="1" x14ac:dyDescent="0.4"/>
    <row r="33977" s="6" customFormat="1" x14ac:dyDescent="0.4"/>
    <row r="33978" s="6" customFormat="1" x14ac:dyDescent="0.4"/>
    <row r="33979" s="6" customFormat="1" x14ac:dyDescent="0.4"/>
    <row r="33980" s="6" customFormat="1" x14ac:dyDescent="0.4"/>
    <row r="33981" s="6" customFormat="1" x14ac:dyDescent="0.4"/>
    <row r="33982" s="6" customFormat="1" x14ac:dyDescent="0.4"/>
    <row r="33983" s="6" customFormat="1" x14ac:dyDescent="0.4"/>
    <row r="33984" s="6" customFormat="1" x14ac:dyDescent="0.4"/>
    <row r="33985" s="6" customFormat="1" x14ac:dyDescent="0.4"/>
    <row r="33986" s="6" customFormat="1" x14ac:dyDescent="0.4"/>
    <row r="33987" s="6" customFormat="1" x14ac:dyDescent="0.4"/>
    <row r="33988" s="6" customFormat="1" x14ac:dyDescent="0.4"/>
    <row r="33989" s="6" customFormat="1" x14ac:dyDescent="0.4"/>
    <row r="33990" s="6" customFormat="1" x14ac:dyDescent="0.4"/>
    <row r="33991" s="6" customFormat="1" x14ac:dyDescent="0.4"/>
    <row r="33992" s="6" customFormat="1" x14ac:dyDescent="0.4"/>
    <row r="33993" s="6" customFormat="1" x14ac:dyDescent="0.4"/>
    <row r="33994" s="6" customFormat="1" x14ac:dyDescent="0.4"/>
    <row r="33995" s="6" customFormat="1" x14ac:dyDescent="0.4"/>
    <row r="33996" s="6" customFormat="1" x14ac:dyDescent="0.4"/>
    <row r="33997" s="6" customFormat="1" x14ac:dyDescent="0.4"/>
    <row r="33998" s="6" customFormat="1" x14ac:dyDescent="0.4"/>
    <row r="33999" s="6" customFormat="1" x14ac:dyDescent="0.4"/>
    <row r="34000" s="6" customFormat="1" x14ac:dyDescent="0.4"/>
    <row r="34001" s="6" customFormat="1" x14ac:dyDescent="0.4"/>
    <row r="34002" s="6" customFormat="1" x14ac:dyDescent="0.4"/>
    <row r="34003" s="6" customFormat="1" x14ac:dyDescent="0.4"/>
    <row r="34004" s="6" customFormat="1" x14ac:dyDescent="0.4"/>
    <row r="34005" s="6" customFormat="1" x14ac:dyDescent="0.4"/>
    <row r="34006" s="6" customFormat="1" x14ac:dyDescent="0.4"/>
    <row r="34007" s="6" customFormat="1" x14ac:dyDescent="0.4"/>
    <row r="34008" s="6" customFormat="1" x14ac:dyDescent="0.4"/>
    <row r="34009" s="6" customFormat="1" x14ac:dyDescent="0.4"/>
    <row r="34010" s="6" customFormat="1" x14ac:dyDescent="0.4"/>
    <row r="34011" s="6" customFormat="1" x14ac:dyDescent="0.4"/>
    <row r="34012" s="6" customFormat="1" x14ac:dyDescent="0.4"/>
    <row r="34013" s="6" customFormat="1" x14ac:dyDescent="0.4"/>
    <row r="34014" s="6" customFormat="1" x14ac:dyDescent="0.4"/>
    <row r="34015" s="6" customFormat="1" x14ac:dyDescent="0.4"/>
    <row r="34016" s="6" customFormat="1" x14ac:dyDescent="0.4"/>
    <row r="34017" s="6" customFormat="1" x14ac:dyDescent="0.4"/>
    <row r="34018" s="6" customFormat="1" x14ac:dyDescent="0.4"/>
    <row r="34019" s="6" customFormat="1" x14ac:dyDescent="0.4"/>
    <row r="34020" s="6" customFormat="1" x14ac:dyDescent="0.4"/>
    <row r="34021" s="6" customFormat="1" x14ac:dyDescent="0.4"/>
    <row r="34022" s="6" customFormat="1" x14ac:dyDescent="0.4"/>
    <row r="34023" s="6" customFormat="1" x14ac:dyDescent="0.4"/>
    <row r="34024" s="6" customFormat="1" x14ac:dyDescent="0.4"/>
    <row r="34025" s="6" customFormat="1" x14ac:dyDescent="0.4"/>
    <row r="34026" s="6" customFormat="1" x14ac:dyDescent="0.4"/>
    <row r="34027" s="6" customFormat="1" x14ac:dyDescent="0.4"/>
    <row r="34028" s="6" customFormat="1" x14ac:dyDescent="0.4"/>
    <row r="34029" s="6" customFormat="1" x14ac:dyDescent="0.4"/>
    <row r="34030" s="6" customFormat="1" x14ac:dyDescent="0.4"/>
    <row r="34031" s="6" customFormat="1" x14ac:dyDescent="0.4"/>
    <row r="34032" s="6" customFormat="1" x14ac:dyDescent="0.4"/>
    <row r="34033" s="6" customFormat="1" x14ac:dyDescent="0.4"/>
    <row r="34034" s="6" customFormat="1" x14ac:dyDescent="0.4"/>
    <row r="34035" s="6" customFormat="1" x14ac:dyDescent="0.4"/>
    <row r="34036" s="6" customFormat="1" x14ac:dyDescent="0.4"/>
    <row r="34037" s="6" customFormat="1" x14ac:dyDescent="0.4"/>
    <row r="34038" s="6" customFormat="1" x14ac:dyDescent="0.4"/>
    <row r="34039" s="6" customFormat="1" x14ac:dyDescent="0.4"/>
    <row r="34040" s="6" customFormat="1" x14ac:dyDescent="0.4"/>
    <row r="34041" s="6" customFormat="1" x14ac:dyDescent="0.4"/>
    <row r="34042" s="6" customFormat="1" x14ac:dyDescent="0.4"/>
    <row r="34043" s="6" customFormat="1" x14ac:dyDescent="0.4"/>
    <row r="34044" s="6" customFormat="1" x14ac:dyDescent="0.4"/>
    <row r="34045" s="6" customFormat="1" x14ac:dyDescent="0.4"/>
    <row r="34046" s="6" customFormat="1" x14ac:dyDescent="0.4"/>
    <row r="34047" s="6" customFormat="1" x14ac:dyDescent="0.4"/>
    <row r="34048" s="6" customFormat="1" x14ac:dyDescent="0.4"/>
    <row r="34049" s="6" customFormat="1" x14ac:dyDescent="0.4"/>
    <row r="34050" s="6" customFormat="1" x14ac:dyDescent="0.4"/>
    <row r="34051" s="6" customFormat="1" x14ac:dyDescent="0.4"/>
    <row r="34052" s="6" customFormat="1" x14ac:dyDescent="0.4"/>
    <row r="34053" s="6" customFormat="1" x14ac:dyDescent="0.4"/>
    <row r="34054" s="6" customFormat="1" x14ac:dyDescent="0.4"/>
    <row r="34055" s="6" customFormat="1" x14ac:dyDescent="0.4"/>
    <row r="34056" s="6" customFormat="1" x14ac:dyDescent="0.4"/>
    <row r="34057" s="6" customFormat="1" x14ac:dyDescent="0.4"/>
    <row r="34058" s="6" customFormat="1" x14ac:dyDescent="0.4"/>
    <row r="34059" s="6" customFormat="1" x14ac:dyDescent="0.4"/>
    <row r="34060" s="6" customFormat="1" x14ac:dyDescent="0.4"/>
    <row r="34061" s="6" customFormat="1" x14ac:dyDescent="0.4"/>
    <row r="34062" s="6" customFormat="1" x14ac:dyDescent="0.4"/>
    <row r="34063" s="6" customFormat="1" x14ac:dyDescent="0.4"/>
    <row r="34064" s="6" customFormat="1" x14ac:dyDescent="0.4"/>
    <row r="34065" s="6" customFormat="1" x14ac:dyDescent="0.4"/>
    <row r="34066" s="6" customFormat="1" x14ac:dyDescent="0.4"/>
    <row r="34067" s="6" customFormat="1" x14ac:dyDescent="0.4"/>
    <row r="34068" s="6" customFormat="1" x14ac:dyDescent="0.4"/>
    <row r="34069" s="6" customFormat="1" x14ac:dyDescent="0.4"/>
    <row r="34070" s="6" customFormat="1" x14ac:dyDescent="0.4"/>
    <row r="34071" s="6" customFormat="1" x14ac:dyDescent="0.4"/>
    <row r="34072" s="6" customFormat="1" x14ac:dyDescent="0.4"/>
    <row r="34073" s="6" customFormat="1" x14ac:dyDescent="0.4"/>
    <row r="34074" s="6" customFormat="1" x14ac:dyDescent="0.4"/>
    <row r="34075" s="6" customFormat="1" x14ac:dyDescent="0.4"/>
    <row r="34076" s="6" customFormat="1" x14ac:dyDescent="0.4"/>
    <row r="34077" s="6" customFormat="1" x14ac:dyDescent="0.4"/>
    <row r="34078" s="6" customFormat="1" x14ac:dyDescent="0.4"/>
    <row r="34079" s="6" customFormat="1" x14ac:dyDescent="0.4"/>
    <row r="34080" s="6" customFormat="1" x14ac:dyDescent="0.4"/>
    <row r="34081" s="6" customFormat="1" x14ac:dyDescent="0.4"/>
    <row r="34082" s="6" customFormat="1" x14ac:dyDescent="0.4"/>
    <row r="34083" s="6" customFormat="1" x14ac:dyDescent="0.4"/>
    <row r="34084" s="6" customFormat="1" x14ac:dyDescent="0.4"/>
    <row r="34085" s="6" customFormat="1" x14ac:dyDescent="0.4"/>
    <row r="34086" s="6" customFormat="1" x14ac:dyDescent="0.4"/>
    <row r="34087" s="6" customFormat="1" x14ac:dyDescent="0.4"/>
    <row r="34088" s="6" customFormat="1" x14ac:dyDescent="0.4"/>
    <row r="34089" s="6" customFormat="1" x14ac:dyDescent="0.4"/>
    <row r="34090" s="6" customFormat="1" x14ac:dyDescent="0.4"/>
    <row r="34091" s="6" customFormat="1" x14ac:dyDescent="0.4"/>
    <row r="34092" s="6" customFormat="1" x14ac:dyDescent="0.4"/>
    <row r="34093" s="6" customFormat="1" x14ac:dyDescent="0.4"/>
    <row r="34094" s="6" customFormat="1" x14ac:dyDescent="0.4"/>
    <row r="34095" s="6" customFormat="1" x14ac:dyDescent="0.4"/>
    <row r="34096" s="6" customFormat="1" x14ac:dyDescent="0.4"/>
    <row r="34097" s="6" customFormat="1" x14ac:dyDescent="0.4"/>
    <row r="34098" s="6" customFormat="1" x14ac:dyDescent="0.4"/>
    <row r="34099" s="6" customFormat="1" x14ac:dyDescent="0.4"/>
    <row r="34100" s="6" customFormat="1" x14ac:dyDescent="0.4"/>
    <row r="34101" s="6" customFormat="1" x14ac:dyDescent="0.4"/>
    <row r="34102" s="6" customFormat="1" x14ac:dyDescent="0.4"/>
    <row r="34103" s="6" customFormat="1" x14ac:dyDescent="0.4"/>
    <row r="34104" s="6" customFormat="1" x14ac:dyDescent="0.4"/>
    <row r="34105" s="6" customFormat="1" x14ac:dyDescent="0.4"/>
    <row r="34106" s="6" customFormat="1" x14ac:dyDescent="0.4"/>
    <row r="34107" s="6" customFormat="1" x14ac:dyDescent="0.4"/>
    <row r="34108" s="6" customFormat="1" x14ac:dyDescent="0.4"/>
    <row r="34109" s="6" customFormat="1" x14ac:dyDescent="0.4"/>
    <row r="34110" s="6" customFormat="1" x14ac:dyDescent="0.4"/>
    <row r="34111" s="6" customFormat="1" x14ac:dyDescent="0.4"/>
    <row r="34112" s="6" customFormat="1" x14ac:dyDescent="0.4"/>
    <row r="34113" s="6" customFormat="1" x14ac:dyDescent="0.4"/>
    <row r="34114" s="6" customFormat="1" x14ac:dyDescent="0.4"/>
    <row r="34115" s="6" customFormat="1" x14ac:dyDescent="0.4"/>
    <row r="34116" s="6" customFormat="1" x14ac:dyDescent="0.4"/>
    <row r="34117" s="6" customFormat="1" x14ac:dyDescent="0.4"/>
    <row r="34118" s="6" customFormat="1" x14ac:dyDescent="0.4"/>
    <row r="34119" s="6" customFormat="1" x14ac:dyDescent="0.4"/>
    <row r="34120" s="6" customFormat="1" x14ac:dyDescent="0.4"/>
    <row r="34121" s="6" customFormat="1" x14ac:dyDescent="0.4"/>
    <row r="34122" s="6" customFormat="1" x14ac:dyDescent="0.4"/>
    <row r="34123" s="6" customFormat="1" x14ac:dyDescent="0.4"/>
    <row r="34124" s="6" customFormat="1" x14ac:dyDescent="0.4"/>
    <row r="34125" s="6" customFormat="1" x14ac:dyDescent="0.4"/>
    <row r="34126" s="6" customFormat="1" x14ac:dyDescent="0.4"/>
    <row r="34127" s="6" customFormat="1" x14ac:dyDescent="0.4"/>
    <row r="34128" s="6" customFormat="1" x14ac:dyDescent="0.4"/>
    <row r="34129" s="6" customFormat="1" x14ac:dyDescent="0.4"/>
    <row r="34130" s="6" customFormat="1" x14ac:dyDescent="0.4"/>
    <row r="34131" s="6" customFormat="1" x14ac:dyDescent="0.4"/>
    <row r="34132" s="6" customFormat="1" x14ac:dyDescent="0.4"/>
    <row r="34133" s="6" customFormat="1" x14ac:dyDescent="0.4"/>
    <row r="34134" s="6" customFormat="1" x14ac:dyDescent="0.4"/>
    <row r="34135" s="6" customFormat="1" x14ac:dyDescent="0.4"/>
    <row r="34136" s="6" customFormat="1" x14ac:dyDescent="0.4"/>
    <row r="34137" s="6" customFormat="1" x14ac:dyDescent="0.4"/>
    <row r="34138" s="6" customFormat="1" x14ac:dyDescent="0.4"/>
    <row r="34139" s="6" customFormat="1" x14ac:dyDescent="0.4"/>
    <row r="34140" s="6" customFormat="1" x14ac:dyDescent="0.4"/>
    <row r="34141" s="6" customFormat="1" x14ac:dyDescent="0.4"/>
    <row r="34142" s="6" customFormat="1" x14ac:dyDescent="0.4"/>
    <row r="34143" s="6" customFormat="1" x14ac:dyDescent="0.4"/>
    <row r="34144" s="6" customFormat="1" x14ac:dyDescent="0.4"/>
    <row r="34145" s="6" customFormat="1" x14ac:dyDescent="0.4"/>
    <row r="34146" s="6" customFormat="1" x14ac:dyDescent="0.4"/>
    <row r="34147" s="6" customFormat="1" x14ac:dyDescent="0.4"/>
    <row r="34148" s="6" customFormat="1" x14ac:dyDescent="0.4"/>
    <row r="34149" s="6" customFormat="1" x14ac:dyDescent="0.4"/>
    <row r="34150" s="6" customFormat="1" x14ac:dyDescent="0.4"/>
    <row r="34151" s="6" customFormat="1" x14ac:dyDescent="0.4"/>
    <row r="34152" s="6" customFormat="1" x14ac:dyDescent="0.4"/>
    <row r="34153" s="6" customFormat="1" x14ac:dyDescent="0.4"/>
    <row r="34154" s="6" customFormat="1" x14ac:dyDescent="0.4"/>
    <row r="34155" s="6" customFormat="1" x14ac:dyDescent="0.4"/>
    <row r="34156" s="6" customFormat="1" x14ac:dyDescent="0.4"/>
    <row r="34157" s="6" customFormat="1" x14ac:dyDescent="0.4"/>
    <row r="34158" s="6" customFormat="1" x14ac:dyDescent="0.4"/>
    <row r="34159" s="6" customFormat="1" x14ac:dyDescent="0.4"/>
    <row r="34160" s="6" customFormat="1" x14ac:dyDescent="0.4"/>
    <row r="34161" s="6" customFormat="1" x14ac:dyDescent="0.4"/>
    <row r="34162" s="6" customFormat="1" x14ac:dyDescent="0.4"/>
    <row r="34163" s="6" customFormat="1" x14ac:dyDescent="0.4"/>
    <row r="34164" s="6" customFormat="1" x14ac:dyDescent="0.4"/>
    <row r="34165" s="6" customFormat="1" x14ac:dyDescent="0.4"/>
    <row r="34166" s="6" customFormat="1" x14ac:dyDescent="0.4"/>
    <row r="34167" s="6" customFormat="1" x14ac:dyDescent="0.4"/>
    <row r="34168" s="6" customFormat="1" x14ac:dyDescent="0.4"/>
    <row r="34169" s="6" customFormat="1" x14ac:dyDescent="0.4"/>
    <row r="34170" s="6" customFormat="1" x14ac:dyDescent="0.4"/>
    <row r="34171" s="6" customFormat="1" x14ac:dyDescent="0.4"/>
    <row r="34172" s="6" customFormat="1" x14ac:dyDescent="0.4"/>
    <row r="34173" s="6" customFormat="1" x14ac:dyDescent="0.4"/>
    <row r="34174" s="6" customFormat="1" x14ac:dyDescent="0.4"/>
    <row r="34175" s="6" customFormat="1" x14ac:dyDescent="0.4"/>
    <row r="34176" s="6" customFormat="1" x14ac:dyDescent="0.4"/>
    <row r="34177" s="6" customFormat="1" x14ac:dyDescent="0.4"/>
    <row r="34178" s="6" customFormat="1" x14ac:dyDescent="0.4"/>
    <row r="34179" s="6" customFormat="1" x14ac:dyDescent="0.4"/>
    <row r="34180" s="6" customFormat="1" x14ac:dyDescent="0.4"/>
    <row r="34181" s="6" customFormat="1" x14ac:dyDescent="0.4"/>
    <row r="34182" s="6" customFormat="1" x14ac:dyDescent="0.4"/>
    <row r="34183" s="6" customFormat="1" x14ac:dyDescent="0.4"/>
    <row r="34184" s="6" customFormat="1" x14ac:dyDescent="0.4"/>
    <row r="34185" s="6" customFormat="1" x14ac:dyDescent="0.4"/>
    <row r="34186" s="6" customFormat="1" x14ac:dyDescent="0.4"/>
    <row r="34187" s="6" customFormat="1" x14ac:dyDescent="0.4"/>
    <row r="34188" s="6" customFormat="1" x14ac:dyDescent="0.4"/>
    <row r="34189" s="6" customFormat="1" x14ac:dyDescent="0.4"/>
    <row r="34190" s="6" customFormat="1" x14ac:dyDescent="0.4"/>
    <row r="34191" s="6" customFormat="1" x14ac:dyDescent="0.4"/>
    <row r="34192" s="6" customFormat="1" x14ac:dyDescent="0.4"/>
    <row r="34193" s="6" customFormat="1" x14ac:dyDescent="0.4"/>
    <row r="34194" s="6" customFormat="1" x14ac:dyDescent="0.4"/>
    <row r="34195" s="6" customFormat="1" x14ac:dyDescent="0.4"/>
    <row r="34196" s="6" customFormat="1" x14ac:dyDescent="0.4"/>
    <row r="34197" s="6" customFormat="1" x14ac:dyDescent="0.4"/>
    <row r="34198" s="6" customFormat="1" x14ac:dyDescent="0.4"/>
    <row r="34199" s="6" customFormat="1" x14ac:dyDescent="0.4"/>
    <row r="34200" s="6" customFormat="1" x14ac:dyDescent="0.4"/>
    <row r="34201" s="6" customFormat="1" x14ac:dyDescent="0.4"/>
    <row r="34202" s="6" customFormat="1" x14ac:dyDescent="0.4"/>
    <row r="34203" s="6" customFormat="1" x14ac:dyDescent="0.4"/>
    <row r="34204" s="6" customFormat="1" x14ac:dyDescent="0.4"/>
    <row r="34205" s="6" customFormat="1" x14ac:dyDescent="0.4"/>
    <row r="34206" s="6" customFormat="1" x14ac:dyDescent="0.4"/>
    <row r="34207" s="6" customFormat="1" x14ac:dyDescent="0.4"/>
    <row r="34208" s="6" customFormat="1" x14ac:dyDescent="0.4"/>
    <row r="34209" s="6" customFormat="1" x14ac:dyDescent="0.4"/>
    <row r="34210" s="6" customFormat="1" x14ac:dyDescent="0.4"/>
    <row r="34211" s="6" customFormat="1" x14ac:dyDescent="0.4"/>
    <row r="34212" s="6" customFormat="1" x14ac:dyDescent="0.4"/>
    <row r="34213" s="6" customFormat="1" x14ac:dyDescent="0.4"/>
    <row r="34214" s="6" customFormat="1" x14ac:dyDescent="0.4"/>
    <row r="34215" s="6" customFormat="1" x14ac:dyDescent="0.4"/>
    <row r="34216" s="6" customFormat="1" x14ac:dyDescent="0.4"/>
    <row r="34217" s="6" customFormat="1" x14ac:dyDescent="0.4"/>
    <row r="34218" s="6" customFormat="1" x14ac:dyDescent="0.4"/>
    <row r="34219" s="6" customFormat="1" x14ac:dyDescent="0.4"/>
    <row r="34220" s="6" customFormat="1" x14ac:dyDescent="0.4"/>
    <row r="34221" s="6" customFormat="1" x14ac:dyDescent="0.4"/>
    <row r="34222" s="6" customFormat="1" x14ac:dyDescent="0.4"/>
    <row r="34223" s="6" customFormat="1" x14ac:dyDescent="0.4"/>
    <row r="34224" s="6" customFormat="1" x14ac:dyDescent="0.4"/>
    <row r="34225" s="6" customFormat="1" x14ac:dyDescent="0.4"/>
    <row r="34226" s="6" customFormat="1" x14ac:dyDescent="0.4"/>
    <row r="34227" s="6" customFormat="1" x14ac:dyDescent="0.4"/>
    <row r="34228" s="6" customFormat="1" x14ac:dyDescent="0.4"/>
    <row r="34229" s="6" customFormat="1" x14ac:dyDescent="0.4"/>
    <row r="34230" s="6" customFormat="1" x14ac:dyDescent="0.4"/>
    <row r="34231" s="6" customFormat="1" x14ac:dyDescent="0.4"/>
    <row r="34232" s="6" customFormat="1" x14ac:dyDescent="0.4"/>
    <row r="34233" s="6" customFormat="1" x14ac:dyDescent="0.4"/>
    <row r="34234" s="6" customFormat="1" x14ac:dyDescent="0.4"/>
    <row r="34235" s="6" customFormat="1" x14ac:dyDescent="0.4"/>
    <row r="34236" s="6" customFormat="1" x14ac:dyDescent="0.4"/>
    <row r="34237" s="6" customFormat="1" x14ac:dyDescent="0.4"/>
    <row r="34238" s="6" customFormat="1" x14ac:dyDescent="0.4"/>
    <row r="34239" s="6" customFormat="1" x14ac:dyDescent="0.4"/>
    <row r="34240" s="6" customFormat="1" x14ac:dyDescent="0.4"/>
    <row r="34241" s="6" customFormat="1" x14ac:dyDescent="0.4"/>
    <row r="34242" s="6" customFormat="1" x14ac:dyDescent="0.4"/>
    <row r="34243" s="6" customFormat="1" x14ac:dyDescent="0.4"/>
    <row r="34244" s="6" customFormat="1" x14ac:dyDescent="0.4"/>
    <row r="34245" s="6" customFormat="1" x14ac:dyDescent="0.4"/>
    <row r="34246" s="6" customFormat="1" x14ac:dyDescent="0.4"/>
    <row r="34247" s="6" customFormat="1" x14ac:dyDescent="0.4"/>
    <row r="34248" s="6" customFormat="1" x14ac:dyDescent="0.4"/>
    <row r="34249" s="6" customFormat="1" x14ac:dyDescent="0.4"/>
    <row r="34250" s="6" customFormat="1" x14ac:dyDescent="0.4"/>
    <row r="34251" s="6" customFormat="1" x14ac:dyDescent="0.4"/>
    <row r="34252" s="6" customFormat="1" x14ac:dyDescent="0.4"/>
    <row r="34253" s="6" customFormat="1" x14ac:dyDescent="0.4"/>
    <row r="34254" s="6" customFormat="1" x14ac:dyDescent="0.4"/>
    <row r="34255" s="6" customFormat="1" x14ac:dyDescent="0.4"/>
    <row r="34256" s="6" customFormat="1" x14ac:dyDescent="0.4"/>
    <row r="34257" s="6" customFormat="1" x14ac:dyDescent="0.4"/>
    <row r="34258" s="6" customFormat="1" x14ac:dyDescent="0.4"/>
    <row r="34259" s="6" customFormat="1" x14ac:dyDescent="0.4"/>
    <row r="34260" s="6" customFormat="1" x14ac:dyDescent="0.4"/>
    <row r="34261" s="6" customFormat="1" x14ac:dyDescent="0.4"/>
    <row r="34262" s="6" customFormat="1" x14ac:dyDescent="0.4"/>
    <row r="34263" s="6" customFormat="1" x14ac:dyDescent="0.4"/>
    <row r="34264" s="6" customFormat="1" x14ac:dyDescent="0.4"/>
    <row r="34265" s="6" customFormat="1" x14ac:dyDescent="0.4"/>
    <row r="34266" s="6" customFormat="1" x14ac:dyDescent="0.4"/>
    <row r="34267" s="6" customFormat="1" x14ac:dyDescent="0.4"/>
    <row r="34268" s="6" customFormat="1" x14ac:dyDescent="0.4"/>
    <row r="34269" s="6" customFormat="1" x14ac:dyDescent="0.4"/>
    <row r="34270" s="6" customFormat="1" x14ac:dyDescent="0.4"/>
    <row r="34271" s="6" customFormat="1" x14ac:dyDescent="0.4"/>
    <row r="34272" s="6" customFormat="1" x14ac:dyDescent="0.4"/>
    <row r="34273" s="6" customFormat="1" x14ac:dyDescent="0.4"/>
    <row r="34274" s="6" customFormat="1" x14ac:dyDescent="0.4"/>
    <row r="34275" s="6" customFormat="1" x14ac:dyDescent="0.4"/>
    <row r="34276" s="6" customFormat="1" x14ac:dyDescent="0.4"/>
    <row r="34277" s="6" customFormat="1" x14ac:dyDescent="0.4"/>
    <row r="34278" s="6" customFormat="1" x14ac:dyDescent="0.4"/>
    <row r="34279" s="6" customFormat="1" x14ac:dyDescent="0.4"/>
    <row r="34280" s="6" customFormat="1" x14ac:dyDescent="0.4"/>
    <row r="34281" s="6" customFormat="1" x14ac:dyDescent="0.4"/>
    <row r="34282" s="6" customFormat="1" x14ac:dyDescent="0.4"/>
    <row r="34283" s="6" customFormat="1" x14ac:dyDescent="0.4"/>
    <row r="34284" s="6" customFormat="1" x14ac:dyDescent="0.4"/>
    <row r="34285" s="6" customFormat="1" x14ac:dyDescent="0.4"/>
    <row r="34286" s="6" customFormat="1" x14ac:dyDescent="0.4"/>
    <row r="34287" s="6" customFormat="1" x14ac:dyDescent="0.4"/>
    <row r="34288" s="6" customFormat="1" x14ac:dyDescent="0.4"/>
    <row r="34289" s="6" customFormat="1" x14ac:dyDescent="0.4"/>
    <row r="34290" s="6" customFormat="1" x14ac:dyDescent="0.4"/>
    <row r="34291" s="6" customFormat="1" x14ac:dyDescent="0.4"/>
    <row r="34292" s="6" customFormat="1" x14ac:dyDescent="0.4"/>
    <row r="34293" s="6" customFormat="1" x14ac:dyDescent="0.4"/>
    <row r="34294" s="6" customFormat="1" x14ac:dyDescent="0.4"/>
    <row r="34295" s="6" customFormat="1" x14ac:dyDescent="0.4"/>
    <row r="34296" s="6" customFormat="1" x14ac:dyDescent="0.4"/>
    <row r="34297" s="6" customFormat="1" x14ac:dyDescent="0.4"/>
    <row r="34298" s="6" customFormat="1" x14ac:dyDescent="0.4"/>
    <row r="34299" s="6" customFormat="1" x14ac:dyDescent="0.4"/>
    <row r="34300" s="6" customFormat="1" x14ac:dyDescent="0.4"/>
    <row r="34301" s="6" customFormat="1" x14ac:dyDescent="0.4"/>
    <row r="34302" s="6" customFormat="1" x14ac:dyDescent="0.4"/>
    <row r="34303" s="6" customFormat="1" x14ac:dyDescent="0.4"/>
    <row r="34304" s="6" customFormat="1" x14ac:dyDescent="0.4"/>
    <row r="34305" s="6" customFormat="1" x14ac:dyDescent="0.4"/>
    <row r="34306" s="6" customFormat="1" x14ac:dyDescent="0.4"/>
    <row r="34307" s="6" customFormat="1" x14ac:dyDescent="0.4"/>
    <row r="34308" s="6" customFormat="1" x14ac:dyDescent="0.4"/>
    <row r="34309" s="6" customFormat="1" x14ac:dyDescent="0.4"/>
    <row r="34310" s="6" customFormat="1" x14ac:dyDescent="0.4"/>
    <row r="34311" s="6" customFormat="1" x14ac:dyDescent="0.4"/>
    <row r="34312" s="6" customFormat="1" x14ac:dyDescent="0.4"/>
    <row r="34313" s="6" customFormat="1" x14ac:dyDescent="0.4"/>
    <row r="34314" s="6" customFormat="1" x14ac:dyDescent="0.4"/>
    <row r="34315" s="6" customFormat="1" x14ac:dyDescent="0.4"/>
    <row r="34316" s="6" customFormat="1" x14ac:dyDescent="0.4"/>
    <row r="34317" s="6" customFormat="1" x14ac:dyDescent="0.4"/>
    <row r="34318" s="6" customFormat="1" x14ac:dyDescent="0.4"/>
    <row r="34319" s="6" customFormat="1" x14ac:dyDescent="0.4"/>
    <row r="34320" s="6" customFormat="1" x14ac:dyDescent="0.4"/>
    <row r="34321" s="6" customFormat="1" x14ac:dyDescent="0.4"/>
    <row r="34322" s="6" customFormat="1" x14ac:dyDescent="0.4"/>
    <row r="34323" s="6" customFormat="1" x14ac:dyDescent="0.4"/>
    <row r="34324" s="6" customFormat="1" x14ac:dyDescent="0.4"/>
    <row r="34325" s="6" customFormat="1" x14ac:dyDescent="0.4"/>
    <row r="34326" s="6" customFormat="1" x14ac:dyDescent="0.4"/>
    <row r="34327" s="6" customFormat="1" x14ac:dyDescent="0.4"/>
    <row r="34328" s="6" customFormat="1" x14ac:dyDescent="0.4"/>
    <row r="34329" s="6" customFormat="1" x14ac:dyDescent="0.4"/>
    <row r="34330" s="6" customFormat="1" x14ac:dyDescent="0.4"/>
    <row r="34331" s="6" customFormat="1" x14ac:dyDescent="0.4"/>
    <row r="34332" s="6" customFormat="1" x14ac:dyDescent="0.4"/>
    <row r="34333" s="6" customFormat="1" x14ac:dyDescent="0.4"/>
    <row r="34334" s="6" customFormat="1" x14ac:dyDescent="0.4"/>
    <row r="34335" s="6" customFormat="1" x14ac:dyDescent="0.4"/>
    <row r="34336" s="6" customFormat="1" x14ac:dyDescent="0.4"/>
    <row r="34337" s="6" customFormat="1" x14ac:dyDescent="0.4"/>
    <row r="34338" s="6" customFormat="1" x14ac:dyDescent="0.4"/>
    <row r="34339" s="6" customFormat="1" x14ac:dyDescent="0.4"/>
    <row r="34340" s="6" customFormat="1" x14ac:dyDescent="0.4"/>
    <row r="34341" s="6" customFormat="1" x14ac:dyDescent="0.4"/>
    <row r="34342" s="6" customFormat="1" x14ac:dyDescent="0.4"/>
    <row r="34343" s="6" customFormat="1" x14ac:dyDescent="0.4"/>
    <row r="34344" s="6" customFormat="1" x14ac:dyDescent="0.4"/>
    <row r="34345" s="6" customFormat="1" x14ac:dyDescent="0.4"/>
    <row r="34346" s="6" customFormat="1" x14ac:dyDescent="0.4"/>
    <row r="34347" s="6" customFormat="1" x14ac:dyDescent="0.4"/>
    <row r="34348" s="6" customFormat="1" x14ac:dyDescent="0.4"/>
    <row r="34349" s="6" customFormat="1" x14ac:dyDescent="0.4"/>
    <row r="34350" s="6" customFormat="1" x14ac:dyDescent="0.4"/>
    <row r="34351" s="6" customFormat="1" x14ac:dyDescent="0.4"/>
    <row r="34352" s="6" customFormat="1" x14ac:dyDescent="0.4"/>
    <row r="34353" s="6" customFormat="1" x14ac:dyDescent="0.4"/>
    <row r="34354" s="6" customFormat="1" x14ac:dyDescent="0.4"/>
    <row r="34355" s="6" customFormat="1" x14ac:dyDescent="0.4"/>
    <row r="34356" s="6" customFormat="1" x14ac:dyDescent="0.4"/>
    <row r="34357" s="6" customFormat="1" x14ac:dyDescent="0.4"/>
    <row r="34358" s="6" customFormat="1" x14ac:dyDescent="0.4"/>
    <row r="34359" s="6" customFormat="1" x14ac:dyDescent="0.4"/>
    <row r="34360" s="6" customFormat="1" x14ac:dyDescent="0.4"/>
    <row r="34361" s="6" customFormat="1" x14ac:dyDescent="0.4"/>
    <row r="34362" s="6" customFormat="1" x14ac:dyDescent="0.4"/>
    <row r="34363" s="6" customFormat="1" x14ac:dyDescent="0.4"/>
    <row r="34364" s="6" customFormat="1" x14ac:dyDescent="0.4"/>
    <row r="34365" s="6" customFormat="1" x14ac:dyDescent="0.4"/>
    <row r="34366" s="6" customFormat="1" x14ac:dyDescent="0.4"/>
    <row r="34367" s="6" customFormat="1" x14ac:dyDescent="0.4"/>
    <row r="34368" s="6" customFormat="1" x14ac:dyDescent="0.4"/>
    <row r="34369" s="6" customFormat="1" x14ac:dyDescent="0.4"/>
    <row r="34370" s="6" customFormat="1" x14ac:dyDescent="0.4"/>
    <row r="34371" s="6" customFormat="1" x14ac:dyDescent="0.4"/>
    <row r="34372" s="6" customFormat="1" x14ac:dyDescent="0.4"/>
    <row r="34373" s="6" customFormat="1" x14ac:dyDescent="0.4"/>
    <row r="34374" s="6" customFormat="1" x14ac:dyDescent="0.4"/>
    <row r="34375" s="6" customFormat="1" x14ac:dyDescent="0.4"/>
    <row r="34376" s="6" customFormat="1" x14ac:dyDescent="0.4"/>
    <row r="34377" s="6" customFormat="1" x14ac:dyDescent="0.4"/>
    <row r="34378" s="6" customFormat="1" x14ac:dyDescent="0.4"/>
    <row r="34379" s="6" customFormat="1" x14ac:dyDescent="0.4"/>
    <row r="34380" s="6" customFormat="1" x14ac:dyDescent="0.4"/>
    <row r="34381" s="6" customFormat="1" x14ac:dyDescent="0.4"/>
    <row r="34382" s="6" customFormat="1" x14ac:dyDescent="0.4"/>
    <row r="34383" s="6" customFormat="1" x14ac:dyDescent="0.4"/>
    <row r="34384" s="6" customFormat="1" x14ac:dyDescent="0.4"/>
    <row r="34385" s="6" customFormat="1" x14ac:dyDescent="0.4"/>
    <row r="34386" s="6" customFormat="1" x14ac:dyDescent="0.4"/>
    <row r="34387" s="6" customFormat="1" x14ac:dyDescent="0.4"/>
    <row r="34388" s="6" customFormat="1" x14ac:dyDescent="0.4"/>
    <row r="34389" s="6" customFormat="1" x14ac:dyDescent="0.4"/>
    <row r="34390" s="6" customFormat="1" x14ac:dyDescent="0.4"/>
    <row r="34391" s="6" customFormat="1" x14ac:dyDescent="0.4"/>
    <row r="34392" s="6" customFormat="1" x14ac:dyDescent="0.4"/>
    <row r="34393" s="6" customFormat="1" x14ac:dyDescent="0.4"/>
    <row r="34394" s="6" customFormat="1" x14ac:dyDescent="0.4"/>
    <row r="34395" s="6" customFormat="1" x14ac:dyDescent="0.4"/>
    <row r="34396" s="6" customFormat="1" x14ac:dyDescent="0.4"/>
    <row r="34397" s="6" customFormat="1" x14ac:dyDescent="0.4"/>
    <row r="34398" s="6" customFormat="1" x14ac:dyDescent="0.4"/>
    <row r="34399" s="6" customFormat="1" x14ac:dyDescent="0.4"/>
    <row r="34400" s="6" customFormat="1" x14ac:dyDescent="0.4"/>
    <row r="34401" s="6" customFormat="1" x14ac:dyDescent="0.4"/>
    <row r="34402" s="6" customFormat="1" x14ac:dyDescent="0.4"/>
    <row r="34403" s="6" customFormat="1" x14ac:dyDescent="0.4"/>
    <row r="34404" s="6" customFormat="1" x14ac:dyDescent="0.4"/>
    <row r="34405" s="6" customFormat="1" x14ac:dyDescent="0.4"/>
    <row r="34406" s="6" customFormat="1" x14ac:dyDescent="0.4"/>
    <row r="34407" s="6" customFormat="1" x14ac:dyDescent="0.4"/>
    <row r="34408" s="6" customFormat="1" x14ac:dyDescent="0.4"/>
    <row r="34409" s="6" customFormat="1" x14ac:dyDescent="0.4"/>
    <row r="34410" s="6" customFormat="1" x14ac:dyDescent="0.4"/>
    <row r="34411" s="6" customFormat="1" x14ac:dyDescent="0.4"/>
    <row r="34412" s="6" customFormat="1" x14ac:dyDescent="0.4"/>
    <row r="34413" s="6" customFormat="1" x14ac:dyDescent="0.4"/>
    <row r="34414" s="6" customFormat="1" x14ac:dyDescent="0.4"/>
    <row r="34415" s="6" customFormat="1" x14ac:dyDescent="0.4"/>
    <row r="34416" s="6" customFormat="1" x14ac:dyDescent="0.4"/>
    <row r="34417" s="6" customFormat="1" x14ac:dyDescent="0.4"/>
    <row r="34418" s="6" customFormat="1" x14ac:dyDescent="0.4"/>
    <row r="34419" s="6" customFormat="1" x14ac:dyDescent="0.4"/>
    <row r="34420" s="6" customFormat="1" x14ac:dyDescent="0.4"/>
    <row r="34421" s="6" customFormat="1" x14ac:dyDescent="0.4"/>
    <row r="34422" s="6" customFormat="1" x14ac:dyDescent="0.4"/>
    <row r="34423" s="6" customFormat="1" x14ac:dyDescent="0.4"/>
    <row r="34424" s="6" customFormat="1" x14ac:dyDescent="0.4"/>
    <row r="34425" s="6" customFormat="1" x14ac:dyDescent="0.4"/>
    <row r="34426" s="6" customFormat="1" x14ac:dyDescent="0.4"/>
    <row r="34427" s="6" customFormat="1" x14ac:dyDescent="0.4"/>
    <row r="34428" s="6" customFormat="1" x14ac:dyDescent="0.4"/>
    <row r="34429" s="6" customFormat="1" x14ac:dyDescent="0.4"/>
    <row r="34430" s="6" customFormat="1" x14ac:dyDescent="0.4"/>
    <row r="34431" s="6" customFormat="1" x14ac:dyDescent="0.4"/>
    <row r="34432" s="6" customFormat="1" x14ac:dyDescent="0.4"/>
    <row r="34433" s="6" customFormat="1" x14ac:dyDescent="0.4"/>
    <row r="34434" s="6" customFormat="1" x14ac:dyDescent="0.4"/>
    <row r="34435" s="6" customFormat="1" x14ac:dyDescent="0.4"/>
    <row r="34436" s="6" customFormat="1" x14ac:dyDescent="0.4"/>
    <row r="34437" s="6" customFormat="1" x14ac:dyDescent="0.4"/>
    <row r="34438" s="6" customFormat="1" x14ac:dyDescent="0.4"/>
    <row r="34439" s="6" customFormat="1" x14ac:dyDescent="0.4"/>
    <row r="34440" s="6" customFormat="1" x14ac:dyDescent="0.4"/>
    <row r="34441" s="6" customFormat="1" x14ac:dyDescent="0.4"/>
    <row r="34442" s="6" customFormat="1" x14ac:dyDescent="0.4"/>
    <row r="34443" s="6" customFormat="1" x14ac:dyDescent="0.4"/>
    <row r="34444" s="6" customFormat="1" x14ac:dyDescent="0.4"/>
    <row r="34445" s="6" customFormat="1" x14ac:dyDescent="0.4"/>
    <row r="34446" s="6" customFormat="1" x14ac:dyDescent="0.4"/>
    <row r="34447" s="6" customFormat="1" x14ac:dyDescent="0.4"/>
    <row r="34448" s="6" customFormat="1" x14ac:dyDescent="0.4"/>
    <row r="34449" s="6" customFormat="1" x14ac:dyDescent="0.4"/>
    <row r="34450" s="6" customFormat="1" x14ac:dyDescent="0.4"/>
    <row r="34451" s="6" customFormat="1" x14ac:dyDescent="0.4"/>
    <row r="34452" s="6" customFormat="1" x14ac:dyDescent="0.4"/>
    <row r="34453" s="6" customFormat="1" x14ac:dyDescent="0.4"/>
    <row r="34454" s="6" customFormat="1" x14ac:dyDescent="0.4"/>
    <row r="34455" s="6" customFormat="1" x14ac:dyDescent="0.4"/>
    <row r="34456" s="6" customFormat="1" x14ac:dyDescent="0.4"/>
    <row r="34457" s="6" customFormat="1" x14ac:dyDescent="0.4"/>
    <row r="34458" s="6" customFormat="1" x14ac:dyDescent="0.4"/>
    <row r="34459" s="6" customFormat="1" x14ac:dyDescent="0.4"/>
    <row r="34460" s="6" customFormat="1" x14ac:dyDescent="0.4"/>
    <row r="34461" s="6" customFormat="1" x14ac:dyDescent="0.4"/>
    <row r="34462" s="6" customFormat="1" x14ac:dyDescent="0.4"/>
    <row r="34463" s="6" customFormat="1" x14ac:dyDescent="0.4"/>
    <row r="34464" s="6" customFormat="1" x14ac:dyDescent="0.4"/>
    <row r="34465" s="6" customFormat="1" x14ac:dyDescent="0.4"/>
    <row r="34466" s="6" customFormat="1" x14ac:dyDescent="0.4"/>
    <row r="34467" s="6" customFormat="1" x14ac:dyDescent="0.4"/>
    <row r="34468" s="6" customFormat="1" x14ac:dyDescent="0.4"/>
    <row r="34469" s="6" customFormat="1" x14ac:dyDescent="0.4"/>
    <row r="34470" s="6" customFormat="1" x14ac:dyDescent="0.4"/>
    <row r="34471" s="6" customFormat="1" x14ac:dyDescent="0.4"/>
    <row r="34472" s="6" customFormat="1" x14ac:dyDescent="0.4"/>
    <row r="34473" s="6" customFormat="1" x14ac:dyDescent="0.4"/>
    <row r="34474" s="6" customFormat="1" x14ac:dyDescent="0.4"/>
    <row r="34475" s="6" customFormat="1" x14ac:dyDescent="0.4"/>
    <row r="34476" s="6" customFormat="1" x14ac:dyDescent="0.4"/>
    <row r="34477" s="6" customFormat="1" x14ac:dyDescent="0.4"/>
    <row r="34478" s="6" customFormat="1" x14ac:dyDescent="0.4"/>
    <row r="34479" s="6" customFormat="1" x14ac:dyDescent="0.4"/>
    <row r="34480" s="6" customFormat="1" x14ac:dyDescent="0.4"/>
    <row r="34481" s="6" customFormat="1" x14ac:dyDescent="0.4"/>
    <row r="34482" s="6" customFormat="1" x14ac:dyDescent="0.4"/>
    <row r="34483" s="6" customFormat="1" x14ac:dyDescent="0.4"/>
    <row r="34484" s="6" customFormat="1" x14ac:dyDescent="0.4"/>
    <row r="34485" s="6" customFormat="1" x14ac:dyDescent="0.4"/>
    <row r="34486" s="6" customFormat="1" x14ac:dyDescent="0.4"/>
    <row r="34487" s="6" customFormat="1" x14ac:dyDescent="0.4"/>
    <row r="34488" s="6" customFormat="1" x14ac:dyDescent="0.4"/>
    <row r="34489" s="6" customFormat="1" x14ac:dyDescent="0.4"/>
    <row r="34490" s="6" customFormat="1" x14ac:dyDescent="0.4"/>
    <row r="34491" s="6" customFormat="1" x14ac:dyDescent="0.4"/>
    <row r="34492" s="6" customFormat="1" x14ac:dyDescent="0.4"/>
    <row r="34493" s="6" customFormat="1" x14ac:dyDescent="0.4"/>
    <row r="34494" s="6" customFormat="1" x14ac:dyDescent="0.4"/>
    <row r="34495" s="6" customFormat="1" x14ac:dyDescent="0.4"/>
    <row r="34496" s="6" customFormat="1" x14ac:dyDescent="0.4"/>
    <row r="34497" s="6" customFormat="1" x14ac:dyDescent="0.4"/>
    <row r="34498" s="6" customFormat="1" x14ac:dyDescent="0.4"/>
    <row r="34499" s="6" customFormat="1" x14ac:dyDescent="0.4"/>
    <row r="34500" s="6" customFormat="1" x14ac:dyDescent="0.4"/>
    <row r="34501" s="6" customFormat="1" x14ac:dyDescent="0.4"/>
    <row r="34502" s="6" customFormat="1" x14ac:dyDescent="0.4"/>
    <row r="34503" s="6" customFormat="1" x14ac:dyDescent="0.4"/>
    <row r="34504" s="6" customFormat="1" x14ac:dyDescent="0.4"/>
    <row r="34505" s="6" customFormat="1" x14ac:dyDescent="0.4"/>
    <row r="34506" s="6" customFormat="1" x14ac:dyDescent="0.4"/>
    <row r="34507" s="6" customFormat="1" x14ac:dyDescent="0.4"/>
    <row r="34508" s="6" customFormat="1" x14ac:dyDescent="0.4"/>
    <row r="34509" s="6" customFormat="1" x14ac:dyDescent="0.4"/>
    <row r="34510" s="6" customFormat="1" x14ac:dyDescent="0.4"/>
    <row r="34511" s="6" customFormat="1" x14ac:dyDescent="0.4"/>
    <row r="34512" s="6" customFormat="1" x14ac:dyDescent="0.4"/>
    <row r="34513" s="6" customFormat="1" x14ac:dyDescent="0.4"/>
    <row r="34514" s="6" customFormat="1" x14ac:dyDescent="0.4"/>
    <row r="34515" s="6" customFormat="1" x14ac:dyDescent="0.4"/>
    <row r="34516" s="6" customFormat="1" x14ac:dyDescent="0.4"/>
    <row r="34517" s="6" customFormat="1" x14ac:dyDescent="0.4"/>
    <row r="34518" s="6" customFormat="1" x14ac:dyDescent="0.4"/>
    <row r="34519" s="6" customFormat="1" x14ac:dyDescent="0.4"/>
    <row r="34520" s="6" customFormat="1" x14ac:dyDescent="0.4"/>
    <row r="34521" s="6" customFormat="1" x14ac:dyDescent="0.4"/>
    <row r="34522" s="6" customFormat="1" x14ac:dyDescent="0.4"/>
    <row r="34523" s="6" customFormat="1" x14ac:dyDescent="0.4"/>
    <row r="34524" s="6" customFormat="1" x14ac:dyDescent="0.4"/>
    <row r="34525" s="6" customFormat="1" x14ac:dyDescent="0.4"/>
    <row r="34526" s="6" customFormat="1" x14ac:dyDescent="0.4"/>
    <row r="34527" s="6" customFormat="1" x14ac:dyDescent="0.4"/>
    <row r="34528" s="6" customFormat="1" x14ac:dyDescent="0.4"/>
    <row r="34529" s="6" customFormat="1" x14ac:dyDescent="0.4"/>
    <row r="34530" s="6" customFormat="1" x14ac:dyDescent="0.4"/>
    <row r="34531" s="6" customFormat="1" x14ac:dyDescent="0.4"/>
    <row r="34532" s="6" customFormat="1" x14ac:dyDescent="0.4"/>
    <row r="34533" s="6" customFormat="1" x14ac:dyDescent="0.4"/>
    <row r="34534" s="6" customFormat="1" x14ac:dyDescent="0.4"/>
    <row r="34535" s="6" customFormat="1" x14ac:dyDescent="0.4"/>
    <row r="34536" s="6" customFormat="1" x14ac:dyDescent="0.4"/>
    <row r="34537" s="6" customFormat="1" x14ac:dyDescent="0.4"/>
    <row r="34538" s="6" customFormat="1" x14ac:dyDescent="0.4"/>
    <row r="34539" s="6" customFormat="1" x14ac:dyDescent="0.4"/>
    <row r="34540" s="6" customFormat="1" x14ac:dyDescent="0.4"/>
    <row r="34541" s="6" customFormat="1" x14ac:dyDescent="0.4"/>
    <row r="34542" s="6" customFormat="1" x14ac:dyDescent="0.4"/>
    <row r="34543" s="6" customFormat="1" x14ac:dyDescent="0.4"/>
    <row r="34544" s="6" customFormat="1" x14ac:dyDescent="0.4"/>
    <row r="34545" s="6" customFormat="1" x14ac:dyDescent="0.4"/>
    <row r="34546" s="6" customFormat="1" x14ac:dyDescent="0.4"/>
    <row r="34547" s="6" customFormat="1" x14ac:dyDescent="0.4"/>
    <row r="34548" s="6" customFormat="1" x14ac:dyDescent="0.4"/>
    <row r="34549" s="6" customFormat="1" x14ac:dyDescent="0.4"/>
    <row r="34550" s="6" customFormat="1" x14ac:dyDescent="0.4"/>
    <row r="34551" s="6" customFormat="1" x14ac:dyDescent="0.4"/>
    <row r="34552" s="6" customFormat="1" x14ac:dyDescent="0.4"/>
    <row r="34553" s="6" customFormat="1" x14ac:dyDescent="0.4"/>
    <row r="34554" s="6" customFormat="1" x14ac:dyDescent="0.4"/>
    <row r="34555" s="6" customFormat="1" x14ac:dyDescent="0.4"/>
    <row r="34556" s="6" customFormat="1" x14ac:dyDescent="0.4"/>
    <row r="34557" s="6" customFormat="1" x14ac:dyDescent="0.4"/>
    <row r="34558" s="6" customFormat="1" x14ac:dyDescent="0.4"/>
    <row r="34559" s="6" customFormat="1" x14ac:dyDescent="0.4"/>
    <row r="34560" s="6" customFormat="1" x14ac:dyDescent="0.4"/>
    <row r="34561" s="6" customFormat="1" x14ac:dyDescent="0.4"/>
    <row r="34562" s="6" customFormat="1" x14ac:dyDescent="0.4"/>
    <row r="34563" s="6" customFormat="1" x14ac:dyDescent="0.4"/>
    <row r="34564" s="6" customFormat="1" x14ac:dyDescent="0.4"/>
    <row r="34565" s="6" customFormat="1" x14ac:dyDescent="0.4"/>
    <row r="34566" s="6" customFormat="1" x14ac:dyDescent="0.4"/>
    <row r="34567" s="6" customFormat="1" x14ac:dyDescent="0.4"/>
    <row r="34568" s="6" customFormat="1" x14ac:dyDescent="0.4"/>
    <row r="34569" s="6" customFormat="1" x14ac:dyDescent="0.4"/>
    <row r="34570" s="6" customFormat="1" x14ac:dyDescent="0.4"/>
    <row r="34571" s="6" customFormat="1" x14ac:dyDescent="0.4"/>
    <row r="34572" s="6" customFormat="1" x14ac:dyDescent="0.4"/>
    <row r="34573" s="6" customFormat="1" x14ac:dyDescent="0.4"/>
    <row r="34574" s="6" customFormat="1" x14ac:dyDescent="0.4"/>
    <row r="34575" s="6" customFormat="1" x14ac:dyDescent="0.4"/>
    <row r="34576" s="6" customFormat="1" x14ac:dyDescent="0.4"/>
    <row r="34577" s="6" customFormat="1" x14ac:dyDescent="0.4"/>
    <row r="34578" s="6" customFormat="1" x14ac:dyDescent="0.4"/>
    <row r="34579" s="6" customFormat="1" x14ac:dyDescent="0.4"/>
    <row r="34580" s="6" customFormat="1" x14ac:dyDescent="0.4"/>
    <row r="34581" s="6" customFormat="1" x14ac:dyDescent="0.4"/>
    <row r="34582" s="6" customFormat="1" x14ac:dyDescent="0.4"/>
    <row r="34583" s="6" customFormat="1" x14ac:dyDescent="0.4"/>
    <row r="34584" s="6" customFormat="1" x14ac:dyDescent="0.4"/>
    <row r="34585" s="6" customFormat="1" x14ac:dyDescent="0.4"/>
    <row r="34586" s="6" customFormat="1" x14ac:dyDescent="0.4"/>
    <row r="34587" s="6" customFormat="1" x14ac:dyDescent="0.4"/>
    <row r="34588" s="6" customFormat="1" x14ac:dyDescent="0.4"/>
    <row r="34589" s="6" customFormat="1" x14ac:dyDescent="0.4"/>
    <row r="34590" s="6" customFormat="1" x14ac:dyDescent="0.4"/>
    <row r="34591" s="6" customFormat="1" x14ac:dyDescent="0.4"/>
    <row r="34592" s="6" customFormat="1" x14ac:dyDescent="0.4"/>
    <row r="34593" s="6" customFormat="1" x14ac:dyDescent="0.4"/>
    <row r="34594" s="6" customFormat="1" x14ac:dyDescent="0.4"/>
    <row r="34595" s="6" customFormat="1" x14ac:dyDescent="0.4"/>
    <row r="34596" s="6" customFormat="1" x14ac:dyDescent="0.4"/>
    <row r="34597" s="6" customFormat="1" x14ac:dyDescent="0.4"/>
    <row r="34598" s="6" customFormat="1" x14ac:dyDescent="0.4"/>
    <row r="34599" s="6" customFormat="1" x14ac:dyDescent="0.4"/>
    <row r="34600" s="6" customFormat="1" x14ac:dyDescent="0.4"/>
    <row r="34601" s="6" customFormat="1" x14ac:dyDescent="0.4"/>
    <row r="34602" s="6" customFormat="1" x14ac:dyDescent="0.4"/>
    <row r="34603" s="6" customFormat="1" x14ac:dyDescent="0.4"/>
    <row r="34604" s="6" customFormat="1" x14ac:dyDescent="0.4"/>
    <row r="34605" s="6" customFormat="1" x14ac:dyDescent="0.4"/>
    <row r="34606" s="6" customFormat="1" x14ac:dyDescent="0.4"/>
    <row r="34607" s="6" customFormat="1" x14ac:dyDescent="0.4"/>
    <row r="34608" s="6" customFormat="1" x14ac:dyDescent="0.4"/>
    <row r="34609" s="6" customFormat="1" x14ac:dyDescent="0.4"/>
    <row r="34610" s="6" customFormat="1" x14ac:dyDescent="0.4"/>
    <row r="34611" s="6" customFormat="1" x14ac:dyDescent="0.4"/>
    <row r="34612" s="6" customFormat="1" x14ac:dyDescent="0.4"/>
    <row r="34613" s="6" customFormat="1" x14ac:dyDescent="0.4"/>
    <row r="34614" s="6" customFormat="1" x14ac:dyDescent="0.4"/>
    <row r="34615" s="6" customFormat="1" x14ac:dyDescent="0.4"/>
    <row r="34616" s="6" customFormat="1" x14ac:dyDescent="0.4"/>
    <row r="34617" s="6" customFormat="1" x14ac:dyDescent="0.4"/>
    <row r="34618" s="6" customFormat="1" x14ac:dyDescent="0.4"/>
    <row r="34619" s="6" customFormat="1" x14ac:dyDescent="0.4"/>
    <row r="34620" s="6" customFormat="1" x14ac:dyDescent="0.4"/>
    <row r="34621" s="6" customFormat="1" x14ac:dyDescent="0.4"/>
    <row r="34622" s="6" customFormat="1" x14ac:dyDescent="0.4"/>
    <row r="34623" s="6" customFormat="1" x14ac:dyDescent="0.4"/>
    <row r="34624" s="6" customFormat="1" x14ac:dyDescent="0.4"/>
    <row r="34625" s="6" customFormat="1" x14ac:dyDescent="0.4"/>
    <row r="34626" s="6" customFormat="1" x14ac:dyDescent="0.4"/>
    <row r="34627" s="6" customFormat="1" x14ac:dyDescent="0.4"/>
    <row r="34628" s="6" customFormat="1" x14ac:dyDescent="0.4"/>
    <row r="34629" s="6" customFormat="1" x14ac:dyDescent="0.4"/>
    <row r="34630" s="6" customFormat="1" x14ac:dyDescent="0.4"/>
    <row r="34631" s="6" customFormat="1" x14ac:dyDescent="0.4"/>
    <row r="34632" s="6" customFormat="1" x14ac:dyDescent="0.4"/>
    <row r="34633" s="6" customFormat="1" x14ac:dyDescent="0.4"/>
    <row r="34634" s="6" customFormat="1" x14ac:dyDescent="0.4"/>
    <row r="34635" s="6" customFormat="1" x14ac:dyDescent="0.4"/>
    <row r="34636" s="6" customFormat="1" x14ac:dyDescent="0.4"/>
    <row r="34637" s="6" customFormat="1" x14ac:dyDescent="0.4"/>
    <row r="34638" s="6" customFormat="1" x14ac:dyDescent="0.4"/>
    <row r="34639" s="6" customFormat="1" x14ac:dyDescent="0.4"/>
    <row r="34640" s="6" customFormat="1" x14ac:dyDescent="0.4"/>
    <row r="34641" s="6" customFormat="1" x14ac:dyDescent="0.4"/>
    <row r="34642" s="6" customFormat="1" x14ac:dyDescent="0.4"/>
    <row r="34643" s="6" customFormat="1" x14ac:dyDescent="0.4"/>
    <row r="34644" s="6" customFormat="1" x14ac:dyDescent="0.4"/>
    <row r="34645" s="6" customFormat="1" x14ac:dyDescent="0.4"/>
    <row r="34646" s="6" customFormat="1" x14ac:dyDescent="0.4"/>
    <row r="34647" s="6" customFormat="1" x14ac:dyDescent="0.4"/>
    <row r="34648" s="6" customFormat="1" x14ac:dyDescent="0.4"/>
    <row r="34649" s="6" customFormat="1" x14ac:dyDescent="0.4"/>
    <row r="34650" s="6" customFormat="1" x14ac:dyDescent="0.4"/>
    <row r="34651" s="6" customFormat="1" x14ac:dyDescent="0.4"/>
    <row r="34652" s="6" customFormat="1" x14ac:dyDescent="0.4"/>
    <row r="34653" s="6" customFormat="1" x14ac:dyDescent="0.4"/>
    <row r="34654" s="6" customFormat="1" x14ac:dyDescent="0.4"/>
    <row r="34655" s="6" customFormat="1" x14ac:dyDescent="0.4"/>
    <row r="34656" s="6" customFormat="1" x14ac:dyDescent="0.4"/>
    <row r="34657" s="6" customFormat="1" x14ac:dyDescent="0.4"/>
    <row r="34658" s="6" customFormat="1" x14ac:dyDescent="0.4"/>
    <row r="34659" s="6" customFormat="1" x14ac:dyDescent="0.4"/>
    <row r="34660" s="6" customFormat="1" x14ac:dyDescent="0.4"/>
    <row r="34661" s="6" customFormat="1" x14ac:dyDescent="0.4"/>
    <row r="34662" s="6" customFormat="1" x14ac:dyDescent="0.4"/>
    <row r="34663" s="6" customFormat="1" x14ac:dyDescent="0.4"/>
    <row r="34664" s="6" customFormat="1" x14ac:dyDescent="0.4"/>
    <row r="34665" s="6" customFormat="1" x14ac:dyDescent="0.4"/>
    <row r="34666" s="6" customFormat="1" x14ac:dyDescent="0.4"/>
    <row r="34667" s="6" customFormat="1" x14ac:dyDescent="0.4"/>
    <row r="34668" s="6" customFormat="1" x14ac:dyDescent="0.4"/>
    <row r="34669" s="6" customFormat="1" x14ac:dyDescent="0.4"/>
    <row r="34670" s="6" customFormat="1" x14ac:dyDescent="0.4"/>
    <row r="34671" s="6" customFormat="1" x14ac:dyDescent="0.4"/>
    <row r="34672" s="6" customFormat="1" x14ac:dyDescent="0.4"/>
    <row r="34673" s="6" customFormat="1" x14ac:dyDescent="0.4"/>
    <row r="34674" s="6" customFormat="1" x14ac:dyDescent="0.4"/>
    <row r="34675" s="6" customFormat="1" x14ac:dyDescent="0.4"/>
    <row r="34676" s="6" customFormat="1" x14ac:dyDescent="0.4"/>
    <row r="34677" s="6" customFormat="1" x14ac:dyDescent="0.4"/>
    <row r="34678" s="6" customFormat="1" x14ac:dyDescent="0.4"/>
    <row r="34679" s="6" customFormat="1" x14ac:dyDescent="0.4"/>
    <row r="34680" s="6" customFormat="1" x14ac:dyDescent="0.4"/>
    <row r="34681" s="6" customFormat="1" x14ac:dyDescent="0.4"/>
    <row r="34682" s="6" customFormat="1" x14ac:dyDescent="0.4"/>
    <row r="34683" s="6" customFormat="1" x14ac:dyDescent="0.4"/>
    <row r="34684" s="6" customFormat="1" x14ac:dyDescent="0.4"/>
    <row r="34685" s="6" customFormat="1" x14ac:dyDescent="0.4"/>
    <row r="34686" s="6" customFormat="1" x14ac:dyDescent="0.4"/>
    <row r="34687" s="6" customFormat="1" x14ac:dyDescent="0.4"/>
    <row r="34688" s="6" customFormat="1" x14ac:dyDescent="0.4"/>
    <row r="34689" s="6" customFormat="1" x14ac:dyDescent="0.4"/>
    <row r="34690" s="6" customFormat="1" x14ac:dyDescent="0.4"/>
    <row r="34691" s="6" customFormat="1" x14ac:dyDescent="0.4"/>
    <row r="34692" s="6" customFormat="1" x14ac:dyDescent="0.4"/>
    <row r="34693" s="6" customFormat="1" x14ac:dyDescent="0.4"/>
    <row r="34694" s="6" customFormat="1" x14ac:dyDescent="0.4"/>
    <row r="34695" s="6" customFormat="1" x14ac:dyDescent="0.4"/>
    <row r="34696" s="6" customFormat="1" x14ac:dyDescent="0.4"/>
    <row r="34697" s="6" customFormat="1" x14ac:dyDescent="0.4"/>
    <row r="34698" s="6" customFormat="1" x14ac:dyDescent="0.4"/>
    <row r="34699" s="6" customFormat="1" x14ac:dyDescent="0.4"/>
    <row r="34700" s="6" customFormat="1" x14ac:dyDescent="0.4"/>
    <row r="34701" s="6" customFormat="1" x14ac:dyDescent="0.4"/>
    <row r="34702" s="6" customFormat="1" x14ac:dyDescent="0.4"/>
    <row r="34703" s="6" customFormat="1" x14ac:dyDescent="0.4"/>
    <row r="34704" s="6" customFormat="1" x14ac:dyDescent="0.4"/>
    <row r="34705" s="6" customFormat="1" x14ac:dyDescent="0.4"/>
    <row r="34706" s="6" customFormat="1" x14ac:dyDescent="0.4"/>
    <row r="34707" s="6" customFormat="1" x14ac:dyDescent="0.4"/>
    <row r="34708" s="6" customFormat="1" x14ac:dyDescent="0.4"/>
    <row r="34709" s="6" customFormat="1" x14ac:dyDescent="0.4"/>
    <row r="34710" s="6" customFormat="1" x14ac:dyDescent="0.4"/>
    <row r="34711" s="6" customFormat="1" x14ac:dyDescent="0.4"/>
    <row r="34712" s="6" customFormat="1" x14ac:dyDescent="0.4"/>
    <row r="34713" s="6" customFormat="1" x14ac:dyDescent="0.4"/>
    <row r="34714" s="6" customFormat="1" x14ac:dyDescent="0.4"/>
    <row r="34715" s="6" customFormat="1" x14ac:dyDescent="0.4"/>
    <row r="34716" s="6" customFormat="1" x14ac:dyDescent="0.4"/>
    <row r="34717" s="6" customFormat="1" x14ac:dyDescent="0.4"/>
    <row r="34718" s="6" customFormat="1" x14ac:dyDescent="0.4"/>
    <row r="34719" s="6" customFormat="1" x14ac:dyDescent="0.4"/>
    <row r="34720" s="6" customFormat="1" x14ac:dyDescent="0.4"/>
    <row r="34721" s="6" customFormat="1" x14ac:dyDescent="0.4"/>
    <row r="34722" s="6" customFormat="1" x14ac:dyDescent="0.4"/>
    <row r="34723" s="6" customFormat="1" x14ac:dyDescent="0.4"/>
    <row r="34724" s="6" customFormat="1" x14ac:dyDescent="0.4"/>
    <row r="34725" s="6" customFormat="1" x14ac:dyDescent="0.4"/>
    <row r="34726" s="6" customFormat="1" x14ac:dyDescent="0.4"/>
    <row r="34727" s="6" customFormat="1" x14ac:dyDescent="0.4"/>
    <row r="34728" s="6" customFormat="1" x14ac:dyDescent="0.4"/>
    <row r="34729" s="6" customFormat="1" x14ac:dyDescent="0.4"/>
    <row r="34730" s="6" customFormat="1" x14ac:dyDescent="0.4"/>
    <row r="34731" s="6" customFormat="1" x14ac:dyDescent="0.4"/>
    <row r="34732" s="6" customFormat="1" x14ac:dyDescent="0.4"/>
    <row r="34733" s="6" customFormat="1" x14ac:dyDescent="0.4"/>
    <row r="34734" s="6" customFormat="1" x14ac:dyDescent="0.4"/>
    <row r="34735" s="6" customFormat="1" x14ac:dyDescent="0.4"/>
    <row r="34736" s="6" customFormat="1" x14ac:dyDescent="0.4"/>
    <row r="34737" s="6" customFormat="1" x14ac:dyDescent="0.4"/>
    <row r="34738" s="6" customFormat="1" x14ac:dyDescent="0.4"/>
    <row r="34739" s="6" customFormat="1" x14ac:dyDescent="0.4"/>
    <row r="34740" s="6" customFormat="1" x14ac:dyDescent="0.4"/>
    <row r="34741" s="6" customFormat="1" x14ac:dyDescent="0.4"/>
    <row r="34742" s="6" customFormat="1" x14ac:dyDescent="0.4"/>
    <row r="34743" s="6" customFormat="1" x14ac:dyDescent="0.4"/>
    <row r="34744" s="6" customFormat="1" x14ac:dyDescent="0.4"/>
    <row r="34745" s="6" customFormat="1" x14ac:dyDescent="0.4"/>
    <row r="34746" s="6" customFormat="1" x14ac:dyDescent="0.4"/>
    <row r="34747" s="6" customFormat="1" x14ac:dyDescent="0.4"/>
    <row r="34748" s="6" customFormat="1" x14ac:dyDescent="0.4"/>
    <row r="34749" s="6" customFormat="1" x14ac:dyDescent="0.4"/>
    <row r="34750" s="6" customFormat="1" x14ac:dyDescent="0.4"/>
    <row r="34751" s="6" customFormat="1" x14ac:dyDescent="0.4"/>
    <row r="34752" s="6" customFormat="1" x14ac:dyDescent="0.4"/>
    <row r="34753" s="6" customFormat="1" x14ac:dyDescent="0.4"/>
    <row r="34754" s="6" customFormat="1" x14ac:dyDescent="0.4"/>
    <row r="34755" s="6" customFormat="1" x14ac:dyDescent="0.4"/>
    <row r="34756" s="6" customFormat="1" x14ac:dyDescent="0.4"/>
    <row r="34757" s="6" customFormat="1" x14ac:dyDescent="0.4"/>
    <row r="34758" s="6" customFormat="1" x14ac:dyDescent="0.4"/>
    <row r="34759" s="6" customFormat="1" x14ac:dyDescent="0.4"/>
    <row r="34760" s="6" customFormat="1" x14ac:dyDescent="0.4"/>
    <row r="34761" s="6" customFormat="1" x14ac:dyDescent="0.4"/>
    <row r="34762" s="6" customFormat="1" x14ac:dyDescent="0.4"/>
    <row r="34763" s="6" customFormat="1" x14ac:dyDescent="0.4"/>
    <row r="34764" s="6" customFormat="1" x14ac:dyDescent="0.4"/>
    <row r="34765" s="6" customFormat="1" x14ac:dyDescent="0.4"/>
    <row r="34766" s="6" customFormat="1" x14ac:dyDescent="0.4"/>
    <row r="34767" s="6" customFormat="1" x14ac:dyDescent="0.4"/>
    <row r="34768" s="6" customFormat="1" x14ac:dyDescent="0.4"/>
    <row r="34769" s="6" customFormat="1" x14ac:dyDescent="0.4"/>
    <row r="34770" s="6" customFormat="1" x14ac:dyDescent="0.4"/>
    <row r="34771" s="6" customFormat="1" x14ac:dyDescent="0.4"/>
    <row r="34772" s="6" customFormat="1" x14ac:dyDescent="0.4"/>
    <row r="34773" s="6" customFormat="1" x14ac:dyDescent="0.4"/>
    <row r="34774" s="6" customFormat="1" x14ac:dyDescent="0.4"/>
    <row r="34775" s="6" customFormat="1" x14ac:dyDescent="0.4"/>
    <row r="34776" s="6" customFormat="1" x14ac:dyDescent="0.4"/>
    <row r="34777" s="6" customFormat="1" x14ac:dyDescent="0.4"/>
    <row r="34778" s="6" customFormat="1" x14ac:dyDescent="0.4"/>
    <row r="34779" s="6" customFormat="1" x14ac:dyDescent="0.4"/>
    <row r="34780" s="6" customFormat="1" x14ac:dyDescent="0.4"/>
    <row r="34781" s="6" customFormat="1" x14ac:dyDescent="0.4"/>
    <row r="34782" s="6" customFormat="1" x14ac:dyDescent="0.4"/>
    <row r="34783" s="6" customFormat="1" x14ac:dyDescent="0.4"/>
    <row r="34784" s="6" customFormat="1" x14ac:dyDescent="0.4"/>
    <row r="34785" s="6" customFormat="1" x14ac:dyDescent="0.4"/>
    <row r="34786" s="6" customFormat="1" x14ac:dyDescent="0.4"/>
    <row r="34787" s="6" customFormat="1" x14ac:dyDescent="0.4"/>
    <row r="34788" s="6" customFormat="1" x14ac:dyDescent="0.4"/>
    <row r="34789" s="6" customFormat="1" x14ac:dyDescent="0.4"/>
    <row r="34790" s="6" customFormat="1" x14ac:dyDescent="0.4"/>
    <row r="34791" s="6" customFormat="1" x14ac:dyDescent="0.4"/>
    <row r="34792" s="6" customFormat="1" x14ac:dyDescent="0.4"/>
    <row r="34793" s="6" customFormat="1" x14ac:dyDescent="0.4"/>
    <row r="34794" s="6" customFormat="1" x14ac:dyDescent="0.4"/>
    <row r="34795" s="6" customFormat="1" x14ac:dyDescent="0.4"/>
    <row r="34796" s="6" customFormat="1" x14ac:dyDescent="0.4"/>
    <row r="34797" s="6" customFormat="1" x14ac:dyDescent="0.4"/>
    <row r="34798" s="6" customFormat="1" x14ac:dyDescent="0.4"/>
    <row r="34799" s="6" customFormat="1" x14ac:dyDescent="0.4"/>
    <row r="34800" s="6" customFormat="1" x14ac:dyDescent="0.4"/>
    <row r="34801" s="6" customFormat="1" x14ac:dyDescent="0.4"/>
    <row r="34802" s="6" customFormat="1" x14ac:dyDescent="0.4"/>
    <row r="34803" s="6" customFormat="1" x14ac:dyDescent="0.4"/>
    <row r="34804" s="6" customFormat="1" x14ac:dyDescent="0.4"/>
    <row r="34805" s="6" customFormat="1" x14ac:dyDescent="0.4"/>
    <row r="34806" s="6" customFormat="1" x14ac:dyDescent="0.4"/>
    <row r="34807" s="6" customFormat="1" x14ac:dyDescent="0.4"/>
    <row r="34808" s="6" customFormat="1" x14ac:dyDescent="0.4"/>
    <row r="34809" s="6" customFormat="1" x14ac:dyDescent="0.4"/>
    <row r="34810" s="6" customFormat="1" x14ac:dyDescent="0.4"/>
    <row r="34811" s="6" customFormat="1" x14ac:dyDescent="0.4"/>
    <row r="34812" s="6" customFormat="1" x14ac:dyDescent="0.4"/>
    <row r="34813" s="6" customFormat="1" x14ac:dyDescent="0.4"/>
    <row r="34814" s="6" customFormat="1" x14ac:dyDescent="0.4"/>
    <row r="34815" s="6" customFormat="1" x14ac:dyDescent="0.4"/>
    <row r="34816" s="6" customFormat="1" x14ac:dyDescent="0.4"/>
    <row r="34817" s="6" customFormat="1" x14ac:dyDescent="0.4"/>
    <row r="34818" s="6" customFormat="1" x14ac:dyDescent="0.4"/>
    <row r="34819" s="6" customFormat="1" x14ac:dyDescent="0.4"/>
    <row r="34820" s="6" customFormat="1" x14ac:dyDescent="0.4"/>
    <row r="34821" s="6" customFormat="1" x14ac:dyDescent="0.4"/>
    <row r="34822" s="6" customFormat="1" x14ac:dyDescent="0.4"/>
    <row r="34823" s="6" customFormat="1" x14ac:dyDescent="0.4"/>
    <row r="34824" s="6" customFormat="1" x14ac:dyDescent="0.4"/>
    <row r="34825" s="6" customFormat="1" x14ac:dyDescent="0.4"/>
    <row r="34826" s="6" customFormat="1" x14ac:dyDescent="0.4"/>
    <row r="34827" s="6" customFormat="1" x14ac:dyDescent="0.4"/>
    <row r="34828" s="6" customFormat="1" x14ac:dyDescent="0.4"/>
    <row r="34829" s="6" customFormat="1" x14ac:dyDescent="0.4"/>
    <row r="34830" s="6" customFormat="1" x14ac:dyDescent="0.4"/>
    <row r="34831" s="6" customFormat="1" x14ac:dyDescent="0.4"/>
    <row r="34832" s="6" customFormat="1" x14ac:dyDescent="0.4"/>
    <row r="34833" s="6" customFormat="1" x14ac:dyDescent="0.4"/>
    <row r="34834" s="6" customFormat="1" x14ac:dyDescent="0.4"/>
    <row r="34835" s="6" customFormat="1" x14ac:dyDescent="0.4"/>
    <row r="34836" s="6" customFormat="1" x14ac:dyDescent="0.4"/>
    <row r="34837" s="6" customFormat="1" x14ac:dyDescent="0.4"/>
    <row r="34838" s="6" customFormat="1" x14ac:dyDescent="0.4"/>
    <row r="34839" s="6" customFormat="1" x14ac:dyDescent="0.4"/>
    <row r="34840" s="6" customFormat="1" x14ac:dyDescent="0.4"/>
    <row r="34841" s="6" customFormat="1" x14ac:dyDescent="0.4"/>
    <row r="34842" s="6" customFormat="1" x14ac:dyDescent="0.4"/>
    <row r="34843" s="6" customFormat="1" x14ac:dyDescent="0.4"/>
    <row r="34844" s="6" customFormat="1" x14ac:dyDescent="0.4"/>
    <row r="34845" s="6" customFormat="1" x14ac:dyDescent="0.4"/>
    <row r="34846" s="6" customFormat="1" x14ac:dyDescent="0.4"/>
    <row r="34847" s="6" customFormat="1" x14ac:dyDescent="0.4"/>
    <row r="34848" s="6" customFormat="1" x14ac:dyDescent="0.4"/>
    <row r="34849" s="6" customFormat="1" x14ac:dyDescent="0.4"/>
    <row r="34850" s="6" customFormat="1" x14ac:dyDescent="0.4"/>
    <row r="34851" s="6" customFormat="1" x14ac:dyDescent="0.4"/>
    <row r="34852" s="6" customFormat="1" x14ac:dyDescent="0.4"/>
    <row r="34853" s="6" customFormat="1" x14ac:dyDescent="0.4"/>
    <row r="34854" s="6" customFormat="1" x14ac:dyDescent="0.4"/>
    <row r="34855" s="6" customFormat="1" x14ac:dyDescent="0.4"/>
    <row r="34856" s="6" customFormat="1" x14ac:dyDescent="0.4"/>
    <row r="34857" s="6" customFormat="1" x14ac:dyDescent="0.4"/>
    <row r="34858" s="6" customFormat="1" x14ac:dyDescent="0.4"/>
    <row r="34859" s="6" customFormat="1" x14ac:dyDescent="0.4"/>
    <row r="34860" s="6" customFormat="1" x14ac:dyDescent="0.4"/>
    <row r="34861" s="6" customFormat="1" x14ac:dyDescent="0.4"/>
    <row r="34862" s="6" customFormat="1" x14ac:dyDescent="0.4"/>
    <row r="34863" s="6" customFormat="1" x14ac:dyDescent="0.4"/>
    <row r="34864" s="6" customFormat="1" x14ac:dyDescent="0.4"/>
    <row r="34865" s="6" customFormat="1" x14ac:dyDescent="0.4"/>
    <row r="34866" s="6" customFormat="1" x14ac:dyDescent="0.4"/>
    <row r="34867" s="6" customFormat="1" x14ac:dyDescent="0.4"/>
    <row r="34868" s="6" customFormat="1" x14ac:dyDescent="0.4"/>
    <row r="34869" s="6" customFormat="1" x14ac:dyDescent="0.4"/>
    <row r="34870" s="6" customFormat="1" x14ac:dyDescent="0.4"/>
    <row r="34871" s="6" customFormat="1" x14ac:dyDescent="0.4"/>
    <row r="34872" s="6" customFormat="1" x14ac:dyDescent="0.4"/>
    <row r="34873" s="6" customFormat="1" x14ac:dyDescent="0.4"/>
    <row r="34874" s="6" customFormat="1" x14ac:dyDescent="0.4"/>
    <row r="34875" s="6" customFormat="1" x14ac:dyDescent="0.4"/>
    <row r="34876" s="6" customFormat="1" x14ac:dyDescent="0.4"/>
    <row r="34877" s="6" customFormat="1" x14ac:dyDescent="0.4"/>
    <row r="34878" s="6" customFormat="1" x14ac:dyDescent="0.4"/>
    <row r="34879" s="6" customFormat="1" x14ac:dyDescent="0.4"/>
    <row r="34880" s="6" customFormat="1" x14ac:dyDescent="0.4"/>
    <row r="34881" s="6" customFormat="1" x14ac:dyDescent="0.4"/>
    <row r="34882" s="6" customFormat="1" x14ac:dyDescent="0.4"/>
    <row r="34883" s="6" customFormat="1" x14ac:dyDescent="0.4"/>
    <row r="34884" s="6" customFormat="1" x14ac:dyDescent="0.4"/>
    <row r="34885" s="6" customFormat="1" x14ac:dyDescent="0.4"/>
    <row r="34886" s="6" customFormat="1" x14ac:dyDescent="0.4"/>
    <row r="34887" s="6" customFormat="1" x14ac:dyDescent="0.4"/>
    <row r="34888" s="6" customFormat="1" x14ac:dyDescent="0.4"/>
    <row r="34889" s="6" customFormat="1" x14ac:dyDescent="0.4"/>
    <row r="34890" s="6" customFormat="1" x14ac:dyDescent="0.4"/>
    <row r="34891" s="6" customFormat="1" x14ac:dyDescent="0.4"/>
    <row r="34892" s="6" customFormat="1" x14ac:dyDescent="0.4"/>
    <row r="34893" s="6" customFormat="1" x14ac:dyDescent="0.4"/>
    <row r="34894" s="6" customFormat="1" x14ac:dyDescent="0.4"/>
    <row r="34895" s="6" customFormat="1" x14ac:dyDescent="0.4"/>
    <row r="34896" s="6" customFormat="1" x14ac:dyDescent="0.4"/>
    <row r="34897" s="6" customFormat="1" x14ac:dyDescent="0.4"/>
    <row r="34898" s="6" customFormat="1" x14ac:dyDescent="0.4"/>
    <row r="34899" s="6" customFormat="1" x14ac:dyDescent="0.4"/>
    <row r="34900" s="6" customFormat="1" x14ac:dyDescent="0.4"/>
    <row r="34901" s="6" customFormat="1" x14ac:dyDescent="0.4"/>
    <row r="34902" s="6" customFormat="1" x14ac:dyDescent="0.4"/>
    <row r="34903" s="6" customFormat="1" x14ac:dyDescent="0.4"/>
    <row r="34904" s="6" customFormat="1" x14ac:dyDescent="0.4"/>
    <row r="34905" s="6" customFormat="1" x14ac:dyDescent="0.4"/>
    <row r="34906" s="6" customFormat="1" x14ac:dyDescent="0.4"/>
    <row r="34907" s="6" customFormat="1" x14ac:dyDescent="0.4"/>
    <row r="34908" s="6" customFormat="1" x14ac:dyDescent="0.4"/>
    <row r="34909" s="6" customFormat="1" x14ac:dyDescent="0.4"/>
    <row r="34910" s="6" customFormat="1" x14ac:dyDescent="0.4"/>
    <row r="34911" s="6" customFormat="1" x14ac:dyDescent="0.4"/>
    <row r="34912" s="6" customFormat="1" x14ac:dyDescent="0.4"/>
    <row r="34913" s="6" customFormat="1" x14ac:dyDescent="0.4"/>
    <row r="34914" s="6" customFormat="1" x14ac:dyDescent="0.4"/>
    <row r="34915" s="6" customFormat="1" x14ac:dyDescent="0.4"/>
    <row r="34916" s="6" customFormat="1" x14ac:dyDescent="0.4"/>
    <row r="34917" s="6" customFormat="1" x14ac:dyDescent="0.4"/>
    <row r="34918" s="6" customFormat="1" x14ac:dyDescent="0.4"/>
    <row r="34919" s="6" customFormat="1" x14ac:dyDescent="0.4"/>
    <row r="34920" s="6" customFormat="1" x14ac:dyDescent="0.4"/>
    <row r="34921" s="6" customFormat="1" x14ac:dyDescent="0.4"/>
    <row r="34922" s="6" customFormat="1" x14ac:dyDescent="0.4"/>
    <row r="34923" s="6" customFormat="1" x14ac:dyDescent="0.4"/>
    <row r="34924" s="6" customFormat="1" x14ac:dyDescent="0.4"/>
    <row r="34925" s="6" customFormat="1" x14ac:dyDescent="0.4"/>
    <row r="34926" s="6" customFormat="1" x14ac:dyDescent="0.4"/>
    <row r="34927" s="6" customFormat="1" x14ac:dyDescent="0.4"/>
    <row r="34928" s="6" customFormat="1" x14ac:dyDescent="0.4"/>
    <row r="34929" s="6" customFormat="1" x14ac:dyDescent="0.4"/>
    <row r="34930" s="6" customFormat="1" x14ac:dyDescent="0.4"/>
    <row r="34931" s="6" customFormat="1" x14ac:dyDescent="0.4"/>
    <row r="34932" s="6" customFormat="1" x14ac:dyDescent="0.4"/>
    <row r="34933" s="6" customFormat="1" x14ac:dyDescent="0.4"/>
    <row r="34934" s="6" customFormat="1" x14ac:dyDescent="0.4"/>
    <row r="34935" s="6" customFormat="1" x14ac:dyDescent="0.4"/>
    <row r="34936" s="6" customFormat="1" x14ac:dyDescent="0.4"/>
    <row r="34937" s="6" customFormat="1" x14ac:dyDescent="0.4"/>
    <row r="34938" s="6" customFormat="1" x14ac:dyDescent="0.4"/>
    <row r="34939" s="6" customFormat="1" x14ac:dyDescent="0.4"/>
    <row r="34940" s="6" customFormat="1" x14ac:dyDescent="0.4"/>
    <row r="34941" s="6" customFormat="1" x14ac:dyDescent="0.4"/>
    <row r="34942" s="6" customFormat="1" x14ac:dyDescent="0.4"/>
    <row r="34943" s="6" customFormat="1" x14ac:dyDescent="0.4"/>
    <row r="34944" s="6" customFormat="1" x14ac:dyDescent="0.4"/>
    <row r="34945" s="6" customFormat="1" x14ac:dyDescent="0.4"/>
    <row r="34946" s="6" customFormat="1" x14ac:dyDescent="0.4"/>
    <row r="34947" s="6" customFormat="1" x14ac:dyDescent="0.4"/>
    <row r="34948" s="6" customFormat="1" x14ac:dyDescent="0.4"/>
    <row r="34949" s="6" customFormat="1" x14ac:dyDescent="0.4"/>
    <row r="34950" s="6" customFormat="1" x14ac:dyDescent="0.4"/>
    <row r="34951" s="6" customFormat="1" x14ac:dyDescent="0.4"/>
    <row r="34952" s="6" customFormat="1" x14ac:dyDescent="0.4"/>
    <row r="34953" s="6" customFormat="1" x14ac:dyDescent="0.4"/>
    <row r="34954" s="6" customFormat="1" x14ac:dyDescent="0.4"/>
    <row r="34955" s="6" customFormat="1" x14ac:dyDescent="0.4"/>
    <row r="34956" s="6" customFormat="1" x14ac:dyDescent="0.4"/>
    <row r="34957" s="6" customFormat="1" x14ac:dyDescent="0.4"/>
    <row r="34958" s="6" customFormat="1" x14ac:dyDescent="0.4"/>
    <row r="34959" s="6" customFormat="1" x14ac:dyDescent="0.4"/>
    <row r="34960" s="6" customFormat="1" x14ac:dyDescent="0.4"/>
    <row r="34961" s="6" customFormat="1" x14ac:dyDescent="0.4"/>
    <row r="34962" s="6" customFormat="1" x14ac:dyDescent="0.4"/>
    <row r="34963" s="6" customFormat="1" x14ac:dyDescent="0.4"/>
    <row r="34964" s="6" customFormat="1" x14ac:dyDescent="0.4"/>
    <row r="34965" s="6" customFormat="1" x14ac:dyDescent="0.4"/>
    <row r="34966" s="6" customFormat="1" x14ac:dyDescent="0.4"/>
    <row r="34967" s="6" customFormat="1" x14ac:dyDescent="0.4"/>
    <row r="34968" s="6" customFormat="1" x14ac:dyDescent="0.4"/>
    <row r="34969" s="6" customFormat="1" x14ac:dyDescent="0.4"/>
    <row r="34970" s="6" customFormat="1" x14ac:dyDescent="0.4"/>
    <row r="34971" s="6" customFormat="1" x14ac:dyDescent="0.4"/>
    <row r="34972" s="6" customFormat="1" x14ac:dyDescent="0.4"/>
    <row r="34973" s="6" customFormat="1" x14ac:dyDescent="0.4"/>
    <row r="34974" s="6" customFormat="1" x14ac:dyDescent="0.4"/>
    <row r="34975" s="6" customFormat="1" x14ac:dyDescent="0.4"/>
    <row r="34976" s="6" customFormat="1" x14ac:dyDescent="0.4"/>
    <row r="34977" s="6" customFormat="1" x14ac:dyDescent="0.4"/>
    <row r="34978" s="6" customFormat="1" x14ac:dyDescent="0.4"/>
    <row r="34979" s="6" customFormat="1" x14ac:dyDescent="0.4"/>
    <row r="34980" s="6" customFormat="1" x14ac:dyDescent="0.4"/>
    <row r="34981" s="6" customFormat="1" x14ac:dyDescent="0.4"/>
    <row r="34982" s="6" customFormat="1" x14ac:dyDescent="0.4"/>
    <row r="34983" s="6" customFormat="1" x14ac:dyDescent="0.4"/>
    <row r="34984" s="6" customFormat="1" x14ac:dyDescent="0.4"/>
    <row r="34985" s="6" customFormat="1" x14ac:dyDescent="0.4"/>
    <row r="34986" s="6" customFormat="1" x14ac:dyDescent="0.4"/>
    <row r="34987" s="6" customFormat="1" x14ac:dyDescent="0.4"/>
    <row r="34988" s="6" customFormat="1" x14ac:dyDescent="0.4"/>
    <row r="34989" s="6" customFormat="1" x14ac:dyDescent="0.4"/>
    <row r="34990" s="6" customFormat="1" x14ac:dyDescent="0.4"/>
    <row r="34991" s="6" customFormat="1" x14ac:dyDescent="0.4"/>
    <row r="34992" s="6" customFormat="1" x14ac:dyDescent="0.4"/>
    <row r="34993" s="6" customFormat="1" x14ac:dyDescent="0.4"/>
    <row r="34994" s="6" customFormat="1" x14ac:dyDescent="0.4"/>
    <row r="34995" s="6" customFormat="1" x14ac:dyDescent="0.4"/>
    <row r="34996" s="6" customFormat="1" x14ac:dyDescent="0.4"/>
    <row r="34997" s="6" customFormat="1" x14ac:dyDescent="0.4"/>
    <row r="34998" s="6" customFormat="1" x14ac:dyDescent="0.4"/>
    <row r="34999" s="6" customFormat="1" x14ac:dyDescent="0.4"/>
    <row r="35000" s="6" customFormat="1" x14ac:dyDescent="0.4"/>
    <row r="35001" s="6" customFormat="1" x14ac:dyDescent="0.4"/>
    <row r="35002" s="6" customFormat="1" x14ac:dyDescent="0.4"/>
    <row r="35003" s="6" customFormat="1" x14ac:dyDescent="0.4"/>
    <row r="35004" s="6" customFormat="1" x14ac:dyDescent="0.4"/>
    <row r="35005" s="6" customFormat="1" x14ac:dyDescent="0.4"/>
    <row r="35006" s="6" customFormat="1" x14ac:dyDescent="0.4"/>
    <row r="35007" s="6" customFormat="1" x14ac:dyDescent="0.4"/>
    <row r="35008" s="6" customFormat="1" x14ac:dyDescent="0.4"/>
    <row r="35009" s="6" customFormat="1" x14ac:dyDescent="0.4"/>
    <row r="35010" s="6" customFormat="1" x14ac:dyDescent="0.4"/>
    <row r="35011" s="6" customFormat="1" x14ac:dyDescent="0.4"/>
    <row r="35012" s="6" customFormat="1" x14ac:dyDescent="0.4"/>
    <row r="35013" s="6" customFormat="1" x14ac:dyDescent="0.4"/>
    <row r="35014" s="6" customFormat="1" x14ac:dyDescent="0.4"/>
    <row r="35015" s="6" customFormat="1" x14ac:dyDescent="0.4"/>
    <row r="35016" s="6" customFormat="1" x14ac:dyDescent="0.4"/>
    <row r="35017" s="6" customFormat="1" x14ac:dyDescent="0.4"/>
    <row r="35018" s="6" customFormat="1" x14ac:dyDescent="0.4"/>
    <row r="35019" s="6" customFormat="1" x14ac:dyDescent="0.4"/>
    <row r="35020" s="6" customFormat="1" x14ac:dyDescent="0.4"/>
    <row r="35021" s="6" customFormat="1" x14ac:dyDescent="0.4"/>
    <row r="35022" s="6" customFormat="1" x14ac:dyDescent="0.4"/>
    <row r="35023" s="6" customFormat="1" x14ac:dyDescent="0.4"/>
    <row r="35024" s="6" customFormat="1" x14ac:dyDescent="0.4"/>
    <row r="35025" s="6" customFormat="1" x14ac:dyDescent="0.4"/>
    <row r="35026" s="6" customFormat="1" x14ac:dyDescent="0.4"/>
    <row r="35027" s="6" customFormat="1" x14ac:dyDescent="0.4"/>
    <row r="35028" s="6" customFormat="1" x14ac:dyDescent="0.4"/>
    <row r="35029" s="6" customFormat="1" x14ac:dyDescent="0.4"/>
    <row r="35030" s="6" customFormat="1" x14ac:dyDescent="0.4"/>
    <row r="35031" s="6" customFormat="1" x14ac:dyDescent="0.4"/>
    <row r="35032" s="6" customFormat="1" x14ac:dyDescent="0.4"/>
    <row r="35033" s="6" customFormat="1" x14ac:dyDescent="0.4"/>
    <row r="35034" s="6" customFormat="1" x14ac:dyDescent="0.4"/>
    <row r="35035" s="6" customFormat="1" x14ac:dyDescent="0.4"/>
    <row r="35036" s="6" customFormat="1" x14ac:dyDescent="0.4"/>
    <row r="35037" s="6" customFormat="1" x14ac:dyDescent="0.4"/>
    <row r="35038" s="6" customFormat="1" x14ac:dyDescent="0.4"/>
    <row r="35039" s="6" customFormat="1" x14ac:dyDescent="0.4"/>
    <row r="35040" s="6" customFormat="1" x14ac:dyDescent="0.4"/>
    <row r="35041" s="6" customFormat="1" x14ac:dyDescent="0.4"/>
    <row r="35042" s="6" customFormat="1" x14ac:dyDescent="0.4"/>
    <row r="35043" s="6" customFormat="1" x14ac:dyDescent="0.4"/>
    <row r="35044" s="6" customFormat="1" x14ac:dyDescent="0.4"/>
    <row r="35045" s="6" customFormat="1" x14ac:dyDescent="0.4"/>
    <row r="35046" s="6" customFormat="1" x14ac:dyDescent="0.4"/>
    <row r="35047" s="6" customFormat="1" x14ac:dyDescent="0.4"/>
    <row r="35048" s="6" customFormat="1" x14ac:dyDescent="0.4"/>
    <row r="35049" s="6" customFormat="1" x14ac:dyDescent="0.4"/>
    <row r="35050" s="6" customFormat="1" x14ac:dyDescent="0.4"/>
    <row r="35051" s="6" customFormat="1" x14ac:dyDescent="0.4"/>
    <row r="35052" s="6" customFormat="1" x14ac:dyDescent="0.4"/>
    <row r="35053" s="6" customFormat="1" x14ac:dyDescent="0.4"/>
    <row r="35054" s="6" customFormat="1" x14ac:dyDescent="0.4"/>
    <row r="35055" s="6" customFormat="1" x14ac:dyDescent="0.4"/>
    <row r="35056" s="6" customFormat="1" x14ac:dyDescent="0.4"/>
    <row r="35057" s="6" customFormat="1" x14ac:dyDescent="0.4"/>
    <row r="35058" s="6" customFormat="1" x14ac:dyDescent="0.4"/>
    <row r="35059" s="6" customFormat="1" x14ac:dyDescent="0.4"/>
    <row r="35060" s="6" customFormat="1" x14ac:dyDescent="0.4"/>
    <row r="35061" s="6" customFormat="1" x14ac:dyDescent="0.4"/>
    <row r="35062" s="6" customFormat="1" x14ac:dyDescent="0.4"/>
    <row r="35063" s="6" customFormat="1" x14ac:dyDescent="0.4"/>
    <row r="35064" s="6" customFormat="1" x14ac:dyDescent="0.4"/>
    <row r="35065" s="6" customFormat="1" x14ac:dyDescent="0.4"/>
    <row r="35066" s="6" customFormat="1" x14ac:dyDescent="0.4"/>
    <row r="35067" s="6" customFormat="1" x14ac:dyDescent="0.4"/>
    <row r="35068" s="6" customFormat="1" x14ac:dyDescent="0.4"/>
    <row r="35069" s="6" customFormat="1" x14ac:dyDescent="0.4"/>
    <row r="35070" s="6" customFormat="1" x14ac:dyDescent="0.4"/>
    <row r="35071" s="6" customFormat="1" x14ac:dyDescent="0.4"/>
    <row r="35072" s="6" customFormat="1" x14ac:dyDescent="0.4"/>
    <row r="35073" s="6" customFormat="1" x14ac:dyDescent="0.4"/>
    <row r="35074" s="6" customFormat="1" x14ac:dyDescent="0.4"/>
    <row r="35075" s="6" customFormat="1" x14ac:dyDescent="0.4"/>
    <row r="35076" s="6" customFormat="1" x14ac:dyDescent="0.4"/>
    <row r="35077" s="6" customFormat="1" x14ac:dyDescent="0.4"/>
    <row r="35078" s="6" customFormat="1" x14ac:dyDescent="0.4"/>
    <row r="35079" s="6" customFormat="1" x14ac:dyDescent="0.4"/>
    <row r="35080" s="6" customFormat="1" x14ac:dyDescent="0.4"/>
    <row r="35081" s="6" customFormat="1" x14ac:dyDescent="0.4"/>
    <row r="35082" s="6" customFormat="1" x14ac:dyDescent="0.4"/>
    <row r="35083" s="6" customFormat="1" x14ac:dyDescent="0.4"/>
    <row r="35084" s="6" customFormat="1" x14ac:dyDescent="0.4"/>
    <row r="35085" s="6" customFormat="1" x14ac:dyDescent="0.4"/>
    <row r="35086" s="6" customFormat="1" x14ac:dyDescent="0.4"/>
    <row r="35087" s="6" customFormat="1" x14ac:dyDescent="0.4"/>
    <row r="35088" s="6" customFormat="1" x14ac:dyDescent="0.4"/>
    <row r="35089" s="6" customFormat="1" x14ac:dyDescent="0.4"/>
    <row r="35090" s="6" customFormat="1" x14ac:dyDescent="0.4"/>
    <row r="35091" s="6" customFormat="1" x14ac:dyDescent="0.4"/>
    <row r="35092" s="6" customFormat="1" x14ac:dyDescent="0.4"/>
    <row r="35093" s="6" customFormat="1" x14ac:dyDescent="0.4"/>
    <row r="35094" s="6" customFormat="1" x14ac:dyDescent="0.4"/>
    <row r="35095" s="6" customFormat="1" x14ac:dyDescent="0.4"/>
    <row r="35096" s="6" customFormat="1" x14ac:dyDescent="0.4"/>
    <row r="35097" s="6" customFormat="1" x14ac:dyDescent="0.4"/>
    <row r="35098" s="6" customFormat="1" x14ac:dyDescent="0.4"/>
    <row r="35099" s="6" customFormat="1" x14ac:dyDescent="0.4"/>
    <row r="35100" s="6" customFormat="1" x14ac:dyDescent="0.4"/>
    <row r="35101" s="6" customFormat="1" x14ac:dyDescent="0.4"/>
    <row r="35102" s="6" customFormat="1" x14ac:dyDescent="0.4"/>
    <row r="35103" s="6" customFormat="1" x14ac:dyDescent="0.4"/>
    <row r="35104" s="6" customFormat="1" x14ac:dyDescent="0.4"/>
    <row r="35105" s="6" customFormat="1" x14ac:dyDescent="0.4"/>
    <row r="35106" s="6" customFormat="1" x14ac:dyDescent="0.4"/>
    <row r="35107" s="6" customFormat="1" x14ac:dyDescent="0.4"/>
    <row r="35108" s="6" customFormat="1" x14ac:dyDescent="0.4"/>
    <row r="35109" s="6" customFormat="1" x14ac:dyDescent="0.4"/>
    <row r="35110" s="6" customFormat="1" x14ac:dyDescent="0.4"/>
    <row r="35111" s="6" customFormat="1" x14ac:dyDescent="0.4"/>
    <row r="35112" s="6" customFormat="1" x14ac:dyDescent="0.4"/>
    <row r="35113" s="6" customFormat="1" x14ac:dyDescent="0.4"/>
    <row r="35114" s="6" customFormat="1" x14ac:dyDescent="0.4"/>
    <row r="35115" s="6" customFormat="1" x14ac:dyDescent="0.4"/>
    <row r="35116" s="6" customFormat="1" x14ac:dyDescent="0.4"/>
    <row r="35117" s="6" customFormat="1" x14ac:dyDescent="0.4"/>
    <row r="35118" s="6" customFormat="1" x14ac:dyDescent="0.4"/>
    <row r="35119" s="6" customFormat="1" x14ac:dyDescent="0.4"/>
    <row r="35120" s="6" customFormat="1" x14ac:dyDescent="0.4"/>
    <row r="35121" s="6" customFormat="1" x14ac:dyDescent="0.4"/>
    <row r="35122" s="6" customFormat="1" x14ac:dyDescent="0.4"/>
    <row r="35123" s="6" customFormat="1" x14ac:dyDescent="0.4"/>
    <row r="35124" s="6" customFormat="1" x14ac:dyDescent="0.4"/>
    <row r="35125" s="6" customFormat="1" x14ac:dyDescent="0.4"/>
    <row r="35126" s="6" customFormat="1" x14ac:dyDescent="0.4"/>
    <row r="35127" s="6" customFormat="1" x14ac:dyDescent="0.4"/>
    <row r="35128" s="6" customFormat="1" x14ac:dyDescent="0.4"/>
    <row r="35129" s="6" customFormat="1" x14ac:dyDescent="0.4"/>
    <row r="35130" s="6" customFormat="1" x14ac:dyDescent="0.4"/>
    <row r="35131" s="6" customFormat="1" x14ac:dyDescent="0.4"/>
    <row r="35132" s="6" customFormat="1" x14ac:dyDescent="0.4"/>
    <row r="35133" s="6" customFormat="1" x14ac:dyDescent="0.4"/>
    <row r="35134" s="6" customFormat="1" x14ac:dyDescent="0.4"/>
    <row r="35135" s="6" customFormat="1" x14ac:dyDescent="0.4"/>
    <row r="35136" s="6" customFormat="1" x14ac:dyDescent="0.4"/>
    <row r="35137" s="6" customFormat="1" x14ac:dyDescent="0.4"/>
    <row r="35138" s="6" customFormat="1" x14ac:dyDescent="0.4"/>
    <row r="35139" s="6" customFormat="1" x14ac:dyDescent="0.4"/>
    <row r="35140" s="6" customFormat="1" x14ac:dyDescent="0.4"/>
    <row r="35141" s="6" customFormat="1" x14ac:dyDescent="0.4"/>
    <row r="35142" s="6" customFormat="1" x14ac:dyDescent="0.4"/>
    <row r="35143" s="6" customFormat="1" x14ac:dyDescent="0.4"/>
    <row r="35144" s="6" customFormat="1" x14ac:dyDescent="0.4"/>
    <row r="35145" s="6" customFormat="1" x14ac:dyDescent="0.4"/>
    <row r="35146" s="6" customFormat="1" x14ac:dyDescent="0.4"/>
    <row r="35147" s="6" customFormat="1" x14ac:dyDescent="0.4"/>
    <row r="35148" s="6" customFormat="1" x14ac:dyDescent="0.4"/>
    <row r="35149" s="6" customFormat="1" x14ac:dyDescent="0.4"/>
    <row r="35150" s="6" customFormat="1" x14ac:dyDescent="0.4"/>
    <row r="35151" s="6" customFormat="1" x14ac:dyDescent="0.4"/>
    <row r="35152" s="6" customFormat="1" x14ac:dyDescent="0.4"/>
    <row r="35153" s="6" customFormat="1" x14ac:dyDescent="0.4"/>
    <row r="35154" s="6" customFormat="1" x14ac:dyDescent="0.4"/>
    <row r="35155" s="6" customFormat="1" x14ac:dyDescent="0.4"/>
    <row r="35156" s="6" customFormat="1" x14ac:dyDescent="0.4"/>
    <row r="35157" s="6" customFormat="1" x14ac:dyDescent="0.4"/>
    <row r="35158" s="6" customFormat="1" x14ac:dyDescent="0.4"/>
    <row r="35159" s="6" customFormat="1" x14ac:dyDescent="0.4"/>
    <row r="35160" s="6" customFormat="1" x14ac:dyDescent="0.4"/>
    <row r="35161" s="6" customFormat="1" x14ac:dyDescent="0.4"/>
    <row r="35162" s="6" customFormat="1" x14ac:dyDescent="0.4"/>
    <row r="35163" s="6" customFormat="1" x14ac:dyDescent="0.4"/>
    <row r="35164" s="6" customFormat="1" x14ac:dyDescent="0.4"/>
    <row r="35165" s="6" customFormat="1" x14ac:dyDescent="0.4"/>
    <row r="35166" s="6" customFormat="1" x14ac:dyDescent="0.4"/>
    <row r="35167" s="6" customFormat="1" x14ac:dyDescent="0.4"/>
    <row r="35168" s="6" customFormat="1" x14ac:dyDescent="0.4"/>
    <row r="35169" s="6" customFormat="1" x14ac:dyDescent="0.4"/>
    <row r="35170" s="6" customFormat="1" x14ac:dyDescent="0.4"/>
    <row r="35171" s="6" customFormat="1" x14ac:dyDescent="0.4"/>
    <row r="35172" s="6" customFormat="1" x14ac:dyDescent="0.4"/>
    <row r="35173" s="6" customFormat="1" x14ac:dyDescent="0.4"/>
    <row r="35174" s="6" customFormat="1" x14ac:dyDescent="0.4"/>
    <row r="35175" s="6" customFormat="1" x14ac:dyDescent="0.4"/>
    <row r="35176" s="6" customFormat="1" x14ac:dyDescent="0.4"/>
    <row r="35177" s="6" customFormat="1" x14ac:dyDescent="0.4"/>
    <row r="35178" s="6" customFormat="1" x14ac:dyDescent="0.4"/>
    <row r="35179" s="6" customFormat="1" x14ac:dyDescent="0.4"/>
    <row r="35180" s="6" customFormat="1" x14ac:dyDescent="0.4"/>
    <row r="35181" s="6" customFormat="1" x14ac:dyDescent="0.4"/>
    <row r="35182" s="6" customFormat="1" x14ac:dyDescent="0.4"/>
    <row r="35183" s="6" customFormat="1" x14ac:dyDescent="0.4"/>
    <row r="35184" s="6" customFormat="1" x14ac:dyDescent="0.4"/>
    <row r="35185" s="6" customFormat="1" x14ac:dyDescent="0.4"/>
    <row r="35186" s="6" customFormat="1" x14ac:dyDescent="0.4"/>
    <row r="35187" s="6" customFormat="1" x14ac:dyDescent="0.4"/>
    <row r="35188" s="6" customFormat="1" x14ac:dyDescent="0.4"/>
    <row r="35189" s="6" customFormat="1" x14ac:dyDescent="0.4"/>
    <row r="35190" s="6" customFormat="1" x14ac:dyDescent="0.4"/>
    <row r="35191" s="6" customFormat="1" x14ac:dyDescent="0.4"/>
    <row r="35192" s="6" customFormat="1" x14ac:dyDescent="0.4"/>
    <row r="35193" s="6" customFormat="1" x14ac:dyDescent="0.4"/>
    <row r="35194" s="6" customFormat="1" x14ac:dyDescent="0.4"/>
    <row r="35195" s="6" customFormat="1" x14ac:dyDescent="0.4"/>
    <row r="35196" s="6" customFormat="1" x14ac:dyDescent="0.4"/>
    <row r="35197" s="6" customFormat="1" x14ac:dyDescent="0.4"/>
    <row r="35198" s="6" customFormat="1" x14ac:dyDescent="0.4"/>
    <row r="35199" s="6" customFormat="1" x14ac:dyDescent="0.4"/>
    <row r="35200" s="6" customFormat="1" x14ac:dyDescent="0.4"/>
    <row r="35201" s="6" customFormat="1" x14ac:dyDescent="0.4"/>
    <row r="35202" s="6" customFormat="1" x14ac:dyDescent="0.4"/>
    <row r="35203" s="6" customFormat="1" x14ac:dyDescent="0.4"/>
    <row r="35204" s="6" customFormat="1" x14ac:dyDescent="0.4"/>
    <row r="35205" s="6" customFormat="1" x14ac:dyDescent="0.4"/>
    <row r="35206" s="6" customFormat="1" x14ac:dyDescent="0.4"/>
    <row r="35207" s="6" customFormat="1" x14ac:dyDescent="0.4"/>
    <row r="35208" s="6" customFormat="1" x14ac:dyDescent="0.4"/>
    <row r="35209" s="6" customFormat="1" x14ac:dyDescent="0.4"/>
    <row r="35210" s="6" customFormat="1" x14ac:dyDescent="0.4"/>
    <row r="35211" s="6" customFormat="1" x14ac:dyDescent="0.4"/>
    <row r="35212" s="6" customFormat="1" x14ac:dyDescent="0.4"/>
    <row r="35213" s="6" customFormat="1" x14ac:dyDescent="0.4"/>
    <row r="35214" s="6" customFormat="1" x14ac:dyDescent="0.4"/>
    <row r="35215" s="6" customFormat="1" x14ac:dyDescent="0.4"/>
    <row r="35216" s="6" customFormat="1" x14ac:dyDescent="0.4"/>
    <row r="35217" s="6" customFormat="1" x14ac:dyDescent="0.4"/>
    <row r="35218" s="6" customFormat="1" x14ac:dyDescent="0.4"/>
    <row r="35219" s="6" customFormat="1" x14ac:dyDescent="0.4"/>
    <row r="35220" s="6" customFormat="1" x14ac:dyDescent="0.4"/>
    <row r="35221" s="6" customFormat="1" x14ac:dyDescent="0.4"/>
    <row r="35222" s="6" customFormat="1" x14ac:dyDescent="0.4"/>
    <row r="35223" s="6" customFormat="1" x14ac:dyDescent="0.4"/>
    <row r="35224" s="6" customFormat="1" x14ac:dyDescent="0.4"/>
    <row r="35225" s="6" customFormat="1" x14ac:dyDescent="0.4"/>
    <row r="35226" s="6" customFormat="1" x14ac:dyDescent="0.4"/>
    <row r="35227" s="6" customFormat="1" x14ac:dyDescent="0.4"/>
    <row r="35228" s="6" customFormat="1" x14ac:dyDescent="0.4"/>
    <row r="35229" s="6" customFormat="1" x14ac:dyDescent="0.4"/>
    <row r="35230" s="6" customFormat="1" x14ac:dyDescent="0.4"/>
    <row r="35231" s="6" customFormat="1" x14ac:dyDescent="0.4"/>
    <row r="35232" s="6" customFormat="1" x14ac:dyDescent="0.4"/>
    <row r="35233" s="6" customFormat="1" x14ac:dyDescent="0.4"/>
    <row r="35234" s="6" customFormat="1" x14ac:dyDescent="0.4"/>
    <row r="35235" s="6" customFormat="1" x14ac:dyDescent="0.4"/>
    <row r="35236" s="6" customFormat="1" x14ac:dyDescent="0.4"/>
    <row r="35237" s="6" customFormat="1" x14ac:dyDescent="0.4"/>
    <row r="35238" s="6" customFormat="1" x14ac:dyDescent="0.4"/>
    <row r="35239" s="6" customFormat="1" x14ac:dyDescent="0.4"/>
    <row r="35240" s="6" customFormat="1" x14ac:dyDescent="0.4"/>
    <row r="35241" s="6" customFormat="1" x14ac:dyDescent="0.4"/>
    <row r="35242" s="6" customFormat="1" x14ac:dyDescent="0.4"/>
    <row r="35243" s="6" customFormat="1" x14ac:dyDescent="0.4"/>
    <row r="35244" s="6" customFormat="1" x14ac:dyDescent="0.4"/>
    <row r="35245" s="6" customFormat="1" x14ac:dyDescent="0.4"/>
    <row r="35246" s="6" customFormat="1" x14ac:dyDescent="0.4"/>
    <row r="35247" s="6" customFormat="1" x14ac:dyDescent="0.4"/>
    <row r="35248" s="6" customFormat="1" x14ac:dyDescent="0.4"/>
    <row r="35249" s="6" customFormat="1" x14ac:dyDescent="0.4"/>
    <row r="35250" s="6" customFormat="1" x14ac:dyDescent="0.4"/>
    <row r="35251" s="6" customFormat="1" x14ac:dyDescent="0.4"/>
    <row r="35252" s="6" customFormat="1" x14ac:dyDescent="0.4"/>
    <row r="35253" s="6" customFormat="1" x14ac:dyDescent="0.4"/>
    <row r="35254" s="6" customFormat="1" x14ac:dyDescent="0.4"/>
    <row r="35255" s="6" customFormat="1" x14ac:dyDescent="0.4"/>
    <row r="35256" s="6" customFormat="1" x14ac:dyDescent="0.4"/>
    <row r="35257" s="6" customFormat="1" x14ac:dyDescent="0.4"/>
    <row r="35258" s="6" customFormat="1" x14ac:dyDescent="0.4"/>
    <row r="35259" s="6" customFormat="1" x14ac:dyDescent="0.4"/>
    <row r="35260" s="6" customFormat="1" x14ac:dyDescent="0.4"/>
    <row r="35261" s="6" customFormat="1" x14ac:dyDescent="0.4"/>
    <row r="35262" s="6" customFormat="1" x14ac:dyDescent="0.4"/>
    <row r="35263" s="6" customFormat="1" x14ac:dyDescent="0.4"/>
    <row r="35264" s="6" customFormat="1" x14ac:dyDescent="0.4"/>
    <row r="35265" s="6" customFormat="1" x14ac:dyDescent="0.4"/>
    <row r="35266" s="6" customFormat="1" x14ac:dyDescent="0.4"/>
    <row r="35267" s="6" customFormat="1" x14ac:dyDescent="0.4"/>
    <row r="35268" s="6" customFormat="1" x14ac:dyDescent="0.4"/>
    <row r="35269" s="6" customFormat="1" x14ac:dyDescent="0.4"/>
    <row r="35270" s="6" customFormat="1" x14ac:dyDescent="0.4"/>
    <row r="35271" s="6" customFormat="1" x14ac:dyDescent="0.4"/>
    <row r="35272" s="6" customFormat="1" x14ac:dyDescent="0.4"/>
    <row r="35273" s="6" customFormat="1" x14ac:dyDescent="0.4"/>
    <row r="35274" s="6" customFormat="1" x14ac:dyDescent="0.4"/>
    <row r="35275" s="6" customFormat="1" x14ac:dyDescent="0.4"/>
    <row r="35276" s="6" customFormat="1" x14ac:dyDescent="0.4"/>
    <row r="35277" s="6" customFormat="1" x14ac:dyDescent="0.4"/>
    <row r="35278" s="6" customFormat="1" x14ac:dyDescent="0.4"/>
    <row r="35279" s="6" customFormat="1" x14ac:dyDescent="0.4"/>
    <row r="35280" s="6" customFormat="1" x14ac:dyDescent="0.4"/>
    <row r="35281" s="6" customFormat="1" x14ac:dyDescent="0.4"/>
    <row r="35282" s="6" customFormat="1" x14ac:dyDescent="0.4"/>
    <row r="35283" s="6" customFormat="1" x14ac:dyDescent="0.4"/>
    <row r="35284" s="6" customFormat="1" x14ac:dyDescent="0.4"/>
    <row r="35285" s="6" customFormat="1" x14ac:dyDescent="0.4"/>
    <row r="35286" s="6" customFormat="1" x14ac:dyDescent="0.4"/>
    <row r="35287" s="6" customFormat="1" x14ac:dyDescent="0.4"/>
    <row r="35288" s="6" customFormat="1" x14ac:dyDescent="0.4"/>
    <row r="35289" s="6" customFormat="1" x14ac:dyDescent="0.4"/>
    <row r="35290" s="6" customFormat="1" x14ac:dyDescent="0.4"/>
    <row r="35291" s="6" customFormat="1" x14ac:dyDescent="0.4"/>
    <row r="35292" s="6" customFormat="1" x14ac:dyDescent="0.4"/>
    <row r="35293" s="6" customFormat="1" x14ac:dyDescent="0.4"/>
    <row r="35294" s="6" customFormat="1" x14ac:dyDescent="0.4"/>
    <row r="35295" s="6" customFormat="1" x14ac:dyDescent="0.4"/>
    <row r="35296" s="6" customFormat="1" x14ac:dyDescent="0.4"/>
    <row r="35297" s="6" customFormat="1" x14ac:dyDescent="0.4"/>
    <row r="35298" s="6" customFormat="1" x14ac:dyDescent="0.4"/>
    <row r="35299" s="6" customFormat="1" x14ac:dyDescent="0.4"/>
    <row r="35300" s="6" customFormat="1" x14ac:dyDescent="0.4"/>
    <row r="35301" s="6" customFormat="1" x14ac:dyDescent="0.4"/>
    <row r="35302" s="6" customFormat="1" x14ac:dyDescent="0.4"/>
    <row r="35303" s="6" customFormat="1" x14ac:dyDescent="0.4"/>
    <row r="35304" s="6" customFormat="1" x14ac:dyDescent="0.4"/>
    <row r="35305" s="6" customFormat="1" x14ac:dyDescent="0.4"/>
    <row r="35306" s="6" customFormat="1" x14ac:dyDescent="0.4"/>
    <row r="35307" s="6" customFormat="1" x14ac:dyDescent="0.4"/>
    <row r="35308" s="6" customFormat="1" x14ac:dyDescent="0.4"/>
    <row r="35309" s="6" customFormat="1" x14ac:dyDescent="0.4"/>
    <row r="35310" s="6" customFormat="1" x14ac:dyDescent="0.4"/>
    <row r="35311" s="6" customFormat="1" x14ac:dyDescent="0.4"/>
    <row r="35312" s="6" customFormat="1" x14ac:dyDescent="0.4"/>
    <row r="35313" s="6" customFormat="1" x14ac:dyDescent="0.4"/>
    <row r="35314" s="6" customFormat="1" x14ac:dyDescent="0.4"/>
    <row r="35315" s="6" customFormat="1" x14ac:dyDescent="0.4"/>
    <row r="35316" s="6" customFormat="1" x14ac:dyDescent="0.4"/>
    <row r="35317" s="6" customFormat="1" x14ac:dyDescent="0.4"/>
    <row r="35318" s="6" customFormat="1" x14ac:dyDescent="0.4"/>
    <row r="35319" s="6" customFormat="1" x14ac:dyDescent="0.4"/>
    <row r="35320" s="6" customFormat="1" x14ac:dyDescent="0.4"/>
    <row r="35321" s="6" customFormat="1" x14ac:dyDescent="0.4"/>
    <row r="35322" s="6" customFormat="1" x14ac:dyDescent="0.4"/>
    <row r="35323" s="6" customFormat="1" x14ac:dyDescent="0.4"/>
    <row r="35324" s="6" customFormat="1" x14ac:dyDescent="0.4"/>
    <row r="35325" s="6" customFormat="1" x14ac:dyDescent="0.4"/>
    <row r="35326" s="6" customFormat="1" x14ac:dyDescent="0.4"/>
    <row r="35327" s="6" customFormat="1" x14ac:dyDescent="0.4"/>
    <row r="35328" s="6" customFormat="1" x14ac:dyDescent="0.4"/>
    <row r="35329" s="6" customFormat="1" x14ac:dyDescent="0.4"/>
    <row r="35330" s="6" customFormat="1" x14ac:dyDescent="0.4"/>
    <row r="35331" s="6" customFormat="1" x14ac:dyDescent="0.4"/>
    <row r="35332" s="6" customFormat="1" x14ac:dyDescent="0.4"/>
    <row r="35333" s="6" customFormat="1" x14ac:dyDescent="0.4"/>
    <row r="35334" s="6" customFormat="1" x14ac:dyDescent="0.4"/>
    <row r="35335" s="6" customFormat="1" x14ac:dyDescent="0.4"/>
    <row r="35336" s="6" customFormat="1" x14ac:dyDescent="0.4"/>
    <row r="35337" s="6" customFormat="1" x14ac:dyDescent="0.4"/>
    <row r="35338" s="6" customFormat="1" x14ac:dyDescent="0.4"/>
    <row r="35339" s="6" customFormat="1" x14ac:dyDescent="0.4"/>
    <row r="35340" s="6" customFormat="1" x14ac:dyDescent="0.4"/>
    <row r="35341" s="6" customFormat="1" x14ac:dyDescent="0.4"/>
    <row r="35342" s="6" customFormat="1" x14ac:dyDescent="0.4"/>
    <row r="35343" s="6" customFormat="1" x14ac:dyDescent="0.4"/>
    <row r="35344" s="6" customFormat="1" x14ac:dyDescent="0.4"/>
    <row r="35345" s="6" customFormat="1" x14ac:dyDescent="0.4"/>
    <row r="35346" s="6" customFormat="1" x14ac:dyDescent="0.4"/>
    <row r="35347" s="6" customFormat="1" x14ac:dyDescent="0.4"/>
    <row r="35348" s="6" customFormat="1" x14ac:dyDescent="0.4"/>
    <row r="35349" s="6" customFormat="1" x14ac:dyDescent="0.4"/>
    <row r="35350" s="6" customFormat="1" x14ac:dyDescent="0.4"/>
    <row r="35351" s="6" customFormat="1" x14ac:dyDescent="0.4"/>
    <row r="35352" s="6" customFormat="1" x14ac:dyDescent="0.4"/>
    <row r="35353" s="6" customFormat="1" x14ac:dyDescent="0.4"/>
    <row r="35354" s="6" customFormat="1" x14ac:dyDescent="0.4"/>
    <row r="35355" s="6" customFormat="1" x14ac:dyDescent="0.4"/>
    <row r="35356" s="6" customFormat="1" x14ac:dyDescent="0.4"/>
    <row r="35357" s="6" customFormat="1" x14ac:dyDescent="0.4"/>
    <row r="35358" s="6" customFormat="1" x14ac:dyDescent="0.4"/>
    <row r="35359" s="6" customFormat="1" x14ac:dyDescent="0.4"/>
    <row r="35360" s="6" customFormat="1" x14ac:dyDescent="0.4"/>
    <row r="35361" s="6" customFormat="1" x14ac:dyDescent="0.4"/>
    <row r="35362" s="6" customFormat="1" x14ac:dyDescent="0.4"/>
    <row r="35363" s="6" customFormat="1" x14ac:dyDescent="0.4"/>
    <row r="35364" s="6" customFormat="1" x14ac:dyDescent="0.4"/>
    <row r="35365" s="6" customFormat="1" x14ac:dyDescent="0.4"/>
    <row r="35366" s="6" customFormat="1" x14ac:dyDescent="0.4"/>
    <row r="35367" s="6" customFormat="1" x14ac:dyDescent="0.4"/>
    <row r="35368" s="6" customFormat="1" x14ac:dyDescent="0.4"/>
    <row r="35369" s="6" customFormat="1" x14ac:dyDescent="0.4"/>
    <row r="35370" s="6" customFormat="1" x14ac:dyDescent="0.4"/>
    <row r="35371" s="6" customFormat="1" x14ac:dyDescent="0.4"/>
    <row r="35372" s="6" customFormat="1" x14ac:dyDescent="0.4"/>
    <row r="35373" s="6" customFormat="1" x14ac:dyDescent="0.4"/>
    <row r="35374" s="6" customFormat="1" x14ac:dyDescent="0.4"/>
    <row r="35375" s="6" customFormat="1" x14ac:dyDescent="0.4"/>
    <row r="35376" s="6" customFormat="1" x14ac:dyDescent="0.4"/>
    <row r="35377" s="6" customFormat="1" x14ac:dyDescent="0.4"/>
    <row r="35378" s="6" customFormat="1" x14ac:dyDescent="0.4"/>
    <row r="35379" s="6" customFormat="1" x14ac:dyDescent="0.4"/>
    <row r="35380" s="6" customFormat="1" x14ac:dyDescent="0.4"/>
    <row r="35381" s="6" customFormat="1" x14ac:dyDescent="0.4"/>
    <row r="35382" s="6" customFormat="1" x14ac:dyDescent="0.4"/>
    <row r="35383" s="6" customFormat="1" x14ac:dyDescent="0.4"/>
    <row r="35384" s="6" customFormat="1" x14ac:dyDescent="0.4"/>
    <row r="35385" s="6" customFormat="1" x14ac:dyDescent="0.4"/>
    <row r="35386" s="6" customFormat="1" x14ac:dyDescent="0.4"/>
    <row r="35387" s="6" customFormat="1" x14ac:dyDescent="0.4"/>
    <row r="35388" s="6" customFormat="1" x14ac:dyDescent="0.4"/>
    <row r="35389" s="6" customFormat="1" x14ac:dyDescent="0.4"/>
    <row r="35390" s="6" customFormat="1" x14ac:dyDescent="0.4"/>
    <row r="35391" s="6" customFormat="1" x14ac:dyDescent="0.4"/>
    <row r="35392" s="6" customFormat="1" x14ac:dyDescent="0.4"/>
    <row r="35393" s="6" customFormat="1" x14ac:dyDescent="0.4"/>
    <row r="35394" s="6" customFormat="1" x14ac:dyDescent="0.4"/>
    <row r="35395" s="6" customFormat="1" x14ac:dyDescent="0.4"/>
    <row r="35396" s="6" customFormat="1" x14ac:dyDescent="0.4"/>
    <row r="35397" s="6" customFormat="1" x14ac:dyDescent="0.4"/>
    <row r="35398" s="6" customFormat="1" x14ac:dyDescent="0.4"/>
    <row r="35399" s="6" customFormat="1" x14ac:dyDescent="0.4"/>
    <row r="35400" s="6" customFormat="1" x14ac:dyDescent="0.4"/>
    <row r="35401" s="6" customFormat="1" x14ac:dyDescent="0.4"/>
    <row r="35402" s="6" customFormat="1" x14ac:dyDescent="0.4"/>
    <row r="35403" s="6" customFormat="1" x14ac:dyDescent="0.4"/>
    <row r="35404" s="6" customFormat="1" x14ac:dyDescent="0.4"/>
    <row r="35405" s="6" customFormat="1" x14ac:dyDescent="0.4"/>
    <row r="35406" s="6" customFormat="1" x14ac:dyDescent="0.4"/>
    <row r="35407" s="6" customFormat="1" x14ac:dyDescent="0.4"/>
    <row r="35408" s="6" customFormat="1" x14ac:dyDescent="0.4"/>
    <row r="35409" s="6" customFormat="1" x14ac:dyDescent="0.4"/>
    <row r="35410" s="6" customFormat="1" x14ac:dyDescent="0.4"/>
    <row r="35411" s="6" customFormat="1" x14ac:dyDescent="0.4"/>
    <row r="35412" s="6" customFormat="1" x14ac:dyDescent="0.4"/>
    <row r="35413" s="6" customFormat="1" x14ac:dyDescent="0.4"/>
    <row r="35414" s="6" customFormat="1" x14ac:dyDescent="0.4"/>
    <row r="35415" s="6" customFormat="1" x14ac:dyDescent="0.4"/>
    <row r="35416" s="6" customFormat="1" x14ac:dyDescent="0.4"/>
    <row r="35417" s="6" customFormat="1" x14ac:dyDescent="0.4"/>
    <row r="35418" s="6" customFormat="1" x14ac:dyDescent="0.4"/>
    <row r="35419" s="6" customFormat="1" x14ac:dyDescent="0.4"/>
    <row r="35420" s="6" customFormat="1" x14ac:dyDescent="0.4"/>
    <row r="35421" s="6" customFormat="1" x14ac:dyDescent="0.4"/>
    <row r="35422" s="6" customFormat="1" x14ac:dyDescent="0.4"/>
    <row r="35423" s="6" customFormat="1" x14ac:dyDescent="0.4"/>
    <row r="35424" s="6" customFormat="1" x14ac:dyDescent="0.4"/>
    <row r="35425" s="6" customFormat="1" x14ac:dyDescent="0.4"/>
    <row r="35426" s="6" customFormat="1" x14ac:dyDescent="0.4"/>
    <row r="35427" s="6" customFormat="1" x14ac:dyDescent="0.4"/>
    <row r="35428" s="6" customFormat="1" x14ac:dyDescent="0.4"/>
    <row r="35429" s="6" customFormat="1" x14ac:dyDescent="0.4"/>
    <row r="35430" s="6" customFormat="1" x14ac:dyDescent="0.4"/>
    <row r="35431" s="6" customFormat="1" x14ac:dyDescent="0.4"/>
    <row r="35432" s="6" customFormat="1" x14ac:dyDescent="0.4"/>
    <row r="35433" s="6" customFormat="1" x14ac:dyDescent="0.4"/>
    <row r="35434" s="6" customFormat="1" x14ac:dyDescent="0.4"/>
    <row r="35435" s="6" customFormat="1" x14ac:dyDescent="0.4"/>
    <row r="35436" s="6" customFormat="1" x14ac:dyDescent="0.4"/>
    <row r="35437" s="6" customFormat="1" x14ac:dyDescent="0.4"/>
    <row r="35438" s="6" customFormat="1" x14ac:dyDescent="0.4"/>
    <row r="35439" s="6" customFormat="1" x14ac:dyDescent="0.4"/>
    <row r="35440" s="6" customFormat="1" x14ac:dyDescent="0.4"/>
    <row r="35441" s="6" customFormat="1" x14ac:dyDescent="0.4"/>
    <row r="35442" s="6" customFormat="1" x14ac:dyDescent="0.4"/>
    <row r="35443" s="6" customFormat="1" x14ac:dyDescent="0.4"/>
    <row r="35444" s="6" customFormat="1" x14ac:dyDescent="0.4"/>
    <row r="35445" s="6" customFormat="1" x14ac:dyDescent="0.4"/>
    <row r="35446" s="6" customFormat="1" x14ac:dyDescent="0.4"/>
    <row r="35447" s="6" customFormat="1" x14ac:dyDescent="0.4"/>
    <row r="35448" s="6" customFormat="1" x14ac:dyDescent="0.4"/>
    <row r="35449" s="6" customFormat="1" x14ac:dyDescent="0.4"/>
    <row r="35450" s="6" customFormat="1" x14ac:dyDescent="0.4"/>
    <row r="35451" s="6" customFormat="1" x14ac:dyDescent="0.4"/>
    <row r="35452" s="6" customFormat="1" x14ac:dyDescent="0.4"/>
    <row r="35453" s="6" customFormat="1" x14ac:dyDescent="0.4"/>
    <row r="35454" s="6" customFormat="1" x14ac:dyDescent="0.4"/>
    <row r="35455" s="6" customFormat="1" x14ac:dyDescent="0.4"/>
    <row r="35456" s="6" customFormat="1" x14ac:dyDescent="0.4"/>
    <row r="35457" s="6" customFormat="1" x14ac:dyDescent="0.4"/>
    <row r="35458" s="6" customFormat="1" x14ac:dyDescent="0.4"/>
    <row r="35459" s="6" customFormat="1" x14ac:dyDescent="0.4"/>
    <row r="35460" s="6" customFormat="1" x14ac:dyDescent="0.4"/>
    <row r="35461" s="6" customFormat="1" x14ac:dyDescent="0.4"/>
    <row r="35462" s="6" customFormat="1" x14ac:dyDescent="0.4"/>
    <row r="35463" s="6" customFormat="1" x14ac:dyDescent="0.4"/>
    <row r="35464" s="6" customFormat="1" x14ac:dyDescent="0.4"/>
    <row r="35465" s="6" customFormat="1" x14ac:dyDescent="0.4"/>
    <row r="35466" s="6" customFormat="1" x14ac:dyDescent="0.4"/>
    <row r="35467" s="6" customFormat="1" x14ac:dyDescent="0.4"/>
    <row r="35468" s="6" customFormat="1" x14ac:dyDescent="0.4"/>
    <row r="35469" s="6" customFormat="1" x14ac:dyDescent="0.4"/>
    <row r="35470" s="6" customFormat="1" x14ac:dyDescent="0.4"/>
    <row r="35471" s="6" customFormat="1" x14ac:dyDescent="0.4"/>
    <row r="35472" s="6" customFormat="1" x14ac:dyDescent="0.4"/>
    <row r="35473" s="6" customFormat="1" x14ac:dyDescent="0.4"/>
    <row r="35474" s="6" customFormat="1" x14ac:dyDescent="0.4"/>
    <row r="35475" s="6" customFormat="1" x14ac:dyDescent="0.4"/>
    <row r="35476" s="6" customFormat="1" x14ac:dyDescent="0.4"/>
    <row r="35477" s="6" customFormat="1" x14ac:dyDescent="0.4"/>
    <row r="35478" s="6" customFormat="1" x14ac:dyDescent="0.4"/>
    <row r="35479" s="6" customFormat="1" x14ac:dyDescent="0.4"/>
    <row r="35480" s="6" customFormat="1" x14ac:dyDescent="0.4"/>
    <row r="35481" s="6" customFormat="1" x14ac:dyDescent="0.4"/>
    <row r="35482" s="6" customFormat="1" x14ac:dyDescent="0.4"/>
    <row r="35483" s="6" customFormat="1" x14ac:dyDescent="0.4"/>
    <row r="35484" s="6" customFormat="1" x14ac:dyDescent="0.4"/>
    <row r="35485" s="6" customFormat="1" x14ac:dyDescent="0.4"/>
    <row r="35486" s="6" customFormat="1" x14ac:dyDescent="0.4"/>
    <row r="35487" s="6" customFormat="1" x14ac:dyDescent="0.4"/>
    <row r="35488" s="6" customFormat="1" x14ac:dyDescent="0.4"/>
    <row r="35489" s="6" customFormat="1" x14ac:dyDescent="0.4"/>
    <row r="35490" s="6" customFormat="1" x14ac:dyDescent="0.4"/>
    <row r="35491" s="6" customFormat="1" x14ac:dyDescent="0.4"/>
    <row r="35492" s="6" customFormat="1" x14ac:dyDescent="0.4"/>
    <row r="35493" s="6" customFormat="1" x14ac:dyDescent="0.4"/>
    <row r="35494" s="6" customFormat="1" x14ac:dyDescent="0.4"/>
    <row r="35495" s="6" customFormat="1" x14ac:dyDescent="0.4"/>
    <row r="35496" s="6" customFormat="1" x14ac:dyDescent="0.4"/>
    <row r="35497" s="6" customFormat="1" x14ac:dyDescent="0.4"/>
    <row r="35498" s="6" customFormat="1" x14ac:dyDescent="0.4"/>
    <row r="35499" s="6" customFormat="1" x14ac:dyDescent="0.4"/>
    <row r="35500" s="6" customFormat="1" x14ac:dyDescent="0.4"/>
    <row r="35501" s="6" customFormat="1" x14ac:dyDescent="0.4"/>
    <row r="35502" s="6" customFormat="1" x14ac:dyDescent="0.4"/>
    <row r="35503" s="6" customFormat="1" x14ac:dyDescent="0.4"/>
    <row r="35504" s="6" customFormat="1" x14ac:dyDescent="0.4"/>
    <row r="35505" s="6" customFormat="1" x14ac:dyDescent="0.4"/>
    <row r="35506" s="6" customFormat="1" x14ac:dyDescent="0.4"/>
    <row r="35507" s="6" customFormat="1" x14ac:dyDescent="0.4"/>
    <row r="35508" s="6" customFormat="1" x14ac:dyDescent="0.4"/>
    <row r="35509" s="6" customFormat="1" x14ac:dyDescent="0.4"/>
    <row r="35510" s="6" customFormat="1" x14ac:dyDescent="0.4"/>
    <row r="35511" s="6" customFormat="1" x14ac:dyDescent="0.4"/>
    <row r="35512" s="6" customFormat="1" x14ac:dyDescent="0.4"/>
    <row r="35513" s="6" customFormat="1" x14ac:dyDescent="0.4"/>
    <row r="35514" s="6" customFormat="1" x14ac:dyDescent="0.4"/>
    <row r="35515" s="6" customFormat="1" x14ac:dyDescent="0.4"/>
    <row r="35516" s="6" customFormat="1" x14ac:dyDescent="0.4"/>
    <row r="35517" s="6" customFormat="1" x14ac:dyDescent="0.4"/>
    <row r="35518" s="6" customFormat="1" x14ac:dyDescent="0.4"/>
    <row r="35519" s="6" customFormat="1" x14ac:dyDescent="0.4"/>
    <row r="35520" s="6" customFormat="1" x14ac:dyDescent="0.4"/>
    <row r="35521" s="6" customFormat="1" x14ac:dyDescent="0.4"/>
    <row r="35522" s="6" customFormat="1" x14ac:dyDescent="0.4"/>
    <row r="35523" s="6" customFormat="1" x14ac:dyDescent="0.4"/>
    <row r="35524" s="6" customFormat="1" x14ac:dyDescent="0.4"/>
    <row r="35525" s="6" customFormat="1" x14ac:dyDescent="0.4"/>
    <row r="35526" s="6" customFormat="1" x14ac:dyDescent="0.4"/>
    <row r="35527" s="6" customFormat="1" x14ac:dyDescent="0.4"/>
    <row r="35528" s="6" customFormat="1" x14ac:dyDescent="0.4"/>
    <row r="35529" s="6" customFormat="1" x14ac:dyDescent="0.4"/>
    <row r="35530" s="6" customFormat="1" x14ac:dyDescent="0.4"/>
    <row r="35531" s="6" customFormat="1" x14ac:dyDescent="0.4"/>
    <row r="35532" s="6" customFormat="1" x14ac:dyDescent="0.4"/>
    <row r="35533" s="6" customFormat="1" x14ac:dyDescent="0.4"/>
    <row r="35534" s="6" customFormat="1" x14ac:dyDescent="0.4"/>
    <row r="35535" s="6" customFormat="1" x14ac:dyDescent="0.4"/>
    <row r="35536" s="6" customFormat="1" x14ac:dyDescent="0.4"/>
    <row r="35537" s="6" customFormat="1" x14ac:dyDescent="0.4"/>
    <row r="35538" s="6" customFormat="1" x14ac:dyDescent="0.4"/>
    <row r="35539" s="6" customFormat="1" x14ac:dyDescent="0.4"/>
    <row r="35540" s="6" customFormat="1" x14ac:dyDescent="0.4"/>
    <row r="35541" s="6" customFormat="1" x14ac:dyDescent="0.4"/>
    <row r="35542" s="6" customFormat="1" x14ac:dyDescent="0.4"/>
    <row r="35543" s="6" customFormat="1" x14ac:dyDescent="0.4"/>
    <row r="35544" s="6" customFormat="1" x14ac:dyDescent="0.4"/>
    <row r="35545" s="6" customFormat="1" x14ac:dyDescent="0.4"/>
    <row r="35546" s="6" customFormat="1" x14ac:dyDescent="0.4"/>
    <row r="35547" s="6" customFormat="1" x14ac:dyDescent="0.4"/>
    <row r="35548" s="6" customFormat="1" x14ac:dyDescent="0.4"/>
    <row r="35549" s="6" customFormat="1" x14ac:dyDescent="0.4"/>
    <row r="35550" s="6" customFormat="1" x14ac:dyDescent="0.4"/>
    <row r="35551" s="6" customFormat="1" x14ac:dyDescent="0.4"/>
    <row r="35552" s="6" customFormat="1" x14ac:dyDescent="0.4"/>
    <row r="35553" s="6" customFormat="1" x14ac:dyDescent="0.4"/>
    <row r="35554" s="6" customFormat="1" x14ac:dyDescent="0.4"/>
    <row r="35555" s="6" customFormat="1" x14ac:dyDescent="0.4"/>
    <row r="35556" s="6" customFormat="1" x14ac:dyDescent="0.4"/>
    <row r="35557" s="6" customFormat="1" x14ac:dyDescent="0.4"/>
    <row r="35558" s="6" customFormat="1" x14ac:dyDescent="0.4"/>
    <row r="35559" s="6" customFormat="1" x14ac:dyDescent="0.4"/>
    <row r="35560" s="6" customFormat="1" x14ac:dyDescent="0.4"/>
    <row r="35561" s="6" customFormat="1" x14ac:dyDescent="0.4"/>
    <row r="35562" s="6" customFormat="1" x14ac:dyDescent="0.4"/>
    <row r="35563" s="6" customFormat="1" x14ac:dyDescent="0.4"/>
    <row r="35564" s="6" customFormat="1" x14ac:dyDescent="0.4"/>
    <row r="35565" s="6" customFormat="1" x14ac:dyDescent="0.4"/>
    <row r="35566" s="6" customFormat="1" x14ac:dyDescent="0.4"/>
    <row r="35567" s="6" customFormat="1" x14ac:dyDescent="0.4"/>
    <row r="35568" s="6" customFormat="1" x14ac:dyDescent="0.4"/>
    <row r="35569" s="6" customFormat="1" x14ac:dyDescent="0.4"/>
    <row r="35570" s="6" customFormat="1" x14ac:dyDescent="0.4"/>
    <row r="35571" s="6" customFormat="1" x14ac:dyDescent="0.4"/>
    <row r="35572" s="6" customFormat="1" x14ac:dyDescent="0.4"/>
    <row r="35573" s="6" customFormat="1" x14ac:dyDescent="0.4"/>
    <row r="35574" s="6" customFormat="1" x14ac:dyDescent="0.4"/>
    <row r="35575" s="6" customFormat="1" x14ac:dyDescent="0.4"/>
    <row r="35576" s="6" customFormat="1" x14ac:dyDescent="0.4"/>
    <row r="35577" s="6" customFormat="1" x14ac:dyDescent="0.4"/>
    <row r="35578" s="6" customFormat="1" x14ac:dyDescent="0.4"/>
    <row r="35579" s="6" customFormat="1" x14ac:dyDescent="0.4"/>
    <row r="35580" s="6" customFormat="1" x14ac:dyDescent="0.4"/>
    <row r="35581" s="6" customFormat="1" x14ac:dyDescent="0.4"/>
    <row r="35582" s="6" customFormat="1" x14ac:dyDescent="0.4"/>
    <row r="35583" s="6" customFormat="1" x14ac:dyDescent="0.4"/>
    <row r="35584" s="6" customFormat="1" x14ac:dyDescent="0.4"/>
    <row r="35585" s="6" customFormat="1" x14ac:dyDescent="0.4"/>
    <row r="35586" s="6" customFormat="1" x14ac:dyDescent="0.4"/>
    <row r="35587" s="6" customFormat="1" x14ac:dyDescent="0.4"/>
    <row r="35588" s="6" customFormat="1" x14ac:dyDescent="0.4"/>
    <row r="35589" s="6" customFormat="1" x14ac:dyDescent="0.4"/>
    <row r="35590" s="6" customFormat="1" x14ac:dyDescent="0.4"/>
    <row r="35591" s="6" customFormat="1" x14ac:dyDescent="0.4"/>
    <row r="35592" s="6" customFormat="1" x14ac:dyDescent="0.4"/>
    <row r="35593" s="6" customFormat="1" x14ac:dyDescent="0.4"/>
    <row r="35594" s="6" customFormat="1" x14ac:dyDescent="0.4"/>
    <row r="35595" s="6" customFormat="1" x14ac:dyDescent="0.4"/>
    <row r="35596" s="6" customFormat="1" x14ac:dyDescent="0.4"/>
    <row r="35597" s="6" customFormat="1" x14ac:dyDescent="0.4"/>
    <row r="35598" s="6" customFormat="1" x14ac:dyDescent="0.4"/>
    <row r="35599" s="6" customFormat="1" x14ac:dyDescent="0.4"/>
    <row r="35600" s="6" customFormat="1" x14ac:dyDescent="0.4"/>
    <row r="35601" s="6" customFormat="1" x14ac:dyDescent="0.4"/>
    <row r="35602" s="6" customFormat="1" x14ac:dyDescent="0.4"/>
    <row r="35603" s="6" customFormat="1" x14ac:dyDescent="0.4"/>
    <row r="35604" s="6" customFormat="1" x14ac:dyDescent="0.4"/>
    <row r="35605" s="6" customFormat="1" x14ac:dyDescent="0.4"/>
    <row r="35606" s="6" customFormat="1" x14ac:dyDescent="0.4"/>
    <row r="35607" s="6" customFormat="1" x14ac:dyDescent="0.4"/>
    <row r="35608" s="6" customFormat="1" x14ac:dyDescent="0.4"/>
    <row r="35609" s="6" customFormat="1" x14ac:dyDescent="0.4"/>
    <row r="35610" s="6" customFormat="1" x14ac:dyDescent="0.4"/>
    <row r="35611" s="6" customFormat="1" x14ac:dyDescent="0.4"/>
    <row r="35612" s="6" customFormat="1" x14ac:dyDescent="0.4"/>
    <row r="35613" s="6" customFormat="1" x14ac:dyDescent="0.4"/>
    <row r="35614" s="6" customFormat="1" x14ac:dyDescent="0.4"/>
    <row r="35615" s="6" customFormat="1" x14ac:dyDescent="0.4"/>
    <row r="35616" s="6" customFormat="1" x14ac:dyDescent="0.4"/>
    <row r="35617" s="6" customFormat="1" x14ac:dyDescent="0.4"/>
    <row r="35618" s="6" customFormat="1" x14ac:dyDescent="0.4"/>
    <row r="35619" s="6" customFormat="1" x14ac:dyDescent="0.4"/>
    <row r="35620" s="6" customFormat="1" x14ac:dyDescent="0.4"/>
    <row r="35621" s="6" customFormat="1" x14ac:dyDescent="0.4"/>
    <row r="35622" s="6" customFormat="1" x14ac:dyDescent="0.4"/>
    <row r="35623" s="6" customFormat="1" x14ac:dyDescent="0.4"/>
    <row r="35624" s="6" customFormat="1" x14ac:dyDescent="0.4"/>
    <row r="35625" s="6" customFormat="1" x14ac:dyDescent="0.4"/>
    <row r="35626" s="6" customFormat="1" x14ac:dyDescent="0.4"/>
    <row r="35627" s="6" customFormat="1" x14ac:dyDescent="0.4"/>
    <row r="35628" s="6" customFormat="1" x14ac:dyDescent="0.4"/>
    <row r="35629" s="6" customFormat="1" x14ac:dyDescent="0.4"/>
    <row r="35630" s="6" customFormat="1" x14ac:dyDescent="0.4"/>
    <row r="35631" s="6" customFormat="1" x14ac:dyDescent="0.4"/>
    <row r="35632" s="6" customFormat="1" x14ac:dyDescent="0.4"/>
    <row r="35633" s="6" customFormat="1" x14ac:dyDescent="0.4"/>
    <row r="35634" s="6" customFormat="1" x14ac:dyDescent="0.4"/>
    <row r="35635" s="6" customFormat="1" x14ac:dyDescent="0.4"/>
    <row r="35636" s="6" customFormat="1" x14ac:dyDescent="0.4"/>
    <row r="35637" s="6" customFormat="1" x14ac:dyDescent="0.4"/>
    <row r="35638" s="6" customFormat="1" x14ac:dyDescent="0.4"/>
    <row r="35639" s="6" customFormat="1" x14ac:dyDescent="0.4"/>
    <row r="35640" s="6" customFormat="1" x14ac:dyDescent="0.4"/>
    <row r="35641" s="6" customFormat="1" x14ac:dyDescent="0.4"/>
    <row r="35642" s="6" customFormat="1" x14ac:dyDescent="0.4"/>
    <row r="35643" s="6" customFormat="1" x14ac:dyDescent="0.4"/>
    <row r="35644" s="6" customFormat="1" x14ac:dyDescent="0.4"/>
    <row r="35645" s="6" customFormat="1" x14ac:dyDescent="0.4"/>
    <row r="35646" s="6" customFormat="1" x14ac:dyDescent="0.4"/>
    <row r="35647" s="6" customFormat="1" x14ac:dyDescent="0.4"/>
    <row r="35648" s="6" customFormat="1" x14ac:dyDescent="0.4"/>
    <row r="35649" s="6" customFormat="1" x14ac:dyDescent="0.4"/>
    <row r="35650" s="6" customFormat="1" x14ac:dyDescent="0.4"/>
    <row r="35651" s="6" customFormat="1" x14ac:dyDescent="0.4"/>
    <row r="35652" s="6" customFormat="1" x14ac:dyDescent="0.4"/>
    <row r="35653" s="6" customFormat="1" x14ac:dyDescent="0.4"/>
    <row r="35654" s="6" customFormat="1" x14ac:dyDescent="0.4"/>
    <row r="35655" s="6" customFormat="1" x14ac:dyDescent="0.4"/>
    <row r="35656" s="6" customFormat="1" x14ac:dyDescent="0.4"/>
    <row r="35657" s="6" customFormat="1" x14ac:dyDescent="0.4"/>
    <row r="35658" s="6" customFormat="1" x14ac:dyDescent="0.4"/>
    <row r="35659" s="6" customFormat="1" x14ac:dyDescent="0.4"/>
    <row r="35660" s="6" customFormat="1" x14ac:dyDescent="0.4"/>
    <row r="35661" s="6" customFormat="1" x14ac:dyDescent="0.4"/>
    <row r="35662" s="6" customFormat="1" x14ac:dyDescent="0.4"/>
    <row r="35663" s="6" customFormat="1" x14ac:dyDescent="0.4"/>
    <row r="35664" s="6" customFormat="1" x14ac:dyDescent="0.4"/>
    <row r="35665" s="6" customFormat="1" x14ac:dyDescent="0.4"/>
    <row r="35666" s="6" customFormat="1" x14ac:dyDescent="0.4"/>
    <row r="35667" s="6" customFormat="1" x14ac:dyDescent="0.4"/>
    <row r="35668" s="6" customFormat="1" x14ac:dyDescent="0.4"/>
    <row r="35669" s="6" customFormat="1" x14ac:dyDescent="0.4"/>
    <row r="35670" s="6" customFormat="1" x14ac:dyDescent="0.4"/>
    <row r="35671" s="6" customFormat="1" x14ac:dyDescent="0.4"/>
    <row r="35672" s="6" customFormat="1" x14ac:dyDescent="0.4"/>
    <row r="35673" s="6" customFormat="1" x14ac:dyDescent="0.4"/>
    <row r="35674" s="6" customFormat="1" x14ac:dyDescent="0.4"/>
    <row r="35675" s="6" customFormat="1" x14ac:dyDescent="0.4"/>
    <row r="35676" s="6" customFormat="1" x14ac:dyDescent="0.4"/>
    <row r="35677" s="6" customFormat="1" x14ac:dyDescent="0.4"/>
    <row r="35678" s="6" customFormat="1" x14ac:dyDescent="0.4"/>
    <row r="35679" s="6" customFormat="1" x14ac:dyDescent="0.4"/>
    <row r="35680" s="6" customFormat="1" x14ac:dyDescent="0.4"/>
    <row r="35681" s="6" customFormat="1" x14ac:dyDescent="0.4"/>
    <row r="35682" s="6" customFormat="1" x14ac:dyDescent="0.4"/>
    <row r="35683" s="6" customFormat="1" x14ac:dyDescent="0.4"/>
    <row r="35684" s="6" customFormat="1" x14ac:dyDescent="0.4"/>
    <row r="35685" s="6" customFormat="1" x14ac:dyDescent="0.4"/>
    <row r="35686" s="6" customFormat="1" x14ac:dyDescent="0.4"/>
    <row r="35687" s="6" customFormat="1" x14ac:dyDescent="0.4"/>
    <row r="35688" s="6" customFormat="1" x14ac:dyDescent="0.4"/>
    <row r="35689" s="6" customFormat="1" x14ac:dyDescent="0.4"/>
    <row r="35690" s="6" customFormat="1" x14ac:dyDescent="0.4"/>
    <row r="35691" s="6" customFormat="1" x14ac:dyDescent="0.4"/>
    <row r="35692" s="6" customFormat="1" x14ac:dyDescent="0.4"/>
    <row r="35693" s="6" customFormat="1" x14ac:dyDescent="0.4"/>
    <row r="35694" s="6" customFormat="1" x14ac:dyDescent="0.4"/>
    <row r="35695" s="6" customFormat="1" x14ac:dyDescent="0.4"/>
    <row r="35696" s="6" customFormat="1" x14ac:dyDescent="0.4"/>
    <row r="35697" s="6" customFormat="1" x14ac:dyDescent="0.4"/>
    <row r="35698" s="6" customFormat="1" x14ac:dyDescent="0.4"/>
    <row r="35699" s="6" customFormat="1" x14ac:dyDescent="0.4"/>
    <row r="35700" s="6" customFormat="1" x14ac:dyDescent="0.4"/>
    <row r="35701" s="6" customFormat="1" x14ac:dyDescent="0.4"/>
    <row r="35702" s="6" customFormat="1" x14ac:dyDescent="0.4"/>
    <row r="35703" s="6" customFormat="1" x14ac:dyDescent="0.4"/>
    <row r="35704" s="6" customFormat="1" x14ac:dyDescent="0.4"/>
    <row r="35705" s="6" customFormat="1" x14ac:dyDescent="0.4"/>
    <row r="35706" s="6" customFormat="1" x14ac:dyDescent="0.4"/>
    <row r="35707" s="6" customFormat="1" x14ac:dyDescent="0.4"/>
    <row r="35708" s="6" customFormat="1" x14ac:dyDescent="0.4"/>
    <row r="35709" s="6" customFormat="1" x14ac:dyDescent="0.4"/>
    <row r="35710" s="6" customFormat="1" x14ac:dyDescent="0.4"/>
    <row r="35711" s="6" customFormat="1" x14ac:dyDescent="0.4"/>
    <row r="35712" s="6" customFormat="1" x14ac:dyDescent="0.4"/>
    <row r="35713" s="6" customFormat="1" x14ac:dyDescent="0.4"/>
    <row r="35714" s="6" customFormat="1" x14ac:dyDescent="0.4"/>
    <row r="35715" s="6" customFormat="1" x14ac:dyDescent="0.4"/>
    <row r="35716" s="6" customFormat="1" x14ac:dyDescent="0.4"/>
    <row r="35717" s="6" customFormat="1" x14ac:dyDescent="0.4"/>
    <row r="35718" s="6" customFormat="1" x14ac:dyDescent="0.4"/>
    <row r="35719" s="6" customFormat="1" x14ac:dyDescent="0.4"/>
    <row r="35720" s="6" customFormat="1" x14ac:dyDescent="0.4"/>
    <row r="35721" s="6" customFormat="1" x14ac:dyDescent="0.4"/>
    <row r="35722" s="6" customFormat="1" x14ac:dyDescent="0.4"/>
    <row r="35723" s="6" customFormat="1" x14ac:dyDescent="0.4"/>
    <row r="35724" s="6" customFormat="1" x14ac:dyDescent="0.4"/>
    <row r="35725" s="6" customFormat="1" x14ac:dyDescent="0.4"/>
    <row r="35726" s="6" customFormat="1" x14ac:dyDescent="0.4"/>
    <row r="35727" s="6" customFormat="1" x14ac:dyDescent="0.4"/>
    <row r="35728" s="6" customFormat="1" x14ac:dyDescent="0.4"/>
    <row r="35729" s="6" customFormat="1" x14ac:dyDescent="0.4"/>
    <row r="35730" s="6" customFormat="1" x14ac:dyDescent="0.4"/>
    <row r="35731" s="6" customFormat="1" x14ac:dyDescent="0.4"/>
    <row r="35732" s="6" customFormat="1" x14ac:dyDescent="0.4"/>
    <row r="35733" s="6" customFormat="1" x14ac:dyDescent="0.4"/>
    <row r="35734" s="6" customFormat="1" x14ac:dyDescent="0.4"/>
    <row r="35735" s="6" customFormat="1" x14ac:dyDescent="0.4"/>
    <row r="35736" s="6" customFormat="1" x14ac:dyDescent="0.4"/>
    <row r="35737" s="6" customFormat="1" x14ac:dyDescent="0.4"/>
    <row r="35738" s="6" customFormat="1" x14ac:dyDescent="0.4"/>
    <row r="35739" s="6" customFormat="1" x14ac:dyDescent="0.4"/>
    <row r="35740" s="6" customFormat="1" x14ac:dyDescent="0.4"/>
    <row r="35741" s="6" customFormat="1" x14ac:dyDescent="0.4"/>
    <row r="35742" s="6" customFormat="1" x14ac:dyDescent="0.4"/>
    <row r="35743" s="6" customFormat="1" x14ac:dyDescent="0.4"/>
    <row r="35744" s="6" customFormat="1" x14ac:dyDescent="0.4"/>
    <row r="35745" s="6" customFormat="1" x14ac:dyDescent="0.4"/>
    <row r="35746" s="6" customFormat="1" x14ac:dyDescent="0.4"/>
    <row r="35747" s="6" customFormat="1" x14ac:dyDescent="0.4"/>
    <row r="35748" s="6" customFormat="1" x14ac:dyDescent="0.4"/>
    <row r="35749" s="6" customFormat="1" x14ac:dyDescent="0.4"/>
    <row r="35750" s="6" customFormat="1" x14ac:dyDescent="0.4"/>
    <row r="35751" s="6" customFormat="1" x14ac:dyDescent="0.4"/>
    <row r="35752" s="6" customFormat="1" x14ac:dyDescent="0.4"/>
    <row r="35753" s="6" customFormat="1" x14ac:dyDescent="0.4"/>
    <row r="35754" s="6" customFormat="1" x14ac:dyDescent="0.4"/>
    <row r="35755" s="6" customFormat="1" x14ac:dyDescent="0.4"/>
    <row r="35756" s="6" customFormat="1" x14ac:dyDescent="0.4"/>
    <row r="35757" s="6" customFormat="1" x14ac:dyDescent="0.4"/>
    <row r="35758" s="6" customFormat="1" x14ac:dyDescent="0.4"/>
    <row r="35759" s="6" customFormat="1" x14ac:dyDescent="0.4"/>
    <row r="35760" s="6" customFormat="1" x14ac:dyDescent="0.4"/>
    <row r="35761" s="6" customFormat="1" x14ac:dyDescent="0.4"/>
    <row r="35762" s="6" customFormat="1" x14ac:dyDescent="0.4"/>
    <row r="35763" s="6" customFormat="1" x14ac:dyDescent="0.4"/>
    <row r="35764" s="6" customFormat="1" x14ac:dyDescent="0.4"/>
    <row r="35765" s="6" customFormat="1" x14ac:dyDescent="0.4"/>
    <row r="35766" s="6" customFormat="1" x14ac:dyDescent="0.4"/>
    <row r="35767" s="6" customFormat="1" x14ac:dyDescent="0.4"/>
    <row r="35768" s="6" customFormat="1" x14ac:dyDescent="0.4"/>
    <row r="35769" s="6" customFormat="1" x14ac:dyDescent="0.4"/>
    <row r="35770" s="6" customFormat="1" x14ac:dyDescent="0.4"/>
    <row r="35771" s="6" customFormat="1" x14ac:dyDescent="0.4"/>
    <row r="35772" s="6" customFormat="1" x14ac:dyDescent="0.4"/>
    <row r="35773" s="6" customFormat="1" x14ac:dyDescent="0.4"/>
    <row r="35774" s="6" customFormat="1" x14ac:dyDescent="0.4"/>
    <row r="35775" s="6" customFormat="1" x14ac:dyDescent="0.4"/>
    <row r="35776" s="6" customFormat="1" x14ac:dyDescent="0.4"/>
    <row r="35777" s="6" customFormat="1" x14ac:dyDescent="0.4"/>
    <row r="35778" s="6" customFormat="1" x14ac:dyDescent="0.4"/>
    <row r="35779" s="6" customFormat="1" x14ac:dyDescent="0.4"/>
    <row r="35780" s="6" customFormat="1" x14ac:dyDescent="0.4"/>
    <row r="35781" s="6" customFormat="1" x14ac:dyDescent="0.4"/>
    <row r="35782" s="6" customFormat="1" x14ac:dyDescent="0.4"/>
    <row r="35783" s="6" customFormat="1" x14ac:dyDescent="0.4"/>
    <row r="35784" s="6" customFormat="1" x14ac:dyDescent="0.4"/>
    <row r="35785" s="6" customFormat="1" x14ac:dyDescent="0.4"/>
    <row r="35786" s="6" customFormat="1" x14ac:dyDescent="0.4"/>
    <row r="35787" s="6" customFormat="1" x14ac:dyDescent="0.4"/>
    <row r="35788" s="6" customFormat="1" x14ac:dyDescent="0.4"/>
    <row r="35789" s="6" customFormat="1" x14ac:dyDescent="0.4"/>
    <row r="35790" s="6" customFormat="1" x14ac:dyDescent="0.4"/>
    <row r="35791" s="6" customFormat="1" x14ac:dyDescent="0.4"/>
    <row r="35792" s="6" customFormat="1" x14ac:dyDescent="0.4"/>
    <row r="35793" s="6" customFormat="1" x14ac:dyDescent="0.4"/>
    <row r="35794" s="6" customFormat="1" x14ac:dyDescent="0.4"/>
    <row r="35795" s="6" customFormat="1" x14ac:dyDescent="0.4"/>
    <row r="35796" s="6" customFormat="1" x14ac:dyDescent="0.4"/>
    <row r="35797" s="6" customFormat="1" x14ac:dyDescent="0.4"/>
    <row r="35798" s="6" customFormat="1" x14ac:dyDescent="0.4"/>
    <row r="35799" s="6" customFormat="1" x14ac:dyDescent="0.4"/>
    <row r="35800" s="6" customFormat="1" x14ac:dyDescent="0.4"/>
    <row r="35801" s="6" customFormat="1" x14ac:dyDescent="0.4"/>
    <row r="35802" s="6" customFormat="1" x14ac:dyDescent="0.4"/>
    <row r="35803" s="6" customFormat="1" x14ac:dyDescent="0.4"/>
    <row r="35804" s="6" customFormat="1" x14ac:dyDescent="0.4"/>
    <row r="35805" s="6" customFormat="1" x14ac:dyDescent="0.4"/>
    <row r="35806" s="6" customFormat="1" x14ac:dyDescent="0.4"/>
    <row r="35807" s="6" customFormat="1" x14ac:dyDescent="0.4"/>
    <row r="35808" s="6" customFormat="1" x14ac:dyDescent="0.4"/>
    <row r="35809" s="6" customFormat="1" x14ac:dyDescent="0.4"/>
    <row r="35810" s="6" customFormat="1" x14ac:dyDescent="0.4"/>
    <row r="35811" s="6" customFormat="1" x14ac:dyDescent="0.4"/>
    <row r="35812" s="6" customFormat="1" x14ac:dyDescent="0.4"/>
    <row r="35813" s="6" customFormat="1" x14ac:dyDescent="0.4"/>
    <row r="35814" s="6" customFormat="1" x14ac:dyDescent="0.4"/>
    <row r="35815" s="6" customFormat="1" x14ac:dyDescent="0.4"/>
    <row r="35816" s="6" customFormat="1" x14ac:dyDescent="0.4"/>
    <row r="35817" s="6" customFormat="1" x14ac:dyDescent="0.4"/>
    <row r="35818" s="6" customFormat="1" x14ac:dyDescent="0.4"/>
    <row r="35819" s="6" customFormat="1" x14ac:dyDescent="0.4"/>
    <row r="35820" s="6" customFormat="1" x14ac:dyDescent="0.4"/>
    <row r="35821" s="6" customFormat="1" x14ac:dyDescent="0.4"/>
    <row r="35822" s="6" customFormat="1" x14ac:dyDescent="0.4"/>
    <row r="35823" s="6" customFormat="1" x14ac:dyDescent="0.4"/>
    <row r="35824" s="6" customFormat="1" x14ac:dyDescent="0.4"/>
    <row r="35825" s="6" customFormat="1" x14ac:dyDescent="0.4"/>
    <row r="35826" s="6" customFormat="1" x14ac:dyDescent="0.4"/>
    <row r="35827" s="6" customFormat="1" x14ac:dyDescent="0.4"/>
    <row r="35828" s="6" customFormat="1" x14ac:dyDescent="0.4"/>
    <row r="35829" s="6" customFormat="1" x14ac:dyDescent="0.4"/>
    <row r="35830" s="6" customFormat="1" x14ac:dyDescent="0.4"/>
    <row r="35831" s="6" customFormat="1" x14ac:dyDescent="0.4"/>
    <row r="35832" s="6" customFormat="1" x14ac:dyDescent="0.4"/>
    <row r="35833" s="6" customFormat="1" x14ac:dyDescent="0.4"/>
    <row r="35834" s="6" customFormat="1" x14ac:dyDescent="0.4"/>
    <row r="35835" s="6" customFormat="1" x14ac:dyDescent="0.4"/>
    <row r="35836" s="6" customFormat="1" x14ac:dyDescent="0.4"/>
    <row r="35837" s="6" customFormat="1" x14ac:dyDescent="0.4"/>
    <row r="35838" s="6" customFormat="1" x14ac:dyDescent="0.4"/>
    <row r="35839" s="6" customFormat="1" x14ac:dyDescent="0.4"/>
    <row r="35840" s="6" customFormat="1" x14ac:dyDescent="0.4"/>
    <row r="35841" s="6" customFormat="1" x14ac:dyDescent="0.4"/>
    <row r="35842" s="6" customFormat="1" x14ac:dyDescent="0.4"/>
    <row r="35843" s="6" customFormat="1" x14ac:dyDescent="0.4"/>
    <row r="35844" s="6" customFormat="1" x14ac:dyDescent="0.4"/>
    <row r="35845" s="6" customFormat="1" x14ac:dyDescent="0.4"/>
    <row r="35846" s="6" customFormat="1" x14ac:dyDescent="0.4"/>
    <row r="35847" s="6" customFormat="1" x14ac:dyDescent="0.4"/>
    <row r="35848" s="6" customFormat="1" x14ac:dyDescent="0.4"/>
    <row r="35849" s="6" customFormat="1" x14ac:dyDescent="0.4"/>
    <row r="35850" s="6" customFormat="1" x14ac:dyDescent="0.4"/>
    <row r="35851" s="6" customFormat="1" x14ac:dyDescent="0.4"/>
    <row r="35852" s="6" customFormat="1" x14ac:dyDescent="0.4"/>
    <row r="35853" s="6" customFormat="1" x14ac:dyDescent="0.4"/>
    <row r="35854" s="6" customFormat="1" x14ac:dyDescent="0.4"/>
    <row r="35855" s="6" customFormat="1" x14ac:dyDescent="0.4"/>
    <row r="35856" s="6" customFormat="1" x14ac:dyDescent="0.4"/>
    <row r="35857" s="6" customFormat="1" x14ac:dyDescent="0.4"/>
    <row r="35858" s="6" customFormat="1" x14ac:dyDescent="0.4"/>
    <row r="35859" s="6" customFormat="1" x14ac:dyDescent="0.4"/>
    <row r="35860" s="6" customFormat="1" x14ac:dyDescent="0.4"/>
    <row r="35861" s="6" customFormat="1" x14ac:dyDescent="0.4"/>
    <row r="35862" s="6" customFormat="1" x14ac:dyDescent="0.4"/>
    <row r="35863" s="6" customFormat="1" x14ac:dyDescent="0.4"/>
    <row r="35864" s="6" customFormat="1" x14ac:dyDescent="0.4"/>
    <row r="35865" s="6" customFormat="1" x14ac:dyDescent="0.4"/>
    <row r="35866" s="6" customFormat="1" x14ac:dyDescent="0.4"/>
    <row r="35867" s="6" customFormat="1" x14ac:dyDescent="0.4"/>
    <row r="35868" s="6" customFormat="1" x14ac:dyDescent="0.4"/>
    <row r="35869" s="6" customFormat="1" x14ac:dyDescent="0.4"/>
    <row r="35870" s="6" customFormat="1" x14ac:dyDescent="0.4"/>
    <row r="35871" s="6" customFormat="1" x14ac:dyDescent="0.4"/>
    <row r="35872" s="6" customFormat="1" x14ac:dyDescent="0.4"/>
    <row r="35873" s="6" customFormat="1" x14ac:dyDescent="0.4"/>
    <row r="35874" s="6" customFormat="1" x14ac:dyDescent="0.4"/>
    <row r="35875" s="6" customFormat="1" x14ac:dyDescent="0.4"/>
    <row r="35876" s="6" customFormat="1" x14ac:dyDescent="0.4"/>
    <row r="35877" s="6" customFormat="1" x14ac:dyDescent="0.4"/>
    <row r="35878" s="6" customFormat="1" x14ac:dyDescent="0.4"/>
    <row r="35879" s="6" customFormat="1" x14ac:dyDescent="0.4"/>
    <row r="35880" s="6" customFormat="1" x14ac:dyDescent="0.4"/>
    <row r="35881" s="6" customFormat="1" x14ac:dyDescent="0.4"/>
    <row r="35882" s="6" customFormat="1" x14ac:dyDescent="0.4"/>
    <row r="35883" s="6" customFormat="1" x14ac:dyDescent="0.4"/>
    <row r="35884" s="6" customFormat="1" x14ac:dyDescent="0.4"/>
    <row r="35885" s="6" customFormat="1" x14ac:dyDescent="0.4"/>
    <row r="35886" s="6" customFormat="1" x14ac:dyDescent="0.4"/>
    <row r="35887" s="6" customFormat="1" x14ac:dyDescent="0.4"/>
    <row r="35888" s="6" customFormat="1" x14ac:dyDescent="0.4"/>
    <row r="35889" s="6" customFormat="1" x14ac:dyDescent="0.4"/>
    <row r="35890" s="6" customFormat="1" x14ac:dyDescent="0.4"/>
    <row r="35891" s="6" customFormat="1" x14ac:dyDescent="0.4"/>
    <row r="35892" s="6" customFormat="1" x14ac:dyDescent="0.4"/>
    <row r="35893" s="6" customFormat="1" x14ac:dyDescent="0.4"/>
    <row r="35894" s="6" customFormat="1" x14ac:dyDescent="0.4"/>
    <row r="35895" s="6" customFormat="1" x14ac:dyDescent="0.4"/>
    <row r="35896" s="6" customFormat="1" x14ac:dyDescent="0.4"/>
    <row r="35897" s="6" customFormat="1" x14ac:dyDescent="0.4"/>
    <row r="35898" s="6" customFormat="1" x14ac:dyDescent="0.4"/>
    <row r="35899" s="6" customFormat="1" x14ac:dyDescent="0.4"/>
    <row r="35900" s="6" customFormat="1" x14ac:dyDescent="0.4"/>
    <row r="35901" s="6" customFormat="1" x14ac:dyDescent="0.4"/>
    <row r="35902" s="6" customFormat="1" x14ac:dyDescent="0.4"/>
    <row r="35903" s="6" customFormat="1" x14ac:dyDescent="0.4"/>
    <row r="35904" s="6" customFormat="1" x14ac:dyDescent="0.4"/>
    <row r="35905" s="6" customFormat="1" x14ac:dyDescent="0.4"/>
    <row r="35906" s="6" customFormat="1" x14ac:dyDescent="0.4"/>
    <row r="35907" s="6" customFormat="1" x14ac:dyDescent="0.4"/>
    <row r="35908" s="6" customFormat="1" x14ac:dyDescent="0.4"/>
    <row r="35909" s="6" customFormat="1" x14ac:dyDescent="0.4"/>
    <row r="35910" s="6" customFormat="1" x14ac:dyDescent="0.4"/>
    <row r="35911" s="6" customFormat="1" x14ac:dyDescent="0.4"/>
    <row r="35912" s="6" customFormat="1" x14ac:dyDescent="0.4"/>
    <row r="35913" s="6" customFormat="1" x14ac:dyDescent="0.4"/>
    <row r="35914" s="6" customFormat="1" x14ac:dyDescent="0.4"/>
    <row r="35915" s="6" customFormat="1" x14ac:dyDescent="0.4"/>
    <row r="35916" s="6" customFormat="1" x14ac:dyDescent="0.4"/>
    <row r="35917" s="6" customFormat="1" x14ac:dyDescent="0.4"/>
    <row r="35918" s="6" customFormat="1" x14ac:dyDescent="0.4"/>
    <row r="35919" s="6" customFormat="1" x14ac:dyDescent="0.4"/>
    <row r="35920" s="6" customFormat="1" x14ac:dyDescent="0.4"/>
    <row r="35921" s="6" customFormat="1" x14ac:dyDescent="0.4"/>
    <row r="35922" s="6" customFormat="1" x14ac:dyDescent="0.4"/>
    <row r="35923" s="6" customFormat="1" x14ac:dyDescent="0.4"/>
    <row r="35924" s="6" customFormat="1" x14ac:dyDescent="0.4"/>
    <row r="35925" s="6" customFormat="1" x14ac:dyDescent="0.4"/>
    <row r="35926" s="6" customFormat="1" x14ac:dyDescent="0.4"/>
    <row r="35927" s="6" customFormat="1" x14ac:dyDescent="0.4"/>
    <row r="35928" s="6" customFormat="1" x14ac:dyDescent="0.4"/>
    <row r="35929" s="6" customFormat="1" x14ac:dyDescent="0.4"/>
    <row r="35930" s="6" customFormat="1" x14ac:dyDescent="0.4"/>
    <row r="35931" s="6" customFormat="1" x14ac:dyDescent="0.4"/>
    <row r="35932" s="6" customFormat="1" x14ac:dyDescent="0.4"/>
    <row r="35933" s="6" customFormat="1" x14ac:dyDescent="0.4"/>
    <row r="35934" s="6" customFormat="1" x14ac:dyDescent="0.4"/>
    <row r="35935" s="6" customFormat="1" x14ac:dyDescent="0.4"/>
    <row r="35936" s="6" customFormat="1" x14ac:dyDescent="0.4"/>
    <row r="35937" s="6" customFormat="1" x14ac:dyDescent="0.4"/>
    <row r="35938" s="6" customFormat="1" x14ac:dyDescent="0.4"/>
    <row r="35939" s="6" customFormat="1" x14ac:dyDescent="0.4"/>
    <row r="35940" s="6" customFormat="1" x14ac:dyDescent="0.4"/>
    <row r="35941" s="6" customFormat="1" x14ac:dyDescent="0.4"/>
    <row r="35942" s="6" customFormat="1" x14ac:dyDescent="0.4"/>
    <row r="35943" s="6" customFormat="1" x14ac:dyDescent="0.4"/>
    <row r="35944" s="6" customFormat="1" x14ac:dyDescent="0.4"/>
    <row r="35945" s="6" customFormat="1" x14ac:dyDescent="0.4"/>
    <row r="35946" s="6" customFormat="1" x14ac:dyDescent="0.4"/>
    <row r="35947" s="6" customFormat="1" x14ac:dyDescent="0.4"/>
    <row r="35948" s="6" customFormat="1" x14ac:dyDescent="0.4"/>
    <row r="35949" s="6" customFormat="1" x14ac:dyDescent="0.4"/>
    <row r="35950" s="6" customFormat="1" x14ac:dyDescent="0.4"/>
    <row r="35951" s="6" customFormat="1" x14ac:dyDescent="0.4"/>
    <row r="35952" s="6" customFormat="1" x14ac:dyDescent="0.4"/>
    <row r="35953" s="6" customFormat="1" x14ac:dyDescent="0.4"/>
    <row r="35954" s="6" customFormat="1" x14ac:dyDescent="0.4"/>
    <row r="35955" s="6" customFormat="1" x14ac:dyDescent="0.4"/>
    <row r="35956" s="6" customFormat="1" x14ac:dyDescent="0.4"/>
    <row r="35957" s="6" customFormat="1" x14ac:dyDescent="0.4"/>
    <row r="35958" s="6" customFormat="1" x14ac:dyDescent="0.4"/>
    <row r="35959" s="6" customFormat="1" x14ac:dyDescent="0.4"/>
    <row r="35960" s="6" customFormat="1" x14ac:dyDescent="0.4"/>
    <row r="35961" s="6" customFormat="1" x14ac:dyDescent="0.4"/>
    <row r="35962" s="6" customFormat="1" x14ac:dyDescent="0.4"/>
    <row r="35963" s="6" customFormat="1" x14ac:dyDescent="0.4"/>
    <row r="35964" s="6" customFormat="1" x14ac:dyDescent="0.4"/>
    <row r="35965" s="6" customFormat="1" x14ac:dyDescent="0.4"/>
    <row r="35966" s="6" customFormat="1" x14ac:dyDescent="0.4"/>
    <row r="35967" s="6" customFormat="1" x14ac:dyDescent="0.4"/>
    <row r="35968" s="6" customFormat="1" x14ac:dyDescent="0.4"/>
    <row r="35969" s="6" customFormat="1" x14ac:dyDescent="0.4"/>
    <row r="35970" s="6" customFormat="1" x14ac:dyDescent="0.4"/>
    <row r="35971" s="6" customFormat="1" x14ac:dyDescent="0.4"/>
    <row r="35972" s="6" customFormat="1" x14ac:dyDescent="0.4"/>
    <row r="35973" s="6" customFormat="1" x14ac:dyDescent="0.4"/>
    <row r="35974" s="6" customFormat="1" x14ac:dyDescent="0.4"/>
    <row r="35975" s="6" customFormat="1" x14ac:dyDescent="0.4"/>
    <row r="35976" s="6" customFormat="1" x14ac:dyDescent="0.4"/>
    <row r="35977" s="6" customFormat="1" x14ac:dyDescent="0.4"/>
    <row r="35978" s="6" customFormat="1" x14ac:dyDescent="0.4"/>
    <row r="35979" s="6" customFormat="1" x14ac:dyDescent="0.4"/>
    <row r="35980" s="6" customFormat="1" x14ac:dyDescent="0.4"/>
    <row r="35981" s="6" customFormat="1" x14ac:dyDescent="0.4"/>
    <row r="35982" s="6" customFormat="1" x14ac:dyDescent="0.4"/>
    <row r="35983" s="6" customFormat="1" x14ac:dyDescent="0.4"/>
    <row r="35984" s="6" customFormat="1" x14ac:dyDescent="0.4"/>
    <row r="35985" s="6" customFormat="1" x14ac:dyDescent="0.4"/>
    <row r="35986" s="6" customFormat="1" x14ac:dyDescent="0.4"/>
    <row r="35987" s="6" customFormat="1" x14ac:dyDescent="0.4"/>
    <row r="35988" s="6" customFormat="1" x14ac:dyDescent="0.4"/>
    <row r="35989" s="6" customFormat="1" x14ac:dyDescent="0.4"/>
    <row r="35990" s="6" customFormat="1" x14ac:dyDescent="0.4"/>
    <row r="35991" s="6" customFormat="1" x14ac:dyDescent="0.4"/>
    <row r="35992" s="6" customFormat="1" x14ac:dyDescent="0.4"/>
    <row r="35993" s="6" customFormat="1" x14ac:dyDescent="0.4"/>
    <row r="35994" s="6" customFormat="1" x14ac:dyDescent="0.4"/>
    <row r="35995" s="6" customFormat="1" x14ac:dyDescent="0.4"/>
    <row r="35996" s="6" customFormat="1" x14ac:dyDescent="0.4"/>
    <row r="35997" s="6" customFormat="1" x14ac:dyDescent="0.4"/>
    <row r="35998" s="6" customFormat="1" x14ac:dyDescent="0.4"/>
    <row r="35999" s="6" customFormat="1" x14ac:dyDescent="0.4"/>
    <row r="36000" s="6" customFormat="1" x14ac:dyDescent="0.4"/>
    <row r="36001" s="6" customFormat="1" x14ac:dyDescent="0.4"/>
    <row r="36002" s="6" customFormat="1" x14ac:dyDescent="0.4"/>
    <row r="36003" s="6" customFormat="1" x14ac:dyDescent="0.4"/>
    <row r="36004" s="6" customFormat="1" x14ac:dyDescent="0.4"/>
    <row r="36005" s="6" customFormat="1" x14ac:dyDescent="0.4"/>
    <row r="36006" s="6" customFormat="1" x14ac:dyDescent="0.4"/>
    <row r="36007" s="6" customFormat="1" x14ac:dyDescent="0.4"/>
    <row r="36008" s="6" customFormat="1" x14ac:dyDescent="0.4"/>
    <row r="36009" s="6" customFormat="1" x14ac:dyDescent="0.4"/>
    <row r="36010" s="6" customFormat="1" x14ac:dyDescent="0.4"/>
    <row r="36011" s="6" customFormat="1" x14ac:dyDescent="0.4"/>
    <row r="36012" s="6" customFormat="1" x14ac:dyDescent="0.4"/>
    <row r="36013" s="6" customFormat="1" x14ac:dyDescent="0.4"/>
    <row r="36014" s="6" customFormat="1" x14ac:dyDescent="0.4"/>
    <row r="36015" s="6" customFormat="1" x14ac:dyDescent="0.4"/>
    <row r="36016" s="6" customFormat="1" x14ac:dyDescent="0.4"/>
    <row r="36017" s="6" customFormat="1" x14ac:dyDescent="0.4"/>
    <row r="36018" s="6" customFormat="1" x14ac:dyDescent="0.4"/>
    <row r="36019" s="6" customFormat="1" x14ac:dyDescent="0.4"/>
    <row r="36020" s="6" customFormat="1" x14ac:dyDescent="0.4"/>
    <row r="36021" s="6" customFormat="1" x14ac:dyDescent="0.4"/>
    <row r="36022" s="6" customFormat="1" x14ac:dyDescent="0.4"/>
    <row r="36023" s="6" customFormat="1" x14ac:dyDescent="0.4"/>
    <row r="36024" s="6" customFormat="1" x14ac:dyDescent="0.4"/>
    <row r="36025" s="6" customFormat="1" x14ac:dyDescent="0.4"/>
    <row r="36026" s="6" customFormat="1" x14ac:dyDescent="0.4"/>
    <row r="36027" s="6" customFormat="1" x14ac:dyDescent="0.4"/>
    <row r="36028" s="6" customFormat="1" x14ac:dyDescent="0.4"/>
    <row r="36029" s="6" customFormat="1" x14ac:dyDescent="0.4"/>
    <row r="36030" s="6" customFormat="1" x14ac:dyDescent="0.4"/>
    <row r="36031" s="6" customFormat="1" x14ac:dyDescent="0.4"/>
    <row r="36032" s="6" customFormat="1" x14ac:dyDescent="0.4"/>
    <row r="36033" s="6" customFormat="1" x14ac:dyDescent="0.4"/>
    <row r="36034" s="6" customFormat="1" x14ac:dyDescent="0.4"/>
    <row r="36035" s="6" customFormat="1" x14ac:dyDescent="0.4"/>
    <row r="36036" s="6" customFormat="1" x14ac:dyDescent="0.4"/>
    <row r="36037" s="6" customFormat="1" x14ac:dyDescent="0.4"/>
    <row r="36038" s="6" customFormat="1" x14ac:dyDescent="0.4"/>
    <row r="36039" s="6" customFormat="1" x14ac:dyDescent="0.4"/>
    <row r="36040" s="6" customFormat="1" x14ac:dyDescent="0.4"/>
    <row r="36041" s="6" customFormat="1" x14ac:dyDescent="0.4"/>
    <row r="36042" s="6" customFormat="1" x14ac:dyDescent="0.4"/>
    <row r="36043" s="6" customFormat="1" x14ac:dyDescent="0.4"/>
    <row r="36044" s="6" customFormat="1" x14ac:dyDescent="0.4"/>
    <row r="36045" s="6" customFormat="1" x14ac:dyDescent="0.4"/>
    <row r="36046" s="6" customFormat="1" x14ac:dyDescent="0.4"/>
    <row r="36047" s="6" customFormat="1" x14ac:dyDescent="0.4"/>
    <row r="36048" s="6" customFormat="1" x14ac:dyDescent="0.4"/>
    <row r="36049" s="6" customFormat="1" x14ac:dyDescent="0.4"/>
    <row r="36050" s="6" customFormat="1" x14ac:dyDescent="0.4"/>
    <row r="36051" s="6" customFormat="1" x14ac:dyDescent="0.4"/>
    <row r="36052" s="6" customFormat="1" x14ac:dyDescent="0.4"/>
    <row r="36053" s="6" customFormat="1" x14ac:dyDescent="0.4"/>
    <row r="36054" s="6" customFormat="1" x14ac:dyDescent="0.4"/>
    <row r="36055" s="6" customFormat="1" x14ac:dyDescent="0.4"/>
    <row r="36056" s="6" customFormat="1" x14ac:dyDescent="0.4"/>
    <row r="36057" s="6" customFormat="1" x14ac:dyDescent="0.4"/>
    <row r="36058" s="6" customFormat="1" x14ac:dyDescent="0.4"/>
    <row r="36059" s="6" customFormat="1" x14ac:dyDescent="0.4"/>
    <row r="36060" s="6" customFormat="1" x14ac:dyDescent="0.4"/>
    <row r="36061" s="6" customFormat="1" x14ac:dyDescent="0.4"/>
    <row r="36062" s="6" customFormat="1" x14ac:dyDescent="0.4"/>
    <row r="36063" s="6" customFormat="1" x14ac:dyDescent="0.4"/>
    <row r="36064" s="6" customFormat="1" x14ac:dyDescent="0.4"/>
    <row r="36065" s="6" customFormat="1" x14ac:dyDescent="0.4"/>
    <row r="36066" s="6" customFormat="1" x14ac:dyDescent="0.4"/>
    <row r="36067" s="6" customFormat="1" x14ac:dyDescent="0.4"/>
    <row r="36068" s="6" customFormat="1" x14ac:dyDescent="0.4"/>
    <row r="36069" s="6" customFormat="1" x14ac:dyDescent="0.4"/>
    <row r="36070" s="6" customFormat="1" x14ac:dyDescent="0.4"/>
    <row r="36071" s="6" customFormat="1" x14ac:dyDescent="0.4"/>
    <row r="36072" s="6" customFormat="1" x14ac:dyDescent="0.4"/>
    <row r="36073" s="6" customFormat="1" x14ac:dyDescent="0.4"/>
    <row r="36074" s="6" customFormat="1" x14ac:dyDescent="0.4"/>
    <row r="36075" s="6" customFormat="1" x14ac:dyDescent="0.4"/>
    <row r="36076" s="6" customFormat="1" x14ac:dyDescent="0.4"/>
    <row r="36077" s="6" customFormat="1" x14ac:dyDescent="0.4"/>
    <row r="36078" s="6" customFormat="1" x14ac:dyDescent="0.4"/>
    <row r="36079" s="6" customFormat="1" x14ac:dyDescent="0.4"/>
    <row r="36080" s="6" customFormat="1" x14ac:dyDescent="0.4"/>
    <row r="36081" s="6" customFormat="1" x14ac:dyDescent="0.4"/>
    <row r="36082" s="6" customFormat="1" x14ac:dyDescent="0.4"/>
    <row r="36083" s="6" customFormat="1" x14ac:dyDescent="0.4"/>
    <row r="36084" s="6" customFormat="1" x14ac:dyDescent="0.4"/>
    <row r="36085" s="6" customFormat="1" x14ac:dyDescent="0.4"/>
    <row r="36086" s="6" customFormat="1" x14ac:dyDescent="0.4"/>
    <row r="36087" s="6" customFormat="1" x14ac:dyDescent="0.4"/>
    <row r="36088" s="6" customFormat="1" x14ac:dyDescent="0.4"/>
    <row r="36089" s="6" customFormat="1" x14ac:dyDescent="0.4"/>
    <row r="36090" s="6" customFormat="1" x14ac:dyDescent="0.4"/>
    <row r="36091" s="6" customFormat="1" x14ac:dyDescent="0.4"/>
    <row r="36092" s="6" customFormat="1" x14ac:dyDescent="0.4"/>
    <row r="36093" s="6" customFormat="1" x14ac:dyDescent="0.4"/>
    <row r="36094" s="6" customFormat="1" x14ac:dyDescent="0.4"/>
    <row r="36095" s="6" customFormat="1" x14ac:dyDescent="0.4"/>
    <row r="36096" s="6" customFormat="1" x14ac:dyDescent="0.4"/>
    <row r="36097" s="6" customFormat="1" x14ac:dyDescent="0.4"/>
    <row r="36098" s="6" customFormat="1" x14ac:dyDescent="0.4"/>
    <row r="36099" s="6" customFormat="1" x14ac:dyDescent="0.4"/>
    <row r="36100" s="6" customFormat="1" x14ac:dyDescent="0.4"/>
    <row r="36101" s="6" customFormat="1" x14ac:dyDescent="0.4"/>
    <row r="36102" s="6" customFormat="1" x14ac:dyDescent="0.4"/>
    <row r="36103" s="6" customFormat="1" x14ac:dyDescent="0.4"/>
    <row r="36104" s="6" customFormat="1" x14ac:dyDescent="0.4"/>
    <row r="36105" s="6" customFormat="1" x14ac:dyDescent="0.4"/>
    <row r="36106" s="6" customFormat="1" x14ac:dyDescent="0.4"/>
    <row r="36107" s="6" customFormat="1" x14ac:dyDescent="0.4"/>
    <row r="36108" s="6" customFormat="1" x14ac:dyDescent="0.4"/>
    <row r="36109" s="6" customFormat="1" x14ac:dyDescent="0.4"/>
    <row r="36110" s="6" customFormat="1" x14ac:dyDescent="0.4"/>
    <row r="36111" s="6" customFormat="1" x14ac:dyDescent="0.4"/>
    <row r="36112" s="6" customFormat="1" x14ac:dyDescent="0.4"/>
    <row r="36113" s="6" customFormat="1" x14ac:dyDescent="0.4"/>
    <row r="36114" s="6" customFormat="1" x14ac:dyDescent="0.4"/>
    <row r="36115" s="6" customFormat="1" x14ac:dyDescent="0.4"/>
    <row r="36116" s="6" customFormat="1" x14ac:dyDescent="0.4"/>
    <row r="36117" s="6" customFormat="1" x14ac:dyDescent="0.4"/>
    <row r="36118" s="6" customFormat="1" x14ac:dyDescent="0.4"/>
    <row r="36119" s="6" customFormat="1" x14ac:dyDescent="0.4"/>
    <row r="36120" s="6" customFormat="1" x14ac:dyDescent="0.4"/>
    <row r="36121" s="6" customFormat="1" x14ac:dyDescent="0.4"/>
    <row r="36122" s="6" customFormat="1" x14ac:dyDescent="0.4"/>
    <row r="36123" s="6" customFormat="1" x14ac:dyDescent="0.4"/>
    <row r="36124" s="6" customFormat="1" x14ac:dyDescent="0.4"/>
    <row r="36125" s="6" customFormat="1" x14ac:dyDescent="0.4"/>
    <row r="36126" s="6" customFormat="1" x14ac:dyDescent="0.4"/>
    <row r="36127" s="6" customFormat="1" x14ac:dyDescent="0.4"/>
    <row r="36128" s="6" customFormat="1" x14ac:dyDescent="0.4"/>
    <row r="36129" s="6" customFormat="1" x14ac:dyDescent="0.4"/>
    <row r="36130" s="6" customFormat="1" x14ac:dyDescent="0.4"/>
    <row r="36131" s="6" customFormat="1" x14ac:dyDescent="0.4"/>
    <row r="36132" s="6" customFormat="1" x14ac:dyDescent="0.4"/>
    <row r="36133" s="6" customFormat="1" x14ac:dyDescent="0.4"/>
    <row r="36134" s="6" customFormat="1" x14ac:dyDescent="0.4"/>
    <row r="36135" s="6" customFormat="1" x14ac:dyDescent="0.4"/>
    <row r="36136" s="6" customFormat="1" x14ac:dyDescent="0.4"/>
    <row r="36137" s="6" customFormat="1" x14ac:dyDescent="0.4"/>
    <row r="36138" s="6" customFormat="1" x14ac:dyDescent="0.4"/>
    <row r="36139" s="6" customFormat="1" x14ac:dyDescent="0.4"/>
    <row r="36140" s="6" customFormat="1" x14ac:dyDescent="0.4"/>
    <row r="36141" s="6" customFormat="1" x14ac:dyDescent="0.4"/>
    <row r="36142" s="6" customFormat="1" x14ac:dyDescent="0.4"/>
    <row r="36143" s="6" customFormat="1" x14ac:dyDescent="0.4"/>
    <row r="36144" s="6" customFormat="1" x14ac:dyDescent="0.4"/>
    <row r="36145" s="6" customFormat="1" x14ac:dyDescent="0.4"/>
    <row r="36146" s="6" customFormat="1" x14ac:dyDescent="0.4"/>
    <row r="36147" s="6" customFormat="1" x14ac:dyDescent="0.4"/>
    <row r="36148" s="6" customFormat="1" x14ac:dyDescent="0.4"/>
    <row r="36149" s="6" customFormat="1" x14ac:dyDescent="0.4"/>
    <row r="36150" s="6" customFormat="1" x14ac:dyDescent="0.4"/>
    <row r="36151" s="6" customFormat="1" x14ac:dyDescent="0.4"/>
    <row r="36152" s="6" customFormat="1" x14ac:dyDescent="0.4"/>
    <row r="36153" s="6" customFormat="1" x14ac:dyDescent="0.4"/>
    <row r="36154" s="6" customFormat="1" x14ac:dyDescent="0.4"/>
    <row r="36155" s="6" customFormat="1" x14ac:dyDescent="0.4"/>
    <row r="36156" s="6" customFormat="1" x14ac:dyDescent="0.4"/>
    <row r="36157" s="6" customFormat="1" x14ac:dyDescent="0.4"/>
    <row r="36158" s="6" customFormat="1" x14ac:dyDescent="0.4"/>
    <row r="36159" s="6" customFormat="1" x14ac:dyDescent="0.4"/>
    <row r="36160" s="6" customFormat="1" x14ac:dyDescent="0.4"/>
    <row r="36161" s="6" customFormat="1" x14ac:dyDescent="0.4"/>
    <row r="36162" s="6" customFormat="1" x14ac:dyDescent="0.4"/>
    <row r="36163" s="6" customFormat="1" x14ac:dyDescent="0.4"/>
    <row r="36164" s="6" customFormat="1" x14ac:dyDescent="0.4"/>
    <row r="36165" s="6" customFormat="1" x14ac:dyDescent="0.4"/>
    <row r="36166" s="6" customFormat="1" x14ac:dyDescent="0.4"/>
    <row r="36167" s="6" customFormat="1" x14ac:dyDescent="0.4"/>
    <row r="36168" s="6" customFormat="1" x14ac:dyDescent="0.4"/>
    <row r="36169" s="6" customFormat="1" x14ac:dyDescent="0.4"/>
    <row r="36170" s="6" customFormat="1" x14ac:dyDescent="0.4"/>
    <row r="36171" s="6" customFormat="1" x14ac:dyDescent="0.4"/>
    <row r="36172" s="6" customFormat="1" x14ac:dyDescent="0.4"/>
    <row r="36173" s="6" customFormat="1" x14ac:dyDescent="0.4"/>
    <row r="36174" s="6" customFormat="1" x14ac:dyDescent="0.4"/>
    <row r="36175" s="6" customFormat="1" x14ac:dyDescent="0.4"/>
    <row r="36176" s="6" customFormat="1" x14ac:dyDescent="0.4"/>
    <row r="36177" s="6" customFormat="1" x14ac:dyDescent="0.4"/>
    <row r="36178" s="6" customFormat="1" x14ac:dyDescent="0.4"/>
    <row r="36179" s="6" customFormat="1" x14ac:dyDescent="0.4"/>
    <row r="36180" s="6" customFormat="1" x14ac:dyDescent="0.4"/>
    <row r="36181" s="6" customFormat="1" x14ac:dyDescent="0.4"/>
    <row r="36182" s="6" customFormat="1" x14ac:dyDescent="0.4"/>
    <row r="36183" s="6" customFormat="1" x14ac:dyDescent="0.4"/>
    <row r="36184" s="6" customFormat="1" x14ac:dyDescent="0.4"/>
    <row r="36185" s="6" customFormat="1" x14ac:dyDescent="0.4"/>
    <row r="36186" s="6" customFormat="1" x14ac:dyDescent="0.4"/>
    <row r="36187" s="6" customFormat="1" x14ac:dyDescent="0.4"/>
    <row r="36188" s="6" customFormat="1" x14ac:dyDescent="0.4"/>
    <row r="36189" s="6" customFormat="1" x14ac:dyDescent="0.4"/>
    <row r="36190" s="6" customFormat="1" x14ac:dyDescent="0.4"/>
    <row r="36191" s="6" customFormat="1" x14ac:dyDescent="0.4"/>
    <row r="36192" s="6" customFormat="1" x14ac:dyDescent="0.4"/>
    <row r="36193" s="6" customFormat="1" x14ac:dyDescent="0.4"/>
    <row r="36194" s="6" customFormat="1" x14ac:dyDescent="0.4"/>
    <row r="36195" s="6" customFormat="1" x14ac:dyDescent="0.4"/>
    <row r="36196" s="6" customFormat="1" x14ac:dyDescent="0.4"/>
    <row r="36197" s="6" customFormat="1" x14ac:dyDescent="0.4"/>
    <row r="36198" s="6" customFormat="1" x14ac:dyDescent="0.4"/>
    <row r="36199" s="6" customFormat="1" x14ac:dyDescent="0.4"/>
    <row r="36200" s="6" customFormat="1" x14ac:dyDescent="0.4"/>
    <row r="36201" s="6" customFormat="1" x14ac:dyDescent="0.4"/>
    <row r="36202" s="6" customFormat="1" x14ac:dyDescent="0.4"/>
    <row r="36203" s="6" customFormat="1" x14ac:dyDescent="0.4"/>
    <row r="36204" s="6" customFormat="1" x14ac:dyDescent="0.4"/>
    <row r="36205" s="6" customFormat="1" x14ac:dyDescent="0.4"/>
    <row r="36206" s="6" customFormat="1" x14ac:dyDescent="0.4"/>
    <row r="36207" s="6" customFormat="1" x14ac:dyDescent="0.4"/>
    <row r="36208" s="6" customFormat="1" x14ac:dyDescent="0.4"/>
    <row r="36209" s="6" customFormat="1" x14ac:dyDescent="0.4"/>
    <row r="36210" s="6" customFormat="1" x14ac:dyDescent="0.4"/>
    <row r="36211" s="6" customFormat="1" x14ac:dyDescent="0.4"/>
    <row r="36212" s="6" customFormat="1" x14ac:dyDescent="0.4"/>
    <row r="36213" s="6" customFormat="1" x14ac:dyDescent="0.4"/>
    <row r="36214" s="6" customFormat="1" x14ac:dyDescent="0.4"/>
    <row r="36215" s="6" customFormat="1" x14ac:dyDescent="0.4"/>
    <row r="36216" s="6" customFormat="1" x14ac:dyDescent="0.4"/>
    <row r="36217" s="6" customFormat="1" x14ac:dyDescent="0.4"/>
    <row r="36218" s="6" customFormat="1" x14ac:dyDescent="0.4"/>
    <row r="36219" s="6" customFormat="1" x14ac:dyDescent="0.4"/>
    <row r="36220" s="6" customFormat="1" x14ac:dyDescent="0.4"/>
    <row r="36221" s="6" customFormat="1" x14ac:dyDescent="0.4"/>
    <row r="36222" s="6" customFormat="1" x14ac:dyDescent="0.4"/>
    <row r="36223" s="6" customFormat="1" x14ac:dyDescent="0.4"/>
    <row r="36224" s="6" customFormat="1" x14ac:dyDescent="0.4"/>
    <row r="36225" s="6" customFormat="1" x14ac:dyDescent="0.4"/>
    <row r="36226" s="6" customFormat="1" x14ac:dyDescent="0.4"/>
    <row r="36227" s="6" customFormat="1" x14ac:dyDescent="0.4"/>
    <row r="36228" s="6" customFormat="1" x14ac:dyDescent="0.4"/>
    <row r="36229" s="6" customFormat="1" x14ac:dyDescent="0.4"/>
    <row r="36230" s="6" customFormat="1" x14ac:dyDescent="0.4"/>
    <row r="36231" s="6" customFormat="1" x14ac:dyDescent="0.4"/>
    <row r="36232" s="6" customFormat="1" x14ac:dyDescent="0.4"/>
    <row r="36233" s="6" customFormat="1" x14ac:dyDescent="0.4"/>
    <row r="36234" s="6" customFormat="1" x14ac:dyDescent="0.4"/>
    <row r="36235" s="6" customFormat="1" x14ac:dyDescent="0.4"/>
    <row r="36236" s="6" customFormat="1" x14ac:dyDescent="0.4"/>
    <row r="36237" s="6" customFormat="1" x14ac:dyDescent="0.4"/>
    <row r="36238" s="6" customFormat="1" x14ac:dyDescent="0.4"/>
    <row r="36239" s="6" customFormat="1" x14ac:dyDescent="0.4"/>
    <row r="36240" s="6" customFormat="1" x14ac:dyDescent="0.4"/>
    <row r="36241" s="6" customFormat="1" x14ac:dyDescent="0.4"/>
    <row r="36242" s="6" customFormat="1" x14ac:dyDescent="0.4"/>
    <row r="36243" s="6" customFormat="1" x14ac:dyDescent="0.4"/>
    <row r="36244" s="6" customFormat="1" x14ac:dyDescent="0.4"/>
    <row r="36245" s="6" customFormat="1" x14ac:dyDescent="0.4"/>
    <row r="36246" s="6" customFormat="1" x14ac:dyDescent="0.4"/>
    <row r="36247" s="6" customFormat="1" x14ac:dyDescent="0.4"/>
    <row r="36248" s="6" customFormat="1" x14ac:dyDescent="0.4"/>
    <row r="36249" s="6" customFormat="1" x14ac:dyDescent="0.4"/>
    <row r="36250" s="6" customFormat="1" x14ac:dyDescent="0.4"/>
    <row r="36251" s="6" customFormat="1" x14ac:dyDescent="0.4"/>
    <row r="36252" s="6" customFormat="1" x14ac:dyDescent="0.4"/>
    <row r="36253" s="6" customFormat="1" x14ac:dyDescent="0.4"/>
    <row r="36254" s="6" customFormat="1" x14ac:dyDescent="0.4"/>
    <row r="36255" s="6" customFormat="1" x14ac:dyDescent="0.4"/>
    <row r="36256" s="6" customFormat="1" x14ac:dyDescent="0.4"/>
    <row r="36257" s="6" customFormat="1" x14ac:dyDescent="0.4"/>
    <row r="36258" s="6" customFormat="1" x14ac:dyDescent="0.4"/>
    <row r="36259" s="6" customFormat="1" x14ac:dyDescent="0.4"/>
    <row r="36260" s="6" customFormat="1" x14ac:dyDescent="0.4"/>
    <row r="36261" s="6" customFormat="1" x14ac:dyDescent="0.4"/>
    <row r="36262" s="6" customFormat="1" x14ac:dyDescent="0.4"/>
    <row r="36263" s="6" customFormat="1" x14ac:dyDescent="0.4"/>
    <row r="36264" s="6" customFormat="1" x14ac:dyDescent="0.4"/>
    <row r="36265" s="6" customFormat="1" x14ac:dyDescent="0.4"/>
    <row r="36266" s="6" customFormat="1" x14ac:dyDescent="0.4"/>
    <row r="36267" s="6" customFormat="1" x14ac:dyDescent="0.4"/>
    <row r="36268" s="6" customFormat="1" x14ac:dyDescent="0.4"/>
    <row r="36269" s="6" customFormat="1" x14ac:dyDescent="0.4"/>
    <row r="36270" s="6" customFormat="1" x14ac:dyDescent="0.4"/>
    <row r="36271" s="6" customFormat="1" x14ac:dyDescent="0.4"/>
    <row r="36272" s="6" customFormat="1" x14ac:dyDescent="0.4"/>
    <row r="36273" s="6" customFormat="1" x14ac:dyDescent="0.4"/>
    <row r="36274" s="6" customFormat="1" x14ac:dyDescent="0.4"/>
    <row r="36275" s="6" customFormat="1" x14ac:dyDescent="0.4"/>
    <row r="36276" s="6" customFormat="1" x14ac:dyDescent="0.4"/>
    <row r="36277" s="6" customFormat="1" x14ac:dyDescent="0.4"/>
    <row r="36278" s="6" customFormat="1" x14ac:dyDescent="0.4"/>
    <row r="36279" s="6" customFormat="1" x14ac:dyDescent="0.4"/>
    <row r="36280" s="6" customFormat="1" x14ac:dyDescent="0.4"/>
    <row r="36281" s="6" customFormat="1" x14ac:dyDescent="0.4"/>
    <row r="36282" s="6" customFormat="1" x14ac:dyDescent="0.4"/>
    <row r="36283" s="6" customFormat="1" x14ac:dyDescent="0.4"/>
    <row r="36284" s="6" customFormat="1" x14ac:dyDescent="0.4"/>
    <row r="36285" s="6" customFormat="1" x14ac:dyDescent="0.4"/>
    <row r="36286" s="6" customFormat="1" x14ac:dyDescent="0.4"/>
    <row r="36287" s="6" customFormat="1" x14ac:dyDescent="0.4"/>
    <row r="36288" s="6" customFormat="1" x14ac:dyDescent="0.4"/>
    <row r="36289" s="6" customFormat="1" x14ac:dyDescent="0.4"/>
    <row r="36290" s="6" customFormat="1" x14ac:dyDescent="0.4"/>
    <row r="36291" s="6" customFormat="1" x14ac:dyDescent="0.4"/>
    <row r="36292" s="6" customFormat="1" x14ac:dyDescent="0.4"/>
    <row r="36293" s="6" customFormat="1" x14ac:dyDescent="0.4"/>
    <row r="36294" s="6" customFormat="1" x14ac:dyDescent="0.4"/>
    <row r="36295" s="6" customFormat="1" x14ac:dyDescent="0.4"/>
    <row r="36296" s="6" customFormat="1" x14ac:dyDescent="0.4"/>
    <row r="36297" s="6" customFormat="1" x14ac:dyDescent="0.4"/>
    <row r="36298" s="6" customFormat="1" x14ac:dyDescent="0.4"/>
    <row r="36299" s="6" customFormat="1" x14ac:dyDescent="0.4"/>
    <row r="36300" s="6" customFormat="1" x14ac:dyDescent="0.4"/>
    <row r="36301" s="6" customFormat="1" x14ac:dyDescent="0.4"/>
    <row r="36302" s="6" customFormat="1" x14ac:dyDescent="0.4"/>
    <row r="36303" s="6" customFormat="1" x14ac:dyDescent="0.4"/>
    <row r="36304" s="6" customFormat="1" x14ac:dyDescent="0.4"/>
    <row r="36305" s="6" customFormat="1" x14ac:dyDescent="0.4"/>
    <row r="36306" s="6" customFormat="1" x14ac:dyDescent="0.4"/>
    <row r="36307" s="6" customFormat="1" x14ac:dyDescent="0.4"/>
    <row r="36308" s="6" customFormat="1" x14ac:dyDescent="0.4"/>
    <row r="36309" s="6" customFormat="1" x14ac:dyDescent="0.4"/>
    <row r="36310" s="6" customFormat="1" x14ac:dyDescent="0.4"/>
    <row r="36311" s="6" customFormat="1" x14ac:dyDescent="0.4"/>
    <row r="36312" s="6" customFormat="1" x14ac:dyDescent="0.4"/>
    <row r="36313" s="6" customFormat="1" x14ac:dyDescent="0.4"/>
    <row r="36314" s="6" customFormat="1" x14ac:dyDescent="0.4"/>
    <row r="36315" s="6" customFormat="1" x14ac:dyDescent="0.4"/>
    <row r="36316" s="6" customFormat="1" x14ac:dyDescent="0.4"/>
    <row r="36317" s="6" customFormat="1" x14ac:dyDescent="0.4"/>
    <row r="36318" s="6" customFormat="1" x14ac:dyDescent="0.4"/>
    <row r="36319" s="6" customFormat="1" x14ac:dyDescent="0.4"/>
    <row r="36320" s="6" customFormat="1" x14ac:dyDescent="0.4"/>
    <row r="36321" s="6" customFormat="1" x14ac:dyDescent="0.4"/>
    <row r="36322" s="6" customFormat="1" x14ac:dyDescent="0.4"/>
    <row r="36323" s="6" customFormat="1" x14ac:dyDescent="0.4"/>
    <row r="36324" s="6" customFormat="1" x14ac:dyDescent="0.4"/>
    <row r="36325" s="6" customFormat="1" x14ac:dyDescent="0.4"/>
    <row r="36326" s="6" customFormat="1" x14ac:dyDescent="0.4"/>
    <row r="36327" s="6" customFormat="1" x14ac:dyDescent="0.4"/>
    <row r="36328" s="6" customFormat="1" x14ac:dyDescent="0.4"/>
    <row r="36329" s="6" customFormat="1" x14ac:dyDescent="0.4"/>
    <row r="36330" s="6" customFormat="1" x14ac:dyDescent="0.4"/>
    <row r="36331" s="6" customFormat="1" x14ac:dyDescent="0.4"/>
    <row r="36332" s="6" customFormat="1" x14ac:dyDescent="0.4"/>
    <row r="36333" s="6" customFormat="1" x14ac:dyDescent="0.4"/>
    <row r="36334" s="6" customFormat="1" x14ac:dyDescent="0.4"/>
    <row r="36335" s="6" customFormat="1" x14ac:dyDescent="0.4"/>
    <row r="36336" s="6" customFormat="1" x14ac:dyDescent="0.4"/>
    <row r="36337" s="6" customFormat="1" x14ac:dyDescent="0.4"/>
    <row r="36338" s="6" customFormat="1" x14ac:dyDescent="0.4"/>
    <row r="36339" s="6" customFormat="1" x14ac:dyDescent="0.4"/>
    <row r="36340" s="6" customFormat="1" x14ac:dyDescent="0.4"/>
    <row r="36341" s="6" customFormat="1" x14ac:dyDescent="0.4"/>
    <row r="36342" s="6" customFormat="1" x14ac:dyDescent="0.4"/>
    <row r="36343" s="6" customFormat="1" x14ac:dyDescent="0.4"/>
    <row r="36344" s="6" customFormat="1" x14ac:dyDescent="0.4"/>
    <row r="36345" s="6" customFormat="1" x14ac:dyDescent="0.4"/>
    <row r="36346" s="6" customFormat="1" x14ac:dyDescent="0.4"/>
    <row r="36347" s="6" customFormat="1" x14ac:dyDescent="0.4"/>
    <row r="36348" s="6" customFormat="1" x14ac:dyDescent="0.4"/>
    <row r="36349" s="6" customFormat="1" x14ac:dyDescent="0.4"/>
    <row r="36350" s="6" customFormat="1" x14ac:dyDescent="0.4"/>
    <row r="36351" s="6" customFormat="1" x14ac:dyDescent="0.4"/>
    <row r="36352" s="6" customFormat="1" x14ac:dyDescent="0.4"/>
    <row r="36353" s="6" customFormat="1" x14ac:dyDescent="0.4"/>
    <row r="36354" s="6" customFormat="1" x14ac:dyDescent="0.4"/>
    <row r="36355" s="6" customFormat="1" x14ac:dyDescent="0.4"/>
    <row r="36356" s="6" customFormat="1" x14ac:dyDescent="0.4"/>
    <row r="36357" s="6" customFormat="1" x14ac:dyDescent="0.4"/>
    <row r="36358" s="6" customFormat="1" x14ac:dyDescent="0.4"/>
    <row r="36359" s="6" customFormat="1" x14ac:dyDescent="0.4"/>
    <row r="36360" s="6" customFormat="1" x14ac:dyDescent="0.4"/>
    <row r="36361" s="6" customFormat="1" x14ac:dyDescent="0.4"/>
    <row r="36362" s="6" customFormat="1" x14ac:dyDescent="0.4"/>
    <row r="36363" s="6" customFormat="1" x14ac:dyDescent="0.4"/>
    <row r="36364" s="6" customFormat="1" x14ac:dyDescent="0.4"/>
    <row r="36365" s="6" customFormat="1" x14ac:dyDescent="0.4"/>
    <row r="36366" s="6" customFormat="1" x14ac:dyDescent="0.4"/>
    <row r="36367" s="6" customFormat="1" x14ac:dyDescent="0.4"/>
    <row r="36368" s="6" customFormat="1" x14ac:dyDescent="0.4"/>
    <row r="36369" s="6" customFormat="1" x14ac:dyDescent="0.4"/>
    <row r="36370" s="6" customFormat="1" x14ac:dyDescent="0.4"/>
    <row r="36371" s="6" customFormat="1" x14ac:dyDescent="0.4"/>
    <row r="36372" s="6" customFormat="1" x14ac:dyDescent="0.4"/>
    <row r="36373" s="6" customFormat="1" x14ac:dyDescent="0.4"/>
    <row r="36374" s="6" customFormat="1" x14ac:dyDescent="0.4"/>
    <row r="36375" s="6" customFormat="1" x14ac:dyDescent="0.4"/>
    <row r="36376" s="6" customFormat="1" x14ac:dyDescent="0.4"/>
    <row r="36377" s="6" customFormat="1" x14ac:dyDescent="0.4"/>
    <row r="36378" s="6" customFormat="1" x14ac:dyDescent="0.4"/>
    <row r="36379" s="6" customFormat="1" x14ac:dyDescent="0.4"/>
    <row r="36380" s="6" customFormat="1" x14ac:dyDescent="0.4"/>
    <row r="36381" s="6" customFormat="1" x14ac:dyDescent="0.4"/>
    <row r="36382" s="6" customFormat="1" x14ac:dyDescent="0.4"/>
    <row r="36383" s="6" customFormat="1" x14ac:dyDescent="0.4"/>
    <row r="36384" s="6" customFormat="1" x14ac:dyDescent="0.4"/>
    <row r="36385" s="6" customFormat="1" x14ac:dyDescent="0.4"/>
    <row r="36386" s="6" customFormat="1" x14ac:dyDescent="0.4"/>
    <row r="36387" s="6" customFormat="1" x14ac:dyDescent="0.4"/>
    <row r="36388" s="6" customFormat="1" x14ac:dyDescent="0.4"/>
    <row r="36389" s="6" customFormat="1" x14ac:dyDescent="0.4"/>
    <row r="36390" s="6" customFormat="1" x14ac:dyDescent="0.4"/>
    <row r="36391" s="6" customFormat="1" x14ac:dyDescent="0.4"/>
    <row r="36392" s="6" customFormat="1" x14ac:dyDescent="0.4"/>
    <row r="36393" s="6" customFormat="1" x14ac:dyDescent="0.4"/>
    <row r="36394" s="6" customFormat="1" x14ac:dyDescent="0.4"/>
    <row r="36395" s="6" customFormat="1" x14ac:dyDescent="0.4"/>
    <row r="36396" s="6" customFormat="1" x14ac:dyDescent="0.4"/>
    <row r="36397" s="6" customFormat="1" x14ac:dyDescent="0.4"/>
    <row r="36398" s="6" customFormat="1" x14ac:dyDescent="0.4"/>
    <row r="36399" s="6" customFormat="1" x14ac:dyDescent="0.4"/>
    <row r="36400" s="6" customFormat="1" x14ac:dyDescent="0.4"/>
    <row r="36401" s="6" customFormat="1" x14ac:dyDescent="0.4"/>
    <row r="36402" s="6" customFormat="1" x14ac:dyDescent="0.4"/>
    <row r="36403" s="6" customFormat="1" x14ac:dyDescent="0.4"/>
    <row r="36404" s="6" customFormat="1" x14ac:dyDescent="0.4"/>
    <row r="36405" s="6" customFormat="1" x14ac:dyDescent="0.4"/>
    <row r="36406" s="6" customFormat="1" x14ac:dyDescent="0.4"/>
    <row r="36407" s="6" customFormat="1" x14ac:dyDescent="0.4"/>
    <row r="36408" s="6" customFormat="1" x14ac:dyDescent="0.4"/>
    <row r="36409" s="6" customFormat="1" x14ac:dyDescent="0.4"/>
    <row r="36410" s="6" customFormat="1" x14ac:dyDescent="0.4"/>
    <row r="36411" s="6" customFormat="1" x14ac:dyDescent="0.4"/>
    <row r="36412" s="6" customFormat="1" x14ac:dyDescent="0.4"/>
    <row r="36413" s="6" customFormat="1" x14ac:dyDescent="0.4"/>
    <row r="36414" s="6" customFormat="1" x14ac:dyDescent="0.4"/>
    <row r="36415" s="6" customFormat="1" x14ac:dyDescent="0.4"/>
    <row r="36416" s="6" customFormat="1" x14ac:dyDescent="0.4"/>
    <row r="36417" s="6" customFormat="1" x14ac:dyDescent="0.4"/>
    <row r="36418" s="6" customFormat="1" x14ac:dyDescent="0.4"/>
    <row r="36419" s="6" customFormat="1" x14ac:dyDescent="0.4"/>
    <row r="36420" s="6" customFormat="1" x14ac:dyDescent="0.4"/>
    <row r="36421" s="6" customFormat="1" x14ac:dyDescent="0.4"/>
    <row r="36422" s="6" customFormat="1" x14ac:dyDescent="0.4"/>
    <row r="36423" s="6" customFormat="1" x14ac:dyDescent="0.4"/>
    <row r="36424" s="6" customFormat="1" x14ac:dyDescent="0.4"/>
    <row r="36425" s="6" customFormat="1" x14ac:dyDescent="0.4"/>
    <row r="36426" s="6" customFormat="1" x14ac:dyDescent="0.4"/>
    <row r="36427" s="6" customFormat="1" x14ac:dyDescent="0.4"/>
    <row r="36428" s="6" customFormat="1" x14ac:dyDescent="0.4"/>
    <row r="36429" s="6" customFormat="1" x14ac:dyDescent="0.4"/>
    <row r="36430" s="6" customFormat="1" x14ac:dyDescent="0.4"/>
    <row r="36431" s="6" customFormat="1" x14ac:dyDescent="0.4"/>
    <row r="36432" s="6" customFormat="1" x14ac:dyDescent="0.4"/>
    <row r="36433" s="6" customFormat="1" x14ac:dyDescent="0.4"/>
    <row r="36434" s="6" customFormat="1" x14ac:dyDescent="0.4"/>
    <row r="36435" s="6" customFormat="1" x14ac:dyDescent="0.4"/>
    <row r="36436" s="6" customFormat="1" x14ac:dyDescent="0.4"/>
    <row r="36437" s="6" customFormat="1" x14ac:dyDescent="0.4"/>
    <row r="36438" s="6" customFormat="1" x14ac:dyDescent="0.4"/>
    <row r="36439" s="6" customFormat="1" x14ac:dyDescent="0.4"/>
    <row r="36440" s="6" customFormat="1" x14ac:dyDescent="0.4"/>
    <row r="36441" s="6" customFormat="1" x14ac:dyDescent="0.4"/>
    <row r="36442" s="6" customFormat="1" x14ac:dyDescent="0.4"/>
    <row r="36443" s="6" customFormat="1" x14ac:dyDescent="0.4"/>
    <row r="36444" s="6" customFormat="1" x14ac:dyDescent="0.4"/>
    <row r="36445" s="6" customFormat="1" x14ac:dyDescent="0.4"/>
    <row r="36446" s="6" customFormat="1" x14ac:dyDescent="0.4"/>
    <row r="36447" s="6" customFormat="1" x14ac:dyDescent="0.4"/>
    <row r="36448" s="6" customFormat="1" x14ac:dyDescent="0.4"/>
    <row r="36449" s="6" customFormat="1" x14ac:dyDescent="0.4"/>
    <row r="36450" s="6" customFormat="1" x14ac:dyDescent="0.4"/>
    <row r="36451" s="6" customFormat="1" x14ac:dyDescent="0.4"/>
    <row r="36452" s="6" customFormat="1" x14ac:dyDescent="0.4"/>
    <row r="36453" s="6" customFormat="1" x14ac:dyDescent="0.4"/>
    <row r="36454" s="6" customFormat="1" x14ac:dyDescent="0.4"/>
    <row r="36455" s="6" customFormat="1" x14ac:dyDescent="0.4"/>
    <row r="36456" s="6" customFormat="1" x14ac:dyDescent="0.4"/>
    <row r="36457" s="6" customFormat="1" x14ac:dyDescent="0.4"/>
    <row r="36458" s="6" customFormat="1" x14ac:dyDescent="0.4"/>
    <row r="36459" s="6" customFormat="1" x14ac:dyDescent="0.4"/>
    <row r="36460" s="6" customFormat="1" x14ac:dyDescent="0.4"/>
    <row r="36461" s="6" customFormat="1" x14ac:dyDescent="0.4"/>
    <row r="36462" s="6" customFormat="1" x14ac:dyDescent="0.4"/>
    <row r="36463" s="6" customFormat="1" x14ac:dyDescent="0.4"/>
    <row r="36464" s="6" customFormat="1" x14ac:dyDescent="0.4"/>
    <row r="36465" s="6" customFormat="1" x14ac:dyDescent="0.4"/>
    <row r="36466" s="6" customFormat="1" x14ac:dyDescent="0.4"/>
    <row r="36467" s="6" customFormat="1" x14ac:dyDescent="0.4"/>
    <row r="36468" s="6" customFormat="1" x14ac:dyDescent="0.4"/>
    <row r="36469" s="6" customFormat="1" x14ac:dyDescent="0.4"/>
    <row r="36470" s="6" customFormat="1" x14ac:dyDescent="0.4"/>
    <row r="36471" s="6" customFormat="1" x14ac:dyDescent="0.4"/>
    <row r="36472" s="6" customFormat="1" x14ac:dyDescent="0.4"/>
    <row r="36473" s="6" customFormat="1" x14ac:dyDescent="0.4"/>
    <row r="36474" s="6" customFormat="1" x14ac:dyDescent="0.4"/>
    <row r="36475" s="6" customFormat="1" x14ac:dyDescent="0.4"/>
    <row r="36476" s="6" customFormat="1" x14ac:dyDescent="0.4"/>
    <row r="36477" s="6" customFormat="1" x14ac:dyDescent="0.4"/>
    <row r="36478" s="6" customFormat="1" x14ac:dyDescent="0.4"/>
    <row r="36479" s="6" customFormat="1" x14ac:dyDescent="0.4"/>
    <row r="36480" s="6" customFormat="1" x14ac:dyDescent="0.4"/>
    <row r="36481" s="6" customFormat="1" x14ac:dyDescent="0.4"/>
    <row r="36482" s="6" customFormat="1" x14ac:dyDescent="0.4"/>
    <row r="36483" s="6" customFormat="1" x14ac:dyDescent="0.4"/>
    <row r="36484" s="6" customFormat="1" x14ac:dyDescent="0.4"/>
    <row r="36485" s="6" customFormat="1" x14ac:dyDescent="0.4"/>
    <row r="36486" s="6" customFormat="1" x14ac:dyDescent="0.4"/>
    <row r="36487" s="6" customFormat="1" x14ac:dyDescent="0.4"/>
    <row r="36488" s="6" customFormat="1" x14ac:dyDescent="0.4"/>
    <row r="36489" s="6" customFormat="1" x14ac:dyDescent="0.4"/>
    <row r="36490" s="6" customFormat="1" x14ac:dyDescent="0.4"/>
    <row r="36491" s="6" customFormat="1" x14ac:dyDescent="0.4"/>
    <row r="36492" s="6" customFormat="1" x14ac:dyDescent="0.4"/>
    <row r="36493" s="6" customFormat="1" x14ac:dyDescent="0.4"/>
    <row r="36494" s="6" customFormat="1" x14ac:dyDescent="0.4"/>
    <row r="36495" s="6" customFormat="1" x14ac:dyDescent="0.4"/>
    <row r="36496" s="6" customFormat="1" x14ac:dyDescent="0.4"/>
    <row r="36497" s="6" customFormat="1" x14ac:dyDescent="0.4"/>
    <row r="36498" s="6" customFormat="1" x14ac:dyDescent="0.4"/>
    <row r="36499" s="6" customFormat="1" x14ac:dyDescent="0.4"/>
    <row r="36500" s="6" customFormat="1" x14ac:dyDescent="0.4"/>
    <row r="36501" s="6" customFormat="1" x14ac:dyDescent="0.4"/>
    <row r="36502" s="6" customFormat="1" x14ac:dyDescent="0.4"/>
    <row r="36503" s="6" customFormat="1" x14ac:dyDescent="0.4"/>
    <row r="36504" s="6" customFormat="1" x14ac:dyDescent="0.4"/>
    <row r="36505" s="6" customFormat="1" x14ac:dyDescent="0.4"/>
    <row r="36506" s="6" customFormat="1" x14ac:dyDescent="0.4"/>
    <row r="36507" s="6" customFormat="1" x14ac:dyDescent="0.4"/>
    <row r="36508" s="6" customFormat="1" x14ac:dyDescent="0.4"/>
    <row r="36509" s="6" customFormat="1" x14ac:dyDescent="0.4"/>
    <row r="36510" s="6" customFormat="1" x14ac:dyDescent="0.4"/>
    <row r="36511" s="6" customFormat="1" x14ac:dyDescent="0.4"/>
    <row r="36512" s="6" customFormat="1" x14ac:dyDescent="0.4"/>
    <row r="36513" s="6" customFormat="1" x14ac:dyDescent="0.4"/>
    <row r="36514" s="6" customFormat="1" x14ac:dyDescent="0.4"/>
    <row r="36515" s="6" customFormat="1" x14ac:dyDescent="0.4"/>
    <row r="36516" s="6" customFormat="1" x14ac:dyDescent="0.4"/>
    <row r="36517" s="6" customFormat="1" x14ac:dyDescent="0.4"/>
    <row r="36518" s="6" customFormat="1" x14ac:dyDescent="0.4"/>
    <row r="36519" s="6" customFormat="1" x14ac:dyDescent="0.4"/>
    <row r="36520" s="6" customFormat="1" x14ac:dyDescent="0.4"/>
    <row r="36521" s="6" customFormat="1" x14ac:dyDescent="0.4"/>
    <row r="36522" s="6" customFormat="1" x14ac:dyDescent="0.4"/>
    <row r="36523" s="6" customFormat="1" x14ac:dyDescent="0.4"/>
    <row r="36524" s="6" customFormat="1" x14ac:dyDescent="0.4"/>
    <row r="36525" s="6" customFormat="1" x14ac:dyDescent="0.4"/>
    <row r="36526" s="6" customFormat="1" x14ac:dyDescent="0.4"/>
    <row r="36527" s="6" customFormat="1" x14ac:dyDescent="0.4"/>
    <row r="36528" s="6" customFormat="1" x14ac:dyDescent="0.4"/>
    <row r="36529" s="6" customFormat="1" x14ac:dyDescent="0.4"/>
    <row r="36530" s="6" customFormat="1" x14ac:dyDescent="0.4"/>
    <row r="36531" s="6" customFormat="1" x14ac:dyDescent="0.4"/>
    <row r="36532" s="6" customFormat="1" x14ac:dyDescent="0.4"/>
    <row r="36533" s="6" customFormat="1" x14ac:dyDescent="0.4"/>
    <row r="36534" s="6" customFormat="1" x14ac:dyDescent="0.4"/>
    <row r="36535" s="6" customFormat="1" x14ac:dyDescent="0.4"/>
    <row r="36536" s="6" customFormat="1" x14ac:dyDescent="0.4"/>
    <row r="36537" s="6" customFormat="1" x14ac:dyDescent="0.4"/>
    <row r="36538" s="6" customFormat="1" x14ac:dyDescent="0.4"/>
    <row r="36539" s="6" customFormat="1" x14ac:dyDescent="0.4"/>
    <row r="36540" s="6" customFormat="1" x14ac:dyDescent="0.4"/>
    <row r="36541" s="6" customFormat="1" x14ac:dyDescent="0.4"/>
    <row r="36542" s="6" customFormat="1" x14ac:dyDescent="0.4"/>
    <row r="36543" s="6" customFormat="1" x14ac:dyDescent="0.4"/>
    <row r="36544" s="6" customFormat="1" x14ac:dyDescent="0.4"/>
    <row r="36545" s="6" customFormat="1" x14ac:dyDescent="0.4"/>
    <row r="36546" s="6" customFormat="1" x14ac:dyDescent="0.4"/>
    <row r="36547" s="6" customFormat="1" x14ac:dyDescent="0.4"/>
    <row r="36548" s="6" customFormat="1" x14ac:dyDescent="0.4"/>
    <row r="36549" s="6" customFormat="1" x14ac:dyDescent="0.4"/>
    <row r="36550" s="6" customFormat="1" x14ac:dyDescent="0.4"/>
    <row r="36551" s="6" customFormat="1" x14ac:dyDescent="0.4"/>
    <row r="36552" s="6" customFormat="1" x14ac:dyDescent="0.4"/>
    <row r="36553" s="6" customFormat="1" x14ac:dyDescent="0.4"/>
    <row r="36554" s="6" customFormat="1" x14ac:dyDescent="0.4"/>
    <row r="36555" s="6" customFormat="1" x14ac:dyDescent="0.4"/>
    <row r="36556" s="6" customFormat="1" x14ac:dyDescent="0.4"/>
    <row r="36557" s="6" customFormat="1" x14ac:dyDescent="0.4"/>
    <row r="36558" s="6" customFormat="1" x14ac:dyDescent="0.4"/>
    <row r="36559" s="6" customFormat="1" x14ac:dyDescent="0.4"/>
    <row r="36560" s="6" customFormat="1" x14ac:dyDescent="0.4"/>
    <row r="36561" s="6" customFormat="1" x14ac:dyDescent="0.4"/>
    <row r="36562" s="6" customFormat="1" x14ac:dyDescent="0.4"/>
    <row r="36563" s="6" customFormat="1" x14ac:dyDescent="0.4"/>
    <row r="36564" s="6" customFormat="1" x14ac:dyDescent="0.4"/>
    <row r="36565" s="6" customFormat="1" x14ac:dyDescent="0.4"/>
    <row r="36566" s="6" customFormat="1" x14ac:dyDescent="0.4"/>
    <row r="36567" s="6" customFormat="1" x14ac:dyDescent="0.4"/>
    <row r="36568" s="6" customFormat="1" x14ac:dyDescent="0.4"/>
    <row r="36569" s="6" customFormat="1" x14ac:dyDescent="0.4"/>
    <row r="36570" s="6" customFormat="1" x14ac:dyDescent="0.4"/>
    <row r="36571" s="6" customFormat="1" x14ac:dyDescent="0.4"/>
    <row r="36572" s="6" customFormat="1" x14ac:dyDescent="0.4"/>
    <row r="36573" s="6" customFormat="1" x14ac:dyDescent="0.4"/>
    <row r="36574" s="6" customFormat="1" x14ac:dyDescent="0.4"/>
    <row r="36575" s="6" customFormat="1" x14ac:dyDescent="0.4"/>
    <row r="36576" s="6" customFormat="1" x14ac:dyDescent="0.4"/>
    <row r="36577" s="6" customFormat="1" x14ac:dyDescent="0.4"/>
    <row r="36578" s="6" customFormat="1" x14ac:dyDescent="0.4"/>
    <row r="36579" s="6" customFormat="1" x14ac:dyDescent="0.4"/>
    <row r="36580" s="6" customFormat="1" x14ac:dyDescent="0.4"/>
    <row r="36581" s="6" customFormat="1" x14ac:dyDescent="0.4"/>
    <row r="36582" s="6" customFormat="1" x14ac:dyDescent="0.4"/>
    <row r="36583" s="6" customFormat="1" x14ac:dyDescent="0.4"/>
    <row r="36584" s="6" customFormat="1" x14ac:dyDescent="0.4"/>
    <row r="36585" s="6" customFormat="1" x14ac:dyDescent="0.4"/>
    <row r="36586" s="6" customFormat="1" x14ac:dyDescent="0.4"/>
    <row r="36587" s="6" customFormat="1" x14ac:dyDescent="0.4"/>
    <row r="36588" s="6" customFormat="1" x14ac:dyDescent="0.4"/>
    <row r="36589" s="6" customFormat="1" x14ac:dyDescent="0.4"/>
    <row r="36590" s="6" customFormat="1" x14ac:dyDescent="0.4"/>
    <row r="36591" s="6" customFormat="1" x14ac:dyDescent="0.4"/>
    <row r="36592" s="6" customFormat="1" x14ac:dyDescent="0.4"/>
    <row r="36593" s="6" customFormat="1" x14ac:dyDescent="0.4"/>
    <row r="36594" s="6" customFormat="1" x14ac:dyDescent="0.4"/>
    <row r="36595" s="6" customFormat="1" x14ac:dyDescent="0.4"/>
    <row r="36596" s="6" customFormat="1" x14ac:dyDescent="0.4"/>
    <row r="36597" s="6" customFormat="1" x14ac:dyDescent="0.4"/>
    <row r="36598" s="6" customFormat="1" x14ac:dyDescent="0.4"/>
    <row r="36599" s="6" customFormat="1" x14ac:dyDescent="0.4"/>
    <row r="36600" s="6" customFormat="1" x14ac:dyDescent="0.4"/>
    <row r="36601" s="6" customFormat="1" x14ac:dyDescent="0.4"/>
    <row r="36602" s="6" customFormat="1" x14ac:dyDescent="0.4"/>
    <row r="36603" s="6" customFormat="1" x14ac:dyDescent="0.4"/>
    <row r="36604" s="6" customFormat="1" x14ac:dyDescent="0.4"/>
    <row r="36605" s="6" customFormat="1" x14ac:dyDescent="0.4"/>
    <row r="36606" s="6" customFormat="1" x14ac:dyDescent="0.4"/>
    <row r="36607" s="6" customFormat="1" x14ac:dyDescent="0.4"/>
    <row r="36608" s="6" customFormat="1" x14ac:dyDescent="0.4"/>
    <row r="36609" s="6" customFormat="1" x14ac:dyDescent="0.4"/>
    <row r="36610" s="6" customFormat="1" x14ac:dyDescent="0.4"/>
    <row r="36611" s="6" customFormat="1" x14ac:dyDescent="0.4"/>
    <row r="36612" s="6" customFormat="1" x14ac:dyDescent="0.4"/>
    <row r="36613" s="6" customFormat="1" x14ac:dyDescent="0.4"/>
    <row r="36614" s="6" customFormat="1" x14ac:dyDescent="0.4"/>
    <row r="36615" s="6" customFormat="1" x14ac:dyDescent="0.4"/>
    <row r="36616" s="6" customFormat="1" x14ac:dyDescent="0.4"/>
    <row r="36617" s="6" customFormat="1" x14ac:dyDescent="0.4"/>
    <row r="36618" s="6" customFormat="1" x14ac:dyDescent="0.4"/>
    <row r="36619" s="6" customFormat="1" x14ac:dyDescent="0.4"/>
    <row r="36620" s="6" customFormat="1" x14ac:dyDescent="0.4"/>
    <row r="36621" s="6" customFormat="1" x14ac:dyDescent="0.4"/>
    <row r="36622" s="6" customFormat="1" x14ac:dyDescent="0.4"/>
    <row r="36623" s="6" customFormat="1" x14ac:dyDescent="0.4"/>
    <row r="36624" s="6" customFormat="1" x14ac:dyDescent="0.4"/>
    <row r="36625" s="6" customFormat="1" x14ac:dyDescent="0.4"/>
    <row r="36626" s="6" customFormat="1" x14ac:dyDescent="0.4"/>
    <row r="36627" s="6" customFormat="1" x14ac:dyDescent="0.4"/>
    <row r="36628" s="6" customFormat="1" x14ac:dyDescent="0.4"/>
    <row r="36629" s="6" customFormat="1" x14ac:dyDescent="0.4"/>
    <row r="36630" s="6" customFormat="1" x14ac:dyDescent="0.4"/>
    <row r="36631" s="6" customFormat="1" x14ac:dyDescent="0.4"/>
    <row r="36632" s="6" customFormat="1" x14ac:dyDescent="0.4"/>
    <row r="36633" s="6" customFormat="1" x14ac:dyDescent="0.4"/>
    <row r="36634" s="6" customFormat="1" x14ac:dyDescent="0.4"/>
    <row r="36635" s="6" customFormat="1" x14ac:dyDescent="0.4"/>
    <row r="36636" s="6" customFormat="1" x14ac:dyDescent="0.4"/>
    <row r="36637" s="6" customFormat="1" x14ac:dyDescent="0.4"/>
    <row r="36638" s="6" customFormat="1" x14ac:dyDescent="0.4"/>
    <row r="36639" s="6" customFormat="1" x14ac:dyDescent="0.4"/>
    <row r="36640" s="6" customFormat="1" x14ac:dyDescent="0.4"/>
    <row r="36641" s="6" customFormat="1" x14ac:dyDescent="0.4"/>
    <row r="36642" s="6" customFormat="1" x14ac:dyDescent="0.4"/>
    <row r="36643" s="6" customFormat="1" x14ac:dyDescent="0.4"/>
    <row r="36644" s="6" customFormat="1" x14ac:dyDescent="0.4"/>
    <row r="36645" s="6" customFormat="1" x14ac:dyDescent="0.4"/>
    <row r="36646" s="6" customFormat="1" x14ac:dyDescent="0.4"/>
    <row r="36647" s="6" customFormat="1" x14ac:dyDescent="0.4"/>
    <row r="36648" s="6" customFormat="1" x14ac:dyDescent="0.4"/>
    <row r="36649" s="6" customFormat="1" x14ac:dyDescent="0.4"/>
    <row r="36650" s="6" customFormat="1" x14ac:dyDescent="0.4"/>
    <row r="36651" s="6" customFormat="1" x14ac:dyDescent="0.4"/>
    <row r="36652" s="6" customFormat="1" x14ac:dyDescent="0.4"/>
    <row r="36653" s="6" customFormat="1" x14ac:dyDescent="0.4"/>
    <row r="36654" s="6" customFormat="1" x14ac:dyDescent="0.4"/>
    <row r="36655" s="6" customFormat="1" x14ac:dyDescent="0.4"/>
    <row r="36656" s="6" customFormat="1" x14ac:dyDescent="0.4"/>
    <row r="36657" s="6" customFormat="1" x14ac:dyDescent="0.4"/>
    <row r="36658" s="6" customFormat="1" x14ac:dyDescent="0.4"/>
    <row r="36659" s="6" customFormat="1" x14ac:dyDescent="0.4"/>
    <row r="36660" s="6" customFormat="1" x14ac:dyDescent="0.4"/>
    <row r="36661" s="6" customFormat="1" x14ac:dyDescent="0.4"/>
    <row r="36662" s="6" customFormat="1" x14ac:dyDescent="0.4"/>
    <row r="36663" s="6" customFormat="1" x14ac:dyDescent="0.4"/>
    <row r="36664" s="6" customFormat="1" x14ac:dyDescent="0.4"/>
    <row r="36665" s="6" customFormat="1" x14ac:dyDescent="0.4"/>
    <row r="36666" s="6" customFormat="1" x14ac:dyDescent="0.4"/>
    <row r="36667" s="6" customFormat="1" x14ac:dyDescent="0.4"/>
    <row r="36668" s="6" customFormat="1" x14ac:dyDescent="0.4"/>
    <row r="36669" s="6" customFormat="1" x14ac:dyDescent="0.4"/>
    <row r="36670" s="6" customFormat="1" x14ac:dyDescent="0.4"/>
    <row r="36671" s="6" customFormat="1" x14ac:dyDescent="0.4"/>
    <row r="36672" s="6" customFormat="1" x14ac:dyDescent="0.4"/>
    <row r="36673" s="6" customFormat="1" x14ac:dyDescent="0.4"/>
    <row r="36674" s="6" customFormat="1" x14ac:dyDescent="0.4"/>
    <row r="36675" s="6" customFormat="1" x14ac:dyDescent="0.4"/>
    <row r="36676" s="6" customFormat="1" x14ac:dyDescent="0.4"/>
    <row r="36677" s="6" customFormat="1" x14ac:dyDescent="0.4"/>
    <row r="36678" s="6" customFormat="1" x14ac:dyDescent="0.4"/>
    <row r="36679" s="6" customFormat="1" x14ac:dyDescent="0.4"/>
    <row r="36680" s="6" customFormat="1" x14ac:dyDescent="0.4"/>
    <row r="36681" s="6" customFormat="1" x14ac:dyDescent="0.4"/>
    <row r="36682" s="6" customFormat="1" x14ac:dyDescent="0.4"/>
    <row r="36683" s="6" customFormat="1" x14ac:dyDescent="0.4"/>
    <row r="36684" s="6" customFormat="1" x14ac:dyDescent="0.4"/>
    <row r="36685" s="6" customFormat="1" x14ac:dyDescent="0.4"/>
    <row r="36686" s="6" customFormat="1" x14ac:dyDescent="0.4"/>
    <row r="36687" s="6" customFormat="1" x14ac:dyDescent="0.4"/>
    <row r="36688" s="6" customFormat="1" x14ac:dyDescent="0.4"/>
    <row r="36689" s="6" customFormat="1" x14ac:dyDescent="0.4"/>
    <row r="36690" s="6" customFormat="1" x14ac:dyDescent="0.4"/>
    <row r="36691" s="6" customFormat="1" x14ac:dyDescent="0.4"/>
    <row r="36692" s="6" customFormat="1" x14ac:dyDescent="0.4"/>
    <row r="36693" s="6" customFormat="1" x14ac:dyDescent="0.4"/>
    <row r="36694" s="6" customFormat="1" x14ac:dyDescent="0.4"/>
    <row r="36695" s="6" customFormat="1" x14ac:dyDescent="0.4"/>
    <row r="36696" s="6" customFormat="1" x14ac:dyDescent="0.4"/>
    <row r="36697" s="6" customFormat="1" x14ac:dyDescent="0.4"/>
    <row r="36698" s="6" customFormat="1" x14ac:dyDescent="0.4"/>
    <row r="36699" s="6" customFormat="1" x14ac:dyDescent="0.4"/>
    <row r="36700" s="6" customFormat="1" x14ac:dyDescent="0.4"/>
    <row r="36701" s="6" customFormat="1" x14ac:dyDescent="0.4"/>
    <row r="36702" s="6" customFormat="1" x14ac:dyDescent="0.4"/>
    <row r="36703" s="6" customFormat="1" x14ac:dyDescent="0.4"/>
    <row r="36704" s="6" customFormat="1" x14ac:dyDescent="0.4"/>
    <row r="36705" s="6" customFormat="1" x14ac:dyDescent="0.4"/>
    <row r="36706" s="6" customFormat="1" x14ac:dyDescent="0.4"/>
    <row r="36707" s="6" customFormat="1" x14ac:dyDescent="0.4"/>
    <row r="36708" s="6" customFormat="1" x14ac:dyDescent="0.4"/>
    <row r="36709" s="6" customFormat="1" x14ac:dyDescent="0.4"/>
    <row r="36710" s="6" customFormat="1" x14ac:dyDescent="0.4"/>
    <row r="36711" s="6" customFormat="1" x14ac:dyDescent="0.4"/>
    <row r="36712" s="6" customFormat="1" x14ac:dyDescent="0.4"/>
    <row r="36713" s="6" customFormat="1" x14ac:dyDescent="0.4"/>
    <row r="36714" s="6" customFormat="1" x14ac:dyDescent="0.4"/>
    <row r="36715" s="6" customFormat="1" x14ac:dyDescent="0.4"/>
    <row r="36716" s="6" customFormat="1" x14ac:dyDescent="0.4"/>
    <row r="36717" s="6" customFormat="1" x14ac:dyDescent="0.4"/>
    <row r="36718" s="6" customFormat="1" x14ac:dyDescent="0.4"/>
    <row r="36719" s="6" customFormat="1" x14ac:dyDescent="0.4"/>
    <row r="36720" s="6" customFormat="1" x14ac:dyDescent="0.4"/>
    <row r="36721" s="6" customFormat="1" x14ac:dyDescent="0.4"/>
    <row r="36722" s="6" customFormat="1" x14ac:dyDescent="0.4"/>
    <row r="36723" s="6" customFormat="1" x14ac:dyDescent="0.4"/>
    <row r="36724" s="6" customFormat="1" x14ac:dyDescent="0.4"/>
    <row r="36725" s="6" customFormat="1" x14ac:dyDescent="0.4"/>
    <row r="36726" s="6" customFormat="1" x14ac:dyDescent="0.4"/>
    <row r="36727" s="6" customFormat="1" x14ac:dyDescent="0.4"/>
    <row r="36728" s="6" customFormat="1" x14ac:dyDescent="0.4"/>
    <row r="36729" s="6" customFormat="1" x14ac:dyDescent="0.4"/>
    <row r="36730" s="6" customFormat="1" x14ac:dyDescent="0.4"/>
    <row r="36731" s="6" customFormat="1" x14ac:dyDescent="0.4"/>
    <row r="36732" s="6" customFormat="1" x14ac:dyDescent="0.4"/>
    <row r="36733" s="6" customFormat="1" x14ac:dyDescent="0.4"/>
    <row r="36734" s="6" customFormat="1" x14ac:dyDescent="0.4"/>
    <row r="36735" s="6" customFormat="1" x14ac:dyDescent="0.4"/>
    <row r="36736" s="6" customFormat="1" x14ac:dyDescent="0.4"/>
    <row r="36737" s="6" customFormat="1" x14ac:dyDescent="0.4"/>
    <row r="36738" s="6" customFormat="1" x14ac:dyDescent="0.4"/>
    <row r="36739" s="6" customFormat="1" x14ac:dyDescent="0.4"/>
    <row r="36740" s="6" customFormat="1" x14ac:dyDescent="0.4"/>
    <row r="36741" s="6" customFormat="1" x14ac:dyDescent="0.4"/>
    <row r="36742" s="6" customFormat="1" x14ac:dyDescent="0.4"/>
    <row r="36743" s="6" customFormat="1" x14ac:dyDescent="0.4"/>
    <row r="36744" s="6" customFormat="1" x14ac:dyDescent="0.4"/>
    <row r="36745" s="6" customFormat="1" x14ac:dyDescent="0.4"/>
    <row r="36746" s="6" customFormat="1" x14ac:dyDescent="0.4"/>
    <row r="36747" s="6" customFormat="1" x14ac:dyDescent="0.4"/>
    <row r="36748" s="6" customFormat="1" x14ac:dyDescent="0.4"/>
    <row r="36749" s="6" customFormat="1" x14ac:dyDescent="0.4"/>
    <row r="36750" s="6" customFormat="1" x14ac:dyDescent="0.4"/>
    <row r="36751" s="6" customFormat="1" x14ac:dyDescent="0.4"/>
    <row r="36752" s="6" customFormat="1" x14ac:dyDescent="0.4"/>
    <row r="36753" s="6" customFormat="1" x14ac:dyDescent="0.4"/>
    <row r="36754" s="6" customFormat="1" x14ac:dyDescent="0.4"/>
    <row r="36755" s="6" customFormat="1" x14ac:dyDescent="0.4"/>
    <row r="36756" s="6" customFormat="1" x14ac:dyDescent="0.4"/>
    <row r="36757" s="6" customFormat="1" x14ac:dyDescent="0.4"/>
    <row r="36758" s="6" customFormat="1" x14ac:dyDescent="0.4"/>
    <row r="36759" s="6" customFormat="1" x14ac:dyDescent="0.4"/>
    <row r="36760" s="6" customFormat="1" x14ac:dyDescent="0.4"/>
    <row r="36761" s="6" customFormat="1" x14ac:dyDescent="0.4"/>
    <row r="36762" s="6" customFormat="1" x14ac:dyDescent="0.4"/>
    <row r="36763" s="6" customFormat="1" x14ac:dyDescent="0.4"/>
    <row r="36764" s="6" customFormat="1" x14ac:dyDescent="0.4"/>
    <row r="36765" s="6" customFormat="1" x14ac:dyDescent="0.4"/>
    <row r="36766" s="6" customFormat="1" x14ac:dyDescent="0.4"/>
    <row r="36767" s="6" customFormat="1" x14ac:dyDescent="0.4"/>
    <row r="36768" s="6" customFormat="1" x14ac:dyDescent="0.4"/>
    <row r="36769" s="6" customFormat="1" x14ac:dyDescent="0.4"/>
    <row r="36770" s="6" customFormat="1" x14ac:dyDescent="0.4"/>
    <row r="36771" s="6" customFormat="1" x14ac:dyDescent="0.4"/>
    <row r="36772" s="6" customFormat="1" x14ac:dyDescent="0.4"/>
    <row r="36773" s="6" customFormat="1" x14ac:dyDescent="0.4"/>
    <row r="36774" s="6" customFormat="1" x14ac:dyDescent="0.4"/>
    <row r="36775" s="6" customFormat="1" x14ac:dyDescent="0.4"/>
    <row r="36776" s="6" customFormat="1" x14ac:dyDescent="0.4"/>
    <row r="36777" s="6" customFormat="1" x14ac:dyDescent="0.4"/>
    <row r="36778" s="6" customFormat="1" x14ac:dyDescent="0.4"/>
    <row r="36779" s="6" customFormat="1" x14ac:dyDescent="0.4"/>
    <row r="36780" s="6" customFormat="1" x14ac:dyDescent="0.4"/>
    <row r="36781" s="6" customFormat="1" x14ac:dyDescent="0.4"/>
    <row r="36782" s="6" customFormat="1" x14ac:dyDescent="0.4"/>
    <row r="36783" s="6" customFormat="1" x14ac:dyDescent="0.4"/>
    <row r="36784" s="6" customFormat="1" x14ac:dyDescent="0.4"/>
    <row r="36785" s="6" customFormat="1" x14ac:dyDescent="0.4"/>
    <row r="36786" s="6" customFormat="1" x14ac:dyDescent="0.4"/>
    <row r="36787" s="6" customFormat="1" x14ac:dyDescent="0.4"/>
    <row r="36788" s="6" customFormat="1" x14ac:dyDescent="0.4"/>
    <row r="36789" s="6" customFormat="1" x14ac:dyDescent="0.4"/>
    <row r="36790" s="6" customFormat="1" x14ac:dyDescent="0.4"/>
    <row r="36791" s="6" customFormat="1" x14ac:dyDescent="0.4"/>
    <row r="36792" s="6" customFormat="1" x14ac:dyDescent="0.4"/>
    <row r="36793" s="6" customFormat="1" x14ac:dyDescent="0.4"/>
    <row r="36794" s="6" customFormat="1" x14ac:dyDescent="0.4"/>
    <row r="36795" s="6" customFormat="1" x14ac:dyDescent="0.4"/>
    <row r="36796" s="6" customFormat="1" x14ac:dyDescent="0.4"/>
    <row r="36797" s="6" customFormat="1" x14ac:dyDescent="0.4"/>
    <row r="36798" s="6" customFormat="1" x14ac:dyDescent="0.4"/>
    <row r="36799" s="6" customFormat="1" x14ac:dyDescent="0.4"/>
    <row r="36800" s="6" customFormat="1" x14ac:dyDescent="0.4"/>
    <row r="36801" s="6" customFormat="1" x14ac:dyDescent="0.4"/>
    <row r="36802" s="6" customFormat="1" x14ac:dyDescent="0.4"/>
    <row r="36803" s="6" customFormat="1" x14ac:dyDescent="0.4"/>
    <row r="36804" s="6" customFormat="1" x14ac:dyDescent="0.4"/>
    <row r="36805" s="6" customFormat="1" x14ac:dyDescent="0.4"/>
    <row r="36806" s="6" customFormat="1" x14ac:dyDescent="0.4"/>
    <row r="36807" s="6" customFormat="1" x14ac:dyDescent="0.4"/>
    <row r="36808" s="6" customFormat="1" x14ac:dyDescent="0.4"/>
    <row r="36809" s="6" customFormat="1" x14ac:dyDescent="0.4"/>
    <row r="36810" s="6" customFormat="1" x14ac:dyDescent="0.4"/>
    <row r="36811" s="6" customFormat="1" x14ac:dyDescent="0.4"/>
    <row r="36812" s="6" customFormat="1" x14ac:dyDescent="0.4"/>
    <row r="36813" s="6" customFormat="1" x14ac:dyDescent="0.4"/>
    <row r="36814" s="6" customFormat="1" x14ac:dyDescent="0.4"/>
    <row r="36815" s="6" customFormat="1" x14ac:dyDescent="0.4"/>
    <row r="36816" s="6" customFormat="1" x14ac:dyDescent="0.4"/>
    <row r="36817" s="6" customFormat="1" x14ac:dyDescent="0.4"/>
    <row r="36818" s="6" customFormat="1" x14ac:dyDescent="0.4"/>
    <row r="36819" s="6" customFormat="1" x14ac:dyDescent="0.4"/>
    <row r="36820" s="6" customFormat="1" x14ac:dyDescent="0.4"/>
    <row r="36821" s="6" customFormat="1" x14ac:dyDescent="0.4"/>
    <row r="36822" s="6" customFormat="1" x14ac:dyDescent="0.4"/>
    <row r="36823" s="6" customFormat="1" x14ac:dyDescent="0.4"/>
    <row r="36824" s="6" customFormat="1" x14ac:dyDescent="0.4"/>
    <row r="36825" s="6" customFormat="1" x14ac:dyDescent="0.4"/>
    <row r="36826" s="6" customFormat="1" x14ac:dyDescent="0.4"/>
    <row r="36827" s="6" customFormat="1" x14ac:dyDescent="0.4"/>
    <row r="36828" s="6" customFormat="1" x14ac:dyDescent="0.4"/>
    <row r="36829" s="6" customFormat="1" x14ac:dyDescent="0.4"/>
    <row r="36830" s="6" customFormat="1" x14ac:dyDescent="0.4"/>
    <row r="36831" s="6" customFormat="1" x14ac:dyDescent="0.4"/>
    <row r="36832" s="6" customFormat="1" x14ac:dyDescent="0.4"/>
    <row r="36833" s="6" customFormat="1" x14ac:dyDescent="0.4"/>
    <row r="36834" s="6" customFormat="1" x14ac:dyDescent="0.4"/>
    <row r="36835" s="6" customFormat="1" x14ac:dyDescent="0.4"/>
    <row r="36836" s="6" customFormat="1" x14ac:dyDescent="0.4"/>
    <row r="36837" s="6" customFormat="1" x14ac:dyDescent="0.4"/>
    <row r="36838" s="6" customFormat="1" x14ac:dyDescent="0.4"/>
    <row r="36839" s="6" customFormat="1" x14ac:dyDescent="0.4"/>
    <row r="36840" s="6" customFormat="1" x14ac:dyDescent="0.4"/>
    <row r="36841" s="6" customFormat="1" x14ac:dyDescent="0.4"/>
    <row r="36842" s="6" customFormat="1" x14ac:dyDescent="0.4"/>
    <row r="36843" s="6" customFormat="1" x14ac:dyDescent="0.4"/>
    <row r="36844" s="6" customFormat="1" x14ac:dyDescent="0.4"/>
    <row r="36845" s="6" customFormat="1" x14ac:dyDescent="0.4"/>
    <row r="36846" s="6" customFormat="1" x14ac:dyDescent="0.4"/>
    <row r="36847" s="6" customFormat="1" x14ac:dyDescent="0.4"/>
    <row r="36848" s="6" customFormat="1" x14ac:dyDescent="0.4"/>
    <row r="36849" s="6" customFormat="1" x14ac:dyDescent="0.4"/>
    <row r="36850" s="6" customFormat="1" x14ac:dyDescent="0.4"/>
    <row r="36851" s="6" customFormat="1" x14ac:dyDescent="0.4"/>
    <row r="36852" s="6" customFormat="1" x14ac:dyDescent="0.4"/>
    <row r="36853" s="6" customFormat="1" x14ac:dyDescent="0.4"/>
    <row r="36854" s="6" customFormat="1" x14ac:dyDescent="0.4"/>
    <row r="36855" s="6" customFormat="1" x14ac:dyDescent="0.4"/>
    <row r="36856" s="6" customFormat="1" x14ac:dyDescent="0.4"/>
    <row r="36857" s="6" customFormat="1" x14ac:dyDescent="0.4"/>
    <row r="36858" s="6" customFormat="1" x14ac:dyDescent="0.4"/>
    <row r="36859" s="6" customFormat="1" x14ac:dyDescent="0.4"/>
    <row r="36860" s="6" customFormat="1" x14ac:dyDescent="0.4"/>
    <row r="36861" s="6" customFormat="1" x14ac:dyDescent="0.4"/>
    <row r="36862" s="6" customFormat="1" x14ac:dyDescent="0.4"/>
    <row r="36863" s="6" customFormat="1" x14ac:dyDescent="0.4"/>
    <row r="36864" s="6" customFormat="1" x14ac:dyDescent="0.4"/>
    <row r="36865" s="6" customFormat="1" x14ac:dyDescent="0.4"/>
    <row r="36866" s="6" customFormat="1" x14ac:dyDescent="0.4"/>
    <row r="36867" s="6" customFormat="1" x14ac:dyDescent="0.4"/>
    <row r="36868" s="6" customFormat="1" x14ac:dyDescent="0.4"/>
    <row r="36869" s="6" customFormat="1" x14ac:dyDescent="0.4"/>
    <row r="36870" s="6" customFormat="1" x14ac:dyDescent="0.4"/>
    <row r="36871" s="6" customFormat="1" x14ac:dyDescent="0.4"/>
    <row r="36872" s="6" customFormat="1" x14ac:dyDescent="0.4"/>
    <row r="36873" s="6" customFormat="1" x14ac:dyDescent="0.4"/>
    <row r="36874" s="6" customFormat="1" x14ac:dyDescent="0.4"/>
    <row r="36875" s="6" customFormat="1" x14ac:dyDescent="0.4"/>
    <row r="36876" s="6" customFormat="1" x14ac:dyDescent="0.4"/>
    <row r="36877" s="6" customFormat="1" x14ac:dyDescent="0.4"/>
    <row r="36878" s="6" customFormat="1" x14ac:dyDescent="0.4"/>
    <row r="36879" s="6" customFormat="1" x14ac:dyDescent="0.4"/>
    <row r="36880" s="6" customFormat="1" x14ac:dyDescent="0.4"/>
    <row r="36881" s="6" customFormat="1" x14ac:dyDescent="0.4"/>
    <row r="36882" s="6" customFormat="1" x14ac:dyDescent="0.4"/>
    <row r="36883" s="6" customFormat="1" x14ac:dyDescent="0.4"/>
    <row r="36884" s="6" customFormat="1" x14ac:dyDescent="0.4"/>
    <row r="36885" s="6" customFormat="1" x14ac:dyDescent="0.4"/>
    <row r="36886" s="6" customFormat="1" x14ac:dyDescent="0.4"/>
    <row r="36887" s="6" customFormat="1" x14ac:dyDescent="0.4"/>
    <row r="36888" s="6" customFormat="1" x14ac:dyDescent="0.4"/>
    <row r="36889" s="6" customFormat="1" x14ac:dyDescent="0.4"/>
    <row r="36890" s="6" customFormat="1" x14ac:dyDescent="0.4"/>
    <row r="36891" s="6" customFormat="1" x14ac:dyDescent="0.4"/>
    <row r="36892" s="6" customFormat="1" x14ac:dyDescent="0.4"/>
    <row r="36893" s="6" customFormat="1" x14ac:dyDescent="0.4"/>
    <row r="36894" s="6" customFormat="1" x14ac:dyDescent="0.4"/>
    <row r="36895" s="6" customFormat="1" x14ac:dyDescent="0.4"/>
    <row r="36896" s="6" customFormat="1" x14ac:dyDescent="0.4"/>
    <row r="36897" s="6" customFormat="1" x14ac:dyDescent="0.4"/>
    <row r="36898" s="6" customFormat="1" x14ac:dyDescent="0.4"/>
    <row r="36899" s="6" customFormat="1" x14ac:dyDescent="0.4"/>
    <row r="36900" s="6" customFormat="1" x14ac:dyDescent="0.4"/>
    <row r="36901" s="6" customFormat="1" x14ac:dyDescent="0.4"/>
    <row r="36902" s="6" customFormat="1" x14ac:dyDescent="0.4"/>
    <row r="36903" s="6" customFormat="1" x14ac:dyDescent="0.4"/>
    <row r="36904" s="6" customFormat="1" x14ac:dyDescent="0.4"/>
    <row r="36905" s="6" customFormat="1" x14ac:dyDescent="0.4"/>
    <row r="36906" s="6" customFormat="1" x14ac:dyDescent="0.4"/>
    <row r="36907" s="6" customFormat="1" x14ac:dyDescent="0.4"/>
    <row r="36908" s="6" customFormat="1" x14ac:dyDescent="0.4"/>
    <row r="36909" s="6" customFormat="1" x14ac:dyDescent="0.4"/>
    <row r="36910" s="6" customFormat="1" x14ac:dyDescent="0.4"/>
    <row r="36911" s="6" customFormat="1" x14ac:dyDescent="0.4"/>
    <row r="36912" s="6" customFormat="1" x14ac:dyDescent="0.4"/>
    <row r="36913" s="6" customFormat="1" x14ac:dyDescent="0.4"/>
    <row r="36914" s="6" customFormat="1" x14ac:dyDescent="0.4"/>
    <row r="36915" s="6" customFormat="1" x14ac:dyDescent="0.4"/>
    <row r="36916" s="6" customFormat="1" x14ac:dyDescent="0.4"/>
    <row r="36917" s="6" customFormat="1" x14ac:dyDescent="0.4"/>
    <row r="36918" s="6" customFormat="1" x14ac:dyDescent="0.4"/>
    <row r="36919" s="6" customFormat="1" x14ac:dyDescent="0.4"/>
    <row r="36920" s="6" customFormat="1" x14ac:dyDescent="0.4"/>
    <row r="36921" s="6" customFormat="1" x14ac:dyDescent="0.4"/>
    <row r="36922" s="6" customFormat="1" x14ac:dyDescent="0.4"/>
    <row r="36923" s="6" customFormat="1" x14ac:dyDescent="0.4"/>
    <row r="36924" s="6" customFormat="1" x14ac:dyDescent="0.4"/>
    <row r="36925" s="6" customFormat="1" x14ac:dyDescent="0.4"/>
    <row r="36926" s="6" customFormat="1" x14ac:dyDescent="0.4"/>
    <row r="36927" s="6" customFormat="1" x14ac:dyDescent="0.4"/>
    <row r="36928" s="6" customFormat="1" x14ac:dyDescent="0.4"/>
    <row r="36929" s="6" customFormat="1" x14ac:dyDescent="0.4"/>
    <row r="36930" s="6" customFormat="1" x14ac:dyDescent="0.4"/>
    <row r="36931" s="6" customFormat="1" x14ac:dyDescent="0.4"/>
    <row r="36932" s="6" customFormat="1" x14ac:dyDescent="0.4"/>
    <row r="36933" s="6" customFormat="1" x14ac:dyDescent="0.4"/>
    <row r="36934" s="6" customFormat="1" x14ac:dyDescent="0.4"/>
    <row r="36935" s="6" customFormat="1" x14ac:dyDescent="0.4"/>
    <row r="36936" s="6" customFormat="1" x14ac:dyDescent="0.4"/>
    <row r="36937" s="6" customFormat="1" x14ac:dyDescent="0.4"/>
    <row r="36938" s="6" customFormat="1" x14ac:dyDescent="0.4"/>
    <row r="36939" s="6" customFormat="1" x14ac:dyDescent="0.4"/>
    <row r="36940" s="6" customFormat="1" x14ac:dyDescent="0.4"/>
    <row r="36941" s="6" customFormat="1" x14ac:dyDescent="0.4"/>
    <row r="36942" s="6" customFormat="1" x14ac:dyDescent="0.4"/>
    <row r="36943" s="6" customFormat="1" x14ac:dyDescent="0.4"/>
    <row r="36944" s="6" customFormat="1" x14ac:dyDescent="0.4"/>
    <row r="36945" s="6" customFormat="1" x14ac:dyDescent="0.4"/>
    <row r="36946" s="6" customFormat="1" x14ac:dyDescent="0.4"/>
    <row r="36947" s="6" customFormat="1" x14ac:dyDescent="0.4"/>
    <row r="36948" s="6" customFormat="1" x14ac:dyDescent="0.4"/>
    <row r="36949" s="6" customFormat="1" x14ac:dyDescent="0.4"/>
    <row r="36950" s="6" customFormat="1" x14ac:dyDescent="0.4"/>
    <row r="36951" s="6" customFormat="1" x14ac:dyDescent="0.4"/>
    <row r="36952" s="6" customFormat="1" x14ac:dyDescent="0.4"/>
    <row r="36953" s="6" customFormat="1" x14ac:dyDescent="0.4"/>
    <row r="36954" s="6" customFormat="1" x14ac:dyDescent="0.4"/>
    <row r="36955" s="6" customFormat="1" x14ac:dyDescent="0.4"/>
    <row r="36956" s="6" customFormat="1" x14ac:dyDescent="0.4"/>
    <row r="36957" s="6" customFormat="1" x14ac:dyDescent="0.4"/>
    <row r="36958" s="6" customFormat="1" x14ac:dyDescent="0.4"/>
    <row r="36959" s="6" customFormat="1" x14ac:dyDescent="0.4"/>
    <row r="36960" s="6" customFormat="1" x14ac:dyDescent="0.4"/>
    <row r="36961" s="6" customFormat="1" x14ac:dyDescent="0.4"/>
    <row r="36962" s="6" customFormat="1" x14ac:dyDescent="0.4"/>
    <row r="36963" s="6" customFormat="1" x14ac:dyDescent="0.4"/>
    <row r="36964" s="6" customFormat="1" x14ac:dyDescent="0.4"/>
    <row r="36965" s="6" customFormat="1" x14ac:dyDescent="0.4"/>
    <row r="36966" s="6" customFormat="1" x14ac:dyDescent="0.4"/>
    <row r="36967" s="6" customFormat="1" x14ac:dyDescent="0.4"/>
    <row r="36968" s="6" customFormat="1" x14ac:dyDescent="0.4"/>
    <row r="36969" s="6" customFormat="1" x14ac:dyDescent="0.4"/>
    <row r="36970" s="6" customFormat="1" x14ac:dyDescent="0.4"/>
    <row r="36971" s="6" customFormat="1" x14ac:dyDescent="0.4"/>
    <row r="36972" s="6" customFormat="1" x14ac:dyDescent="0.4"/>
    <row r="36973" s="6" customFormat="1" x14ac:dyDescent="0.4"/>
    <row r="36974" s="6" customFormat="1" x14ac:dyDescent="0.4"/>
    <row r="36975" s="6" customFormat="1" x14ac:dyDescent="0.4"/>
    <row r="36976" s="6" customFormat="1" x14ac:dyDescent="0.4"/>
    <row r="36977" s="6" customFormat="1" x14ac:dyDescent="0.4"/>
    <row r="36978" s="6" customFormat="1" x14ac:dyDescent="0.4"/>
    <row r="36979" s="6" customFormat="1" x14ac:dyDescent="0.4"/>
    <row r="36980" s="6" customFormat="1" x14ac:dyDescent="0.4"/>
    <row r="36981" s="6" customFormat="1" x14ac:dyDescent="0.4"/>
    <row r="36982" s="6" customFormat="1" x14ac:dyDescent="0.4"/>
    <row r="36983" s="6" customFormat="1" x14ac:dyDescent="0.4"/>
    <row r="36984" s="6" customFormat="1" x14ac:dyDescent="0.4"/>
    <row r="36985" s="6" customFormat="1" x14ac:dyDescent="0.4"/>
    <row r="36986" s="6" customFormat="1" x14ac:dyDescent="0.4"/>
    <row r="36987" s="6" customFormat="1" x14ac:dyDescent="0.4"/>
    <row r="36988" s="6" customFormat="1" x14ac:dyDescent="0.4"/>
    <row r="36989" s="6" customFormat="1" x14ac:dyDescent="0.4"/>
    <row r="36990" s="6" customFormat="1" x14ac:dyDescent="0.4"/>
    <row r="36991" s="6" customFormat="1" x14ac:dyDescent="0.4"/>
    <row r="36992" s="6" customFormat="1" x14ac:dyDescent="0.4"/>
    <row r="36993" s="6" customFormat="1" x14ac:dyDescent="0.4"/>
    <row r="36994" s="6" customFormat="1" x14ac:dyDescent="0.4"/>
    <row r="36995" s="6" customFormat="1" x14ac:dyDescent="0.4"/>
    <row r="36996" s="6" customFormat="1" x14ac:dyDescent="0.4"/>
    <row r="36997" s="6" customFormat="1" x14ac:dyDescent="0.4"/>
    <row r="36998" s="6" customFormat="1" x14ac:dyDescent="0.4"/>
    <row r="36999" s="6" customFormat="1" x14ac:dyDescent="0.4"/>
    <row r="37000" s="6" customFormat="1" x14ac:dyDescent="0.4"/>
    <row r="37001" s="6" customFormat="1" x14ac:dyDescent="0.4"/>
    <row r="37002" s="6" customFormat="1" x14ac:dyDescent="0.4"/>
    <row r="37003" s="6" customFormat="1" x14ac:dyDescent="0.4"/>
    <row r="37004" s="6" customFormat="1" x14ac:dyDescent="0.4"/>
    <row r="37005" s="6" customFormat="1" x14ac:dyDescent="0.4"/>
    <row r="37006" s="6" customFormat="1" x14ac:dyDescent="0.4"/>
    <row r="37007" s="6" customFormat="1" x14ac:dyDescent="0.4"/>
    <row r="37008" s="6" customFormat="1" x14ac:dyDescent="0.4"/>
    <row r="37009" s="6" customFormat="1" x14ac:dyDescent="0.4"/>
    <row r="37010" s="6" customFormat="1" x14ac:dyDescent="0.4"/>
    <row r="37011" s="6" customFormat="1" x14ac:dyDescent="0.4"/>
    <row r="37012" s="6" customFormat="1" x14ac:dyDescent="0.4"/>
    <row r="37013" s="6" customFormat="1" x14ac:dyDescent="0.4"/>
    <row r="37014" s="6" customFormat="1" x14ac:dyDescent="0.4"/>
    <row r="37015" s="6" customFormat="1" x14ac:dyDescent="0.4"/>
    <row r="37016" s="6" customFormat="1" x14ac:dyDescent="0.4"/>
    <row r="37017" s="6" customFormat="1" x14ac:dyDescent="0.4"/>
    <row r="37018" s="6" customFormat="1" x14ac:dyDescent="0.4"/>
    <row r="37019" s="6" customFormat="1" x14ac:dyDescent="0.4"/>
    <row r="37020" s="6" customFormat="1" x14ac:dyDescent="0.4"/>
    <row r="37021" s="6" customFormat="1" x14ac:dyDescent="0.4"/>
    <row r="37022" s="6" customFormat="1" x14ac:dyDescent="0.4"/>
    <row r="37023" s="6" customFormat="1" x14ac:dyDescent="0.4"/>
    <row r="37024" s="6" customFormat="1" x14ac:dyDescent="0.4"/>
    <row r="37025" s="6" customFormat="1" x14ac:dyDescent="0.4"/>
    <row r="37026" s="6" customFormat="1" x14ac:dyDescent="0.4"/>
    <row r="37027" s="6" customFormat="1" x14ac:dyDescent="0.4"/>
    <row r="37028" s="6" customFormat="1" x14ac:dyDescent="0.4"/>
    <row r="37029" s="6" customFormat="1" x14ac:dyDescent="0.4"/>
    <row r="37030" s="6" customFormat="1" x14ac:dyDescent="0.4"/>
    <row r="37031" s="6" customFormat="1" x14ac:dyDescent="0.4"/>
    <row r="37032" s="6" customFormat="1" x14ac:dyDescent="0.4"/>
    <row r="37033" s="6" customFormat="1" x14ac:dyDescent="0.4"/>
    <row r="37034" s="6" customFormat="1" x14ac:dyDescent="0.4"/>
    <row r="37035" s="6" customFormat="1" x14ac:dyDescent="0.4"/>
    <row r="37036" s="6" customFormat="1" x14ac:dyDescent="0.4"/>
    <row r="37037" s="6" customFormat="1" x14ac:dyDescent="0.4"/>
    <row r="37038" s="6" customFormat="1" x14ac:dyDescent="0.4"/>
    <row r="37039" s="6" customFormat="1" x14ac:dyDescent="0.4"/>
    <row r="37040" s="6" customFormat="1" x14ac:dyDescent="0.4"/>
    <row r="37041" s="6" customFormat="1" x14ac:dyDescent="0.4"/>
    <row r="37042" s="6" customFormat="1" x14ac:dyDescent="0.4"/>
    <row r="37043" s="6" customFormat="1" x14ac:dyDescent="0.4"/>
    <row r="37044" s="6" customFormat="1" x14ac:dyDescent="0.4"/>
    <row r="37045" s="6" customFormat="1" x14ac:dyDescent="0.4"/>
    <row r="37046" s="6" customFormat="1" x14ac:dyDescent="0.4"/>
    <row r="37047" s="6" customFormat="1" x14ac:dyDescent="0.4"/>
    <row r="37048" s="6" customFormat="1" x14ac:dyDescent="0.4"/>
    <row r="37049" s="6" customFormat="1" x14ac:dyDescent="0.4"/>
    <row r="37050" s="6" customFormat="1" x14ac:dyDescent="0.4"/>
    <row r="37051" s="6" customFormat="1" x14ac:dyDescent="0.4"/>
    <row r="37052" s="6" customFormat="1" x14ac:dyDescent="0.4"/>
    <row r="37053" s="6" customFormat="1" x14ac:dyDescent="0.4"/>
    <row r="37054" s="6" customFormat="1" x14ac:dyDescent="0.4"/>
    <row r="37055" s="6" customFormat="1" x14ac:dyDescent="0.4"/>
    <row r="37056" s="6" customFormat="1" x14ac:dyDescent="0.4"/>
    <row r="37057" s="6" customFormat="1" x14ac:dyDescent="0.4"/>
    <row r="37058" s="6" customFormat="1" x14ac:dyDescent="0.4"/>
    <row r="37059" s="6" customFormat="1" x14ac:dyDescent="0.4"/>
    <row r="37060" s="6" customFormat="1" x14ac:dyDescent="0.4"/>
    <row r="37061" s="6" customFormat="1" x14ac:dyDescent="0.4"/>
    <row r="37062" s="6" customFormat="1" x14ac:dyDescent="0.4"/>
    <row r="37063" s="6" customFormat="1" x14ac:dyDescent="0.4"/>
    <row r="37064" s="6" customFormat="1" x14ac:dyDescent="0.4"/>
    <row r="37065" s="6" customFormat="1" x14ac:dyDescent="0.4"/>
    <row r="37066" s="6" customFormat="1" x14ac:dyDescent="0.4"/>
    <row r="37067" s="6" customFormat="1" x14ac:dyDescent="0.4"/>
    <row r="37068" s="6" customFormat="1" x14ac:dyDescent="0.4"/>
    <row r="37069" s="6" customFormat="1" x14ac:dyDescent="0.4"/>
    <row r="37070" s="6" customFormat="1" x14ac:dyDescent="0.4"/>
    <row r="37071" s="6" customFormat="1" x14ac:dyDescent="0.4"/>
    <row r="37072" s="6" customFormat="1" x14ac:dyDescent="0.4"/>
    <row r="37073" s="6" customFormat="1" x14ac:dyDescent="0.4"/>
    <row r="37074" s="6" customFormat="1" x14ac:dyDescent="0.4"/>
    <row r="37075" s="6" customFormat="1" x14ac:dyDescent="0.4"/>
    <row r="37076" s="6" customFormat="1" x14ac:dyDescent="0.4"/>
    <row r="37077" s="6" customFormat="1" x14ac:dyDescent="0.4"/>
    <row r="37078" s="6" customFormat="1" x14ac:dyDescent="0.4"/>
    <row r="37079" s="6" customFormat="1" x14ac:dyDescent="0.4"/>
    <row r="37080" s="6" customFormat="1" x14ac:dyDescent="0.4"/>
    <row r="37081" s="6" customFormat="1" x14ac:dyDescent="0.4"/>
    <row r="37082" s="6" customFormat="1" x14ac:dyDescent="0.4"/>
    <row r="37083" s="6" customFormat="1" x14ac:dyDescent="0.4"/>
    <row r="37084" s="6" customFormat="1" x14ac:dyDescent="0.4"/>
    <row r="37085" s="6" customFormat="1" x14ac:dyDescent="0.4"/>
    <row r="37086" s="6" customFormat="1" x14ac:dyDescent="0.4"/>
    <row r="37087" s="6" customFormat="1" x14ac:dyDescent="0.4"/>
    <row r="37088" s="6" customFormat="1" x14ac:dyDescent="0.4"/>
    <row r="37089" s="6" customFormat="1" x14ac:dyDescent="0.4"/>
    <row r="37090" s="6" customFormat="1" x14ac:dyDescent="0.4"/>
    <row r="37091" s="6" customFormat="1" x14ac:dyDescent="0.4"/>
    <row r="37092" s="6" customFormat="1" x14ac:dyDescent="0.4"/>
    <row r="37093" s="6" customFormat="1" x14ac:dyDescent="0.4"/>
    <row r="37094" s="6" customFormat="1" x14ac:dyDescent="0.4"/>
    <row r="37095" s="6" customFormat="1" x14ac:dyDescent="0.4"/>
    <row r="37096" s="6" customFormat="1" x14ac:dyDescent="0.4"/>
    <row r="37097" s="6" customFormat="1" x14ac:dyDescent="0.4"/>
    <row r="37098" s="6" customFormat="1" x14ac:dyDescent="0.4"/>
    <row r="37099" s="6" customFormat="1" x14ac:dyDescent="0.4"/>
    <row r="37100" s="6" customFormat="1" x14ac:dyDescent="0.4"/>
    <row r="37101" s="6" customFormat="1" x14ac:dyDescent="0.4"/>
    <row r="37102" s="6" customFormat="1" x14ac:dyDescent="0.4"/>
    <row r="37103" s="6" customFormat="1" x14ac:dyDescent="0.4"/>
    <row r="37104" s="6" customFormat="1" x14ac:dyDescent="0.4"/>
    <row r="37105" s="6" customFormat="1" x14ac:dyDescent="0.4"/>
    <row r="37106" s="6" customFormat="1" x14ac:dyDescent="0.4"/>
    <row r="37107" s="6" customFormat="1" x14ac:dyDescent="0.4"/>
    <row r="37108" s="6" customFormat="1" x14ac:dyDescent="0.4"/>
    <row r="37109" s="6" customFormat="1" x14ac:dyDescent="0.4"/>
    <row r="37110" s="6" customFormat="1" x14ac:dyDescent="0.4"/>
    <row r="37111" s="6" customFormat="1" x14ac:dyDescent="0.4"/>
    <row r="37112" s="6" customFormat="1" x14ac:dyDescent="0.4"/>
    <row r="37113" s="6" customFormat="1" x14ac:dyDescent="0.4"/>
    <row r="37114" s="6" customFormat="1" x14ac:dyDescent="0.4"/>
    <row r="37115" s="6" customFormat="1" x14ac:dyDescent="0.4"/>
    <row r="37116" s="6" customFormat="1" x14ac:dyDescent="0.4"/>
    <row r="37117" s="6" customFormat="1" x14ac:dyDescent="0.4"/>
    <row r="37118" s="6" customFormat="1" x14ac:dyDescent="0.4"/>
    <row r="37119" s="6" customFormat="1" x14ac:dyDescent="0.4"/>
    <row r="37120" s="6" customFormat="1" x14ac:dyDescent="0.4"/>
    <row r="37121" s="6" customFormat="1" x14ac:dyDescent="0.4"/>
    <row r="37122" s="6" customFormat="1" x14ac:dyDescent="0.4"/>
    <row r="37123" s="6" customFormat="1" x14ac:dyDescent="0.4"/>
    <row r="37124" s="6" customFormat="1" x14ac:dyDescent="0.4"/>
    <row r="37125" s="6" customFormat="1" x14ac:dyDescent="0.4"/>
    <row r="37126" s="6" customFormat="1" x14ac:dyDescent="0.4"/>
    <row r="37127" s="6" customFormat="1" x14ac:dyDescent="0.4"/>
    <row r="37128" s="6" customFormat="1" x14ac:dyDescent="0.4"/>
    <row r="37129" s="6" customFormat="1" x14ac:dyDescent="0.4"/>
    <row r="37130" s="6" customFormat="1" x14ac:dyDescent="0.4"/>
    <row r="37131" s="6" customFormat="1" x14ac:dyDescent="0.4"/>
    <row r="37132" s="6" customFormat="1" x14ac:dyDescent="0.4"/>
    <row r="37133" s="6" customFormat="1" x14ac:dyDescent="0.4"/>
    <row r="37134" s="6" customFormat="1" x14ac:dyDescent="0.4"/>
    <row r="37135" s="6" customFormat="1" x14ac:dyDescent="0.4"/>
    <row r="37136" s="6" customFormat="1" x14ac:dyDescent="0.4"/>
    <row r="37137" s="6" customFormat="1" x14ac:dyDescent="0.4"/>
    <row r="37138" s="6" customFormat="1" x14ac:dyDescent="0.4"/>
    <row r="37139" s="6" customFormat="1" x14ac:dyDescent="0.4"/>
    <row r="37140" s="6" customFormat="1" x14ac:dyDescent="0.4"/>
    <row r="37141" s="6" customFormat="1" x14ac:dyDescent="0.4"/>
    <row r="37142" s="6" customFormat="1" x14ac:dyDescent="0.4"/>
    <row r="37143" s="6" customFormat="1" x14ac:dyDescent="0.4"/>
    <row r="37144" s="6" customFormat="1" x14ac:dyDescent="0.4"/>
    <row r="37145" s="6" customFormat="1" x14ac:dyDescent="0.4"/>
    <row r="37146" s="6" customFormat="1" x14ac:dyDescent="0.4"/>
    <row r="37147" s="6" customFormat="1" x14ac:dyDescent="0.4"/>
    <row r="37148" s="6" customFormat="1" x14ac:dyDescent="0.4"/>
    <row r="37149" s="6" customFormat="1" x14ac:dyDescent="0.4"/>
    <row r="37150" s="6" customFormat="1" x14ac:dyDescent="0.4"/>
    <row r="37151" s="6" customFormat="1" x14ac:dyDescent="0.4"/>
    <row r="37152" s="6" customFormat="1" x14ac:dyDescent="0.4"/>
    <row r="37153" s="6" customFormat="1" x14ac:dyDescent="0.4"/>
    <row r="37154" s="6" customFormat="1" x14ac:dyDescent="0.4"/>
    <row r="37155" s="6" customFormat="1" x14ac:dyDescent="0.4"/>
    <row r="37156" s="6" customFormat="1" x14ac:dyDescent="0.4"/>
    <row r="37157" s="6" customFormat="1" x14ac:dyDescent="0.4"/>
    <row r="37158" s="6" customFormat="1" x14ac:dyDescent="0.4"/>
    <row r="37159" s="6" customFormat="1" x14ac:dyDescent="0.4"/>
    <row r="37160" s="6" customFormat="1" x14ac:dyDescent="0.4"/>
    <row r="37161" s="6" customFormat="1" x14ac:dyDescent="0.4"/>
    <row r="37162" s="6" customFormat="1" x14ac:dyDescent="0.4"/>
    <row r="37163" s="6" customFormat="1" x14ac:dyDescent="0.4"/>
    <row r="37164" s="6" customFormat="1" x14ac:dyDescent="0.4"/>
    <row r="37165" s="6" customFormat="1" x14ac:dyDescent="0.4"/>
    <row r="37166" s="6" customFormat="1" x14ac:dyDescent="0.4"/>
    <row r="37167" s="6" customFormat="1" x14ac:dyDescent="0.4"/>
    <row r="37168" s="6" customFormat="1" x14ac:dyDescent="0.4"/>
    <row r="37169" s="6" customFormat="1" x14ac:dyDescent="0.4"/>
    <row r="37170" s="6" customFormat="1" x14ac:dyDescent="0.4"/>
    <row r="37171" s="6" customFormat="1" x14ac:dyDescent="0.4"/>
    <row r="37172" s="6" customFormat="1" x14ac:dyDescent="0.4"/>
    <row r="37173" s="6" customFormat="1" x14ac:dyDescent="0.4"/>
    <row r="37174" s="6" customFormat="1" x14ac:dyDescent="0.4"/>
    <row r="37175" s="6" customFormat="1" x14ac:dyDescent="0.4"/>
    <row r="37176" s="6" customFormat="1" x14ac:dyDescent="0.4"/>
    <row r="37177" s="6" customFormat="1" x14ac:dyDescent="0.4"/>
    <row r="37178" s="6" customFormat="1" x14ac:dyDescent="0.4"/>
    <row r="37179" s="6" customFormat="1" x14ac:dyDescent="0.4"/>
    <row r="37180" s="6" customFormat="1" x14ac:dyDescent="0.4"/>
    <row r="37181" s="6" customFormat="1" x14ac:dyDescent="0.4"/>
    <row r="37182" s="6" customFormat="1" x14ac:dyDescent="0.4"/>
    <row r="37183" s="6" customFormat="1" x14ac:dyDescent="0.4"/>
    <row r="37184" s="6" customFormat="1" x14ac:dyDescent="0.4"/>
    <row r="37185" s="6" customFormat="1" x14ac:dyDescent="0.4"/>
    <row r="37186" s="6" customFormat="1" x14ac:dyDescent="0.4"/>
    <row r="37187" s="6" customFormat="1" x14ac:dyDescent="0.4"/>
    <row r="37188" s="6" customFormat="1" x14ac:dyDescent="0.4"/>
    <row r="37189" s="6" customFormat="1" x14ac:dyDescent="0.4"/>
    <row r="37190" s="6" customFormat="1" x14ac:dyDescent="0.4"/>
    <row r="37191" s="6" customFormat="1" x14ac:dyDescent="0.4"/>
    <row r="37192" s="6" customFormat="1" x14ac:dyDescent="0.4"/>
    <row r="37193" s="6" customFormat="1" x14ac:dyDescent="0.4"/>
    <row r="37194" s="6" customFormat="1" x14ac:dyDescent="0.4"/>
    <row r="37195" s="6" customFormat="1" x14ac:dyDescent="0.4"/>
    <row r="37196" s="6" customFormat="1" x14ac:dyDescent="0.4"/>
    <row r="37197" s="6" customFormat="1" x14ac:dyDescent="0.4"/>
    <row r="37198" s="6" customFormat="1" x14ac:dyDescent="0.4"/>
    <row r="37199" s="6" customFormat="1" x14ac:dyDescent="0.4"/>
    <row r="37200" s="6" customFormat="1" x14ac:dyDescent="0.4"/>
    <row r="37201" s="6" customFormat="1" x14ac:dyDescent="0.4"/>
    <row r="37202" s="6" customFormat="1" x14ac:dyDescent="0.4"/>
    <row r="37203" s="6" customFormat="1" x14ac:dyDescent="0.4"/>
    <row r="37204" s="6" customFormat="1" x14ac:dyDescent="0.4"/>
    <row r="37205" s="6" customFormat="1" x14ac:dyDescent="0.4"/>
    <row r="37206" s="6" customFormat="1" x14ac:dyDescent="0.4"/>
    <row r="37207" s="6" customFormat="1" x14ac:dyDescent="0.4"/>
    <row r="37208" s="6" customFormat="1" x14ac:dyDescent="0.4"/>
    <row r="37209" s="6" customFormat="1" x14ac:dyDescent="0.4"/>
    <row r="37210" s="6" customFormat="1" x14ac:dyDescent="0.4"/>
    <row r="37211" s="6" customFormat="1" x14ac:dyDescent="0.4"/>
    <row r="37212" s="6" customFormat="1" x14ac:dyDescent="0.4"/>
    <row r="37213" s="6" customFormat="1" x14ac:dyDescent="0.4"/>
    <row r="37214" s="6" customFormat="1" x14ac:dyDescent="0.4"/>
    <row r="37215" s="6" customFormat="1" x14ac:dyDescent="0.4"/>
    <row r="37216" s="6" customFormat="1" x14ac:dyDescent="0.4"/>
    <row r="37217" s="6" customFormat="1" x14ac:dyDescent="0.4"/>
    <row r="37218" s="6" customFormat="1" x14ac:dyDescent="0.4"/>
    <row r="37219" s="6" customFormat="1" x14ac:dyDescent="0.4"/>
    <row r="37220" s="6" customFormat="1" x14ac:dyDescent="0.4"/>
    <row r="37221" s="6" customFormat="1" x14ac:dyDescent="0.4"/>
    <row r="37222" s="6" customFormat="1" x14ac:dyDescent="0.4"/>
    <row r="37223" s="6" customFormat="1" x14ac:dyDescent="0.4"/>
    <row r="37224" s="6" customFormat="1" x14ac:dyDescent="0.4"/>
    <row r="37225" s="6" customFormat="1" x14ac:dyDescent="0.4"/>
    <row r="37226" s="6" customFormat="1" x14ac:dyDescent="0.4"/>
    <row r="37227" s="6" customFormat="1" x14ac:dyDescent="0.4"/>
    <row r="37228" s="6" customFormat="1" x14ac:dyDescent="0.4"/>
    <row r="37229" s="6" customFormat="1" x14ac:dyDescent="0.4"/>
    <row r="37230" s="6" customFormat="1" x14ac:dyDescent="0.4"/>
    <row r="37231" s="6" customFormat="1" x14ac:dyDescent="0.4"/>
    <row r="37232" s="6" customFormat="1" x14ac:dyDescent="0.4"/>
    <row r="37233" s="6" customFormat="1" x14ac:dyDescent="0.4"/>
    <row r="37234" s="6" customFormat="1" x14ac:dyDescent="0.4"/>
    <row r="37235" s="6" customFormat="1" x14ac:dyDescent="0.4"/>
    <row r="37236" s="6" customFormat="1" x14ac:dyDescent="0.4"/>
    <row r="37237" s="6" customFormat="1" x14ac:dyDescent="0.4"/>
    <row r="37238" s="6" customFormat="1" x14ac:dyDescent="0.4"/>
    <row r="37239" s="6" customFormat="1" x14ac:dyDescent="0.4"/>
    <row r="37240" s="6" customFormat="1" x14ac:dyDescent="0.4"/>
    <row r="37241" s="6" customFormat="1" x14ac:dyDescent="0.4"/>
    <row r="37242" s="6" customFormat="1" x14ac:dyDescent="0.4"/>
    <row r="37243" s="6" customFormat="1" x14ac:dyDescent="0.4"/>
    <row r="37244" s="6" customFormat="1" x14ac:dyDescent="0.4"/>
    <row r="37245" s="6" customFormat="1" x14ac:dyDescent="0.4"/>
    <row r="37246" s="6" customFormat="1" x14ac:dyDescent="0.4"/>
    <row r="37247" s="6" customFormat="1" x14ac:dyDescent="0.4"/>
    <row r="37248" s="6" customFormat="1" x14ac:dyDescent="0.4"/>
    <row r="37249" s="6" customFormat="1" x14ac:dyDescent="0.4"/>
    <row r="37250" s="6" customFormat="1" x14ac:dyDescent="0.4"/>
    <row r="37251" s="6" customFormat="1" x14ac:dyDescent="0.4"/>
    <row r="37252" s="6" customFormat="1" x14ac:dyDescent="0.4"/>
    <row r="37253" s="6" customFormat="1" x14ac:dyDescent="0.4"/>
    <row r="37254" s="6" customFormat="1" x14ac:dyDescent="0.4"/>
    <row r="37255" s="6" customFormat="1" x14ac:dyDescent="0.4"/>
    <row r="37256" s="6" customFormat="1" x14ac:dyDescent="0.4"/>
    <row r="37257" s="6" customFormat="1" x14ac:dyDescent="0.4"/>
    <row r="37258" s="6" customFormat="1" x14ac:dyDescent="0.4"/>
    <row r="37259" s="6" customFormat="1" x14ac:dyDescent="0.4"/>
    <row r="37260" s="6" customFormat="1" x14ac:dyDescent="0.4"/>
    <row r="37261" s="6" customFormat="1" x14ac:dyDescent="0.4"/>
    <row r="37262" s="6" customFormat="1" x14ac:dyDescent="0.4"/>
    <row r="37263" s="6" customFormat="1" x14ac:dyDescent="0.4"/>
    <row r="37264" s="6" customFormat="1" x14ac:dyDescent="0.4"/>
    <row r="37265" s="6" customFormat="1" x14ac:dyDescent="0.4"/>
    <row r="37266" s="6" customFormat="1" x14ac:dyDescent="0.4"/>
    <row r="37267" s="6" customFormat="1" x14ac:dyDescent="0.4"/>
    <row r="37268" s="6" customFormat="1" x14ac:dyDescent="0.4"/>
    <row r="37269" s="6" customFormat="1" x14ac:dyDescent="0.4"/>
    <row r="37270" s="6" customFormat="1" x14ac:dyDescent="0.4"/>
    <row r="37271" s="6" customFormat="1" x14ac:dyDescent="0.4"/>
    <row r="37272" s="6" customFormat="1" x14ac:dyDescent="0.4"/>
    <row r="37273" s="6" customFormat="1" x14ac:dyDescent="0.4"/>
    <row r="37274" s="6" customFormat="1" x14ac:dyDescent="0.4"/>
    <row r="37275" s="6" customFormat="1" x14ac:dyDescent="0.4"/>
    <row r="37276" s="6" customFormat="1" x14ac:dyDescent="0.4"/>
    <row r="37277" s="6" customFormat="1" x14ac:dyDescent="0.4"/>
    <row r="37278" s="6" customFormat="1" x14ac:dyDescent="0.4"/>
    <row r="37279" s="6" customFormat="1" x14ac:dyDescent="0.4"/>
    <row r="37280" s="6" customFormat="1" x14ac:dyDescent="0.4"/>
    <row r="37281" s="6" customFormat="1" x14ac:dyDescent="0.4"/>
    <row r="37282" s="6" customFormat="1" x14ac:dyDescent="0.4"/>
    <row r="37283" s="6" customFormat="1" x14ac:dyDescent="0.4"/>
    <row r="37284" s="6" customFormat="1" x14ac:dyDescent="0.4"/>
    <row r="37285" s="6" customFormat="1" x14ac:dyDescent="0.4"/>
    <row r="37286" s="6" customFormat="1" x14ac:dyDescent="0.4"/>
    <row r="37287" s="6" customFormat="1" x14ac:dyDescent="0.4"/>
    <row r="37288" s="6" customFormat="1" x14ac:dyDescent="0.4"/>
    <row r="37289" s="6" customFormat="1" x14ac:dyDescent="0.4"/>
    <row r="37290" s="6" customFormat="1" x14ac:dyDescent="0.4"/>
    <row r="37291" s="6" customFormat="1" x14ac:dyDescent="0.4"/>
    <row r="37292" s="6" customFormat="1" x14ac:dyDescent="0.4"/>
    <row r="37293" s="6" customFormat="1" x14ac:dyDescent="0.4"/>
    <row r="37294" s="6" customFormat="1" x14ac:dyDescent="0.4"/>
    <row r="37295" s="6" customFormat="1" x14ac:dyDescent="0.4"/>
    <row r="37296" s="6" customFormat="1" x14ac:dyDescent="0.4"/>
    <row r="37297" s="6" customFormat="1" x14ac:dyDescent="0.4"/>
    <row r="37298" s="6" customFormat="1" x14ac:dyDescent="0.4"/>
    <row r="37299" s="6" customFormat="1" x14ac:dyDescent="0.4"/>
    <row r="37300" s="6" customFormat="1" x14ac:dyDescent="0.4"/>
    <row r="37301" s="6" customFormat="1" x14ac:dyDescent="0.4"/>
    <row r="37302" s="6" customFormat="1" x14ac:dyDescent="0.4"/>
    <row r="37303" s="6" customFormat="1" x14ac:dyDescent="0.4"/>
    <row r="37304" s="6" customFormat="1" x14ac:dyDescent="0.4"/>
    <row r="37305" s="6" customFormat="1" x14ac:dyDescent="0.4"/>
    <row r="37306" s="6" customFormat="1" x14ac:dyDescent="0.4"/>
    <row r="37307" s="6" customFormat="1" x14ac:dyDescent="0.4"/>
    <row r="37308" s="6" customFormat="1" x14ac:dyDescent="0.4"/>
    <row r="37309" s="6" customFormat="1" x14ac:dyDescent="0.4"/>
    <row r="37310" s="6" customFormat="1" x14ac:dyDescent="0.4"/>
    <row r="37311" s="6" customFormat="1" x14ac:dyDescent="0.4"/>
    <row r="37312" s="6" customFormat="1" x14ac:dyDescent="0.4"/>
    <row r="37313" s="6" customFormat="1" x14ac:dyDescent="0.4"/>
    <row r="37314" s="6" customFormat="1" x14ac:dyDescent="0.4"/>
    <row r="37315" s="6" customFormat="1" x14ac:dyDescent="0.4"/>
    <row r="37316" s="6" customFormat="1" x14ac:dyDescent="0.4"/>
    <row r="37317" s="6" customFormat="1" x14ac:dyDescent="0.4"/>
    <row r="37318" s="6" customFormat="1" x14ac:dyDescent="0.4"/>
    <row r="37319" s="6" customFormat="1" x14ac:dyDescent="0.4"/>
    <row r="37320" s="6" customFormat="1" x14ac:dyDescent="0.4"/>
    <row r="37321" s="6" customFormat="1" x14ac:dyDescent="0.4"/>
    <row r="37322" s="6" customFormat="1" x14ac:dyDescent="0.4"/>
    <row r="37323" s="6" customFormat="1" x14ac:dyDescent="0.4"/>
    <row r="37324" s="6" customFormat="1" x14ac:dyDescent="0.4"/>
    <row r="37325" s="6" customFormat="1" x14ac:dyDescent="0.4"/>
    <row r="37326" s="6" customFormat="1" x14ac:dyDescent="0.4"/>
    <row r="37327" s="6" customFormat="1" x14ac:dyDescent="0.4"/>
    <row r="37328" s="6" customFormat="1" x14ac:dyDescent="0.4"/>
    <row r="37329" s="6" customFormat="1" x14ac:dyDescent="0.4"/>
    <row r="37330" s="6" customFormat="1" x14ac:dyDescent="0.4"/>
    <row r="37331" s="6" customFormat="1" x14ac:dyDescent="0.4"/>
    <row r="37332" s="6" customFormat="1" x14ac:dyDescent="0.4"/>
    <row r="37333" s="6" customFormat="1" x14ac:dyDescent="0.4"/>
    <row r="37334" s="6" customFormat="1" x14ac:dyDescent="0.4"/>
    <row r="37335" s="6" customFormat="1" x14ac:dyDescent="0.4"/>
    <row r="37336" s="6" customFormat="1" x14ac:dyDescent="0.4"/>
    <row r="37337" s="6" customFormat="1" x14ac:dyDescent="0.4"/>
    <row r="37338" s="6" customFormat="1" x14ac:dyDescent="0.4"/>
    <row r="37339" s="6" customFormat="1" x14ac:dyDescent="0.4"/>
    <row r="37340" s="6" customFormat="1" x14ac:dyDescent="0.4"/>
    <row r="37341" s="6" customFormat="1" x14ac:dyDescent="0.4"/>
    <row r="37342" s="6" customFormat="1" x14ac:dyDescent="0.4"/>
    <row r="37343" s="6" customFormat="1" x14ac:dyDescent="0.4"/>
    <row r="37344" s="6" customFormat="1" x14ac:dyDescent="0.4"/>
    <row r="37345" s="6" customFormat="1" x14ac:dyDescent="0.4"/>
    <row r="37346" s="6" customFormat="1" x14ac:dyDescent="0.4"/>
    <row r="37347" s="6" customFormat="1" x14ac:dyDescent="0.4"/>
    <row r="37348" s="6" customFormat="1" x14ac:dyDescent="0.4"/>
    <row r="37349" s="6" customFormat="1" x14ac:dyDescent="0.4"/>
    <row r="37350" s="6" customFormat="1" x14ac:dyDescent="0.4"/>
    <row r="37351" s="6" customFormat="1" x14ac:dyDescent="0.4"/>
    <row r="37352" s="6" customFormat="1" x14ac:dyDescent="0.4"/>
    <row r="37353" s="6" customFormat="1" x14ac:dyDescent="0.4"/>
    <row r="37354" s="6" customFormat="1" x14ac:dyDescent="0.4"/>
    <row r="37355" s="6" customFormat="1" x14ac:dyDescent="0.4"/>
    <row r="37356" s="6" customFormat="1" x14ac:dyDescent="0.4"/>
    <row r="37357" s="6" customFormat="1" x14ac:dyDescent="0.4"/>
    <row r="37358" s="6" customFormat="1" x14ac:dyDescent="0.4"/>
    <row r="37359" s="6" customFormat="1" x14ac:dyDescent="0.4"/>
    <row r="37360" s="6" customFormat="1" x14ac:dyDescent="0.4"/>
    <row r="37361" s="6" customFormat="1" x14ac:dyDescent="0.4"/>
    <row r="37362" s="6" customFormat="1" x14ac:dyDescent="0.4"/>
    <row r="37363" s="6" customFormat="1" x14ac:dyDescent="0.4"/>
    <row r="37364" s="6" customFormat="1" x14ac:dyDescent="0.4"/>
    <row r="37365" s="6" customFormat="1" x14ac:dyDescent="0.4"/>
    <row r="37366" s="6" customFormat="1" x14ac:dyDescent="0.4"/>
    <row r="37367" s="6" customFormat="1" x14ac:dyDescent="0.4"/>
    <row r="37368" s="6" customFormat="1" x14ac:dyDescent="0.4"/>
    <row r="37369" s="6" customFormat="1" x14ac:dyDescent="0.4"/>
    <row r="37370" s="6" customFormat="1" x14ac:dyDescent="0.4"/>
    <row r="37371" s="6" customFormat="1" x14ac:dyDescent="0.4"/>
    <row r="37372" s="6" customFormat="1" x14ac:dyDescent="0.4"/>
    <row r="37373" s="6" customFormat="1" x14ac:dyDescent="0.4"/>
    <row r="37374" s="6" customFormat="1" x14ac:dyDescent="0.4"/>
    <row r="37375" s="6" customFormat="1" x14ac:dyDescent="0.4"/>
    <row r="37376" s="6" customFormat="1" x14ac:dyDescent="0.4"/>
    <row r="37377" s="6" customFormat="1" x14ac:dyDescent="0.4"/>
    <row r="37378" s="6" customFormat="1" x14ac:dyDescent="0.4"/>
    <row r="37379" s="6" customFormat="1" x14ac:dyDescent="0.4"/>
    <row r="37380" s="6" customFormat="1" x14ac:dyDescent="0.4"/>
    <row r="37381" s="6" customFormat="1" x14ac:dyDescent="0.4"/>
    <row r="37382" s="6" customFormat="1" x14ac:dyDescent="0.4"/>
    <row r="37383" s="6" customFormat="1" x14ac:dyDescent="0.4"/>
    <row r="37384" s="6" customFormat="1" x14ac:dyDescent="0.4"/>
    <row r="37385" s="6" customFormat="1" x14ac:dyDescent="0.4"/>
    <row r="37386" s="6" customFormat="1" x14ac:dyDescent="0.4"/>
    <row r="37387" s="6" customFormat="1" x14ac:dyDescent="0.4"/>
    <row r="37388" s="6" customFormat="1" x14ac:dyDescent="0.4"/>
    <row r="37389" s="6" customFormat="1" x14ac:dyDescent="0.4"/>
    <row r="37390" s="6" customFormat="1" x14ac:dyDescent="0.4"/>
    <row r="37391" s="6" customFormat="1" x14ac:dyDescent="0.4"/>
    <row r="37392" s="6" customFormat="1" x14ac:dyDescent="0.4"/>
    <row r="37393" s="6" customFormat="1" x14ac:dyDescent="0.4"/>
    <row r="37394" s="6" customFormat="1" x14ac:dyDescent="0.4"/>
    <row r="37395" s="6" customFormat="1" x14ac:dyDescent="0.4"/>
    <row r="37396" s="6" customFormat="1" x14ac:dyDescent="0.4"/>
    <row r="37397" s="6" customFormat="1" x14ac:dyDescent="0.4"/>
    <row r="37398" s="6" customFormat="1" x14ac:dyDescent="0.4"/>
    <row r="37399" s="6" customFormat="1" x14ac:dyDescent="0.4"/>
    <row r="37400" s="6" customFormat="1" x14ac:dyDescent="0.4"/>
    <row r="37401" s="6" customFormat="1" x14ac:dyDescent="0.4"/>
    <row r="37402" s="6" customFormat="1" x14ac:dyDescent="0.4"/>
    <row r="37403" s="6" customFormat="1" x14ac:dyDescent="0.4"/>
    <row r="37404" s="6" customFormat="1" x14ac:dyDescent="0.4"/>
    <row r="37405" s="6" customFormat="1" x14ac:dyDescent="0.4"/>
    <row r="37406" s="6" customFormat="1" x14ac:dyDescent="0.4"/>
    <row r="37407" s="6" customFormat="1" x14ac:dyDescent="0.4"/>
    <row r="37408" s="6" customFormat="1" x14ac:dyDescent="0.4"/>
    <row r="37409" s="6" customFormat="1" x14ac:dyDescent="0.4"/>
    <row r="37410" s="6" customFormat="1" x14ac:dyDescent="0.4"/>
    <row r="37411" s="6" customFormat="1" x14ac:dyDescent="0.4"/>
    <row r="37412" s="6" customFormat="1" x14ac:dyDescent="0.4"/>
    <row r="37413" s="6" customFormat="1" x14ac:dyDescent="0.4"/>
    <row r="37414" s="6" customFormat="1" x14ac:dyDescent="0.4"/>
    <row r="37415" s="6" customFormat="1" x14ac:dyDescent="0.4"/>
    <row r="37416" s="6" customFormat="1" x14ac:dyDescent="0.4"/>
    <row r="37417" s="6" customFormat="1" x14ac:dyDescent="0.4"/>
    <row r="37418" s="6" customFormat="1" x14ac:dyDescent="0.4"/>
    <row r="37419" s="6" customFormat="1" x14ac:dyDescent="0.4"/>
    <row r="37420" s="6" customFormat="1" x14ac:dyDescent="0.4"/>
    <row r="37421" s="6" customFormat="1" x14ac:dyDescent="0.4"/>
    <row r="37422" s="6" customFormat="1" x14ac:dyDescent="0.4"/>
    <row r="37423" s="6" customFormat="1" x14ac:dyDescent="0.4"/>
    <row r="37424" s="6" customFormat="1" x14ac:dyDescent="0.4"/>
    <row r="37425" s="6" customFormat="1" x14ac:dyDescent="0.4"/>
    <row r="37426" s="6" customFormat="1" x14ac:dyDescent="0.4"/>
    <row r="37427" s="6" customFormat="1" x14ac:dyDescent="0.4"/>
    <row r="37428" s="6" customFormat="1" x14ac:dyDescent="0.4"/>
    <row r="37429" s="6" customFormat="1" x14ac:dyDescent="0.4"/>
    <row r="37430" s="6" customFormat="1" x14ac:dyDescent="0.4"/>
    <row r="37431" s="6" customFormat="1" x14ac:dyDescent="0.4"/>
    <row r="37432" s="6" customFormat="1" x14ac:dyDescent="0.4"/>
    <row r="37433" s="6" customFormat="1" x14ac:dyDescent="0.4"/>
    <row r="37434" s="6" customFormat="1" x14ac:dyDescent="0.4"/>
    <row r="37435" s="6" customFormat="1" x14ac:dyDescent="0.4"/>
    <row r="37436" s="6" customFormat="1" x14ac:dyDescent="0.4"/>
    <row r="37437" s="6" customFormat="1" x14ac:dyDescent="0.4"/>
    <row r="37438" s="6" customFormat="1" x14ac:dyDescent="0.4"/>
    <row r="37439" s="6" customFormat="1" x14ac:dyDescent="0.4"/>
    <row r="37440" s="6" customFormat="1" x14ac:dyDescent="0.4"/>
    <row r="37441" s="6" customFormat="1" x14ac:dyDescent="0.4"/>
    <row r="37442" s="6" customFormat="1" x14ac:dyDescent="0.4"/>
    <row r="37443" s="6" customFormat="1" x14ac:dyDescent="0.4"/>
    <row r="37444" s="6" customFormat="1" x14ac:dyDescent="0.4"/>
    <row r="37445" s="6" customFormat="1" x14ac:dyDescent="0.4"/>
    <row r="37446" s="6" customFormat="1" x14ac:dyDescent="0.4"/>
    <row r="37447" s="6" customFormat="1" x14ac:dyDescent="0.4"/>
    <row r="37448" s="6" customFormat="1" x14ac:dyDescent="0.4"/>
    <row r="37449" s="6" customFormat="1" x14ac:dyDescent="0.4"/>
    <row r="37450" s="6" customFormat="1" x14ac:dyDescent="0.4"/>
    <row r="37451" s="6" customFormat="1" x14ac:dyDescent="0.4"/>
    <row r="37452" s="6" customFormat="1" x14ac:dyDescent="0.4"/>
    <row r="37453" s="6" customFormat="1" x14ac:dyDescent="0.4"/>
    <row r="37454" s="6" customFormat="1" x14ac:dyDescent="0.4"/>
    <row r="37455" s="6" customFormat="1" x14ac:dyDescent="0.4"/>
    <row r="37456" s="6" customFormat="1" x14ac:dyDescent="0.4"/>
    <row r="37457" s="6" customFormat="1" x14ac:dyDescent="0.4"/>
    <row r="37458" s="6" customFormat="1" x14ac:dyDescent="0.4"/>
    <row r="37459" s="6" customFormat="1" x14ac:dyDescent="0.4"/>
    <row r="37460" s="6" customFormat="1" x14ac:dyDescent="0.4"/>
    <row r="37461" s="6" customFormat="1" x14ac:dyDescent="0.4"/>
    <row r="37462" s="6" customFormat="1" x14ac:dyDescent="0.4"/>
    <row r="37463" s="6" customFormat="1" x14ac:dyDescent="0.4"/>
    <row r="37464" s="6" customFormat="1" x14ac:dyDescent="0.4"/>
    <row r="37465" s="6" customFormat="1" x14ac:dyDescent="0.4"/>
    <row r="37466" s="6" customFormat="1" x14ac:dyDescent="0.4"/>
    <row r="37467" s="6" customFormat="1" x14ac:dyDescent="0.4"/>
    <row r="37468" s="6" customFormat="1" x14ac:dyDescent="0.4"/>
    <row r="37469" s="6" customFormat="1" x14ac:dyDescent="0.4"/>
    <row r="37470" s="6" customFormat="1" x14ac:dyDescent="0.4"/>
    <row r="37471" s="6" customFormat="1" x14ac:dyDescent="0.4"/>
    <row r="37472" s="6" customFormat="1" x14ac:dyDescent="0.4"/>
    <row r="37473" s="6" customFormat="1" x14ac:dyDescent="0.4"/>
    <row r="37474" s="6" customFormat="1" x14ac:dyDescent="0.4"/>
    <row r="37475" s="6" customFormat="1" x14ac:dyDescent="0.4"/>
    <row r="37476" s="6" customFormat="1" x14ac:dyDescent="0.4"/>
    <row r="37477" s="6" customFormat="1" x14ac:dyDescent="0.4"/>
    <row r="37478" s="6" customFormat="1" x14ac:dyDescent="0.4"/>
    <row r="37479" s="6" customFormat="1" x14ac:dyDescent="0.4"/>
    <row r="37480" s="6" customFormat="1" x14ac:dyDescent="0.4"/>
    <row r="37481" s="6" customFormat="1" x14ac:dyDescent="0.4"/>
    <row r="37482" s="6" customFormat="1" x14ac:dyDescent="0.4"/>
    <row r="37483" s="6" customFormat="1" x14ac:dyDescent="0.4"/>
    <row r="37484" s="6" customFormat="1" x14ac:dyDescent="0.4"/>
    <row r="37485" s="6" customFormat="1" x14ac:dyDescent="0.4"/>
    <row r="37486" s="6" customFormat="1" x14ac:dyDescent="0.4"/>
    <row r="37487" s="6" customFormat="1" x14ac:dyDescent="0.4"/>
    <row r="37488" s="6" customFormat="1" x14ac:dyDescent="0.4"/>
    <row r="37489" s="6" customFormat="1" x14ac:dyDescent="0.4"/>
    <row r="37490" s="6" customFormat="1" x14ac:dyDescent="0.4"/>
    <row r="37491" s="6" customFormat="1" x14ac:dyDescent="0.4"/>
    <row r="37492" s="6" customFormat="1" x14ac:dyDescent="0.4"/>
    <row r="37493" s="6" customFormat="1" x14ac:dyDescent="0.4"/>
    <row r="37494" s="6" customFormat="1" x14ac:dyDescent="0.4"/>
    <row r="37495" s="6" customFormat="1" x14ac:dyDescent="0.4"/>
    <row r="37496" s="6" customFormat="1" x14ac:dyDescent="0.4"/>
    <row r="37497" s="6" customFormat="1" x14ac:dyDescent="0.4"/>
    <row r="37498" s="6" customFormat="1" x14ac:dyDescent="0.4"/>
    <row r="37499" s="6" customFormat="1" x14ac:dyDescent="0.4"/>
    <row r="37500" s="6" customFormat="1" x14ac:dyDescent="0.4"/>
    <row r="37501" s="6" customFormat="1" x14ac:dyDescent="0.4"/>
    <row r="37502" s="6" customFormat="1" x14ac:dyDescent="0.4"/>
    <row r="37503" s="6" customFormat="1" x14ac:dyDescent="0.4"/>
    <row r="37504" s="6" customFormat="1" x14ac:dyDescent="0.4"/>
    <row r="37505" s="6" customFormat="1" x14ac:dyDescent="0.4"/>
    <row r="37506" s="6" customFormat="1" x14ac:dyDescent="0.4"/>
    <row r="37507" s="6" customFormat="1" x14ac:dyDescent="0.4"/>
    <row r="37508" s="6" customFormat="1" x14ac:dyDescent="0.4"/>
    <row r="37509" s="6" customFormat="1" x14ac:dyDescent="0.4"/>
    <row r="37510" s="6" customFormat="1" x14ac:dyDescent="0.4"/>
    <row r="37511" s="6" customFormat="1" x14ac:dyDescent="0.4"/>
    <row r="37512" s="6" customFormat="1" x14ac:dyDescent="0.4"/>
    <row r="37513" s="6" customFormat="1" x14ac:dyDescent="0.4"/>
    <row r="37514" s="6" customFormat="1" x14ac:dyDescent="0.4"/>
    <row r="37515" s="6" customFormat="1" x14ac:dyDescent="0.4"/>
    <row r="37516" s="6" customFormat="1" x14ac:dyDescent="0.4"/>
    <row r="37517" s="6" customFormat="1" x14ac:dyDescent="0.4"/>
    <row r="37518" s="6" customFormat="1" x14ac:dyDescent="0.4"/>
    <row r="37519" s="6" customFormat="1" x14ac:dyDescent="0.4"/>
    <row r="37520" s="6" customFormat="1" x14ac:dyDescent="0.4"/>
    <row r="37521" s="6" customFormat="1" x14ac:dyDescent="0.4"/>
    <row r="37522" s="6" customFormat="1" x14ac:dyDescent="0.4"/>
    <row r="37523" s="6" customFormat="1" x14ac:dyDescent="0.4"/>
    <row r="37524" s="6" customFormat="1" x14ac:dyDescent="0.4"/>
    <row r="37525" s="6" customFormat="1" x14ac:dyDescent="0.4"/>
    <row r="37526" s="6" customFormat="1" x14ac:dyDescent="0.4"/>
    <row r="37527" s="6" customFormat="1" x14ac:dyDescent="0.4"/>
    <row r="37528" s="6" customFormat="1" x14ac:dyDescent="0.4"/>
    <row r="37529" s="6" customFormat="1" x14ac:dyDescent="0.4"/>
    <row r="37530" s="6" customFormat="1" x14ac:dyDescent="0.4"/>
    <row r="37531" s="6" customFormat="1" x14ac:dyDescent="0.4"/>
    <row r="37532" s="6" customFormat="1" x14ac:dyDescent="0.4"/>
    <row r="37533" s="6" customFormat="1" x14ac:dyDescent="0.4"/>
    <row r="37534" s="6" customFormat="1" x14ac:dyDescent="0.4"/>
    <row r="37535" s="6" customFormat="1" x14ac:dyDescent="0.4"/>
    <row r="37536" s="6" customFormat="1" x14ac:dyDescent="0.4"/>
    <row r="37537" s="6" customFormat="1" x14ac:dyDescent="0.4"/>
    <row r="37538" s="6" customFormat="1" x14ac:dyDescent="0.4"/>
    <row r="37539" s="6" customFormat="1" x14ac:dyDescent="0.4"/>
    <row r="37540" s="6" customFormat="1" x14ac:dyDescent="0.4"/>
    <row r="37541" s="6" customFormat="1" x14ac:dyDescent="0.4"/>
    <row r="37542" s="6" customFormat="1" x14ac:dyDescent="0.4"/>
    <row r="37543" s="6" customFormat="1" x14ac:dyDescent="0.4"/>
    <row r="37544" s="6" customFormat="1" x14ac:dyDescent="0.4"/>
    <row r="37545" s="6" customFormat="1" x14ac:dyDescent="0.4"/>
    <row r="37546" s="6" customFormat="1" x14ac:dyDescent="0.4"/>
    <row r="37547" s="6" customFormat="1" x14ac:dyDescent="0.4"/>
    <row r="37548" s="6" customFormat="1" x14ac:dyDescent="0.4"/>
    <row r="37549" s="6" customFormat="1" x14ac:dyDescent="0.4"/>
    <row r="37550" s="6" customFormat="1" x14ac:dyDescent="0.4"/>
    <row r="37551" s="6" customFormat="1" x14ac:dyDescent="0.4"/>
    <row r="37552" s="6" customFormat="1" x14ac:dyDescent="0.4"/>
    <row r="37553" s="6" customFormat="1" x14ac:dyDescent="0.4"/>
    <row r="37554" s="6" customFormat="1" x14ac:dyDescent="0.4"/>
    <row r="37555" s="6" customFormat="1" x14ac:dyDescent="0.4"/>
    <row r="37556" s="6" customFormat="1" x14ac:dyDescent="0.4"/>
    <row r="37557" s="6" customFormat="1" x14ac:dyDescent="0.4"/>
    <row r="37558" s="6" customFormat="1" x14ac:dyDescent="0.4"/>
    <row r="37559" s="6" customFormat="1" x14ac:dyDescent="0.4"/>
    <row r="37560" s="6" customFormat="1" x14ac:dyDescent="0.4"/>
    <row r="37561" s="6" customFormat="1" x14ac:dyDescent="0.4"/>
    <row r="37562" s="6" customFormat="1" x14ac:dyDescent="0.4"/>
    <row r="37563" s="6" customFormat="1" x14ac:dyDescent="0.4"/>
    <row r="37564" s="6" customFormat="1" x14ac:dyDescent="0.4"/>
    <row r="37565" s="6" customFormat="1" x14ac:dyDescent="0.4"/>
    <row r="37566" s="6" customFormat="1" x14ac:dyDescent="0.4"/>
    <row r="37567" s="6" customFormat="1" x14ac:dyDescent="0.4"/>
    <row r="37568" s="6" customFormat="1" x14ac:dyDescent="0.4"/>
    <row r="37569" s="6" customFormat="1" x14ac:dyDescent="0.4"/>
    <row r="37570" s="6" customFormat="1" x14ac:dyDescent="0.4"/>
    <row r="37571" s="6" customFormat="1" x14ac:dyDescent="0.4"/>
    <row r="37572" s="6" customFormat="1" x14ac:dyDescent="0.4"/>
    <row r="37573" s="6" customFormat="1" x14ac:dyDescent="0.4"/>
    <row r="37574" s="6" customFormat="1" x14ac:dyDescent="0.4"/>
    <row r="37575" s="6" customFormat="1" x14ac:dyDescent="0.4"/>
    <row r="37576" s="6" customFormat="1" x14ac:dyDescent="0.4"/>
    <row r="37577" s="6" customFormat="1" x14ac:dyDescent="0.4"/>
    <row r="37578" s="6" customFormat="1" x14ac:dyDescent="0.4"/>
    <row r="37579" s="6" customFormat="1" x14ac:dyDescent="0.4"/>
    <row r="37580" s="6" customFormat="1" x14ac:dyDescent="0.4"/>
    <row r="37581" s="6" customFormat="1" x14ac:dyDescent="0.4"/>
    <row r="37582" s="6" customFormat="1" x14ac:dyDescent="0.4"/>
    <row r="37583" s="6" customFormat="1" x14ac:dyDescent="0.4"/>
    <row r="37584" s="6" customFormat="1" x14ac:dyDescent="0.4"/>
    <row r="37585" s="6" customFormat="1" x14ac:dyDescent="0.4"/>
    <row r="37586" s="6" customFormat="1" x14ac:dyDescent="0.4"/>
    <row r="37587" s="6" customFormat="1" x14ac:dyDescent="0.4"/>
    <row r="37588" s="6" customFormat="1" x14ac:dyDescent="0.4"/>
    <row r="37589" s="6" customFormat="1" x14ac:dyDescent="0.4"/>
    <row r="37590" s="6" customFormat="1" x14ac:dyDescent="0.4"/>
    <row r="37591" s="6" customFormat="1" x14ac:dyDescent="0.4"/>
    <row r="37592" s="6" customFormat="1" x14ac:dyDescent="0.4"/>
    <row r="37593" s="6" customFormat="1" x14ac:dyDescent="0.4"/>
    <row r="37594" s="6" customFormat="1" x14ac:dyDescent="0.4"/>
    <row r="37595" s="6" customFormat="1" x14ac:dyDescent="0.4"/>
    <row r="37596" s="6" customFormat="1" x14ac:dyDescent="0.4"/>
    <row r="37597" s="6" customFormat="1" x14ac:dyDescent="0.4"/>
    <row r="37598" s="6" customFormat="1" x14ac:dyDescent="0.4"/>
    <row r="37599" s="6" customFormat="1" x14ac:dyDescent="0.4"/>
    <row r="37600" s="6" customFormat="1" x14ac:dyDescent="0.4"/>
    <row r="37601" s="6" customFormat="1" x14ac:dyDescent="0.4"/>
    <row r="37602" s="6" customFormat="1" x14ac:dyDescent="0.4"/>
    <row r="37603" s="6" customFormat="1" x14ac:dyDescent="0.4"/>
    <row r="37604" s="6" customFormat="1" x14ac:dyDescent="0.4"/>
    <row r="37605" s="6" customFormat="1" x14ac:dyDescent="0.4"/>
    <row r="37606" s="6" customFormat="1" x14ac:dyDescent="0.4"/>
    <row r="37607" s="6" customFormat="1" x14ac:dyDescent="0.4"/>
    <row r="37608" s="6" customFormat="1" x14ac:dyDescent="0.4"/>
    <row r="37609" s="6" customFormat="1" x14ac:dyDescent="0.4"/>
    <row r="37610" s="6" customFormat="1" x14ac:dyDescent="0.4"/>
    <row r="37611" s="6" customFormat="1" x14ac:dyDescent="0.4"/>
    <row r="37612" s="6" customFormat="1" x14ac:dyDescent="0.4"/>
    <row r="37613" s="6" customFormat="1" x14ac:dyDescent="0.4"/>
    <row r="37614" s="6" customFormat="1" x14ac:dyDescent="0.4"/>
    <row r="37615" s="6" customFormat="1" x14ac:dyDescent="0.4"/>
    <row r="37616" s="6" customFormat="1" x14ac:dyDescent="0.4"/>
    <row r="37617" s="6" customFormat="1" x14ac:dyDescent="0.4"/>
    <row r="37618" s="6" customFormat="1" x14ac:dyDescent="0.4"/>
    <row r="37619" s="6" customFormat="1" x14ac:dyDescent="0.4"/>
    <row r="37620" s="6" customFormat="1" x14ac:dyDescent="0.4"/>
    <row r="37621" s="6" customFormat="1" x14ac:dyDescent="0.4"/>
    <row r="37622" s="6" customFormat="1" x14ac:dyDescent="0.4"/>
    <row r="37623" s="6" customFormat="1" x14ac:dyDescent="0.4"/>
    <row r="37624" s="6" customFormat="1" x14ac:dyDescent="0.4"/>
    <row r="37625" s="6" customFormat="1" x14ac:dyDescent="0.4"/>
    <row r="37626" s="6" customFormat="1" x14ac:dyDescent="0.4"/>
    <row r="37627" s="6" customFormat="1" x14ac:dyDescent="0.4"/>
    <row r="37628" s="6" customFormat="1" x14ac:dyDescent="0.4"/>
    <row r="37629" s="6" customFormat="1" x14ac:dyDescent="0.4"/>
    <row r="37630" s="6" customFormat="1" x14ac:dyDescent="0.4"/>
    <row r="37631" s="6" customFormat="1" x14ac:dyDescent="0.4"/>
    <row r="37632" s="6" customFormat="1" x14ac:dyDescent="0.4"/>
    <row r="37633" s="6" customFormat="1" x14ac:dyDescent="0.4"/>
    <row r="37634" s="6" customFormat="1" x14ac:dyDescent="0.4"/>
    <row r="37635" s="6" customFormat="1" x14ac:dyDescent="0.4"/>
    <row r="37636" s="6" customFormat="1" x14ac:dyDescent="0.4"/>
    <row r="37637" s="6" customFormat="1" x14ac:dyDescent="0.4"/>
    <row r="37638" s="6" customFormat="1" x14ac:dyDescent="0.4"/>
    <row r="37639" s="6" customFormat="1" x14ac:dyDescent="0.4"/>
    <row r="37640" s="6" customFormat="1" x14ac:dyDescent="0.4"/>
    <row r="37641" s="6" customFormat="1" x14ac:dyDescent="0.4"/>
    <row r="37642" s="6" customFormat="1" x14ac:dyDescent="0.4"/>
    <row r="37643" s="6" customFormat="1" x14ac:dyDescent="0.4"/>
    <row r="37644" s="6" customFormat="1" x14ac:dyDescent="0.4"/>
    <row r="37645" s="6" customFormat="1" x14ac:dyDescent="0.4"/>
    <row r="37646" s="6" customFormat="1" x14ac:dyDescent="0.4"/>
    <row r="37647" s="6" customFormat="1" x14ac:dyDescent="0.4"/>
    <row r="37648" s="6" customFormat="1" x14ac:dyDescent="0.4"/>
    <row r="37649" s="6" customFormat="1" x14ac:dyDescent="0.4"/>
    <row r="37650" s="6" customFormat="1" x14ac:dyDescent="0.4"/>
    <row r="37651" s="6" customFormat="1" x14ac:dyDescent="0.4"/>
    <row r="37652" s="6" customFormat="1" x14ac:dyDescent="0.4"/>
    <row r="37653" s="6" customFormat="1" x14ac:dyDescent="0.4"/>
    <row r="37654" s="6" customFormat="1" x14ac:dyDescent="0.4"/>
    <row r="37655" s="6" customFormat="1" x14ac:dyDescent="0.4"/>
    <row r="37656" s="6" customFormat="1" x14ac:dyDescent="0.4"/>
    <row r="37657" s="6" customFormat="1" x14ac:dyDescent="0.4"/>
    <row r="37658" s="6" customFormat="1" x14ac:dyDescent="0.4"/>
    <row r="37659" s="6" customFormat="1" x14ac:dyDescent="0.4"/>
    <row r="37660" s="6" customFormat="1" x14ac:dyDescent="0.4"/>
    <row r="37661" s="6" customFormat="1" x14ac:dyDescent="0.4"/>
    <row r="37662" s="6" customFormat="1" x14ac:dyDescent="0.4"/>
    <row r="37663" s="6" customFormat="1" x14ac:dyDescent="0.4"/>
    <row r="37664" s="6" customFormat="1" x14ac:dyDescent="0.4"/>
    <row r="37665" s="6" customFormat="1" x14ac:dyDescent="0.4"/>
    <row r="37666" s="6" customFormat="1" x14ac:dyDescent="0.4"/>
    <row r="37667" s="6" customFormat="1" x14ac:dyDescent="0.4"/>
    <row r="37668" s="6" customFormat="1" x14ac:dyDescent="0.4"/>
    <row r="37669" s="6" customFormat="1" x14ac:dyDescent="0.4"/>
    <row r="37670" s="6" customFormat="1" x14ac:dyDescent="0.4"/>
    <row r="37671" s="6" customFormat="1" x14ac:dyDescent="0.4"/>
    <row r="37672" s="6" customFormat="1" x14ac:dyDescent="0.4"/>
    <row r="37673" s="6" customFormat="1" x14ac:dyDescent="0.4"/>
    <row r="37674" s="6" customFormat="1" x14ac:dyDescent="0.4"/>
    <row r="37675" s="6" customFormat="1" x14ac:dyDescent="0.4"/>
    <row r="37676" s="6" customFormat="1" x14ac:dyDescent="0.4"/>
    <row r="37677" s="6" customFormat="1" x14ac:dyDescent="0.4"/>
    <row r="37678" s="6" customFormat="1" x14ac:dyDescent="0.4"/>
    <row r="37679" s="6" customFormat="1" x14ac:dyDescent="0.4"/>
    <row r="37680" s="6" customFormat="1" x14ac:dyDescent="0.4"/>
    <row r="37681" s="6" customFormat="1" x14ac:dyDescent="0.4"/>
    <row r="37682" s="6" customFormat="1" x14ac:dyDescent="0.4"/>
    <row r="37683" s="6" customFormat="1" x14ac:dyDescent="0.4"/>
    <row r="37684" s="6" customFormat="1" x14ac:dyDescent="0.4"/>
    <row r="37685" s="6" customFormat="1" x14ac:dyDescent="0.4"/>
    <row r="37686" s="6" customFormat="1" x14ac:dyDescent="0.4"/>
    <row r="37687" s="6" customFormat="1" x14ac:dyDescent="0.4"/>
    <row r="37688" s="6" customFormat="1" x14ac:dyDescent="0.4"/>
    <row r="37689" s="6" customFormat="1" x14ac:dyDescent="0.4"/>
    <row r="37690" s="6" customFormat="1" x14ac:dyDescent="0.4"/>
    <row r="37691" s="6" customFormat="1" x14ac:dyDescent="0.4"/>
    <row r="37692" s="6" customFormat="1" x14ac:dyDescent="0.4"/>
    <row r="37693" s="6" customFormat="1" x14ac:dyDescent="0.4"/>
    <row r="37694" s="6" customFormat="1" x14ac:dyDescent="0.4"/>
    <row r="37695" s="6" customFormat="1" x14ac:dyDescent="0.4"/>
    <row r="37696" s="6" customFormat="1" x14ac:dyDescent="0.4"/>
    <row r="37697" s="6" customFormat="1" x14ac:dyDescent="0.4"/>
    <row r="37698" s="6" customFormat="1" x14ac:dyDescent="0.4"/>
    <row r="37699" s="6" customFormat="1" x14ac:dyDescent="0.4"/>
    <row r="37700" s="6" customFormat="1" x14ac:dyDescent="0.4"/>
    <row r="37701" s="6" customFormat="1" x14ac:dyDescent="0.4"/>
    <row r="37702" s="6" customFormat="1" x14ac:dyDescent="0.4"/>
    <row r="37703" s="6" customFormat="1" x14ac:dyDescent="0.4"/>
    <row r="37704" s="6" customFormat="1" x14ac:dyDescent="0.4"/>
    <row r="37705" s="6" customFormat="1" x14ac:dyDescent="0.4"/>
    <row r="37706" s="6" customFormat="1" x14ac:dyDescent="0.4"/>
    <row r="37707" s="6" customFormat="1" x14ac:dyDescent="0.4"/>
    <row r="37708" s="6" customFormat="1" x14ac:dyDescent="0.4"/>
    <row r="37709" s="6" customFormat="1" x14ac:dyDescent="0.4"/>
    <row r="37710" s="6" customFormat="1" x14ac:dyDescent="0.4"/>
    <row r="37711" s="6" customFormat="1" x14ac:dyDescent="0.4"/>
    <row r="37712" s="6" customFormat="1" x14ac:dyDescent="0.4"/>
    <row r="37713" s="6" customFormat="1" x14ac:dyDescent="0.4"/>
    <row r="37714" s="6" customFormat="1" x14ac:dyDescent="0.4"/>
    <row r="37715" s="6" customFormat="1" x14ac:dyDescent="0.4"/>
    <row r="37716" s="6" customFormat="1" x14ac:dyDescent="0.4"/>
    <row r="37717" s="6" customFormat="1" x14ac:dyDescent="0.4"/>
    <row r="37718" s="6" customFormat="1" x14ac:dyDescent="0.4"/>
    <row r="37719" s="6" customFormat="1" x14ac:dyDescent="0.4"/>
    <row r="37720" s="6" customFormat="1" x14ac:dyDescent="0.4"/>
    <row r="37721" s="6" customFormat="1" x14ac:dyDescent="0.4"/>
    <row r="37722" s="6" customFormat="1" x14ac:dyDescent="0.4"/>
    <row r="37723" s="6" customFormat="1" x14ac:dyDescent="0.4"/>
    <row r="37724" s="6" customFormat="1" x14ac:dyDescent="0.4"/>
    <row r="37725" s="6" customFormat="1" x14ac:dyDescent="0.4"/>
    <row r="37726" s="6" customFormat="1" x14ac:dyDescent="0.4"/>
    <row r="37727" s="6" customFormat="1" x14ac:dyDescent="0.4"/>
    <row r="37728" s="6" customFormat="1" x14ac:dyDescent="0.4"/>
    <row r="37729" s="6" customFormat="1" x14ac:dyDescent="0.4"/>
    <row r="37730" s="6" customFormat="1" x14ac:dyDescent="0.4"/>
    <row r="37731" s="6" customFormat="1" x14ac:dyDescent="0.4"/>
    <row r="37732" s="6" customFormat="1" x14ac:dyDescent="0.4"/>
    <row r="37733" s="6" customFormat="1" x14ac:dyDescent="0.4"/>
    <row r="37734" s="6" customFormat="1" x14ac:dyDescent="0.4"/>
    <row r="37735" s="6" customFormat="1" x14ac:dyDescent="0.4"/>
    <row r="37736" s="6" customFormat="1" x14ac:dyDescent="0.4"/>
    <row r="37737" s="6" customFormat="1" x14ac:dyDescent="0.4"/>
    <row r="37738" s="6" customFormat="1" x14ac:dyDescent="0.4"/>
    <row r="37739" s="6" customFormat="1" x14ac:dyDescent="0.4"/>
    <row r="37740" s="6" customFormat="1" x14ac:dyDescent="0.4"/>
    <row r="37741" s="6" customFormat="1" x14ac:dyDescent="0.4"/>
    <row r="37742" s="6" customFormat="1" x14ac:dyDescent="0.4"/>
    <row r="37743" s="6" customFormat="1" x14ac:dyDescent="0.4"/>
    <row r="37744" s="6" customFormat="1" x14ac:dyDescent="0.4"/>
    <row r="37745" s="6" customFormat="1" x14ac:dyDescent="0.4"/>
    <row r="37746" s="6" customFormat="1" x14ac:dyDescent="0.4"/>
    <row r="37747" s="6" customFormat="1" x14ac:dyDescent="0.4"/>
    <row r="37748" s="6" customFormat="1" x14ac:dyDescent="0.4"/>
    <row r="37749" s="6" customFormat="1" x14ac:dyDescent="0.4"/>
    <row r="37750" s="6" customFormat="1" x14ac:dyDescent="0.4"/>
    <row r="37751" s="6" customFormat="1" x14ac:dyDescent="0.4"/>
    <row r="37752" s="6" customFormat="1" x14ac:dyDescent="0.4"/>
    <row r="37753" s="6" customFormat="1" x14ac:dyDescent="0.4"/>
    <row r="37754" s="6" customFormat="1" x14ac:dyDescent="0.4"/>
    <row r="37755" s="6" customFormat="1" x14ac:dyDescent="0.4"/>
    <row r="37756" s="6" customFormat="1" x14ac:dyDescent="0.4"/>
    <row r="37757" s="6" customFormat="1" x14ac:dyDescent="0.4"/>
    <row r="37758" s="6" customFormat="1" x14ac:dyDescent="0.4"/>
    <row r="37759" s="6" customFormat="1" x14ac:dyDescent="0.4"/>
    <row r="37760" s="6" customFormat="1" x14ac:dyDescent="0.4"/>
    <row r="37761" s="6" customFormat="1" x14ac:dyDescent="0.4"/>
    <row r="37762" s="6" customFormat="1" x14ac:dyDescent="0.4"/>
    <row r="37763" s="6" customFormat="1" x14ac:dyDescent="0.4"/>
    <row r="37764" s="6" customFormat="1" x14ac:dyDescent="0.4"/>
    <row r="37765" s="6" customFormat="1" x14ac:dyDescent="0.4"/>
    <row r="37766" s="6" customFormat="1" x14ac:dyDescent="0.4"/>
    <row r="37767" s="6" customFormat="1" x14ac:dyDescent="0.4"/>
    <row r="37768" s="6" customFormat="1" x14ac:dyDescent="0.4"/>
    <row r="37769" s="6" customFormat="1" x14ac:dyDescent="0.4"/>
    <row r="37770" s="6" customFormat="1" x14ac:dyDescent="0.4"/>
    <row r="37771" s="6" customFormat="1" x14ac:dyDescent="0.4"/>
    <row r="37772" s="6" customFormat="1" x14ac:dyDescent="0.4"/>
    <row r="37773" s="6" customFormat="1" x14ac:dyDescent="0.4"/>
    <row r="37774" s="6" customFormat="1" x14ac:dyDescent="0.4"/>
    <row r="37775" s="6" customFormat="1" x14ac:dyDescent="0.4"/>
    <row r="37776" s="6" customFormat="1" x14ac:dyDescent="0.4"/>
    <row r="37777" s="6" customFormat="1" x14ac:dyDescent="0.4"/>
    <row r="37778" s="6" customFormat="1" x14ac:dyDescent="0.4"/>
    <row r="37779" s="6" customFormat="1" x14ac:dyDescent="0.4"/>
    <row r="37780" s="6" customFormat="1" x14ac:dyDescent="0.4"/>
    <row r="37781" s="6" customFormat="1" x14ac:dyDescent="0.4"/>
    <row r="37782" s="6" customFormat="1" x14ac:dyDescent="0.4"/>
    <row r="37783" s="6" customFormat="1" x14ac:dyDescent="0.4"/>
    <row r="37784" s="6" customFormat="1" x14ac:dyDescent="0.4"/>
    <row r="37785" s="6" customFormat="1" x14ac:dyDescent="0.4"/>
    <row r="37786" s="6" customFormat="1" x14ac:dyDescent="0.4"/>
    <row r="37787" s="6" customFormat="1" x14ac:dyDescent="0.4"/>
    <row r="37788" s="6" customFormat="1" x14ac:dyDescent="0.4"/>
    <row r="37789" s="6" customFormat="1" x14ac:dyDescent="0.4"/>
    <row r="37790" s="6" customFormat="1" x14ac:dyDescent="0.4"/>
    <row r="37791" s="6" customFormat="1" x14ac:dyDescent="0.4"/>
    <row r="37792" s="6" customFormat="1" x14ac:dyDescent="0.4"/>
    <row r="37793" s="6" customFormat="1" x14ac:dyDescent="0.4"/>
    <row r="37794" s="6" customFormat="1" x14ac:dyDescent="0.4"/>
    <row r="37795" s="6" customFormat="1" x14ac:dyDescent="0.4"/>
    <row r="37796" s="6" customFormat="1" x14ac:dyDescent="0.4"/>
    <row r="37797" s="6" customFormat="1" x14ac:dyDescent="0.4"/>
    <row r="37798" s="6" customFormat="1" x14ac:dyDescent="0.4"/>
    <row r="37799" s="6" customFormat="1" x14ac:dyDescent="0.4"/>
    <row r="37800" s="6" customFormat="1" x14ac:dyDescent="0.4"/>
    <row r="37801" s="6" customFormat="1" x14ac:dyDescent="0.4"/>
    <row r="37802" s="6" customFormat="1" x14ac:dyDescent="0.4"/>
    <row r="37803" s="6" customFormat="1" x14ac:dyDescent="0.4"/>
    <row r="37804" s="6" customFormat="1" x14ac:dyDescent="0.4"/>
    <row r="37805" s="6" customFormat="1" x14ac:dyDescent="0.4"/>
    <row r="37806" s="6" customFormat="1" x14ac:dyDescent="0.4"/>
    <row r="37807" s="6" customFormat="1" x14ac:dyDescent="0.4"/>
    <row r="37808" s="6" customFormat="1" x14ac:dyDescent="0.4"/>
    <row r="37809" s="6" customFormat="1" x14ac:dyDescent="0.4"/>
    <row r="37810" s="6" customFormat="1" x14ac:dyDescent="0.4"/>
    <row r="37811" s="6" customFormat="1" x14ac:dyDescent="0.4"/>
    <row r="37812" s="6" customFormat="1" x14ac:dyDescent="0.4"/>
    <row r="37813" s="6" customFormat="1" x14ac:dyDescent="0.4"/>
    <row r="37814" s="6" customFormat="1" x14ac:dyDescent="0.4"/>
    <row r="37815" s="6" customFormat="1" x14ac:dyDescent="0.4"/>
    <row r="37816" s="6" customFormat="1" x14ac:dyDescent="0.4"/>
    <row r="37817" s="6" customFormat="1" x14ac:dyDescent="0.4"/>
    <row r="37818" s="6" customFormat="1" x14ac:dyDescent="0.4"/>
    <row r="37819" s="6" customFormat="1" x14ac:dyDescent="0.4"/>
    <row r="37820" s="6" customFormat="1" x14ac:dyDescent="0.4"/>
    <row r="37821" s="6" customFormat="1" x14ac:dyDescent="0.4"/>
    <row r="37822" s="6" customFormat="1" x14ac:dyDescent="0.4"/>
    <row r="37823" s="6" customFormat="1" x14ac:dyDescent="0.4"/>
    <row r="37824" s="6" customFormat="1" x14ac:dyDescent="0.4"/>
    <row r="37825" s="6" customFormat="1" x14ac:dyDescent="0.4"/>
    <row r="37826" s="6" customFormat="1" x14ac:dyDescent="0.4"/>
    <row r="37827" s="6" customFormat="1" x14ac:dyDescent="0.4"/>
    <row r="37828" s="6" customFormat="1" x14ac:dyDescent="0.4"/>
    <row r="37829" s="6" customFormat="1" x14ac:dyDescent="0.4"/>
    <row r="37830" s="6" customFormat="1" x14ac:dyDescent="0.4"/>
    <row r="37831" s="6" customFormat="1" x14ac:dyDescent="0.4"/>
    <row r="37832" s="6" customFormat="1" x14ac:dyDescent="0.4"/>
    <row r="37833" s="6" customFormat="1" x14ac:dyDescent="0.4"/>
    <row r="37834" s="6" customFormat="1" x14ac:dyDescent="0.4"/>
    <row r="37835" s="6" customFormat="1" x14ac:dyDescent="0.4"/>
    <row r="37836" s="6" customFormat="1" x14ac:dyDescent="0.4"/>
    <row r="37837" s="6" customFormat="1" x14ac:dyDescent="0.4"/>
    <row r="37838" s="6" customFormat="1" x14ac:dyDescent="0.4"/>
    <row r="37839" s="6" customFormat="1" x14ac:dyDescent="0.4"/>
    <row r="37840" s="6" customFormat="1" x14ac:dyDescent="0.4"/>
    <row r="37841" s="6" customFormat="1" x14ac:dyDescent="0.4"/>
    <row r="37842" s="6" customFormat="1" x14ac:dyDescent="0.4"/>
    <row r="37843" s="6" customFormat="1" x14ac:dyDescent="0.4"/>
    <row r="37844" s="6" customFormat="1" x14ac:dyDescent="0.4"/>
    <row r="37845" s="6" customFormat="1" x14ac:dyDescent="0.4"/>
    <row r="37846" s="6" customFormat="1" x14ac:dyDescent="0.4"/>
    <row r="37847" s="6" customFormat="1" x14ac:dyDescent="0.4"/>
    <row r="37848" s="6" customFormat="1" x14ac:dyDescent="0.4"/>
    <row r="37849" s="6" customFormat="1" x14ac:dyDescent="0.4"/>
    <row r="37850" s="6" customFormat="1" x14ac:dyDescent="0.4"/>
    <row r="37851" s="6" customFormat="1" x14ac:dyDescent="0.4"/>
    <row r="37852" s="6" customFormat="1" x14ac:dyDescent="0.4"/>
    <row r="37853" s="6" customFormat="1" x14ac:dyDescent="0.4"/>
    <row r="37854" s="6" customFormat="1" x14ac:dyDescent="0.4"/>
    <row r="37855" s="6" customFormat="1" x14ac:dyDescent="0.4"/>
    <row r="37856" s="6" customFormat="1" x14ac:dyDescent="0.4"/>
    <row r="37857" s="6" customFormat="1" x14ac:dyDescent="0.4"/>
    <row r="37858" s="6" customFormat="1" x14ac:dyDescent="0.4"/>
    <row r="37859" s="6" customFormat="1" x14ac:dyDescent="0.4"/>
    <row r="37860" s="6" customFormat="1" x14ac:dyDescent="0.4"/>
    <row r="37861" s="6" customFormat="1" x14ac:dyDescent="0.4"/>
    <row r="37862" s="6" customFormat="1" x14ac:dyDescent="0.4"/>
    <row r="37863" s="6" customFormat="1" x14ac:dyDescent="0.4"/>
    <row r="37864" s="6" customFormat="1" x14ac:dyDescent="0.4"/>
    <row r="37865" s="6" customFormat="1" x14ac:dyDescent="0.4"/>
    <row r="37866" s="6" customFormat="1" x14ac:dyDescent="0.4"/>
    <row r="37867" s="6" customFormat="1" x14ac:dyDescent="0.4"/>
    <row r="37868" s="6" customFormat="1" x14ac:dyDescent="0.4"/>
    <row r="37869" s="6" customFormat="1" x14ac:dyDescent="0.4"/>
    <row r="37870" s="6" customFormat="1" x14ac:dyDescent="0.4"/>
    <row r="37871" s="6" customFormat="1" x14ac:dyDescent="0.4"/>
    <row r="37872" s="6" customFormat="1" x14ac:dyDescent="0.4"/>
    <row r="37873" s="6" customFormat="1" x14ac:dyDescent="0.4"/>
    <row r="37874" s="6" customFormat="1" x14ac:dyDescent="0.4"/>
    <row r="37875" s="6" customFormat="1" x14ac:dyDescent="0.4"/>
    <row r="37876" s="6" customFormat="1" x14ac:dyDescent="0.4"/>
    <row r="37877" s="6" customFormat="1" x14ac:dyDescent="0.4"/>
    <row r="37878" s="6" customFormat="1" x14ac:dyDescent="0.4"/>
    <row r="37879" s="6" customFormat="1" x14ac:dyDescent="0.4"/>
    <row r="37880" s="6" customFormat="1" x14ac:dyDescent="0.4"/>
    <row r="37881" s="6" customFormat="1" x14ac:dyDescent="0.4"/>
    <row r="37882" s="6" customFormat="1" x14ac:dyDescent="0.4"/>
    <row r="37883" s="6" customFormat="1" x14ac:dyDescent="0.4"/>
    <row r="37884" s="6" customFormat="1" x14ac:dyDescent="0.4"/>
    <row r="37885" s="6" customFormat="1" x14ac:dyDescent="0.4"/>
    <row r="37886" s="6" customFormat="1" x14ac:dyDescent="0.4"/>
    <row r="37887" s="6" customFormat="1" x14ac:dyDescent="0.4"/>
    <row r="37888" s="6" customFormat="1" x14ac:dyDescent="0.4"/>
    <row r="37889" s="6" customFormat="1" x14ac:dyDescent="0.4"/>
    <row r="37890" s="6" customFormat="1" x14ac:dyDescent="0.4"/>
    <row r="37891" s="6" customFormat="1" x14ac:dyDescent="0.4"/>
    <row r="37892" s="6" customFormat="1" x14ac:dyDescent="0.4"/>
    <row r="37893" s="6" customFormat="1" x14ac:dyDescent="0.4"/>
    <row r="37894" s="6" customFormat="1" x14ac:dyDescent="0.4"/>
    <row r="37895" s="6" customFormat="1" x14ac:dyDescent="0.4"/>
    <row r="37896" s="6" customFormat="1" x14ac:dyDescent="0.4"/>
    <row r="37897" s="6" customFormat="1" x14ac:dyDescent="0.4"/>
    <row r="37898" s="6" customFormat="1" x14ac:dyDescent="0.4"/>
    <row r="37899" s="6" customFormat="1" x14ac:dyDescent="0.4"/>
    <row r="37900" s="6" customFormat="1" x14ac:dyDescent="0.4"/>
    <row r="37901" s="6" customFormat="1" x14ac:dyDescent="0.4"/>
    <row r="37902" s="6" customFormat="1" x14ac:dyDescent="0.4"/>
    <row r="37903" s="6" customFormat="1" x14ac:dyDescent="0.4"/>
    <row r="37904" s="6" customFormat="1" x14ac:dyDescent="0.4"/>
    <row r="37905" s="6" customFormat="1" x14ac:dyDescent="0.4"/>
    <row r="37906" s="6" customFormat="1" x14ac:dyDescent="0.4"/>
    <row r="37907" s="6" customFormat="1" x14ac:dyDescent="0.4"/>
    <row r="37908" s="6" customFormat="1" x14ac:dyDescent="0.4"/>
    <row r="37909" s="6" customFormat="1" x14ac:dyDescent="0.4"/>
    <row r="37910" s="6" customFormat="1" x14ac:dyDescent="0.4"/>
    <row r="37911" s="6" customFormat="1" x14ac:dyDescent="0.4"/>
    <row r="37912" s="6" customFormat="1" x14ac:dyDescent="0.4"/>
    <row r="37913" s="6" customFormat="1" x14ac:dyDescent="0.4"/>
    <row r="37914" s="6" customFormat="1" x14ac:dyDescent="0.4"/>
    <row r="37915" s="6" customFormat="1" x14ac:dyDescent="0.4"/>
    <row r="37916" s="6" customFormat="1" x14ac:dyDescent="0.4"/>
    <row r="37917" s="6" customFormat="1" x14ac:dyDescent="0.4"/>
    <row r="37918" s="6" customFormat="1" x14ac:dyDescent="0.4"/>
    <row r="37919" s="6" customFormat="1" x14ac:dyDescent="0.4"/>
    <row r="37920" s="6" customFormat="1" x14ac:dyDescent="0.4"/>
    <row r="37921" s="6" customFormat="1" x14ac:dyDescent="0.4"/>
    <row r="37922" s="6" customFormat="1" x14ac:dyDescent="0.4"/>
    <row r="37923" s="6" customFormat="1" x14ac:dyDescent="0.4"/>
    <row r="37924" s="6" customFormat="1" x14ac:dyDescent="0.4"/>
    <row r="37925" s="6" customFormat="1" x14ac:dyDescent="0.4"/>
    <row r="37926" s="6" customFormat="1" x14ac:dyDescent="0.4"/>
    <row r="37927" s="6" customFormat="1" x14ac:dyDescent="0.4"/>
    <row r="37928" s="6" customFormat="1" x14ac:dyDescent="0.4"/>
    <row r="37929" s="6" customFormat="1" x14ac:dyDescent="0.4"/>
    <row r="37930" s="6" customFormat="1" x14ac:dyDescent="0.4"/>
    <row r="37931" s="6" customFormat="1" x14ac:dyDescent="0.4"/>
    <row r="37932" s="6" customFormat="1" x14ac:dyDescent="0.4"/>
    <row r="37933" s="6" customFormat="1" x14ac:dyDescent="0.4"/>
    <row r="37934" s="6" customFormat="1" x14ac:dyDescent="0.4"/>
    <row r="37935" s="6" customFormat="1" x14ac:dyDescent="0.4"/>
    <row r="37936" s="6" customFormat="1" x14ac:dyDescent="0.4"/>
    <row r="37937" s="6" customFormat="1" x14ac:dyDescent="0.4"/>
    <row r="37938" s="6" customFormat="1" x14ac:dyDescent="0.4"/>
    <row r="37939" s="6" customFormat="1" x14ac:dyDescent="0.4"/>
    <row r="37940" s="6" customFormat="1" x14ac:dyDescent="0.4"/>
    <row r="37941" s="6" customFormat="1" x14ac:dyDescent="0.4"/>
    <row r="37942" s="6" customFormat="1" x14ac:dyDescent="0.4"/>
    <row r="37943" s="6" customFormat="1" x14ac:dyDescent="0.4"/>
    <row r="37944" s="6" customFormat="1" x14ac:dyDescent="0.4"/>
    <row r="37945" s="6" customFormat="1" x14ac:dyDescent="0.4"/>
    <row r="37946" s="6" customFormat="1" x14ac:dyDescent="0.4"/>
    <row r="37947" s="6" customFormat="1" x14ac:dyDescent="0.4"/>
    <row r="37948" s="6" customFormat="1" x14ac:dyDescent="0.4"/>
    <row r="37949" s="6" customFormat="1" x14ac:dyDescent="0.4"/>
    <row r="37950" s="6" customFormat="1" x14ac:dyDescent="0.4"/>
    <row r="37951" s="6" customFormat="1" x14ac:dyDescent="0.4"/>
    <row r="37952" s="6" customFormat="1" x14ac:dyDescent="0.4"/>
    <row r="37953" s="6" customFormat="1" x14ac:dyDescent="0.4"/>
    <row r="37954" s="6" customFormat="1" x14ac:dyDescent="0.4"/>
    <row r="37955" s="6" customFormat="1" x14ac:dyDescent="0.4"/>
    <row r="37956" s="6" customFormat="1" x14ac:dyDescent="0.4"/>
    <row r="37957" s="6" customFormat="1" x14ac:dyDescent="0.4"/>
    <row r="37958" s="6" customFormat="1" x14ac:dyDescent="0.4"/>
    <row r="37959" s="6" customFormat="1" x14ac:dyDescent="0.4"/>
    <row r="37960" s="6" customFormat="1" x14ac:dyDescent="0.4"/>
    <row r="37961" s="6" customFormat="1" x14ac:dyDescent="0.4"/>
    <row r="37962" s="6" customFormat="1" x14ac:dyDescent="0.4"/>
    <row r="37963" s="6" customFormat="1" x14ac:dyDescent="0.4"/>
    <row r="37964" s="6" customFormat="1" x14ac:dyDescent="0.4"/>
    <row r="37965" s="6" customFormat="1" x14ac:dyDescent="0.4"/>
    <row r="37966" s="6" customFormat="1" x14ac:dyDescent="0.4"/>
    <row r="37967" s="6" customFormat="1" x14ac:dyDescent="0.4"/>
    <row r="37968" s="6" customFormat="1" x14ac:dyDescent="0.4"/>
    <row r="37969" s="6" customFormat="1" x14ac:dyDescent="0.4"/>
    <row r="37970" s="6" customFormat="1" x14ac:dyDescent="0.4"/>
    <row r="37971" s="6" customFormat="1" x14ac:dyDescent="0.4"/>
    <row r="37972" s="6" customFormat="1" x14ac:dyDescent="0.4"/>
    <row r="37973" s="6" customFormat="1" x14ac:dyDescent="0.4"/>
    <row r="37974" s="6" customFormat="1" x14ac:dyDescent="0.4"/>
    <row r="37975" s="6" customFormat="1" x14ac:dyDescent="0.4"/>
    <row r="37976" s="6" customFormat="1" x14ac:dyDescent="0.4"/>
    <row r="37977" s="6" customFormat="1" x14ac:dyDescent="0.4"/>
    <row r="37978" s="6" customFormat="1" x14ac:dyDescent="0.4"/>
    <row r="37979" s="6" customFormat="1" x14ac:dyDescent="0.4"/>
    <row r="37980" s="6" customFormat="1" x14ac:dyDescent="0.4"/>
    <row r="37981" s="6" customFormat="1" x14ac:dyDescent="0.4"/>
    <row r="37982" s="6" customFormat="1" x14ac:dyDescent="0.4"/>
    <row r="37983" s="6" customFormat="1" x14ac:dyDescent="0.4"/>
    <row r="37984" s="6" customFormat="1" x14ac:dyDescent="0.4"/>
    <row r="37985" s="6" customFormat="1" x14ac:dyDescent="0.4"/>
    <row r="37986" s="6" customFormat="1" x14ac:dyDescent="0.4"/>
    <row r="37987" s="6" customFormat="1" x14ac:dyDescent="0.4"/>
    <row r="37988" s="6" customFormat="1" x14ac:dyDescent="0.4"/>
    <row r="37989" s="6" customFormat="1" x14ac:dyDescent="0.4"/>
    <row r="37990" s="6" customFormat="1" x14ac:dyDescent="0.4"/>
    <row r="37991" s="6" customFormat="1" x14ac:dyDescent="0.4"/>
    <row r="37992" s="6" customFormat="1" x14ac:dyDescent="0.4"/>
    <row r="37993" s="6" customFormat="1" x14ac:dyDescent="0.4"/>
    <row r="37994" s="6" customFormat="1" x14ac:dyDescent="0.4"/>
    <row r="37995" s="6" customFormat="1" x14ac:dyDescent="0.4"/>
    <row r="37996" s="6" customFormat="1" x14ac:dyDescent="0.4"/>
    <row r="37997" s="6" customFormat="1" x14ac:dyDescent="0.4"/>
    <row r="37998" s="6" customFormat="1" x14ac:dyDescent="0.4"/>
    <row r="37999" s="6" customFormat="1" x14ac:dyDescent="0.4"/>
    <row r="38000" s="6" customFormat="1" x14ac:dyDescent="0.4"/>
    <row r="38001" s="6" customFormat="1" x14ac:dyDescent="0.4"/>
    <row r="38002" s="6" customFormat="1" x14ac:dyDescent="0.4"/>
    <row r="38003" s="6" customFormat="1" x14ac:dyDescent="0.4"/>
    <row r="38004" s="6" customFormat="1" x14ac:dyDescent="0.4"/>
    <row r="38005" s="6" customFormat="1" x14ac:dyDescent="0.4"/>
    <row r="38006" s="6" customFormat="1" x14ac:dyDescent="0.4"/>
    <row r="38007" s="6" customFormat="1" x14ac:dyDescent="0.4"/>
    <row r="38008" s="6" customFormat="1" x14ac:dyDescent="0.4"/>
    <row r="38009" s="6" customFormat="1" x14ac:dyDescent="0.4"/>
    <row r="38010" s="6" customFormat="1" x14ac:dyDescent="0.4"/>
    <row r="38011" s="6" customFormat="1" x14ac:dyDescent="0.4"/>
    <row r="38012" s="6" customFormat="1" x14ac:dyDescent="0.4"/>
    <row r="38013" s="6" customFormat="1" x14ac:dyDescent="0.4"/>
    <row r="38014" s="6" customFormat="1" x14ac:dyDescent="0.4"/>
    <row r="38015" s="6" customFormat="1" x14ac:dyDescent="0.4"/>
    <row r="38016" s="6" customFormat="1" x14ac:dyDescent="0.4"/>
    <row r="38017" s="6" customFormat="1" x14ac:dyDescent="0.4"/>
    <row r="38018" s="6" customFormat="1" x14ac:dyDescent="0.4"/>
    <row r="38019" s="6" customFormat="1" x14ac:dyDescent="0.4"/>
    <row r="38020" s="6" customFormat="1" x14ac:dyDescent="0.4"/>
    <row r="38021" s="6" customFormat="1" x14ac:dyDescent="0.4"/>
    <row r="38022" s="6" customFormat="1" x14ac:dyDescent="0.4"/>
    <row r="38023" s="6" customFormat="1" x14ac:dyDescent="0.4"/>
    <row r="38024" s="6" customFormat="1" x14ac:dyDescent="0.4"/>
    <row r="38025" s="6" customFormat="1" x14ac:dyDescent="0.4"/>
    <row r="38026" s="6" customFormat="1" x14ac:dyDescent="0.4"/>
    <row r="38027" s="6" customFormat="1" x14ac:dyDescent="0.4"/>
    <row r="38028" s="6" customFormat="1" x14ac:dyDescent="0.4"/>
    <row r="38029" s="6" customFormat="1" x14ac:dyDescent="0.4"/>
    <row r="38030" s="6" customFormat="1" x14ac:dyDescent="0.4"/>
    <row r="38031" s="6" customFormat="1" x14ac:dyDescent="0.4"/>
    <row r="38032" s="6" customFormat="1" x14ac:dyDescent="0.4"/>
    <row r="38033" s="6" customFormat="1" x14ac:dyDescent="0.4"/>
    <row r="38034" s="6" customFormat="1" x14ac:dyDescent="0.4"/>
    <row r="38035" s="6" customFormat="1" x14ac:dyDescent="0.4"/>
    <row r="38036" s="6" customFormat="1" x14ac:dyDescent="0.4"/>
    <row r="38037" s="6" customFormat="1" x14ac:dyDescent="0.4"/>
    <row r="38038" s="6" customFormat="1" x14ac:dyDescent="0.4"/>
    <row r="38039" s="6" customFormat="1" x14ac:dyDescent="0.4"/>
    <row r="38040" s="6" customFormat="1" x14ac:dyDescent="0.4"/>
    <row r="38041" s="6" customFormat="1" x14ac:dyDescent="0.4"/>
    <row r="38042" s="6" customFormat="1" x14ac:dyDescent="0.4"/>
    <row r="38043" s="6" customFormat="1" x14ac:dyDescent="0.4"/>
    <row r="38044" s="6" customFormat="1" x14ac:dyDescent="0.4"/>
    <row r="38045" s="6" customFormat="1" x14ac:dyDescent="0.4"/>
    <row r="38046" s="6" customFormat="1" x14ac:dyDescent="0.4"/>
    <row r="38047" s="6" customFormat="1" x14ac:dyDescent="0.4"/>
    <row r="38048" s="6" customFormat="1" x14ac:dyDescent="0.4"/>
    <row r="38049" s="6" customFormat="1" x14ac:dyDescent="0.4"/>
    <row r="38050" s="6" customFormat="1" x14ac:dyDescent="0.4"/>
    <row r="38051" s="6" customFormat="1" x14ac:dyDescent="0.4"/>
    <row r="38052" s="6" customFormat="1" x14ac:dyDescent="0.4"/>
    <row r="38053" s="6" customFormat="1" x14ac:dyDescent="0.4"/>
    <row r="38054" s="6" customFormat="1" x14ac:dyDescent="0.4"/>
    <row r="38055" s="6" customFormat="1" x14ac:dyDescent="0.4"/>
    <row r="38056" s="6" customFormat="1" x14ac:dyDescent="0.4"/>
    <row r="38057" s="6" customFormat="1" x14ac:dyDescent="0.4"/>
    <row r="38058" s="6" customFormat="1" x14ac:dyDescent="0.4"/>
    <row r="38059" s="6" customFormat="1" x14ac:dyDescent="0.4"/>
    <row r="38060" s="6" customFormat="1" x14ac:dyDescent="0.4"/>
    <row r="38061" s="6" customFormat="1" x14ac:dyDescent="0.4"/>
    <row r="38062" s="6" customFormat="1" x14ac:dyDescent="0.4"/>
    <row r="38063" s="6" customFormat="1" x14ac:dyDescent="0.4"/>
    <row r="38064" s="6" customFormat="1" x14ac:dyDescent="0.4"/>
    <row r="38065" s="6" customFormat="1" x14ac:dyDescent="0.4"/>
    <row r="38066" s="6" customFormat="1" x14ac:dyDescent="0.4"/>
    <row r="38067" s="6" customFormat="1" x14ac:dyDescent="0.4"/>
    <row r="38068" s="6" customFormat="1" x14ac:dyDescent="0.4"/>
    <row r="38069" s="6" customFormat="1" x14ac:dyDescent="0.4"/>
    <row r="38070" s="6" customFormat="1" x14ac:dyDescent="0.4"/>
    <row r="38071" s="6" customFormat="1" x14ac:dyDescent="0.4"/>
    <row r="38072" s="6" customFormat="1" x14ac:dyDescent="0.4"/>
    <row r="38073" s="6" customFormat="1" x14ac:dyDescent="0.4"/>
    <row r="38074" s="6" customFormat="1" x14ac:dyDescent="0.4"/>
    <row r="38075" s="6" customFormat="1" x14ac:dyDescent="0.4"/>
    <row r="38076" s="6" customFormat="1" x14ac:dyDescent="0.4"/>
    <row r="38077" s="6" customFormat="1" x14ac:dyDescent="0.4"/>
    <row r="38078" s="6" customFormat="1" x14ac:dyDescent="0.4"/>
    <row r="38079" s="6" customFormat="1" x14ac:dyDescent="0.4"/>
    <row r="38080" s="6" customFormat="1" x14ac:dyDescent="0.4"/>
    <row r="38081" s="6" customFormat="1" x14ac:dyDescent="0.4"/>
    <row r="38082" s="6" customFormat="1" x14ac:dyDescent="0.4"/>
    <row r="38083" s="6" customFormat="1" x14ac:dyDescent="0.4"/>
    <row r="38084" s="6" customFormat="1" x14ac:dyDescent="0.4"/>
    <row r="38085" s="6" customFormat="1" x14ac:dyDescent="0.4"/>
    <row r="38086" s="6" customFormat="1" x14ac:dyDescent="0.4"/>
    <row r="38087" s="6" customFormat="1" x14ac:dyDescent="0.4"/>
    <row r="38088" s="6" customFormat="1" x14ac:dyDescent="0.4"/>
    <row r="38089" s="6" customFormat="1" x14ac:dyDescent="0.4"/>
    <row r="38090" s="6" customFormat="1" x14ac:dyDescent="0.4"/>
    <row r="38091" s="6" customFormat="1" x14ac:dyDescent="0.4"/>
    <row r="38092" s="6" customFormat="1" x14ac:dyDescent="0.4"/>
    <row r="38093" s="6" customFormat="1" x14ac:dyDescent="0.4"/>
    <row r="38094" s="6" customFormat="1" x14ac:dyDescent="0.4"/>
    <row r="38095" s="6" customFormat="1" x14ac:dyDescent="0.4"/>
    <row r="38096" s="6" customFormat="1" x14ac:dyDescent="0.4"/>
    <row r="38097" s="6" customFormat="1" x14ac:dyDescent="0.4"/>
    <row r="38098" s="6" customFormat="1" x14ac:dyDescent="0.4"/>
    <row r="38099" s="6" customFormat="1" x14ac:dyDescent="0.4"/>
    <row r="38100" s="6" customFormat="1" x14ac:dyDescent="0.4"/>
    <row r="38101" s="6" customFormat="1" x14ac:dyDescent="0.4"/>
    <row r="38102" s="6" customFormat="1" x14ac:dyDescent="0.4"/>
    <row r="38103" s="6" customFormat="1" x14ac:dyDescent="0.4"/>
    <row r="38104" s="6" customFormat="1" x14ac:dyDescent="0.4"/>
    <row r="38105" s="6" customFormat="1" x14ac:dyDescent="0.4"/>
    <row r="38106" s="6" customFormat="1" x14ac:dyDescent="0.4"/>
    <row r="38107" s="6" customFormat="1" x14ac:dyDescent="0.4"/>
    <row r="38108" s="6" customFormat="1" x14ac:dyDescent="0.4"/>
    <row r="38109" s="6" customFormat="1" x14ac:dyDescent="0.4"/>
    <row r="38110" s="6" customFormat="1" x14ac:dyDescent="0.4"/>
    <row r="38111" s="6" customFormat="1" x14ac:dyDescent="0.4"/>
    <row r="38112" s="6" customFormat="1" x14ac:dyDescent="0.4"/>
    <row r="38113" s="6" customFormat="1" x14ac:dyDescent="0.4"/>
    <row r="38114" s="6" customFormat="1" x14ac:dyDescent="0.4"/>
    <row r="38115" s="6" customFormat="1" x14ac:dyDescent="0.4"/>
    <row r="38116" s="6" customFormat="1" x14ac:dyDescent="0.4"/>
    <row r="38117" s="6" customFormat="1" x14ac:dyDescent="0.4"/>
    <row r="38118" s="6" customFormat="1" x14ac:dyDescent="0.4"/>
    <row r="38119" s="6" customFormat="1" x14ac:dyDescent="0.4"/>
    <row r="38120" s="6" customFormat="1" x14ac:dyDescent="0.4"/>
    <row r="38121" s="6" customFormat="1" x14ac:dyDescent="0.4"/>
    <row r="38122" s="6" customFormat="1" x14ac:dyDescent="0.4"/>
    <row r="38123" s="6" customFormat="1" x14ac:dyDescent="0.4"/>
    <row r="38124" s="6" customFormat="1" x14ac:dyDescent="0.4"/>
    <row r="38125" s="6" customFormat="1" x14ac:dyDescent="0.4"/>
    <row r="38126" s="6" customFormat="1" x14ac:dyDescent="0.4"/>
    <row r="38127" s="6" customFormat="1" x14ac:dyDescent="0.4"/>
    <row r="38128" s="6" customFormat="1" x14ac:dyDescent="0.4"/>
    <row r="38129" s="6" customFormat="1" x14ac:dyDescent="0.4"/>
    <row r="38130" s="6" customFormat="1" x14ac:dyDescent="0.4"/>
    <row r="38131" s="6" customFormat="1" x14ac:dyDescent="0.4"/>
    <row r="38132" s="6" customFormat="1" x14ac:dyDescent="0.4"/>
    <row r="38133" s="6" customFormat="1" x14ac:dyDescent="0.4"/>
    <row r="38134" s="6" customFormat="1" x14ac:dyDescent="0.4"/>
    <row r="38135" s="6" customFormat="1" x14ac:dyDescent="0.4"/>
    <row r="38136" s="6" customFormat="1" x14ac:dyDescent="0.4"/>
    <row r="38137" s="6" customFormat="1" x14ac:dyDescent="0.4"/>
    <row r="38138" s="6" customFormat="1" x14ac:dyDescent="0.4"/>
    <row r="38139" s="6" customFormat="1" x14ac:dyDescent="0.4"/>
    <row r="38140" s="6" customFormat="1" x14ac:dyDescent="0.4"/>
    <row r="38141" s="6" customFormat="1" x14ac:dyDescent="0.4"/>
    <row r="38142" s="6" customFormat="1" x14ac:dyDescent="0.4"/>
    <row r="38143" s="6" customFormat="1" x14ac:dyDescent="0.4"/>
    <row r="38144" s="6" customFormat="1" x14ac:dyDescent="0.4"/>
    <row r="38145" s="6" customFormat="1" x14ac:dyDescent="0.4"/>
    <row r="38146" s="6" customFormat="1" x14ac:dyDescent="0.4"/>
    <row r="38147" s="6" customFormat="1" x14ac:dyDescent="0.4"/>
    <row r="38148" s="6" customFormat="1" x14ac:dyDescent="0.4"/>
    <row r="38149" s="6" customFormat="1" x14ac:dyDescent="0.4"/>
    <row r="38150" s="6" customFormat="1" x14ac:dyDescent="0.4"/>
    <row r="38151" s="6" customFormat="1" x14ac:dyDescent="0.4"/>
    <row r="38152" s="6" customFormat="1" x14ac:dyDescent="0.4"/>
    <row r="38153" s="6" customFormat="1" x14ac:dyDescent="0.4"/>
    <row r="38154" s="6" customFormat="1" x14ac:dyDescent="0.4"/>
    <row r="38155" s="6" customFormat="1" x14ac:dyDescent="0.4"/>
    <row r="38156" s="6" customFormat="1" x14ac:dyDescent="0.4"/>
    <row r="38157" s="6" customFormat="1" x14ac:dyDescent="0.4"/>
    <row r="38158" s="6" customFormat="1" x14ac:dyDescent="0.4"/>
    <row r="38159" s="6" customFormat="1" x14ac:dyDescent="0.4"/>
    <row r="38160" s="6" customFormat="1" x14ac:dyDescent="0.4"/>
    <row r="38161" s="6" customFormat="1" x14ac:dyDescent="0.4"/>
    <row r="38162" s="6" customFormat="1" x14ac:dyDescent="0.4"/>
    <row r="38163" s="6" customFormat="1" x14ac:dyDescent="0.4"/>
    <row r="38164" s="6" customFormat="1" x14ac:dyDescent="0.4"/>
    <row r="38165" s="6" customFormat="1" x14ac:dyDescent="0.4"/>
    <row r="38166" s="6" customFormat="1" x14ac:dyDescent="0.4"/>
    <row r="38167" s="6" customFormat="1" x14ac:dyDescent="0.4"/>
    <row r="38168" s="6" customFormat="1" x14ac:dyDescent="0.4"/>
    <row r="38169" s="6" customFormat="1" x14ac:dyDescent="0.4"/>
    <row r="38170" s="6" customFormat="1" x14ac:dyDescent="0.4"/>
    <row r="38171" s="6" customFormat="1" x14ac:dyDescent="0.4"/>
    <row r="38172" s="6" customFormat="1" x14ac:dyDescent="0.4"/>
    <row r="38173" s="6" customFormat="1" x14ac:dyDescent="0.4"/>
    <row r="38174" s="6" customFormat="1" x14ac:dyDescent="0.4"/>
    <row r="38175" s="6" customFormat="1" x14ac:dyDescent="0.4"/>
    <row r="38176" s="6" customFormat="1" x14ac:dyDescent="0.4"/>
    <row r="38177" s="6" customFormat="1" x14ac:dyDescent="0.4"/>
    <row r="38178" s="6" customFormat="1" x14ac:dyDescent="0.4"/>
    <row r="38179" s="6" customFormat="1" x14ac:dyDescent="0.4"/>
    <row r="38180" s="6" customFormat="1" x14ac:dyDescent="0.4"/>
    <row r="38181" s="6" customFormat="1" x14ac:dyDescent="0.4"/>
    <row r="38182" s="6" customFormat="1" x14ac:dyDescent="0.4"/>
    <row r="38183" s="6" customFormat="1" x14ac:dyDescent="0.4"/>
    <row r="38184" s="6" customFormat="1" x14ac:dyDescent="0.4"/>
    <row r="38185" s="6" customFormat="1" x14ac:dyDescent="0.4"/>
    <row r="38186" s="6" customFormat="1" x14ac:dyDescent="0.4"/>
    <row r="38187" s="6" customFormat="1" x14ac:dyDescent="0.4"/>
    <row r="38188" s="6" customFormat="1" x14ac:dyDescent="0.4"/>
    <row r="38189" s="6" customFormat="1" x14ac:dyDescent="0.4"/>
    <row r="38190" s="6" customFormat="1" x14ac:dyDescent="0.4"/>
    <row r="38191" s="6" customFormat="1" x14ac:dyDescent="0.4"/>
    <row r="38192" s="6" customFormat="1" x14ac:dyDescent="0.4"/>
    <row r="38193" s="6" customFormat="1" x14ac:dyDescent="0.4"/>
    <row r="38194" s="6" customFormat="1" x14ac:dyDescent="0.4"/>
    <row r="38195" s="6" customFormat="1" x14ac:dyDescent="0.4"/>
    <row r="38196" s="6" customFormat="1" x14ac:dyDescent="0.4"/>
    <row r="38197" s="6" customFormat="1" x14ac:dyDescent="0.4"/>
    <row r="38198" s="6" customFormat="1" x14ac:dyDescent="0.4"/>
    <row r="38199" s="6" customFormat="1" x14ac:dyDescent="0.4"/>
    <row r="38200" s="6" customFormat="1" x14ac:dyDescent="0.4"/>
    <row r="38201" s="6" customFormat="1" x14ac:dyDescent="0.4"/>
    <row r="38202" s="6" customFormat="1" x14ac:dyDescent="0.4"/>
    <row r="38203" s="6" customFormat="1" x14ac:dyDescent="0.4"/>
    <row r="38204" s="6" customFormat="1" x14ac:dyDescent="0.4"/>
    <row r="38205" s="6" customFormat="1" x14ac:dyDescent="0.4"/>
    <row r="38206" s="6" customFormat="1" x14ac:dyDescent="0.4"/>
    <row r="38207" s="6" customFormat="1" x14ac:dyDescent="0.4"/>
    <row r="38208" s="6" customFormat="1" x14ac:dyDescent="0.4"/>
    <row r="38209" s="6" customFormat="1" x14ac:dyDescent="0.4"/>
    <row r="38210" s="6" customFormat="1" x14ac:dyDescent="0.4"/>
    <row r="38211" s="6" customFormat="1" x14ac:dyDescent="0.4"/>
    <row r="38212" s="6" customFormat="1" x14ac:dyDescent="0.4"/>
    <row r="38213" s="6" customFormat="1" x14ac:dyDescent="0.4"/>
    <row r="38214" s="6" customFormat="1" x14ac:dyDescent="0.4"/>
    <row r="38215" s="6" customFormat="1" x14ac:dyDescent="0.4"/>
    <row r="38216" s="6" customFormat="1" x14ac:dyDescent="0.4"/>
    <row r="38217" s="6" customFormat="1" x14ac:dyDescent="0.4"/>
    <row r="38218" s="6" customFormat="1" x14ac:dyDescent="0.4"/>
    <row r="38219" s="6" customFormat="1" x14ac:dyDescent="0.4"/>
    <row r="38220" s="6" customFormat="1" x14ac:dyDescent="0.4"/>
    <row r="38221" s="6" customFormat="1" x14ac:dyDescent="0.4"/>
    <row r="38222" s="6" customFormat="1" x14ac:dyDescent="0.4"/>
    <row r="38223" s="6" customFormat="1" x14ac:dyDescent="0.4"/>
    <row r="38224" s="6" customFormat="1" x14ac:dyDescent="0.4"/>
    <row r="38225" s="6" customFormat="1" x14ac:dyDescent="0.4"/>
    <row r="38226" s="6" customFormat="1" x14ac:dyDescent="0.4"/>
    <row r="38227" s="6" customFormat="1" x14ac:dyDescent="0.4"/>
    <row r="38228" s="6" customFormat="1" x14ac:dyDescent="0.4"/>
    <row r="38229" s="6" customFormat="1" x14ac:dyDescent="0.4"/>
    <row r="38230" s="6" customFormat="1" x14ac:dyDescent="0.4"/>
    <row r="38231" s="6" customFormat="1" x14ac:dyDescent="0.4"/>
    <row r="38232" s="6" customFormat="1" x14ac:dyDescent="0.4"/>
    <row r="38233" s="6" customFormat="1" x14ac:dyDescent="0.4"/>
    <row r="38234" s="6" customFormat="1" x14ac:dyDescent="0.4"/>
    <row r="38235" s="6" customFormat="1" x14ac:dyDescent="0.4"/>
    <row r="38236" s="6" customFormat="1" x14ac:dyDescent="0.4"/>
    <row r="38237" s="6" customFormat="1" x14ac:dyDescent="0.4"/>
    <row r="38238" s="6" customFormat="1" x14ac:dyDescent="0.4"/>
    <row r="38239" s="6" customFormat="1" x14ac:dyDescent="0.4"/>
    <row r="38240" s="6" customFormat="1" x14ac:dyDescent="0.4"/>
    <row r="38241" s="6" customFormat="1" x14ac:dyDescent="0.4"/>
    <row r="38242" s="6" customFormat="1" x14ac:dyDescent="0.4"/>
    <row r="38243" s="6" customFormat="1" x14ac:dyDescent="0.4"/>
    <row r="38244" s="6" customFormat="1" x14ac:dyDescent="0.4"/>
    <row r="38245" s="6" customFormat="1" x14ac:dyDescent="0.4"/>
    <row r="38246" s="6" customFormat="1" x14ac:dyDescent="0.4"/>
    <row r="38247" s="6" customFormat="1" x14ac:dyDescent="0.4"/>
    <row r="38248" s="6" customFormat="1" x14ac:dyDescent="0.4"/>
    <row r="38249" s="6" customFormat="1" x14ac:dyDescent="0.4"/>
    <row r="38250" s="6" customFormat="1" x14ac:dyDescent="0.4"/>
    <row r="38251" s="6" customFormat="1" x14ac:dyDescent="0.4"/>
    <row r="38252" s="6" customFormat="1" x14ac:dyDescent="0.4"/>
    <row r="38253" s="6" customFormat="1" x14ac:dyDescent="0.4"/>
    <row r="38254" s="6" customFormat="1" x14ac:dyDescent="0.4"/>
    <row r="38255" s="6" customFormat="1" x14ac:dyDescent="0.4"/>
    <row r="38256" s="6" customFormat="1" x14ac:dyDescent="0.4"/>
    <row r="38257" s="6" customFormat="1" x14ac:dyDescent="0.4"/>
    <row r="38258" s="6" customFormat="1" x14ac:dyDescent="0.4"/>
    <row r="38259" s="6" customFormat="1" x14ac:dyDescent="0.4"/>
    <row r="38260" s="6" customFormat="1" x14ac:dyDescent="0.4"/>
    <row r="38261" s="6" customFormat="1" x14ac:dyDescent="0.4"/>
    <row r="38262" s="6" customFormat="1" x14ac:dyDescent="0.4"/>
    <row r="38263" s="6" customFormat="1" x14ac:dyDescent="0.4"/>
    <row r="38264" s="6" customFormat="1" x14ac:dyDescent="0.4"/>
    <row r="38265" s="6" customFormat="1" x14ac:dyDescent="0.4"/>
    <row r="38266" s="6" customFormat="1" x14ac:dyDescent="0.4"/>
    <row r="38267" s="6" customFormat="1" x14ac:dyDescent="0.4"/>
    <row r="38268" s="6" customFormat="1" x14ac:dyDescent="0.4"/>
    <row r="38269" s="6" customFormat="1" x14ac:dyDescent="0.4"/>
    <row r="38270" s="6" customFormat="1" x14ac:dyDescent="0.4"/>
    <row r="38271" s="6" customFormat="1" x14ac:dyDescent="0.4"/>
    <row r="38272" s="6" customFormat="1" x14ac:dyDescent="0.4"/>
    <row r="38273" s="6" customFormat="1" x14ac:dyDescent="0.4"/>
    <row r="38274" s="6" customFormat="1" x14ac:dyDescent="0.4"/>
    <row r="38275" s="6" customFormat="1" x14ac:dyDescent="0.4"/>
    <row r="38276" s="6" customFormat="1" x14ac:dyDescent="0.4"/>
    <row r="38277" s="6" customFormat="1" x14ac:dyDescent="0.4"/>
    <row r="38278" s="6" customFormat="1" x14ac:dyDescent="0.4"/>
    <row r="38279" s="6" customFormat="1" x14ac:dyDescent="0.4"/>
    <row r="38280" s="6" customFormat="1" x14ac:dyDescent="0.4"/>
    <row r="38281" s="6" customFormat="1" x14ac:dyDescent="0.4"/>
    <row r="38282" s="6" customFormat="1" x14ac:dyDescent="0.4"/>
    <row r="38283" s="6" customFormat="1" x14ac:dyDescent="0.4"/>
    <row r="38284" s="6" customFormat="1" x14ac:dyDescent="0.4"/>
    <row r="38285" s="6" customFormat="1" x14ac:dyDescent="0.4"/>
    <row r="38286" s="6" customFormat="1" x14ac:dyDescent="0.4"/>
    <row r="38287" s="6" customFormat="1" x14ac:dyDescent="0.4"/>
    <row r="38288" s="6" customFormat="1" x14ac:dyDescent="0.4"/>
    <row r="38289" s="6" customFormat="1" x14ac:dyDescent="0.4"/>
    <row r="38290" s="6" customFormat="1" x14ac:dyDescent="0.4"/>
    <row r="38291" s="6" customFormat="1" x14ac:dyDescent="0.4"/>
    <row r="38292" s="6" customFormat="1" x14ac:dyDescent="0.4"/>
    <row r="38293" s="6" customFormat="1" x14ac:dyDescent="0.4"/>
    <row r="38294" s="6" customFormat="1" x14ac:dyDescent="0.4"/>
    <row r="38295" s="6" customFormat="1" x14ac:dyDescent="0.4"/>
    <row r="38296" s="6" customFormat="1" x14ac:dyDescent="0.4"/>
    <row r="38297" s="6" customFormat="1" x14ac:dyDescent="0.4"/>
    <row r="38298" s="6" customFormat="1" x14ac:dyDescent="0.4"/>
    <row r="38299" s="6" customFormat="1" x14ac:dyDescent="0.4"/>
    <row r="38300" s="6" customFormat="1" x14ac:dyDescent="0.4"/>
    <row r="38301" s="6" customFormat="1" x14ac:dyDescent="0.4"/>
    <row r="38302" s="6" customFormat="1" x14ac:dyDescent="0.4"/>
    <row r="38303" s="6" customFormat="1" x14ac:dyDescent="0.4"/>
    <row r="38304" s="6" customFormat="1" x14ac:dyDescent="0.4"/>
    <row r="38305" s="6" customFormat="1" x14ac:dyDescent="0.4"/>
    <row r="38306" s="6" customFormat="1" x14ac:dyDescent="0.4"/>
    <row r="38307" s="6" customFormat="1" x14ac:dyDescent="0.4"/>
    <row r="38308" s="6" customFormat="1" x14ac:dyDescent="0.4"/>
    <row r="38309" s="6" customFormat="1" x14ac:dyDescent="0.4"/>
    <row r="38310" s="6" customFormat="1" x14ac:dyDescent="0.4"/>
    <row r="38311" s="6" customFormat="1" x14ac:dyDescent="0.4"/>
    <row r="38312" s="6" customFormat="1" x14ac:dyDescent="0.4"/>
    <row r="38313" s="6" customFormat="1" x14ac:dyDescent="0.4"/>
    <row r="38314" s="6" customFormat="1" x14ac:dyDescent="0.4"/>
    <row r="38315" s="6" customFormat="1" x14ac:dyDescent="0.4"/>
    <row r="38316" s="6" customFormat="1" x14ac:dyDescent="0.4"/>
    <row r="38317" s="6" customFormat="1" x14ac:dyDescent="0.4"/>
    <row r="38318" s="6" customFormat="1" x14ac:dyDescent="0.4"/>
    <row r="38319" s="6" customFormat="1" x14ac:dyDescent="0.4"/>
    <row r="38320" s="6" customFormat="1" x14ac:dyDescent="0.4"/>
    <row r="38321" s="6" customFormat="1" x14ac:dyDescent="0.4"/>
    <row r="38322" s="6" customFormat="1" x14ac:dyDescent="0.4"/>
    <row r="38323" s="6" customFormat="1" x14ac:dyDescent="0.4"/>
    <row r="38324" s="6" customFormat="1" x14ac:dyDescent="0.4"/>
    <row r="38325" s="6" customFormat="1" x14ac:dyDescent="0.4"/>
    <row r="38326" s="6" customFormat="1" x14ac:dyDescent="0.4"/>
    <row r="38327" s="6" customFormat="1" x14ac:dyDescent="0.4"/>
    <row r="38328" s="6" customFormat="1" x14ac:dyDescent="0.4"/>
    <row r="38329" s="6" customFormat="1" x14ac:dyDescent="0.4"/>
    <row r="38330" s="6" customFormat="1" x14ac:dyDescent="0.4"/>
    <row r="38331" s="6" customFormat="1" x14ac:dyDescent="0.4"/>
    <row r="38332" s="6" customFormat="1" x14ac:dyDescent="0.4"/>
    <row r="38333" s="6" customFormat="1" x14ac:dyDescent="0.4"/>
    <row r="38334" s="6" customFormat="1" x14ac:dyDescent="0.4"/>
    <row r="38335" s="6" customFormat="1" x14ac:dyDescent="0.4"/>
    <row r="38336" s="6" customFormat="1" x14ac:dyDescent="0.4"/>
    <row r="38337" s="6" customFormat="1" x14ac:dyDescent="0.4"/>
    <row r="38338" s="6" customFormat="1" x14ac:dyDescent="0.4"/>
    <row r="38339" s="6" customFormat="1" x14ac:dyDescent="0.4"/>
    <row r="38340" s="6" customFormat="1" x14ac:dyDescent="0.4"/>
    <row r="38341" s="6" customFormat="1" x14ac:dyDescent="0.4"/>
    <row r="38342" s="6" customFormat="1" x14ac:dyDescent="0.4"/>
    <row r="38343" s="6" customFormat="1" x14ac:dyDescent="0.4"/>
    <row r="38344" s="6" customFormat="1" x14ac:dyDescent="0.4"/>
    <row r="38345" s="6" customFormat="1" x14ac:dyDescent="0.4"/>
    <row r="38346" s="6" customFormat="1" x14ac:dyDescent="0.4"/>
    <row r="38347" s="6" customFormat="1" x14ac:dyDescent="0.4"/>
    <row r="38348" s="6" customFormat="1" x14ac:dyDescent="0.4"/>
    <row r="38349" s="6" customFormat="1" x14ac:dyDescent="0.4"/>
    <row r="38350" s="6" customFormat="1" x14ac:dyDescent="0.4"/>
    <row r="38351" s="6" customFormat="1" x14ac:dyDescent="0.4"/>
    <row r="38352" s="6" customFormat="1" x14ac:dyDescent="0.4"/>
    <row r="38353" s="6" customFormat="1" x14ac:dyDescent="0.4"/>
    <row r="38354" s="6" customFormat="1" x14ac:dyDescent="0.4"/>
    <row r="38355" s="6" customFormat="1" x14ac:dyDescent="0.4"/>
    <row r="38356" s="6" customFormat="1" x14ac:dyDescent="0.4"/>
    <row r="38357" s="6" customFormat="1" x14ac:dyDescent="0.4"/>
    <row r="38358" s="6" customFormat="1" x14ac:dyDescent="0.4"/>
    <row r="38359" s="6" customFormat="1" x14ac:dyDescent="0.4"/>
    <row r="38360" s="6" customFormat="1" x14ac:dyDescent="0.4"/>
    <row r="38361" s="6" customFormat="1" x14ac:dyDescent="0.4"/>
    <row r="38362" s="6" customFormat="1" x14ac:dyDescent="0.4"/>
    <row r="38363" s="6" customFormat="1" x14ac:dyDescent="0.4"/>
    <row r="38364" s="6" customFormat="1" x14ac:dyDescent="0.4"/>
    <row r="38365" s="6" customFormat="1" x14ac:dyDescent="0.4"/>
    <row r="38366" s="6" customFormat="1" x14ac:dyDescent="0.4"/>
    <row r="38367" s="6" customFormat="1" x14ac:dyDescent="0.4"/>
    <row r="38368" s="6" customFormat="1" x14ac:dyDescent="0.4"/>
    <row r="38369" s="6" customFormat="1" x14ac:dyDescent="0.4"/>
    <row r="38370" s="6" customFormat="1" x14ac:dyDescent="0.4"/>
    <row r="38371" s="6" customFormat="1" x14ac:dyDescent="0.4"/>
    <row r="38372" s="6" customFormat="1" x14ac:dyDescent="0.4"/>
    <row r="38373" s="6" customFormat="1" x14ac:dyDescent="0.4"/>
    <row r="38374" s="6" customFormat="1" x14ac:dyDescent="0.4"/>
    <row r="38375" s="6" customFormat="1" x14ac:dyDescent="0.4"/>
    <row r="38376" s="6" customFormat="1" x14ac:dyDescent="0.4"/>
    <row r="38377" s="6" customFormat="1" x14ac:dyDescent="0.4"/>
    <row r="38378" s="6" customFormat="1" x14ac:dyDescent="0.4"/>
    <row r="38379" s="6" customFormat="1" x14ac:dyDescent="0.4"/>
    <row r="38380" s="6" customFormat="1" x14ac:dyDescent="0.4"/>
    <row r="38381" s="6" customFormat="1" x14ac:dyDescent="0.4"/>
    <row r="38382" s="6" customFormat="1" x14ac:dyDescent="0.4"/>
    <row r="38383" s="6" customFormat="1" x14ac:dyDescent="0.4"/>
    <row r="38384" s="6" customFormat="1" x14ac:dyDescent="0.4"/>
    <row r="38385" s="6" customFormat="1" x14ac:dyDescent="0.4"/>
    <row r="38386" s="6" customFormat="1" x14ac:dyDescent="0.4"/>
    <row r="38387" s="6" customFormat="1" x14ac:dyDescent="0.4"/>
    <row r="38388" s="6" customFormat="1" x14ac:dyDescent="0.4"/>
    <row r="38389" s="6" customFormat="1" x14ac:dyDescent="0.4"/>
    <row r="38390" s="6" customFormat="1" x14ac:dyDescent="0.4"/>
    <row r="38391" s="6" customFormat="1" x14ac:dyDescent="0.4"/>
    <row r="38392" s="6" customFormat="1" x14ac:dyDescent="0.4"/>
    <row r="38393" s="6" customFormat="1" x14ac:dyDescent="0.4"/>
    <row r="38394" s="6" customFormat="1" x14ac:dyDescent="0.4"/>
    <row r="38395" s="6" customFormat="1" x14ac:dyDescent="0.4"/>
    <row r="38396" s="6" customFormat="1" x14ac:dyDescent="0.4"/>
    <row r="38397" s="6" customFormat="1" x14ac:dyDescent="0.4"/>
    <row r="38398" s="6" customFormat="1" x14ac:dyDescent="0.4"/>
    <row r="38399" s="6" customFormat="1" x14ac:dyDescent="0.4"/>
    <row r="38400" s="6" customFormat="1" x14ac:dyDescent="0.4"/>
    <row r="38401" s="6" customFormat="1" x14ac:dyDescent="0.4"/>
    <row r="38402" s="6" customFormat="1" x14ac:dyDescent="0.4"/>
    <row r="38403" s="6" customFormat="1" x14ac:dyDescent="0.4"/>
    <row r="38404" s="6" customFormat="1" x14ac:dyDescent="0.4"/>
    <row r="38405" s="6" customFormat="1" x14ac:dyDescent="0.4"/>
    <row r="38406" s="6" customFormat="1" x14ac:dyDescent="0.4"/>
    <row r="38407" s="6" customFormat="1" x14ac:dyDescent="0.4"/>
    <row r="38408" s="6" customFormat="1" x14ac:dyDescent="0.4"/>
    <row r="38409" s="6" customFormat="1" x14ac:dyDescent="0.4"/>
    <row r="38410" s="6" customFormat="1" x14ac:dyDescent="0.4"/>
    <row r="38411" s="6" customFormat="1" x14ac:dyDescent="0.4"/>
    <row r="38412" s="6" customFormat="1" x14ac:dyDescent="0.4"/>
    <row r="38413" s="6" customFormat="1" x14ac:dyDescent="0.4"/>
    <row r="38414" s="6" customFormat="1" x14ac:dyDescent="0.4"/>
    <row r="38415" s="6" customFormat="1" x14ac:dyDescent="0.4"/>
    <row r="38416" s="6" customFormat="1" x14ac:dyDescent="0.4"/>
    <row r="38417" s="6" customFormat="1" x14ac:dyDescent="0.4"/>
    <row r="38418" s="6" customFormat="1" x14ac:dyDescent="0.4"/>
    <row r="38419" s="6" customFormat="1" x14ac:dyDescent="0.4"/>
    <row r="38420" s="6" customFormat="1" x14ac:dyDescent="0.4"/>
    <row r="38421" s="6" customFormat="1" x14ac:dyDescent="0.4"/>
    <row r="38422" s="6" customFormat="1" x14ac:dyDescent="0.4"/>
    <row r="38423" s="6" customFormat="1" x14ac:dyDescent="0.4"/>
    <row r="38424" s="6" customFormat="1" x14ac:dyDescent="0.4"/>
    <row r="38425" s="6" customFormat="1" x14ac:dyDescent="0.4"/>
    <row r="38426" s="6" customFormat="1" x14ac:dyDescent="0.4"/>
    <row r="38427" s="6" customFormat="1" x14ac:dyDescent="0.4"/>
    <row r="38428" s="6" customFormat="1" x14ac:dyDescent="0.4"/>
    <row r="38429" s="6" customFormat="1" x14ac:dyDescent="0.4"/>
    <row r="38430" s="6" customFormat="1" x14ac:dyDescent="0.4"/>
    <row r="38431" s="6" customFormat="1" x14ac:dyDescent="0.4"/>
    <row r="38432" s="6" customFormat="1" x14ac:dyDescent="0.4"/>
    <row r="38433" s="6" customFormat="1" x14ac:dyDescent="0.4"/>
    <row r="38434" s="6" customFormat="1" x14ac:dyDescent="0.4"/>
    <row r="38435" s="6" customFormat="1" x14ac:dyDescent="0.4"/>
    <row r="38436" s="6" customFormat="1" x14ac:dyDescent="0.4"/>
    <row r="38437" s="6" customFormat="1" x14ac:dyDescent="0.4"/>
    <row r="38438" s="6" customFormat="1" x14ac:dyDescent="0.4"/>
    <row r="38439" s="6" customFormat="1" x14ac:dyDescent="0.4"/>
    <row r="38440" s="6" customFormat="1" x14ac:dyDescent="0.4"/>
    <row r="38441" s="6" customFormat="1" x14ac:dyDescent="0.4"/>
    <row r="38442" s="6" customFormat="1" x14ac:dyDescent="0.4"/>
    <row r="38443" s="6" customFormat="1" x14ac:dyDescent="0.4"/>
    <row r="38444" s="6" customFormat="1" x14ac:dyDescent="0.4"/>
    <row r="38445" s="6" customFormat="1" x14ac:dyDescent="0.4"/>
    <row r="38446" s="6" customFormat="1" x14ac:dyDescent="0.4"/>
    <row r="38447" s="6" customFormat="1" x14ac:dyDescent="0.4"/>
    <row r="38448" s="6" customFormat="1" x14ac:dyDescent="0.4"/>
    <row r="38449" s="6" customFormat="1" x14ac:dyDescent="0.4"/>
    <row r="38450" s="6" customFormat="1" x14ac:dyDescent="0.4"/>
    <row r="38451" s="6" customFormat="1" x14ac:dyDescent="0.4"/>
    <row r="38452" s="6" customFormat="1" x14ac:dyDescent="0.4"/>
    <row r="38453" s="6" customFormat="1" x14ac:dyDescent="0.4"/>
    <row r="38454" s="6" customFormat="1" x14ac:dyDescent="0.4"/>
    <row r="38455" s="6" customFormat="1" x14ac:dyDescent="0.4"/>
    <row r="38456" s="6" customFormat="1" x14ac:dyDescent="0.4"/>
    <row r="38457" s="6" customFormat="1" x14ac:dyDescent="0.4"/>
    <row r="38458" s="6" customFormat="1" x14ac:dyDescent="0.4"/>
    <row r="38459" s="6" customFormat="1" x14ac:dyDescent="0.4"/>
    <row r="38460" s="6" customFormat="1" x14ac:dyDescent="0.4"/>
    <row r="38461" s="6" customFormat="1" x14ac:dyDescent="0.4"/>
    <row r="38462" s="6" customFormat="1" x14ac:dyDescent="0.4"/>
    <row r="38463" s="6" customFormat="1" x14ac:dyDescent="0.4"/>
    <row r="38464" s="6" customFormat="1" x14ac:dyDescent="0.4"/>
    <row r="38465" s="6" customFormat="1" x14ac:dyDescent="0.4"/>
    <row r="38466" s="6" customFormat="1" x14ac:dyDescent="0.4"/>
    <row r="38467" s="6" customFormat="1" x14ac:dyDescent="0.4"/>
    <row r="38468" s="6" customFormat="1" x14ac:dyDescent="0.4"/>
    <row r="38469" s="6" customFormat="1" x14ac:dyDescent="0.4"/>
    <row r="38470" s="6" customFormat="1" x14ac:dyDescent="0.4"/>
    <row r="38471" s="6" customFormat="1" x14ac:dyDescent="0.4"/>
    <row r="38472" s="6" customFormat="1" x14ac:dyDescent="0.4"/>
    <row r="38473" s="6" customFormat="1" x14ac:dyDescent="0.4"/>
    <row r="38474" s="6" customFormat="1" x14ac:dyDescent="0.4"/>
    <row r="38475" s="6" customFormat="1" x14ac:dyDescent="0.4"/>
    <row r="38476" s="6" customFormat="1" x14ac:dyDescent="0.4"/>
    <row r="38477" s="6" customFormat="1" x14ac:dyDescent="0.4"/>
    <row r="38478" s="6" customFormat="1" x14ac:dyDescent="0.4"/>
    <row r="38479" s="6" customFormat="1" x14ac:dyDescent="0.4"/>
    <row r="38480" s="6" customFormat="1" x14ac:dyDescent="0.4"/>
    <row r="38481" s="6" customFormat="1" x14ac:dyDescent="0.4"/>
    <row r="38482" s="6" customFormat="1" x14ac:dyDescent="0.4"/>
    <row r="38483" s="6" customFormat="1" x14ac:dyDescent="0.4"/>
    <row r="38484" s="6" customFormat="1" x14ac:dyDescent="0.4"/>
    <row r="38485" s="6" customFormat="1" x14ac:dyDescent="0.4"/>
    <row r="38486" s="6" customFormat="1" x14ac:dyDescent="0.4"/>
    <row r="38487" s="6" customFormat="1" x14ac:dyDescent="0.4"/>
    <row r="38488" s="6" customFormat="1" x14ac:dyDescent="0.4"/>
    <row r="38489" s="6" customFormat="1" x14ac:dyDescent="0.4"/>
    <row r="38490" s="6" customFormat="1" x14ac:dyDescent="0.4"/>
    <row r="38491" s="6" customFormat="1" x14ac:dyDescent="0.4"/>
    <row r="38492" s="6" customFormat="1" x14ac:dyDescent="0.4"/>
    <row r="38493" s="6" customFormat="1" x14ac:dyDescent="0.4"/>
    <row r="38494" s="6" customFormat="1" x14ac:dyDescent="0.4"/>
    <row r="38495" s="6" customFormat="1" x14ac:dyDescent="0.4"/>
    <row r="38496" s="6" customFormat="1" x14ac:dyDescent="0.4"/>
    <row r="38497" s="6" customFormat="1" x14ac:dyDescent="0.4"/>
    <row r="38498" s="6" customFormat="1" x14ac:dyDescent="0.4"/>
    <row r="38499" s="6" customFormat="1" x14ac:dyDescent="0.4"/>
    <row r="38500" s="6" customFormat="1" x14ac:dyDescent="0.4"/>
    <row r="38501" s="6" customFormat="1" x14ac:dyDescent="0.4"/>
    <row r="38502" s="6" customFormat="1" x14ac:dyDescent="0.4"/>
    <row r="38503" s="6" customFormat="1" x14ac:dyDescent="0.4"/>
    <row r="38504" s="6" customFormat="1" x14ac:dyDescent="0.4"/>
    <row r="38505" s="6" customFormat="1" x14ac:dyDescent="0.4"/>
    <row r="38506" s="6" customFormat="1" x14ac:dyDescent="0.4"/>
    <row r="38507" s="6" customFormat="1" x14ac:dyDescent="0.4"/>
    <row r="38508" s="6" customFormat="1" x14ac:dyDescent="0.4"/>
    <row r="38509" s="6" customFormat="1" x14ac:dyDescent="0.4"/>
    <row r="38510" s="6" customFormat="1" x14ac:dyDescent="0.4"/>
    <row r="38511" s="6" customFormat="1" x14ac:dyDescent="0.4"/>
    <row r="38512" s="6" customFormat="1" x14ac:dyDescent="0.4"/>
    <row r="38513" s="6" customFormat="1" x14ac:dyDescent="0.4"/>
    <row r="38514" s="6" customFormat="1" x14ac:dyDescent="0.4"/>
    <row r="38515" s="6" customFormat="1" x14ac:dyDescent="0.4"/>
    <row r="38516" s="6" customFormat="1" x14ac:dyDescent="0.4"/>
    <row r="38517" s="6" customFormat="1" x14ac:dyDescent="0.4"/>
    <row r="38518" s="6" customFormat="1" x14ac:dyDescent="0.4"/>
    <row r="38519" s="6" customFormat="1" x14ac:dyDescent="0.4"/>
    <row r="38520" s="6" customFormat="1" x14ac:dyDescent="0.4"/>
    <row r="38521" s="6" customFormat="1" x14ac:dyDescent="0.4"/>
    <row r="38522" s="6" customFormat="1" x14ac:dyDescent="0.4"/>
    <row r="38523" s="6" customFormat="1" x14ac:dyDescent="0.4"/>
    <row r="38524" s="6" customFormat="1" x14ac:dyDescent="0.4"/>
    <row r="38525" s="6" customFormat="1" x14ac:dyDescent="0.4"/>
    <row r="38526" s="6" customFormat="1" x14ac:dyDescent="0.4"/>
    <row r="38527" s="6" customFormat="1" x14ac:dyDescent="0.4"/>
    <row r="38528" s="6" customFormat="1" x14ac:dyDescent="0.4"/>
    <row r="38529" s="6" customFormat="1" x14ac:dyDescent="0.4"/>
    <row r="38530" s="6" customFormat="1" x14ac:dyDescent="0.4"/>
    <row r="38531" s="6" customFormat="1" x14ac:dyDescent="0.4"/>
    <row r="38532" s="6" customFormat="1" x14ac:dyDescent="0.4"/>
    <row r="38533" s="6" customFormat="1" x14ac:dyDescent="0.4"/>
    <row r="38534" s="6" customFormat="1" x14ac:dyDescent="0.4"/>
    <row r="38535" s="6" customFormat="1" x14ac:dyDescent="0.4"/>
    <row r="38536" s="6" customFormat="1" x14ac:dyDescent="0.4"/>
    <row r="38537" s="6" customFormat="1" x14ac:dyDescent="0.4"/>
    <row r="38538" s="6" customFormat="1" x14ac:dyDescent="0.4"/>
    <row r="38539" s="6" customFormat="1" x14ac:dyDescent="0.4"/>
    <row r="38540" s="6" customFormat="1" x14ac:dyDescent="0.4"/>
    <row r="38541" s="6" customFormat="1" x14ac:dyDescent="0.4"/>
    <row r="38542" s="6" customFormat="1" x14ac:dyDescent="0.4"/>
    <row r="38543" s="6" customFormat="1" x14ac:dyDescent="0.4"/>
    <row r="38544" s="6" customFormat="1" x14ac:dyDescent="0.4"/>
    <row r="38545" s="6" customFormat="1" x14ac:dyDescent="0.4"/>
    <row r="38546" s="6" customFormat="1" x14ac:dyDescent="0.4"/>
    <row r="38547" s="6" customFormat="1" x14ac:dyDescent="0.4"/>
    <row r="38548" s="6" customFormat="1" x14ac:dyDescent="0.4"/>
    <row r="38549" s="6" customFormat="1" x14ac:dyDescent="0.4"/>
    <row r="38550" s="6" customFormat="1" x14ac:dyDescent="0.4"/>
    <row r="38551" s="6" customFormat="1" x14ac:dyDescent="0.4"/>
    <row r="38552" s="6" customFormat="1" x14ac:dyDescent="0.4"/>
    <row r="38553" s="6" customFormat="1" x14ac:dyDescent="0.4"/>
    <row r="38554" s="6" customFormat="1" x14ac:dyDescent="0.4"/>
    <row r="38555" s="6" customFormat="1" x14ac:dyDescent="0.4"/>
    <row r="38556" s="6" customFormat="1" x14ac:dyDescent="0.4"/>
    <row r="38557" s="6" customFormat="1" x14ac:dyDescent="0.4"/>
    <row r="38558" s="6" customFormat="1" x14ac:dyDescent="0.4"/>
    <row r="38559" s="6" customFormat="1" x14ac:dyDescent="0.4"/>
    <row r="38560" s="6" customFormat="1" x14ac:dyDescent="0.4"/>
    <row r="38561" s="6" customFormat="1" x14ac:dyDescent="0.4"/>
    <row r="38562" s="6" customFormat="1" x14ac:dyDescent="0.4"/>
    <row r="38563" s="6" customFormat="1" x14ac:dyDescent="0.4"/>
    <row r="38564" s="6" customFormat="1" x14ac:dyDescent="0.4"/>
    <row r="38565" s="6" customFormat="1" x14ac:dyDescent="0.4"/>
    <row r="38566" s="6" customFormat="1" x14ac:dyDescent="0.4"/>
    <row r="38567" s="6" customFormat="1" x14ac:dyDescent="0.4"/>
    <row r="38568" s="6" customFormat="1" x14ac:dyDescent="0.4"/>
    <row r="38569" s="6" customFormat="1" x14ac:dyDescent="0.4"/>
    <row r="38570" s="6" customFormat="1" x14ac:dyDescent="0.4"/>
    <row r="38571" s="6" customFormat="1" x14ac:dyDescent="0.4"/>
    <row r="38572" s="6" customFormat="1" x14ac:dyDescent="0.4"/>
    <row r="38573" s="6" customFormat="1" x14ac:dyDescent="0.4"/>
    <row r="38574" s="6" customFormat="1" x14ac:dyDescent="0.4"/>
    <row r="38575" s="6" customFormat="1" x14ac:dyDescent="0.4"/>
    <row r="38576" s="6" customFormat="1" x14ac:dyDescent="0.4"/>
    <row r="38577" s="6" customFormat="1" x14ac:dyDescent="0.4"/>
    <row r="38578" s="6" customFormat="1" x14ac:dyDescent="0.4"/>
    <row r="38579" s="6" customFormat="1" x14ac:dyDescent="0.4"/>
    <row r="38580" s="6" customFormat="1" x14ac:dyDescent="0.4"/>
    <row r="38581" s="6" customFormat="1" x14ac:dyDescent="0.4"/>
    <row r="38582" s="6" customFormat="1" x14ac:dyDescent="0.4"/>
    <row r="38583" s="6" customFormat="1" x14ac:dyDescent="0.4"/>
    <row r="38584" s="6" customFormat="1" x14ac:dyDescent="0.4"/>
    <row r="38585" s="6" customFormat="1" x14ac:dyDescent="0.4"/>
    <row r="38586" s="6" customFormat="1" x14ac:dyDescent="0.4"/>
    <row r="38587" s="6" customFormat="1" x14ac:dyDescent="0.4"/>
    <row r="38588" s="6" customFormat="1" x14ac:dyDescent="0.4"/>
    <row r="38589" s="6" customFormat="1" x14ac:dyDescent="0.4"/>
    <row r="38590" s="6" customFormat="1" x14ac:dyDescent="0.4"/>
    <row r="38591" s="6" customFormat="1" x14ac:dyDescent="0.4"/>
    <row r="38592" s="6" customFormat="1" x14ac:dyDescent="0.4"/>
    <row r="38593" s="6" customFormat="1" x14ac:dyDescent="0.4"/>
    <row r="38594" s="6" customFormat="1" x14ac:dyDescent="0.4"/>
    <row r="38595" s="6" customFormat="1" x14ac:dyDescent="0.4"/>
    <row r="38596" s="6" customFormat="1" x14ac:dyDescent="0.4"/>
    <row r="38597" s="6" customFormat="1" x14ac:dyDescent="0.4"/>
    <row r="38598" s="6" customFormat="1" x14ac:dyDescent="0.4"/>
    <row r="38599" s="6" customFormat="1" x14ac:dyDescent="0.4"/>
    <row r="38600" s="6" customFormat="1" x14ac:dyDescent="0.4"/>
    <row r="38601" s="6" customFormat="1" x14ac:dyDescent="0.4"/>
    <row r="38602" s="6" customFormat="1" x14ac:dyDescent="0.4"/>
    <row r="38603" s="6" customFormat="1" x14ac:dyDescent="0.4"/>
    <row r="38604" s="6" customFormat="1" x14ac:dyDescent="0.4"/>
    <row r="38605" s="6" customFormat="1" x14ac:dyDescent="0.4"/>
    <row r="38606" s="6" customFormat="1" x14ac:dyDescent="0.4"/>
    <row r="38607" s="6" customFormat="1" x14ac:dyDescent="0.4"/>
    <row r="38608" s="6" customFormat="1" x14ac:dyDescent="0.4"/>
    <row r="38609" s="6" customFormat="1" x14ac:dyDescent="0.4"/>
    <row r="38610" s="6" customFormat="1" x14ac:dyDescent="0.4"/>
    <row r="38611" s="6" customFormat="1" x14ac:dyDescent="0.4"/>
    <row r="38612" s="6" customFormat="1" x14ac:dyDescent="0.4"/>
    <row r="38613" s="6" customFormat="1" x14ac:dyDescent="0.4"/>
    <row r="38614" s="6" customFormat="1" x14ac:dyDescent="0.4"/>
    <row r="38615" s="6" customFormat="1" x14ac:dyDescent="0.4"/>
    <row r="38616" s="6" customFormat="1" x14ac:dyDescent="0.4"/>
    <row r="38617" s="6" customFormat="1" x14ac:dyDescent="0.4"/>
    <row r="38618" s="6" customFormat="1" x14ac:dyDescent="0.4"/>
    <row r="38619" s="6" customFormat="1" x14ac:dyDescent="0.4"/>
    <row r="38620" s="6" customFormat="1" x14ac:dyDescent="0.4"/>
    <row r="38621" s="6" customFormat="1" x14ac:dyDescent="0.4"/>
    <row r="38622" s="6" customFormat="1" x14ac:dyDescent="0.4"/>
    <row r="38623" s="6" customFormat="1" x14ac:dyDescent="0.4"/>
    <row r="38624" s="6" customFormat="1" x14ac:dyDescent="0.4"/>
    <row r="38625" s="6" customFormat="1" x14ac:dyDescent="0.4"/>
    <row r="38626" s="6" customFormat="1" x14ac:dyDescent="0.4"/>
    <row r="38627" s="6" customFormat="1" x14ac:dyDescent="0.4"/>
    <row r="38628" s="6" customFormat="1" x14ac:dyDescent="0.4"/>
    <row r="38629" s="6" customFormat="1" x14ac:dyDescent="0.4"/>
    <row r="38630" s="6" customFormat="1" x14ac:dyDescent="0.4"/>
    <row r="38631" s="6" customFormat="1" x14ac:dyDescent="0.4"/>
    <row r="38632" s="6" customFormat="1" x14ac:dyDescent="0.4"/>
    <row r="38633" s="6" customFormat="1" x14ac:dyDescent="0.4"/>
    <row r="38634" s="6" customFormat="1" x14ac:dyDescent="0.4"/>
    <row r="38635" s="6" customFormat="1" x14ac:dyDescent="0.4"/>
    <row r="38636" s="6" customFormat="1" x14ac:dyDescent="0.4"/>
    <row r="38637" s="6" customFormat="1" x14ac:dyDescent="0.4"/>
    <row r="38638" s="6" customFormat="1" x14ac:dyDescent="0.4"/>
    <row r="38639" s="6" customFormat="1" x14ac:dyDescent="0.4"/>
    <row r="38640" s="6" customFormat="1" x14ac:dyDescent="0.4"/>
    <row r="38641" s="6" customFormat="1" x14ac:dyDescent="0.4"/>
    <row r="38642" s="6" customFormat="1" x14ac:dyDescent="0.4"/>
    <row r="38643" s="6" customFormat="1" x14ac:dyDescent="0.4"/>
    <row r="38644" s="6" customFormat="1" x14ac:dyDescent="0.4"/>
    <row r="38645" s="6" customFormat="1" x14ac:dyDescent="0.4"/>
    <row r="38646" s="6" customFormat="1" x14ac:dyDescent="0.4"/>
    <row r="38647" s="6" customFormat="1" x14ac:dyDescent="0.4"/>
    <row r="38648" s="6" customFormat="1" x14ac:dyDescent="0.4"/>
    <row r="38649" s="6" customFormat="1" x14ac:dyDescent="0.4"/>
    <row r="38650" s="6" customFormat="1" x14ac:dyDescent="0.4"/>
    <row r="38651" s="6" customFormat="1" x14ac:dyDescent="0.4"/>
    <row r="38652" s="6" customFormat="1" x14ac:dyDescent="0.4"/>
    <row r="38653" s="6" customFormat="1" x14ac:dyDescent="0.4"/>
    <row r="38654" s="6" customFormat="1" x14ac:dyDescent="0.4"/>
    <row r="38655" s="6" customFormat="1" x14ac:dyDescent="0.4"/>
    <row r="38656" s="6" customFormat="1" x14ac:dyDescent="0.4"/>
    <row r="38657" s="6" customFormat="1" x14ac:dyDescent="0.4"/>
    <row r="38658" s="6" customFormat="1" x14ac:dyDescent="0.4"/>
    <row r="38659" s="6" customFormat="1" x14ac:dyDescent="0.4"/>
    <row r="38660" s="6" customFormat="1" x14ac:dyDescent="0.4"/>
    <row r="38661" s="6" customFormat="1" x14ac:dyDescent="0.4"/>
    <row r="38662" s="6" customFormat="1" x14ac:dyDescent="0.4"/>
    <row r="38663" s="6" customFormat="1" x14ac:dyDescent="0.4"/>
    <row r="38664" s="6" customFormat="1" x14ac:dyDescent="0.4"/>
    <row r="38665" s="6" customFormat="1" x14ac:dyDescent="0.4"/>
    <row r="38666" s="6" customFormat="1" x14ac:dyDescent="0.4"/>
    <row r="38667" s="6" customFormat="1" x14ac:dyDescent="0.4"/>
    <row r="38668" s="6" customFormat="1" x14ac:dyDescent="0.4"/>
    <row r="38669" s="6" customFormat="1" x14ac:dyDescent="0.4"/>
    <row r="38670" s="6" customFormat="1" x14ac:dyDescent="0.4"/>
    <row r="38671" s="6" customFormat="1" x14ac:dyDescent="0.4"/>
    <row r="38672" s="6" customFormat="1" x14ac:dyDescent="0.4"/>
    <row r="38673" s="6" customFormat="1" x14ac:dyDescent="0.4"/>
    <row r="38674" s="6" customFormat="1" x14ac:dyDescent="0.4"/>
    <row r="38675" s="6" customFormat="1" x14ac:dyDescent="0.4"/>
    <row r="38676" s="6" customFormat="1" x14ac:dyDescent="0.4"/>
    <row r="38677" s="6" customFormat="1" x14ac:dyDescent="0.4"/>
    <row r="38678" s="6" customFormat="1" x14ac:dyDescent="0.4"/>
    <row r="38679" s="6" customFormat="1" x14ac:dyDescent="0.4"/>
    <row r="38680" s="6" customFormat="1" x14ac:dyDescent="0.4"/>
    <row r="38681" s="6" customFormat="1" x14ac:dyDescent="0.4"/>
    <row r="38682" s="6" customFormat="1" x14ac:dyDescent="0.4"/>
    <row r="38683" s="6" customFormat="1" x14ac:dyDescent="0.4"/>
    <row r="38684" s="6" customFormat="1" x14ac:dyDescent="0.4"/>
    <row r="38685" s="6" customFormat="1" x14ac:dyDescent="0.4"/>
    <row r="38686" s="6" customFormat="1" x14ac:dyDescent="0.4"/>
    <row r="38687" s="6" customFormat="1" x14ac:dyDescent="0.4"/>
    <row r="38688" s="6" customFormat="1" x14ac:dyDescent="0.4"/>
    <row r="38689" s="6" customFormat="1" x14ac:dyDescent="0.4"/>
    <row r="38690" s="6" customFormat="1" x14ac:dyDescent="0.4"/>
    <row r="38691" s="6" customFormat="1" x14ac:dyDescent="0.4"/>
    <row r="38692" s="6" customFormat="1" x14ac:dyDescent="0.4"/>
    <row r="38693" s="6" customFormat="1" x14ac:dyDescent="0.4"/>
    <row r="38694" s="6" customFormat="1" x14ac:dyDescent="0.4"/>
    <row r="38695" s="6" customFormat="1" x14ac:dyDescent="0.4"/>
    <row r="38696" s="6" customFormat="1" x14ac:dyDescent="0.4"/>
    <row r="38697" s="6" customFormat="1" x14ac:dyDescent="0.4"/>
    <row r="38698" s="6" customFormat="1" x14ac:dyDescent="0.4"/>
    <row r="38699" s="6" customFormat="1" x14ac:dyDescent="0.4"/>
    <row r="38700" s="6" customFormat="1" x14ac:dyDescent="0.4"/>
    <row r="38701" s="6" customFormat="1" x14ac:dyDescent="0.4"/>
    <row r="38702" s="6" customFormat="1" x14ac:dyDescent="0.4"/>
    <row r="38703" s="6" customFormat="1" x14ac:dyDescent="0.4"/>
    <row r="38704" s="6" customFormat="1" x14ac:dyDescent="0.4"/>
    <row r="38705" s="6" customFormat="1" x14ac:dyDescent="0.4"/>
    <row r="38706" s="6" customFormat="1" x14ac:dyDescent="0.4"/>
    <row r="38707" s="6" customFormat="1" x14ac:dyDescent="0.4"/>
    <row r="38708" s="6" customFormat="1" x14ac:dyDescent="0.4"/>
    <row r="38709" s="6" customFormat="1" x14ac:dyDescent="0.4"/>
    <row r="38710" s="6" customFormat="1" x14ac:dyDescent="0.4"/>
    <row r="38711" s="6" customFormat="1" x14ac:dyDescent="0.4"/>
    <row r="38712" s="6" customFormat="1" x14ac:dyDescent="0.4"/>
    <row r="38713" s="6" customFormat="1" x14ac:dyDescent="0.4"/>
    <row r="38714" s="6" customFormat="1" x14ac:dyDescent="0.4"/>
    <row r="38715" s="6" customFormat="1" x14ac:dyDescent="0.4"/>
    <row r="38716" s="6" customFormat="1" x14ac:dyDescent="0.4"/>
    <row r="38717" s="6" customFormat="1" x14ac:dyDescent="0.4"/>
    <row r="38718" s="6" customFormat="1" x14ac:dyDescent="0.4"/>
    <row r="38719" s="6" customFormat="1" x14ac:dyDescent="0.4"/>
    <row r="38720" s="6" customFormat="1" x14ac:dyDescent="0.4"/>
    <row r="38721" s="6" customFormat="1" x14ac:dyDescent="0.4"/>
    <row r="38722" s="6" customFormat="1" x14ac:dyDescent="0.4"/>
    <row r="38723" s="6" customFormat="1" x14ac:dyDescent="0.4"/>
    <row r="38724" s="6" customFormat="1" x14ac:dyDescent="0.4"/>
    <row r="38725" s="6" customFormat="1" x14ac:dyDescent="0.4"/>
    <row r="38726" s="6" customFormat="1" x14ac:dyDescent="0.4"/>
    <row r="38727" s="6" customFormat="1" x14ac:dyDescent="0.4"/>
    <row r="38728" s="6" customFormat="1" x14ac:dyDescent="0.4"/>
    <row r="38729" s="6" customFormat="1" x14ac:dyDescent="0.4"/>
    <row r="38730" s="6" customFormat="1" x14ac:dyDescent="0.4"/>
    <row r="38731" s="6" customFormat="1" x14ac:dyDescent="0.4"/>
    <row r="38732" s="6" customFormat="1" x14ac:dyDescent="0.4"/>
    <row r="38733" s="6" customFormat="1" x14ac:dyDescent="0.4"/>
    <row r="38734" s="6" customFormat="1" x14ac:dyDescent="0.4"/>
    <row r="38735" s="6" customFormat="1" x14ac:dyDescent="0.4"/>
    <row r="38736" s="6" customFormat="1" x14ac:dyDescent="0.4"/>
    <row r="38737" s="6" customFormat="1" x14ac:dyDescent="0.4"/>
    <row r="38738" s="6" customFormat="1" x14ac:dyDescent="0.4"/>
    <row r="38739" s="6" customFormat="1" x14ac:dyDescent="0.4"/>
    <row r="38740" s="6" customFormat="1" x14ac:dyDescent="0.4"/>
    <row r="38741" s="6" customFormat="1" x14ac:dyDescent="0.4"/>
    <row r="38742" s="6" customFormat="1" x14ac:dyDescent="0.4"/>
    <row r="38743" s="6" customFormat="1" x14ac:dyDescent="0.4"/>
    <row r="38744" s="6" customFormat="1" x14ac:dyDescent="0.4"/>
    <row r="38745" s="6" customFormat="1" x14ac:dyDescent="0.4"/>
    <row r="38746" s="6" customFormat="1" x14ac:dyDescent="0.4"/>
    <row r="38747" s="6" customFormat="1" x14ac:dyDescent="0.4"/>
    <row r="38748" s="6" customFormat="1" x14ac:dyDescent="0.4"/>
    <row r="38749" s="6" customFormat="1" x14ac:dyDescent="0.4"/>
    <row r="38750" s="6" customFormat="1" x14ac:dyDescent="0.4"/>
    <row r="38751" s="6" customFormat="1" x14ac:dyDescent="0.4"/>
    <row r="38752" s="6" customFormat="1" x14ac:dyDescent="0.4"/>
    <row r="38753" s="6" customFormat="1" x14ac:dyDescent="0.4"/>
    <row r="38754" s="6" customFormat="1" x14ac:dyDescent="0.4"/>
    <row r="38755" s="6" customFormat="1" x14ac:dyDescent="0.4"/>
    <row r="38756" s="6" customFormat="1" x14ac:dyDescent="0.4"/>
    <row r="38757" s="6" customFormat="1" x14ac:dyDescent="0.4"/>
    <row r="38758" s="6" customFormat="1" x14ac:dyDescent="0.4"/>
    <row r="38759" s="6" customFormat="1" x14ac:dyDescent="0.4"/>
    <row r="38760" s="6" customFormat="1" x14ac:dyDescent="0.4"/>
    <row r="38761" s="6" customFormat="1" x14ac:dyDescent="0.4"/>
    <row r="38762" s="6" customFormat="1" x14ac:dyDescent="0.4"/>
    <row r="38763" s="6" customFormat="1" x14ac:dyDescent="0.4"/>
    <row r="38764" s="6" customFormat="1" x14ac:dyDescent="0.4"/>
    <row r="38765" s="6" customFormat="1" x14ac:dyDescent="0.4"/>
    <row r="38766" s="6" customFormat="1" x14ac:dyDescent="0.4"/>
    <row r="38767" s="6" customFormat="1" x14ac:dyDescent="0.4"/>
    <row r="38768" s="6" customFormat="1" x14ac:dyDescent="0.4"/>
    <row r="38769" s="6" customFormat="1" x14ac:dyDescent="0.4"/>
    <row r="38770" s="6" customFormat="1" x14ac:dyDescent="0.4"/>
    <row r="38771" s="6" customFormat="1" x14ac:dyDescent="0.4"/>
    <row r="38772" s="6" customFormat="1" x14ac:dyDescent="0.4"/>
    <row r="38773" s="6" customFormat="1" x14ac:dyDescent="0.4"/>
    <row r="38774" s="6" customFormat="1" x14ac:dyDescent="0.4"/>
    <row r="38775" s="6" customFormat="1" x14ac:dyDescent="0.4"/>
    <row r="38776" s="6" customFormat="1" x14ac:dyDescent="0.4"/>
    <row r="38777" s="6" customFormat="1" x14ac:dyDescent="0.4"/>
    <row r="38778" s="6" customFormat="1" x14ac:dyDescent="0.4"/>
    <row r="38779" s="6" customFormat="1" x14ac:dyDescent="0.4"/>
    <row r="38780" s="6" customFormat="1" x14ac:dyDescent="0.4"/>
    <row r="38781" s="6" customFormat="1" x14ac:dyDescent="0.4"/>
    <row r="38782" s="6" customFormat="1" x14ac:dyDescent="0.4"/>
    <row r="38783" s="6" customFormat="1" x14ac:dyDescent="0.4"/>
    <row r="38784" s="6" customFormat="1" x14ac:dyDescent="0.4"/>
    <row r="38785" s="6" customFormat="1" x14ac:dyDescent="0.4"/>
    <row r="38786" s="6" customFormat="1" x14ac:dyDescent="0.4"/>
    <row r="38787" s="6" customFormat="1" x14ac:dyDescent="0.4"/>
    <row r="38788" s="6" customFormat="1" x14ac:dyDescent="0.4"/>
    <row r="38789" s="6" customFormat="1" x14ac:dyDescent="0.4"/>
    <row r="38790" s="6" customFormat="1" x14ac:dyDescent="0.4"/>
    <row r="38791" s="6" customFormat="1" x14ac:dyDescent="0.4"/>
    <row r="38792" s="6" customFormat="1" x14ac:dyDescent="0.4"/>
    <row r="38793" s="6" customFormat="1" x14ac:dyDescent="0.4"/>
    <row r="38794" s="6" customFormat="1" x14ac:dyDescent="0.4"/>
    <row r="38795" s="6" customFormat="1" x14ac:dyDescent="0.4"/>
    <row r="38796" s="6" customFormat="1" x14ac:dyDescent="0.4"/>
    <row r="38797" s="6" customFormat="1" x14ac:dyDescent="0.4"/>
    <row r="38798" s="6" customFormat="1" x14ac:dyDescent="0.4"/>
    <row r="38799" s="6" customFormat="1" x14ac:dyDescent="0.4"/>
    <row r="38800" s="6" customFormat="1" x14ac:dyDescent="0.4"/>
    <row r="38801" s="6" customFormat="1" x14ac:dyDescent="0.4"/>
    <row r="38802" s="6" customFormat="1" x14ac:dyDescent="0.4"/>
    <row r="38803" s="6" customFormat="1" x14ac:dyDescent="0.4"/>
    <row r="38804" s="6" customFormat="1" x14ac:dyDescent="0.4"/>
    <row r="38805" s="6" customFormat="1" x14ac:dyDescent="0.4"/>
    <row r="38806" s="6" customFormat="1" x14ac:dyDescent="0.4"/>
    <row r="38807" s="6" customFormat="1" x14ac:dyDescent="0.4"/>
    <row r="38808" s="6" customFormat="1" x14ac:dyDescent="0.4"/>
    <row r="38809" s="6" customFormat="1" x14ac:dyDescent="0.4"/>
    <row r="38810" s="6" customFormat="1" x14ac:dyDescent="0.4"/>
    <row r="38811" s="6" customFormat="1" x14ac:dyDescent="0.4"/>
    <row r="38812" s="6" customFormat="1" x14ac:dyDescent="0.4"/>
    <row r="38813" s="6" customFormat="1" x14ac:dyDescent="0.4"/>
    <row r="38814" s="6" customFormat="1" x14ac:dyDescent="0.4"/>
    <row r="38815" s="6" customFormat="1" x14ac:dyDescent="0.4"/>
    <row r="38816" s="6" customFormat="1" x14ac:dyDescent="0.4"/>
    <row r="38817" s="6" customFormat="1" x14ac:dyDescent="0.4"/>
    <row r="38818" s="6" customFormat="1" x14ac:dyDescent="0.4"/>
    <row r="38819" s="6" customFormat="1" x14ac:dyDescent="0.4"/>
    <row r="38820" s="6" customFormat="1" x14ac:dyDescent="0.4"/>
    <row r="38821" s="6" customFormat="1" x14ac:dyDescent="0.4"/>
    <row r="38822" s="6" customFormat="1" x14ac:dyDescent="0.4"/>
    <row r="38823" s="6" customFormat="1" x14ac:dyDescent="0.4"/>
    <row r="38824" s="6" customFormat="1" x14ac:dyDescent="0.4"/>
    <row r="38825" s="6" customFormat="1" x14ac:dyDescent="0.4"/>
    <row r="38826" s="6" customFormat="1" x14ac:dyDescent="0.4"/>
    <row r="38827" s="6" customFormat="1" x14ac:dyDescent="0.4"/>
    <row r="38828" s="6" customFormat="1" x14ac:dyDescent="0.4"/>
    <row r="38829" s="6" customFormat="1" x14ac:dyDescent="0.4"/>
    <row r="38830" s="6" customFormat="1" x14ac:dyDescent="0.4"/>
    <row r="38831" s="6" customFormat="1" x14ac:dyDescent="0.4"/>
    <row r="38832" s="6" customFormat="1" x14ac:dyDescent="0.4"/>
    <row r="38833" s="6" customFormat="1" x14ac:dyDescent="0.4"/>
    <row r="38834" s="6" customFormat="1" x14ac:dyDescent="0.4"/>
    <row r="38835" s="6" customFormat="1" x14ac:dyDescent="0.4"/>
    <row r="38836" s="6" customFormat="1" x14ac:dyDescent="0.4"/>
    <row r="38837" s="6" customFormat="1" x14ac:dyDescent="0.4"/>
    <row r="38838" s="6" customFormat="1" x14ac:dyDescent="0.4"/>
    <row r="38839" s="6" customFormat="1" x14ac:dyDescent="0.4"/>
    <row r="38840" s="6" customFormat="1" x14ac:dyDescent="0.4"/>
    <row r="38841" s="6" customFormat="1" x14ac:dyDescent="0.4"/>
    <row r="38842" s="6" customFormat="1" x14ac:dyDescent="0.4"/>
    <row r="38843" s="6" customFormat="1" x14ac:dyDescent="0.4"/>
    <row r="38844" s="6" customFormat="1" x14ac:dyDescent="0.4"/>
    <row r="38845" s="6" customFormat="1" x14ac:dyDescent="0.4"/>
    <row r="38846" s="6" customFormat="1" x14ac:dyDescent="0.4"/>
    <row r="38847" s="6" customFormat="1" x14ac:dyDescent="0.4"/>
    <row r="38848" s="6" customFormat="1" x14ac:dyDescent="0.4"/>
    <row r="38849" s="6" customFormat="1" x14ac:dyDescent="0.4"/>
    <row r="38850" s="6" customFormat="1" x14ac:dyDescent="0.4"/>
    <row r="38851" s="6" customFormat="1" x14ac:dyDescent="0.4"/>
    <row r="38852" s="6" customFormat="1" x14ac:dyDescent="0.4"/>
    <row r="38853" s="6" customFormat="1" x14ac:dyDescent="0.4"/>
    <row r="38854" s="6" customFormat="1" x14ac:dyDescent="0.4"/>
    <row r="38855" s="6" customFormat="1" x14ac:dyDescent="0.4"/>
    <row r="38856" s="6" customFormat="1" x14ac:dyDescent="0.4"/>
    <row r="38857" s="6" customFormat="1" x14ac:dyDescent="0.4"/>
    <row r="38858" s="6" customFormat="1" x14ac:dyDescent="0.4"/>
    <row r="38859" s="6" customFormat="1" x14ac:dyDescent="0.4"/>
    <row r="38860" s="6" customFormat="1" x14ac:dyDescent="0.4"/>
    <row r="38861" s="6" customFormat="1" x14ac:dyDescent="0.4"/>
    <row r="38862" s="6" customFormat="1" x14ac:dyDescent="0.4"/>
    <row r="38863" s="6" customFormat="1" x14ac:dyDescent="0.4"/>
    <row r="38864" s="6" customFormat="1" x14ac:dyDescent="0.4"/>
    <row r="38865" s="6" customFormat="1" x14ac:dyDescent="0.4"/>
    <row r="38866" s="6" customFormat="1" x14ac:dyDescent="0.4"/>
    <row r="38867" s="6" customFormat="1" x14ac:dyDescent="0.4"/>
    <row r="38868" s="6" customFormat="1" x14ac:dyDescent="0.4"/>
    <row r="38869" s="6" customFormat="1" x14ac:dyDescent="0.4"/>
    <row r="38870" s="6" customFormat="1" x14ac:dyDescent="0.4"/>
    <row r="38871" s="6" customFormat="1" x14ac:dyDescent="0.4"/>
    <row r="38872" s="6" customFormat="1" x14ac:dyDescent="0.4"/>
    <row r="38873" s="6" customFormat="1" x14ac:dyDescent="0.4"/>
    <row r="38874" s="6" customFormat="1" x14ac:dyDescent="0.4"/>
    <row r="38875" s="6" customFormat="1" x14ac:dyDescent="0.4"/>
    <row r="38876" s="6" customFormat="1" x14ac:dyDescent="0.4"/>
    <row r="38877" s="6" customFormat="1" x14ac:dyDescent="0.4"/>
    <row r="38878" s="6" customFormat="1" x14ac:dyDescent="0.4"/>
    <row r="38879" s="6" customFormat="1" x14ac:dyDescent="0.4"/>
    <row r="38880" s="6" customFormat="1" x14ac:dyDescent="0.4"/>
    <row r="38881" s="6" customFormat="1" x14ac:dyDescent="0.4"/>
    <row r="38882" s="6" customFormat="1" x14ac:dyDescent="0.4"/>
    <row r="38883" s="6" customFormat="1" x14ac:dyDescent="0.4"/>
    <row r="38884" s="6" customFormat="1" x14ac:dyDescent="0.4"/>
    <row r="38885" s="6" customFormat="1" x14ac:dyDescent="0.4"/>
    <row r="38886" s="6" customFormat="1" x14ac:dyDescent="0.4"/>
    <row r="38887" s="6" customFormat="1" x14ac:dyDescent="0.4"/>
    <row r="38888" s="6" customFormat="1" x14ac:dyDescent="0.4"/>
    <row r="38889" s="6" customFormat="1" x14ac:dyDescent="0.4"/>
    <row r="38890" s="6" customFormat="1" x14ac:dyDescent="0.4"/>
    <row r="38891" s="6" customFormat="1" x14ac:dyDescent="0.4"/>
    <row r="38892" s="6" customFormat="1" x14ac:dyDescent="0.4"/>
    <row r="38893" s="6" customFormat="1" x14ac:dyDescent="0.4"/>
    <row r="38894" s="6" customFormat="1" x14ac:dyDescent="0.4"/>
    <row r="38895" s="6" customFormat="1" x14ac:dyDescent="0.4"/>
    <row r="38896" s="6" customFormat="1" x14ac:dyDescent="0.4"/>
    <row r="38897" s="6" customFormat="1" x14ac:dyDescent="0.4"/>
    <row r="38898" s="6" customFormat="1" x14ac:dyDescent="0.4"/>
    <row r="38899" s="6" customFormat="1" x14ac:dyDescent="0.4"/>
    <row r="38900" s="6" customFormat="1" x14ac:dyDescent="0.4"/>
    <row r="38901" s="6" customFormat="1" x14ac:dyDescent="0.4"/>
    <row r="38902" s="6" customFormat="1" x14ac:dyDescent="0.4"/>
    <row r="38903" s="6" customFormat="1" x14ac:dyDescent="0.4"/>
    <row r="38904" s="6" customFormat="1" x14ac:dyDescent="0.4"/>
    <row r="38905" s="6" customFormat="1" x14ac:dyDescent="0.4"/>
    <row r="38906" s="6" customFormat="1" x14ac:dyDescent="0.4"/>
    <row r="38907" s="6" customFormat="1" x14ac:dyDescent="0.4"/>
    <row r="38908" s="6" customFormat="1" x14ac:dyDescent="0.4"/>
    <row r="38909" s="6" customFormat="1" x14ac:dyDescent="0.4"/>
    <row r="38910" s="6" customFormat="1" x14ac:dyDescent="0.4"/>
    <row r="38911" s="6" customFormat="1" x14ac:dyDescent="0.4"/>
    <row r="38912" s="6" customFormat="1" x14ac:dyDescent="0.4"/>
    <row r="38913" s="6" customFormat="1" x14ac:dyDescent="0.4"/>
    <row r="38914" s="6" customFormat="1" x14ac:dyDescent="0.4"/>
    <row r="38915" s="6" customFormat="1" x14ac:dyDescent="0.4"/>
    <row r="38916" s="6" customFormat="1" x14ac:dyDescent="0.4"/>
    <row r="38917" s="6" customFormat="1" x14ac:dyDescent="0.4"/>
    <row r="38918" s="6" customFormat="1" x14ac:dyDescent="0.4"/>
    <row r="38919" s="6" customFormat="1" x14ac:dyDescent="0.4"/>
    <row r="38920" s="6" customFormat="1" x14ac:dyDescent="0.4"/>
    <row r="38921" s="6" customFormat="1" x14ac:dyDescent="0.4"/>
    <row r="38922" s="6" customFormat="1" x14ac:dyDescent="0.4"/>
    <row r="38923" s="6" customFormat="1" x14ac:dyDescent="0.4"/>
    <row r="38924" s="6" customFormat="1" x14ac:dyDescent="0.4"/>
    <row r="38925" s="6" customFormat="1" x14ac:dyDescent="0.4"/>
    <row r="38926" s="6" customFormat="1" x14ac:dyDescent="0.4"/>
    <row r="38927" s="6" customFormat="1" x14ac:dyDescent="0.4"/>
    <row r="38928" s="6" customFormat="1" x14ac:dyDescent="0.4"/>
    <row r="38929" s="6" customFormat="1" x14ac:dyDescent="0.4"/>
    <row r="38930" s="6" customFormat="1" x14ac:dyDescent="0.4"/>
    <row r="38931" s="6" customFormat="1" x14ac:dyDescent="0.4"/>
    <row r="38932" s="6" customFormat="1" x14ac:dyDescent="0.4"/>
    <row r="38933" s="6" customFormat="1" x14ac:dyDescent="0.4"/>
    <row r="38934" s="6" customFormat="1" x14ac:dyDescent="0.4"/>
    <row r="38935" s="6" customFormat="1" x14ac:dyDescent="0.4"/>
    <row r="38936" s="6" customFormat="1" x14ac:dyDescent="0.4"/>
    <row r="38937" s="6" customFormat="1" x14ac:dyDescent="0.4"/>
    <row r="38938" s="6" customFormat="1" x14ac:dyDescent="0.4"/>
    <row r="38939" s="6" customFormat="1" x14ac:dyDescent="0.4"/>
    <row r="38940" s="6" customFormat="1" x14ac:dyDescent="0.4"/>
    <row r="38941" s="6" customFormat="1" x14ac:dyDescent="0.4"/>
    <row r="38942" s="6" customFormat="1" x14ac:dyDescent="0.4"/>
    <row r="38943" s="6" customFormat="1" x14ac:dyDescent="0.4"/>
    <row r="38944" s="6" customFormat="1" x14ac:dyDescent="0.4"/>
    <row r="38945" s="6" customFormat="1" x14ac:dyDescent="0.4"/>
    <row r="38946" s="6" customFormat="1" x14ac:dyDescent="0.4"/>
    <row r="38947" s="6" customFormat="1" x14ac:dyDescent="0.4"/>
    <row r="38948" s="6" customFormat="1" x14ac:dyDescent="0.4"/>
    <row r="38949" s="6" customFormat="1" x14ac:dyDescent="0.4"/>
    <row r="38950" s="6" customFormat="1" x14ac:dyDescent="0.4"/>
    <row r="38951" s="6" customFormat="1" x14ac:dyDescent="0.4"/>
    <row r="38952" s="6" customFormat="1" x14ac:dyDescent="0.4"/>
    <row r="38953" s="6" customFormat="1" x14ac:dyDescent="0.4"/>
    <row r="38954" s="6" customFormat="1" x14ac:dyDescent="0.4"/>
    <row r="38955" s="6" customFormat="1" x14ac:dyDescent="0.4"/>
    <row r="38956" s="6" customFormat="1" x14ac:dyDescent="0.4"/>
    <row r="38957" s="6" customFormat="1" x14ac:dyDescent="0.4"/>
    <row r="38958" s="6" customFormat="1" x14ac:dyDescent="0.4"/>
    <row r="38959" s="6" customFormat="1" x14ac:dyDescent="0.4"/>
    <row r="38960" s="6" customFormat="1" x14ac:dyDescent="0.4"/>
    <row r="38961" s="6" customFormat="1" x14ac:dyDescent="0.4"/>
    <row r="38962" s="6" customFormat="1" x14ac:dyDescent="0.4"/>
    <row r="38963" s="6" customFormat="1" x14ac:dyDescent="0.4"/>
    <row r="38964" s="6" customFormat="1" x14ac:dyDescent="0.4"/>
    <row r="38965" s="6" customFormat="1" x14ac:dyDescent="0.4"/>
    <row r="38966" s="6" customFormat="1" x14ac:dyDescent="0.4"/>
    <row r="38967" s="6" customFormat="1" x14ac:dyDescent="0.4"/>
    <row r="38968" s="6" customFormat="1" x14ac:dyDescent="0.4"/>
    <row r="38969" s="6" customFormat="1" x14ac:dyDescent="0.4"/>
    <row r="38970" s="6" customFormat="1" x14ac:dyDescent="0.4"/>
    <row r="38971" s="6" customFormat="1" x14ac:dyDescent="0.4"/>
    <row r="38972" s="6" customFormat="1" x14ac:dyDescent="0.4"/>
    <row r="38973" s="6" customFormat="1" x14ac:dyDescent="0.4"/>
    <row r="38974" s="6" customFormat="1" x14ac:dyDescent="0.4"/>
    <row r="38975" s="6" customFormat="1" x14ac:dyDescent="0.4"/>
    <row r="38976" s="6" customFormat="1" x14ac:dyDescent="0.4"/>
    <row r="38977" s="6" customFormat="1" x14ac:dyDescent="0.4"/>
    <row r="38978" s="6" customFormat="1" x14ac:dyDescent="0.4"/>
    <row r="38979" s="6" customFormat="1" x14ac:dyDescent="0.4"/>
    <row r="38980" s="6" customFormat="1" x14ac:dyDescent="0.4"/>
    <row r="38981" s="6" customFormat="1" x14ac:dyDescent="0.4"/>
    <row r="38982" s="6" customFormat="1" x14ac:dyDescent="0.4"/>
    <row r="38983" s="6" customFormat="1" x14ac:dyDescent="0.4"/>
    <row r="38984" s="6" customFormat="1" x14ac:dyDescent="0.4"/>
    <row r="38985" s="6" customFormat="1" x14ac:dyDescent="0.4"/>
    <row r="38986" s="6" customFormat="1" x14ac:dyDescent="0.4"/>
    <row r="38987" s="6" customFormat="1" x14ac:dyDescent="0.4"/>
    <row r="38988" s="6" customFormat="1" x14ac:dyDescent="0.4"/>
    <row r="38989" s="6" customFormat="1" x14ac:dyDescent="0.4"/>
    <row r="38990" s="6" customFormat="1" x14ac:dyDescent="0.4"/>
    <row r="38991" s="6" customFormat="1" x14ac:dyDescent="0.4"/>
    <row r="38992" s="6" customFormat="1" x14ac:dyDescent="0.4"/>
    <row r="38993" s="6" customFormat="1" x14ac:dyDescent="0.4"/>
    <row r="38994" s="6" customFormat="1" x14ac:dyDescent="0.4"/>
    <row r="38995" s="6" customFormat="1" x14ac:dyDescent="0.4"/>
    <row r="38996" s="6" customFormat="1" x14ac:dyDescent="0.4"/>
    <row r="38997" s="6" customFormat="1" x14ac:dyDescent="0.4"/>
    <row r="38998" s="6" customFormat="1" x14ac:dyDescent="0.4"/>
    <row r="38999" s="6" customFormat="1" x14ac:dyDescent="0.4"/>
    <row r="39000" s="6" customFormat="1" x14ac:dyDescent="0.4"/>
    <row r="39001" s="6" customFormat="1" x14ac:dyDescent="0.4"/>
    <row r="39002" s="6" customFormat="1" x14ac:dyDescent="0.4"/>
    <row r="39003" s="6" customFormat="1" x14ac:dyDescent="0.4"/>
    <row r="39004" s="6" customFormat="1" x14ac:dyDescent="0.4"/>
    <row r="39005" s="6" customFormat="1" x14ac:dyDescent="0.4"/>
    <row r="39006" s="6" customFormat="1" x14ac:dyDescent="0.4"/>
    <row r="39007" s="6" customFormat="1" x14ac:dyDescent="0.4"/>
    <row r="39008" s="6" customFormat="1" x14ac:dyDescent="0.4"/>
    <row r="39009" s="6" customFormat="1" x14ac:dyDescent="0.4"/>
    <row r="39010" s="6" customFormat="1" x14ac:dyDescent="0.4"/>
    <row r="39011" s="6" customFormat="1" x14ac:dyDescent="0.4"/>
    <row r="39012" s="6" customFormat="1" x14ac:dyDescent="0.4"/>
    <row r="39013" s="6" customFormat="1" x14ac:dyDescent="0.4"/>
    <row r="39014" s="6" customFormat="1" x14ac:dyDescent="0.4"/>
    <row r="39015" s="6" customFormat="1" x14ac:dyDescent="0.4"/>
    <row r="39016" s="6" customFormat="1" x14ac:dyDescent="0.4"/>
    <row r="39017" s="6" customFormat="1" x14ac:dyDescent="0.4"/>
    <row r="39018" s="6" customFormat="1" x14ac:dyDescent="0.4"/>
    <row r="39019" s="6" customFormat="1" x14ac:dyDescent="0.4"/>
    <row r="39020" s="6" customFormat="1" x14ac:dyDescent="0.4"/>
    <row r="39021" s="6" customFormat="1" x14ac:dyDescent="0.4"/>
    <row r="39022" s="6" customFormat="1" x14ac:dyDescent="0.4"/>
    <row r="39023" s="6" customFormat="1" x14ac:dyDescent="0.4"/>
    <row r="39024" s="6" customFormat="1" x14ac:dyDescent="0.4"/>
    <row r="39025" s="6" customFormat="1" x14ac:dyDescent="0.4"/>
    <row r="39026" s="6" customFormat="1" x14ac:dyDescent="0.4"/>
    <row r="39027" s="6" customFormat="1" x14ac:dyDescent="0.4"/>
    <row r="39028" s="6" customFormat="1" x14ac:dyDescent="0.4"/>
    <row r="39029" s="6" customFormat="1" x14ac:dyDescent="0.4"/>
    <row r="39030" s="6" customFormat="1" x14ac:dyDescent="0.4"/>
    <row r="39031" s="6" customFormat="1" x14ac:dyDescent="0.4"/>
    <row r="39032" s="6" customFormat="1" x14ac:dyDescent="0.4"/>
    <row r="39033" s="6" customFormat="1" x14ac:dyDescent="0.4"/>
    <row r="39034" s="6" customFormat="1" x14ac:dyDescent="0.4"/>
    <row r="39035" s="6" customFormat="1" x14ac:dyDescent="0.4"/>
    <row r="39036" s="6" customFormat="1" x14ac:dyDescent="0.4"/>
    <row r="39037" s="6" customFormat="1" x14ac:dyDescent="0.4"/>
    <row r="39038" s="6" customFormat="1" x14ac:dyDescent="0.4"/>
    <row r="39039" s="6" customFormat="1" x14ac:dyDescent="0.4"/>
    <row r="39040" s="6" customFormat="1" x14ac:dyDescent="0.4"/>
    <row r="39041" s="6" customFormat="1" x14ac:dyDescent="0.4"/>
    <row r="39042" s="6" customFormat="1" x14ac:dyDescent="0.4"/>
    <row r="39043" s="6" customFormat="1" x14ac:dyDescent="0.4"/>
    <row r="39044" s="6" customFormat="1" x14ac:dyDescent="0.4"/>
    <row r="39045" s="6" customFormat="1" x14ac:dyDescent="0.4"/>
    <row r="39046" s="6" customFormat="1" x14ac:dyDescent="0.4"/>
    <row r="39047" s="6" customFormat="1" x14ac:dyDescent="0.4"/>
    <row r="39048" s="6" customFormat="1" x14ac:dyDescent="0.4"/>
    <row r="39049" s="6" customFormat="1" x14ac:dyDescent="0.4"/>
    <row r="39050" s="6" customFormat="1" x14ac:dyDescent="0.4"/>
    <row r="39051" s="6" customFormat="1" x14ac:dyDescent="0.4"/>
    <row r="39052" s="6" customFormat="1" x14ac:dyDescent="0.4"/>
    <row r="39053" s="6" customFormat="1" x14ac:dyDescent="0.4"/>
    <row r="39054" s="6" customFormat="1" x14ac:dyDescent="0.4"/>
    <row r="39055" s="6" customFormat="1" x14ac:dyDescent="0.4"/>
    <row r="39056" s="6" customFormat="1" x14ac:dyDescent="0.4"/>
    <row r="39057" s="6" customFormat="1" x14ac:dyDescent="0.4"/>
    <row r="39058" s="6" customFormat="1" x14ac:dyDescent="0.4"/>
    <row r="39059" s="6" customFormat="1" x14ac:dyDescent="0.4"/>
    <row r="39060" s="6" customFormat="1" x14ac:dyDescent="0.4"/>
    <row r="39061" s="6" customFormat="1" x14ac:dyDescent="0.4"/>
    <row r="39062" s="6" customFormat="1" x14ac:dyDescent="0.4"/>
    <row r="39063" s="6" customFormat="1" x14ac:dyDescent="0.4"/>
    <row r="39064" s="6" customFormat="1" x14ac:dyDescent="0.4"/>
    <row r="39065" s="6" customFormat="1" x14ac:dyDescent="0.4"/>
    <row r="39066" s="6" customFormat="1" x14ac:dyDescent="0.4"/>
    <row r="39067" s="6" customFormat="1" x14ac:dyDescent="0.4"/>
    <row r="39068" s="6" customFormat="1" x14ac:dyDescent="0.4"/>
    <row r="39069" s="6" customFormat="1" x14ac:dyDescent="0.4"/>
    <row r="39070" s="6" customFormat="1" x14ac:dyDescent="0.4"/>
    <row r="39071" s="6" customFormat="1" x14ac:dyDescent="0.4"/>
    <row r="39072" s="6" customFormat="1" x14ac:dyDescent="0.4"/>
    <row r="39073" s="6" customFormat="1" x14ac:dyDescent="0.4"/>
    <row r="39074" s="6" customFormat="1" x14ac:dyDescent="0.4"/>
    <row r="39075" s="6" customFormat="1" x14ac:dyDescent="0.4"/>
    <row r="39076" s="6" customFormat="1" x14ac:dyDescent="0.4"/>
    <row r="39077" s="6" customFormat="1" x14ac:dyDescent="0.4"/>
    <row r="39078" s="6" customFormat="1" x14ac:dyDescent="0.4"/>
    <row r="39079" s="6" customFormat="1" x14ac:dyDescent="0.4"/>
    <row r="39080" s="6" customFormat="1" x14ac:dyDescent="0.4"/>
    <row r="39081" s="6" customFormat="1" x14ac:dyDescent="0.4"/>
    <row r="39082" s="6" customFormat="1" x14ac:dyDescent="0.4"/>
    <row r="39083" s="6" customFormat="1" x14ac:dyDescent="0.4"/>
    <row r="39084" s="6" customFormat="1" x14ac:dyDescent="0.4"/>
    <row r="39085" s="6" customFormat="1" x14ac:dyDescent="0.4"/>
    <row r="39086" s="6" customFormat="1" x14ac:dyDescent="0.4"/>
    <row r="39087" s="6" customFormat="1" x14ac:dyDescent="0.4"/>
    <row r="39088" s="6" customFormat="1" x14ac:dyDescent="0.4"/>
    <row r="39089" s="6" customFormat="1" x14ac:dyDescent="0.4"/>
    <row r="39090" s="6" customFormat="1" x14ac:dyDescent="0.4"/>
    <row r="39091" s="6" customFormat="1" x14ac:dyDescent="0.4"/>
    <row r="39092" s="6" customFormat="1" x14ac:dyDescent="0.4"/>
    <row r="39093" s="6" customFormat="1" x14ac:dyDescent="0.4"/>
    <row r="39094" s="6" customFormat="1" x14ac:dyDescent="0.4"/>
    <row r="39095" s="6" customFormat="1" x14ac:dyDescent="0.4"/>
    <row r="39096" s="6" customFormat="1" x14ac:dyDescent="0.4"/>
    <row r="39097" s="6" customFormat="1" x14ac:dyDescent="0.4"/>
    <row r="39098" s="6" customFormat="1" x14ac:dyDescent="0.4"/>
    <row r="39099" s="6" customFormat="1" x14ac:dyDescent="0.4"/>
    <row r="39100" s="6" customFormat="1" x14ac:dyDescent="0.4"/>
    <row r="39101" s="6" customFormat="1" x14ac:dyDescent="0.4"/>
    <row r="39102" s="6" customFormat="1" x14ac:dyDescent="0.4"/>
    <row r="39103" s="6" customFormat="1" x14ac:dyDescent="0.4"/>
    <row r="39104" s="6" customFormat="1" x14ac:dyDescent="0.4"/>
    <row r="39105" s="6" customFormat="1" x14ac:dyDescent="0.4"/>
    <row r="39106" s="6" customFormat="1" x14ac:dyDescent="0.4"/>
    <row r="39107" s="6" customFormat="1" x14ac:dyDescent="0.4"/>
    <row r="39108" s="6" customFormat="1" x14ac:dyDescent="0.4"/>
    <row r="39109" s="6" customFormat="1" x14ac:dyDescent="0.4"/>
    <row r="39110" s="6" customFormat="1" x14ac:dyDescent="0.4"/>
    <row r="39111" s="6" customFormat="1" x14ac:dyDescent="0.4"/>
    <row r="39112" s="6" customFormat="1" x14ac:dyDescent="0.4"/>
    <row r="39113" s="6" customFormat="1" x14ac:dyDescent="0.4"/>
    <row r="39114" s="6" customFormat="1" x14ac:dyDescent="0.4"/>
    <row r="39115" s="6" customFormat="1" x14ac:dyDescent="0.4"/>
    <row r="39116" s="6" customFormat="1" x14ac:dyDescent="0.4"/>
    <row r="39117" s="6" customFormat="1" x14ac:dyDescent="0.4"/>
    <row r="39118" s="6" customFormat="1" x14ac:dyDescent="0.4"/>
    <row r="39119" s="6" customFormat="1" x14ac:dyDescent="0.4"/>
    <row r="39120" s="6" customFormat="1" x14ac:dyDescent="0.4"/>
    <row r="39121" s="6" customFormat="1" x14ac:dyDescent="0.4"/>
    <row r="39122" s="6" customFormat="1" x14ac:dyDescent="0.4"/>
    <row r="39123" s="6" customFormat="1" x14ac:dyDescent="0.4"/>
    <row r="39124" s="6" customFormat="1" x14ac:dyDescent="0.4"/>
    <row r="39125" s="6" customFormat="1" x14ac:dyDescent="0.4"/>
    <row r="39126" s="6" customFormat="1" x14ac:dyDescent="0.4"/>
    <row r="39127" s="6" customFormat="1" x14ac:dyDescent="0.4"/>
    <row r="39128" s="6" customFormat="1" x14ac:dyDescent="0.4"/>
    <row r="39129" s="6" customFormat="1" x14ac:dyDescent="0.4"/>
    <row r="39130" s="6" customFormat="1" x14ac:dyDescent="0.4"/>
    <row r="39131" s="6" customFormat="1" x14ac:dyDescent="0.4"/>
    <row r="39132" s="6" customFormat="1" x14ac:dyDescent="0.4"/>
    <row r="39133" s="6" customFormat="1" x14ac:dyDescent="0.4"/>
    <row r="39134" s="6" customFormat="1" x14ac:dyDescent="0.4"/>
    <row r="39135" s="6" customFormat="1" x14ac:dyDescent="0.4"/>
    <row r="39136" s="6" customFormat="1" x14ac:dyDescent="0.4"/>
    <row r="39137" s="6" customFormat="1" x14ac:dyDescent="0.4"/>
    <row r="39138" s="6" customFormat="1" x14ac:dyDescent="0.4"/>
    <row r="39139" s="6" customFormat="1" x14ac:dyDescent="0.4"/>
    <row r="39140" s="6" customFormat="1" x14ac:dyDescent="0.4"/>
    <row r="39141" s="6" customFormat="1" x14ac:dyDescent="0.4"/>
    <row r="39142" s="6" customFormat="1" x14ac:dyDescent="0.4"/>
    <row r="39143" s="6" customFormat="1" x14ac:dyDescent="0.4"/>
    <row r="39144" s="6" customFormat="1" x14ac:dyDescent="0.4"/>
    <row r="39145" s="6" customFormat="1" x14ac:dyDescent="0.4"/>
    <row r="39146" s="6" customFormat="1" x14ac:dyDescent="0.4"/>
    <row r="39147" s="6" customFormat="1" x14ac:dyDescent="0.4"/>
    <row r="39148" s="6" customFormat="1" x14ac:dyDescent="0.4"/>
    <row r="39149" s="6" customFormat="1" x14ac:dyDescent="0.4"/>
    <row r="39150" s="6" customFormat="1" x14ac:dyDescent="0.4"/>
    <row r="39151" s="6" customFormat="1" x14ac:dyDescent="0.4"/>
    <row r="39152" s="6" customFormat="1" x14ac:dyDescent="0.4"/>
    <row r="39153" s="6" customFormat="1" x14ac:dyDescent="0.4"/>
    <row r="39154" s="6" customFormat="1" x14ac:dyDescent="0.4"/>
    <row r="39155" s="6" customFormat="1" x14ac:dyDescent="0.4"/>
    <row r="39156" s="6" customFormat="1" x14ac:dyDescent="0.4"/>
    <row r="39157" s="6" customFormat="1" x14ac:dyDescent="0.4"/>
    <row r="39158" s="6" customFormat="1" x14ac:dyDescent="0.4"/>
    <row r="39159" s="6" customFormat="1" x14ac:dyDescent="0.4"/>
    <row r="39160" s="6" customFormat="1" x14ac:dyDescent="0.4"/>
    <row r="39161" s="6" customFormat="1" x14ac:dyDescent="0.4"/>
    <row r="39162" s="6" customFormat="1" x14ac:dyDescent="0.4"/>
    <row r="39163" s="6" customFormat="1" x14ac:dyDescent="0.4"/>
    <row r="39164" s="6" customFormat="1" x14ac:dyDescent="0.4"/>
    <row r="39165" s="6" customFormat="1" x14ac:dyDescent="0.4"/>
    <row r="39166" s="6" customFormat="1" x14ac:dyDescent="0.4"/>
    <row r="39167" s="6" customFormat="1" x14ac:dyDescent="0.4"/>
    <row r="39168" s="6" customFormat="1" x14ac:dyDescent="0.4"/>
    <row r="39169" s="6" customFormat="1" x14ac:dyDescent="0.4"/>
    <row r="39170" s="6" customFormat="1" x14ac:dyDescent="0.4"/>
    <row r="39171" s="6" customFormat="1" x14ac:dyDescent="0.4"/>
    <row r="39172" s="6" customFormat="1" x14ac:dyDescent="0.4"/>
    <row r="39173" s="6" customFormat="1" x14ac:dyDescent="0.4"/>
    <row r="39174" s="6" customFormat="1" x14ac:dyDescent="0.4"/>
    <row r="39175" s="6" customFormat="1" x14ac:dyDescent="0.4"/>
    <row r="39176" s="6" customFormat="1" x14ac:dyDescent="0.4"/>
    <row r="39177" s="6" customFormat="1" x14ac:dyDescent="0.4"/>
    <row r="39178" s="6" customFormat="1" x14ac:dyDescent="0.4"/>
    <row r="39179" s="6" customFormat="1" x14ac:dyDescent="0.4"/>
    <row r="39180" s="6" customFormat="1" x14ac:dyDescent="0.4"/>
    <row r="39181" s="6" customFormat="1" x14ac:dyDescent="0.4"/>
    <row r="39182" s="6" customFormat="1" x14ac:dyDescent="0.4"/>
    <row r="39183" s="6" customFormat="1" x14ac:dyDescent="0.4"/>
    <row r="39184" s="6" customFormat="1" x14ac:dyDescent="0.4"/>
    <row r="39185" s="6" customFormat="1" x14ac:dyDescent="0.4"/>
    <row r="39186" s="6" customFormat="1" x14ac:dyDescent="0.4"/>
    <row r="39187" s="6" customFormat="1" x14ac:dyDescent="0.4"/>
    <row r="39188" s="6" customFormat="1" x14ac:dyDescent="0.4"/>
    <row r="39189" s="6" customFormat="1" x14ac:dyDescent="0.4"/>
    <row r="39190" s="6" customFormat="1" x14ac:dyDescent="0.4"/>
    <row r="39191" s="6" customFormat="1" x14ac:dyDescent="0.4"/>
    <row r="39192" s="6" customFormat="1" x14ac:dyDescent="0.4"/>
    <row r="39193" s="6" customFormat="1" x14ac:dyDescent="0.4"/>
    <row r="39194" s="6" customFormat="1" x14ac:dyDescent="0.4"/>
    <row r="39195" s="6" customFormat="1" x14ac:dyDescent="0.4"/>
    <row r="39196" s="6" customFormat="1" x14ac:dyDescent="0.4"/>
    <row r="39197" s="6" customFormat="1" x14ac:dyDescent="0.4"/>
    <row r="39198" s="6" customFormat="1" x14ac:dyDescent="0.4"/>
    <row r="39199" s="6" customFormat="1" x14ac:dyDescent="0.4"/>
    <row r="39200" s="6" customFormat="1" x14ac:dyDescent="0.4"/>
    <row r="39201" s="6" customFormat="1" x14ac:dyDescent="0.4"/>
    <row r="39202" s="6" customFormat="1" x14ac:dyDescent="0.4"/>
    <row r="39203" s="6" customFormat="1" x14ac:dyDescent="0.4"/>
    <row r="39204" s="6" customFormat="1" x14ac:dyDescent="0.4"/>
    <row r="39205" s="6" customFormat="1" x14ac:dyDescent="0.4"/>
    <row r="39206" s="6" customFormat="1" x14ac:dyDescent="0.4"/>
    <row r="39207" s="6" customFormat="1" x14ac:dyDescent="0.4"/>
    <row r="39208" s="6" customFormat="1" x14ac:dyDescent="0.4"/>
    <row r="39209" s="6" customFormat="1" x14ac:dyDescent="0.4"/>
    <row r="39210" s="6" customFormat="1" x14ac:dyDescent="0.4"/>
    <row r="39211" s="6" customFormat="1" x14ac:dyDescent="0.4"/>
    <row r="39212" s="6" customFormat="1" x14ac:dyDescent="0.4"/>
    <row r="39213" s="6" customFormat="1" x14ac:dyDescent="0.4"/>
    <row r="39214" s="6" customFormat="1" x14ac:dyDescent="0.4"/>
    <row r="39215" s="6" customFormat="1" x14ac:dyDescent="0.4"/>
    <row r="39216" s="6" customFormat="1" x14ac:dyDescent="0.4"/>
    <row r="39217" s="6" customFormat="1" x14ac:dyDescent="0.4"/>
    <row r="39218" s="6" customFormat="1" x14ac:dyDescent="0.4"/>
    <row r="39219" s="6" customFormat="1" x14ac:dyDescent="0.4"/>
    <row r="39220" s="6" customFormat="1" x14ac:dyDescent="0.4"/>
    <row r="39221" s="6" customFormat="1" x14ac:dyDescent="0.4"/>
    <row r="39222" s="6" customFormat="1" x14ac:dyDescent="0.4"/>
    <row r="39223" s="6" customFormat="1" x14ac:dyDescent="0.4"/>
    <row r="39224" s="6" customFormat="1" x14ac:dyDescent="0.4"/>
    <row r="39225" s="6" customFormat="1" x14ac:dyDescent="0.4"/>
    <row r="39226" s="6" customFormat="1" x14ac:dyDescent="0.4"/>
    <row r="39227" s="6" customFormat="1" x14ac:dyDescent="0.4"/>
    <row r="39228" s="6" customFormat="1" x14ac:dyDescent="0.4"/>
    <row r="39229" s="6" customFormat="1" x14ac:dyDescent="0.4"/>
    <row r="39230" s="6" customFormat="1" x14ac:dyDescent="0.4"/>
    <row r="39231" s="6" customFormat="1" x14ac:dyDescent="0.4"/>
    <row r="39232" s="6" customFormat="1" x14ac:dyDescent="0.4"/>
    <row r="39233" s="6" customFormat="1" x14ac:dyDescent="0.4"/>
    <row r="39234" s="6" customFormat="1" x14ac:dyDescent="0.4"/>
    <row r="39235" s="6" customFormat="1" x14ac:dyDescent="0.4"/>
    <row r="39236" s="6" customFormat="1" x14ac:dyDescent="0.4"/>
    <row r="39237" s="6" customFormat="1" x14ac:dyDescent="0.4"/>
    <row r="39238" s="6" customFormat="1" x14ac:dyDescent="0.4"/>
    <row r="39239" s="6" customFormat="1" x14ac:dyDescent="0.4"/>
    <row r="39240" s="6" customFormat="1" x14ac:dyDescent="0.4"/>
    <row r="39241" s="6" customFormat="1" x14ac:dyDescent="0.4"/>
    <row r="39242" s="6" customFormat="1" x14ac:dyDescent="0.4"/>
    <row r="39243" s="6" customFormat="1" x14ac:dyDescent="0.4"/>
    <row r="39244" s="6" customFormat="1" x14ac:dyDescent="0.4"/>
    <row r="39245" s="6" customFormat="1" x14ac:dyDescent="0.4"/>
    <row r="39246" s="6" customFormat="1" x14ac:dyDescent="0.4"/>
    <row r="39247" s="6" customFormat="1" x14ac:dyDescent="0.4"/>
    <row r="39248" s="6" customFormat="1" x14ac:dyDescent="0.4"/>
    <row r="39249" s="6" customFormat="1" x14ac:dyDescent="0.4"/>
    <row r="39250" s="6" customFormat="1" x14ac:dyDescent="0.4"/>
    <row r="39251" s="6" customFormat="1" x14ac:dyDescent="0.4"/>
    <row r="39252" s="6" customFormat="1" x14ac:dyDescent="0.4"/>
    <row r="39253" s="6" customFormat="1" x14ac:dyDescent="0.4"/>
    <row r="39254" s="6" customFormat="1" x14ac:dyDescent="0.4"/>
    <row r="39255" s="6" customFormat="1" x14ac:dyDescent="0.4"/>
    <row r="39256" s="6" customFormat="1" x14ac:dyDescent="0.4"/>
    <row r="39257" s="6" customFormat="1" x14ac:dyDescent="0.4"/>
    <row r="39258" s="6" customFormat="1" x14ac:dyDescent="0.4"/>
    <row r="39259" s="6" customFormat="1" x14ac:dyDescent="0.4"/>
    <row r="39260" s="6" customFormat="1" x14ac:dyDescent="0.4"/>
    <row r="39261" s="6" customFormat="1" x14ac:dyDescent="0.4"/>
    <row r="39262" s="6" customFormat="1" x14ac:dyDescent="0.4"/>
    <row r="39263" s="6" customFormat="1" x14ac:dyDescent="0.4"/>
    <row r="39264" s="6" customFormat="1" x14ac:dyDescent="0.4"/>
    <row r="39265" s="6" customFormat="1" x14ac:dyDescent="0.4"/>
    <row r="39266" s="6" customFormat="1" x14ac:dyDescent="0.4"/>
    <row r="39267" s="6" customFormat="1" x14ac:dyDescent="0.4"/>
    <row r="39268" s="6" customFormat="1" x14ac:dyDescent="0.4"/>
    <row r="39269" s="6" customFormat="1" x14ac:dyDescent="0.4"/>
    <row r="39270" s="6" customFormat="1" x14ac:dyDescent="0.4"/>
    <row r="39271" s="6" customFormat="1" x14ac:dyDescent="0.4"/>
    <row r="39272" s="6" customFormat="1" x14ac:dyDescent="0.4"/>
    <row r="39273" s="6" customFormat="1" x14ac:dyDescent="0.4"/>
    <row r="39274" s="6" customFormat="1" x14ac:dyDescent="0.4"/>
    <row r="39275" s="6" customFormat="1" x14ac:dyDescent="0.4"/>
    <row r="39276" s="6" customFormat="1" x14ac:dyDescent="0.4"/>
    <row r="39277" s="6" customFormat="1" x14ac:dyDescent="0.4"/>
    <row r="39278" s="6" customFormat="1" x14ac:dyDescent="0.4"/>
    <row r="39279" s="6" customFormat="1" x14ac:dyDescent="0.4"/>
    <row r="39280" s="6" customFormat="1" x14ac:dyDescent="0.4"/>
    <row r="39281" s="6" customFormat="1" x14ac:dyDescent="0.4"/>
    <row r="39282" s="6" customFormat="1" x14ac:dyDescent="0.4"/>
    <row r="39283" s="6" customFormat="1" x14ac:dyDescent="0.4"/>
    <row r="39284" s="6" customFormat="1" x14ac:dyDescent="0.4"/>
    <row r="39285" s="6" customFormat="1" x14ac:dyDescent="0.4"/>
    <row r="39286" s="6" customFormat="1" x14ac:dyDescent="0.4"/>
    <row r="39287" s="6" customFormat="1" x14ac:dyDescent="0.4"/>
    <row r="39288" s="6" customFormat="1" x14ac:dyDescent="0.4"/>
    <row r="39289" s="6" customFormat="1" x14ac:dyDescent="0.4"/>
    <row r="39290" s="6" customFormat="1" x14ac:dyDescent="0.4"/>
    <row r="39291" s="6" customFormat="1" x14ac:dyDescent="0.4"/>
    <row r="39292" s="6" customFormat="1" x14ac:dyDescent="0.4"/>
    <row r="39293" s="6" customFormat="1" x14ac:dyDescent="0.4"/>
    <row r="39294" s="6" customFormat="1" x14ac:dyDescent="0.4"/>
    <row r="39295" s="6" customFormat="1" x14ac:dyDescent="0.4"/>
    <row r="39296" s="6" customFormat="1" x14ac:dyDescent="0.4"/>
    <row r="39297" s="6" customFormat="1" x14ac:dyDescent="0.4"/>
    <row r="39298" s="6" customFormat="1" x14ac:dyDescent="0.4"/>
    <row r="39299" s="6" customFormat="1" x14ac:dyDescent="0.4"/>
    <row r="39300" s="6" customFormat="1" x14ac:dyDescent="0.4"/>
    <row r="39301" s="6" customFormat="1" x14ac:dyDescent="0.4"/>
    <row r="39302" s="6" customFormat="1" x14ac:dyDescent="0.4"/>
    <row r="39303" s="6" customFormat="1" x14ac:dyDescent="0.4"/>
    <row r="39304" s="6" customFormat="1" x14ac:dyDescent="0.4"/>
    <row r="39305" s="6" customFormat="1" x14ac:dyDescent="0.4"/>
    <row r="39306" s="6" customFormat="1" x14ac:dyDescent="0.4"/>
    <row r="39307" s="6" customFormat="1" x14ac:dyDescent="0.4"/>
    <row r="39308" s="6" customFormat="1" x14ac:dyDescent="0.4"/>
    <row r="39309" s="6" customFormat="1" x14ac:dyDescent="0.4"/>
    <row r="39310" s="6" customFormat="1" x14ac:dyDescent="0.4"/>
    <row r="39311" s="6" customFormat="1" x14ac:dyDescent="0.4"/>
    <row r="39312" s="6" customFormat="1" x14ac:dyDescent="0.4"/>
    <row r="39313" s="6" customFormat="1" x14ac:dyDescent="0.4"/>
    <row r="39314" s="6" customFormat="1" x14ac:dyDescent="0.4"/>
    <row r="39315" s="6" customFormat="1" x14ac:dyDescent="0.4"/>
    <row r="39316" s="6" customFormat="1" x14ac:dyDescent="0.4"/>
    <row r="39317" s="6" customFormat="1" x14ac:dyDescent="0.4"/>
    <row r="39318" s="6" customFormat="1" x14ac:dyDescent="0.4"/>
    <row r="39319" s="6" customFormat="1" x14ac:dyDescent="0.4"/>
    <row r="39320" s="6" customFormat="1" x14ac:dyDescent="0.4"/>
    <row r="39321" s="6" customFormat="1" x14ac:dyDescent="0.4"/>
    <row r="39322" s="6" customFormat="1" x14ac:dyDescent="0.4"/>
    <row r="39323" s="6" customFormat="1" x14ac:dyDescent="0.4"/>
    <row r="39324" s="6" customFormat="1" x14ac:dyDescent="0.4"/>
    <row r="39325" s="6" customFormat="1" x14ac:dyDescent="0.4"/>
    <row r="39326" s="6" customFormat="1" x14ac:dyDescent="0.4"/>
    <row r="39327" s="6" customFormat="1" x14ac:dyDescent="0.4"/>
    <row r="39328" s="6" customFormat="1" x14ac:dyDescent="0.4"/>
    <row r="39329" s="6" customFormat="1" x14ac:dyDescent="0.4"/>
    <row r="39330" s="6" customFormat="1" x14ac:dyDescent="0.4"/>
    <row r="39331" s="6" customFormat="1" x14ac:dyDescent="0.4"/>
    <row r="39332" s="6" customFormat="1" x14ac:dyDescent="0.4"/>
    <row r="39333" s="6" customFormat="1" x14ac:dyDescent="0.4"/>
    <row r="39334" s="6" customFormat="1" x14ac:dyDescent="0.4"/>
    <row r="39335" s="6" customFormat="1" x14ac:dyDescent="0.4"/>
    <row r="39336" s="6" customFormat="1" x14ac:dyDescent="0.4"/>
    <row r="39337" s="6" customFormat="1" x14ac:dyDescent="0.4"/>
    <row r="39338" s="6" customFormat="1" x14ac:dyDescent="0.4"/>
    <row r="39339" s="6" customFormat="1" x14ac:dyDescent="0.4"/>
    <row r="39340" s="6" customFormat="1" x14ac:dyDescent="0.4"/>
    <row r="39341" s="6" customFormat="1" x14ac:dyDescent="0.4"/>
    <row r="39342" s="6" customFormat="1" x14ac:dyDescent="0.4"/>
    <row r="39343" s="6" customFormat="1" x14ac:dyDescent="0.4"/>
    <row r="39344" s="6" customFormat="1" x14ac:dyDescent="0.4"/>
    <row r="39345" s="6" customFormat="1" x14ac:dyDescent="0.4"/>
    <row r="39346" s="6" customFormat="1" x14ac:dyDescent="0.4"/>
    <row r="39347" s="6" customFormat="1" x14ac:dyDescent="0.4"/>
    <row r="39348" s="6" customFormat="1" x14ac:dyDescent="0.4"/>
    <row r="39349" s="6" customFormat="1" x14ac:dyDescent="0.4"/>
    <row r="39350" s="6" customFormat="1" x14ac:dyDescent="0.4"/>
    <row r="39351" s="6" customFormat="1" x14ac:dyDescent="0.4"/>
    <row r="39352" s="6" customFormat="1" x14ac:dyDescent="0.4"/>
    <row r="39353" s="6" customFormat="1" x14ac:dyDescent="0.4"/>
    <row r="39354" s="6" customFormat="1" x14ac:dyDescent="0.4"/>
    <row r="39355" s="6" customFormat="1" x14ac:dyDescent="0.4"/>
    <row r="39356" s="6" customFormat="1" x14ac:dyDescent="0.4"/>
    <row r="39357" s="6" customFormat="1" x14ac:dyDescent="0.4"/>
    <row r="39358" s="6" customFormat="1" x14ac:dyDescent="0.4"/>
    <row r="39359" s="6" customFormat="1" x14ac:dyDescent="0.4"/>
    <row r="39360" s="6" customFormat="1" x14ac:dyDescent="0.4"/>
    <row r="39361" s="6" customFormat="1" x14ac:dyDescent="0.4"/>
    <row r="39362" s="6" customFormat="1" x14ac:dyDescent="0.4"/>
    <row r="39363" s="6" customFormat="1" x14ac:dyDescent="0.4"/>
    <row r="39364" s="6" customFormat="1" x14ac:dyDescent="0.4"/>
    <row r="39365" s="6" customFormat="1" x14ac:dyDescent="0.4"/>
    <row r="39366" s="6" customFormat="1" x14ac:dyDescent="0.4"/>
    <row r="39367" s="6" customFormat="1" x14ac:dyDescent="0.4"/>
    <row r="39368" s="6" customFormat="1" x14ac:dyDescent="0.4"/>
    <row r="39369" s="6" customFormat="1" x14ac:dyDescent="0.4"/>
    <row r="39370" s="6" customFormat="1" x14ac:dyDescent="0.4"/>
    <row r="39371" s="6" customFormat="1" x14ac:dyDescent="0.4"/>
    <row r="39372" s="6" customFormat="1" x14ac:dyDescent="0.4"/>
    <row r="39373" s="6" customFormat="1" x14ac:dyDescent="0.4"/>
    <row r="39374" s="6" customFormat="1" x14ac:dyDescent="0.4"/>
    <row r="39375" s="6" customFormat="1" x14ac:dyDescent="0.4"/>
    <row r="39376" s="6" customFormat="1" x14ac:dyDescent="0.4"/>
    <row r="39377" s="6" customFormat="1" x14ac:dyDescent="0.4"/>
    <row r="39378" s="6" customFormat="1" x14ac:dyDescent="0.4"/>
    <row r="39379" s="6" customFormat="1" x14ac:dyDescent="0.4"/>
    <row r="39380" s="6" customFormat="1" x14ac:dyDescent="0.4"/>
    <row r="39381" s="6" customFormat="1" x14ac:dyDescent="0.4"/>
    <row r="39382" s="6" customFormat="1" x14ac:dyDescent="0.4"/>
    <row r="39383" s="6" customFormat="1" x14ac:dyDescent="0.4"/>
    <row r="39384" s="6" customFormat="1" x14ac:dyDescent="0.4"/>
    <row r="39385" s="6" customFormat="1" x14ac:dyDescent="0.4"/>
    <row r="39386" s="6" customFormat="1" x14ac:dyDescent="0.4"/>
    <row r="39387" s="6" customFormat="1" x14ac:dyDescent="0.4"/>
    <row r="39388" s="6" customFormat="1" x14ac:dyDescent="0.4"/>
    <row r="39389" s="6" customFormat="1" x14ac:dyDescent="0.4"/>
    <row r="39390" s="6" customFormat="1" x14ac:dyDescent="0.4"/>
    <row r="39391" s="6" customFormat="1" x14ac:dyDescent="0.4"/>
    <row r="39392" s="6" customFormat="1" x14ac:dyDescent="0.4"/>
    <row r="39393" s="6" customFormat="1" x14ac:dyDescent="0.4"/>
    <row r="39394" s="6" customFormat="1" x14ac:dyDescent="0.4"/>
    <row r="39395" s="6" customFormat="1" x14ac:dyDescent="0.4"/>
    <row r="39396" s="6" customFormat="1" x14ac:dyDescent="0.4"/>
    <row r="39397" s="6" customFormat="1" x14ac:dyDescent="0.4"/>
    <row r="39398" s="6" customFormat="1" x14ac:dyDescent="0.4"/>
    <row r="39399" s="6" customFormat="1" x14ac:dyDescent="0.4"/>
    <row r="39400" s="6" customFormat="1" x14ac:dyDescent="0.4"/>
    <row r="39401" s="6" customFormat="1" x14ac:dyDescent="0.4"/>
    <row r="39402" s="6" customFormat="1" x14ac:dyDescent="0.4"/>
    <row r="39403" s="6" customFormat="1" x14ac:dyDescent="0.4"/>
    <row r="39404" s="6" customFormat="1" x14ac:dyDescent="0.4"/>
    <row r="39405" s="6" customFormat="1" x14ac:dyDescent="0.4"/>
    <row r="39406" s="6" customFormat="1" x14ac:dyDescent="0.4"/>
    <row r="39407" s="6" customFormat="1" x14ac:dyDescent="0.4"/>
    <row r="39408" s="6" customFormat="1" x14ac:dyDescent="0.4"/>
    <row r="39409" s="6" customFormat="1" x14ac:dyDescent="0.4"/>
    <row r="39410" s="6" customFormat="1" x14ac:dyDescent="0.4"/>
    <row r="39411" s="6" customFormat="1" x14ac:dyDescent="0.4"/>
    <row r="39412" s="6" customFormat="1" x14ac:dyDescent="0.4"/>
    <row r="39413" s="6" customFormat="1" x14ac:dyDescent="0.4"/>
    <row r="39414" s="6" customFormat="1" x14ac:dyDescent="0.4"/>
    <row r="39415" s="6" customFormat="1" x14ac:dyDescent="0.4"/>
    <row r="39416" s="6" customFormat="1" x14ac:dyDescent="0.4"/>
    <row r="39417" s="6" customFormat="1" x14ac:dyDescent="0.4"/>
    <row r="39418" s="6" customFormat="1" x14ac:dyDescent="0.4"/>
    <row r="39419" s="6" customFormat="1" x14ac:dyDescent="0.4"/>
    <row r="39420" s="6" customFormat="1" x14ac:dyDescent="0.4"/>
    <row r="39421" s="6" customFormat="1" x14ac:dyDescent="0.4"/>
    <row r="39422" s="6" customFormat="1" x14ac:dyDescent="0.4"/>
    <row r="39423" s="6" customFormat="1" x14ac:dyDescent="0.4"/>
    <row r="39424" s="6" customFormat="1" x14ac:dyDescent="0.4"/>
    <row r="39425" s="6" customFormat="1" x14ac:dyDescent="0.4"/>
    <row r="39426" s="6" customFormat="1" x14ac:dyDescent="0.4"/>
    <row r="39427" s="6" customFormat="1" x14ac:dyDescent="0.4"/>
    <row r="39428" s="6" customFormat="1" x14ac:dyDescent="0.4"/>
    <row r="39429" s="6" customFormat="1" x14ac:dyDescent="0.4"/>
    <row r="39430" s="6" customFormat="1" x14ac:dyDescent="0.4"/>
    <row r="39431" s="6" customFormat="1" x14ac:dyDescent="0.4"/>
    <row r="39432" s="6" customFormat="1" x14ac:dyDescent="0.4"/>
    <row r="39433" s="6" customFormat="1" x14ac:dyDescent="0.4"/>
    <row r="39434" s="6" customFormat="1" x14ac:dyDescent="0.4"/>
    <row r="39435" s="6" customFormat="1" x14ac:dyDescent="0.4"/>
    <row r="39436" s="6" customFormat="1" x14ac:dyDescent="0.4"/>
    <row r="39437" s="6" customFormat="1" x14ac:dyDescent="0.4"/>
    <row r="39438" s="6" customFormat="1" x14ac:dyDescent="0.4"/>
    <row r="39439" s="6" customFormat="1" x14ac:dyDescent="0.4"/>
    <row r="39440" s="6" customFormat="1" x14ac:dyDescent="0.4"/>
    <row r="39441" s="6" customFormat="1" x14ac:dyDescent="0.4"/>
    <row r="39442" s="6" customFormat="1" x14ac:dyDescent="0.4"/>
    <row r="39443" s="6" customFormat="1" x14ac:dyDescent="0.4"/>
    <row r="39444" s="6" customFormat="1" x14ac:dyDescent="0.4"/>
    <row r="39445" s="6" customFormat="1" x14ac:dyDescent="0.4"/>
    <row r="39446" s="6" customFormat="1" x14ac:dyDescent="0.4"/>
    <row r="39447" s="6" customFormat="1" x14ac:dyDescent="0.4"/>
    <row r="39448" s="6" customFormat="1" x14ac:dyDescent="0.4"/>
    <row r="39449" s="6" customFormat="1" x14ac:dyDescent="0.4"/>
    <row r="39450" s="6" customFormat="1" x14ac:dyDescent="0.4"/>
    <row r="39451" s="6" customFormat="1" x14ac:dyDescent="0.4"/>
    <row r="39452" s="6" customFormat="1" x14ac:dyDescent="0.4"/>
    <row r="39453" s="6" customFormat="1" x14ac:dyDescent="0.4"/>
    <row r="39454" s="6" customFormat="1" x14ac:dyDescent="0.4"/>
    <row r="39455" s="6" customFormat="1" x14ac:dyDescent="0.4"/>
    <row r="39456" s="6" customFormat="1" x14ac:dyDescent="0.4"/>
    <row r="39457" s="6" customFormat="1" x14ac:dyDescent="0.4"/>
    <row r="39458" s="6" customFormat="1" x14ac:dyDescent="0.4"/>
    <row r="39459" s="6" customFormat="1" x14ac:dyDescent="0.4"/>
    <row r="39460" s="6" customFormat="1" x14ac:dyDescent="0.4"/>
    <row r="39461" s="6" customFormat="1" x14ac:dyDescent="0.4"/>
    <row r="39462" s="6" customFormat="1" x14ac:dyDescent="0.4"/>
    <row r="39463" s="6" customFormat="1" x14ac:dyDescent="0.4"/>
    <row r="39464" s="6" customFormat="1" x14ac:dyDescent="0.4"/>
    <row r="39465" s="6" customFormat="1" x14ac:dyDescent="0.4"/>
    <row r="39466" s="6" customFormat="1" x14ac:dyDescent="0.4"/>
    <row r="39467" s="6" customFormat="1" x14ac:dyDescent="0.4"/>
    <row r="39468" s="6" customFormat="1" x14ac:dyDescent="0.4"/>
    <row r="39469" s="6" customFormat="1" x14ac:dyDescent="0.4"/>
    <row r="39470" s="6" customFormat="1" x14ac:dyDescent="0.4"/>
    <row r="39471" s="6" customFormat="1" x14ac:dyDescent="0.4"/>
    <row r="39472" s="6" customFormat="1" x14ac:dyDescent="0.4"/>
    <row r="39473" s="6" customFormat="1" x14ac:dyDescent="0.4"/>
    <row r="39474" s="6" customFormat="1" x14ac:dyDescent="0.4"/>
    <row r="39475" s="6" customFormat="1" x14ac:dyDescent="0.4"/>
    <row r="39476" s="6" customFormat="1" x14ac:dyDescent="0.4"/>
    <row r="39477" s="6" customFormat="1" x14ac:dyDescent="0.4"/>
    <row r="39478" s="6" customFormat="1" x14ac:dyDescent="0.4"/>
    <row r="39479" s="6" customFormat="1" x14ac:dyDescent="0.4"/>
    <row r="39480" s="6" customFormat="1" x14ac:dyDescent="0.4"/>
    <row r="39481" s="6" customFormat="1" x14ac:dyDescent="0.4"/>
    <row r="39482" s="6" customFormat="1" x14ac:dyDescent="0.4"/>
    <row r="39483" s="6" customFormat="1" x14ac:dyDescent="0.4"/>
    <row r="39484" s="6" customFormat="1" x14ac:dyDescent="0.4"/>
    <row r="39485" s="6" customFormat="1" x14ac:dyDescent="0.4"/>
    <row r="39486" s="6" customFormat="1" x14ac:dyDescent="0.4"/>
    <row r="39487" s="6" customFormat="1" x14ac:dyDescent="0.4"/>
    <row r="39488" s="6" customFormat="1" x14ac:dyDescent="0.4"/>
    <row r="39489" s="6" customFormat="1" x14ac:dyDescent="0.4"/>
    <row r="39490" s="6" customFormat="1" x14ac:dyDescent="0.4"/>
    <row r="39491" s="6" customFormat="1" x14ac:dyDescent="0.4"/>
    <row r="39492" s="6" customFormat="1" x14ac:dyDescent="0.4"/>
    <row r="39493" s="6" customFormat="1" x14ac:dyDescent="0.4"/>
    <row r="39494" s="6" customFormat="1" x14ac:dyDescent="0.4"/>
    <row r="39495" s="6" customFormat="1" x14ac:dyDescent="0.4"/>
    <row r="39496" s="6" customFormat="1" x14ac:dyDescent="0.4"/>
    <row r="39497" s="6" customFormat="1" x14ac:dyDescent="0.4"/>
    <row r="39498" s="6" customFormat="1" x14ac:dyDescent="0.4"/>
    <row r="39499" s="6" customFormat="1" x14ac:dyDescent="0.4"/>
    <row r="39500" s="6" customFormat="1" x14ac:dyDescent="0.4"/>
    <row r="39501" s="6" customFormat="1" x14ac:dyDescent="0.4"/>
    <row r="39502" s="6" customFormat="1" x14ac:dyDescent="0.4"/>
    <row r="39503" s="6" customFormat="1" x14ac:dyDescent="0.4"/>
    <row r="39504" s="6" customFormat="1" x14ac:dyDescent="0.4"/>
    <row r="39505" s="6" customFormat="1" x14ac:dyDescent="0.4"/>
    <row r="39506" s="6" customFormat="1" x14ac:dyDescent="0.4"/>
    <row r="39507" s="6" customFormat="1" x14ac:dyDescent="0.4"/>
    <row r="39508" s="6" customFormat="1" x14ac:dyDescent="0.4"/>
    <row r="39509" s="6" customFormat="1" x14ac:dyDescent="0.4"/>
    <row r="39510" s="6" customFormat="1" x14ac:dyDescent="0.4"/>
    <row r="39511" s="6" customFormat="1" x14ac:dyDescent="0.4"/>
    <row r="39512" s="6" customFormat="1" x14ac:dyDescent="0.4"/>
    <row r="39513" s="6" customFormat="1" x14ac:dyDescent="0.4"/>
    <row r="39514" s="6" customFormat="1" x14ac:dyDescent="0.4"/>
    <row r="39515" s="6" customFormat="1" x14ac:dyDescent="0.4"/>
    <row r="39516" s="6" customFormat="1" x14ac:dyDescent="0.4"/>
    <row r="39517" s="6" customFormat="1" x14ac:dyDescent="0.4"/>
    <row r="39518" s="6" customFormat="1" x14ac:dyDescent="0.4"/>
    <row r="39519" s="6" customFormat="1" x14ac:dyDescent="0.4"/>
    <row r="39520" s="6" customFormat="1" x14ac:dyDescent="0.4"/>
    <row r="39521" s="6" customFormat="1" x14ac:dyDescent="0.4"/>
    <row r="39522" s="6" customFormat="1" x14ac:dyDescent="0.4"/>
    <row r="39523" s="6" customFormat="1" x14ac:dyDescent="0.4"/>
    <row r="39524" s="6" customFormat="1" x14ac:dyDescent="0.4"/>
    <row r="39525" s="6" customFormat="1" x14ac:dyDescent="0.4"/>
    <row r="39526" s="6" customFormat="1" x14ac:dyDescent="0.4"/>
    <row r="39527" s="6" customFormat="1" x14ac:dyDescent="0.4"/>
    <row r="39528" s="6" customFormat="1" x14ac:dyDescent="0.4"/>
    <row r="39529" s="6" customFormat="1" x14ac:dyDescent="0.4"/>
    <row r="39530" s="6" customFormat="1" x14ac:dyDescent="0.4"/>
    <row r="39531" s="6" customFormat="1" x14ac:dyDescent="0.4"/>
    <row r="39532" s="6" customFormat="1" x14ac:dyDescent="0.4"/>
    <row r="39533" s="6" customFormat="1" x14ac:dyDescent="0.4"/>
    <row r="39534" s="6" customFormat="1" x14ac:dyDescent="0.4"/>
    <row r="39535" s="6" customFormat="1" x14ac:dyDescent="0.4"/>
    <row r="39536" s="6" customFormat="1" x14ac:dyDescent="0.4"/>
    <row r="39537" s="6" customFormat="1" x14ac:dyDescent="0.4"/>
    <row r="39538" s="6" customFormat="1" x14ac:dyDescent="0.4"/>
    <row r="39539" s="6" customFormat="1" x14ac:dyDescent="0.4"/>
    <row r="39540" s="6" customFormat="1" x14ac:dyDescent="0.4"/>
    <row r="39541" s="6" customFormat="1" x14ac:dyDescent="0.4"/>
    <row r="39542" s="6" customFormat="1" x14ac:dyDescent="0.4"/>
    <row r="39543" s="6" customFormat="1" x14ac:dyDescent="0.4"/>
    <row r="39544" s="6" customFormat="1" x14ac:dyDescent="0.4"/>
    <row r="39545" s="6" customFormat="1" x14ac:dyDescent="0.4"/>
    <row r="39546" s="6" customFormat="1" x14ac:dyDescent="0.4"/>
    <row r="39547" s="6" customFormat="1" x14ac:dyDescent="0.4"/>
    <row r="39548" s="6" customFormat="1" x14ac:dyDescent="0.4"/>
    <row r="39549" s="6" customFormat="1" x14ac:dyDescent="0.4"/>
    <row r="39550" s="6" customFormat="1" x14ac:dyDescent="0.4"/>
    <row r="39551" s="6" customFormat="1" x14ac:dyDescent="0.4"/>
    <row r="39552" s="6" customFormat="1" x14ac:dyDescent="0.4"/>
    <row r="39553" s="6" customFormat="1" x14ac:dyDescent="0.4"/>
    <row r="39554" s="6" customFormat="1" x14ac:dyDescent="0.4"/>
    <row r="39555" s="6" customFormat="1" x14ac:dyDescent="0.4"/>
    <row r="39556" s="6" customFormat="1" x14ac:dyDescent="0.4"/>
    <row r="39557" s="6" customFormat="1" x14ac:dyDescent="0.4"/>
    <row r="39558" s="6" customFormat="1" x14ac:dyDescent="0.4"/>
    <row r="39559" s="6" customFormat="1" x14ac:dyDescent="0.4"/>
    <row r="39560" s="6" customFormat="1" x14ac:dyDescent="0.4"/>
    <row r="39561" s="6" customFormat="1" x14ac:dyDescent="0.4"/>
    <row r="39562" s="6" customFormat="1" x14ac:dyDescent="0.4"/>
    <row r="39563" s="6" customFormat="1" x14ac:dyDescent="0.4"/>
    <row r="39564" s="6" customFormat="1" x14ac:dyDescent="0.4"/>
    <row r="39565" s="6" customFormat="1" x14ac:dyDescent="0.4"/>
    <row r="39566" s="6" customFormat="1" x14ac:dyDescent="0.4"/>
    <row r="39567" s="6" customFormat="1" x14ac:dyDescent="0.4"/>
    <row r="39568" s="6" customFormat="1" x14ac:dyDescent="0.4"/>
    <row r="39569" s="6" customFormat="1" x14ac:dyDescent="0.4"/>
    <row r="39570" s="6" customFormat="1" x14ac:dyDescent="0.4"/>
    <row r="39571" s="6" customFormat="1" x14ac:dyDescent="0.4"/>
    <row r="39572" s="6" customFormat="1" x14ac:dyDescent="0.4"/>
    <row r="39573" s="6" customFormat="1" x14ac:dyDescent="0.4"/>
    <row r="39574" s="6" customFormat="1" x14ac:dyDescent="0.4"/>
    <row r="39575" s="6" customFormat="1" x14ac:dyDescent="0.4"/>
    <row r="39576" s="6" customFormat="1" x14ac:dyDescent="0.4"/>
    <row r="39577" s="6" customFormat="1" x14ac:dyDescent="0.4"/>
    <row r="39578" s="6" customFormat="1" x14ac:dyDescent="0.4"/>
    <row r="39579" s="6" customFormat="1" x14ac:dyDescent="0.4"/>
    <row r="39580" s="6" customFormat="1" x14ac:dyDescent="0.4"/>
    <row r="39581" s="6" customFormat="1" x14ac:dyDescent="0.4"/>
    <row r="39582" s="6" customFormat="1" x14ac:dyDescent="0.4"/>
    <row r="39583" s="6" customFormat="1" x14ac:dyDescent="0.4"/>
    <row r="39584" s="6" customFormat="1" x14ac:dyDescent="0.4"/>
    <row r="39585" s="6" customFormat="1" x14ac:dyDescent="0.4"/>
    <row r="39586" s="6" customFormat="1" x14ac:dyDescent="0.4"/>
    <row r="39587" s="6" customFormat="1" x14ac:dyDescent="0.4"/>
    <row r="39588" s="6" customFormat="1" x14ac:dyDescent="0.4"/>
    <row r="39589" s="6" customFormat="1" x14ac:dyDescent="0.4"/>
    <row r="39590" s="6" customFormat="1" x14ac:dyDescent="0.4"/>
    <row r="39591" s="6" customFormat="1" x14ac:dyDescent="0.4"/>
    <row r="39592" s="6" customFormat="1" x14ac:dyDescent="0.4"/>
    <row r="39593" s="6" customFormat="1" x14ac:dyDescent="0.4"/>
    <row r="39594" s="6" customFormat="1" x14ac:dyDescent="0.4"/>
    <row r="39595" s="6" customFormat="1" x14ac:dyDescent="0.4"/>
    <row r="39596" s="6" customFormat="1" x14ac:dyDescent="0.4"/>
    <row r="39597" s="6" customFormat="1" x14ac:dyDescent="0.4"/>
    <row r="39598" s="6" customFormat="1" x14ac:dyDescent="0.4"/>
    <row r="39599" s="6" customFormat="1" x14ac:dyDescent="0.4"/>
    <row r="39600" s="6" customFormat="1" x14ac:dyDescent="0.4"/>
    <row r="39601" s="6" customFormat="1" x14ac:dyDescent="0.4"/>
    <row r="39602" s="6" customFormat="1" x14ac:dyDescent="0.4"/>
    <row r="39603" s="6" customFormat="1" x14ac:dyDescent="0.4"/>
    <row r="39604" s="6" customFormat="1" x14ac:dyDescent="0.4"/>
    <row r="39605" s="6" customFormat="1" x14ac:dyDescent="0.4"/>
    <row r="39606" s="6" customFormat="1" x14ac:dyDescent="0.4"/>
    <row r="39607" s="6" customFormat="1" x14ac:dyDescent="0.4"/>
    <row r="39608" s="6" customFormat="1" x14ac:dyDescent="0.4"/>
    <row r="39609" s="6" customFormat="1" x14ac:dyDescent="0.4"/>
    <row r="39610" s="6" customFormat="1" x14ac:dyDescent="0.4"/>
    <row r="39611" s="6" customFormat="1" x14ac:dyDescent="0.4"/>
    <row r="39612" s="6" customFormat="1" x14ac:dyDescent="0.4"/>
    <row r="39613" s="6" customFormat="1" x14ac:dyDescent="0.4"/>
    <row r="39614" s="6" customFormat="1" x14ac:dyDescent="0.4"/>
    <row r="39615" s="6" customFormat="1" x14ac:dyDescent="0.4"/>
    <row r="39616" s="6" customFormat="1" x14ac:dyDescent="0.4"/>
    <row r="39617" s="6" customFormat="1" x14ac:dyDescent="0.4"/>
    <row r="39618" s="6" customFormat="1" x14ac:dyDescent="0.4"/>
    <row r="39619" s="6" customFormat="1" x14ac:dyDescent="0.4"/>
    <row r="39620" s="6" customFormat="1" x14ac:dyDescent="0.4"/>
    <row r="39621" s="6" customFormat="1" x14ac:dyDescent="0.4"/>
    <row r="39622" s="6" customFormat="1" x14ac:dyDescent="0.4"/>
    <row r="39623" s="6" customFormat="1" x14ac:dyDescent="0.4"/>
    <row r="39624" s="6" customFormat="1" x14ac:dyDescent="0.4"/>
    <row r="39625" s="6" customFormat="1" x14ac:dyDescent="0.4"/>
    <row r="39626" s="6" customFormat="1" x14ac:dyDescent="0.4"/>
    <row r="39627" s="6" customFormat="1" x14ac:dyDescent="0.4"/>
    <row r="39628" s="6" customFormat="1" x14ac:dyDescent="0.4"/>
    <row r="39629" s="6" customFormat="1" x14ac:dyDescent="0.4"/>
    <row r="39630" s="6" customFormat="1" x14ac:dyDescent="0.4"/>
    <row r="39631" s="6" customFormat="1" x14ac:dyDescent="0.4"/>
    <row r="39632" s="6" customFormat="1" x14ac:dyDescent="0.4"/>
    <row r="39633" s="6" customFormat="1" x14ac:dyDescent="0.4"/>
    <row r="39634" s="6" customFormat="1" x14ac:dyDescent="0.4"/>
    <row r="39635" s="6" customFormat="1" x14ac:dyDescent="0.4"/>
    <row r="39636" s="6" customFormat="1" x14ac:dyDescent="0.4"/>
    <row r="39637" s="6" customFormat="1" x14ac:dyDescent="0.4"/>
    <row r="39638" s="6" customFormat="1" x14ac:dyDescent="0.4"/>
    <row r="39639" s="6" customFormat="1" x14ac:dyDescent="0.4"/>
    <row r="39640" s="6" customFormat="1" x14ac:dyDescent="0.4"/>
    <row r="39641" s="6" customFormat="1" x14ac:dyDescent="0.4"/>
    <row r="39642" s="6" customFormat="1" x14ac:dyDescent="0.4"/>
    <row r="39643" s="6" customFormat="1" x14ac:dyDescent="0.4"/>
    <row r="39644" s="6" customFormat="1" x14ac:dyDescent="0.4"/>
    <row r="39645" s="6" customFormat="1" x14ac:dyDescent="0.4"/>
    <row r="39646" s="6" customFormat="1" x14ac:dyDescent="0.4"/>
    <row r="39647" s="6" customFormat="1" x14ac:dyDescent="0.4"/>
    <row r="39648" s="6" customFormat="1" x14ac:dyDescent="0.4"/>
    <row r="39649" s="6" customFormat="1" x14ac:dyDescent="0.4"/>
    <row r="39650" s="6" customFormat="1" x14ac:dyDescent="0.4"/>
    <row r="39651" s="6" customFormat="1" x14ac:dyDescent="0.4"/>
    <row r="39652" s="6" customFormat="1" x14ac:dyDescent="0.4"/>
    <row r="39653" s="6" customFormat="1" x14ac:dyDescent="0.4"/>
    <row r="39654" s="6" customFormat="1" x14ac:dyDescent="0.4"/>
    <row r="39655" s="6" customFormat="1" x14ac:dyDescent="0.4"/>
    <row r="39656" s="6" customFormat="1" x14ac:dyDescent="0.4"/>
    <row r="39657" s="6" customFormat="1" x14ac:dyDescent="0.4"/>
    <row r="39658" s="6" customFormat="1" x14ac:dyDescent="0.4"/>
    <row r="39659" s="6" customFormat="1" x14ac:dyDescent="0.4"/>
    <row r="39660" s="6" customFormat="1" x14ac:dyDescent="0.4"/>
    <row r="39661" s="6" customFormat="1" x14ac:dyDescent="0.4"/>
    <row r="39662" s="6" customFormat="1" x14ac:dyDescent="0.4"/>
    <row r="39663" s="6" customFormat="1" x14ac:dyDescent="0.4"/>
    <row r="39664" s="6" customFormat="1" x14ac:dyDescent="0.4"/>
    <row r="39665" s="6" customFormat="1" x14ac:dyDescent="0.4"/>
    <row r="39666" s="6" customFormat="1" x14ac:dyDescent="0.4"/>
    <row r="39667" s="6" customFormat="1" x14ac:dyDescent="0.4"/>
    <row r="39668" s="6" customFormat="1" x14ac:dyDescent="0.4"/>
    <row r="39669" s="6" customFormat="1" x14ac:dyDescent="0.4"/>
    <row r="39670" s="6" customFormat="1" x14ac:dyDescent="0.4"/>
    <row r="39671" s="6" customFormat="1" x14ac:dyDescent="0.4"/>
    <row r="39672" s="6" customFormat="1" x14ac:dyDescent="0.4"/>
    <row r="39673" s="6" customFormat="1" x14ac:dyDescent="0.4"/>
    <row r="39674" s="6" customFormat="1" x14ac:dyDescent="0.4"/>
    <row r="39675" s="6" customFormat="1" x14ac:dyDescent="0.4"/>
    <row r="39676" s="6" customFormat="1" x14ac:dyDescent="0.4"/>
    <row r="39677" s="6" customFormat="1" x14ac:dyDescent="0.4"/>
    <row r="39678" s="6" customFormat="1" x14ac:dyDescent="0.4"/>
    <row r="39679" s="6" customFormat="1" x14ac:dyDescent="0.4"/>
    <row r="39680" s="6" customFormat="1" x14ac:dyDescent="0.4"/>
    <row r="39681" s="6" customFormat="1" x14ac:dyDescent="0.4"/>
    <row r="39682" s="6" customFormat="1" x14ac:dyDescent="0.4"/>
    <row r="39683" s="6" customFormat="1" x14ac:dyDescent="0.4"/>
    <row r="39684" s="6" customFormat="1" x14ac:dyDescent="0.4"/>
    <row r="39685" s="6" customFormat="1" x14ac:dyDescent="0.4"/>
    <row r="39686" s="6" customFormat="1" x14ac:dyDescent="0.4"/>
    <row r="39687" s="6" customFormat="1" x14ac:dyDescent="0.4"/>
    <row r="39688" s="6" customFormat="1" x14ac:dyDescent="0.4"/>
    <row r="39689" s="6" customFormat="1" x14ac:dyDescent="0.4"/>
    <row r="39690" s="6" customFormat="1" x14ac:dyDescent="0.4"/>
    <row r="39691" s="6" customFormat="1" x14ac:dyDescent="0.4"/>
    <row r="39692" s="6" customFormat="1" x14ac:dyDescent="0.4"/>
    <row r="39693" s="6" customFormat="1" x14ac:dyDescent="0.4"/>
    <row r="39694" s="6" customFormat="1" x14ac:dyDescent="0.4"/>
    <row r="39695" s="6" customFormat="1" x14ac:dyDescent="0.4"/>
    <row r="39696" s="6" customFormat="1" x14ac:dyDescent="0.4"/>
    <row r="39697" s="6" customFormat="1" x14ac:dyDescent="0.4"/>
    <row r="39698" s="6" customFormat="1" x14ac:dyDescent="0.4"/>
    <row r="39699" s="6" customFormat="1" x14ac:dyDescent="0.4"/>
    <row r="39700" s="6" customFormat="1" x14ac:dyDescent="0.4"/>
    <row r="39701" s="6" customFormat="1" x14ac:dyDescent="0.4"/>
    <row r="39702" s="6" customFormat="1" x14ac:dyDescent="0.4"/>
    <row r="39703" s="6" customFormat="1" x14ac:dyDescent="0.4"/>
    <row r="39704" s="6" customFormat="1" x14ac:dyDescent="0.4"/>
    <row r="39705" s="6" customFormat="1" x14ac:dyDescent="0.4"/>
    <row r="39706" s="6" customFormat="1" x14ac:dyDescent="0.4"/>
    <row r="39707" s="6" customFormat="1" x14ac:dyDescent="0.4"/>
    <row r="39708" s="6" customFormat="1" x14ac:dyDescent="0.4"/>
    <row r="39709" s="6" customFormat="1" x14ac:dyDescent="0.4"/>
    <row r="39710" s="6" customFormat="1" x14ac:dyDescent="0.4"/>
    <row r="39711" s="6" customFormat="1" x14ac:dyDescent="0.4"/>
    <row r="39712" s="6" customFormat="1" x14ac:dyDescent="0.4"/>
    <row r="39713" s="6" customFormat="1" x14ac:dyDescent="0.4"/>
    <row r="39714" s="6" customFormat="1" x14ac:dyDescent="0.4"/>
    <row r="39715" s="6" customFormat="1" x14ac:dyDescent="0.4"/>
    <row r="39716" s="6" customFormat="1" x14ac:dyDescent="0.4"/>
    <row r="39717" s="6" customFormat="1" x14ac:dyDescent="0.4"/>
    <row r="39718" s="6" customFormat="1" x14ac:dyDescent="0.4"/>
    <row r="39719" s="6" customFormat="1" x14ac:dyDescent="0.4"/>
    <row r="39720" s="6" customFormat="1" x14ac:dyDescent="0.4"/>
    <row r="39721" s="6" customFormat="1" x14ac:dyDescent="0.4"/>
    <row r="39722" s="6" customFormat="1" x14ac:dyDescent="0.4"/>
    <row r="39723" s="6" customFormat="1" x14ac:dyDescent="0.4"/>
    <row r="39724" s="6" customFormat="1" x14ac:dyDescent="0.4"/>
    <row r="39725" s="6" customFormat="1" x14ac:dyDescent="0.4"/>
    <row r="39726" s="6" customFormat="1" x14ac:dyDescent="0.4"/>
    <row r="39727" s="6" customFormat="1" x14ac:dyDescent="0.4"/>
    <row r="39728" s="6" customFormat="1" x14ac:dyDescent="0.4"/>
    <row r="39729" s="6" customFormat="1" x14ac:dyDescent="0.4"/>
    <row r="39730" s="6" customFormat="1" x14ac:dyDescent="0.4"/>
    <row r="39731" s="6" customFormat="1" x14ac:dyDescent="0.4"/>
    <row r="39732" s="6" customFormat="1" x14ac:dyDescent="0.4"/>
    <row r="39733" s="6" customFormat="1" x14ac:dyDescent="0.4"/>
    <row r="39734" s="6" customFormat="1" x14ac:dyDescent="0.4"/>
    <row r="39735" s="6" customFormat="1" x14ac:dyDescent="0.4"/>
    <row r="39736" s="6" customFormat="1" x14ac:dyDescent="0.4"/>
    <row r="39737" s="6" customFormat="1" x14ac:dyDescent="0.4"/>
    <row r="39738" s="6" customFormat="1" x14ac:dyDescent="0.4"/>
    <row r="39739" s="6" customFormat="1" x14ac:dyDescent="0.4"/>
    <row r="39740" s="6" customFormat="1" x14ac:dyDescent="0.4"/>
    <row r="39741" s="6" customFormat="1" x14ac:dyDescent="0.4"/>
    <row r="39742" s="6" customFormat="1" x14ac:dyDescent="0.4"/>
    <row r="39743" s="6" customFormat="1" x14ac:dyDescent="0.4"/>
    <row r="39744" s="6" customFormat="1" x14ac:dyDescent="0.4"/>
    <row r="39745" s="6" customFormat="1" x14ac:dyDescent="0.4"/>
    <row r="39746" s="6" customFormat="1" x14ac:dyDescent="0.4"/>
    <row r="39747" s="6" customFormat="1" x14ac:dyDescent="0.4"/>
    <row r="39748" s="6" customFormat="1" x14ac:dyDescent="0.4"/>
    <row r="39749" s="6" customFormat="1" x14ac:dyDescent="0.4"/>
    <row r="39750" s="6" customFormat="1" x14ac:dyDescent="0.4"/>
    <row r="39751" s="6" customFormat="1" x14ac:dyDescent="0.4"/>
    <row r="39752" s="6" customFormat="1" x14ac:dyDescent="0.4"/>
    <row r="39753" s="6" customFormat="1" x14ac:dyDescent="0.4"/>
    <row r="39754" s="6" customFormat="1" x14ac:dyDescent="0.4"/>
    <row r="39755" s="6" customFormat="1" x14ac:dyDescent="0.4"/>
    <row r="39756" s="6" customFormat="1" x14ac:dyDescent="0.4"/>
    <row r="39757" s="6" customFormat="1" x14ac:dyDescent="0.4"/>
    <row r="39758" s="6" customFormat="1" x14ac:dyDescent="0.4"/>
    <row r="39759" s="6" customFormat="1" x14ac:dyDescent="0.4"/>
    <row r="39760" s="6" customFormat="1" x14ac:dyDescent="0.4"/>
    <row r="39761" s="6" customFormat="1" x14ac:dyDescent="0.4"/>
    <row r="39762" s="6" customFormat="1" x14ac:dyDescent="0.4"/>
    <row r="39763" s="6" customFormat="1" x14ac:dyDescent="0.4"/>
    <row r="39764" s="6" customFormat="1" x14ac:dyDescent="0.4"/>
    <row r="39765" s="6" customFormat="1" x14ac:dyDescent="0.4"/>
    <row r="39766" s="6" customFormat="1" x14ac:dyDescent="0.4"/>
    <row r="39767" s="6" customFormat="1" x14ac:dyDescent="0.4"/>
    <row r="39768" s="6" customFormat="1" x14ac:dyDescent="0.4"/>
    <row r="39769" s="6" customFormat="1" x14ac:dyDescent="0.4"/>
    <row r="39770" s="6" customFormat="1" x14ac:dyDescent="0.4"/>
    <row r="39771" s="6" customFormat="1" x14ac:dyDescent="0.4"/>
    <row r="39772" s="6" customFormat="1" x14ac:dyDescent="0.4"/>
    <row r="39773" s="6" customFormat="1" x14ac:dyDescent="0.4"/>
    <row r="39774" s="6" customFormat="1" x14ac:dyDescent="0.4"/>
    <row r="39775" s="6" customFormat="1" x14ac:dyDescent="0.4"/>
    <row r="39776" s="6" customFormat="1" x14ac:dyDescent="0.4"/>
    <row r="39777" s="6" customFormat="1" x14ac:dyDescent="0.4"/>
    <row r="39778" s="6" customFormat="1" x14ac:dyDescent="0.4"/>
    <row r="39779" s="6" customFormat="1" x14ac:dyDescent="0.4"/>
    <row r="39780" s="6" customFormat="1" x14ac:dyDescent="0.4"/>
    <row r="39781" s="6" customFormat="1" x14ac:dyDescent="0.4"/>
    <row r="39782" s="6" customFormat="1" x14ac:dyDescent="0.4"/>
    <row r="39783" s="6" customFormat="1" x14ac:dyDescent="0.4"/>
    <row r="39784" s="6" customFormat="1" x14ac:dyDescent="0.4"/>
    <row r="39785" s="6" customFormat="1" x14ac:dyDescent="0.4"/>
    <row r="39786" s="6" customFormat="1" x14ac:dyDescent="0.4"/>
    <row r="39787" s="6" customFormat="1" x14ac:dyDescent="0.4"/>
    <row r="39788" s="6" customFormat="1" x14ac:dyDescent="0.4"/>
    <row r="39789" s="6" customFormat="1" x14ac:dyDescent="0.4"/>
    <row r="39790" s="6" customFormat="1" x14ac:dyDescent="0.4"/>
    <row r="39791" s="6" customFormat="1" x14ac:dyDescent="0.4"/>
    <row r="39792" s="6" customFormat="1" x14ac:dyDescent="0.4"/>
    <row r="39793" s="6" customFormat="1" x14ac:dyDescent="0.4"/>
    <row r="39794" s="6" customFormat="1" x14ac:dyDescent="0.4"/>
    <row r="39795" s="6" customFormat="1" x14ac:dyDescent="0.4"/>
    <row r="39796" s="6" customFormat="1" x14ac:dyDescent="0.4"/>
    <row r="39797" s="6" customFormat="1" x14ac:dyDescent="0.4"/>
    <row r="39798" s="6" customFormat="1" x14ac:dyDescent="0.4"/>
    <row r="39799" s="6" customFormat="1" x14ac:dyDescent="0.4"/>
    <row r="39800" s="6" customFormat="1" x14ac:dyDescent="0.4"/>
    <row r="39801" s="6" customFormat="1" x14ac:dyDescent="0.4"/>
    <row r="39802" s="6" customFormat="1" x14ac:dyDescent="0.4"/>
    <row r="39803" s="6" customFormat="1" x14ac:dyDescent="0.4"/>
    <row r="39804" s="6" customFormat="1" x14ac:dyDescent="0.4"/>
    <row r="39805" s="6" customFormat="1" x14ac:dyDescent="0.4"/>
    <row r="39806" s="6" customFormat="1" x14ac:dyDescent="0.4"/>
    <row r="39807" s="6" customFormat="1" x14ac:dyDescent="0.4"/>
    <row r="39808" s="6" customFormat="1" x14ac:dyDescent="0.4"/>
    <row r="39809" s="6" customFormat="1" x14ac:dyDescent="0.4"/>
    <row r="39810" s="6" customFormat="1" x14ac:dyDescent="0.4"/>
    <row r="39811" s="6" customFormat="1" x14ac:dyDescent="0.4"/>
    <row r="39812" s="6" customFormat="1" x14ac:dyDescent="0.4"/>
    <row r="39813" s="6" customFormat="1" x14ac:dyDescent="0.4"/>
    <row r="39814" s="6" customFormat="1" x14ac:dyDescent="0.4"/>
    <row r="39815" s="6" customFormat="1" x14ac:dyDescent="0.4"/>
    <row r="39816" s="6" customFormat="1" x14ac:dyDescent="0.4"/>
    <row r="39817" s="6" customFormat="1" x14ac:dyDescent="0.4"/>
    <row r="39818" s="6" customFormat="1" x14ac:dyDescent="0.4"/>
    <row r="39819" s="6" customFormat="1" x14ac:dyDescent="0.4"/>
    <row r="39820" s="6" customFormat="1" x14ac:dyDescent="0.4"/>
    <row r="39821" s="6" customFormat="1" x14ac:dyDescent="0.4"/>
    <row r="39822" s="6" customFormat="1" x14ac:dyDescent="0.4"/>
    <row r="39823" s="6" customFormat="1" x14ac:dyDescent="0.4"/>
    <row r="39824" s="6" customFormat="1" x14ac:dyDescent="0.4"/>
    <row r="39825" s="6" customFormat="1" x14ac:dyDescent="0.4"/>
    <row r="39826" s="6" customFormat="1" x14ac:dyDescent="0.4"/>
    <row r="39827" s="6" customFormat="1" x14ac:dyDescent="0.4"/>
    <row r="39828" s="6" customFormat="1" x14ac:dyDescent="0.4"/>
    <row r="39829" s="6" customFormat="1" x14ac:dyDescent="0.4"/>
    <row r="39830" s="6" customFormat="1" x14ac:dyDescent="0.4"/>
    <row r="39831" s="6" customFormat="1" x14ac:dyDescent="0.4"/>
    <row r="39832" s="6" customFormat="1" x14ac:dyDescent="0.4"/>
    <row r="39833" s="6" customFormat="1" x14ac:dyDescent="0.4"/>
    <row r="39834" s="6" customFormat="1" x14ac:dyDescent="0.4"/>
    <row r="39835" s="6" customFormat="1" x14ac:dyDescent="0.4"/>
    <row r="39836" s="6" customFormat="1" x14ac:dyDescent="0.4"/>
    <row r="39837" s="6" customFormat="1" x14ac:dyDescent="0.4"/>
    <row r="39838" s="6" customFormat="1" x14ac:dyDescent="0.4"/>
    <row r="39839" s="6" customFormat="1" x14ac:dyDescent="0.4"/>
    <row r="39840" s="6" customFormat="1" x14ac:dyDescent="0.4"/>
    <row r="39841" s="6" customFormat="1" x14ac:dyDescent="0.4"/>
    <row r="39842" s="6" customFormat="1" x14ac:dyDescent="0.4"/>
    <row r="39843" s="6" customFormat="1" x14ac:dyDescent="0.4"/>
    <row r="39844" s="6" customFormat="1" x14ac:dyDescent="0.4"/>
    <row r="39845" s="6" customFormat="1" x14ac:dyDescent="0.4"/>
    <row r="39846" s="6" customFormat="1" x14ac:dyDescent="0.4"/>
    <row r="39847" s="6" customFormat="1" x14ac:dyDescent="0.4"/>
    <row r="39848" s="6" customFormat="1" x14ac:dyDescent="0.4"/>
    <row r="39849" s="6" customFormat="1" x14ac:dyDescent="0.4"/>
    <row r="39850" s="6" customFormat="1" x14ac:dyDescent="0.4"/>
    <row r="39851" s="6" customFormat="1" x14ac:dyDescent="0.4"/>
    <row r="39852" s="6" customFormat="1" x14ac:dyDescent="0.4"/>
    <row r="39853" s="6" customFormat="1" x14ac:dyDescent="0.4"/>
    <row r="39854" s="6" customFormat="1" x14ac:dyDescent="0.4"/>
    <row r="39855" s="6" customFormat="1" x14ac:dyDescent="0.4"/>
    <row r="39856" s="6" customFormat="1" x14ac:dyDescent="0.4"/>
    <row r="39857" s="6" customFormat="1" x14ac:dyDescent="0.4"/>
    <row r="39858" s="6" customFormat="1" x14ac:dyDescent="0.4"/>
    <row r="39859" s="6" customFormat="1" x14ac:dyDescent="0.4"/>
    <row r="39860" s="6" customFormat="1" x14ac:dyDescent="0.4"/>
    <row r="39861" s="6" customFormat="1" x14ac:dyDescent="0.4"/>
    <row r="39862" s="6" customFormat="1" x14ac:dyDescent="0.4"/>
    <row r="39863" s="6" customFormat="1" x14ac:dyDescent="0.4"/>
    <row r="39864" s="6" customFormat="1" x14ac:dyDescent="0.4"/>
    <row r="39865" s="6" customFormat="1" x14ac:dyDescent="0.4"/>
    <row r="39866" s="6" customFormat="1" x14ac:dyDescent="0.4"/>
    <row r="39867" s="6" customFormat="1" x14ac:dyDescent="0.4"/>
    <row r="39868" s="6" customFormat="1" x14ac:dyDescent="0.4"/>
    <row r="39869" s="6" customFormat="1" x14ac:dyDescent="0.4"/>
    <row r="39870" s="6" customFormat="1" x14ac:dyDescent="0.4"/>
    <row r="39871" s="6" customFormat="1" x14ac:dyDescent="0.4"/>
    <row r="39872" s="6" customFormat="1" x14ac:dyDescent="0.4"/>
    <row r="39873" s="6" customFormat="1" x14ac:dyDescent="0.4"/>
    <row r="39874" s="6" customFormat="1" x14ac:dyDescent="0.4"/>
    <row r="39875" s="6" customFormat="1" x14ac:dyDescent="0.4"/>
    <row r="39876" s="6" customFormat="1" x14ac:dyDescent="0.4"/>
    <row r="39877" s="6" customFormat="1" x14ac:dyDescent="0.4"/>
    <row r="39878" s="6" customFormat="1" x14ac:dyDescent="0.4"/>
    <row r="39879" s="6" customFormat="1" x14ac:dyDescent="0.4"/>
    <row r="39880" s="6" customFormat="1" x14ac:dyDescent="0.4"/>
    <row r="39881" s="6" customFormat="1" x14ac:dyDescent="0.4"/>
    <row r="39882" s="6" customFormat="1" x14ac:dyDescent="0.4"/>
    <row r="39883" s="6" customFormat="1" x14ac:dyDescent="0.4"/>
    <row r="39884" s="6" customFormat="1" x14ac:dyDescent="0.4"/>
    <row r="39885" s="6" customFormat="1" x14ac:dyDescent="0.4"/>
    <row r="39886" s="6" customFormat="1" x14ac:dyDescent="0.4"/>
    <row r="39887" s="6" customFormat="1" x14ac:dyDescent="0.4"/>
    <row r="39888" s="6" customFormat="1" x14ac:dyDescent="0.4"/>
    <row r="39889" s="6" customFormat="1" x14ac:dyDescent="0.4"/>
    <row r="39890" s="6" customFormat="1" x14ac:dyDescent="0.4"/>
    <row r="39891" s="6" customFormat="1" x14ac:dyDescent="0.4"/>
    <row r="39892" s="6" customFormat="1" x14ac:dyDescent="0.4"/>
    <row r="39893" s="6" customFormat="1" x14ac:dyDescent="0.4"/>
    <row r="39894" s="6" customFormat="1" x14ac:dyDescent="0.4"/>
    <row r="39895" s="6" customFormat="1" x14ac:dyDescent="0.4"/>
    <row r="39896" s="6" customFormat="1" x14ac:dyDescent="0.4"/>
    <row r="39897" s="6" customFormat="1" x14ac:dyDescent="0.4"/>
    <row r="39898" s="6" customFormat="1" x14ac:dyDescent="0.4"/>
    <row r="39899" s="6" customFormat="1" x14ac:dyDescent="0.4"/>
    <row r="39900" s="6" customFormat="1" x14ac:dyDescent="0.4"/>
    <row r="39901" s="6" customFormat="1" x14ac:dyDescent="0.4"/>
    <row r="39902" s="6" customFormat="1" x14ac:dyDescent="0.4"/>
    <row r="39903" s="6" customFormat="1" x14ac:dyDescent="0.4"/>
    <row r="39904" s="6" customFormat="1" x14ac:dyDescent="0.4"/>
    <row r="39905" s="6" customFormat="1" x14ac:dyDescent="0.4"/>
    <row r="39906" s="6" customFormat="1" x14ac:dyDescent="0.4"/>
    <row r="39907" s="6" customFormat="1" x14ac:dyDescent="0.4"/>
    <row r="39908" s="6" customFormat="1" x14ac:dyDescent="0.4"/>
    <row r="39909" s="6" customFormat="1" x14ac:dyDescent="0.4"/>
    <row r="39910" s="6" customFormat="1" x14ac:dyDescent="0.4"/>
    <row r="39911" s="6" customFormat="1" x14ac:dyDescent="0.4"/>
    <row r="39912" s="6" customFormat="1" x14ac:dyDescent="0.4"/>
    <row r="39913" s="6" customFormat="1" x14ac:dyDescent="0.4"/>
    <row r="39914" s="6" customFormat="1" x14ac:dyDescent="0.4"/>
    <row r="39915" s="6" customFormat="1" x14ac:dyDescent="0.4"/>
    <row r="39916" s="6" customFormat="1" x14ac:dyDescent="0.4"/>
    <row r="39917" s="6" customFormat="1" x14ac:dyDescent="0.4"/>
    <row r="39918" s="6" customFormat="1" x14ac:dyDescent="0.4"/>
    <row r="39919" s="6" customFormat="1" x14ac:dyDescent="0.4"/>
    <row r="39920" s="6" customFormat="1" x14ac:dyDescent="0.4"/>
    <row r="39921" s="6" customFormat="1" x14ac:dyDescent="0.4"/>
    <row r="39922" s="6" customFormat="1" x14ac:dyDescent="0.4"/>
    <row r="39923" s="6" customFormat="1" x14ac:dyDescent="0.4"/>
    <row r="39924" s="6" customFormat="1" x14ac:dyDescent="0.4"/>
    <row r="39925" s="6" customFormat="1" x14ac:dyDescent="0.4"/>
    <row r="39926" s="6" customFormat="1" x14ac:dyDescent="0.4"/>
    <row r="39927" s="6" customFormat="1" x14ac:dyDescent="0.4"/>
    <row r="39928" s="6" customFormat="1" x14ac:dyDescent="0.4"/>
    <row r="39929" s="6" customFormat="1" x14ac:dyDescent="0.4"/>
    <row r="39930" s="6" customFormat="1" x14ac:dyDescent="0.4"/>
    <row r="39931" s="6" customFormat="1" x14ac:dyDescent="0.4"/>
    <row r="39932" s="6" customFormat="1" x14ac:dyDescent="0.4"/>
    <row r="39933" s="6" customFormat="1" x14ac:dyDescent="0.4"/>
    <row r="39934" s="6" customFormat="1" x14ac:dyDescent="0.4"/>
    <row r="39935" s="6" customFormat="1" x14ac:dyDescent="0.4"/>
    <row r="39936" s="6" customFormat="1" x14ac:dyDescent="0.4"/>
    <row r="39937" s="6" customFormat="1" x14ac:dyDescent="0.4"/>
    <row r="39938" s="6" customFormat="1" x14ac:dyDescent="0.4"/>
    <row r="39939" s="6" customFormat="1" x14ac:dyDescent="0.4"/>
    <row r="39940" s="6" customFormat="1" x14ac:dyDescent="0.4"/>
    <row r="39941" s="6" customFormat="1" x14ac:dyDescent="0.4"/>
    <row r="39942" s="6" customFormat="1" x14ac:dyDescent="0.4"/>
    <row r="39943" s="6" customFormat="1" x14ac:dyDescent="0.4"/>
    <row r="39944" s="6" customFormat="1" x14ac:dyDescent="0.4"/>
    <row r="39945" s="6" customFormat="1" x14ac:dyDescent="0.4"/>
    <row r="39946" s="6" customFormat="1" x14ac:dyDescent="0.4"/>
    <row r="39947" s="6" customFormat="1" x14ac:dyDescent="0.4"/>
    <row r="39948" s="6" customFormat="1" x14ac:dyDescent="0.4"/>
    <row r="39949" s="6" customFormat="1" x14ac:dyDescent="0.4"/>
    <row r="39950" s="6" customFormat="1" x14ac:dyDescent="0.4"/>
    <row r="39951" s="6" customFormat="1" x14ac:dyDescent="0.4"/>
    <row r="39952" s="6" customFormat="1" x14ac:dyDescent="0.4"/>
    <row r="39953" s="6" customFormat="1" x14ac:dyDescent="0.4"/>
    <row r="39954" s="6" customFormat="1" x14ac:dyDescent="0.4"/>
    <row r="39955" s="6" customFormat="1" x14ac:dyDescent="0.4"/>
    <row r="39956" s="6" customFormat="1" x14ac:dyDescent="0.4"/>
    <row r="39957" s="6" customFormat="1" x14ac:dyDescent="0.4"/>
    <row r="39958" s="6" customFormat="1" x14ac:dyDescent="0.4"/>
    <row r="39959" s="6" customFormat="1" x14ac:dyDescent="0.4"/>
    <row r="39960" s="6" customFormat="1" x14ac:dyDescent="0.4"/>
    <row r="39961" s="6" customFormat="1" x14ac:dyDescent="0.4"/>
    <row r="39962" s="6" customFormat="1" x14ac:dyDescent="0.4"/>
    <row r="39963" s="6" customFormat="1" x14ac:dyDescent="0.4"/>
    <row r="39964" s="6" customFormat="1" x14ac:dyDescent="0.4"/>
    <row r="39965" s="6" customFormat="1" x14ac:dyDescent="0.4"/>
    <row r="39966" s="6" customFormat="1" x14ac:dyDescent="0.4"/>
    <row r="39967" s="6" customFormat="1" x14ac:dyDescent="0.4"/>
    <row r="39968" s="6" customFormat="1" x14ac:dyDescent="0.4"/>
    <row r="39969" s="6" customFormat="1" x14ac:dyDescent="0.4"/>
    <row r="39970" s="6" customFormat="1" x14ac:dyDescent="0.4"/>
    <row r="39971" s="6" customFormat="1" x14ac:dyDescent="0.4"/>
    <row r="39972" s="6" customFormat="1" x14ac:dyDescent="0.4"/>
    <row r="39973" s="6" customFormat="1" x14ac:dyDescent="0.4"/>
    <row r="39974" s="6" customFormat="1" x14ac:dyDescent="0.4"/>
    <row r="39975" s="6" customFormat="1" x14ac:dyDescent="0.4"/>
    <row r="39976" s="6" customFormat="1" x14ac:dyDescent="0.4"/>
    <row r="39977" s="6" customFormat="1" x14ac:dyDescent="0.4"/>
    <row r="39978" s="6" customFormat="1" x14ac:dyDescent="0.4"/>
    <row r="39979" s="6" customFormat="1" x14ac:dyDescent="0.4"/>
    <row r="39980" s="6" customFormat="1" x14ac:dyDescent="0.4"/>
    <row r="39981" s="6" customFormat="1" x14ac:dyDescent="0.4"/>
    <row r="39982" s="6" customFormat="1" x14ac:dyDescent="0.4"/>
    <row r="39983" s="6" customFormat="1" x14ac:dyDescent="0.4"/>
    <row r="39984" s="6" customFormat="1" x14ac:dyDescent="0.4"/>
    <row r="39985" s="6" customFormat="1" x14ac:dyDescent="0.4"/>
    <row r="39986" s="6" customFormat="1" x14ac:dyDescent="0.4"/>
    <row r="39987" s="6" customFormat="1" x14ac:dyDescent="0.4"/>
    <row r="39988" s="6" customFormat="1" x14ac:dyDescent="0.4"/>
    <row r="39989" s="6" customFormat="1" x14ac:dyDescent="0.4"/>
    <row r="39990" s="6" customFormat="1" x14ac:dyDescent="0.4"/>
    <row r="39991" s="6" customFormat="1" x14ac:dyDescent="0.4"/>
    <row r="39992" s="6" customFormat="1" x14ac:dyDescent="0.4"/>
    <row r="39993" s="6" customFormat="1" x14ac:dyDescent="0.4"/>
    <row r="39994" s="6" customFormat="1" x14ac:dyDescent="0.4"/>
    <row r="39995" s="6" customFormat="1" x14ac:dyDescent="0.4"/>
    <row r="39996" s="6" customFormat="1" x14ac:dyDescent="0.4"/>
    <row r="39997" s="6" customFormat="1" x14ac:dyDescent="0.4"/>
    <row r="39998" s="6" customFormat="1" x14ac:dyDescent="0.4"/>
    <row r="39999" s="6" customFormat="1" x14ac:dyDescent="0.4"/>
    <row r="40000" s="6" customFormat="1" x14ac:dyDescent="0.4"/>
    <row r="40001" s="6" customFormat="1" x14ac:dyDescent="0.4"/>
    <row r="40002" s="6" customFormat="1" x14ac:dyDescent="0.4"/>
    <row r="40003" s="6" customFormat="1" x14ac:dyDescent="0.4"/>
    <row r="40004" s="6" customFormat="1" x14ac:dyDescent="0.4"/>
    <row r="40005" s="6" customFormat="1" x14ac:dyDescent="0.4"/>
    <row r="40006" s="6" customFormat="1" x14ac:dyDescent="0.4"/>
    <row r="40007" s="6" customFormat="1" x14ac:dyDescent="0.4"/>
    <row r="40008" s="6" customFormat="1" x14ac:dyDescent="0.4"/>
    <row r="40009" s="6" customFormat="1" x14ac:dyDescent="0.4"/>
    <row r="40010" s="6" customFormat="1" x14ac:dyDescent="0.4"/>
    <row r="40011" s="6" customFormat="1" x14ac:dyDescent="0.4"/>
    <row r="40012" s="6" customFormat="1" x14ac:dyDescent="0.4"/>
    <row r="40013" s="6" customFormat="1" x14ac:dyDescent="0.4"/>
    <row r="40014" s="6" customFormat="1" x14ac:dyDescent="0.4"/>
    <row r="40015" s="6" customFormat="1" x14ac:dyDescent="0.4"/>
    <row r="40016" s="6" customFormat="1" x14ac:dyDescent="0.4"/>
    <row r="40017" s="6" customFormat="1" x14ac:dyDescent="0.4"/>
    <row r="40018" s="6" customFormat="1" x14ac:dyDescent="0.4"/>
    <row r="40019" s="6" customFormat="1" x14ac:dyDescent="0.4"/>
    <row r="40020" s="6" customFormat="1" x14ac:dyDescent="0.4"/>
    <row r="40021" s="6" customFormat="1" x14ac:dyDescent="0.4"/>
    <row r="40022" s="6" customFormat="1" x14ac:dyDescent="0.4"/>
    <row r="40023" s="6" customFormat="1" x14ac:dyDescent="0.4"/>
    <row r="40024" s="6" customFormat="1" x14ac:dyDescent="0.4"/>
    <row r="40025" s="6" customFormat="1" x14ac:dyDescent="0.4"/>
    <row r="40026" s="6" customFormat="1" x14ac:dyDescent="0.4"/>
    <row r="40027" s="6" customFormat="1" x14ac:dyDescent="0.4"/>
    <row r="40028" s="6" customFormat="1" x14ac:dyDescent="0.4"/>
    <row r="40029" s="6" customFormat="1" x14ac:dyDescent="0.4"/>
    <row r="40030" s="6" customFormat="1" x14ac:dyDescent="0.4"/>
    <row r="40031" s="6" customFormat="1" x14ac:dyDescent="0.4"/>
    <row r="40032" s="6" customFormat="1" x14ac:dyDescent="0.4"/>
    <row r="40033" s="6" customFormat="1" x14ac:dyDescent="0.4"/>
    <row r="40034" s="6" customFormat="1" x14ac:dyDescent="0.4"/>
    <row r="40035" s="6" customFormat="1" x14ac:dyDescent="0.4"/>
    <row r="40036" s="6" customFormat="1" x14ac:dyDescent="0.4"/>
    <row r="40037" s="6" customFormat="1" x14ac:dyDescent="0.4"/>
    <row r="40038" s="6" customFormat="1" x14ac:dyDescent="0.4"/>
    <row r="40039" s="6" customFormat="1" x14ac:dyDescent="0.4"/>
    <row r="40040" s="6" customFormat="1" x14ac:dyDescent="0.4"/>
    <row r="40041" s="6" customFormat="1" x14ac:dyDescent="0.4"/>
    <row r="40042" s="6" customFormat="1" x14ac:dyDescent="0.4"/>
    <row r="40043" s="6" customFormat="1" x14ac:dyDescent="0.4"/>
    <row r="40044" s="6" customFormat="1" x14ac:dyDescent="0.4"/>
    <row r="40045" s="6" customFormat="1" x14ac:dyDescent="0.4"/>
    <row r="40046" s="6" customFormat="1" x14ac:dyDescent="0.4"/>
    <row r="40047" s="6" customFormat="1" x14ac:dyDescent="0.4"/>
    <row r="40048" s="6" customFormat="1" x14ac:dyDescent="0.4"/>
    <row r="40049" s="6" customFormat="1" x14ac:dyDescent="0.4"/>
    <row r="40050" s="6" customFormat="1" x14ac:dyDescent="0.4"/>
    <row r="40051" s="6" customFormat="1" x14ac:dyDescent="0.4"/>
    <row r="40052" s="6" customFormat="1" x14ac:dyDescent="0.4"/>
    <row r="40053" s="6" customFormat="1" x14ac:dyDescent="0.4"/>
    <row r="40054" s="6" customFormat="1" x14ac:dyDescent="0.4"/>
    <row r="40055" s="6" customFormat="1" x14ac:dyDescent="0.4"/>
    <row r="40056" s="6" customFormat="1" x14ac:dyDescent="0.4"/>
    <row r="40057" s="6" customFormat="1" x14ac:dyDescent="0.4"/>
    <row r="40058" s="6" customFormat="1" x14ac:dyDescent="0.4"/>
    <row r="40059" s="6" customFormat="1" x14ac:dyDescent="0.4"/>
    <row r="40060" s="6" customFormat="1" x14ac:dyDescent="0.4"/>
    <row r="40061" s="6" customFormat="1" x14ac:dyDescent="0.4"/>
    <row r="40062" s="6" customFormat="1" x14ac:dyDescent="0.4"/>
    <row r="40063" s="6" customFormat="1" x14ac:dyDescent="0.4"/>
    <row r="40064" s="6" customFormat="1" x14ac:dyDescent="0.4"/>
    <row r="40065" s="6" customFormat="1" x14ac:dyDescent="0.4"/>
    <row r="40066" s="6" customFormat="1" x14ac:dyDescent="0.4"/>
    <row r="40067" s="6" customFormat="1" x14ac:dyDescent="0.4"/>
    <row r="40068" s="6" customFormat="1" x14ac:dyDescent="0.4"/>
    <row r="40069" s="6" customFormat="1" x14ac:dyDescent="0.4"/>
    <row r="40070" s="6" customFormat="1" x14ac:dyDescent="0.4"/>
    <row r="40071" s="6" customFormat="1" x14ac:dyDescent="0.4"/>
    <row r="40072" s="6" customFormat="1" x14ac:dyDescent="0.4"/>
    <row r="40073" s="6" customFormat="1" x14ac:dyDescent="0.4"/>
    <row r="40074" s="6" customFormat="1" x14ac:dyDescent="0.4"/>
    <row r="40075" s="6" customFormat="1" x14ac:dyDescent="0.4"/>
    <row r="40076" s="6" customFormat="1" x14ac:dyDescent="0.4"/>
    <row r="40077" s="6" customFormat="1" x14ac:dyDescent="0.4"/>
    <row r="40078" s="6" customFormat="1" x14ac:dyDescent="0.4"/>
    <row r="40079" s="6" customFormat="1" x14ac:dyDescent="0.4"/>
    <row r="40080" s="6" customFormat="1" x14ac:dyDescent="0.4"/>
    <row r="40081" s="6" customFormat="1" x14ac:dyDescent="0.4"/>
    <row r="40082" s="6" customFormat="1" x14ac:dyDescent="0.4"/>
    <row r="40083" s="6" customFormat="1" x14ac:dyDescent="0.4"/>
    <row r="40084" s="6" customFormat="1" x14ac:dyDescent="0.4"/>
    <row r="40085" s="6" customFormat="1" x14ac:dyDescent="0.4"/>
    <row r="40086" s="6" customFormat="1" x14ac:dyDescent="0.4"/>
    <row r="40087" s="6" customFormat="1" x14ac:dyDescent="0.4"/>
    <row r="40088" s="6" customFormat="1" x14ac:dyDescent="0.4"/>
    <row r="40089" s="6" customFormat="1" x14ac:dyDescent="0.4"/>
    <row r="40090" s="6" customFormat="1" x14ac:dyDescent="0.4"/>
    <row r="40091" s="6" customFormat="1" x14ac:dyDescent="0.4"/>
    <row r="40092" s="6" customFormat="1" x14ac:dyDescent="0.4"/>
    <row r="40093" s="6" customFormat="1" x14ac:dyDescent="0.4"/>
    <row r="40094" s="6" customFormat="1" x14ac:dyDescent="0.4"/>
    <row r="40095" s="6" customFormat="1" x14ac:dyDescent="0.4"/>
    <row r="40096" s="6" customFormat="1" x14ac:dyDescent="0.4"/>
    <row r="40097" s="6" customFormat="1" x14ac:dyDescent="0.4"/>
    <row r="40098" s="6" customFormat="1" x14ac:dyDescent="0.4"/>
    <row r="40099" s="6" customFormat="1" x14ac:dyDescent="0.4"/>
    <row r="40100" s="6" customFormat="1" x14ac:dyDescent="0.4"/>
    <row r="40101" s="6" customFormat="1" x14ac:dyDescent="0.4"/>
    <row r="40102" s="6" customFormat="1" x14ac:dyDescent="0.4"/>
    <row r="40103" s="6" customFormat="1" x14ac:dyDescent="0.4"/>
    <row r="40104" s="6" customFormat="1" x14ac:dyDescent="0.4"/>
    <row r="40105" s="6" customFormat="1" x14ac:dyDescent="0.4"/>
    <row r="40106" s="6" customFormat="1" x14ac:dyDescent="0.4"/>
    <row r="40107" s="6" customFormat="1" x14ac:dyDescent="0.4"/>
    <row r="40108" s="6" customFormat="1" x14ac:dyDescent="0.4"/>
    <row r="40109" s="6" customFormat="1" x14ac:dyDescent="0.4"/>
    <row r="40110" s="6" customFormat="1" x14ac:dyDescent="0.4"/>
    <row r="40111" s="6" customFormat="1" x14ac:dyDescent="0.4"/>
    <row r="40112" s="6" customFormat="1" x14ac:dyDescent="0.4"/>
    <row r="40113" s="6" customFormat="1" x14ac:dyDescent="0.4"/>
    <row r="40114" s="6" customFormat="1" x14ac:dyDescent="0.4"/>
    <row r="40115" s="6" customFormat="1" x14ac:dyDescent="0.4"/>
    <row r="40116" s="6" customFormat="1" x14ac:dyDescent="0.4"/>
    <row r="40117" s="6" customFormat="1" x14ac:dyDescent="0.4"/>
    <row r="40118" s="6" customFormat="1" x14ac:dyDescent="0.4"/>
    <row r="40119" s="6" customFormat="1" x14ac:dyDescent="0.4"/>
    <row r="40120" s="6" customFormat="1" x14ac:dyDescent="0.4"/>
    <row r="40121" s="6" customFormat="1" x14ac:dyDescent="0.4"/>
    <row r="40122" s="6" customFormat="1" x14ac:dyDescent="0.4"/>
    <row r="40123" s="6" customFormat="1" x14ac:dyDescent="0.4"/>
    <row r="40124" s="6" customFormat="1" x14ac:dyDescent="0.4"/>
    <row r="40125" s="6" customFormat="1" x14ac:dyDescent="0.4"/>
    <row r="40126" s="6" customFormat="1" x14ac:dyDescent="0.4"/>
    <row r="40127" s="6" customFormat="1" x14ac:dyDescent="0.4"/>
    <row r="40128" s="6" customFormat="1" x14ac:dyDescent="0.4"/>
    <row r="40129" s="6" customFormat="1" x14ac:dyDescent="0.4"/>
    <row r="40130" s="6" customFormat="1" x14ac:dyDescent="0.4"/>
    <row r="40131" s="6" customFormat="1" x14ac:dyDescent="0.4"/>
    <row r="40132" s="6" customFormat="1" x14ac:dyDescent="0.4"/>
    <row r="40133" s="6" customFormat="1" x14ac:dyDescent="0.4"/>
    <row r="40134" s="6" customFormat="1" x14ac:dyDescent="0.4"/>
    <row r="40135" s="6" customFormat="1" x14ac:dyDescent="0.4"/>
    <row r="40136" s="6" customFormat="1" x14ac:dyDescent="0.4"/>
    <row r="40137" s="6" customFormat="1" x14ac:dyDescent="0.4"/>
    <row r="40138" s="6" customFormat="1" x14ac:dyDescent="0.4"/>
    <row r="40139" s="6" customFormat="1" x14ac:dyDescent="0.4"/>
    <row r="40140" s="6" customFormat="1" x14ac:dyDescent="0.4"/>
    <row r="40141" s="6" customFormat="1" x14ac:dyDescent="0.4"/>
    <row r="40142" s="6" customFormat="1" x14ac:dyDescent="0.4"/>
    <row r="40143" s="6" customFormat="1" x14ac:dyDescent="0.4"/>
    <row r="40144" s="6" customFormat="1" x14ac:dyDescent="0.4"/>
    <row r="40145" s="6" customFormat="1" x14ac:dyDescent="0.4"/>
    <row r="40146" s="6" customFormat="1" x14ac:dyDescent="0.4"/>
    <row r="40147" s="6" customFormat="1" x14ac:dyDescent="0.4"/>
    <row r="40148" s="6" customFormat="1" x14ac:dyDescent="0.4"/>
    <row r="40149" s="6" customFormat="1" x14ac:dyDescent="0.4"/>
    <row r="40150" s="6" customFormat="1" x14ac:dyDescent="0.4"/>
    <row r="40151" s="6" customFormat="1" x14ac:dyDescent="0.4"/>
    <row r="40152" s="6" customFormat="1" x14ac:dyDescent="0.4"/>
    <row r="40153" s="6" customFormat="1" x14ac:dyDescent="0.4"/>
    <row r="40154" s="6" customFormat="1" x14ac:dyDescent="0.4"/>
    <row r="40155" s="6" customFormat="1" x14ac:dyDescent="0.4"/>
    <row r="40156" s="6" customFormat="1" x14ac:dyDescent="0.4"/>
    <row r="40157" s="6" customFormat="1" x14ac:dyDescent="0.4"/>
    <row r="40158" s="6" customFormat="1" x14ac:dyDescent="0.4"/>
    <row r="40159" s="6" customFormat="1" x14ac:dyDescent="0.4"/>
    <row r="40160" s="6" customFormat="1" x14ac:dyDescent="0.4"/>
    <row r="40161" s="6" customFormat="1" x14ac:dyDescent="0.4"/>
    <row r="40162" s="6" customFormat="1" x14ac:dyDescent="0.4"/>
    <row r="40163" s="6" customFormat="1" x14ac:dyDescent="0.4"/>
    <row r="40164" s="6" customFormat="1" x14ac:dyDescent="0.4"/>
    <row r="40165" s="6" customFormat="1" x14ac:dyDescent="0.4"/>
    <row r="40166" s="6" customFormat="1" x14ac:dyDescent="0.4"/>
    <row r="40167" s="6" customFormat="1" x14ac:dyDescent="0.4"/>
    <row r="40168" s="6" customFormat="1" x14ac:dyDescent="0.4"/>
    <row r="40169" s="6" customFormat="1" x14ac:dyDescent="0.4"/>
    <row r="40170" s="6" customFormat="1" x14ac:dyDescent="0.4"/>
    <row r="40171" s="6" customFormat="1" x14ac:dyDescent="0.4"/>
    <row r="40172" s="6" customFormat="1" x14ac:dyDescent="0.4"/>
    <row r="40173" s="6" customFormat="1" x14ac:dyDescent="0.4"/>
    <row r="40174" s="6" customFormat="1" x14ac:dyDescent="0.4"/>
    <row r="40175" s="6" customFormat="1" x14ac:dyDescent="0.4"/>
    <row r="40176" s="6" customFormat="1" x14ac:dyDescent="0.4"/>
    <row r="40177" s="6" customFormat="1" x14ac:dyDescent="0.4"/>
    <row r="40178" s="6" customFormat="1" x14ac:dyDescent="0.4"/>
    <row r="40179" s="6" customFormat="1" x14ac:dyDescent="0.4"/>
    <row r="40180" s="6" customFormat="1" x14ac:dyDescent="0.4"/>
    <row r="40181" s="6" customFormat="1" x14ac:dyDescent="0.4"/>
    <row r="40182" s="6" customFormat="1" x14ac:dyDescent="0.4"/>
    <row r="40183" s="6" customFormat="1" x14ac:dyDescent="0.4"/>
    <row r="40184" s="6" customFormat="1" x14ac:dyDescent="0.4"/>
    <row r="40185" s="6" customFormat="1" x14ac:dyDescent="0.4"/>
    <row r="40186" s="6" customFormat="1" x14ac:dyDescent="0.4"/>
    <row r="40187" s="6" customFormat="1" x14ac:dyDescent="0.4"/>
    <row r="40188" s="6" customFormat="1" x14ac:dyDescent="0.4"/>
    <row r="40189" s="6" customFormat="1" x14ac:dyDescent="0.4"/>
    <row r="40190" s="6" customFormat="1" x14ac:dyDescent="0.4"/>
    <row r="40191" s="6" customFormat="1" x14ac:dyDescent="0.4"/>
    <row r="40192" s="6" customFormat="1" x14ac:dyDescent="0.4"/>
    <row r="40193" s="6" customFormat="1" x14ac:dyDescent="0.4"/>
    <row r="40194" s="6" customFormat="1" x14ac:dyDescent="0.4"/>
    <row r="40195" s="6" customFormat="1" x14ac:dyDescent="0.4"/>
    <row r="40196" s="6" customFormat="1" x14ac:dyDescent="0.4"/>
    <row r="40197" s="6" customFormat="1" x14ac:dyDescent="0.4"/>
    <row r="40198" s="6" customFormat="1" x14ac:dyDescent="0.4"/>
    <row r="40199" s="6" customFormat="1" x14ac:dyDescent="0.4"/>
    <row r="40200" s="6" customFormat="1" x14ac:dyDescent="0.4"/>
    <row r="40201" s="6" customFormat="1" x14ac:dyDescent="0.4"/>
    <row r="40202" s="6" customFormat="1" x14ac:dyDescent="0.4"/>
    <row r="40203" s="6" customFormat="1" x14ac:dyDescent="0.4"/>
    <row r="40204" s="6" customFormat="1" x14ac:dyDescent="0.4"/>
    <row r="40205" s="6" customFormat="1" x14ac:dyDescent="0.4"/>
    <row r="40206" s="6" customFormat="1" x14ac:dyDescent="0.4"/>
    <row r="40207" s="6" customFormat="1" x14ac:dyDescent="0.4"/>
    <row r="40208" s="6" customFormat="1" x14ac:dyDescent="0.4"/>
    <row r="40209" s="6" customFormat="1" x14ac:dyDescent="0.4"/>
    <row r="40210" s="6" customFormat="1" x14ac:dyDescent="0.4"/>
    <row r="40211" s="6" customFormat="1" x14ac:dyDescent="0.4"/>
    <row r="40212" s="6" customFormat="1" x14ac:dyDescent="0.4"/>
    <row r="40213" s="6" customFormat="1" x14ac:dyDescent="0.4"/>
    <row r="40214" s="6" customFormat="1" x14ac:dyDescent="0.4"/>
    <row r="40215" s="6" customFormat="1" x14ac:dyDescent="0.4"/>
    <row r="40216" s="6" customFormat="1" x14ac:dyDescent="0.4"/>
    <row r="40217" s="6" customFormat="1" x14ac:dyDescent="0.4"/>
    <row r="40218" s="6" customFormat="1" x14ac:dyDescent="0.4"/>
    <row r="40219" s="6" customFormat="1" x14ac:dyDescent="0.4"/>
    <row r="40220" s="6" customFormat="1" x14ac:dyDescent="0.4"/>
    <row r="40221" s="6" customFormat="1" x14ac:dyDescent="0.4"/>
    <row r="40222" s="6" customFormat="1" x14ac:dyDescent="0.4"/>
    <row r="40223" s="6" customFormat="1" x14ac:dyDescent="0.4"/>
    <row r="40224" s="6" customFormat="1" x14ac:dyDescent="0.4"/>
    <row r="40225" s="6" customFormat="1" x14ac:dyDescent="0.4"/>
    <row r="40226" s="6" customFormat="1" x14ac:dyDescent="0.4"/>
    <row r="40227" s="6" customFormat="1" x14ac:dyDescent="0.4"/>
    <row r="40228" s="6" customFormat="1" x14ac:dyDescent="0.4"/>
    <row r="40229" s="6" customFormat="1" x14ac:dyDescent="0.4"/>
    <row r="40230" s="6" customFormat="1" x14ac:dyDescent="0.4"/>
    <row r="40231" s="6" customFormat="1" x14ac:dyDescent="0.4"/>
    <row r="40232" s="6" customFormat="1" x14ac:dyDescent="0.4"/>
    <row r="40233" s="6" customFormat="1" x14ac:dyDescent="0.4"/>
    <row r="40234" s="6" customFormat="1" x14ac:dyDescent="0.4"/>
    <row r="40235" s="6" customFormat="1" x14ac:dyDescent="0.4"/>
    <row r="40236" s="6" customFormat="1" x14ac:dyDescent="0.4"/>
    <row r="40237" s="6" customFormat="1" x14ac:dyDescent="0.4"/>
    <row r="40238" s="6" customFormat="1" x14ac:dyDescent="0.4"/>
    <row r="40239" s="6" customFormat="1" x14ac:dyDescent="0.4"/>
    <row r="40240" s="6" customFormat="1" x14ac:dyDescent="0.4"/>
    <row r="40241" s="6" customFormat="1" x14ac:dyDescent="0.4"/>
    <row r="40242" s="6" customFormat="1" x14ac:dyDescent="0.4"/>
    <row r="40243" s="6" customFormat="1" x14ac:dyDescent="0.4"/>
    <row r="40244" s="6" customFormat="1" x14ac:dyDescent="0.4"/>
    <row r="40245" s="6" customFormat="1" x14ac:dyDescent="0.4"/>
    <row r="40246" s="6" customFormat="1" x14ac:dyDescent="0.4"/>
    <row r="40247" s="6" customFormat="1" x14ac:dyDescent="0.4"/>
    <row r="40248" s="6" customFormat="1" x14ac:dyDescent="0.4"/>
    <row r="40249" s="6" customFormat="1" x14ac:dyDescent="0.4"/>
    <row r="40250" s="6" customFormat="1" x14ac:dyDescent="0.4"/>
    <row r="40251" s="6" customFormat="1" x14ac:dyDescent="0.4"/>
    <row r="40252" s="6" customFormat="1" x14ac:dyDescent="0.4"/>
    <row r="40253" s="6" customFormat="1" x14ac:dyDescent="0.4"/>
    <row r="40254" s="6" customFormat="1" x14ac:dyDescent="0.4"/>
    <row r="40255" s="6" customFormat="1" x14ac:dyDescent="0.4"/>
    <row r="40256" s="6" customFormat="1" x14ac:dyDescent="0.4"/>
    <row r="40257" s="6" customFormat="1" x14ac:dyDescent="0.4"/>
    <row r="40258" s="6" customFormat="1" x14ac:dyDescent="0.4"/>
    <row r="40259" s="6" customFormat="1" x14ac:dyDescent="0.4"/>
    <row r="40260" s="6" customFormat="1" x14ac:dyDescent="0.4"/>
    <row r="40261" s="6" customFormat="1" x14ac:dyDescent="0.4"/>
    <row r="40262" s="6" customFormat="1" x14ac:dyDescent="0.4"/>
    <row r="40263" s="6" customFormat="1" x14ac:dyDescent="0.4"/>
    <row r="40264" s="6" customFormat="1" x14ac:dyDescent="0.4"/>
    <row r="40265" s="6" customFormat="1" x14ac:dyDescent="0.4"/>
    <row r="40266" s="6" customFormat="1" x14ac:dyDescent="0.4"/>
    <row r="40267" s="6" customFormat="1" x14ac:dyDescent="0.4"/>
    <row r="40268" s="6" customFormat="1" x14ac:dyDescent="0.4"/>
    <row r="40269" s="6" customFormat="1" x14ac:dyDescent="0.4"/>
    <row r="40270" s="6" customFormat="1" x14ac:dyDescent="0.4"/>
    <row r="40271" s="6" customFormat="1" x14ac:dyDescent="0.4"/>
    <row r="40272" s="6" customFormat="1" x14ac:dyDescent="0.4"/>
    <row r="40273" s="6" customFormat="1" x14ac:dyDescent="0.4"/>
    <row r="40274" s="6" customFormat="1" x14ac:dyDescent="0.4"/>
    <row r="40275" s="6" customFormat="1" x14ac:dyDescent="0.4"/>
    <row r="40276" s="6" customFormat="1" x14ac:dyDescent="0.4"/>
    <row r="40277" s="6" customFormat="1" x14ac:dyDescent="0.4"/>
    <row r="40278" s="6" customFormat="1" x14ac:dyDescent="0.4"/>
    <row r="40279" s="6" customFormat="1" x14ac:dyDescent="0.4"/>
    <row r="40280" s="6" customFormat="1" x14ac:dyDescent="0.4"/>
    <row r="40281" s="6" customFormat="1" x14ac:dyDescent="0.4"/>
    <row r="40282" s="6" customFormat="1" x14ac:dyDescent="0.4"/>
    <row r="40283" s="6" customFormat="1" x14ac:dyDescent="0.4"/>
    <row r="40284" s="6" customFormat="1" x14ac:dyDescent="0.4"/>
    <row r="40285" s="6" customFormat="1" x14ac:dyDescent="0.4"/>
    <row r="40286" s="6" customFormat="1" x14ac:dyDescent="0.4"/>
    <row r="40287" s="6" customFormat="1" x14ac:dyDescent="0.4"/>
    <row r="40288" s="6" customFormat="1" x14ac:dyDescent="0.4"/>
    <row r="40289" s="6" customFormat="1" x14ac:dyDescent="0.4"/>
    <row r="40290" s="6" customFormat="1" x14ac:dyDescent="0.4"/>
    <row r="40291" s="6" customFormat="1" x14ac:dyDescent="0.4"/>
    <row r="40292" s="6" customFormat="1" x14ac:dyDescent="0.4"/>
    <row r="40293" s="6" customFormat="1" x14ac:dyDescent="0.4"/>
    <row r="40294" s="6" customFormat="1" x14ac:dyDescent="0.4"/>
    <row r="40295" s="6" customFormat="1" x14ac:dyDescent="0.4"/>
    <row r="40296" s="6" customFormat="1" x14ac:dyDescent="0.4"/>
    <row r="40297" s="6" customFormat="1" x14ac:dyDescent="0.4"/>
    <row r="40298" s="6" customFormat="1" x14ac:dyDescent="0.4"/>
    <row r="40299" s="6" customFormat="1" x14ac:dyDescent="0.4"/>
    <row r="40300" s="6" customFormat="1" x14ac:dyDescent="0.4"/>
    <row r="40301" s="6" customFormat="1" x14ac:dyDescent="0.4"/>
    <row r="40302" s="6" customFormat="1" x14ac:dyDescent="0.4"/>
    <row r="40303" s="6" customFormat="1" x14ac:dyDescent="0.4"/>
    <row r="40304" s="6" customFormat="1" x14ac:dyDescent="0.4"/>
    <row r="40305" s="6" customFormat="1" x14ac:dyDescent="0.4"/>
    <row r="40306" s="6" customFormat="1" x14ac:dyDescent="0.4"/>
    <row r="40307" s="6" customFormat="1" x14ac:dyDescent="0.4"/>
    <row r="40308" s="6" customFormat="1" x14ac:dyDescent="0.4"/>
    <row r="40309" s="6" customFormat="1" x14ac:dyDescent="0.4"/>
    <row r="40310" s="6" customFormat="1" x14ac:dyDescent="0.4"/>
    <row r="40311" s="6" customFormat="1" x14ac:dyDescent="0.4"/>
    <row r="40312" s="6" customFormat="1" x14ac:dyDescent="0.4"/>
    <row r="40313" s="6" customFormat="1" x14ac:dyDescent="0.4"/>
    <row r="40314" s="6" customFormat="1" x14ac:dyDescent="0.4"/>
    <row r="40315" s="6" customFormat="1" x14ac:dyDescent="0.4"/>
    <row r="40316" s="6" customFormat="1" x14ac:dyDescent="0.4"/>
    <row r="40317" s="6" customFormat="1" x14ac:dyDescent="0.4"/>
    <row r="40318" s="6" customFormat="1" x14ac:dyDescent="0.4"/>
    <row r="40319" s="6" customFormat="1" x14ac:dyDescent="0.4"/>
    <row r="40320" s="6" customFormat="1" x14ac:dyDescent="0.4"/>
    <row r="40321" s="6" customFormat="1" x14ac:dyDescent="0.4"/>
    <row r="40322" s="6" customFormat="1" x14ac:dyDescent="0.4"/>
    <row r="40323" s="6" customFormat="1" x14ac:dyDescent="0.4"/>
    <row r="40324" s="6" customFormat="1" x14ac:dyDescent="0.4"/>
    <row r="40325" s="6" customFormat="1" x14ac:dyDescent="0.4"/>
    <row r="40326" s="6" customFormat="1" x14ac:dyDescent="0.4"/>
    <row r="40327" s="6" customFormat="1" x14ac:dyDescent="0.4"/>
    <row r="40328" s="6" customFormat="1" x14ac:dyDescent="0.4"/>
    <row r="40329" s="6" customFormat="1" x14ac:dyDescent="0.4"/>
    <row r="40330" s="6" customFormat="1" x14ac:dyDescent="0.4"/>
    <row r="40331" s="6" customFormat="1" x14ac:dyDescent="0.4"/>
    <row r="40332" s="6" customFormat="1" x14ac:dyDescent="0.4"/>
    <row r="40333" s="6" customFormat="1" x14ac:dyDescent="0.4"/>
    <row r="40334" s="6" customFormat="1" x14ac:dyDescent="0.4"/>
    <row r="40335" s="6" customFormat="1" x14ac:dyDescent="0.4"/>
    <row r="40336" s="6" customFormat="1" x14ac:dyDescent="0.4"/>
    <row r="40337" s="6" customFormat="1" x14ac:dyDescent="0.4"/>
    <row r="40338" s="6" customFormat="1" x14ac:dyDescent="0.4"/>
    <row r="40339" s="6" customFormat="1" x14ac:dyDescent="0.4"/>
    <row r="40340" s="6" customFormat="1" x14ac:dyDescent="0.4"/>
    <row r="40341" s="6" customFormat="1" x14ac:dyDescent="0.4"/>
    <row r="40342" s="6" customFormat="1" x14ac:dyDescent="0.4"/>
    <row r="40343" s="6" customFormat="1" x14ac:dyDescent="0.4"/>
    <row r="40344" s="6" customFormat="1" x14ac:dyDescent="0.4"/>
    <row r="40345" s="6" customFormat="1" x14ac:dyDescent="0.4"/>
    <row r="40346" s="6" customFormat="1" x14ac:dyDescent="0.4"/>
    <row r="40347" s="6" customFormat="1" x14ac:dyDescent="0.4"/>
    <row r="40348" s="6" customFormat="1" x14ac:dyDescent="0.4"/>
    <row r="40349" s="6" customFormat="1" x14ac:dyDescent="0.4"/>
    <row r="40350" s="6" customFormat="1" x14ac:dyDescent="0.4"/>
    <row r="40351" s="6" customFormat="1" x14ac:dyDescent="0.4"/>
    <row r="40352" s="6" customFormat="1" x14ac:dyDescent="0.4"/>
    <row r="40353" s="6" customFormat="1" x14ac:dyDescent="0.4"/>
    <row r="40354" s="6" customFormat="1" x14ac:dyDescent="0.4"/>
    <row r="40355" s="6" customFormat="1" x14ac:dyDescent="0.4"/>
    <row r="40356" s="6" customFormat="1" x14ac:dyDescent="0.4"/>
    <row r="40357" s="6" customFormat="1" x14ac:dyDescent="0.4"/>
    <row r="40358" s="6" customFormat="1" x14ac:dyDescent="0.4"/>
    <row r="40359" s="6" customFormat="1" x14ac:dyDescent="0.4"/>
    <row r="40360" s="6" customFormat="1" x14ac:dyDescent="0.4"/>
    <row r="40361" s="6" customFormat="1" x14ac:dyDescent="0.4"/>
    <row r="40362" s="6" customFormat="1" x14ac:dyDescent="0.4"/>
    <row r="40363" s="6" customFormat="1" x14ac:dyDescent="0.4"/>
    <row r="40364" s="6" customFormat="1" x14ac:dyDescent="0.4"/>
    <row r="40365" s="6" customFormat="1" x14ac:dyDescent="0.4"/>
    <row r="40366" s="6" customFormat="1" x14ac:dyDescent="0.4"/>
    <row r="40367" s="6" customFormat="1" x14ac:dyDescent="0.4"/>
    <row r="40368" s="6" customFormat="1" x14ac:dyDescent="0.4"/>
    <row r="40369" s="6" customFormat="1" x14ac:dyDescent="0.4"/>
    <row r="40370" s="6" customFormat="1" x14ac:dyDescent="0.4"/>
    <row r="40371" s="6" customFormat="1" x14ac:dyDescent="0.4"/>
    <row r="40372" s="6" customFormat="1" x14ac:dyDescent="0.4"/>
    <row r="40373" s="6" customFormat="1" x14ac:dyDescent="0.4"/>
    <row r="40374" s="6" customFormat="1" x14ac:dyDescent="0.4"/>
    <row r="40375" s="6" customFormat="1" x14ac:dyDescent="0.4"/>
    <row r="40376" s="6" customFormat="1" x14ac:dyDescent="0.4"/>
    <row r="40377" s="6" customFormat="1" x14ac:dyDescent="0.4"/>
    <row r="40378" s="6" customFormat="1" x14ac:dyDescent="0.4"/>
    <row r="40379" s="6" customFormat="1" x14ac:dyDescent="0.4"/>
    <row r="40380" s="6" customFormat="1" x14ac:dyDescent="0.4"/>
    <row r="40381" s="6" customFormat="1" x14ac:dyDescent="0.4"/>
    <row r="40382" s="6" customFormat="1" x14ac:dyDescent="0.4"/>
    <row r="40383" s="6" customFormat="1" x14ac:dyDescent="0.4"/>
    <row r="40384" s="6" customFormat="1" x14ac:dyDescent="0.4"/>
    <row r="40385" s="6" customFormat="1" x14ac:dyDescent="0.4"/>
    <row r="40386" s="6" customFormat="1" x14ac:dyDescent="0.4"/>
    <row r="40387" s="6" customFormat="1" x14ac:dyDescent="0.4"/>
    <row r="40388" s="6" customFormat="1" x14ac:dyDescent="0.4"/>
    <row r="40389" s="6" customFormat="1" x14ac:dyDescent="0.4"/>
    <row r="40390" s="6" customFormat="1" x14ac:dyDescent="0.4"/>
    <row r="40391" s="6" customFormat="1" x14ac:dyDescent="0.4"/>
    <row r="40392" s="6" customFormat="1" x14ac:dyDescent="0.4"/>
    <row r="40393" s="6" customFormat="1" x14ac:dyDescent="0.4"/>
    <row r="40394" s="6" customFormat="1" x14ac:dyDescent="0.4"/>
    <row r="40395" s="6" customFormat="1" x14ac:dyDescent="0.4"/>
    <row r="40396" s="6" customFormat="1" x14ac:dyDescent="0.4"/>
    <row r="40397" s="6" customFormat="1" x14ac:dyDescent="0.4"/>
    <row r="40398" s="6" customFormat="1" x14ac:dyDescent="0.4"/>
    <row r="40399" s="6" customFormat="1" x14ac:dyDescent="0.4"/>
    <row r="40400" s="6" customFormat="1" x14ac:dyDescent="0.4"/>
    <row r="40401" s="6" customFormat="1" x14ac:dyDescent="0.4"/>
    <row r="40402" s="6" customFormat="1" x14ac:dyDescent="0.4"/>
    <row r="40403" s="6" customFormat="1" x14ac:dyDescent="0.4"/>
    <row r="40404" s="6" customFormat="1" x14ac:dyDescent="0.4"/>
    <row r="40405" s="6" customFormat="1" x14ac:dyDescent="0.4"/>
    <row r="40406" s="6" customFormat="1" x14ac:dyDescent="0.4"/>
    <row r="40407" s="6" customFormat="1" x14ac:dyDescent="0.4"/>
    <row r="40408" s="6" customFormat="1" x14ac:dyDescent="0.4"/>
    <row r="40409" s="6" customFormat="1" x14ac:dyDescent="0.4"/>
    <row r="40410" s="6" customFormat="1" x14ac:dyDescent="0.4"/>
    <row r="40411" s="6" customFormat="1" x14ac:dyDescent="0.4"/>
    <row r="40412" s="6" customFormat="1" x14ac:dyDescent="0.4"/>
    <row r="40413" s="6" customFormat="1" x14ac:dyDescent="0.4"/>
    <row r="40414" s="6" customFormat="1" x14ac:dyDescent="0.4"/>
    <row r="40415" s="6" customFormat="1" x14ac:dyDescent="0.4"/>
    <row r="40416" s="6" customFormat="1" x14ac:dyDescent="0.4"/>
    <row r="40417" s="6" customFormat="1" x14ac:dyDescent="0.4"/>
    <row r="40418" s="6" customFormat="1" x14ac:dyDescent="0.4"/>
    <row r="40419" s="6" customFormat="1" x14ac:dyDescent="0.4"/>
    <row r="40420" s="6" customFormat="1" x14ac:dyDescent="0.4"/>
    <row r="40421" s="6" customFormat="1" x14ac:dyDescent="0.4"/>
    <row r="40422" s="6" customFormat="1" x14ac:dyDescent="0.4"/>
    <row r="40423" s="6" customFormat="1" x14ac:dyDescent="0.4"/>
    <row r="40424" s="6" customFormat="1" x14ac:dyDescent="0.4"/>
    <row r="40425" s="6" customFormat="1" x14ac:dyDescent="0.4"/>
    <row r="40426" s="6" customFormat="1" x14ac:dyDescent="0.4"/>
    <row r="40427" s="6" customFormat="1" x14ac:dyDescent="0.4"/>
    <row r="40428" s="6" customFormat="1" x14ac:dyDescent="0.4"/>
    <row r="40429" s="6" customFormat="1" x14ac:dyDescent="0.4"/>
    <row r="40430" s="6" customFormat="1" x14ac:dyDescent="0.4"/>
    <row r="40431" s="6" customFormat="1" x14ac:dyDescent="0.4"/>
    <row r="40432" s="6" customFormat="1" x14ac:dyDescent="0.4"/>
    <row r="40433" s="6" customFormat="1" x14ac:dyDescent="0.4"/>
    <row r="40434" s="6" customFormat="1" x14ac:dyDescent="0.4"/>
    <row r="40435" s="6" customFormat="1" x14ac:dyDescent="0.4"/>
    <row r="40436" s="6" customFormat="1" x14ac:dyDescent="0.4"/>
    <row r="40437" s="6" customFormat="1" x14ac:dyDescent="0.4"/>
    <row r="40438" s="6" customFormat="1" x14ac:dyDescent="0.4"/>
    <row r="40439" s="6" customFormat="1" x14ac:dyDescent="0.4"/>
    <row r="40440" s="6" customFormat="1" x14ac:dyDescent="0.4"/>
    <row r="40441" s="6" customFormat="1" x14ac:dyDescent="0.4"/>
    <row r="40442" s="6" customFormat="1" x14ac:dyDescent="0.4"/>
    <row r="40443" s="6" customFormat="1" x14ac:dyDescent="0.4"/>
    <row r="40444" s="6" customFormat="1" x14ac:dyDescent="0.4"/>
    <row r="40445" s="6" customFormat="1" x14ac:dyDescent="0.4"/>
    <row r="40446" s="6" customFormat="1" x14ac:dyDescent="0.4"/>
    <row r="40447" s="6" customFormat="1" x14ac:dyDescent="0.4"/>
    <row r="40448" s="6" customFormat="1" x14ac:dyDescent="0.4"/>
    <row r="40449" s="6" customFormat="1" x14ac:dyDescent="0.4"/>
    <row r="40450" s="6" customFormat="1" x14ac:dyDescent="0.4"/>
    <row r="40451" s="6" customFormat="1" x14ac:dyDescent="0.4"/>
    <row r="40452" s="6" customFormat="1" x14ac:dyDescent="0.4"/>
    <row r="40453" s="6" customFormat="1" x14ac:dyDescent="0.4"/>
    <row r="40454" s="6" customFormat="1" x14ac:dyDescent="0.4"/>
    <row r="40455" s="6" customFormat="1" x14ac:dyDescent="0.4"/>
    <row r="40456" s="6" customFormat="1" x14ac:dyDescent="0.4"/>
    <row r="40457" s="6" customFormat="1" x14ac:dyDescent="0.4"/>
    <row r="40458" s="6" customFormat="1" x14ac:dyDescent="0.4"/>
    <row r="40459" s="6" customFormat="1" x14ac:dyDescent="0.4"/>
    <row r="40460" s="6" customFormat="1" x14ac:dyDescent="0.4"/>
    <row r="40461" s="6" customFormat="1" x14ac:dyDescent="0.4"/>
    <row r="40462" s="6" customFormat="1" x14ac:dyDescent="0.4"/>
    <row r="40463" s="6" customFormat="1" x14ac:dyDescent="0.4"/>
    <row r="40464" s="6" customFormat="1" x14ac:dyDescent="0.4"/>
    <row r="40465" s="6" customFormat="1" x14ac:dyDescent="0.4"/>
    <row r="40466" s="6" customFormat="1" x14ac:dyDescent="0.4"/>
    <row r="40467" s="6" customFormat="1" x14ac:dyDescent="0.4"/>
    <row r="40468" s="6" customFormat="1" x14ac:dyDescent="0.4"/>
    <row r="40469" s="6" customFormat="1" x14ac:dyDescent="0.4"/>
    <row r="40470" s="6" customFormat="1" x14ac:dyDescent="0.4"/>
    <row r="40471" s="6" customFormat="1" x14ac:dyDescent="0.4"/>
    <row r="40472" s="6" customFormat="1" x14ac:dyDescent="0.4"/>
    <row r="40473" s="6" customFormat="1" x14ac:dyDescent="0.4"/>
    <row r="40474" s="6" customFormat="1" x14ac:dyDescent="0.4"/>
    <row r="40475" s="6" customFormat="1" x14ac:dyDescent="0.4"/>
    <row r="40476" s="6" customFormat="1" x14ac:dyDescent="0.4"/>
    <row r="40477" s="6" customFormat="1" x14ac:dyDescent="0.4"/>
    <row r="40478" s="6" customFormat="1" x14ac:dyDescent="0.4"/>
    <row r="40479" s="6" customFormat="1" x14ac:dyDescent="0.4"/>
    <row r="40480" s="6" customFormat="1" x14ac:dyDescent="0.4"/>
    <row r="40481" s="6" customFormat="1" x14ac:dyDescent="0.4"/>
    <row r="40482" s="6" customFormat="1" x14ac:dyDescent="0.4"/>
    <row r="40483" s="6" customFormat="1" x14ac:dyDescent="0.4"/>
    <row r="40484" s="6" customFormat="1" x14ac:dyDescent="0.4"/>
    <row r="40485" s="6" customFormat="1" x14ac:dyDescent="0.4"/>
    <row r="40486" s="6" customFormat="1" x14ac:dyDescent="0.4"/>
    <row r="40487" s="6" customFormat="1" x14ac:dyDescent="0.4"/>
    <row r="40488" s="6" customFormat="1" x14ac:dyDescent="0.4"/>
    <row r="40489" s="6" customFormat="1" x14ac:dyDescent="0.4"/>
    <row r="40490" s="6" customFormat="1" x14ac:dyDescent="0.4"/>
    <row r="40491" s="6" customFormat="1" x14ac:dyDescent="0.4"/>
    <row r="40492" s="6" customFormat="1" x14ac:dyDescent="0.4"/>
    <row r="40493" s="6" customFormat="1" x14ac:dyDescent="0.4"/>
    <row r="40494" s="6" customFormat="1" x14ac:dyDescent="0.4"/>
    <row r="40495" s="6" customFormat="1" x14ac:dyDescent="0.4"/>
    <row r="40496" s="6" customFormat="1" x14ac:dyDescent="0.4"/>
    <row r="40497" s="6" customFormat="1" x14ac:dyDescent="0.4"/>
    <row r="40498" s="6" customFormat="1" x14ac:dyDescent="0.4"/>
    <row r="40499" s="6" customFormat="1" x14ac:dyDescent="0.4"/>
    <row r="40500" s="6" customFormat="1" x14ac:dyDescent="0.4"/>
    <row r="40501" s="6" customFormat="1" x14ac:dyDescent="0.4"/>
    <row r="40502" s="6" customFormat="1" x14ac:dyDescent="0.4"/>
    <row r="40503" s="6" customFormat="1" x14ac:dyDescent="0.4"/>
    <row r="40504" s="6" customFormat="1" x14ac:dyDescent="0.4"/>
    <row r="40505" s="6" customFormat="1" x14ac:dyDescent="0.4"/>
    <row r="40506" s="6" customFormat="1" x14ac:dyDescent="0.4"/>
    <row r="40507" s="6" customFormat="1" x14ac:dyDescent="0.4"/>
    <row r="40508" s="6" customFormat="1" x14ac:dyDescent="0.4"/>
    <row r="40509" s="6" customFormat="1" x14ac:dyDescent="0.4"/>
    <row r="40510" s="6" customFormat="1" x14ac:dyDescent="0.4"/>
    <row r="40511" s="6" customFormat="1" x14ac:dyDescent="0.4"/>
    <row r="40512" s="6" customFormat="1" x14ac:dyDescent="0.4"/>
    <row r="40513" s="6" customFormat="1" x14ac:dyDescent="0.4"/>
    <row r="40514" s="6" customFormat="1" x14ac:dyDescent="0.4"/>
    <row r="40515" s="6" customFormat="1" x14ac:dyDescent="0.4"/>
    <row r="40516" s="6" customFormat="1" x14ac:dyDescent="0.4"/>
    <row r="40517" s="6" customFormat="1" x14ac:dyDescent="0.4"/>
    <row r="40518" s="6" customFormat="1" x14ac:dyDescent="0.4"/>
    <row r="40519" s="6" customFormat="1" x14ac:dyDescent="0.4"/>
    <row r="40520" s="6" customFormat="1" x14ac:dyDescent="0.4"/>
    <row r="40521" s="6" customFormat="1" x14ac:dyDescent="0.4"/>
    <row r="40522" s="6" customFormat="1" x14ac:dyDescent="0.4"/>
    <row r="40523" s="6" customFormat="1" x14ac:dyDescent="0.4"/>
    <row r="40524" s="6" customFormat="1" x14ac:dyDescent="0.4"/>
    <row r="40525" s="6" customFormat="1" x14ac:dyDescent="0.4"/>
    <row r="40526" s="6" customFormat="1" x14ac:dyDescent="0.4"/>
    <row r="40527" s="6" customFormat="1" x14ac:dyDescent="0.4"/>
    <row r="40528" s="6" customFormat="1" x14ac:dyDescent="0.4"/>
    <row r="40529" s="6" customFormat="1" x14ac:dyDescent="0.4"/>
    <row r="40530" s="6" customFormat="1" x14ac:dyDescent="0.4"/>
    <row r="40531" s="6" customFormat="1" x14ac:dyDescent="0.4"/>
    <row r="40532" s="6" customFormat="1" x14ac:dyDescent="0.4"/>
    <row r="40533" s="6" customFormat="1" x14ac:dyDescent="0.4"/>
    <row r="40534" s="6" customFormat="1" x14ac:dyDescent="0.4"/>
    <row r="40535" s="6" customFormat="1" x14ac:dyDescent="0.4"/>
    <row r="40536" s="6" customFormat="1" x14ac:dyDescent="0.4"/>
    <row r="40537" s="6" customFormat="1" x14ac:dyDescent="0.4"/>
    <row r="40538" s="6" customFormat="1" x14ac:dyDescent="0.4"/>
    <row r="40539" s="6" customFormat="1" x14ac:dyDescent="0.4"/>
    <row r="40540" s="6" customFormat="1" x14ac:dyDescent="0.4"/>
    <row r="40541" s="6" customFormat="1" x14ac:dyDescent="0.4"/>
    <row r="40542" s="6" customFormat="1" x14ac:dyDescent="0.4"/>
    <row r="40543" s="6" customFormat="1" x14ac:dyDescent="0.4"/>
    <row r="40544" s="6" customFormat="1" x14ac:dyDescent="0.4"/>
    <row r="40545" s="6" customFormat="1" x14ac:dyDescent="0.4"/>
    <row r="40546" s="6" customFormat="1" x14ac:dyDescent="0.4"/>
    <row r="40547" s="6" customFormat="1" x14ac:dyDescent="0.4"/>
    <row r="40548" s="6" customFormat="1" x14ac:dyDescent="0.4"/>
    <row r="40549" s="6" customFormat="1" x14ac:dyDescent="0.4"/>
    <row r="40550" s="6" customFormat="1" x14ac:dyDescent="0.4"/>
    <row r="40551" s="6" customFormat="1" x14ac:dyDescent="0.4"/>
    <row r="40552" s="6" customFormat="1" x14ac:dyDescent="0.4"/>
    <row r="40553" s="6" customFormat="1" x14ac:dyDescent="0.4"/>
    <row r="40554" s="6" customFormat="1" x14ac:dyDescent="0.4"/>
    <row r="40555" s="6" customFormat="1" x14ac:dyDescent="0.4"/>
    <row r="40556" s="6" customFormat="1" x14ac:dyDescent="0.4"/>
    <row r="40557" s="6" customFormat="1" x14ac:dyDescent="0.4"/>
    <row r="40558" s="6" customFormat="1" x14ac:dyDescent="0.4"/>
    <row r="40559" s="6" customFormat="1" x14ac:dyDescent="0.4"/>
    <row r="40560" s="6" customFormat="1" x14ac:dyDescent="0.4"/>
    <row r="40561" s="6" customFormat="1" x14ac:dyDescent="0.4"/>
    <row r="40562" s="6" customFormat="1" x14ac:dyDescent="0.4"/>
    <row r="40563" s="6" customFormat="1" x14ac:dyDescent="0.4"/>
    <row r="40564" s="6" customFormat="1" x14ac:dyDescent="0.4"/>
    <row r="40565" s="6" customFormat="1" x14ac:dyDescent="0.4"/>
    <row r="40566" s="6" customFormat="1" x14ac:dyDescent="0.4"/>
    <row r="40567" s="6" customFormat="1" x14ac:dyDescent="0.4"/>
    <row r="40568" s="6" customFormat="1" x14ac:dyDescent="0.4"/>
    <row r="40569" s="6" customFormat="1" x14ac:dyDescent="0.4"/>
    <row r="40570" s="6" customFormat="1" x14ac:dyDescent="0.4"/>
    <row r="40571" s="6" customFormat="1" x14ac:dyDescent="0.4"/>
    <row r="40572" s="6" customFormat="1" x14ac:dyDescent="0.4"/>
    <row r="40573" s="6" customFormat="1" x14ac:dyDescent="0.4"/>
    <row r="40574" s="6" customFormat="1" x14ac:dyDescent="0.4"/>
    <row r="40575" s="6" customFormat="1" x14ac:dyDescent="0.4"/>
    <row r="40576" s="6" customFormat="1" x14ac:dyDescent="0.4"/>
    <row r="40577" s="6" customFormat="1" x14ac:dyDescent="0.4"/>
    <row r="40578" s="6" customFormat="1" x14ac:dyDescent="0.4"/>
    <row r="40579" s="6" customFormat="1" x14ac:dyDescent="0.4"/>
    <row r="40580" s="6" customFormat="1" x14ac:dyDescent="0.4"/>
    <row r="40581" s="6" customFormat="1" x14ac:dyDescent="0.4"/>
    <row r="40582" s="6" customFormat="1" x14ac:dyDescent="0.4"/>
    <row r="40583" s="6" customFormat="1" x14ac:dyDescent="0.4"/>
    <row r="40584" s="6" customFormat="1" x14ac:dyDescent="0.4"/>
    <row r="40585" s="6" customFormat="1" x14ac:dyDescent="0.4"/>
    <row r="40586" s="6" customFormat="1" x14ac:dyDescent="0.4"/>
    <row r="40587" s="6" customFormat="1" x14ac:dyDescent="0.4"/>
    <row r="40588" s="6" customFormat="1" x14ac:dyDescent="0.4"/>
    <row r="40589" s="6" customFormat="1" x14ac:dyDescent="0.4"/>
    <row r="40590" s="6" customFormat="1" x14ac:dyDescent="0.4"/>
    <row r="40591" s="6" customFormat="1" x14ac:dyDescent="0.4"/>
    <row r="40592" s="6" customFormat="1" x14ac:dyDescent="0.4"/>
    <row r="40593" s="6" customFormat="1" x14ac:dyDescent="0.4"/>
    <row r="40594" s="6" customFormat="1" x14ac:dyDescent="0.4"/>
    <row r="40595" s="6" customFormat="1" x14ac:dyDescent="0.4"/>
    <row r="40596" s="6" customFormat="1" x14ac:dyDescent="0.4"/>
    <row r="40597" s="6" customFormat="1" x14ac:dyDescent="0.4"/>
    <row r="40598" s="6" customFormat="1" x14ac:dyDescent="0.4"/>
    <row r="40599" s="6" customFormat="1" x14ac:dyDescent="0.4"/>
    <row r="40600" s="6" customFormat="1" x14ac:dyDescent="0.4"/>
    <row r="40601" s="6" customFormat="1" x14ac:dyDescent="0.4"/>
    <row r="40602" s="6" customFormat="1" x14ac:dyDescent="0.4"/>
    <row r="40603" s="6" customFormat="1" x14ac:dyDescent="0.4"/>
    <row r="40604" s="6" customFormat="1" x14ac:dyDescent="0.4"/>
    <row r="40605" s="6" customFormat="1" x14ac:dyDescent="0.4"/>
    <row r="40606" s="6" customFormat="1" x14ac:dyDescent="0.4"/>
    <row r="40607" s="6" customFormat="1" x14ac:dyDescent="0.4"/>
    <row r="40608" s="6" customFormat="1" x14ac:dyDescent="0.4"/>
    <row r="40609" s="6" customFormat="1" x14ac:dyDescent="0.4"/>
    <row r="40610" s="6" customFormat="1" x14ac:dyDescent="0.4"/>
    <row r="40611" s="6" customFormat="1" x14ac:dyDescent="0.4"/>
    <row r="40612" s="6" customFormat="1" x14ac:dyDescent="0.4"/>
    <row r="40613" s="6" customFormat="1" x14ac:dyDescent="0.4"/>
    <row r="40614" s="6" customFormat="1" x14ac:dyDescent="0.4"/>
    <row r="40615" s="6" customFormat="1" x14ac:dyDescent="0.4"/>
    <row r="40616" s="6" customFormat="1" x14ac:dyDescent="0.4"/>
    <row r="40617" s="6" customFormat="1" x14ac:dyDescent="0.4"/>
    <row r="40618" s="6" customFormat="1" x14ac:dyDescent="0.4"/>
    <row r="40619" s="6" customFormat="1" x14ac:dyDescent="0.4"/>
    <row r="40620" s="6" customFormat="1" x14ac:dyDescent="0.4"/>
    <row r="40621" s="6" customFormat="1" x14ac:dyDescent="0.4"/>
    <row r="40622" s="6" customFormat="1" x14ac:dyDescent="0.4"/>
    <row r="40623" s="6" customFormat="1" x14ac:dyDescent="0.4"/>
    <row r="40624" s="6" customFormat="1" x14ac:dyDescent="0.4"/>
    <row r="40625" s="6" customFormat="1" x14ac:dyDescent="0.4"/>
    <row r="40626" s="6" customFormat="1" x14ac:dyDescent="0.4"/>
    <row r="40627" s="6" customFormat="1" x14ac:dyDescent="0.4"/>
    <row r="40628" s="6" customFormat="1" x14ac:dyDescent="0.4"/>
    <row r="40629" s="6" customFormat="1" x14ac:dyDescent="0.4"/>
    <row r="40630" s="6" customFormat="1" x14ac:dyDescent="0.4"/>
    <row r="40631" s="6" customFormat="1" x14ac:dyDescent="0.4"/>
    <row r="40632" s="6" customFormat="1" x14ac:dyDescent="0.4"/>
    <row r="40633" s="6" customFormat="1" x14ac:dyDescent="0.4"/>
    <row r="40634" s="6" customFormat="1" x14ac:dyDescent="0.4"/>
    <row r="40635" s="6" customFormat="1" x14ac:dyDescent="0.4"/>
    <row r="40636" s="6" customFormat="1" x14ac:dyDescent="0.4"/>
    <row r="40637" s="6" customFormat="1" x14ac:dyDescent="0.4"/>
    <row r="40638" s="6" customFormat="1" x14ac:dyDescent="0.4"/>
    <row r="40639" s="6" customFormat="1" x14ac:dyDescent="0.4"/>
    <row r="40640" s="6" customFormat="1" x14ac:dyDescent="0.4"/>
    <row r="40641" s="6" customFormat="1" x14ac:dyDescent="0.4"/>
    <row r="40642" s="6" customFormat="1" x14ac:dyDescent="0.4"/>
    <row r="40643" s="6" customFormat="1" x14ac:dyDescent="0.4"/>
    <row r="40644" s="6" customFormat="1" x14ac:dyDescent="0.4"/>
    <row r="40645" s="6" customFormat="1" x14ac:dyDescent="0.4"/>
    <row r="40646" s="6" customFormat="1" x14ac:dyDescent="0.4"/>
    <row r="40647" s="6" customFormat="1" x14ac:dyDescent="0.4"/>
    <row r="40648" s="6" customFormat="1" x14ac:dyDescent="0.4"/>
    <row r="40649" s="6" customFormat="1" x14ac:dyDescent="0.4"/>
    <row r="40650" s="6" customFormat="1" x14ac:dyDescent="0.4"/>
    <row r="40651" s="6" customFormat="1" x14ac:dyDescent="0.4"/>
    <row r="40652" s="6" customFormat="1" x14ac:dyDescent="0.4"/>
    <row r="40653" s="6" customFormat="1" x14ac:dyDescent="0.4"/>
    <row r="40654" s="6" customFormat="1" x14ac:dyDescent="0.4"/>
    <row r="40655" s="6" customFormat="1" x14ac:dyDescent="0.4"/>
    <row r="40656" s="6" customFormat="1" x14ac:dyDescent="0.4"/>
    <row r="40657" s="6" customFormat="1" x14ac:dyDescent="0.4"/>
    <row r="40658" s="6" customFormat="1" x14ac:dyDescent="0.4"/>
    <row r="40659" s="6" customFormat="1" x14ac:dyDescent="0.4"/>
    <row r="40660" s="6" customFormat="1" x14ac:dyDescent="0.4"/>
    <row r="40661" s="6" customFormat="1" x14ac:dyDescent="0.4"/>
    <row r="40662" s="6" customFormat="1" x14ac:dyDescent="0.4"/>
    <row r="40663" s="6" customFormat="1" x14ac:dyDescent="0.4"/>
    <row r="40664" s="6" customFormat="1" x14ac:dyDescent="0.4"/>
    <row r="40665" s="6" customFormat="1" x14ac:dyDescent="0.4"/>
    <row r="40666" s="6" customFormat="1" x14ac:dyDescent="0.4"/>
    <row r="40667" s="6" customFormat="1" x14ac:dyDescent="0.4"/>
    <row r="40668" s="6" customFormat="1" x14ac:dyDescent="0.4"/>
    <row r="40669" s="6" customFormat="1" x14ac:dyDescent="0.4"/>
    <row r="40670" s="6" customFormat="1" x14ac:dyDescent="0.4"/>
    <row r="40671" s="6" customFormat="1" x14ac:dyDescent="0.4"/>
    <row r="40672" s="6" customFormat="1" x14ac:dyDescent="0.4"/>
    <row r="40673" s="6" customFormat="1" x14ac:dyDescent="0.4"/>
    <row r="40674" s="6" customFormat="1" x14ac:dyDescent="0.4"/>
    <row r="40675" s="6" customFormat="1" x14ac:dyDescent="0.4"/>
    <row r="40676" s="6" customFormat="1" x14ac:dyDescent="0.4"/>
    <row r="40677" s="6" customFormat="1" x14ac:dyDescent="0.4"/>
    <row r="40678" s="6" customFormat="1" x14ac:dyDescent="0.4"/>
    <row r="40679" s="6" customFormat="1" x14ac:dyDescent="0.4"/>
    <row r="40680" s="6" customFormat="1" x14ac:dyDescent="0.4"/>
    <row r="40681" s="6" customFormat="1" x14ac:dyDescent="0.4"/>
    <row r="40682" s="6" customFormat="1" x14ac:dyDescent="0.4"/>
    <row r="40683" s="6" customFormat="1" x14ac:dyDescent="0.4"/>
    <row r="40684" s="6" customFormat="1" x14ac:dyDescent="0.4"/>
    <row r="40685" s="6" customFormat="1" x14ac:dyDescent="0.4"/>
    <row r="40686" s="6" customFormat="1" x14ac:dyDescent="0.4"/>
    <row r="40687" s="6" customFormat="1" x14ac:dyDescent="0.4"/>
    <row r="40688" s="6" customFormat="1" x14ac:dyDescent="0.4"/>
    <row r="40689" s="6" customFormat="1" x14ac:dyDescent="0.4"/>
    <row r="40690" s="6" customFormat="1" x14ac:dyDescent="0.4"/>
    <row r="40691" s="6" customFormat="1" x14ac:dyDescent="0.4"/>
    <row r="40692" s="6" customFormat="1" x14ac:dyDescent="0.4"/>
    <row r="40693" s="6" customFormat="1" x14ac:dyDescent="0.4"/>
    <row r="40694" s="6" customFormat="1" x14ac:dyDescent="0.4"/>
    <row r="40695" s="6" customFormat="1" x14ac:dyDescent="0.4"/>
    <row r="40696" s="6" customFormat="1" x14ac:dyDescent="0.4"/>
    <row r="40697" s="6" customFormat="1" x14ac:dyDescent="0.4"/>
    <row r="40698" s="6" customFormat="1" x14ac:dyDescent="0.4"/>
    <row r="40699" s="6" customFormat="1" x14ac:dyDescent="0.4"/>
    <row r="40700" s="6" customFormat="1" x14ac:dyDescent="0.4"/>
    <row r="40701" s="6" customFormat="1" x14ac:dyDescent="0.4"/>
    <row r="40702" s="6" customFormat="1" x14ac:dyDescent="0.4"/>
    <row r="40703" s="6" customFormat="1" x14ac:dyDescent="0.4"/>
    <row r="40704" s="6" customFormat="1" x14ac:dyDescent="0.4"/>
    <row r="40705" s="6" customFormat="1" x14ac:dyDescent="0.4"/>
    <row r="40706" s="6" customFormat="1" x14ac:dyDescent="0.4"/>
    <row r="40707" s="6" customFormat="1" x14ac:dyDescent="0.4"/>
    <row r="40708" s="6" customFormat="1" x14ac:dyDescent="0.4"/>
    <row r="40709" s="6" customFormat="1" x14ac:dyDescent="0.4"/>
    <row r="40710" s="6" customFormat="1" x14ac:dyDescent="0.4"/>
    <row r="40711" s="6" customFormat="1" x14ac:dyDescent="0.4"/>
    <row r="40712" s="6" customFormat="1" x14ac:dyDescent="0.4"/>
    <row r="40713" s="6" customFormat="1" x14ac:dyDescent="0.4"/>
    <row r="40714" s="6" customFormat="1" x14ac:dyDescent="0.4"/>
    <row r="40715" s="6" customFormat="1" x14ac:dyDescent="0.4"/>
    <row r="40716" s="6" customFormat="1" x14ac:dyDescent="0.4"/>
    <row r="40717" s="6" customFormat="1" x14ac:dyDescent="0.4"/>
    <row r="40718" s="6" customFormat="1" x14ac:dyDescent="0.4"/>
    <row r="40719" s="6" customFormat="1" x14ac:dyDescent="0.4"/>
    <row r="40720" s="6" customFormat="1" x14ac:dyDescent="0.4"/>
    <row r="40721" s="6" customFormat="1" x14ac:dyDescent="0.4"/>
    <row r="40722" s="6" customFormat="1" x14ac:dyDescent="0.4"/>
    <row r="40723" s="6" customFormat="1" x14ac:dyDescent="0.4"/>
    <row r="40724" s="6" customFormat="1" x14ac:dyDescent="0.4"/>
    <row r="40725" s="6" customFormat="1" x14ac:dyDescent="0.4"/>
    <row r="40726" s="6" customFormat="1" x14ac:dyDescent="0.4"/>
    <row r="40727" s="6" customFormat="1" x14ac:dyDescent="0.4"/>
    <row r="40728" s="6" customFormat="1" x14ac:dyDescent="0.4"/>
    <row r="40729" s="6" customFormat="1" x14ac:dyDescent="0.4"/>
    <row r="40730" s="6" customFormat="1" x14ac:dyDescent="0.4"/>
    <row r="40731" s="6" customFormat="1" x14ac:dyDescent="0.4"/>
    <row r="40732" s="6" customFormat="1" x14ac:dyDescent="0.4"/>
    <row r="40733" s="6" customFormat="1" x14ac:dyDescent="0.4"/>
    <row r="40734" s="6" customFormat="1" x14ac:dyDescent="0.4"/>
    <row r="40735" s="6" customFormat="1" x14ac:dyDescent="0.4"/>
    <row r="40736" s="6" customFormat="1" x14ac:dyDescent="0.4"/>
    <row r="40737" s="6" customFormat="1" x14ac:dyDescent="0.4"/>
    <row r="40738" s="6" customFormat="1" x14ac:dyDescent="0.4"/>
    <row r="40739" s="6" customFormat="1" x14ac:dyDescent="0.4"/>
    <row r="40740" s="6" customFormat="1" x14ac:dyDescent="0.4"/>
    <row r="40741" s="6" customFormat="1" x14ac:dyDescent="0.4"/>
    <row r="40742" s="6" customFormat="1" x14ac:dyDescent="0.4"/>
    <row r="40743" s="6" customFormat="1" x14ac:dyDescent="0.4"/>
    <row r="40744" s="6" customFormat="1" x14ac:dyDescent="0.4"/>
    <row r="40745" s="6" customFormat="1" x14ac:dyDescent="0.4"/>
    <row r="40746" s="6" customFormat="1" x14ac:dyDescent="0.4"/>
    <row r="40747" s="6" customFormat="1" x14ac:dyDescent="0.4"/>
    <row r="40748" s="6" customFormat="1" x14ac:dyDescent="0.4"/>
    <row r="40749" s="6" customFormat="1" x14ac:dyDescent="0.4"/>
    <row r="40750" s="6" customFormat="1" x14ac:dyDescent="0.4"/>
    <row r="40751" s="6" customFormat="1" x14ac:dyDescent="0.4"/>
    <row r="40752" s="6" customFormat="1" x14ac:dyDescent="0.4"/>
    <row r="40753" s="6" customFormat="1" x14ac:dyDescent="0.4"/>
    <row r="40754" s="6" customFormat="1" x14ac:dyDescent="0.4"/>
    <row r="40755" s="6" customFormat="1" x14ac:dyDescent="0.4"/>
    <row r="40756" s="6" customFormat="1" x14ac:dyDescent="0.4"/>
    <row r="40757" s="6" customFormat="1" x14ac:dyDescent="0.4"/>
    <row r="40758" s="6" customFormat="1" x14ac:dyDescent="0.4"/>
    <row r="40759" s="6" customFormat="1" x14ac:dyDescent="0.4"/>
    <row r="40760" s="6" customFormat="1" x14ac:dyDescent="0.4"/>
    <row r="40761" s="6" customFormat="1" x14ac:dyDescent="0.4"/>
    <row r="40762" s="6" customFormat="1" x14ac:dyDescent="0.4"/>
    <row r="40763" s="6" customFormat="1" x14ac:dyDescent="0.4"/>
    <row r="40764" s="6" customFormat="1" x14ac:dyDescent="0.4"/>
    <row r="40765" s="6" customFormat="1" x14ac:dyDescent="0.4"/>
    <row r="40766" s="6" customFormat="1" x14ac:dyDescent="0.4"/>
    <row r="40767" s="6" customFormat="1" x14ac:dyDescent="0.4"/>
    <row r="40768" s="6" customFormat="1" x14ac:dyDescent="0.4"/>
    <row r="40769" s="6" customFormat="1" x14ac:dyDescent="0.4"/>
    <row r="40770" s="6" customFormat="1" x14ac:dyDescent="0.4"/>
    <row r="40771" s="6" customFormat="1" x14ac:dyDescent="0.4"/>
    <row r="40772" s="6" customFormat="1" x14ac:dyDescent="0.4"/>
    <row r="40773" s="6" customFormat="1" x14ac:dyDescent="0.4"/>
    <row r="40774" s="6" customFormat="1" x14ac:dyDescent="0.4"/>
    <row r="40775" s="6" customFormat="1" x14ac:dyDescent="0.4"/>
    <row r="40776" s="6" customFormat="1" x14ac:dyDescent="0.4"/>
    <row r="40777" s="6" customFormat="1" x14ac:dyDescent="0.4"/>
    <row r="40778" s="6" customFormat="1" x14ac:dyDescent="0.4"/>
    <row r="40779" s="6" customFormat="1" x14ac:dyDescent="0.4"/>
    <row r="40780" s="6" customFormat="1" x14ac:dyDescent="0.4"/>
    <row r="40781" s="6" customFormat="1" x14ac:dyDescent="0.4"/>
    <row r="40782" s="6" customFormat="1" x14ac:dyDescent="0.4"/>
    <row r="40783" s="6" customFormat="1" x14ac:dyDescent="0.4"/>
    <row r="40784" s="6" customFormat="1" x14ac:dyDescent="0.4"/>
    <row r="40785" s="6" customFormat="1" x14ac:dyDescent="0.4"/>
    <row r="40786" s="6" customFormat="1" x14ac:dyDescent="0.4"/>
    <row r="40787" s="6" customFormat="1" x14ac:dyDescent="0.4"/>
    <row r="40788" s="6" customFormat="1" x14ac:dyDescent="0.4"/>
    <row r="40789" s="6" customFormat="1" x14ac:dyDescent="0.4"/>
    <row r="40790" s="6" customFormat="1" x14ac:dyDescent="0.4"/>
    <row r="40791" s="6" customFormat="1" x14ac:dyDescent="0.4"/>
    <row r="40792" s="6" customFormat="1" x14ac:dyDescent="0.4"/>
    <row r="40793" s="6" customFormat="1" x14ac:dyDescent="0.4"/>
    <row r="40794" s="6" customFormat="1" x14ac:dyDescent="0.4"/>
    <row r="40795" s="6" customFormat="1" x14ac:dyDescent="0.4"/>
    <row r="40796" s="6" customFormat="1" x14ac:dyDescent="0.4"/>
    <row r="40797" s="6" customFormat="1" x14ac:dyDescent="0.4"/>
    <row r="40798" s="6" customFormat="1" x14ac:dyDescent="0.4"/>
    <row r="40799" s="6" customFormat="1" x14ac:dyDescent="0.4"/>
    <row r="40800" s="6" customFormat="1" x14ac:dyDescent="0.4"/>
    <row r="40801" s="6" customFormat="1" x14ac:dyDescent="0.4"/>
    <row r="40802" s="6" customFormat="1" x14ac:dyDescent="0.4"/>
    <row r="40803" s="6" customFormat="1" x14ac:dyDescent="0.4"/>
    <row r="40804" s="6" customFormat="1" x14ac:dyDescent="0.4"/>
    <row r="40805" s="6" customFormat="1" x14ac:dyDescent="0.4"/>
    <row r="40806" s="6" customFormat="1" x14ac:dyDescent="0.4"/>
    <row r="40807" s="6" customFormat="1" x14ac:dyDescent="0.4"/>
    <row r="40808" s="6" customFormat="1" x14ac:dyDescent="0.4"/>
    <row r="40809" s="6" customFormat="1" x14ac:dyDescent="0.4"/>
    <row r="40810" s="6" customFormat="1" x14ac:dyDescent="0.4"/>
    <row r="40811" s="6" customFormat="1" x14ac:dyDescent="0.4"/>
    <row r="40812" s="6" customFormat="1" x14ac:dyDescent="0.4"/>
    <row r="40813" s="6" customFormat="1" x14ac:dyDescent="0.4"/>
    <row r="40814" s="6" customFormat="1" x14ac:dyDescent="0.4"/>
    <row r="40815" s="6" customFormat="1" x14ac:dyDescent="0.4"/>
    <row r="40816" s="6" customFormat="1" x14ac:dyDescent="0.4"/>
    <row r="40817" s="6" customFormat="1" x14ac:dyDescent="0.4"/>
    <row r="40818" s="6" customFormat="1" x14ac:dyDescent="0.4"/>
    <row r="40819" s="6" customFormat="1" x14ac:dyDescent="0.4"/>
    <row r="40820" s="6" customFormat="1" x14ac:dyDescent="0.4"/>
    <row r="40821" s="6" customFormat="1" x14ac:dyDescent="0.4"/>
    <row r="40822" s="6" customFormat="1" x14ac:dyDescent="0.4"/>
    <row r="40823" s="6" customFormat="1" x14ac:dyDescent="0.4"/>
    <row r="40824" s="6" customFormat="1" x14ac:dyDescent="0.4"/>
    <row r="40825" s="6" customFormat="1" x14ac:dyDescent="0.4"/>
    <row r="40826" s="6" customFormat="1" x14ac:dyDescent="0.4"/>
    <row r="40827" s="6" customFormat="1" x14ac:dyDescent="0.4"/>
    <row r="40828" s="6" customFormat="1" x14ac:dyDescent="0.4"/>
    <row r="40829" s="6" customFormat="1" x14ac:dyDescent="0.4"/>
    <row r="40830" s="6" customFormat="1" x14ac:dyDescent="0.4"/>
    <row r="40831" s="6" customFormat="1" x14ac:dyDescent="0.4"/>
    <row r="40832" s="6" customFormat="1" x14ac:dyDescent="0.4"/>
    <row r="40833" s="6" customFormat="1" x14ac:dyDescent="0.4"/>
    <row r="40834" s="6" customFormat="1" x14ac:dyDescent="0.4"/>
    <row r="40835" s="6" customFormat="1" x14ac:dyDescent="0.4"/>
    <row r="40836" s="6" customFormat="1" x14ac:dyDescent="0.4"/>
    <row r="40837" s="6" customFormat="1" x14ac:dyDescent="0.4"/>
    <row r="40838" s="6" customFormat="1" x14ac:dyDescent="0.4"/>
    <row r="40839" s="6" customFormat="1" x14ac:dyDescent="0.4"/>
    <row r="40840" s="6" customFormat="1" x14ac:dyDescent="0.4"/>
    <row r="40841" s="6" customFormat="1" x14ac:dyDescent="0.4"/>
    <row r="40842" s="6" customFormat="1" x14ac:dyDescent="0.4"/>
    <row r="40843" s="6" customFormat="1" x14ac:dyDescent="0.4"/>
    <row r="40844" s="6" customFormat="1" x14ac:dyDescent="0.4"/>
    <row r="40845" s="6" customFormat="1" x14ac:dyDescent="0.4"/>
    <row r="40846" s="6" customFormat="1" x14ac:dyDescent="0.4"/>
    <row r="40847" s="6" customFormat="1" x14ac:dyDescent="0.4"/>
    <row r="40848" s="6" customFormat="1" x14ac:dyDescent="0.4"/>
    <row r="40849" s="6" customFormat="1" x14ac:dyDescent="0.4"/>
    <row r="40850" s="6" customFormat="1" x14ac:dyDescent="0.4"/>
    <row r="40851" s="6" customFormat="1" x14ac:dyDescent="0.4"/>
    <row r="40852" s="6" customFormat="1" x14ac:dyDescent="0.4"/>
    <row r="40853" s="6" customFormat="1" x14ac:dyDescent="0.4"/>
    <row r="40854" s="6" customFormat="1" x14ac:dyDescent="0.4"/>
    <row r="40855" s="6" customFormat="1" x14ac:dyDescent="0.4"/>
    <row r="40856" s="6" customFormat="1" x14ac:dyDescent="0.4"/>
    <row r="40857" s="6" customFormat="1" x14ac:dyDescent="0.4"/>
    <row r="40858" s="6" customFormat="1" x14ac:dyDescent="0.4"/>
    <row r="40859" s="6" customFormat="1" x14ac:dyDescent="0.4"/>
    <row r="40860" s="6" customFormat="1" x14ac:dyDescent="0.4"/>
    <row r="40861" s="6" customFormat="1" x14ac:dyDescent="0.4"/>
    <row r="40862" s="6" customFormat="1" x14ac:dyDescent="0.4"/>
    <row r="40863" s="6" customFormat="1" x14ac:dyDescent="0.4"/>
    <row r="40864" s="6" customFormat="1" x14ac:dyDescent="0.4"/>
    <row r="40865" s="6" customFormat="1" x14ac:dyDescent="0.4"/>
    <row r="40866" s="6" customFormat="1" x14ac:dyDescent="0.4"/>
    <row r="40867" s="6" customFormat="1" x14ac:dyDescent="0.4"/>
    <row r="40868" s="6" customFormat="1" x14ac:dyDescent="0.4"/>
    <row r="40869" s="6" customFormat="1" x14ac:dyDescent="0.4"/>
    <row r="40870" s="6" customFormat="1" x14ac:dyDescent="0.4"/>
    <row r="40871" s="6" customFormat="1" x14ac:dyDescent="0.4"/>
    <row r="40872" s="6" customFormat="1" x14ac:dyDescent="0.4"/>
    <row r="40873" s="6" customFormat="1" x14ac:dyDescent="0.4"/>
    <row r="40874" s="6" customFormat="1" x14ac:dyDescent="0.4"/>
    <row r="40875" s="6" customFormat="1" x14ac:dyDescent="0.4"/>
    <row r="40876" s="6" customFormat="1" x14ac:dyDescent="0.4"/>
    <row r="40877" s="6" customFormat="1" x14ac:dyDescent="0.4"/>
    <row r="40878" s="6" customFormat="1" x14ac:dyDescent="0.4"/>
    <row r="40879" s="6" customFormat="1" x14ac:dyDescent="0.4"/>
    <row r="40880" s="6" customFormat="1" x14ac:dyDescent="0.4"/>
    <row r="40881" s="6" customFormat="1" x14ac:dyDescent="0.4"/>
    <row r="40882" s="6" customFormat="1" x14ac:dyDescent="0.4"/>
    <row r="40883" s="6" customFormat="1" x14ac:dyDescent="0.4"/>
    <row r="40884" s="6" customFormat="1" x14ac:dyDescent="0.4"/>
    <row r="40885" s="6" customFormat="1" x14ac:dyDescent="0.4"/>
    <row r="40886" s="6" customFormat="1" x14ac:dyDescent="0.4"/>
    <row r="40887" s="6" customFormat="1" x14ac:dyDescent="0.4"/>
    <row r="40888" s="6" customFormat="1" x14ac:dyDescent="0.4"/>
    <row r="40889" s="6" customFormat="1" x14ac:dyDescent="0.4"/>
    <row r="40890" s="6" customFormat="1" x14ac:dyDescent="0.4"/>
    <row r="40891" s="6" customFormat="1" x14ac:dyDescent="0.4"/>
    <row r="40892" s="6" customFormat="1" x14ac:dyDescent="0.4"/>
    <row r="40893" s="6" customFormat="1" x14ac:dyDescent="0.4"/>
    <row r="40894" s="6" customFormat="1" x14ac:dyDescent="0.4"/>
    <row r="40895" s="6" customFormat="1" x14ac:dyDescent="0.4"/>
    <row r="40896" s="6" customFormat="1" x14ac:dyDescent="0.4"/>
    <row r="40897" s="6" customFormat="1" x14ac:dyDescent="0.4"/>
    <row r="40898" s="6" customFormat="1" x14ac:dyDescent="0.4"/>
    <row r="40899" s="6" customFormat="1" x14ac:dyDescent="0.4"/>
    <row r="40900" s="6" customFormat="1" x14ac:dyDescent="0.4"/>
    <row r="40901" s="6" customFormat="1" x14ac:dyDescent="0.4"/>
    <row r="40902" s="6" customFormat="1" x14ac:dyDescent="0.4"/>
    <row r="40903" s="6" customFormat="1" x14ac:dyDescent="0.4"/>
    <row r="40904" s="6" customFormat="1" x14ac:dyDescent="0.4"/>
    <row r="40905" s="6" customFormat="1" x14ac:dyDescent="0.4"/>
    <row r="40906" s="6" customFormat="1" x14ac:dyDescent="0.4"/>
    <row r="40907" s="6" customFormat="1" x14ac:dyDescent="0.4"/>
    <row r="40908" s="6" customFormat="1" x14ac:dyDescent="0.4"/>
    <row r="40909" s="6" customFormat="1" x14ac:dyDescent="0.4"/>
    <row r="40910" s="6" customFormat="1" x14ac:dyDescent="0.4"/>
    <row r="40911" s="6" customFormat="1" x14ac:dyDescent="0.4"/>
    <row r="40912" s="6" customFormat="1" x14ac:dyDescent="0.4"/>
    <row r="40913" s="6" customFormat="1" x14ac:dyDescent="0.4"/>
    <row r="40914" s="6" customFormat="1" x14ac:dyDescent="0.4"/>
    <row r="40915" s="6" customFormat="1" x14ac:dyDescent="0.4"/>
    <row r="40916" s="6" customFormat="1" x14ac:dyDescent="0.4"/>
    <row r="40917" s="6" customFormat="1" x14ac:dyDescent="0.4"/>
    <row r="40918" s="6" customFormat="1" x14ac:dyDescent="0.4"/>
    <row r="40919" s="6" customFormat="1" x14ac:dyDescent="0.4"/>
    <row r="40920" s="6" customFormat="1" x14ac:dyDescent="0.4"/>
    <row r="40921" s="6" customFormat="1" x14ac:dyDescent="0.4"/>
    <row r="40922" s="6" customFormat="1" x14ac:dyDescent="0.4"/>
    <row r="40923" s="6" customFormat="1" x14ac:dyDescent="0.4"/>
    <row r="40924" s="6" customFormat="1" x14ac:dyDescent="0.4"/>
    <row r="40925" s="6" customFormat="1" x14ac:dyDescent="0.4"/>
    <row r="40926" s="6" customFormat="1" x14ac:dyDescent="0.4"/>
    <row r="40927" s="6" customFormat="1" x14ac:dyDescent="0.4"/>
    <row r="40928" s="6" customFormat="1" x14ac:dyDescent="0.4"/>
    <row r="40929" s="6" customFormat="1" x14ac:dyDescent="0.4"/>
    <row r="40930" s="6" customFormat="1" x14ac:dyDescent="0.4"/>
    <row r="40931" s="6" customFormat="1" x14ac:dyDescent="0.4"/>
    <row r="40932" s="6" customFormat="1" x14ac:dyDescent="0.4"/>
    <row r="40933" s="6" customFormat="1" x14ac:dyDescent="0.4"/>
    <row r="40934" s="6" customFormat="1" x14ac:dyDescent="0.4"/>
    <row r="40935" s="6" customFormat="1" x14ac:dyDescent="0.4"/>
    <row r="40936" s="6" customFormat="1" x14ac:dyDescent="0.4"/>
    <row r="40937" s="6" customFormat="1" x14ac:dyDescent="0.4"/>
    <row r="40938" s="6" customFormat="1" x14ac:dyDescent="0.4"/>
    <row r="40939" s="6" customFormat="1" x14ac:dyDescent="0.4"/>
    <row r="40940" s="6" customFormat="1" x14ac:dyDescent="0.4"/>
    <row r="40941" s="6" customFormat="1" x14ac:dyDescent="0.4"/>
    <row r="40942" s="6" customFormat="1" x14ac:dyDescent="0.4"/>
    <row r="40943" s="6" customFormat="1" x14ac:dyDescent="0.4"/>
    <row r="40944" s="6" customFormat="1" x14ac:dyDescent="0.4"/>
    <row r="40945" s="6" customFormat="1" x14ac:dyDescent="0.4"/>
    <row r="40946" s="6" customFormat="1" x14ac:dyDescent="0.4"/>
    <row r="40947" s="6" customFormat="1" x14ac:dyDescent="0.4"/>
    <row r="40948" s="6" customFormat="1" x14ac:dyDescent="0.4"/>
    <row r="40949" s="6" customFormat="1" x14ac:dyDescent="0.4"/>
    <row r="40950" s="6" customFormat="1" x14ac:dyDescent="0.4"/>
    <row r="40951" s="6" customFormat="1" x14ac:dyDescent="0.4"/>
    <row r="40952" s="6" customFormat="1" x14ac:dyDescent="0.4"/>
    <row r="40953" s="6" customFormat="1" x14ac:dyDescent="0.4"/>
    <row r="40954" s="6" customFormat="1" x14ac:dyDescent="0.4"/>
    <row r="40955" s="6" customFormat="1" x14ac:dyDescent="0.4"/>
    <row r="40956" s="6" customFormat="1" x14ac:dyDescent="0.4"/>
    <row r="40957" s="6" customFormat="1" x14ac:dyDescent="0.4"/>
    <row r="40958" s="6" customFormat="1" x14ac:dyDescent="0.4"/>
    <row r="40959" s="6" customFormat="1" x14ac:dyDescent="0.4"/>
    <row r="40960" s="6" customFormat="1" x14ac:dyDescent="0.4"/>
    <row r="40961" s="6" customFormat="1" x14ac:dyDescent="0.4"/>
    <row r="40962" s="6" customFormat="1" x14ac:dyDescent="0.4"/>
    <row r="40963" s="6" customFormat="1" x14ac:dyDescent="0.4"/>
    <row r="40964" s="6" customFormat="1" x14ac:dyDescent="0.4"/>
    <row r="40965" s="6" customFormat="1" x14ac:dyDescent="0.4"/>
    <row r="40966" s="6" customFormat="1" x14ac:dyDescent="0.4"/>
    <row r="40967" s="6" customFormat="1" x14ac:dyDescent="0.4"/>
    <row r="40968" s="6" customFormat="1" x14ac:dyDescent="0.4"/>
    <row r="40969" s="6" customFormat="1" x14ac:dyDescent="0.4"/>
    <row r="40970" s="6" customFormat="1" x14ac:dyDescent="0.4"/>
    <row r="40971" s="6" customFormat="1" x14ac:dyDescent="0.4"/>
    <row r="40972" s="6" customFormat="1" x14ac:dyDescent="0.4"/>
    <row r="40973" s="6" customFormat="1" x14ac:dyDescent="0.4"/>
    <row r="40974" s="6" customFormat="1" x14ac:dyDescent="0.4"/>
    <row r="40975" s="6" customFormat="1" x14ac:dyDescent="0.4"/>
    <row r="40976" s="6" customFormat="1" x14ac:dyDescent="0.4"/>
    <row r="40977" s="6" customFormat="1" x14ac:dyDescent="0.4"/>
    <row r="40978" s="6" customFormat="1" x14ac:dyDescent="0.4"/>
    <row r="40979" s="6" customFormat="1" x14ac:dyDescent="0.4"/>
    <row r="40980" s="6" customFormat="1" x14ac:dyDescent="0.4"/>
    <row r="40981" s="6" customFormat="1" x14ac:dyDescent="0.4"/>
    <row r="40982" s="6" customFormat="1" x14ac:dyDescent="0.4"/>
    <row r="40983" s="6" customFormat="1" x14ac:dyDescent="0.4"/>
    <row r="40984" s="6" customFormat="1" x14ac:dyDescent="0.4"/>
    <row r="40985" s="6" customFormat="1" x14ac:dyDescent="0.4"/>
    <row r="40986" s="6" customFormat="1" x14ac:dyDescent="0.4"/>
    <row r="40987" s="6" customFormat="1" x14ac:dyDescent="0.4"/>
    <row r="40988" s="6" customFormat="1" x14ac:dyDescent="0.4"/>
    <row r="40989" s="6" customFormat="1" x14ac:dyDescent="0.4"/>
    <row r="40990" s="6" customFormat="1" x14ac:dyDescent="0.4"/>
    <row r="40991" s="6" customFormat="1" x14ac:dyDescent="0.4"/>
    <row r="40992" s="6" customFormat="1" x14ac:dyDescent="0.4"/>
    <row r="40993" s="6" customFormat="1" x14ac:dyDescent="0.4"/>
    <row r="40994" s="6" customFormat="1" x14ac:dyDescent="0.4"/>
    <row r="40995" s="6" customFormat="1" x14ac:dyDescent="0.4"/>
    <row r="40996" s="6" customFormat="1" x14ac:dyDescent="0.4"/>
    <row r="40997" s="6" customFormat="1" x14ac:dyDescent="0.4"/>
    <row r="40998" s="6" customFormat="1" x14ac:dyDescent="0.4"/>
    <row r="40999" s="6" customFormat="1" x14ac:dyDescent="0.4"/>
    <row r="41000" s="6" customFormat="1" x14ac:dyDescent="0.4"/>
    <row r="41001" s="6" customFormat="1" x14ac:dyDescent="0.4"/>
    <row r="41002" s="6" customFormat="1" x14ac:dyDescent="0.4"/>
    <row r="41003" s="6" customFormat="1" x14ac:dyDescent="0.4"/>
    <row r="41004" s="6" customFormat="1" x14ac:dyDescent="0.4"/>
    <row r="41005" s="6" customFormat="1" x14ac:dyDescent="0.4"/>
    <row r="41006" s="6" customFormat="1" x14ac:dyDescent="0.4"/>
    <row r="41007" s="6" customFormat="1" x14ac:dyDescent="0.4"/>
    <row r="41008" s="6" customFormat="1" x14ac:dyDescent="0.4"/>
    <row r="41009" s="6" customFormat="1" x14ac:dyDescent="0.4"/>
    <row r="41010" s="6" customFormat="1" x14ac:dyDescent="0.4"/>
    <row r="41011" s="6" customFormat="1" x14ac:dyDescent="0.4"/>
    <row r="41012" s="6" customFormat="1" x14ac:dyDescent="0.4"/>
    <row r="41013" s="6" customFormat="1" x14ac:dyDescent="0.4"/>
    <row r="41014" s="6" customFormat="1" x14ac:dyDescent="0.4"/>
    <row r="41015" s="6" customFormat="1" x14ac:dyDescent="0.4"/>
    <row r="41016" s="6" customFormat="1" x14ac:dyDescent="0.4"/>
    <row r="41017" s="6" customFormat="1" x14ac:dyDescent="0.4"/>
    <row r="41018" s="6" customFormat="1" x14ac:dyDescent="0.4"/>
    <row r="41019" s="6" customFormat="1" x14ac:dyDescent="0.4"/>
    <row r="41020" s="6" customFormat="1" x14ac:dyDescent="0.4"/>
    <row r="41021" s="6" customFormat="1" x14ac:dyDescent="0.4"/>
    <row r="41022" s="6" customFormat="1" x14ac:dyDescent="0.4"/>
    <row r="41023" s="6" customFormat="1" x14ac:dyDescent="0.4"/>
    <row r="41024" s="6" customFormat="1" x14ac:dyDescent="0.4"/>
    <row r="41025" s="6" customFormat="1" x14ac:dyDescent="0.4"/>
    <row r="41026" s="6" customFormat="1" x14ac:dyDescent="0.4"/>
    <row r="41027" s="6" customFormat="1" x14ac:dyDescent="0.4"/>
    <row r="41028" s="6" customFormat="1" x14ac:dyDescent="0.4"/>
    <row r="41029" s="6" customFormat="1" x14ac:dyDescent="0.4"/>
    <row r="41030" s="6" customFormat="1" x14ac:dyDescent="0.4"/>
    <row r="41031" s="6" customFormat="1" x14ac:dyDescent="0.4"/>
    <row r="41032" s="6" customFormat="1" x14ac:dyDescent="0.4"/>
    <row r="41033" s="6" customFormat="1" x14ac:dyDescent="0.4"/>
    <row r="41034" s="6" customFormat="1" x14ac:dyDescent="0.4"/>
    <row r="41035" s="6" customFormat="1" x14ac:dyDescent="0.4"/>
    <row r="41036" s="6" customFormat="1" x14ac:dyDescent="0.4"/>
    <row r="41037" s="6" customFormat="1" x14ac:dyDescent="0.4"/>
    <row r="41038" s="6" customFormat="1" x14ac:dyDescent="0.4"/>
    <row r="41039" s="6" customFormat="1" x14ac:dyDescent="0.4"/>
    <row r="41040" s="6" customFormat="1" x14ac:dyDescent="0.4"/>
    <row r="41041" s="6" customFormat="1" x14ac:dyDescent="0.4"/>
    <row r="41042" s="6" customFormat="1" x14ac:dyDescent="0.4"/>
    <row r="41043" s="6" customFormat="1" x14ac:dyDescent="0.4"/>
    <row r="41044" s="6" customFormat="1" x14ac:dyDescent="0.4"/>
    <row r="41045" s="6" customFormat="1" x14ac:dyDescent="0.4"/>
    <row r="41046" s="6" customFormat="1" x14ac:dyDescent="0.4"/>
    <row r="41047" s="6" customFormat="1" x14ac:dyDescent="0.4"/>
    <row r="41048" s="6" customFormat="1" x14ac:dyDescent="0.4"/>
    <row r="41049" s="6" customFormat="1" x14ac:dyDescent="0.4"/>
    <row r="41050" s="6" customFormat="1" x14ac:dyDescent="0.4"/>
    <row r="41051" s="6" customFormat="1" x14ac:dyDescent="0.4"/>
    <row r="41052" s="6" customFormat="1" x14ac:dyDescent="0.4"/>
    <row r="41053" s="6" customFormat="1" x14ac:dyDescent="0.4"/>
    <row r="41054" s="6" customFormat="1" x14ac:dyDescent="0.4"/>
    <row r="41055" s="6" customFormat="1" x14ac:dyDescent="0.4"/>
    <row r="41056" s="6" customFormat="1" x14ac:dyDescent="0.4"/>
    <row r="41057" s="6" customFormat="1" x14ac:dyDescent="0.4"/>
    <row r="41058" s="6" customFormat="1" x14ac:dyDescent="0.4"/>
    <row r="41059" s="6" customFormat="1" x14ac:dyDescent="0.4"/>
    <row r="41060" s="6" customFormat="1" x14ac:dyDescent="0.4"/>
    <row r="41061" s="6" customFormat="1" x14ac:dyDescent="0.4"/>
    <row r="41062" s="6" customFormat="1" x14ac:dyDescent="0.4"/>
    <row r="41063" s="6" customFormat="1" x14ac:dyDescent="0.4"/>
    <row r="41064" s="6" customFormat="1" x14ac:dyDescent="0.4"/>
    <row r="41065" s="6" customFormat="1" x14ac:dyDescent="0.4"/>
    <row r="41066" s="6" customFormat="1" x14ac:dyDescent="0.4"/>
    <row r="41067" s="6" customFormat="1" x14ac:dyDescent="0.4"/>
    <row r="41068" s="6" customFormat="1" x14ac:dyDescent="0.4"/>
    <row r="41069" s="6" customFormat="1" x14ac:dyDescent="0.4"/>
    <row r="41070" s="6" customFormat="1" x14ac:dyDescent="0.4"/>
    <row r="41071" s="6" customFormat="1" x14ac:dyDescent="0.4"/>
    <row r="41072" s="6" customFormat="1" x14ac:dyDescent="0.4"/>
    <row r="41073" s="6" customFormat="1" x14ac:dyDescent="0.4"/>
    <row r="41074" s="6" customFormat="1" x14ac:dyDescent="0.4"/>
    <row r="41075" s="6" customFormat="1" x14ac:dyDescent="0.4"/>
    <row r="41076" s="6" customFormat="1" x14ac:dyDescent="0.4"/>
    <row r="41077" s="6" customFormat="1" x14ac:dyDescent="0.4"/>
    <row r="41078" s="6" customFormat="1" x14ac:dyDescent="0.4"/>
    <row r="41079" s="6" customFormat="1" x14ac:dyDescent="0.4"/>
    <row r="41080" s="6" customFormat="1" x14ac:dyDescent="0.4"/>
    <row r="41081" s="6" customFormat="1" x14ac:dyDescent="0.4"/>
    <row r="41082" s="6" customFormat="1" x14ac:dyDescent="0.4"/>
    <row r="41083" s="6" customFormat="1" x14ac:dyDescent="0.4"/>
    <row r="41084" s="6" customFormat="1" x14ac:dyDescent="0.4"/>
    <row r="41085" s="6" customFormat="1" x14ac:dyDescent="0.4"/>
    <row r="41086" s="6" customFormat="1" x14ac:dyDescent="0.4"/>
    <row r="41087" s="6" customFormat="1" x14ac:dyDescent="0.4"/>
    <row r="41088" s="6" customFormat="1" x14ac:dyDescent="0.4"/>
    <row r="41089" s="6" customFormat="1" x14ac:dyDescent="0.4"/>
    <row r="41090" s="6" customFormat="1" x14ac:dyDescent="0.4"/>
    <row r="41091" s="6" customFormat="1" x14ac:dyDescent="0.4"/>
    <row r="41092" s="6" customFormat="1" x14ac:dyDescent="0.4"/>
    <row r="41093" s="6" customFormat="1" x14ac:dyDescent="0.4"/>
    <row r="41094" s="6" customFormat="1" x14ac:dyDescent="0.4"/>
    <row r="41095" s="6" customFormat="1" x14ac:dyDescent="0.4"/>
    <row r="41096" s="6" customFormat="1" x14ac:dyDescent="0.4"/>
    <row r="41097" s="6" customFormat="1" x14ac:dyDescent="0.4"/>
    <row r="41098" s="6" customFormat="1" x14ac:dyDescent="0.4"/>
    <row r="41099" s="6" customFormat="1" x14ac:dyDescent="0.4"/>
    <row r="41100" s="6" customFormat="1" x14ac:dyDescent="0.4"/>
    <row r="41101" s="6" customFormat="1" x14ac:dyDescent="0.4"/>
    <row r="41102" s="6" customFormat="1" x14ac:dyDescent="0.4"/>
    <row r="41103" s="6" customFormat="1" x14ac:dyDescent="0.4"/>
    <row r="41104" s="6" customFormat="1" x14ac:dyDescent="0.4"/>
    <row r="41105" s="6" customFormat="1" x14ac:dyDescent="0.4"/>
    <row r="41106" s="6" customFormat="1" x14ac:dyDescent="0.4"/>
    <row r="41107" s="6" customFormat="1" x14ac:dyDescent="0.4"/>
    <row r="41108" s="6" customFormat="1" x14ac:dyDescent="0.4"/>
    <row r="41109" s="6" customFormat="1" x14ac:dyDescent="0.4"/>
    <row r="41110" s="6" customFormat="1" x14ac:dyDescent="0.4"/>
    <row r="41111" s="6" customFormat="1" x14ac:dyDescent="0.4"/>
    <row r="41112" s="6" customFormat="1" x14ac:dyDescent="0.4"/>
    <row r="41113" s="6" customFormat="1" x14ac:dyDescent="0.4"/>
    <row r="41114" s="6" customFormat="1" x14ac:dyDescent="0.4"/>
    <row r="41115" s="6" customFormat="1" x14ac:dyDescent="0.4"/>
    <row r="41116" s="6" customFormat="1" x14ac:dyDescent="0.4"/>
    <row r="41117" s="6" customFormat="1" x14ac:dyDescent="0.4"/>
    <row r="41118" s="6" customFormat="1" x14ac:dyDescent="0.4"/>
    <row r="41119" s="6" customFormat="1" x14ac:dyDescent="0.4"/>
    <row r="41120" s="6" customFormat="1" x14ac:dyDescent="0.4"/>
    <row r="41121" s="6" customFormat="1" x14ac:dyDescent="0.4"/>
    <row r="41122" s="6" customFormat="1" x14ac:dyDescent="0.4"/>
    <row r="41123" s="6" customFormat="1" x14ac:dyDescent="0.4"/>
    <row r="41124" s="6" customFormat="1" x14ac:dyDescent="0.4"/>
    <row r="41125" s="6" customFormat="1" x14ac:dyDescent="0.4"/>
    <row r="41126" s="6" customFormat="1" x14ac:dyDescent="0.4"/>
    <row r="41127" s="6" customFormat="1" x14ac:dyDescent="0.4"/>
    <row r="41128" s="6" customFormat="1" x14ac:dyDescent="0.4"/>
    <row r="41129" s="6" customFormat="1" x14ac:dyDescent="0.4"/>
    <row r="41130" s="6" customFormat="1" x14ac:dyDescent="0.4"/>
    <row r="41131" s="6" customFormat="1" x14ac:dyDescent="0.4"/>
    <row r="41132" s="6" customFormat="1" x14ac:dyDescent="0.4"/>
    <row r="41133" s="6" customFormat="1" x14ac:dyDescent="0.4"/>
    <row r="41134" s="6" customFormat="1" x14ac:dyDescent="0.4"/>
    <row r="41135" s="6" customFormat="1" x14ac:dyDescent="0.4"/>
    <row r="41136" s="6" customFormat="1" x14ac:dyDescent="0.4"/>
    <row r="41137" s="6" customFormat="1" x14ac:dyDescent="0.4"/>
    <row r="41138" s="6" customFormat="1" x14ac:dyDescent="0.4"/>
    <row r="41139" s="6" customFormat="1" x14ac:dyDescent="0.4"/>
    <row r="41140" s="6" customFormat="1" x14ac:dyDescent="0.4"/>
    <row r="41141" s="6" customFormat="1" x14ac:dyDescent="0.4"/>
    <row r="41142" s="6" customFormat="1" x14ac:dyDescent="0.4"/>
    <row r="41143" s="6" customFormat="1" x14ac:dyDescent="0.4"/>
    <row r="41144" s="6" customFormat="1" x14ac:dyDescent="0.4"/>
    <row r="41145" s="6" customFormat="1" x14ac:dyDescent="0.4"/>
    <row r="41146" s="6" customFormat="1" x14ac:dyDescent="0.4"/>
    <row r="41147" s="6" customFormat="1" x14ac:dyDescent="0.4"/>
    <row r="41148" s="6" customFormat="1" x14ac:dyDescent="0.4"/>
    <row r="41149" s="6" customFormat="1" x14ac:dyDescent="0.4"/>
    <row r="41150" s="6" customFormat="1" x14ac:dyDescent="0.4"/>
    <row r="41151" s="6" customFormat="1" x14ac:dyDescent="0.4"/>
    <row r="41152" s="6" customFormat="1" x14ac:dyDescent="0.4"/>
    <row r="41153" s="6" customFormat="1" x14ac:dyDescent="0.4"/>
    <row r="41154" s="6" customFormat="1" x14ac:dyDescent="0.4"/>
    <row r="41155" s="6" customFormat="1" x14ac:dyDescent="0.4"/>
    <row r="41156" s="6" customFormat="1" x14ac:dyDescent="0.4"/>
    <row r="41157" s="6" customFormat="1" x14ac:dyDescent="0.4"/>
    <row r="41158" s="6" customFormat="1" x14ac:dyDescent="0.4"/>
    <row r="41159" s="6" customFormat="1" x14ac:dyDescent="0.4"/>
    <row r="41160" s="6" customFormat="1" x14ac:dyDescent="0.4"/>
    <row r="41161" s="6" customFormat="1" x14ac:dyDescent="0.4"/>
    <row r="41162" s="6" customFormat="1" x14ac:dyDescent="0.4"/>
    <row r="41163" s="6" customFormat="1" x14ac:dyDescent="0.4"/>
    <row r="41164" s="6" customFormat="1" x14ac:dyDescent="0.4"/>
    <row r="41165" s="6" customFormat="1" x14ac:dyDescent="0.4"/>
    <row r="41166" s="6" customFormat="1" x14ac:dyDescent="0.4"/>
    <row r="41167" s="6" customFormat="1" x14ac:dyDescent="0.4"/>
    <row r="41168" s="6" customFormat="1" x14ac:dyDescent="0.4"/>
    <row r="41169" s="6" customFormat="1" x14ac:dyDescent="0.4"/>
    <row r="41170" s="6" customFormat="1" x14ac:dyDescent="0.4"/>
    <row r="41171" s="6" customFormat="1" x14ac:dyDescent="0.4"/>
    <row r="41172" s="6" customFormat="1" x14ac:dyDescent="0.4"/>
    <row r="41173" s="6" customFormat="1" x14ac:dyDescent="0.4"/>
    <row r="41174" s="6" customFormat="1" x14ac:dyDescent="0.4"/>
    <row r="41175" s="6" customFormat="1" x14ac:dyDescent="0.4"/>
    <row r="41176" s="6" customFormat="1" x14ac:dyDescent="0.4"/>
    <row r="41177" s="6" customFormat="1" x14ac:dyDescent="0.4"/>
    <row r="41178" s="6" customFormat="1" x14ac:dyDescent="0.4"/>
    <row r="41179" s="6" customFormat="1" x14ac:dyDescent="0.4"/>
    <row r="41180" s="6" customFormat="1" x14ac:dyDescent="0.4"/>
    <row r="41181" s="6" customFormat="1" x14ac:dyDescent="0.4"/>
    <row r="41182" s="6" customFormat="1" x14ac:dyDescent="0.4"/>
    <row r="41183" s="6" customFormat="1" x14ac:dyDescent="0.4"/>
    <row r="41184" s="6" customFormat="1" x14ac:dyDescent="0.4"/>
    <row r="41185" s="6" customFormat="1" x14ac:dyDescent="0.4"/>
    <row r="41186" s="6" customFormat="1" x14ac:dyDescent="0.4"/>
    <row r="41187" s="6" customFormat="1" x14ac:dyDescent="0.4"/>
    <row r="41188" s="6" customFormat="1" x14ac:dyDescent="0.4"/>
    <row r="41189" s="6" customFormat="1" x14ac:dyDescent="0.4"/>
    <row r="41190" s="6" customFormat="1" x14ac:dyDescent="0.4"/>
    <row r="41191" s="6" customFormat="1" x14ac:dyDescent="0.4"/>
    <row r="41192" s="6" customFormat="1" x14ac:dyDescent="0.4"/>
    <row r="41193" s="6" customFormat="1" x14ac:dyDescent="0.4"/>
    <row r="41194" s="6" customFormat="1" x14ac:dyDescent="0.4"/>
    <row r="41195" s="6" customFormat="1" x14ac:dyDescent="0.4"/>
    <row r="41196" s="6" customFormat="1" x14ac:dyDescent="0.4"/>
    <row r="41197" s="6" customFormat="1" x14ac:dyDescent="0.4"/>
    <row r="41198" s="6" customFormat="1" x14ac:dyDescent="0.4"/>
    <row r="41199" s="6" customFormat="1" x14ac:dyDescent="0.4"/>
    <row r="41200" s="6" customFormat="1" x14ac:dyDescent="0.4"/>
    <row r="41201" s="6" customFormat="1" x14ac:dyDescent="0.4"/>
    <row r="41202" s="6" customFormat="1" x14ac:dyDescent="0.4"/>
    <row r="41203" s="6" customFormat="1" x14ac:dyDescent="0.4"/>
    <row r="41204" s="6" customFormat="1" x14ac:dyDescent="0.4"/>
    <row r="41205" s="6" customFormat="1" x14ac:dyDescent="0.4"/>
    <row r="41206" s="6" customFormat="1" x14ac:dyDescent="0.4"/>
    <row r="41207" s="6" customFormat="1" x14ac:dyDescent="0.4"/>
    <row r="41208" s="6" customFormat="1" x14ac:dyDescent="0.4"/>
    <row r="41209" s="6" customFormat="1" x14ac:dyDescent="0.4"/>
    <row r="41210" s="6" customFormat="1" x14ac:dyDescent="0.4"/>
    <row r="41211" s="6" customFormat="1" x14ac:dyDescent="0.4"/>
    <row r="41212" s="6" customFormat="1" x14ac:dyDescent="0.4"/>
    <row r="41213" s="6" customFormat="1" x14ac:dyDescent="0.4"/>
    <row r="41214" s="6" customFormat="1" x14ac:dyDescent="0.4"/>
    <row r="41215" s="6" customFormat="1" x14ac:dyDescent="0.4"/>
    <row r="41216" s="6" customFormat="1" x14ac:dyDescent="0.4"/>
    <row r="41217" s="6" customFormat="1" x14ac:dyDescent="0.4"/>
    <row r="41218" s="6" customFormat="1" x14ac:dyDescent="0.4"/>
    <row r="41219" s="6" customFormat="1" x14ac:dyDescent="0.4"/>
    <row r="41220" s="6" customFormat="1" x14ac:dyDescent="0.4"/>
    <row r="41221" s="6" customFormat="1" x14ac:dyDescent="0.4"/>
    <row r="41222" s="6" customFormat="1" x14ac:dyDescent="0.4"/>
    <row r="41223" s="6" customFormat="1" x14ac:dyDescent="0.4"/>
    <row r="41224" s="6" customFormat="1" x14ac:dyDescent="0.4"/>
    <row r="41225" s="6" customFormat="1" x14ac:dyDescent="0.4"/>
    <row r="41226" s="6" customFormat="1" x14ac:dyDescent="0.4"/>
    <row r="41227" s="6" customFormat="1" x14ac:dyDescent="0.4"/>
    <row r="41228" s="6" customFormat="1" x14ac:dyDescent="0.4"/>
    <row r="41229" s="6" customFormat="1" x14ac:dyDescent="0.4"/>
    <row r="41230" s="6" customFormat="1" x14ac:dyDescent="0.4"/>
    <row r="41231" s="6" customFormat="1" x14ac:dyDescent="0.4"/>
    <row r="41232" s="6" customFormat="1" x14ac:dyDescent="0.4"/>
    <row r="41233" s="6" customFormat="1" x14ac:dyDescent="0.4"/>
    <row r="41234" s="6" customFormat="1" x14ac:dyDescent="0.4"/>
    <row r="41235" s="6" customFormat="1" x14ac:dyDescent="0.4"/>
    <row r="41236" s="6" customFormat="1" x14ac:dyDescent="0.4"/>
    <row r="41237" s="6" customFormat="1" x14ac:dyDescent="0.4"/>
    <row r="41238" s="6" customFormat="1" x14ac:dyDescent="0.4"/>
    <row r="41239" s="6" customFormat="1" x14ac:dyDescent="0.4"/>
    <row r="41240" s="6" customFormat="1" x14ac:dyDescent="0.4"/>
    <row r="41241" s="6" customFormat="1" x14ac:dyDescent="0.4"/>
    <row r="41242" s="6" customFormat="1" x14ac:dyDescent="0.4"/>
    <row r="41243" s="6" customFormat="1" x14ac:dyDescent="0.4"/>
    <row r="41244" s="6" customFormat="1" x14ac:dyDescent="0.4"/>
    <row r="41245" s="6" customFormat="1" x14ac:dyDescent="0.4"/>
    <row r="41246" s="6" customFormat="1" x14ac:dyDescent="0.4"/>
    <row r="41247" s="6" customFormat="1" x14ac:dyDescent="0.4"/>
    <row r="41248" s="6" customFormat="1" x14ac:dyDescent="0.4"/>
    <row r="41249" s="6" customFormat="1" x14ac:dyDescent="0.4"/>
    <row r="41250" s="6" customFormat="1" x14ac:dyDescent="0.4"/>
    <row r="41251" s="6" customFormat="1" x14ac:dyDescent="0.4"/>
    <row r="41252" s="6" customFormat="1" x14ac:dyDescent="0.4"/>
    <row r="41253" s="6" customFormat="1" x14ac:dyDescent="0.4"/>
    <row r="41254" s="6" customFormat="1" x14ac:dyDescent="0.4"/>
    <row r="41255" s="6" customFormat="1" x14ac:dyDescent="0.4"/>
    <row r="41256" s="6" customFormat="1" x14ac:dyDescent="0.4"/>
    <row r="41257" s="6" customFormat="1" x14ac:dyDescent="0.4"/>
    <row r="41258" s="6" customFormat="1" x14ac:dyDescent="0.4"/>
    <row r="41259" s="6" customFormat="1" x14ac:dyDescent="0.4"/>
    <row r="41260" s="6" customFormat="1" x14ac:dyDescent="0.4"/>
    <row r="41261" s="6" customFormat="1" x14ac:dyDescent="0.4"/>
    <row r="41262" s="6" customFormat="1" x14ac:dyDescent="0.4"/>
    <row r="41263" s="6" customFormat="1" x14ac:dyDescent="0.4"/>
    <row r="41264" s="6" customFormat="1" x14ac:dyDescent="0.4"/>
    <row r="41265" s="6" customFormat="1" x14ac:dyDescent="0.4"/>
    <row r="41266" s="6" customFormat="1" x14ac:dyDescent="0.4"/>
    <row r="41267" s="6" customFormat="1" x14ac:dyDescent="0.4"/>
    <row r="41268" s="6" customFormat="1" x14ac:dyDescent="0.4"/>
    <row r="41269" s="6" customFormat="1" x14ac:dyDescent="0.4"/>
    <row r="41270" s="6" customFormat="1" x14ac:dyDescent="0.4"/>
    <row r="41271" s="6" customFormat="1" x14ac:dyDescent="0.4"/>
    <row r="41272" s="6" customFormat="1" x14ac:dyDescent="0.4"/>
    <row r="41273" s="6" customFormat="1" x14ac:dyDescent="0.4"/>
    <row r="41274" s="6" customFormat="1" x14ac:dyDescent="0.4"/>
    <row r="41275" s="6" customFormat="1" x14ac:dyDescent="0.4"/>
    <row r="41276" s="6" customFormat="1" x14ac:dyDescent="0.4"/>
    <row r="41277" s="6" customFormat="1" x14ac:dyDescent="0.4"/>
    <row r="41278" s="6" customFormat="1" x14ac:dyDescent="0.4"/>
    <row r="41279" s="6" customFormat="1" x14ac:dyDescent="0.4"/>
    <row r="41280" s="6" customFormat="1" x14ac:dyDescent="0.4"/>
    <row r="41281" s="6" customFormat="1" x14ac:dyDescent="0.4"/>
    <row r="41282" s="6" customFormat="1" x14ac:dyDescent="0.4"/>
    <row r="41283" s="6" customFormat="1" x14ac:dyDescent="0.4"/>
    <row r="41284" s="6" customFormat="1" x14ac:dyDescent="0.4"/>
    <row r="41285" s="6" customFormat="1" x14ac:dyDescent="0.4"/>
    <row r="41286" s="6" customFormat="1" x14ac:dyDescent="0.4"/>
    <row r="41287" s="6" customFormat="1" x14ac:dyDescent="0.4"/>
    <row r="41288" s="6" customFormat="1" x14ac:dyDescent="0.4"/>
    <row r="41289" s="6" customFormat="1" x14ac:dyDescent="0.4"/>
    <row r="41290" s="6" customFormat="1" x14ac:dyDescent="0.4"/>
    <row r="41291" s="6" customFormat="1" x14ac:dyDescent="0.4"/>
    <row r="41292" s="6" customFormat="1" x14ac:dyDescent="0.4"/>
    <row r="41293" s="6" customFormat="1" x14ac:dyDescent="0.4"/>
    <row r="41294" s="6" customFormat="1" x14ac:dyDescent="0.4"/>
    <row r="41295" s="6" customFormat="1" x14ac:dyDescent="0.4"/>
    <row r="41296" s="6" customFormat="1" x14ac:dyDescent="0.4"/>
    <row r="41297" s="6" customFormat="1" x14ac:dyDescent="0.4"/>
    <row r="41298" s="6" customFormat="1" x14ac:dyDescent="0.4"/>
    <row r="41299" s="6" customFormat="1" x14ac:dyDescent="0.4"/>
    <row r="41300" s="6" customFormat="1" x14ac:dyDescent="0.4"/>
    <row r="41301" s="6" customFormat="1" x14ac:dyDescent="0.4"/>
    <row r="41302" s="6" customFormat="1" x14ac:dyDescent="0.4"/>
    <row r="41303" s="6" customFormat="1" x14ac:dyDescent="0.4"/>
    <row r="41304" s="6" customFormat="1" x14ac:dyDescent="0.4"/>
    <row r="41305" s="6" customFormat="1" x14ac:dyDescent="0.4"/>
    <row r="41306" s="6" customFormat="1" x14ac:dyDescent="0.4"/>
    <row r="41307" s="6" customFormat="1" x14ac:dyDescent="0.4"/>
    <row r="41308" s="6" customFormat="1" x14ac:dyDescent="0.4"/>
    <row r="41309" s="6" customFormat="1" x14ac:dyDescent="0.4"/>
    <row r="41310" s="6" customFormat="1" x14ac:dyDescent="0.4"/>
    <row r="41311" s="6" customFormat="1" x14ac:dyDescent="0.4"/>
    <row r="41312" s="6" customFormat="1" x14ac:dyDescent="0.4"/>
    <row r="41313" s="6" customFormat="1" x14ac:dyDescent="0.4"/>
    <row r="41314" s="6" customFormat="1" x14ac:dyDescent="0.4"/>
    <row r="41315" s="6" customFormat="1" x14ac:dyDescent="0.4"/>
    <row r="41316" s="6" customFormat="1" x14ac:dyDescent="0.4"/>
    <row r="41317" s="6" customFormat="1" x14ac:dyDescent="0.4"/>
    <row r="41318" s="6" customFormat="1" x14ac:dyDescent="0.4"/>
    <row r="41319" s="6" customFormat="1" x14ac:dyDescent="0.4"/>
    <row r="41320" s="6" customFormat="1" x14ac:dyDescent="0.4"/>
    <row r="41321" s="6" customFormat="1" x14ac:dyDescent="0.4"/>
    <row r="41322" s="6" customFormat="1" x14ac:dyDescent="0.4"/>
    <row r="41323" s="6" customFormat="1" x14ac:dyDescent="0.4"/>
    <row r="41324" s="6" customFormat="1" x14ac:dyDescent="0.4"/>
    <row r="41325" s="6" customFormat="1" x14ac:dyDescent="0.4"/>
    <row r="41326" s="6" customFormat="1" x14ac:dyDescent="0.4"/>
    <row r="41327" s="6" customFormat="1" x14ac:dyDescent="0.4"/>
    <row r="41328" s="6" customFormat="1" x14ac:dyDescent="0.4"/>
    <row r="41329" s="6" customFormat="1" x14ac:dyDescent="0.4"/>
    <row r="41330" s="6" customFormat="1" x14ac:dyDescent="0.4"/>
    <row r="41331" s="6" customFormat="1" x14ac:dyDescent="0.4"/>
    <row r="41332" s="6" customFormat="1" x14ac:dyDescent="0.4"/>
    <row r="41333" s="6" customFormat="1" x14ac:dyDescent="0.4"/>
    <row r="41334" s="6" customFormat="1" x14ac:dyDescent="0.4"/>
    <row r="41335" s="6" customFormat="1" x14ac:dyDescent="0.4"/>
    <row r="41336" s="6" customFormat="1" x14ac:dyDescent="0.4"/>
    <row r="41337" s="6" customFormat="1" x14ac:dyDescent="0.4"/>
    <row r="41338" s="6" customFormat="1" x14ac:dyDescent="0.4"/>
    <row r="41339" s="6" customFormat="1" x14ac:dyDescent="0.4"/>
    <row r="41340" s="6" customFormat="1" x14ac:dyDescent="0.4"/>
    <row r="41341" s="6" customFormat="1" x14ac:dyDescent="0.4"/>
    <row r="41342" s="6" customFormat="1" x14ac:dyDescent="0.4"/>
    <row r="41343" s="6" customFormat="1" x14ac:dyDescent="0.4"/>
    <row r="41344" s="6" customFormat="1" x14ac:dyDescent="0.4"/>
    <row r="41345" s="6" customFormat="1" x14ac:dyDescent="0.4"/>
    <row r="41346" s="6" customFormat="1" x14ac:dyDescent="0.4"/>
    <row r="41347" s="6" customFormat="1" x14ac:dyDescent="0.4"/>
    <row r="41348" s="6" customFormat="1" x14ac:dyDescent="0.4"/>
    <row r="41349" s="6" customFormat="1" x14ac:dyDescent="0.4"/>
    <row r="41350" s="6" customFormat="1" x14ac:dyDescent="0.4"/>
    <row r="41351" s="6" customFormat="1" x14ac:dyDescent="0.4"/>
    <row r="41352" s="6" customFormat="1" x14ac:dyDescent="0.4"/>
    <row r="41353" s="6" customFormat="1" x14ac:dyDescent="0.4"/>
    <row r="41354" s="6" customFormat="1" x14ac:dyDescent="0.4"/>
    <row r="41355" s="6" customFormat="1" x14ac:dyDescent="0.4"/>
    <row r="41356" s="6" customFormat="1" x14ac:dyDescent="0.4"/>
    <row r="41357" s="6" customFormat="1" x14ac:dyDescent="0.4"/>
    <row r="41358" s="6" customFormat="1" x14ac:dyDescent="0.4"/>
    <row r="41359" s="6" customFormat="1" x14ac:dyDescent="0.4"/>
    <row r="41360" s="6" customFormat="1" x14ac:dyDescent="0.4"/>
    <row r="41361" s="6" customFormat="1" x14ac:dyDescent="0.4"/>
    <row r="41362" s="6" customFormat="1" x14ac:dyDescent="0.4"/>
    <row r="41363" s="6" customFormat="1" x14ac:dyDescent="0.4"/>
    <row r="41364" s="6" customFormat="1" x14ac:dyDescent="0.4"/>
    <row r="41365" s="6" customFormat="1" x14ac:dyDescent="0.4"/>
    <row r="41366" s="6" customFormat="1" x14ac:dyDescent="0.4"/>
    <row r="41367" s="6" customFormat="1" x14ac:dyDescent="0.4"/>
    <row r="41368" s="6" customFormat="1" x14ac:dyDescent="0.4"/>
    <row r="41369" s="6" customFormat="1" x14ac:dyDescent="0.4"/>
    <row r="41370" s="6" customFormat="1" x14ac:dyDescent="0.4"/>
    <row r="41371" s="6" customFormat="1" x14ac:dyDescent="0.4"/>
    <row r="41372" s="6" customFormat="1" x14ac:dyDescent="0.4"/>
    <row r="41373" s="6" customFormat="1" x14ac:dyDescent="0.4"/>
    <row r="41374" s="6" customFormat="1" x14ac:dyDescent="0.4"/>
    <row r="41375" s="6" customFormat="1" x14ac:dyDescent="0.4"/>
    <row r="41376" s="6" customFormat="1" x14ac:dyDescent="0.4"/>
    <row r="41377" s="6" customFormat="1" x14ac:dyDescent="0.4"/>
    <row r="41378" s="6" customFormat="1" x14ac:dyDescent="0.4"/>
    <row r="41379" s="6" customFormat="1" x14ac:dyDescent="0.4"/>
    <row r="41380" s="6" customFormat="1" x14ac:dyDescent="0.4"/>
    <row r="41381" s="6" customFormat="1" x14ac:dyDescent="0.4"/>
    <row r="41382" s="6" customFormat="1" x14ac:dyDescent="0.4"/>
    <row r="41383" s="6" customFormat="1" x14ac:dyDescent="0.4"/>
    <row r="41384" s="6" customFormat="1" x14ac:dyDescent="0.4"/>
    <row r="41385" s="6" customFormat="1" x14ac:dyDescent="0.4"/>
    <row r="41386" s="6" customFormat="1" x14ac:dyDescent="0.4"/>
    <row r="41387" s="6" customFormat="1" x14ac:dyDescent="0.4"/>
    <row r="41388" s="6" customFormat="1" x14ac:dyDescent="0.4"/>
    <row r="41389" s="6" customFormat="1" x14ac:dyDescent="0.4"/>
    <row r="41390" s="6" customFormat="1" x14ac:dyDescent="0.4"/>
    <row r="41391" s="6" customFormat="1" x14ac:dyDescent="0.4"/>
    <row r="41392" s="6" customFormat="1" x14ac:dyDescent="0.4"/>
    <row r="41393" s="6" customFormat="1" x14ac:dyDescent="0.4"/>
    <row r="41394" s="6" customFormat="1" x14ac:dyDescent="0.4"/>
    <row r="41395" s="6" customFormat="1" x14ac:dyDescent="0.4"/>
    <row r="41396" s="6" customFormat="1" x14ac:dyDescent="0.4"/>
    <row r="41397" s="6" customFormat="1" x14ac:dyDescent="0.4"/>
    <row r="41398" s="6" customFormat="1" x14ac:dyDescent="0.4"/>
    <row r="41399" s="6" customFormat="1" x14ac:dyDescent="0.4"/>
    <row r="41400" s="6" customFormat="1" x14ac:dyDescent="0.4"/>
    <row r="41401" s="6" customFormat="1" x14ac:dyDescent="0.4"/>
    <row r="41402" s="6" customFormat="1" x14ac:dyDescent="0.4"/>
    <row r="41403" s="6" customFormat="1" x14ac:dyDescent="0.4"/>
    <row r="41404" s="6" customFormat="1" x14ac:dyDescent="0.4"/>
    <row r="41405" s="6" customFormat="1" x14ac:dyDescent="0.4"/>
    <row r="41406" s="6" customFormat="1" x14ac:dyDescent="0.4"/>
    <row r="41407" s="6" customFormat="1" x14ac:dyDescent="0.4"/>
    <row r="41408" s="6" customFormat="1" x14ac:dyDescent="0.4"/>
    <row r="41409" s="6" customFormat="1" x14ac:dyDescent="0.4"/>
    <row r="41410" s="6" customFormat="1" x14ac:dyDescent="0.4"/>
    <row r="41411" s="6" customFormat="1" x14ac:dyDescent="0.4"/>
    <row r="41412" s="6" customFormat="1" x14ac:dyDescent="0.4"/>
    <row r="41413" s="6" customFormat="1" x14ac:dyDescent="0.4"/>
    <row r="41414" s="6" customFormat="1" x14ac:dyDescent="0.4"/>
    <row r="41415" s="6" customFormat="1" x14ac:dyDescent="0.4"/>
    <row r="41416" s="6" customFormat="1" x14ac:dyDescent="0.4"/>
    <row r="41417" s="6" customFormat="1" x14ac:dyDescent="0.4"/>
    <row r="41418" s="6" customFormat="1" x14ac:dyDescent="0.4"/>
    <row r="41419" s="6" customFormat="1" x14ac:dyDescent="0.4"/>
    <row r="41420" s="6" customFormat="1" x14ac:dyDescent="0.4"/>
    <row r="41421" s="6" customFormat="1" x14ac:dyDescent="0.4"/>
    <row r="41422" s="6" customFormat="1" x14ac:dyDescent="0.4"/>
    <row r="41423" s="6" customFormat="1" x14ac:dyDescent="0.4"/>
    <row r="41424" s="6" customFormat="1" x14ac:dyDescent="0.4"/>
    <row r="41425" s="6" customFormat="1" x14ac:dyDescent="0.4"/>
    <row r="41426" s="6" customFormat="1" x14ac:dyDescent="0.4"/>
    <row r="41427" s="6" customFormat="1" x14ac:dyDescent="0.4"/>
    <row r="41428" s="6" customFormat="1" x14ac:dyDescent="0.4"/>
    <row r="41429" s="6" customFormat="1" x14ac:dyDescent="0.4"/>
    <row r="41430" s="6" customFormat="1" x14ac:dyDescent="0.4"/>
    <row r="41431" s="6" customFormat="1" x14ac:dyDescent="0.4"/>
    <row r="41432" s="6" customFormat="1" x14ac:dyDescent="0.4"/>
    <row r="41433" s="6" customFormat="1" x14ac:dyDescent="0.4"/>
    <row r="41434" s="6" customFormat="1" x14ac:dyDescent="0.4"/>
    <row r="41435" s="6" customFormat="1" x14ac:dyDescent="0.4"/>
    <row r="41436" s="6" customFormat="1" x14ac:dyDescent="0.4"/>
    <row r="41437" s="6" customFormat="1" x14ac:dyDescent="0.4"/>
    <row r="41438" s="6" customFormat="1" x14ac:dyDescent="0.4"/>
    <row r="41439" s="6" customFormat="1" x14ac:dyDescent="0.4"/>
    <row r="41440" s="6" customFormat="1" x14ac:dyDescent="0.4"/>
    <row r="41441" s="6" customFormat="1" x14ac:dyDescent="0.4"/>
    <row r="41442" s="6" customFormat="1" x14ac:dyDescent="0.4"/>
    <row r="41443" s="6" customFormat="1" x14ac:dyDescent="0.4"/>
    <row r="41444" s="6" customFormat="1" x14ac:dyDescent="0.4"/>
    <row r="41445" s="6" customFormat="1" x14ac:dyDescent="0.4"/>
    <row r="41446" s="6" customFormat="1" x14ac:dyDescent="0.4"/>
    <row r="41447" s="6" customFormat="1" x14ac:dyDescent="0.4"/>
    <row r="41448" s="6" customFormat="1" x14ac:dyDescent="0.4"/>
    <row r="41449" s="6" customFormat="1" x14ac:dyDescent="0.4"/>
    <row r="41450" s="6" customFormat="1" x14ac:dyDescent="0.4"/>
    <row r="41451" s="6" customFormat="1" x14ac:dyDescent="0.4"/>
    <row r="41452" s="6" customFormat="1" x14ac:dyDescent="0.4"/>
    <row r="41453" s="6" customFormat="1" x14ac:dyDescent="0.4"/>
    <row r="41454" s="6" customFormat="1" x14ac:dyDescent="0.4"/>
    <row r="41455" s="6" customFormat="1" x14ac:dyDescent="0.4"/>
    <row r="41456" s="6" customFormat="1" x14ac:dyDescent="0.4"/>
    <row r="41457" s="6" customFormat="1" x14ac:dyDescent="0.4"/>
    <row r="41458" s="6" customFormat="1" x14ac:dyDescent="0.4"/>
    <row r="41459" s="6" customFormat="1" x14ac:dyDescent="0.4"/>
    <row r="41460" s="6" customFormat="1" x14ac:dyDescent="0.4"/>
    <row r="41461" s="6" customFormat="1" x14ac:dyDescent="0.4"/>
    <row r="41462" s="6" customFormat="1" x14ac:dyDescent="0.4"/>
    <row r="41463" s="6" customFormat="1" x14ac:dyDescent="0.4"/>
    <row r="41464" s="6" customFormat="1" x14ac:dyDescent="0.4"/>
    <row r="41465" s="6" customFormat="1" x14ac:dyDescent="0.4"/>
    <row r="41466" s="6" customFormat="1" x14ac:dyDescent="0.4"/>
    <row r="41467" s="6" customFormat="1" x14ac:dyDescent="0.4"/>
    <row r="41468" s="6" customFormat="1" x14ac:dyDescent="0.4"/>
    <row r="41469" s="6" customFormat="1" x14ac:dyDescent="0.4"/>
    <row r="41470" s="6" customFormat="1" x14ac:dyDescent="0.4"/>
    <row r="41471" s="6" customFormat="1" x14ac:dyDescent="0.4"/>
    <row r="41472" s="6" customFormat="1" x14ac:dyDescent="0.4"/>
    <row r="41473" s="6" customFormat="1" x14ac:dyDescent="0.4"/>
    <row r="41474" s="6" customFormat="1" x14ac:dyDescent="0.4"/>
    <row r="41475" s="6" customFormat="1" x14ac:dyDescent="0.4"/>
    <row r="41476" s="6" customFormat="1" x14ac:dyDescent="0.4"/>
    <row r="41477" s="6" customFormat="1" x14ac:dyDescent="0.4"/>
    <row r="41478" s="6" customFormat="1" x14ac:dyDescent="0.4"/>
    <row r="41479" s="6" customFormat="1" x14ac:dyDescent="0.4"/>
    <row r="41480" s="6" customFormat="1" x14ac:dyDescent="0.4"/>
    <row r="41481" s="6" customFormat="1" x14ac:dyDescent="0.4"/>
    <row r="41482" s="6" customFormat="1" x14ac:dyDescent="0.4"/>
    <row r="41483" s="6" customFormat="1" x14ac:dyDescent="0.4"/>
    <row r="41484" s="6" customFormat="1" x14ac:dyDescent="0.4"/>
    <row r="41485" s="6" customFormat="1" x14ac:dyDescent="0.4"/>
    <row r="41486" s="6" customFormat="1" x14ac:dyDescent="0.4"/>
    <row r="41487" s="6" customFormat="1" x14ac:dyDescent="0.4"/>
    <row r="41488" s="6" customFormat="1" x14ac:dyDescent="0.4"/>
    <row r="41489" s="6" customFormat="1" x14ac:dyDescent="0.4"/>
    <row r="41490" s="6" customFormat="1" x14ac:dyDescent="0.4"/>
    <row r="41491" s="6" customFormat="1" x14ac:dyDescent="0.4"/>
    <row r="41492" s="6" customFormat="1" x14ac:dyDescent="0.4"/>
    <row r="41493" s="6" customFormat="1" x14ac:dyDescent="0.4"/>
    <row r="41494" s="6" customFormat="1" x14ac:dyDescent="0.4"/>
    <row r="41495" s="6" customFormat="1" x14ac:dyDescent="0.4"/>
    <row r="41496" s="6" customFormat="1" x14ac:dyDescent="0.4"/>
    <row r="41497" s="6" customFormat="1" x14ac:dyDescent="0.4"/>
    <row r="41498" s="6" customFormat="1" x14ac:dyDescent="0.4"/>
    <row r="41499" s="6" customFormat="1" x14ac:dyDescent="0.4"/>
    <row r="41500" s="6" customFormat="1" x14ac:dyDescent="0.4"/>
    <row r="41501" s="6" customFormat="1" x14ac:dyDescent="0.4"/>
    <row r="41502" s="6" customFormat="1" x14ac:dyDescent="0.4"/>
    <row r="41503" s="6" customFormat="1" x14ac:dyDescent="0.4"/>
    <row r="41504" s="6" customFormat="1" x14ac:dyDescent="0.4"/>
    <row r="41505" s="6" customFormat="1" x14ac:dyDescent="0.4"/>
    <row r="41506" s="6" customFormat="1" x14ac:dyDescent="0.4"/>
    <row r="41507" s="6" customFormat="1" x14ac:dyDescent="0.4"/>
    <row r="41508" s="6" customFormat="1" x14ac:dyDescent="0.4"/>
    <row r="41509" s="6" customFormat="1" x14ac:dyDescent="0.4"/>
    <row r="41510" s="6" customFormat="1" x14ac:dyDescent="0.4"/>
    <row r="41511" s="6" customFormat="1" x14ac:dyDescent="0.4"/>
    <row r="41512" s="6" customFormat="1" x14ac:dyDescent="0.4"/>
    <row r="41513" s="6" customFormat="1" x14ac:dyDescent="0.4"/>
    <row r="41514" s="6" customFormat="1" x14ac:dyDescent="0.4"/>
    <row r="41515" s="6" customFormat="1" x14ac:dyDescent="0.4"/>
    <row r="41516" s="6" customFormat="1" x14ac:dyDescent="0.4"/>
    <row r="41517" s="6" customFormat="1" x14ac:dyDescent="0.4"/>
    <row r="41518" s="6" customFormat="1" x14ac:dyDescent="0.4"/>
    <row r="41519" s="6" customFormat="1" x14ac:dyDescent="0.4"/>
    <row r="41520" s="6" customFormat="1" x14ac:dyDescent="0.4"/>
    <row r="41521" s="6" customFormat="1" x14ac:dyDescent="0.4"/>
    <row r="41522" s="6" customFormat="1" x14ac:dyDescent="0.4"/>
    <row r="41523" s="6" customFormat="1" x14ac:dyDescent="0.4"/>
    <row r="41524" s="6" customFormat="1" x14ac:dyDescent="0.4"/>
    <row r="41525" s="6" customFormat="1" x14ac:dyDescent="0.4"/>
    <row r="41526" s="6" customFormat="1" x14ac:dyDescent="0.4"/>
    <row r="41527" s="6" customFormat="1" x14ac:dyDescent="0.4"/>
    <row r="41528" s="6" customFormat="1" x14ac:dyDescent="0.4"/>
    <row r="41529" s="6" customFormat="1" x14ac:dyDescent="0.4"/>
    <row r="41530" s="6" customFormat="1" x14ac:dyDescent="0.4"/>
    <row r="41531" s="6" customFormat="1" x14ac:dyDescent="0.4"/>
    <row r="41532" s="6" customFormat="1" x14ac:dyDescent="0.4"/>
    <row r="41533" s="6" customFormat="1" x14ac:dyDescent="0.4"/>
    <row r="41534" s="6" customFormat="1" x14ac:dyDescent="0.4"/>
    <row r="41535" s="6" customFormat="1" x14ac:dyDescent="0.4"/>
    <row r="41536" s="6" customFormat="1" x14ac:dyDescent="0.4"/>
    <row r="41537" s="6" customFormat="1" x14ac:dyDescent="0.4"/>
    <row r="41538" s="6" customFormat="1" x14ac:dyDescent="0.4"/>
    <row r="41539" s="6" customFormat="1" x14ac:dyDescent="0.4"/>
    <row r="41540" s="6" customFormat="1" x14ac:dyDescent="0.4"/>
    <row r="41541" s="6" customFormat="1" x14ac:dyDescent="0.4"/>
    <row r="41542" s="6" customFormat="1" x14ac:dyDescent="0.4"/>
    <row r="41543" s="6" customFormat="1" x14ac:dyDescent="0.4"/>
    <row r="41544" s="6" customFormat="1" x14ac:dyDescent="0.4"/>
    <row r="41545" s="6" customFormat="1" x14ac:dyDescent="0.4"/>
    <row r="41546" s="6" customFormat="1" x14ac:dyDescent="0.4"/>
    <row r="41547" s="6" customFormat="1" x14ac:dyDescent="0.4"/>
    <row r="41548" s="6" customFormat="1" x14ac:dyDescent="0.4"/>
    <row r="41549" s="6" customFormat="1" x14ac:dyDescent="0.4"/>
    <row r="41550" s="6" customFormat="1" x14ac:dyDescent="0.4"/>
    <row r="41551" s="6" customFormat="1" x14ac:dyDescent="0.4"/>
    <row r="41552" s="6" customFormat="1" x14ac:dyDescent="0.4"/>
    <row r="41553" s="6" customFormat="1" x14ac:dyDescent="0.4"/>
    <row r="41554" s="6" customFormat="1" x14ac:dyDescent="0.4"/>
    <row r="41555" s="6" customFormat="1" x14ac:dyDescent="0.4"/>
    <row r="41556" s="6" customFormat="1" x14ac:dyDescent="0.4"/>
    <row r="41557" s="6" customFormat="1" x14ac:dyDescent="0.4"/>
    <row r="41558" s="6" customFormat="1" x14ac:dyDescent="0.4"/>
    <row r="41559" s="6" customFormat="1" x14ac:dyDescent="0.4"/>
    <row r="41560" s="6" customFormat="1" x14ac:dyDescent="0.4"/>
    <row r="41561" s="6" customFormat="1" x14ac:dyDescent="0.4"/>
    <row r="41562" s="6" customFormat="1" x14ac:dyDescent="0.4"/>
    <row r="41563" s="6" customFormat="1" x14ac:dyDescent="0.4"/>
    <row r="41564" s="6" customFormat="1" x14ac:dyDescent="0.4"/>
    <row r="41565" s="6" customFormat="1" x14ac:dyDescent="0.4"/>
    <row r="41566" s="6" customFormat="1" x14ac:dyDescent="0.4"/>
    <row r="41567" s="6" customFormat="1" x14ac:dyDescent="0.4"/>
    <row r="41568" s="6" customFormat="1" x14ac:dyDescent="0.4"/>
    <row r="41569" s="6" customFormat="1" x14ac:dyDescent="0.4"/>
    <row r="41570" s="6" customFormat="1" x14ac:dyDescent="0.4"/>
    <row r="41571" s="6" customFormat="1" x14ac:dyDescent="0.4"/>
    <row r="41572" s="6" customFormat="1" x14ac:dyDescent="0.4"/>
    <row r="41573" s="6" customFormat="1" x14ac:dyDescent="0.4"/>
    <row r="41574" s="6" customFormat="1" x14ac:dyDescent="0.4"/>
    <row r="41575" s="6" customFormat="1" x14ac:dyDescent="0.4"/>
    <row r="41576" s="6" customFormat="1" x14ac:dyDescent="0.4"/>
    <row r="41577" s="6" customFormat="1" x14ac:dyDescent="0.4"/>
    <row r="41578" s="6" customFormat="1" x14ac:dyDescent="0.4"/>
    <row r="41579" s="6" customFormat="1" x14ac:dyDescent="0.4"/>
    <row r="41580" s="6" customFormat="1" x14ac:dyDescent="0.4"/>
    <row r="41581" s="6" customFormat="1" x14ac:dyDescent="0.4"/>
    <row r="41582" s="6" customFormat="1" x14ac:dyDescent="0.4"/>
    <row r="41583" s="6" customFormat="1" x14ac:dyDescent="0.4"/>
    <row r="41584" s="6" customFormat="1" x14ac:dyDescent="0.4"/>
    <row r="41585" s="6" customFormat="1" x14ac:dyDescent="0.4"/>
    <row r="41586" s="6" customFormat="1" x14ac:dyDescent="0.4"/>
    <row r="41587" s="6" customFormat="1" x14ac:dyDescent="0.4"/>
    <row r="41588" s="6" customFormat="1" x14ac:dyDescent="0.4"/>
    <row r="41589" s="6" customFormat="1" x14ac:dyDescent="0.4"/>
    <row r="41590" s="6" customFormat="1" x14ac:dyDescent="0.4"/>
    <row r="41591" s="6" customFormat="1" x14ac:dyDescent="0.4"/>
    <row r="41592" s="6" customFormat="1" x14ac:dyDescent="0.4"/>
    <row r="41593" s="6" customFormat="1" x14ac:dyDescent="0.4"/>
    <row r="41594" s="6" customFormat="1" x14ac:dyDescent="0.4"/>
    <row r="41595" s="6" customFormat="1" x14ac:dyDescent="0.4"/>
    <row r="41596" s="6" customFormat="1" x14ac:dyDescent="0.4"/>
    <row r="41597" s="6" customFormat="1" x14ac:dyDescent="0.4"/>
    <row r="41598" s="6" customFormat="1" x14ac:dyDescent="0.4"/>
    <row r="41599" s="6" customFormat="1" x14ac:dyDescent="0.4"/>
    <row r="41600" s="6" customFormat="1" x14ac:dyDescent="0.4"/>
    <row r="41601" s="6" customFormat="1" x14ac:dyDescent="0.4"/>
    <row r="41602" s="6" customFormat="1" x14ac:dyDescent="0.4"/>
    <row r="41603" s="6" customFormat="1" x14ac:dyDescent="0.4"/>
    <row r="41604" s="6" customFormat="1" x14ac:dyDescent="0.4"/>
    <row r="41605" s="6" customFormat="1" x14ac:dyDescent="0.4"/>
    <row r="41606" s="6" customFormat="1" x14ac:dyDescent="0.4"/>
    <row r="41607" s="6" customFormat="1" x14ac:dyDescent="0.4"/>
    <row r="41608" s="6" customFormat="1" x14ac:dyDescent="0.4"/>
    <row r="41609" s="6" customFormat="1" x14ac:dyDescent="0.4"/>
    <row r="41610" s="6" customFormat="1" x14ac:dyDescent="0.4"/>
    <row r="41611" s="6" customFormat="1" x14ac:dyDescent="0.4"/>
    <row r="41612" s="6" customFormat="1" x14ac:dyDescent="0.4"/>
    <row r="41613" s="6" customFormat="1" x14ac:dyDescent="0.4"/>
    <row r="41614" s="6" customFormat="1" x14ac:dyDescent="0.4"/>
    <row r="41615" s="6" customFormat="1" x14ac:dyDescent="0.4"/>
    <row r="41616" s="6" customFormat="1" x14ac:dyDescent="0.4"/>
    <row r="41617" s="6" customFormat="1" x14ac:dyDescent="0.4"/>
    <row r="41618" s="6" customFormat="1" x14ac:dyDescent="0.4"/>
    <row r="41619" s="6" customFormat="1" x14ac:dyDescent="0.4"/>
    <row r="41620" s="6" customFormat="1" x14ac:dyDescent="0.4"/>
    <row r="41621" s="6" customFormat="1" x14ac:dyDescent="0.4"/>
    <row r="41622" s="6" customFormat="1" x14ac:dyDescent="0.4"/>
    <row r="41623" s="6" customFormat="1" x14ac:dyDescent="0.4"/>
    <row r="41624" s="6" customFormat="1" x14ac:dyDescent="0.4"/>
    <row r="41625" s="6" customFormat="1" x14ac:dyDescent="0.4"/>
    <row r="41626" s="6" customFormat="1" x14ac:dyDescent="0.4"/>
    <row r="41627" s="6" customFormat="1" x14ac:dyDescent="0.4"/>
    <row r="41628" s="6" customFormat="1" x14ac:dyDescent="0.4"/>
    <row r="41629" s="6" customFormat="1" x14ac:dyDescent="0.4"/>
    <row r="41630" s="6" customFormat="1" x14ac:dyDescent="0.4"/>
    <row r="41631" s="6" customFormat="1" x14ac:dyDescent="0.4"/>
    <row r="41632" s="6" customFormat="1" x14ac:dyDescent="0.4"/>
    <row r="41633" s="6" customFormat="1" x14ac:dyDescent="0.4"/>
    <row r="41634" s="6" customFormat="1" x14ac:dyDescent="0.4"/>
    <row r="41635" s="6" customFormat="1" x14ac:dyDescent="0.4"/>
    <row r="41636" s="6" customFormat="1" x14ac:dyDescent="0.4"/>
    <row r="41637" s="6" customFormat="1" x14ac:dyDescent="0.4"/>
    <row r="41638" s="6" customFormat="1" x14ac:dyDescent="0.4"/>
    <row r="41639" s="6" customFormat="1" x14ac:dyDescent="0.4"/>
    <row r="41640" s="6" customFormat="1" x14ac:dyDescent="0.4"/>
    <row r="41641" s="6" customFormat="1" x14ac:dyDescent="0.4"/>
    <row r="41642" s="6" customFormat="1" x14ac:dyDescent="0.4"/>
    <row r="41643" s="6" customFormat="1" x14ac:dyDescent="0.4"/>
    <row r="41644" s="6" customFormat="1" x14ac:dyDescent="0.4"/>
    <row r="41645" s="6" customFormat="1" x14ac:dyDescent="0.4"/>
    <row r="41646" s="6" customFormat="1" x14ac:dyDescent="0.4"/>
    <row r="41647" s="6" customFormat="1" x14ac:dyDescent="0.4"/>
    <row r="41648" s="6" customFormat="1" x14ac:dyDescent="0.4"/>
    <row r="41649" s="6" customFormat="1" x14ac:dyDescent="0.4"/>
    <row r="41650" s="6" customFormat="1" x14ac:dyDescent="0.4"/>
    <row r="41651" s="6" customFormat="1" x14ac:dyDescent="0.4"/>
    <row r="41652" s="6" customFormat="1" x14ac:dyDescent="0.4"/>
    <row r="41653" s="6" customFormat="1" x14ac:dyDescent="0.4"/>
    <row r="41654" s="6" customFormat="1" x14ac:dyDescent="0.4"/>
    <row r="41655" s="6" customFormat="1" x14ac:dyDescent="0.4"/>
    <row r="41656" s="6" customFormat="1" x14ac:dyDescent="0.4"/>
    <row r="41657" s="6" customFormat="1" x14ac:dyDescent="0.4"/>
    <row r="41658" s="6" customFormat="1" x14ac:dyDescent="0.4"/>
    <row r="41659" s="6" customFormat="1" x14ac:dyDescent="0.4"/>
    <row r="41660" s="6" customFormat="1" x14ac:dyDescent="0.4"/>
    <row r="41661" s="6" customFormat="1" x14ac:dyDescent="0.4"/>
    <row r="41662" s="6" customFormat="1" x14ac:dyDescent="0.4"/>
    <row r="41663" s="6" customFormat="1" x14ac:dyDescent="0.4"/>
    <row r="41664" s="6" customFormat="1" x14ac:dyDescent="0.4"/>
    <row r="41665" s="6" customFormat="1" x14ac:dyDescent="0.4"/>
    <row r="41666" s="6" customFormat="1" x14ac:dyDescent="0.4"/>
    <row r="41667" s="6" customFormat="1" x14ac:dyDescent="0.4"/>
    <row r="41668" s="6" customFormat="1" x14ac:dyDescent="0.4"/>
    <row r="41669" s="6" customFormat="1" x14ac:dyDescent="0.4"/>
    <row r="41670" s="6" customFormat="1" x14ac:dyDescent="0.4"/>
    <row r="41671" s="6" customFormat="1" x14ac:dyDescent="0.4"/>
    <row r="41672" s="6" customFormat="1" x14ac:dyDescent="0.4"/>
    <row r="41673" s="6" customFormat="1" x14ac:dyDescent="0.4"/>
    <row r="41674" s="6" customFormat="1" x14ac:dyDescent="0.4"/>
    <row r="41675" s="6" customFormat="1" x14ac:dyDescent="0.4"/>
    <row r="41676" s="6" customFormat="1" x14ac:dyDescent="0.4"/>
    <row r="41677" s="6" customFormat="1" x14ac:dyDescent="0.4"/>
    <row r="41678" s="6" customFormat="1" x14ac:dyDescent="0.4"/>
    <row r="41679" s="6" customFormat="1" x14ac:dyDescent="0.4"/>
    <row r="41680" s="6" customFormat="1" x14ac:dyDescent="0.4"/>
    <row r="41681" s="6" customFormat="1" x14ac:dyDescent="0.4"/>
    <row r="41682" s="6" customFormat="1" x14ac:dyDescent="0.4"/>
    <row r="41683" s="6" customFormat="1" x14ac:dyDescent="0.4"/>
    <row r="41684" s="6" customFormat="1" x14ac:dyDescent="0.4"/>
    <row r="41685" s="6" customFormat="1" x14ac:dyDescent="0.4"/>
    <row r="41686" s="6" customFormat="1" x14ac:dyDescent="0.4"/>
    <row r="41687" s="6" customFormat="1" x14ac:dyDescent="0.4"/>
    <row r="41688" s="6" customFormat="1" x14ac:dyDescent="0.4"/>
    <row r="41689" s="6" customFormat="1" x14ac:dyDescent="0.4"/>
    <row r="41690" s="6" customFormat="1" x14ac:dyDescent="0.4"/>
    <row r="41691" s="6" customFormat="1" x14ac:dyDescent="0.4"/>
    <row r="41692" s="6" customFormat="1" x14ac:dyDescent="0.4"/>
    <row r="41693" s="6" customFormat="1" x14ac:dyDescent="0.4"/>
    <row r="41694" s="6" customFormat="1" x14ac:dyDescent="0.4"/>
    <row r="41695" s="6" customFormat="1" x14ac:dyDescent="0.4"/>
    <row r="41696" s="6" customFormat="1" x14ac:dyDescent="0.4"/>
    <row r="41697" s="6" customFormat="1" x14ac:dyDescent="0.4"/>
    <row r="41698" s="6" customFormat="1" x14ac:dyDescent="0.4"/>
    <row r="41699" s="6" customFormat="1" x14ac:dyDescent="0.4"/>
    <row r="41700" s="6" customFormat="1" x14ac:dyDescent="0.4"/>
    <row r="41701" s="6" customFormat="1" x14ac:dyDescent="0.4"/>
    <row r="41702" s="6" customFormat="1" x14ac:dyDescent="0.4"/>
    <row r="41703" s="6" customFormat="1" x14ac:dyDescent="0.4"/>
    <row r="41704" s="6" customFormat="1" x14ac:dyDescent="0.4"/>
    <row r="41705" s="6" customFormat="1" x14ac:dyDescent="0.4"/>
    <row r="41706" s="6" customFormat="1" x14ac:dyDescent="0.4"/>
    <row r="41707" s="6" customFormat="1" x14ac:dyDescent="0.4"/>
    <row r="41708" s="6" customFormat="1" x14ac:dyDescent="0.4"/>
    <row r="41709" s="6" customFormat="1" x14ac:dyDescent="0.4"/>
    <row r="41710" s="6" customFormat="1" x14ac:dyDescent="0.4"/>
    <row r="41711" s="6" customFormat="1" x14ac:dyDescent="0.4"/>
    <row r="41712" s="6" customFormat="1" x14ac:dyDescent="0.4"/>
    <row r="41713" s="6" customFormat="1" x14ac:dyDescent="0.4"/>
    <row r="41714" s="6" customFormat="1" x14ac:dyDescent="0.4"/>
    <row r="41715" s="6" customFormat="1" x14ac:dyDescent="0.4"/>
    <row r="41716" s="6" customFormat="1" x14ac:dyDescent="0.4"/>
    <row r="41717" s="6" customFormat="1" x14ac:dyDescent="0.4"/>
    <row r="41718" s="6" customFormat="1" x14ac:dyDescent="0.4"/>
    <row r="41719" s="6" customFormat="1" x14ac:dyDescent="0.4"/>
    <row r="41720" s="6" customFormat="1" x14ac:dyDescent="0.4"/>
    <row r="41721" s="6" customFormat="1" x14ac:dyDescent="0.4"/>
    <row r="41722" s="6" customFormat="1" x14ac:dyDescent="0.4"/>
    <row r="41723" s="6" customFormat="1" x14ac:dyDescent="0.4"/>
    <row r="41724" s="6" customFormat="1" x14ac:dyDescent="0.4"/>
    <row r="41725" s="6" customFormat="1" x14ac:dyDescent="0.4"/>
    <row r="41726" s="6" customFormat="1" x14ac:dyDescent="0.4"/>
    <row r="41727" s="6" customFormat="1" x14ac:dyDescent="0.4"/>
    <row r="41728" s="6" customFormat="1" x14ac:dyDescent="0.4"/>
    <row r="41729" s="6" customFormat="1" x14ac:dyDescent="0.4"/>
    <row r="41730" s="6" customFormat="1" x14ac:dyDescent="0.4"/>
    <row r="41731" s="6" customFormat="1" x14ac:dyDescent="0.4"/>
    <row r="41732" s="6" customFormat="1" x14ac:dyDescent="0.4"/>
    <row r="41733" s="6" customFormat="1" x14ac:dyDescent="0.4"/>
    <row r="41734" s="6" customFormat="1" x14ac:dyDescent="0.4"/>
    <row r="41735" s="6" customFormat="1" x14ac:dyDescent="0.4"/>
    <row r="41736" s="6" customFormat="1" x14ac:dyDescent="0.4"/>
    <row r="41737" s="6" customFormat="1" x14ac:dyDescent="0.4"/>
    <row r="41738" s="6" customFormat="1" x14ac:dyDescent="0.4"/>
    <row r="41739" s="6" customFormat="1" x14ac:dyDescent="0.4"/>
    <row r="41740" s="6" customFormat="1" x14ac:dyDescent="0.4"/>
    <row r="41741" s="6" customFormat="1" x14ac:dyDescent="0.4"/>
    <row r="41742" s="6" customFormat="1" x14ac:dyDescent="0.4"/>
    <row r="41743" s="6" customFormat="1" x14ac:dyDescent="0.4"/>
    <row r="41744" s="6" customFormat="1" x14ac:dyDescent="0.4"/>
    <row r="41745" s="6" customFormat="1" x14ac:dyDescent="0.4"/>
    <row r="41746" s="6" customFormat="1" x14ac:dyDescent="0.4"/>
    <row r="41747" s="6" customFormat="1" x14ac:dyDescent="0.4"/>
    <row r="41748" s="6" customFormat="1" x14ac:dyDescent="0.4"/>
    <row r="41749" s="6" customFormat="1" x14ac:dyDescent="0.4"/>
    <row r="41750" s="6" customFormat="1" x14ac:dyDescent="0.4"/>
    <row r="41751" s="6" customFormat="1" x14ac:dyDescent="0.4"/>
    <row r="41752" s="6" customFormat="1" x14ac:dyDescent="0.4"/>
    <row r="41753" s="6" customFormat="1" x14ac:dyDescent="0.4"/>
    <row r="41754" s="6" customFormat="1" x14ac:dyDescent="0.4"/>
    <row r="41755" s="6" customFormat="1" x14ac:dyDescent="0.4"/>
    <row r="41756" s="6" customFormat="1" x14ac:dyDescent="0.4"/>
    <row r="41757" s="6" customFormat="1" x14ac:dyDescent="0.4"/>
    <row r="41758" s="6" customFormat="1" x14ac:dyDescent="0.4"/>
    <row r="41759" s="6" customFormat="1" x14ac:dyDescent="0.4"/>
    <row r="41760" s="6" customFormat="1" x14ac:dyDescent="0.4"/>
    <row r="41761" s="6" customFormat="1" x14ac:dyDescent="0.4"/>
    <row r="41762" s="6" customFormat="1" x14ac:dyDescent="0.4"/>
    <row r="41763" s="6" customFormat="1" x14ac:dyDescent="0.4"/>
    <row r="41764" s="6" customFormat="1" x14ac:dyDescent="0.4"/>
    <row r="41765" s="6" customFormat="1" x14ac:dyDescent="0.4"/>
    <row r="41766" s="6" customFormat="1" x14ac:dyDescent="0.4"/>
    <row r="41767" s="6" customFormat="1" x14ac:dyDescent="0.4"/>
    <row r="41768" s="6" customFormat="1" x14ac:dyDescent="0.4"/>
    <row r="41769" s="6" customFormat="1" x14ac:dyDescent="0.4"/>
    <row r="41770" s="6" customFormat="1" x14ac:dyDescent="0.4"/>
    <row r="41771" s="6" customFormat="1" x14ac:dyDescent="0.4"/>
    <row r="41772" s="6" customFormat="1" x14ac:dyDescent="0.4"/>
    <row r="41773" s="6" customFormat="1" x14ac:dyDescent="0.4"/>
    <row r="41774" s="6" customFormat="1" x14ac:dyDescent="0.4"/>
    <row r="41775" s="6" customFormat="1" x14ac:dyDescent="0.4"/>
    <row r="41776" s="6" customFormat="1" x14ac:dyDescent="0.4"/>
    <row r="41777" s="6" customFormat="1" x14ac:dyDescent="0.4"/>
    <row r="41778" s="6" customFormat="1" x14ac:dyDescent="0.4"/>
    <row r="41779" s="6" customFormat="1" x14ac:dyDescent="0.4"/>
    <row r="41780" s="6" customFormat="1" x14ac:dyDescent="0.4"/>
    <row r="41781" s="6" customFormat="1" x14ac:dyDescent="0.4"/>
    <row r="41782" s="6" customFormat="1" x14ac:dyDescent="0.4"/>
    <row r="41783" s="6" customFormat="1" x14ac:dyDescent="0.4"/>
    <row r="41784" s="6" customFormat="1" x14ac:dyDescent="0.4"/>
    <row r="41785" s="6" customFormat="1" x14ac:dyDescent="0.4"/>
    <row r="41786" s="6" customFormat="1" x14ac:dyDescent="0.4"/>
    <row r="41787" s="6" customFormat="1" x14ac:dyDescent="0.4"/>
    <row r="41788" s="6" customFormat="1" x14ac:dyDescent="0.4"/>
    <row r="41789" s="6" customFormat="1" x14ac:dyDescent="0.4"/>
    <row r="41790" s="6" customFormat="1" x14ac:dyDescent="0.4"/>
    <row r="41791" s="6" customFormat="1" x14ac:dyDescent="0.4"/>
    <row r="41792" s="6" customFormat="1" x14ac:dyDescent="0.4"/>
    <row r="41793" s="6" customFormat="1" x14ac:dyDescent="0.4"/>
    <row r="41794" s="6" customFormat="1" x14ac:dyDescent="0.4"/>
    <row r="41795" s="6" customFormat="1" x14ac:dyDescent="0.4"/>
    <row r="41796" s="6" customFormat="1" x14ac:dyDescent="0.4"/>
    <row r="41797" s="6" customFormat="1" x14ac:dyDescent="0.4"/>
    <row r="41798" s="6" customFormat="1" x14ac:dyDescent="0.4"/>
    <row r="41799" s="6" customFormat="1" x14ac:dyDescent="0.4"/>
    <row r="41800" s="6" customFormat="1" x14ac:dyDescent="0.4"/>
    <row r="41801" s="6" customFormat="1" x14ac:dyDescent="0.4"/>
    <row r="41802" s="6" customFormat="1" x14ac:dyDescent="0.4"/>
    <row r="41803" s="6" customFormat="1" x14ac:dyDescent="0.4"/>
    <row r="41804" s="6" customFormat="1" x14ac:dyDescent="0.4"/>
    <row r="41805" s="6" customFormat="1" x14ac:dyDescent="0.4"/>
    <row r="41806" s="6" customFormat="1" x14ac:dyDescent="0.4"/>
    <row r="41807" s="6" customFormat="1" x14ac:dyDescent="0.4"/>
    <row r="41808" s="6" customFormat="1" x14ac:dyDescent="0.4"/>
    <row r="41809" s="6" customFormat="1" x14ac:dyDescent="0.4"/>
    <row r="41810" s="6" customFormat="1" x14ac:dyDescent="0.4"/>
    <row r="41811" s="6" customFormat="1" x14ac:dyDescent="0.4"/>
    <row r="41812" s="6" customFormat="1" x14ac:dyDescent="0.4"/>
    <row r="41813" s="6" customFormat="1" x14ac:dyDescent="0.4"/>
    <row r="41814" s="6" customFormat="1" x14ac:dyDescent="0.4"/>
    <row r="41815" s="6" customFormat="1" x14ac:dyDescent="0.4"/>
    <row r="41816" s="6" customFormat="1" x14ac:dyDescent="0.4"/>
    <row r="41817" s="6" customFormat="1" x14ac:dyDescent="0.4"/>
    <row r="41818" s="6" customFormat="1" x14ac:dyDescent="0.4"/>
    <row r="41819" s="6" customFormat="1" x14ac:dyDescent="0.4"/>
    <row r="41820" s="6" customFormat="1" x14ac:dyDescent="0.4"/>
    <row r="41821" s="6" customFormat="1" x14ac:dyDescent="0.4"/>
    <row r="41822" s="6" customFormat="1" x14ac:dyDescent="0.4"/>
    <row r="41823" s="6" customFormat="1" x14ac:dyDescent="0.4"/>
    <row r="41824" s="6" customFormat="1" x14ac:dyDescent="0.4"/>
    <row r="41825" s="6" customFormat="1" x14ac:dyDescent="0.4"/>
    <row r="41826" s="6" customFormat="1" x14ac:dyDescent="0.4"/>
    <row r="41827" s="6" customFormat="1" x14ac:dyDescent="0.4"/>
    <row r="41828" s="6" customFormat="1" x14ac:dyDescent="0.4"/>
    <row r="41829" s="6" customFormat="1" x14ac:dyDescent="0.4"/>
    <row r="41830" s="6" customFormat="1" x14ac:dyDescent="0.4"/>
    <row r="41831" s="6" customFormat="1" x14ac:dyDescent="0.4"/>
    <row r="41832" s="6" customFormat="1" x14ac:dyDescent="0.4"/>
    <row r="41833" s="6" customFormat="1" x14ac:dyDescent="0.4"/>
    <row r="41834" s="6" customFormat="1" x14ac:dyDescent="0.4"/>
    <row r="41835" s="6" customFormat="1" x14ac:dyDescent="0.4"/>
    <row r="41836" s="6" customFormat="1" x14ac:dyDescent="0.4"/>
    <row r="41837" s="6" customFormat="1" x14ac:dyDescent="0.4"/>
    <row r="41838" s="6" customFormat="1" x14ac:dyDescent="0.4"/>
    <row r="41839" s="6" customFormat="1" x14ac:dyDescent="0.4"/>
    <row r="41840" s="6" customFormat="1" x14ac:dyDescent="0.4"/>
    <row r="41841" s="6" customFormat="1" x14ac:dyDescent="0.4"/>
    <row r="41842" s="6" customFormat="1" x14ac:dyDescent="0.4"/>
    <row r="41843" s="6" customFormat="1" x14ac:dyDescent="0.4"/>
    <row r="41844" s="6" customFormat="1" x14ac:dyDescent="0.4"/>
    <row r="41845" s="6" customFormat="1" x14ac:dyDescent="0.4"/>
    <row r="41846" s="6" customFormat="1" x14ac:dyDescent="0.4"/>
    <row r="41847" s="6" customFormat="1" x14ac:dyDescent="0.4"/>
    <row r="41848" s="6" customFormat="1" x14ac:dyDescent="0.4"/>
    <row r="41849" s="6" customFormat="1" x14ac:dyDescent="0.4"/>
    <row r="41850" s="6" customFormat="1" x14ac:dyDescent="0.4"/>
    <row r="41851" s="6" customFormat="1" x14ac:dyDescent="0.4"/>
    <row r="41852" s="6" customFormat="1" x14ac:dyDescent="0.4"/>
    <row r="41853" s="6" customFormat="1" x14ac:dyDescent="0.4"/>
    <row r="41854" s="6" customFormat="1" x14ac:dyDescent="0.4"/>
    <row r="41855" s="6" customFormat="1" x14ac:dyDescent="0.4"/>
    <row r="41856" s="6" customFormat="1" x14ac:dyDescent="0.4"/>
    <row r="41857" s="6" customFormat="1" x14ac:dyDescent="0.4"/>
    <row r="41858" s="6" customFormat="1" x14ac:dyDescent="0.4"/>
    <row r="41859" s="6" customFormat="1" x14ac:dyDescent="0.4"/>
    <row r="41860" s="6" customFormat="1" x14ac:dyDescent="0.4"/>
    <row r="41861" s="6" customFormat="1" x14ac:dyDescent="0.4"/>
    <row r="41862" s="6" customFormat="1" x14ac:dyDescent="0.4"/>
    <row r="41863" s="6" customFormat="1" x14ac:dyDescent="0.4"/>
    <row r="41864" s="6" customFormat="1" x14ac:dyDescent="0.4"/>
    <row r="41865" s="6" customFormat="1" x14ac:dyDescent="0.4"/>
    <row r="41866" s="6" customFormat="1" x14ac:dyDescent="0.4"/>
    <row r="41867" s="6" customFormat="1" x14ac:dyDescent="0.4"/>
    <row r="41868" s="6" customFormat="1" x14ac:dyDescent="0.4"/>
    <row r="41869" s="6" customFormat="1" x14ac:dyDescent="0.4"/>
    <row r="41870" s="6" customFormat="1" x14ac:dyDescent="0.4"/>
    <row r="41871" s="6" customFormat="1" x14ac:dyDescent="0.4"/>
    <row r="41872" s="6" customFormat="1" x14ac:dyDescent="0.4"/>
    <row r="41873" s="6" customFormat="1" x14ac:dyDescent="0.4"/>
    <row r="41874" s="6" customFormat="1" x14ac:dyDescent="0.4"/>
    <row r="41875" s="6" customFormat="1" x14ac:dyDescent="0.4"/>
    <row r="41876" s="6" customFormat="1" x14ac:dyDescent="0.4"/>
    <row r="41877" s="6" customFormat="1" x14ac:dyDescent="0.4"/>
    <row r="41878" s="6" customFormat="1" x14ac:dyDescent="0.4"/>
    <row r="41879" s="6" customFormat="1" x14ac:dyDescent="0.4"/>
    <row r="41880" s="6" customFormat="1" x14ac:dyDescent="0.4"/>
    <row r="41881" s="6" customFormat="1" x14ac:dyDescent="0.4"/>
    <row r="41882" s="6" customFormat="1" x14ac:dyDescent="0.4"/>
    <row r="41883" s="6" customFormat="1" x14ac:dyDescent="0.4"/>
    <row r="41884" s="6" customFormat="1" x14ac:dyDescent="0.4"/>
    <row r="41885" s="6" customFormat="1" x14ac:dyDescent="0.4"/>
    <row r="41886" s="6" customFormat="1" x14ac:dyDescent="0.4"/>
    <row r="41887" s="6" customFormat="1" x14ac:dyDescent="0.4"/>
    <row r="41888" s="6" customFormat="1" x14ac:dyDescent="0.4"/>
    <row r="41889" s="6" customFormat="1" x14ac:dyDescent="0.4"/>
    <row r="41890" s="6" customFormat="1" x14ac:dyDescent="0.4"/>
    <row r="41891" s="6" customFormat="1" x14ac:dyDescent="0.4"/>
    <row r="41892" s="6" customFormat="1" x14ac:dyDescent="0.4"/>
    <row r="41893" s="6" customFormat="1" x14ac:dyDescent="0.4"/>
    <row r="41894" s="6" customFormat="1" x14ac:dyDescent="0.4"/>
    <row r="41895" s="6" customFormat="1" x14ac:dyDescent="0.4"/>
    <row r="41896" s="6" customFormat="1" x14ac:dyDescent="0.4"/>
    <row r="41897" s="6" customFormat="1" x14ac:dyDescent="0.4"/>
    <row r="41898" s="6" customFormat="1" x14ac:dyDescent="0.4"/>
    <row r="41899" s="6" customFormat="1" x14ac:dyDescent="0.4"/>
    <row r="41900" s="6" customFormat="1" x14ac:dyDescent="0.4"/>
    <row r="41901" s="6" customFormat="1" x14ac:dyDescent="0.4"/>
    <row r="41902" s="6" customFormat="1" x14ac:dyDescent="0.4"/>
    <row r="41903" s="6" customFormat="1" x14ac:dyDescent="0.4"/>
    <row r="41904" s="6" customFormat="1" x14ac:dyDescent="0.4"/>
    <row r="41905" s="6" customFormat="1" x14ac:dyDescent="0.4"/>
    <row r="41906" s="6" customFormat="1" x14ac:dyDescent="0.4"/>
    <row r="41907" s="6" customFormat="1" x14ac:dyDescent="0.4"/>
    <row r="41908" s="6" customFormat="1" x14ac:dyDescent="0.4"/>
    <row r="41909" s="6" customFormat="1" x14ac:dyDescent="0.4"/>
    <row r="41910" s="6" customFormat="1" x14ac:dyDescent="0.4"/>
    <row r="41911" s="6" customFormat="1" x14ac:dyDescent="0.4"/>
    <row r="41912" s="6" customFormat="1" x14ac:dyDescent="0.4"/>
    <row r="41913" s="6" customFormat="1" x14ac:dyDescent="0.4"/>
    <row r="41914" s="6" customFormat="1" x14ac:dyDescent="0.4"/>
    <row r="41915" s="6" customFormat="1" x14ac:dyDescent="0.4"/>
    <row r="41916" s="6" customFormat="1" x14ac:dyDescent="0.4"/>
    <row r="41917" s="6" customFormat="1" x14ac:dyDescent="0.4"/>
    <row r="41918" s="6" customFormat="1" x14ac:dyDescent="0.4"/>
    <row r="41919" s="6" customFormat="1" x14ac:dyDescent="0.4"/>
    <row r="41920" s="6" customFormat="1" x14ac:dyDescent="0.4"/>
    <row r="41921" s="6" customFormat="1" x14ac:dyDescent="0.4"/>
    <row r="41922" s="6" customFormat="1" x14ac:dyDescent="0.4"/>
    <row r="41923" s="6" customFormat="1" x14ac:dyDescent="0.4"/>
    <row r="41924" s="6" customFormat="1" x14ac:dyDescent="0.4"/>
    <row r="41925" s="6" customFormat="1" x14ac:dyDescent="0.4"/>
    <row r="41926" s="6" customFormat="1" x14ac:dyDescent="0.4"/>
    <row r="41927" s="6" customFormat="1" x14ac:dyDescent="0.4"/>
    <row r="41928" s="6" customFormat="1" x14ac:dyDescent="0.4"/>
    <row r="41929" s="6" customFormat="1" x14ac:dyDescent="0.4"/>
    <row r="41930" s="6" customFormat="1" x14ac:dyDescent="0.4"/>
    <row r="41931" s="6" customFormat="1" x14ac:dyDescent="0.4"/>
    <row r="41932" s="6" customFormat="1" x14ac:dyDescent="0.4"/>
    <row r="41933" s="6" customFormat="1" x14ac:dyDescent="0.4"/>
    <row r="41934" s="6" customFormat="1" x14ac:dyDescent="0.4"/>
    <row r="41935" s="6" customFormat="1" x14ac:dyDescent="0.4"/>
    <row r="41936" s="6" customFormat="1" x14ac:dyDescent="0.4"/>
    <row r="41937" s="6" customFormat="1" x14ac:dyDescent="0.4"/>
    <row r="41938" s="6" customFormat="1" x14ac:dyDescent="0.4"/>
    <row r="41939" s="6" customFormat="1" x14ac:dyDescent="0.4"/>
    <row r="41940" s="6" customFormat="1" x14ac:dyDescent="0.4"/>
    <row r="41941" s="6" customFormat="1" x14ac:dyDescent="0.4"/>
    <row r="41942" s="6" customFormat="1" x14ac:dyDescent="0.4"/>
    <row r="41943" s="6" customFormat="1" x14ac:dyDescent="0.4"/>
    <row r="41944" s="6" customFormat="1" x14ac:dyDescent="0.4"/>
    <row r="41945" s="6" customFormat="1" x14ac:dyDescent="0.4"/>
    <row r="41946" s="6" customFormat="1" x14ac:dyDescent="0.4"/>
    <row r="41947" s="6" customFormat="1" x14ac:dyDescent="0.4"/>
    <row r="41948" s="6" customFormat="1" x14ac:dyDescent="0.4"/>
    <row r="41949" s="6" customFormat="1" x14ac:dyDescent="0.4"/>
    <row r="41950" s="6" customFormat="1" x14ac:dyDescent="0.4"/>
    <row r="41951" s="6" customFormat="1" x14ac:dyDescent="0.4"/>
    <row r="41952" s="6" customFormat="1" x14ac:dyDescent="0.4"/>
    <row r="41953" s="6" customFormat="1" x14ac:dyDescent="0.4"/>
    <row r="41954" s="6" customFormat="1" x14ac:dyDescent="0.4"/>
    <row r="41955" s="6" customFormat="1" x14ac:dyDescent="0.4"/>
    <row r="41956" s="6" customFormat="1" x14ac:dyDescent="0.4"/>
    <row r="41957" s="6" customFormat="1" x14ac:dyDescent="0.4"/>
    <row r="41958" s="6" customFormat="1" x14ac:dyDescent="0.4"/>
    <row r="41959" s="6" customFormat="1" x14ac:dyDescent="0.4"/>
    <row r="41960" s="6" customFormat="1" x14ac:dyDescent="0.4"/>
    <row r="41961" s="6" customFormat="1" x14ac:dyDescent="0.4"/>
    <row r="41962" s="6" customFormat="1" x14ac:dyDescent="0.4"/>
    <row r="41963" s="6" customFormat="1" x14ac:dyDescent="0.4"/>
    <row r="41964" s="6" customFormat="1" x14ac:dyDescent="0.4"/>
    <row r="41965" s="6" customFormat="1" x14ac:dyDescent="0.4"/>
    <row r="41966" s="6" customFormat="1" x14ac:dyDescent="0.4"/>
    <row r="41967" s="6" customFormat="1" x14ac:dyDescent="0.4"/>
    <row r="41968" s="6" customFormat="1" x14ac:dyDescent="0.4"/>
    <row r="41969" s="6" customFormat="1" x14ac:dyDescent="0.4"/>
    <row r="41970" s="6" customFormat="1" x14ac:dyDescent="0.4"/>
    <row r="41971" s="6" customFormat="1" x14ac:dyDescent="0.4"/>
    <row r="41972" s="6" customFormat="1" x14ac:dyDescent="0.4"/>
    <row r="41973" s="6" customFormat="1" x14ac:dyDescent="0.4"/>
    <row r="41974" s="6" customFormat="1" x14ac:dyDescent="0.4"/>
    <row r="41975" s="6" customFormat="1" x14ac:dyDescent="0.4"/>
    <row r="41976" s="6" customFormat="1" x14ac:dyDescent="0.4"/>
    <row r="41977" s="6" customFormat="1" x14ac:dyDescent="0.4"/>
    <row r="41978" s="6" customFormat="1" x14ac:dyDescent="0.4"/>
    <row r="41979" s="6" customFormat="1" x14ac:dyDescent="0.4"/>
    <row r="41980" s="6" customFormat="1" x14ac:dyDescent="0.4"/>
    <row r="41981" s="6" customFormat="1" x14ac:dyDescent="0.4"/>
    <row r="41982" s="6" customFormat="1" x14ac:dyDescent="0.4"/>
    <row r="41983" s="6" customFormat="1" x14ac:dyDescent="0.4"/>
    <row r="41984" s="6" customFormat="1" x14ac:dyDescent="0.4"/>
    <row r="41985" s="6" customFormat="1" x14ac:dyDescent="0.4"/>
    <row r="41986" s="6" customFormat="1" x14ac:dyDescent="0.4"/>
    <row r="41987" s="6" customFormat="1" x14ac:dyDescent="0.4"/>
    <row r="41988" s="6" customFormat="1" x14ac:dyDescent="0.4"/>
    <row r="41989" s="6" customFormat="1" x14ac:dyDescent="0.4"/>
    <row r="41990" s="6" customFormat="1" x14ac:dyDescent="0.4"/>
    <row r="41991" s="6" customFormat="1" x14ac:dyDescent="0.4"/>
    <row r="41992" s="6" customFormat="1" x14ac:dyDescent="0.4"/>
    <row r="41993" s="6" customFormat="1" x14ac:dyDescent="0.4"/>
    <row r="41994" s="6" customFormat="1" x14ac:dyDescent="0.4"/>
    <row r="41995" s="6" customFormat="1" x14ac:dyDescent="0.4"/>
    <row r="41996" s="6" customFormat="1" x14ac:dyDescent="0.4"/>
    <row r="41997" s="6" customFormat="1" x14ac:dyDescent="0.4"/>
    <row r="41998" s="6" customFormat="1" x14ac:dyDescent="0.4"/>
    <row r="41999" s="6" customFormat="1" x14ac:dyDescent="0.4"/>
    <row r="42000" s="6" customFormat="1" x14ac:dyDescent="0.4"/>
    <row r="42001" s="6" customFormat="1" x14ac:dyDescent="0.4"/>
    <row r="42002" s="6" customFormat="1" x14ac:dyDescent="0.4"/>
    <row r="42003" s="6" customFormat="1" x14ac:dyDescent="0.4"/>
    <row r="42004" s="6" customFormat="1" x14ac:dyDescent="0.4"/>
    <row r="42005" s="6" customFormat="1" x14ac:dyDescent="0.4"/>
    <row r="42006" s="6" customFormat="1" x14ac:dyDescent="0.4"/>
    <row r="42007" s="6" customFormat="1" x14ac:dyDescent="0.4"/>
    <row r="42008" s="6" customFormat="1" x14ac:dyDescent="0.4"/>
    <row r="42009" s="6" customFormat="1" x14ac:dyDescent="0.4"/>
    <row r="42010" s="6" customFormat="1" x14ac:dyDescent="0.4"/>
    <row r="42011" s="6" customFormat="1" x14ac:dyDescent="0.4"/>
    <row r="42012" s="6" customFormat="1" x14ac:dyDescent="0.4"/>
    <row r="42013" s="6" customFormat="1" x14ac:dyDescent="0.4"/>
    <row r="42014" s="6" customFormat="1" x14ac:dyDescent="0.4"/>
    <row r="42015" s="6" customFormat="1" x14ac:dyDescent="0.4"/>
    <row r="42016" s="6" customFormat="1" x14ac:dyDescent="0.4"/>
    <row r="42017" s="6" customFormat="1" x14ac:dyDescent="0.4"/>
    <row r="42018" s="6" customFormat="1" x14ac:dyDescent="0.4"/>
    <row r="42019" s="6" customFormat="1" x14ac:dyDescent="0.4"/>
    <row r="42020" s="6" customFormat="1" x14ac:dyDescent="0.4"/>
    <row r="42021" s="6" customFormat="1" x14ac:dyDescent="0.4"/>
    <row r="42022" s="6" customFormat="1" x14ac:dyDescent="0.4"/>
    <row r="42023" s="6" customFormat="1" x14ac:dyDescent="0.4"/>
    <row r="42024" s="6" customFormat="1" x14ac:dyDescent="0.4"/>
    <row r="42025" s="6" customFormat="1" x14ac:dyDescent="0.4"/>
    <row r="42026" s="6" customFormat="1" x14ac:dyDescent="0.4"/>
    <row r="42027" s="6" customFormat="1" x14ac:dyDescent="0.4"/>
    <row r="42028" s="6" customFormat="1" x14ac:dyDescent="0.4"/>
    <row r="42029" s="6" customFormat="1" x14ac:dyDescent="0.4"/>
    <row r="42030" s="6" customFormat="1" x14ac:dyDescent="0.4"/>
    <row r="42031" s="6" customFormat="1" x14ac:dyDescent="0.4"/>
    <row r="42032" s="6" customFormat="1" x14ac:dyDescent="0.4"/>
    <row r="42033" s="6" customFormat="1" x14ac:dyDescent="0.4"/>
    <row r="42034" s="6" customFormat="1" x14ac:dyDescent="0.4"/>
    <row r="42035" s="6" customFormat="1" x14ac:dyDescent="0.4"/>
    <row r="42036" s="6" customFormat="1" x14ac:dyDescent="0.4"/>
    <row r="42037" s="6" customFormat="1" x14ac:dyDescent="0.4"/>
    <row r="42038" s="6" customFormat="1" x14ac:dyDescent="0.4"/>
    <row r="42039" s="6" customFormat="1" x14ac:dyDescent="0.4"/>
    <row r="42040" s="6" customFormat="1" x14ac:dyDescent="0.4"/>
    <row r="42041" s="6" customFormat="1" x14ac:dyDescent="0.4"/>
    <row r="42042" s="6" customFormat="1" x14ac:dyDescent="0.4"/>
    <row r="42043" s="6" customFormat="1" x14ac:dyDescent="0.4"/>
    <row r="42044" s="6" customFormat="1" x14ac:dyDescent="0.4"/>
    <row r="42045" s="6" customFormat="1" x14ac:dyDescent="0.4"/>
    <row r="42046" s="6" customFormat="1" x14ac:dyDescent="0.4"/>
    <row r="42047" s="6" customFormat="1" x14ac:dyDescent="0.4"/>
    <row r="42048" s="6" customFormat="1" x14ac:dyDescent="0.4"/>
    <row r="42049" s="6" customFormat="1" x14ac:dyDescent="0.4"/>
    <row r="42050" s="6" customFormat="1" x14ac:dyDescent="0.4"/>
    <row r="42051" s="6" customFormat="1" x14ac:dyDescent="0.4"/>
    <row r="42052" s="6" customFormat="1" x14ac:dyDescent="0.4"/>
    <row r="42053" s="6" customFormat="1" x14ac:dyDescent="0.4"/>
    <row r="42054" s="6" customFormat="1" x14ac:dyDescent="0.4"/>
    <row r="42055" s="6" customFormat="1" x14ac:dyDescent="0.4"/>
    <row r="42056" s="6" customFormat="1" x14ac:dyDescent="0.4"/>
    <row r="42057" s="6" customFormat="1" x14ac:dyDescent="0.4"/>
    <row r="42058" s="6" customFormat="1" x14ac:dyDescent="0.4"/>
    <row r="42059" s="6" customFormat="1" x14ac:dyDescent="0.4"/>
    <row r="42060" s="6" customFormat="1" x14ac:dyDescent="0.4"/>
    <row r="42061" s="6" customFormat="1" x14ac:dyDescent="0.4"/>
    <row r="42062" s="6" customFormat="1" x14ac:dyDescent="0.4"/>
    <row r="42063" s="6" customFormat="1" x14ac:dyDescent="0.4"/>
    <row r="42064" s="6" customFormat="1" x14ac:dyDescent="0.4"/>
    <row r="42065" s="6" customFormat="1" x14ac:dyDescent="0.4"/>
    <row r="42066" s="6" customFormat="1" x14ac:dyDescent="0.4"/>
    <row r="42067" s="6" customFormat="1" x14ac:dyDescent="0.4"/>
    <row r="42068" s="6" customFormat="1" x14ac:dyDescent="0.4"/>
    <row r="42069" s="6" customFormat="1" x14ac:dyDescent="0.4"/>
    <row r="42070" s="6" customFormat="1" x14ac:dyDescent="0.4"/>
    <row r="42071" s="6" customFormat="1" x14ac:dyDescent="0.4"/>
    <row r="42072" s="6" customFormat="1" x14ac:dyDescent="0.4"/>
    <row r="42073" s="6" customFormat="1" x14ac:dyDescent="0.4"/>
    <row r="42074" s="6" customFormat="1" x14ac:dyDescent="0.4"/>
    <row r="42075" s="6" customFormat="1" x14ac:dyDescent="0.4"/>
    <row r="42076" s="6" customFormat="1" x14ac:dyDescent="0.4"/>
    <row r="42077" s="6" customFormat="1" x14ac:dyDescent="0.4"/>
    <row r="42078" s="6" customFormat="1" x14ac:dyDescent="0.4"/>
    <row r="42079" s="6" customFormat="1" x14ac:dyDescent="0.4"/>
    <row r="42080" s="6" customFormat="1" x14ac:dyDescent="0.4"/>
    <row r="42081" s="6" customFormat="1" x14ac:dyDescent="0.4"/>
    <row r="42082" s="6" customFormat="1" x14ac:dyDescent="0.4"/>
    <row r="42083" s="6" customFormat="1" x14ac:dyDescent="0.4"/>
    <row r="42084" s="6" customFormat="1" x14ac:dyDescent="0.4"/>
    <row r="42085" s="6" customFormat="1" x14ac:dyDescent="0.4"/>
    <row r="42086" s="6" customFormat="1" x14ac:dyDescent="0.4"/>
    <row r="42087" s="6" customFormat="1" x14ac:dyDescent="0.4"/>
    <row r="42088" s="6" customFormat="1" x14ac:dyDescent="0.4"/>
    <row r="42089" s="6" customFormat="1" x14ac:dyDescent="0.4"/>
    <row r="42090" s="6" customFormat="1" x14ac:dyDescent="0.4"/>
    <row r="42091" s="6" customFormat="1" x14ac:dyDescent="0.4"/>
    <row r="42092" s="6" customFormat="1" x14ac:dyDescent="0.4"/>
    <row r="42093" s="6" customFormat="1" x14ac:dyDescent="0.4"/>
    <row r="42094" s="6" customFormat="1" x14ac:dyDescent="0.4"/>
    <row r="42095" s="6" customFormat="1" x14ac:dyDescent="0.4"/>
    <row r="42096" s="6" customFormat="1" x14ac:dyDescent="0.4"/>
    <row r="42097" s="6" customFormat="1" x14ac:dyDescent="0.4"/>
    <row r="42098" s="6" customFormat="1" x14ac:dyDescent="0.4"/>
    <row r="42099" s="6" customFormat="1" x14ac:dyDescent="0.4"/>
    <row r="42100" s="6" customFormat="1" x14ac:dyDescent="0.4"/>
    <row r="42101" s="6" customFormat="1" x14ac:dyDescent="0.4"/>
    <row r="42102" s="6" customFormat="1" x14ac:dyDescent="0.4"/>
    <row r="42103" s="6" customFormat="1" x14ac:dyDescent="0.4"/>
    <row r="42104" s="6" customFormat="1" x14ac:dyDescent="0.4"/>
    <row r="42105" s="6" customFormat="1" x14ac:dyDescent="0.4"/>
    <row r="42106" s="6" customFormat="1" x14ac:dyDescent="0.4"/>
    <row r="42107" s="6" customFormat="1" x14ac:dyDescent="0.4"/>
    <row r="42108" s="6" customFormat="1" x14ac:dyDescent="0.4"/>
    <row r="42109" s="6" customFormat="1" x14ac:dyDescent="0.4"/>
    <row r="42110" s="6" customFormat="1" x14ac:dyDescent="0.4"/>
    <row r="42111" s="6" customFormat="1" x14ac:dyDescent="0.4"/>
    <row r="42112" s="6" customFormat="1" x14ac:dyDescent="0.4"/>
    <row r="42113" s="6" customFormat="1" x14ac:dyDescent="0.4"/>
    <row r="42114" s="6" customFormat="1" x14ac:dyDescent="0.4"/>
    <row r="42115" s="6" customFormat="1" x14ac:dyDescent="0.4"/>
    <row r="42116" s="6" customFormat="1" x14ac:dyDescent="0.4"/>
    <row r="42117" s="6" customFormat="1" x14ac:dyDescent="0.4"/>
    <row r="42118" s="6" customFormat="1" x14ac:dyDescent="0.4"/>
    <row r="42119" s="6" customFormat="1" x14ac:dyDescent="0.4"/>
    <row r="42120" s="6" customFormat="1" x14ac:dyDescent="0.4"/>
    <row r="42121" s="6" customFormat="1" x14ac:dyDescent="0.4"/>
    <row r="42122" s="6" customFormat="1" x14ac:dyDescent="0.4"/>
    <row r="42123" s="6" customFormat="1" x14ac:dyDescent="0.4"/>
    <row r="42124" s="6" customFormat="1" x14ac:dyDescent="0.4"/>
    <row r="42125" s="6" customFormat="1" x14ac:dyDescent="0.4"/>
    <row r="42126" s="6" customFormat="1" x14ac:dyDescent="0.4"/>
    <row r="42127" s="6" customFormat="1" x14ac:dyDescent="0.4"/>
    <row r="42128" s="6" customFormat="1" x14ac:dyDescent="0.4"/>
    <row r="42129" s="6" customFormat="1" x14ac:dyDescent="0.4"/>
    <row r="42130" s="6" customFormat="1" x14ac:dyDescent="0.4"/>
    <row r="42131" s="6" customFormat="1" x14ac:dyDescent="0.4"/>
    <row r="42132" s="6" customFormat="1" x14ac:dyDescent="0.4"/>
    <row r="42133" s="6" customFormat="1" x14ac:dyDescent="0.4"/>
    <row r="42134" s="6" customFormat="1" x14ac:dyDescent="0.4"/>
    <row r="42135" s="6" customFormat="1" x14ac:dyDescent="0.4"/>
    <row r="42136" s="6" customFormat="1" x14ac:dyDescent="0.4"/>
    <row r="42137" s="6" customFormat="1" x14ac:dyDescent="0.4"/>
    <row r="42138" s="6" customFormat="1" x14ac:dyDescent="0.4"/>
    <row r="42139" s="6" customFormat="1" x14ac:dyDescent="0.4"/>
    <row r="42140" s="6" customFormat="1" x14ac:dyDescent="0.4"/>
    <row r="42141" s="6" customFormat="1" x14ac:dyDescent="0.4"/>
    <row r="42142" s="6" customFormat="1" x14ac:dyDescent="0.4"/>
    <row r="42143" s="6" customFormat="1" x14ac:dyDescent="0.4"/>
    <row r="42144" s="6" customFormat="1" x14ac:dyDescent="0.4"/>
    <row r="42145" s="6" customFormat="1" x14ac:dyDescent="0.4"/>
    <row r="42146" s="6" customFormat="1" x14ac:dyDescent="0.4"/>
    <row r="42147" s="6" customFormat="1" x14ac:dyDescent="0.4"/>
    <row r="42148" s="6" customFormat="1" x14ac:dyDescent="0.4"/>
    <row r="42149" s="6" customFormat="1" x14ac:dyDescent="0.4"/>
    <row r="42150" s="6" customFormat="1" x14ac:dyDescent="0.4"/>
    <row r="42151" s="6" customFormat="1" x14ac:dyDescent="0.4"/>
    <row r="42152" s="6" customFormat="1" x14ac:dyDescent="0.4"/>
    <row r="42153" s="6" customFormat="1" x14ac:dyDescent="0.4"/>
    <row r="42154" s="6" customFormat="1" x14ac:dyDescent="0.4"/>
    <row r="42155" s="6" customFormat="1" x14ac:dyDescent="0.4"/>
    <row r="42156" s="6" customFormat="1" x14ac:dyDescent="0.4"/>
    <row r="42157" s="6" customFormat="1" x14ac:dyDescent="0.4"/>
    <row r="42158" s="6" customFormat="1" x14ac:dyDescent="0.4"/>
    <row r="42159" s="6" customFormat="1" x14ac:dyDescent="0.4"/>
    <row r="42160" s="6" customFormat="1" x14ac:dyDescent="0.4"/>
    <row r="42161" s="6" customFormat="1" x14ac:dyDescent="0.4"/>
    <row r="42162" s="6" customFormat="1" x14ac:dyDescent="0.4"/>
    <row r="42163" s="6" customFormat="1" x14ac:dyDescent="0.4"/>
    <row r="42164" s="6" customFormat="1" x14ac:dyDescent="0.4"/>
    <row r="42165" s="6" customFormat="1" x14ac:dyDescent="0.4"/>
    <row r="42166" s="6" customFormat="1" x14ac:dyDescent="0.4"/>
    <row r="42167" s="6" customFormat="1" x14ac:dyDescent="0.4"/>
    <row r="42168" s="6" customFormat="1" x14ac:dyDescent="0.4"/>
    <row r="42169" s="6" customFormat="1" x14ac:dyDescent="0.4"/>
    <row r="42170" s="6" customFormat="1" x14ac:dyDescent="0.4"/>
    <row r="42171" s="6" customFormat="1" x14ac:dyDescent="0.4"/>
    <row r="42172" s="6" customFormat="1" x14ac:dyDescent="0.4"/>
    <row r="42173" s="6" customFormat="1" x14ac:dyDescent="0.4"/>
    <row r="42174" s="6" customFormat="1" x14ac:dyDescent="0.4"/>
    <row r="42175" s="6" customFormat="1" x14ac:dyDescent="0.4"/>
    <row r="42176" s="6" customFormat="1" x14ac:dyDescent="0.4"/>
    <row r="42177" s="6" customFormat="1" x14ac:dyDescent="0.4"/>
    <row r="42178" s="6" customFormat="1" x14ac:dyDescent="0.4"/>
    <row r="42179" s="6" customFormat="1" x14ac:dyDescent="0.4"/>
    <row r="42180" s="6" customFormat="1" x14ac:dyDescent="0.4"/>
    <row r="42181" s="6" customFormat="1" x14ac:dyDescent="0.4"/>
    <row r="42182" s="6" customFormat="1" x14ac:dyDescent="0.4"/>
    <row r="42183" s="6" customFormat="1" x14ac:dyDescent="0.4"/>
    <row r="42184" s="6" customFormat="1" x14ac:dyDescent="0.4"/>
    <row r="42185" s="6" customFormat="1" x14ac:dyDescent="0.4"/>
    <row r="42186" s="6" customFormat="1" x14ac:dyDescent="0.4"/>
    <row r="42187" s="6" customFormat="1" x14ac:dyDescent="0.4"/>
    <row r="42188" s="6" customFormat="1" x14ac:dyDescent="0.4"/>
    <row r="42189" s="6" customFormat="1" x14ac:dyDescent="0.4"/>
    <row r="42190" s="6" customFormat="1" x14ac:dyDescent="0.4"/>
    <row r="42191" s="6" customFormat="1" x14ac:dyDescent="0.4"/>
    <row r="42192" s="6" customFormat="1" x14ac:dyDescent="0.4"/>
    <row r="42193" s="6" customFormat="1" x14ac:dyDescent="0.4"/>
    <row r="42194" s="6" customFormat="1" x14ac:dyDescent="0.4"/>
    <row r="42195" s="6" customFormat="1" x14ac:dyDescent="0.4"/>
    <row r="42196" s="6" customFormat="1" x14ac:dyDescent="0.4"/>
    <row r="42197" s="6" customFormat="1" x14ac:dyDescent="0.4"/>
    <row r="42198" s="6" customFormat="1" x14ac:dyDescent="0.4"/>
    <row r="42199" s="6" customFormat="1" x14ac:dyDescent="0.4"/>
    <row r="42200" s="6" customFormat="1" x14ac:dyDescent="0.4"/>
    <row r="42201" s="6" customFormat="1" x14ac:dyDescent="0.4"/>
    <row r="42202" s="6" customFormat="1" x14ac:dyDescent="0.4"/>
    <row r="42203" s="6" customFormat="1" x14ac:dyDescent="0.4"/>
    <row r="42204" s="6" customFormat="1" x14ac:dyDescent="0.4"/>
    <row r="42205" s="6" customFormat="1" x14ac:dyDescent="0.4"/>
    <row r="42206" s="6" customFormat="1" x14ac:dyDescent="0.4"/>
    <row r="42207" s="6" customFormat="1" x14ac:dyDescent="0.4"/>
    <row r="42208" s="6" customFormat="1" x14ac:dyDescent="0.4"/>
    <row r="42209" s="6" customFormat="1" x14ac:dyDescent="0.4"/>
    <row r="42210" s="6" customFormat="1" x14ac:dyDescent="0.4"/>
    <row r="42211" s="6" customFormat="1" x14ac:dyDescent="0.4"/>
    <row r="42212" s="6" customFormat="1" x14ac:dyDescent="0.4"/>
    <row r="42213" s="6" customFormat="1" x14ac:dyDescent="0.4"/>
    <row r="42214" s="6" customFormat="1" x14ac:dyDescent="0.4"/>
    <row r="42215" s="6" customFormat="1" x14ac:dyDescent="0.4"/>
    <row r="42216" s="6" customFormat="1" x14ac:dyDescent="0.4"/>
    <row r="42217" s="6" customFormat="1" x14ac:dyDescent="0.4"/>
    <row r="42218" s="6" customFormat="1" x14ac:dyDescent="0.4"/>
    <row r="42219" s="6" customFormat="1" x14ac:dyDescent="0.4"/>
    <row r="42220" s="6" customFormat="1" x14ac:dyDescent="0.4"/>
    <row r="42221" s="6" customFormat="1" x14ac:dyDescent="0.4"/>
    <row r="42222" s="6" customFormat="1" x14ac:dyDescent="0.4"/>
    <row r="42223" s="6" customFormat="1" x14ac:dyDescent="0.4"/>
    <row r="42224" s="6" customFormat="1" x14ac:dyDescent="0.4"/>
    <row r="42225" s="6" customFormat="1" x14ac:dyDescent="0.4"/>
    <row r="42226" s="6" customFormat="1" x14ac:dyDescent="0.4"/>
    <row r="42227" s="6" customFormat="1" x14ac:dyDescent="0.4"/>
    <row r="42228" s="6" customFormat="1" x14ac:dyDescent="0.4"/>
    <row r="42229" s="6" customFormat="1" x14ac:dyDescent="0.4"/>
    <row r="42230" s="6" customFormat="1" x14ac:dyDescent="0.4"/>
    <row r="42231" s="6" customFormat="1" x14ac:dyDescent="0.4"/>
    <row r="42232" s="6" customFormat="1" x14ac:dyDescent="0.4"/>
    <row r="42233" s="6" customFormat="1" x14ac:dyDescent="0.4"/>
    <row r="42234" s="6" customFormat="1" x14ac:dyDescent="0.4"/>
    <row r="42235" s="6" customFormat="1" x14ac:dyDescent="0.4"/>
    <row r="42236" s="6" customFormat="1" x14ac:dyDescent="0.4"/>
    <row r="42237" s="6" customFormat="1" x14ac:dyDescent="0.4"/>
    <row r="42238" s="6" customFormat="1" x14ac:dyDescent="0.4"/>
    <row r="42239" s="6" customFormat="1" x14ac:dyDescent="0.4"/>
    <row r="42240" s="6" customFormat="1" x14ac:dyDescent="0.4"/>
    <row r="42241" s="6" customFormat="1" x14ac:dyDescent="0.4"/>
    <row r="42242" s="6" customFormat="1" x14ac:dyDescent="0.4"/>
    <row r="42243" s="6" customFormat="1" x14ac:dyDescent="0.4"/>
    <row r="42244" s="6" customFormat="1" x14ac:dyDescent="0.4"/>
    <row r="42245" s="6" customFormat="1" x14ac:dyDescent="0.4"/>
    <row r="42246" s="6" customFormat="1" x14ac:dyDescent="0.4"/>
    <row r="42247" s="6" customFormat="1" x14ac:dyDescent="0.4"/>
    <row r="42248" s="6" customFormat="1" x14ac:dyDescent="0.4"/>
    <row r="42249" s="6" customFormat="1" x14ac:dyDescent="0.4"/>
    <row r="42250" s="6" customFormat="1" x14ac:dyDescent="0.4"/>
    <row r="42251" s="6" customFormat="1" x14ac:dyDescent="0.4"/>
    <row r="42252" s="6" customFormat="1" x14ac:dyDescent="0.4"/>
    <row r="42253" s="6" customFormat="1" x14ac:dyDescent="0.4"/>
    <row r="42254" s="6" customFormat="1" x14ac:dyDescent="0.4"/>
    <row r="42255" s="6" customFormat="1" x14ac:dyDescent="0.4"/>
    <row r="42256" s="6" customFormat="1" x14ac:dyDescent="0.4"/>
    <row r="42257" s="6" customFormat="1" x14ac:dyDescent="0.4"/>
    <row r="42258" s="6" customFormat="1" x14ac:dyDescent="0.4"/>
    <row r="42259" s="6" customFormat="1" x14ac:dyDescent="0.4"/>
    <row r="42260" s="6" customFormat="1" x14ac:dyDescent="0.4"/>
    <row r="42261" s="6" customFormat="1" x14ac:dyDescent="0.4"/>
    <row r="42262" s="6" customFormat="1" x14ac:dyDescent="0.4"/>
    <row r="42263" s="6" customFormat="1" x14ac:dyDescent="0.4"/>
    <row r="42264" s="6" customFormat="1" x14ac:dyDescent="0.4"/>
    <row r="42265" s="6" customFormat="1" x14ac:dyDescent="0.4"/>
    <row r="42266" s="6" customFormat="1" x14ac:dyDescent="0.4"/>
    <row r="42267" s="6" customFormat="1" x14ac:dyDescent="0.4"/>
    <row r="42268" s="6" customFormat="1" x14ac:dyDescent="0.4"/>
    <row r="42269" s="6" customFormat="1" x14ac:dyDescent="0.4"/>
    <row r="42270" s="6" customFormat="1" x14ac:dyDescent="0.4"/>
    <row r="42271" s="6" customFormat="1" x14ac:dyDescent="0.4"/>
    <row r="42272" s="6" customFormat="1" x14ac:dyDescent="0.4"/>
    <row r="42273" s="6" customFormat="1" x14ac:dyDescent="0.4"/>
    <row r="42274" s="6" customFormat="1" x14ac:dyDescent="0.4"/>
    <row r="42275" s="6" customFormat="1" x14ac:dyDescent="0.4"/>
    <row r="42276" s="6" customFormat="1" x14ac:dyDescent="0.4"/>
    <row r="42277" s="6" customFormat="1" x14ac:dyDescent="0.4"/>
    <row r="42278" s="6" customFormat="1" x14ac:dyDescent="0.4"/>
    <row r="42279" s="6" customFormat="1" x14ac:dyDescent="0.4"/>
    <row r="42280" s="6" customFormat="1" x14ac:dyDescent="0.4"/>
    <row r="42281" s="6" customFormat="1" x14ac:dyDescent="0.4"/>
    <row r="42282" s="6" customFormat="1" x14ac:dyDescent="0.4"/>
    <row r="42283" s="6" customFormat="1" x14ac:dyDescent="0.4"/>
    <row r="42284" s="6" customFormat="1" x14ac:dyDescent="0.4"/>
    <row r="42285" s="6" customFormat="1" x14ac:dyDescent="0.4"/>
    <row r="42286" s="6" customFormat="1" x14ac:dyDescent="0.4"/>
    <row r="42287" s="6" customFormat="1" x14ac:dyDescent="0.4"/>
    <row r="42288" s="6" customFormat="1" x14ac:dyDescent="0.4"/>
    <row r="42289" s="6" customFormat="1" x14ac:dyDescent="0.4"/>
    <row r="42290" s="6" customFormat="1" x14ac:dyDescent="0.4"/>
    <row r="42291" s="6" customFormat="1" x14ac:dyDescent="0.4"/>
    <row r="42292" s="6" customFormat="1" x14ac:dyDescent="0.4"/>
    <row r="42293" s="6" customFormat="1" x14ac:dyDescent="0.4"/>
    <row r="42294" s="6" customFormat="1" x14ac:dyDescent="0.4"/>
    <row r="42295" s="6" customFormat="1" x14ac:dyDescent="0.4"/>
    <row r="42296" s="6" customFormat="1" x14ac:dyDescent="0.4"/>
    <row r="42297" s="6" customFormat="1" x14ac:dyDescent="0.4"/>
    <row r="42298" s="6" customFormat="1" x14ac:dyDescent="0.4"/>
    <row r="42299" s="6" customFormat="1" x14ac:dyDescent="0.4"/>
    <row r="42300" s="6" customFormat="1" x14ac:dyDescent="0.4"/>
    <row r="42301" s="6" customFormat="1" x14ac:dyDescent="0.4"/>
    <row r="42302" s="6" customFormat="1" x14ac:dyDescent="0.4"/>
    <row r="42303" s="6" customFormat="1" x14ac:dyDescent="0.4"/>
    <row r="42304" s="6" customFormat="1" x14ac:dyDescent="0.4"/>
    <row r="42305" s="6" customFormat="1" x14ac:dyDescent="0.4"/>
    <row r="42306" s="6" customFormat="1" x14ac:dyDescent="0.4"/>
    <row r="42307" s="6" customFormat="1" x14ac:dyDescent="0.4"/>
    <row r="42308" s="6" customFormat="1" x14ac:dyDescent="0.4"/>
    <row r="42309" s="6" customFormat="1" x14ac:dyDescent="0.4"/>
    <row r="42310" s="6" customFormat="1" x14ac:dyDescent="0.4"/>
    <row r="42311" s="6" customFormat="1" x14ac:dyDescent="0.4"/>
    <row r="42312" s="6" customFormat="1" x14ac:dyDescent="0.4"/>
    <row r="42313" s="6" customFormat="1" x14ac:dyDescent="0.4"/>
    <row r="42314" s="6" customFormat="1" x14ac:dyDescent="0.4"/>
    <row r="42315" s="6" customFormat="1" x14ac:dyDescent="0.4"/>
    <row r="42316" s="6" customFormat="1" x14ac:dyDescent="0.4"/>
    <row r="42317" s="6" customFormat="1" x14ac:dyDescent="0.4"/>
    <row r="42318" s="6" customFormat="1" x14ac:dyDescent="0.4"/>
    <row r="42319" s="6" customFormat="1" x14ac:dyDescent="0.4"/>
    <row r="42320" s="6" customFormat="1" x14ac:dyDescent="0.4"/>
    <row r="42321" s="6" customFormat="1" x14ac:dyDescent="0.4"/>
    <row r="42322" s="6" customFormat="1" x14ac:dyDescent="0.4"/>
    <row r="42323" s="6" customFormat="1" x14ac:dyDescent="0.4"/>
    <row r="42324" s="6" customFormat="1" x14ac:dyDescent="0.4"/>
    <row r="42325" s="6" customFormat="1" x14ac:dyDescent="0.4"/>
    <row r="42326" s="6" customFormat="1" x14ac:dyDescent="0.4"/>
    <row r="42327" s="6" customFormat="1" x14ac:dyDescent="0.4"/>
    <row r="42328" s="6" customFormat="1" x14ac:dyDescent="0.4"/>
    <row r="42329" s="6" customFormat="1" x14ac:dyDescent="0.4"/>
    <row r="42330" s="6" customFormat="1" x14ac:dyDescent="0.4"/>
    <row r="42331" s="6" customFormat="1" x14ac:dyDescent="0.4"/>
    <row r="42332" s="6" customFormat="1" x14ac:dyDescent="0.4"/>
    <row r="42333" s="6" customFormat="1" x14ac:dyDescent="0.4"/>
    <row r="42334" s="6" customFormat="1" x14ac:dyDescent="0.4"/>
    <row r="42335" s="6" customFormat="1" x14ac:dyDescent="0.4"/>
    <row r="42336" s="6" customFormat="1" x14ac:dyDescent="0.4"/>
    <row r="42337" s="6" customFormat="1" x14ac:dyDescent="0.4"/>
    <row r="42338" s="6" customFormat="1" x14ac:dyDescent="0.4"/>
    <row r="42339" s="6" customFormat="1" x14ac:dyDescent="0.4"/>
    <row r="42340" s="6" customFormat="1" x14ac:dyDescent="0.4"/>
    <row r="42341" s="6" customFormat="1" x14ac:dyDescent="0.4"/>
    <row r="42342" s="6" customFormat="1" x14ac:dyDescent="0.4"/>
    <row r="42343" s="6" customFormat="1" x14ac:dyDescent="0.4"/>
    <row r="42344" s="6" customFormat="1" x14ac:dyDescent="0.4"/>
    <row r="42345" s="6" customFormat="1" x14ac:dyDescent="0.4"/>
    <row r="42346" s="6" customFormat="1" x14ac:dyDescent="0.4"/>
    <row r="42347" s="6" customFormat="1" x14ac:dyDescent="0.4"/>
    <row r="42348" s="6" customFormat="1" x14ac:dyDescent="0.4"/>
    <row r="42349" s="6" customFormat="1" x14ac:dyDescent="0.4"/>
    <row r="42350" s="6" customFormat="1" x14ac:dyDescent="0.4"/>
    <row r="42351" s="6" customFormat="1" x14ac:dyDescent="0.4"/>
    <row r="42352" s="6" customFormat="1" x14ac:dyDescent="0.4"/>
    <row r="42353" s="6" customFormat="1" x14ac:dyDescent="0.4"/>
    <row r="42354" s="6" customFormat="1" x14ac:dyDescent="0.4"/>
    <row r="42355" s="6" customFormat="1" x14ac:dyDescent="0.4"/>
    <row r="42356" s="6" customFormat="1" x14ac:dyDescent="0.4"/>
    <row r="42357" s="6" customFormat="1" x14ac:dyDescent="0.4"/>
    <row r="42358" s="6" customFormat="1" x14ac:dyDescent="0.4"/>
    <row r="42359" s="6" customFormat="1" x14ac:dyDescent="0.4"/>
    <row r="42360" s="6" customFormat="1" x14ac:dyDescent="0.4"/>
    <row r="42361" s="6" customFormat="1" x14ac:dyDescent="0.4"/>
    <row r="42362" s="6" customFormat="1" x14ac:dyDescent="0.4"/>
    <row r="42363" s="6" customFormat="1" x14ac:dyDescent="0.4"/>
    <row r="42364" s="6" customFormat="1" x14ac:dyDescent="0.4"/>
    <row r="42365" s="6" customFormat="1" x14ac:dyDescent="0.4"/>
    <row r="42366" s="6" customFormat="1" x14ac:dyDescent="0.4"/>
    <row r="42367" s="6" customFormat="1" x14ac:dyDescent="0.4"/>
    <row r="42368" s="6" customFormat="1" x14ac:dyDescent="0.4"/>
    <row r="42369" s="6" customFormat="1" x14ac:dyDescent="0.4"/>
    <row r="42370" s="6" customFormat="1" x14ac:dyDescent="0.4"/>
    <row r="42371" s="6" customFormat="1" x14ac:dyDescent="0.4"/>
    <row r="42372" s="6" customFormat="1" x14ac:dyDescent="0.4"/>
    <row r="42373" s="6" customFormat="1" x14ac:dyDescent="0.4"/>
    <row r="42374" s="6" customFormat="1" x14ac:dyDescent="0.4"/>
    <row r="42375" s="6" customFormat="1" x14ac:dyDescent="0.4"/>
    <row r="42376" s="6" customFormat="1" x14ac:dyDescent="0.4"/>
    <row r="42377" s="6" customFormat="1" x14ac:dyDescent="0.4"/>
    <row r="42378" s="6" customFormat="1" x14ac:dyDescent="0.4"/>
    <row r="42379" s="6" customFormat="1" x14ac:dyDescent="0.4"/>
    <row r="42380" s="6" customFormat="1" x14ac:dyDescent="0.4"/>
    <row r="42381" s="6" customFormat="1" x14ac:dyDescent="0.4"/>
    <row r="42382" s="6" customFormat="1" x14ac:dyDescent="0.4"/>
    <row r="42383" s="6" customFormat="1" x14ac:dyDescent="0.4"/>
    <row r="42384" s="6" customFormat="1" x14ac:dyDescent="0.4"/>
    <row r="42385" s="6" customFormat="1" x14ac:dyDescent="0.4"/>
    <row r="42386" s="6" customFormat="1" x14ac:dyDescent="0.4"/>
    <row r="42387" s="6" customFormat="1" x14ac:dyDescent="0.4"/>
    <row r="42388" s="6" customFormat="1" x14ac:dyDescent="0.4"/>
    <row r="42389" s="6" customFormat="1" x14ac:dyDescent="0.4"/>
    <row r="42390" s="6" customFormat="1" x14ac:dyDescent="0.4"/>
    <row r="42391" s="6" customFormat="1" x14ac:dyDescent="0.4"/>
    <row r="42392" s="6" customFormat="1" x14ac:dyDescent="0.4"/>
    <row r="42393" s="6" customFormat="1" x14ac:dyDescent="0.4"/>
    <row r="42394" s="6" customFormat="1" x14ac:dyDescent="0.4"/>
    <row r="42395" s="6" customFormat="1" x14ac:dyDescent="0.4"/>
    <row r="42396" s="6" customFormat="1" x14ac:dyDescent="0.4"/>
    <row r="42397" s="6" customFormat="1" x14ac:dyDescent="0.4"/>
    <row r="42398" s="6" customFormat="1" x14ac:dyDescent="0.4"/>
    <row r="42399" s="6" customFormat="1" x14ac:dyDescent="0.4"/>
    <row r="42400" s="6" customFormat="1" x14ac:dyDescent="0.4"/>
    <row r="42401" s="6" customFormat="1" x14ac:dyDescent="0.4"/>
    <row r="42402" s="6" customFormat="1" x14ac:dyDescent="0.4"/>
    <row r="42403" s="6" customFormat="1" x14ac:dyDescent="0.4"/>
    <row r="42404" s="6" customFormat="1" x14ac:dyDescent="0.4"/>
    <row r="42405" s="6" customFormat="1" x14ac:dyDescent="0.4"/>
    <row r="42406" s="6" customFormat="1" x14ac:dyDescent="0.4"/>
    <row r="42407" s="6" customFormat="1" x14ac:dyDescent="0.4"/>
    <row r="42408" s="6" customFormat="1" x14ac:dyDescent="0.4"/>
    <row r="42409" s="6" customFormat="1" x14ac:dyDescent="0.4"/>
    <row r="42410" s="6" customFormat="1" x14ac:dyDescent="0.4"/>
    <row r="42411" s="6" customFormat="1" x14ac:dyDescent="0.4"/>
    <row r="42412" s="6" customFormat="1" x14ac:dyDescent="0.4"/>
    <row r="42413" s="6" customFormat="1" x14ac:dyDescent="0.4"/>
    <row r="42414" s="6" customFormat="1" x14ac:dyDescent="0.4"/>
    <row r="42415" s="6" customFormat="1" x14ac:dyDescent="0.4"/>
    <row r="42416" s="6" customFormat="1" x14ac:dyDescent="0.4"/>
    <row r="42417" s="6" customFormat="1" x14ac:dyDescent="0.4"/>
    <row r="42418" s="6" customFormat="1" x14ac:dyDescent="0.4"/>
    <row r="42419" s="6" customFormat="1" x14ac:dyDescent="0.4"/>
    <row r="42420" s="6" customFormat="1" x14ac:dyDescent="0.4"/>
    <row r="42421" s="6" customFormat="1" x14ac:dyDescent="0.4"/>
    <row r="42422" s="6" customFormat="1" x14ac:dyDescent="0.4"/>
    <row r="42423" s="6" customFormat="1" x14ac:dyDescent="0.4"/>
    <row r="42424" s="6" customFormat="1" x14ac:dyDescent="0.4"/>
    <row r="42425" s="6" customFormat="1" x14ac:dyDescent="0.4"/>
    <row r="42426" s="6" customFormat="1" x14ac:dyDescent="0.4"/>
    <row r="42427" s="6" customFormat="1" x14ac:dyDescent="0.4"/>
    <row r="42428" s="6" customFormat="1" x14ac:dyDescent="0.4"/>
    <row r="42429" s="6" customFormat="1" x14ac:dyDescent="0.4"/>
    <row r="42430" s="6" customFormat="1" x14ac:dyDescent="0.4"/>
    <row r="42431" s="6" customFormat="1" x14ac:dyDescent="0.4"/>
    <row r="42432" s="6" customFormat="1" x14ac:dyDescent="0.4"/>
    <row r="42433" s="6" customFormat="1" x14ac:dyDescent="0.4"/>
    <row r="42434" s="6" customFormat="1" x14ac:dyDescent="0.4"/>
    <row r="42435" s="6" customFormat="1" x14ac:dyDescent="0.4"/>
    <row r="42436" s="6" customFormat="1" x14ac:dyDescent="0.4"/>
    <row r="42437" s="6" customFormat="1" x14ac:dyDescent="0.4"/>
    <row r="42438" s="6" customFormat="1" x14ac:dyDescent="0.4"/>
    <row r="42439" s="6" customFormat="1" x14ac:dyDescent="0.4"/>
    <row r="42440" s="6" customFormat="1" x14ac:dyDescent="0.4"/>
    <row r="42441" s="6" customFormat="1" x14ac:dyDescent="0.4"/>
    <row r="42442" s="6" customFormat="1" x14ac:dyDescent="0.4"/>
    <row r="42443" s="6" customFormat="1" x14ac:dyDescent="0.4"/>
    <row r="42444" s="6" customFormat="1" x14ac:dyDescent="0.4"/>
    <row r="42445" s="6" customFormat="1" x14ac:dyDescent="0.4"/>
    <row r="42446" s="6" customFormat="1" x14ac:dyDescent="0.4"/>
    <row r="42447" s="6" customFormat="1" x14ac:dyDescent="0.4"/>
    <row r="42448" s="6" customFormat="1" x14ac:dyDescent="0.4"/>
    <row r="42449" s="6" customFormat="1" x14ac:dyDescent="0.4"/>
    <row r="42450" s="6" customFormat="1" x14ac:dyDescent="0.4"/>
    <row r="42451" s="6" customFormat="1" x14ac:dyDescent="0.4"/>
    <row r="42452" s="6" customFormat="1" x14ac:dyDescent="0.4"/>
    <row r="42453" s="6" customFormat="1" x14ac:dyDescent="0.4"/>
    <row r="42454" s="6" customFormat="1" x14ac:dyDescent="0.4"/>
    <row r="42455" s="6" customFormat="1" x14ac:dyDescent="0.4"/>
    <row r="42456" s="6" customFormat="1" x14ac:dyDescent="0.4"/>
    <row r="42457" s="6" customFormat="1" x14ac:dyDescent="0.4"/>
    <row r="42458" s="6" customFormat="1" x14ac:dyDescent="0.4"/>
    <row r="42459" s="6" customFormat="1" x14ac:dyDescent="0.4"/>
    <row r="42460" s="6" customFormat="1" x14ac:dyDescent="0.4"/>
    <row r="42461" s="6" customFormat="1" x14ac:dyDescent="0.4"/>
    <row r="42462" s="6" customFormat="1" x14ac:dyDescent="0.4"/>
    <row r="42463" s="6" customFormat="1" x14ac:dyDescent="0.4"/>
    <row r="42464" s="6" customFormat="1" x14ac:dyDescent="0.4"/>
    <row r="42465" s="6" customFormat="1" x14ac:dyDescent="0.4"/>
    <row r="42466" s="6" customFormat="1" x14ac:dyDescent="0.4"/>
    <row r="42467" s="6" customFormat="1" x14ac:dyDescent="0.4"/>
    <row r="42468" s="6" customFormat="1" x14ac:dyDescent="0.4"/>
    <row r="42469" s="6" customFormat="1" x14ac:dyDescent="0.4"/>
    <row r="42470" s="6" customFormat="1" x14ac:dyDescent="0.4"/>
    <row r="42471" s="6" customFormat="1" x14ac:dyDescent="0.4"/>
    <row r="42472" s="6" customFormat="1" x14ac:dyDescent="0.4"/>
    <row r="42473" s="6" customFormat="1" x14ac:dyDescent="0.4"/>
    <row r="42474" s="6" customFormat="1" x14ac:dyDescent="0.4"/>
    <row r="42475" s="6" customFormat="1" x14ac:dyDescent="0.4"/>
    <row r="42476" s="6" customFormat="1" x14ac:dyDescent="0.4"/>
    <row r="42477" s="6" customFormat="1" x14ac:dyDescent="0.4"/>
    <row r="42478" s="6" customFormat="1" x14ac:dyDescent="0.4"/>
    <row r="42479" s="6" customFormat="1" x14ac:dyDescent="0.4"/>
    <row r="42480" s="6" customFormat="1" x14ac:dyDescent="0.4"/>
    <row r="42481" s="6" customFormat="1" x14ac:dyDescent="0.4"/>
    <row r="42482" s="6" customFormat="1" x14ac:dyDescent="0.4"/>
    <row r="42483" s="6" customFormat="1" x14ac:dyDescent="0.4"/>
    <row r="42484" s="6" customFormat="1" x14ac:dyDescent="0.4"/>
    <row r="42485" s="6" customFormat="1" x14ac:dyDescent="0.4"/>
    <row r="42486" s="6" customFormat="1" x14ac:dyDescent="0.4"/>
    <row r="42487" s="6" customFormat="1" x14ac:dyDescent="0.4"/>
    <row r="42488" s="6" customFormat="1" x14ac:dyDescent="0.4"/>
    <row r="42489" s="6" customFormat="1" x14ac:dyDescent="0.4"/>
    <row r="42490" s="6" customFormat="1" x14ac:dyDescent="0.4"/>
    <row r="42491" s="6" customFormat="1" x14ac:dyDescent="0.4"/>
    <row r="42492" s="6" customFormat="1" x14ac:dyDescent="0.4"/>
    <row r="42493" s="6" customFormat="1" x14ac:dyDescent="0.4"/>
    <row r="42494" s="6" customFormat="1" x14ac:dyDescent="0.4"/>
    <row r="42495" s="6" customFormat="1" x14ac:dyDescent="0.4"/>
    <row r="42496" s="6" customFormat="1" x14ac:dyDescent="0.4"/>
    <row r="42497" s="6" customFormat="1" x14ac:dyDescent="0.4"/>
    <row r="42498" s="6" customFormat="1" x14ac:dyDescent="0.4"/>
    <row r="42499" s="6" customFormat="1" x14ac:dyDescent="0.4"/>
    <row r="42500" s="6" customFormat="1" x14ac:dyDescent="0.4"/>
    <row r="42501" s="6" customFormat="1" x14ac:dyDescent="0.4"/>
    <row r="42502" s="6" customFormat="1" x14ac:dyDescent="0.4"/>
    <row r="42503" s="6" customFormat="1" x14ac:dyDescent="0.4"/>
    <row r="42504" s="6" customFormat="1" x14ac:dyDescent="0.4"/>
    <row r="42505" s="6" customFormat="1" x14ac:dyDescent="0.4"/>
    <row r="42506" s="6" customFormat="1" x14ac:dyDescent="0.4"/>
    <row r="42507" s="6" customFormat="1" x14ac:dyDescent="0.4"/>
    <row r="42508" s="6" customFormat="1" x14ac:dyDescent="0.4"/>
    <row r="42509" s="6" customFormat="1" x14ac:dyDescent="0.4"/>
    <row r="42510" s="6" customFormat="1" x14ac:dyDescent="0.4"/>
    <row r="42511" s="6" customFormat="1" x14ac:dyDescent="0.4"/>
    <row r="42512" s="6" customFormat="1" x14ac:dyDescent="0.4"/>
    <row r="42513" s="6" customFormat="1" x14ac:dyDescent="0.4"/>
    <row r="42514" s="6" customFormat="1" x14ac:dyDescent="0.4"/>
    <row r="42515" s="6" customFormat="1" x14ac:dyDescent="0.4"/>
    <row r="42516" s="6" customFormat="1" x14ac:dyDescent="0.4"/>
    <row r="42517" s="6" customFormat="1" x14ac:dyDescent="0.4"/>
    <row r="42518" s="6" customFormat="1" x14ac:dyDescent="0.4"/>
    <row r="42519" s="6" customFormat="1" x14ac:dyDescent="0.4"/>
    <row r="42520" s="6" customFormat="1" x14ac:dyDescent="0.4"/>
    <row r="42521" s="6" customFormat="1" x14ac:dyDescent="0.4"/>
    <row r="42522" s="6" customFormat="1" x14ac:dyDescent="0.4"/>
    <row r="42523" s="6" customFormat="1" x14ac:dyDescent="0.4"/>
    <row r="42524" s="6" customFormat="1" x14ac:dyDescent="0.4"/>
    <row r="42525" s="6" customFormat="1" x14ac:dyDescent="0.4"/>
    <row r="42526" s="6" customFormat="1" x14ac:dyDescent="0.4"/>
    <row r="42527" s="6" customFormat="1" x14ac:dyDescent="0.4"/>
    <row r="42528" s="6" customFormat="1" x14ac:dyDescent="0.4"/>
    <row r="42529" s="6" customFormat="1" x14ac:dyDescent="0.4"/>
    <row r="42530" s="6" customFormat="1" x14ac:dyDescent="0.4"/>
    <row r="42531" s="6" customFormat="1" x14ac:dyDescent="0.4"/>
    <row r="42532" s="6" customFormat="1" x14ac:dyDescent="0.4"/>
    <row r="42533" s="6" customFormat="1" x14ac:dyDescent="0.4"/>
    <row r="42534" s="6" customFormat="1" x14ac:dyDescent="0.4"/>
    <row r="42535" s="6" customFormat="1" x14ac:dyDescent="0.4"/>
    <row r="42536" s="6" customFormat="1" x14ac:dyDescent="0.4"/>
    <row r="42537" s="6" customFormat="1" x14ac:dyDescent="0.4"/>
    <row r="42538" s="6" customFormat="1" x14ac:dyDescent="0.4"/>
    <row r="42539" s="6" customFormat="1" x14ac:dyDescent="0.4"/>
    <row r="42540" s="6" customFormat="1" x14ac:dyDescent="0.4"/>
    <row r="42541" s="6" customFormat="1" x14ac:dyDescent="0.4"/>
    <row r="42542" s="6" customFormat="1" x14ac:dyDescent="0.4"/>
    <row r="42543" s="6" customFormat="1" x14ac:dyDescent="0.4"/>
    <row r="42544" s="6" customFormat="1" x14ac:dyDescent="0.4"/>
    <row r="42545" s="6" customFormat="1" x14ac:dyDescent="0.4"/>
    <row r="42546" s="6" customFormat="1" x14ac:dyDescent="0.4"/>
    <row r="42547" s="6" customFormat="1" x14ac:dyDescent="0.4"/>
    <row r="42548" s="6" customFormat="1" x14ac:dyDescent="0.4"/>
    <row r="42549" s="6" customFormat="1" x14ac:dyDescent="0.4"/>
    <row r="42550" s="6" customFormat="1" x14ac:dyDescent="0.4"/>
    <row r="42551" s="6" customFormat="1" x14ac:dyDescent="0.4"/>
    <row r="42552" s="6" customFormat="1" x14ac:dyDescent="0.4"/>
    <row r="42553" s="6" customFormat="1" x14ac:dyDescent="0.4"/>
    <row r="42554" s="6" customFormat="1" x14ac:dyDescent="0.4"/>
    <row r="42555" s="6" customFormat="1" x14ac:dyDescent="0.4"/>
    <row r="42556" s="6" customFormat="1" x14ac:dyDescent="0.4"/>
    <row r="42557" s="6" customFormat="1" x14ac:dyDescent="0.4"/>
    <row r="42558" s="6" customFormat="1" x14ac:dyDescent="0.4"/>
    <row r="42559" s="6" customFormat="1" x14ac:dyDescent="0.4"/>
    <row r="42560" s="6" customFormat="1" x14ac:dyDescent="0.4"/>
    <row r="42561" s="6" customFormat="1" x14ac:dyDescent="0.4"/>
    <row r="42562" s="6" customFormat="1" x14ac:dyDescent="0.4"/>
    <row r="42563" s="6" customFormat="1" x14ac:dyDescent="0.4"/>
    <row r="42564" s="6" customFormat="1" x14ac:dyDescent="0.4"/>
    <row r="42565" s="6" customFormat="1" x14ac:dyDescent="0.4"/>
    <row r="42566" s="6" customFormat="1" x14ac:dyDescent="0.4"/>
    <row r="42567" s="6" customFormat="1" x14ac:dyDescent="0.4"/>
    <row r="42568" s="6" customFormat="1" x14ac:dyDescent="0.4"/>
    <row r="42569" s="6" customFormat="1" x14ac:dyDescent="0.4"/>
    <row r="42570" s="6" customFormat="1" x14ac:dyDescent="0.4"/>
    <row r="42571" s="6" customFormat="1" x14ac:dyDescent="0.4"/>
    <row r="42572" s="6" customFormat="1" x14ac:dyDescent="0.4"/>
    <row r="42573" s="6" customFormat="1" x14ac:dyDescent="0.4"/>
    <row r="42574" s="6" customFormat="1" x14ac:dyDescent="0.4"/>
    <row r="42575" s="6" customFormat="1" x14ac:dyDescent="0.4"/>
    <row r="42576" s="6" customFormat="1" x14ac:dyDescent="0.4"/>
    <row r="42577" s="6" customFormat="1" x14ac:dyDescent="0.4"/>
    <row r="42578" s="6" customFormat="1" x14ac:dyDescent="0.4"/>
    <row r="42579" s="6" customFormat="1" x14ac:dyDescent="0.4"/>
    <row r="42580" s="6" customFormat="1" x14ac:dyDescent="0.4"/>
    <row r="42581" s="6" customFormat="1" x14ac:dyDescent="0.4"/>
    <row r="42582" s="6" customFormat="1" x14ac:dyDescent="0.4"/>
    <row r="42583" s="6" customFormat="1" x14ac:dyDescent="0.4"/>
    <row r="42584" s="6" customFormat="1" x14ac:dyDescent="0.4"/>
    <row r="42585" s="6" customFormat="1" x14ac:dyDescent="0.4"/>
    <row r="42586" s="6" customFormat="1" x14ac:dyDescent="0.4"/>
    <row r="42587" s="6" customFormat="1" x14ac:dyDescent="0.4"/>
    <row r="42588" s="6" customFormat="1" x14ac:dyDescent="0.4"/>
    <row r="42589" s="6" customFormat="1" x14ac:dyDescent="0.4"/>
    <row r="42590" s="6" customFormat="1" x14ac:dyDescent="0.4"/>
    <row r="42591" s="6" customFormat="1" x14ac:dyDescent="0.4"/>
    <row r="42592" s="6" customFormat="1" x14ac:dyDescent="0.4"/>
    <row r="42593" s="6" customFormat="1" x14ac:dyDescent="0.4"/>
    <row r="42594" s="6" customFormat="1" x14ac:dyDescent="0.4"/>
    <row r="42595" s="6" customFormat="1" x14ac:dyDescent="0.4"/>
    <row r="42596" s="6" customFormat="1" x14ac:dyDescent="0.4"/>
    <row r="42597" s="6" customFormat="1" x14ac:dyDescent="0.4"/>
    <row r="42598" s="6" customFormat="1" x14ac:dyDescent="0.4"/>
    <row r="42599" s="6" customFormat="1" x14ac:dyDescent="0.4"/>
    <row r="42600" s="6" customFormat="1" x14ac:dyDescent="0.4"/>
    <row r="42601" s="6" customFormat="1" x14ac:dyDescent="0.4"/>
    <row r="42602" s="6" customFormat="1" x14ac:dyDescent="0.4"/>
    <row r="42603" s="6" customFormat="1" x14ac:dyDescent="0.4"/>
    <row r="42604" s="6" customFormat="1" x14ac:dyDescent="0.4"/>
    <row r="42605" s="6" customFormat="1" x14ac:dyDescent="0.4"/>
    <row r="42606" s="6" customFormat="1" x14ac:dyDescent="0.4"/>
    <row r="42607" s="6" customFormat="1" x14ac:dyDescent="0.4"/>
    <row r="42608" s="6" customFormat="1" x14ac:dyDescent="0.4"/>
    <row r="42609" s="6" customFormat="1" x14ac:dyDescent="0.4"/>
    <row r="42610" s="6" customFormat="1" x14ac:dyDescent="0.4"/>
    <row r="42611" s="6" customFormat="1" x14ac:dyDescent="0.4"/>
    <row r="42612" s="6" customFormat="1" x14ac:dyDescent="0.4"/>
    <row r="42613" s="6" customFormat="1" x14ac:dyDescent="0.4"/>
    <row r="42614" s="6" customFormat="1" x14ac:dyDescent="0.4"/>
    <row r="42615" s="6" customFormat="1" x14ac:dyDescent="0.4"/>
    <row r="42616" s="6" customFormat="1" x14ac:dyDescent="0.4"/>
    <row r="42617" s="6" customFormat="1" x14ac:dyDescent="0.4"/>
    <row r="42618" s="6" customFormat="1" x14ac:dyDescent="0.4"/>
    <row r="42619" s="6" customFormat="1" x14ac:dyDescent="0.4"/>
    <row r="42620" s="6" customFormat="1" x14ac:dyDescent="0.4"/>
    <row r="42621" s="6" customFormat="1" x14ac:dyDescent="0.4"/>
    <row r="42622" s="6" customFormat="1" x14ac:dyDescent="0.4"/>
    <row r="42623" s="6" customFormat="1" x14ac:dyDescent="0.4"/>
    <row r="42624" s="6" customFormat="1" x14ac:dyDescent="0.4"/>
    <row r="42625" s="6" customFormat="1" x14ac:dyDescent="0.4"/>
    <row r="42626" s="6" customFormat="1" x14ac:dyDescent="0.4"/>
    <row r="42627" s="6" customFormat="1" x14ac:dyDescent="0.4"/>
    <row r="42628" s="6" customFormat="1" x14ac:dyDescent="0.4"/>
    <row r="42629" s="6" customFormat="1" x14ac:dyDescent="0.4"/>
    <row r="42630" s="6" customFormat="1" x14ac:dyDescent="0.4"/>
    <row r="42631" s="6" customFormat="1" x14ac:dyDescent="0.4"/>
    <row r="42632" s="6" customFormat="1" x14ac:dyDescent="0.4"/>
    <row r="42633" s="6" customFormat="1" x14ac:dyDescent="0.4"/>
    <row r="42634" s="6" customFormat="1" x14ac:dyDescent="0.4"/>
    <row r="42635" s="6" customFormat="1" x14ac:dyDescent="0.4"/>
    <row r="42636" s="6" customFormat="1" x14ac:dyDescent="0.4"/>
    <row r="42637" s="6" customFormat="1" x14ac:dyDescent="0.4"/>
    <row r="42638" s="6" customFormat="1" x14ac:dyDescent="0.4"/>
    <row r="42639" s="6" customFormat="1" x14ac:dyDescent="0.4"/>
    <row r="42640" s="6" customFormat="1" x14ac:dyDescent="0.4"/>
    <row r="42641" s="6" customFormat="1" x14ac:dyDescent="0.4"/>
    <row r="42642" s="6" customFormat="1" x14ac:dyDescent="0.4"/>
    <row r="42643" s="6" customFormat="1" x14ac:dyDescent="0.4"/>
    <row r="42644" s="6" customFormat="1" x14ac:dyDescent="0.4"/>
    <row r="42645" s="6" customFormat="1" x14ac:dyDescent="0.4"/>
    <row r="42646" s="6" customFormat="1" x14ac:dyDescent="0.4"/>
    <row r="42647" s="6" customFormat="1" x14ac:dyDescent="0.4"/>
    <row r="42648" s="6" customFormat="1" x14ac:dyDescent="0.4"/>
    <row r="42649" s="6" customFormat="1" x14ac:dyDescent="0.4"/>
    <row r="42650" s="6" customFormat="1" x14ac:dyDescent="0.4"/>
    <row r="42651" s="6" customFormat="1" x14ac:dyDescent="0.4"/>
    <row r="42652" s="6" customFormat="1" x14ac:dyDescent="0.4"/>
    <row r="42653" s="6" customFormat="1" x14ac:dyDescent="0.4"/>
    <row r="42654" s="6" customFormat="1" x14ac:dyDescent="0.4"/>
    <row r="42655" s="6" customFormat="1" x14ac:dyDescent="0.4"/>
    <row r="42656" s="6" customFormat="1" x14ac:dyDescent="0.4"/>
    <row r="42657" s="6" customFormat="1" x14ac:dyDescent="0.4"/>
    <row r="42658" s="6" customFormat="1" x14ac:dyDescent="0.4"/>
    <row r="42659" s="6" customFormat="1" x14ac:dyDescent="0.4"/>
    <row r="42660" s="6" customFormat="1" x14ac:dyDescent="0.4"/>
    <row r="42661" s="6" customFormat="1" x14ac:dyDescent="0.4"/>
    <row r="42662" s="6" customFormat="1" x14ac:dyDescent="0.4"/>
    <row r="42663" s="6" customFormat="1" x14ac:dyDescent="0.4"/>
    <row r="42664" s="6" customFormat="1" x14ac:dyDescent="0.4"/>
    <row r="42665" s="6" customFormat="1" x14ac:dyDescent="0.4"/>
    <row r="42666" s="6" customFormat="1" x14ac:dyDescent="0.4"/>
    <row r="42667" s="6" customFormat="1" x14ac:dyDescent="0.4"/>
    <row r="42668" s="6" customFormat="1" x14ac:dyDescent="0.4"/>
    <row r="42669" s="6" customFormat="1" x14ac:dyDescent="0.4"/>
    <row r="42670" s="6" customFormat="1" x14ac:dyDescent="0.4"/>
    <row r="42671" s="6" customFormat="1" x14ac:dyDescent="0.4"/>
    <row r="42672" s="6" customFormat="1" x14ac:dyDescent="0.4"/>
    <row r="42673" s="6" customFormat="1" x14ac:dyDescent="0.4"/>
    <row r="42674" s="6" customFormat="1" x14ac:dyDescent="0.4"/>
    <row r="42675" s="6" customFormat="1" x14ac:dyDescent="0.4"/>
    <row r="42676" s="6" customFormat="1" x14ac:dyDescent="0.4"/>
    <row r="42677" s="6" customFormat="1" x14ac:dyDescent="0.4"/>
    <row r="42678" s="6" customFormat="1" x14ac:dyDescent="0.4"/>
    <row r="42679" s="6" customFormat="1" x14ac:dyDescent="0.4"/>
    <row r="42680" s="6" customFormat="1" x14ac:dyDescent="0.4"/>
    <row r="42681" s="6" customFormat="1" x14ac:dyDescent="0.4"/>
    <row r="42682" s="6" customFormat="1" x14ac:dyDescent="0.4"/>
    <row r="42683" s="6" customFormat="1" x14ac:dyDescent="0.4"/>
    <row r="42684" s="6" customFormat="1" x14ac:dyDescent="0.4"/>
    <row r="42685" s="6" customFormat="1" x14ac:dyDescent="0.4"/>
    <row r="42686" s="6" customFormat="1" x14ac:dyDescent="0.4"/>
    <row r="42687" s="6" customFormat="1" x14ac:dyDescent="0.4"/>
    <row r="42688" s="6" customFormat="1" x14ac:dyDescent="0.4"/>
    <row r="42689" s="6" customFormat="1" x14ac:dyDescent="0.4"/>
    <row r="42690" s="6" customFormat="1" x14ac:dyDescent="0.4"/>
    <row r="42691" s="6" customFormat="1" x14ac:dyDescent="0.4"/>
    <row r="42692" s="6" customFormat="1" x14ac:dyDescent="0.4"/>
    <row r="42693" s="6" customFormat="1" x14ac:dyDescent="0.4"/>
    <row r="42694" s="6" customFormat="1" x14ac:dyDescent="0.4"/>
    <row r="42695" s="6" customFormat="1" x14ac:dyDescent="0.4"/>
    <row r="42696" s="6" customFormat="1" x14ac:dyDescent="0.4"/>
    <row r="42697" s="6" customFormat="1" x14ac:dyDescent="0.4"/>
    <row r="42698" s="6" customFormat="1" x14ac:dyDescent="0.4"/>
    <row r="42699" s="6" customFormat="1" x14ac:dyDescent="0.4"/>
    <row r="42700" s="6" customFormat="1" x14ac:dyDescent="0.4"/>
    <row r="42701" s="6" customFormat="1" x14ac:dyDescent="0.4"/>
    <row r="42702" s="6" customFormat="1" x14ac:dyDescent="0.4"/>
    <row r="42703" s="6" customFormat="1" x14ac:dyDescent="0.4"/>
    <row r="42704" s="6" customFormat="1" x14ac:dyDescent="0.4"/>
    <row r="42705" s="6" customFormat="1" x14ac:dyDescent="0.4"/>
    <row r="42706" s="6" customFormat="1" x14ac:dyDescent="0.4"/>
    <row r="42707" s="6" customFormat="1" x14ac:dyDescent="0.4"/>
    <row r="42708" s="6" customFormat="1" x14ac:dyDescent="0.4"/>
    <row r="42709" s="6" customFormat="1" x14ac:dyDescent="0.4"/>
    <row r="42710" s="6" customFormat="1" x14ac:dyDescent="0.4"/>
    <row r="42711" s="6" customFormat="1" x14ac:dyDescent="0.4"/>
    <row r="42712" s="6" customFormat="1" x14ac:dyDescent="0.4"/>
    <row r="42713" s="6" customFormat="1" x14ac:dyDescent="0.4"/>
    <row r="42714" s="6" customFormat="1" x14ac:dyDescent="0.4"/>
    <row r="42715" s="6" customFormat="1" x14ac:dyDescent="0.4"/>
    <row r="42716" s="6" customFormat="1" x14ac:dyDescent="0.4"/>
    <row r="42717" s="6" customFormat="1" x14ac:dyDescent="0.4"/>
    <row r="42718" s="6" customFormat="1" x14ac:dyDescent="0.4"/>
    <row r="42719" s="6" customFormat="1" x14ac:dyDescent="0.4"/>
    <row r="42720" s="6" customFormat="1" x14ac:dyDescent="0.4"/>
    <row r="42721" s="6" customFormat="1" x14ac:dyDescent="0.4"/>
    <row r="42722" s="6" customFormat="1" x14ac:dyDescent="0.4"/>
    <row r="42723" s="6" customFormat="1" x14ac:dyDescent="0.4"/>
    <row r="42724" s="6" customFormat="1" x14ac:dyDescent="0.4"/>
    <row r="42725" s="6" customFormat="1" x14ac:dyDescent="0.4"/>
    <row r="42726" s="6" customFormat="1" x14ac:dyDescent="0.4"/>
    <row r="42727" s="6" customFormat="1" x14ac:dyDescent="0.4"/>
    <row r="42728" s="6" customFormat="1" x14ac:dyDescent="0.4"/>
    <row r="42729" s="6" customFormat="1" x14ac:dyDescent="0.4"/>
    <row r="42730" s="6" customFormat="1" x14ac:dyDescent="0.4"/>
    <row r="42731" s="6" customFormat="1" x14ac:dyDescent="0.4"/>
    <row r="42732" s="6" customFormat="1" x14ac:dyDescent="0.4"/>
    <row r="42733" s="6" customFormat="1" x14ac:dyDescent="0.4"/>
    <row r="42734" s="6" customFormat="1" x14ac:dyDescent="0.4"/>
    <row r="42735" s="6" customFormat="1" x14ac:dyDescent="0.4"/>
    <row r="42736" s="6" customFormat="1" x14ac:dyDescent="0.4"/>
    <row r="42737" s="6" customFormat="1" x14ac:dyDescent="0.4"/>
    <row r="42738" s="6" customFormat="1" x14ac:dyDescent="0.4"/>
    <row r="42739" s="6" customFormat="1" x14ac:dyDescent="0.4"/>
    <row r="42740" s="6" customFormat="1" x14ac:dyDescent="0.4"/>
    <row r="42741" s="6" customFormat="1" x14ac:dyDescent="0.4"/>
    <row r="42742" s="6" customFormat="1" x14ac:dyDescent="0.4"/>
    <row r="42743" s="6" customFormat="1" x14ac:dyDescent="0.4"/>
    <row r="42744" s="6" customFormat="1" x14ac:dyDescent="0.4"/>
    <row r="42745" s="6" customFormat="1" x14ac:dyDescent="0.4"/>
    <row r="42746" s="6" customFormat="1" x14ac:dyDescent="0.4"/>
    <row r="42747" s="6" customFormat="1" x14ac:dyDescent="0.4"/>
    <row r="42748" s="6" customFormat="1" x14ac:dyDescent="0.4"/>
    <row r="42749" s="6" customFormat="1" x14ac:dyDescent="0.4"/>
    <row r="42750" s="6" customFormat="1" x14ac:dyDescent="0.4"/>
    <row r="42751" s="6" customFormat="1" x14ac:dyDescent="0.4"/>
    <row r="42752" s="6" customFormat="1" x14ac:dyDescent="0.4"/>
    <row r="42753" s="6" customFormat="1" x14ac:dyDescent="0.4"/>
    <row r="42754" s="6" customFormat="1" x14ac:dyDescent="0.4"/>
    <row r="42755" s="6" customFormat="1" x14ac:dyDescent="0.4"/>
    <row r="42756" s="6" customFormat="1" x14ac:dyDescent="0.4"/>
    <row r="42757" s="6" customFormat="1" x14ac:dyDescent="0.4"/>
    <row r="42758" s="6" customFormat="1" x14ac:dyDescent="0.4"/>
    <row r="42759" s="6" customFormat="1" x14ac:dyDescent="0.4"/>
    <row r="42760" s="6" customFormat="1" x14ac:dyDescent="0.4"/>
    <row r="42761" s="6" customFormat="1" x14ac:dyDescent="0.4"/>
    <row r="42762" s="6" customFormat="1" x14ac:dyDescent="0.4"/>
    <row r="42763" s="6" customFormat="1" x14ac:dyDescent="0.4"/>
    <row r="42764" s="6" customFormat="1" x14ac:dyDescent="0.4"/>
    <row r="42765" s="6" customFormat="1" x14ac:dyDescent="0.4"/>
    <row r="42766" s="6" customFormat="1" x14ac:dyDescent="0.4"/>
    <row r="42767" s="6" customFormat="1" x14ac:dyDescent="0.4"/>
    <row r="42768" s="6" customFormat="1" x14ac:dyDescent="0.4"/>
    <row r="42769" s="6" customFormat="1" x14ac:dyDescent="0.4"/>
    <row r="42770" s="6" customFormat="1" x14ac:dyDescent="0.4"/>
    <row r="42771" s="6" customFormat="1" x14ac:dyDescent="0.4"/>
    <row r="42772" s="6" customFormat="1" x14ac:dyDescent="0.4"/>
    <row r="42773" s="6" customFormat="1" x14ac:dyDescent="0.4"/>
    <row r="42774" s="6" customFormat="1" x14ac:dyDescent="0.4"/>
    <row r="42775" s="6" customFormat="1" x14ac:dyDescent="0.4"/>
    <row r="42776" s="6" customFormat="1" x14ac:dyDescent="0.4"/>
    <row r="42777" s="6" customFormat="1" x14ac:dyDescent="0.4"/>
    <row r="42778" s="6" customFormat="1" x14ac:dyDescent="0.4"/>
    <row r="42779" s="6" customFormat="1" x14ac:dyDescent="0.4"/>
    <row r="42780" s="6" customFormat="1" x14ac:dyDescent="0.4"/>
    <row r="42781" s="6" customFormat="1" x14ac:dyDescent="0.4"/>
    <row r="42782" s="6" customFormat="1" x14ac:dyDescent="0.4"/>
    <row r="42783" s="6" customFormat="1" x14ac:dyDescent="0.4"/>
    <row r="42784" s="6" customFormat="1" x14ac:dyDescent="0.4"/>
    <row r="42785" s="6" customFormat="1" x14ac:dyDescent="0.4"/>
    <row r="42786" s="6" customFormat="1" x14ac:dyDescent="0.4"/>
    <row r="42787" s="6" customFormat="1" x14ac:dyDescent="0.4"/>
    <row r="42788" s="6" customFormat="1" x14ac:dyDescent="0.4"/>
    <row r="42789" s="6" customFormat="1" x14ac:dyDescent="0.4"/>
    <row r="42790" s="6" customFormat="1" x14ac:dyDescent="0.4"/>
    <row r="42791" s="6" customFormat="1" x14ac:dyDescent="0.4"/>
    <row r="42792" s="6" customFormat="1" x14ac:dyDescent="0.4"/>
    <row r="42793" s="6" customFormat="1" x14ac:dyDescent="0.4"/>
    <row r="42794" s="6" customFormat="1" x14ac:dyDescent="0.4"/>
    <row r="42795" s="6" customFormat="1" x14ac:dyDescent="0.4"/>
    <row r="42796" s="6" customFormat="1" x14ac:dyDescent="0.4"/>
    <row r="42797" s="6" customFormat="1" x14ac:dyDescent="0.4"/>
    <row r="42798" s="6" customFormat="1" x14ac:dyDescent="0.4"/>
    <row r="42799" s="6" customFormat="1" x14ac:dyDescent="0.4"/>
    <row r="42800" s="6" customFormat="1" x14ac:dyDescent="0.4"/>
    <row r="42801" s="6" customFormat="1" x14ac:dyDescent="0.4"/>
    <row r="42802" s="6" customFormat="1" x14ac:dyDescent="0.4"/>
    <row r="42803" s="6" customFormat="1" x14ac:dyDescent="0.4"/>
    <row r="42804" s="6" customFormat="1" x14ac:dyDescent="0.4"/>
    <row r="42805" s="6" customFormat="1" x14ac:dyDescent="0.4"/>
    <row r="42806" s="6" customFormat="1" x14ac:dyDescent="0.4"/>
    <row r="42807" s="6" customFormat="1" x14ac:dyDescent="0.4"/>
    <row r="42808" s="6" customFormat="1" x14ac:dyDescent="0.4"/>
    <row r="42809" s="6" customFormat="1" x14ac:dyDescent="0.4"/>
    <row r="42810" s="6" customFormat="1" x14ac:dyDescent="0.4"/>
    <row r="42811" s="6" customFormat="1" x14ac:dyDescent="0.4"/>
    <row r="42812" s="6" customFormat="1" x14ac:dyDescent="0.4"/>
    <row r="42813" s="6" customFormat="1" x14ac:dyDescent="0.4"/>
    <row r="42814" s="6" customFormat="1" x14ac:dyDescent="0.4"/>
    <row r="42815" s="6" customFormat="1" x14ac:dyDescent="0.4"/>
    <row r="42816" s="6" customFormat="1" x14ac:dyDescent="0.4"/>
    <row r="42817" s="6" customFormat="1" x14ac:dyDescent="0.4"/>
    <row r="42818" s="6" customFormat="1" x14ac:dyDescent="0.4"/>
    <row r="42819" s="6" customFormat="1" x14ac:dyDescent="0.4"/>
    <row r="42820" s="6" customFormat="1" x14ac:dyDescent="0.4"/>
    <row r="42821" s="6" customFormat="1" x14ac:dyDescent="0.4"/>
    <row r="42822" s="6" customFormat="1" x14ac:dyDescent="0.4"/>
    <row r="42823" s="6" customFormat="1" x14ac:dyDescent="0.4"/>
    <row r="42824" s="6" customFormat="1" x14ac:dyDescent="0.4"/>
    <row r="42825" s="6" customFormat="1" x14ac:dyDescent="0.4"/>
    <row r="42826" s="6" customFormat="1" x14ac:dyDescent="0.4"/>
    <row r="42827" s="6" customFormat="1" x14ac:dyDescent="0.4"/>
    <row r="42828" s="6" customFormat="1" x14ac:dyDescent="0.4"/>
    <row r="42829" s="6" customFormat="1" x14ac:dyDescent="0.4"/>
    <row r="42830" s="6" customFormat="1" x14ac:dyDescent="0.4"/>
    <row r="42831" s="6" customFormat="1" x14ac:dyDescent="0.4"/>
    <row r="42832" s="6" customFormat="1" x14ac:dyDescent="0.4"/>
    <row r="42833" s="6" customFormat="1" x14ac:dyDescent="0.4"/>
    <row r="42834" s="6" customFormat="1" x14ac:dyDescent="0.4"/>
    <row r="42835" s="6" customFormat="1" x14ac:dyDescent="0.4"/>
    <row r="42836" s="6" customFormat="1" x14ac:dyDescent="0.4"/>
    <row r="42837" s="6" customFormat="1" x14ac:dyDescent="0.4"/>
    <row r="42838" s="6" customFormat="1" x14ac:dyDescent="0.4"/>
    <row r="42839" s="6" customFormat="1" x14ac:dyDescent="0.4"/>
    <row r="42840" s="6" customFormat="1" x14ac:dyDescent="0.4"/>
    <row r="42841" s="6" customFormat="1" x14ac:dyDescent="0.4"/>
    <row r="42842" s="6" customFormat="1" x14ac:dyDescent="0.4"/>
    <row r="42843" s="6" customFormat="1" x14ac:dyDescent="0.4"/>
    <row r="42844" s="6" customFormat="1" x14ac:dyDescent="0.4"/>
    <row r="42845" s="6" customFormat="1" x14ac:dyDescent="0.4"/>
    <row r="42846" s="6" customFormat="1" x14ac:dyDescent="0.4"/>
    <row r="42847" s="6" customFormat="1" x14ac:dyDescent="0.4"/>
    <row r="42848" s="6" customFormat="1" x14ac:dyDescent="0.4"/>
    <row r="42849" s="6" customFormat="1" x14ac:dyDescent="0.4"/>
    <row r="42850" s="6" customFormat="1" x14ac:dyDescent="0.4"/>
    <row r="42851" s="6" customFormat="1" x14ac:dyDescent="0.4"/>
    <row r="42852" s="6" customFormat="1" x14ac:dyDescent="0.4"/>
    <row r="42853" s="6" customFormat="1" x14ac:dyDescent="0.4"/>
    <row r="42854" s="6" customFormat="1" x14ac:dyDescent="0.4"/>
    <row r="42855" s="6" customFormat="1" x14ac:dyDescent="0.4"/>
    <row r="42856" s="6" customFormat="1" x14ac:dyDescent="0.4"/>
    <row r="42857" s="6" customFormat="1" x14ac:dyDescent="0.4"/>
    <row r="42858" s="6" customFormat="1" x14ac:dyDescent="0.4"/>
    <row r="42859" s="6" customFormat="1" x14ac:dyDescent="0.4"/>
    <row r="42860" s="6" customFormat="1" x14ac:dyDescent="0.4"/>
    <row r="42861" s="6" customFormat="1" x14ac:dyDescent="0.4"/>
    <row r="42862" s="6" customFormat="1" x14ac:dyDescent="0.4"/>
    <row r="42863" s="6" customFormat="1" x14ac:dyDescent="0.4"/>
    <row r="42864" s="6" customFormat="1" x14ac:dyDescent="0.4"/>
    <row r="42865" s="6" customFormat="1" x14ac:dyDescent="0.4"/>
    <row r="42866" s="6" customFormat="1" x14ac:dyDescent="0.4"/>
    <row r="42867" s="6" customFormat="1" x14ac:dyDescent="0.4"/>
    <row r="42868" s="6" customFormat="1" x14ac:dyDescent="0.4"/>
    <row r="42869" s="6" customFormat="1" x14ac:dyDescent="0.4"/>
    <row r="42870" s="6" customFormat="1" x14ac:dyDescent="0.4"/>
    <row r="42871" s="6" customFormat="1" x14ac:dyDescent="0.4"/>
    <row r="42872" s="6" customFormat="1" x14ac:dyDescent="0.4"/>
    <row r="42873" s="6" customFormat="1" x14ac:dyDescent="0.4"/>
    <row r="42874" s="6" customFormat="1" x14ac:dyDescent="0.4"/>
    <row r="42875" s="6" customFormat="1" x14ac:dyDescent="0.4"/>
    <row r="42876" s="6" customFormat="1" x14ac:dyDescent="0.4"/>
    <row r="42877" s="6" customFormat="1" x14ac:dyDescent="0.4"/>
    <row r="42878" s="6" customFormat="1" x14ac:dyDescent="0.4"/>
    <row r="42879" s="6" customFormat="1" x14ac:dyDescent="0.4"/>
    <row r="42880" s="6" customFormat="1" x14ac:dyDescent="0.4"/>
    <row r="42881" s="6" customFormat="1" x14ac:dyDescent="0.4"/>
    <row r="42882" s="6" customFormat="1" x14ac:dyDescent="0.4"/>
    <row r="42883" s="6" customFormat="1" x14ac:dyDescent="0.4"/>
    <row r="42884" s="6" customFormat="1" x14ac:dyDescent="0.4"/>
    <row r="42885" s="6" customFormat="1" x14ac:dyDescent="0.4"/>
    <row r="42886" s="6" customFormat="1" x14ac:dyDescent="0.4"/>
    <row r="42887" s="6" customFormat="1" x14ac:dyDescent="0.4"/>
    <row r="42888" s="6" customFormat="1" x14ac:dyDescent="0.4"/>
    <row r="42889" s="6" customFormat="1" x14ac:dyDescent="0.4"/>
    <row r="42890" s="6" customFormat="1" x14ac:dyDescent="0.4"/>
    <row r="42891" s="6" customFormat="1" x14ac:dyDescent="0.4"/>
    <row r="42892" s="6" customFormat="1" x14ac:dyDescent="0.4"/>
    <row r="42893" s="6" customFormat="1" x14ac:dyDescent="0.4"/>
    <row r="42894" s="6" customFormat="1" x14ac:dyDescent="0.4"/>
    <row r="42895" s="6" customFormat="1" x14ac:dyDescent="0.4"/>
    <row r="42896" s="6" customFormat="1" x14ac:dyDescent="0.4"/>
    <row r="42897" s="6" customFormat="1" x14ac:dyDescent="0.4"/>
    <row r="42898" s="6" customFormat="1" x14ac:dyDescent="0.4"/>
    <row r="42899" s="6" customFormat="1" x14ac:dyDescent="0.4"/>
    <row r="42900" s="6" customFormat="1" x14ac:dyDescent="0.4"/>
    <row r="42901" s="6" customFormat="1" x14ac:dyDescent="0.4"/>
    <row r="42902" s="6" customFormat="1" x14ac:dyDescent="0.4"/>
    <row r="42903" s="6" customFormat="1" x14ac:dyDescent="0.4"/>
    <row r="42904" s="6" customFormat="1" x14ac:dyDescent="0.4"/>
    <row r="42905" s="6" customFormat="1" x14ac:dyDescent="0.4"/>
    <row r="42906" s="6" customFormat="1" x14ac:dyDescent="0.4"/>
    <row r="42907" s="6" customFormat="1" x14ac:dyDescent="0.4"/>
    <row r="42908" s="6" customFormat="1" x14ac:dyDescent="0.4"/>
    <row r="42909" s="6" customFormat="1" x14ac:dyDescent="0.4"/>
    <row r="42910" s="6" customFormat="1" x14ac:dyDescent="0.4"/>
    <row r="42911" s="6" customFormat="1" x14ac:dyDescent="0.4"/>
    <row r="42912" s="6" customFormat="1" x14ac:dyDescent="0.4"/>
    <row r="42913" s="6" customFormat="1" x14ac:dyDescent="0.4"/>
    <row r="42914" s="6" customFormat="1" x14ac:dyDescent="0.4"/>
    <row r="42915" s="6" customFormat="1" x14ac:dyDescent="0.4"/>
    <row r="42916" s="6" customFormat="1" x14ac:dyDescent="0.4"/>
    <row r="42917" s="6" customFormat="1" x14ac:dyDescent="0.4"/>
    <row r="42918" s="6" customFormat="1" x14ac:dyDescent="0.4"/>
    <row r="42919" s="6" customFormat="1" x14ac:dyDescent="0.4"/>
    <row r="42920" s="6" customFormat="1" x14ac:dyDescent="0.4"/>
    <row r="42921" s="6" customFormat="1" x14ac:dyDescent="0.4"/>
    <row r="42922" s="6" customFormat="1" x14ac:dyDescent="0.4"/>
    <row r="42923" s="6" customFormat="1" x14ac:dyDescent="0.4"/>
    <row r="42924" s="6" customFormat="1" x14ac:dyDescent="0.4"/>
    <row r="42925" s="6" customFormat="1" x14ac:dyDescent="0.4"/>
    <row r="42926" s="6" customFormat="1" x14ac:dyDescent="0.4"/>
    <row r="42927" s="6" customFormat="1" x14ac:dyDescent="0.4"/>
    <row r="42928" s="6" customFormat="1" x14ac:dyDescent="0.4"/>
    <row r="42929" s="6" customFormat="1" x14ac:dyDescent="0.4"/>
    <row r="42930" s="6" customFormat="1" x14ac:dyDescent="0.4"/>
    <row r="42931" s="6" customFormat="1" x14ac:dyDescent="0.4"/>
    <row r="42932" s="6" customFormat="1" x14ac:dyDescent="0.4"/>
    <row r="42933" s="6" customFormat="1" x14ac:dyDescent="0.4"/>
    <row r="42934" s="6" customFormat="1" x14ac:dyDescent="0.4"/>
    <row r="42935" s="6" customFormat="1" x14ac:dyDescent="0.4"/>
    <row r="42936" s="6" customFormat="1" x14ac:dyDescent="0.4"/>
    <row r="42937" s="6" customFormat="1" x14ac:dyDescent="0.4"/>
    <row r="42938" s="6" customFormat="1" x14ac:dyDescent="0.4"/>
    <row r="42939" s="6" customFormat="1" x14ac:dyDescent="0.4"/>
    <row r="42940" s="6" customFormat="1" x14ac:dyDescent="0.4"/>
    <row r="42941" s="6" customFormat="1" x14ac:dyDescent="0.4"/>
    <row r="42942" s="6" customFormat="1" x14ac:dyDescent="0.4"/>
    <row r="42943" s="6" customFormat="1" x14ac:dyDescent="0.4"/>
    <row r="42944" s="6" customFormat="1" x14ac:dyDescent="0.4"/>
    <row r="42945" s="6" customFormat="1" x14ac:dyDescent="0.4"/>
    <row r="42946" s="6" customFormat="1" x14ac:dyDescent="0.4"/>
    <row r="42947" s="6" customFormat="1" x14ac:dyDescent="0.4"/>
    <row r="42948" s="6" customFormat="1" x14ac:dyDescent="0.4"/>
    <row r="42949" s="6" customFormat="1" x14ac:dyDescent="0.4"/>
    <row r="42950" s="6" customFormat="1" x14ac:dyDescent="0.4"/>
    <row r="42951" s="6" customFormat="1" x14ac:dyDescent="0.4"/>
    <row r="42952" s="6" customFormat="1" x14ac:dyDescent="0.4"/>
    <row r="42953" s="6" customFormat="1" x14ac:dyDescent="0.4"/>
    <row r="42954" s="6" customFormat="1" x14ac:dyDescent="0.4"/>
    <row r="42955" s="6" customFormat="1" x14ac:dyDescent="0.4"/>
    <row r="42956" s="6" customFormat="1" x14ac:dyDescent="0.4"/>
    <row r="42957" s="6" customFormat="1" x14ac:dyDescent="0.4"/>
    <row r="42958" s="6" customFormat="1" x14ac:dyDescent="0.4"/>
    <row r="42959" s="6" customFormat="1" x14ac:dyDescent="0.4"/>
    <row r="42960" s="6" customFormat="1" x14ac:dyDescent="0.4"/>
    <row r="42961" s="6" customFormat="1" x14ac:dyDescent="0.4"/>
    <row r="42962" s="6" customFormat="1" x14ac:dyDescent="0.4"/>
    <row r="42963" s="6" customFormat="1" x14ac:dyDescent="0.4"/>
    <row r="42964" s="6" customFormat="1" x14ac:dyDescent="0.4"/>
    <row r="42965" s="6" customFormat="1" x14ac:dyDescent="0.4"/>
    <row r="42966" s="6" customFormat="1" x14ac:dyDescent="0.4"/>
    <row r="42967" s="6" customFormat="1" x14ac:dyDescent="0.4"/>
    <row r="42968" s="6" customFormat="1" x14ac:dyDescent="0.4"/>
    <row r="42969" s="6" customFormat="1" x14ac:dyDescent="0.4"/>
    <row r="42970" s="6" customFormat="1" x14ac:dyDescent="0.4"/>
    <row r="42971" s="6" customFormat="1" x14ac:dyDescent="0.4"/>
    <row r="42972" s="6" customFormat="1" x14ac:dyDescent="0.4"/>
    <row r="42973" s="6" customFormat="1" x14ac:dyDescent="0.4"/>
    <row r="42974" s="6" customFormat="1" x14ac:dyDescent="0.4"/>
    <row r="42975" s="6" customFormat="1" x14ac:dyDescent="0.4"/>
    <row r="42976" s="6" customFormat="1" x14ac:dyDescent="0.4"/>
    <row r="42977" s="6" customFormat="1" x14ac:dyDescent="0.4"/>
    <row r="42978" s="6" customFormat="1" x14ac:dyDescent="0.4"/>
    <row r="42979" s="6" customFormat="1" x14ac:dyDescent="0.4"/>
    <row r="42980" s="6" customFormat="1" x14ac:dyDescent="0.4"/>
    <row r="42981" s="6" customFormat="1" x14ac:dyDescent="0.4"/>
    <row r="42982" s="6" customFormat="1" x14ac:dyDescent="0.4"/>
    <row r="42983" s="6" customFormat="1" x14ac:dyDescent="0.4"/>
    <row r="42984" s="6" customFormat="1" x14ac:dyDescent="0.4"/>
    <row r="42985" s="6" customFormat="1" x14ac:dyDescent="0.4"/>
    <row r="42986" s="6" customFormat="1" x14ac:dyDescent="0.4"/>
    <row r="42987" s="6" customFormat="1" x14ac:dyDescent="0.4"/>
    <row r="42988" s="6" customFormat="1" x14ac:dyDescent="0.4"/>
    <row r="42989" s="6" customFormat="1" x14ac:dyDescent="0.4"/>
    <row r="42990" s="6" customFormat="1" x14ac:dyDescent="0.4"/>
    <row r="42991" s="6" customFormat="1" x14ac:dyDescent="0.4"/>
    <row r="42992" s="6" customFormat="1" x14ac:dyDescent="0.4"/>
    <row r="42993" s="6" customFormat="1" x14ac:dyDescent="0.4"/>
    <row r="42994" s="6" customFormat="1" x14ac:dyDescent="0.4"/>
    <row r="42995" s="6" customFormat="1" x14ac:dyDescent="0.4"/>
    <row r="42996" s="6" customFormat="1" x14ac:dyDescent="0.4"/>
    <row r="42997" s="6" customFormat="1" x14ac:dyDescent="0.4"/>
    <row r="42998" s="6" customFormat="1" x14ac:dyDescent="0.4"/>
    <row r="42999" s="6" customFormat="1" x14ac:dyDescent="0.4"/>
    <row r="43000" s="6" customFormat="1" x14ac:dyDescent="0.4"/>
    <row r="43001" s="6" customFormat="1" x14ac:dyDescent="0.4"/>
    <row r="43002" s="6" customFormat="1" x14ac:dyDescent="0.4"/>
    <row r="43003" s="6" customFormat="1" x14ac:dyDescent="0.4"/>
    <row r="43004" s="6" customFormat="1" x14ac:dyDescent="0.4"/>
    <row r="43005" s="6" customFormat="1" x14ac:dyDescent="0.4"/>
    <row r="43006" s="6" customFormat="1" x14ac:dyDescent="0.4"/>
    <row r="43007" s="6" customFormat="1" x14ac:dyDescent="0.4"/>
    <row r="43008" s="6" customFormat="1" x14ac:dyDescent="0.4"/>
    <row r="43009" s="6" customFormat="1" x14ac:dyDescent="0.4"/>
    <row r="43010" s="6" customFormat="1" x14ac:dyDescent="0.4"/>
    <row r="43011" s="6" customFormat="1" x14ac:dyDescent="0.4"/>
    <row r="43012" s="6" customFormat="1" x14ac:dyDescent="0.4"/>
    <row r="43013" s="6" customFormat="1" x14ac:dyDescent="0.4"/>
    <row r="43014" s="6" customFormat="1" x14ac:dyDescent="0.4"/>
    <row r="43015" s="6" customFormat="1" x14ac:dyDescent="0.4"/>
    <row r="43016" s="6" customFormat="1" x14ac:dyDescent="0.4"/>
    <row r="43017" s="6" customFormat="1" x14ac:dyDescent="0.4"/>
    <row r="43018" s="6" customFormat="1" x14ac:dyDescent="0.4"/>
    <row r="43019" s="6" customFormat="1" x14ac:dyDescent="0.4"/>
    <row r="43020" s="6" customFormat="1" x14ac:dyDescent="0.4"/>
    <row r="43021" s="6" customFormat="1" x14ac:dyDescent="0.4"/>
    <row r="43022" s="6" customFormat="1" x14ac:dyDescent="0.4"/>
    <row r="43023" s="6" customFormat="1" x14ac:dyDescent="0.4"/>
    <row r="43024" s="6" customFormat="1" x14ac:dyDescent="0.4"/>
    <row r="43025" s="6" customFormat="1" x14ac:dyDescent="0.4"/>
    <row r="43026" s="6" customFormat="1" x14ac:dyDescent="0.4"/>
    <row r="43027" s="6" customFormat="1" x14ac:dyDescent="0.4"/>
    <row r="43028" s="6" customFormat="1" x14ac:dyDescent="0.4"/>
    <row r="43029" s="6" customFormat="1" x14ac:dyDescent="0.4"/>
    <row r="43030" s="6" customFormat="1" x14ac:dyDescent="0.4"/>
    <row r="43031" s="6" customFormat="1" x14ac:dyDescent="0.4"/>
    <row r="43032" s="6" customFormat="1" x14ac:dyDescent="0.4"/>
    <row r="43033" s="6" customFormat="1" x14ac:dyDescent="0.4"/>
    <row r="43034" s="6" customFormat="1" x14ac:dyDescent="0.4"/>
    <row r="43035" s="6" customFormat="1" x14ac:dyDescent="0.4"/>
    <row r="43036" s="6" customFormat="1" x14ac:dyDescent="0.4"/>
    <row r="43037" s="6" customFormat="1" x14ac:dyDescent="0.4"/>
    <row r="43038" s="6" customFormat="1" x14ac:dyDescent="0.4"/>
    <row r="43039" s="6" customFormat="1" x14ac:dyDescent="0.4"/>
    <row r="43040" s="6" customFormat="1" x14ac:dyDescent="0.4"/>
    <row r="43041" s="6" customFormat="1" x14ac:dyDescent="0.4"/>
    <row r="43042" s="6" customFormat="1" x14ac:dyDescent="0.4"/>
    <row r="43043" s="6" customFormat="1" x14ac:dyDescent="0.4"/>
    <row r="43044" s="6" customFormat="1" x14ac:dyDescent="0.4"/>
    <row r="43045" s="6" customFormat="1" x14ac:dyDescent="0.4"/>
    <row r="43046" s="6" customFormat="1" x14ac:dyDescent="0.4"/>
    <row r="43047" s="6" customFormat="1" x14ac:dyDescent="0.4"/>
    <row r="43048" s="6" customFormat="1" x14ac:dyDescent="0.4"/>
    <row r="43049" s="6" customFormat="1" x14ac:dyDescent="0.4"/>
    <row r="43050" s="6" customFormat="1" x14ac:dyDescent="0.4"/>
    <row r="43051" s="6" customFormat="1" x14ac:dyDescent="0.4"/>
    <row r="43052" s="6" customFormat="1" x14ac:dyDescent="0.4"/>
    <row r="43053" s="6" customFormat="1" x14ac:dyDescent="0.4"/>
    <row r="43054" s="6" customFormat="1" x14ac:dyDescent="0.4"/>
    <row r="43055" s="6" customFormat="1" x14ac:dyDescent="0.4"/>
    <row r="43056" s="6" customFormat="1" x14ac:dyDescent="0.4"/>
    <row r="43057" s="6" customFormat="1" x14ac:dyDescent="0.4"/>
    <row r="43058" s="6" customFormat="1" x14ac:dyDescent="0.4"/>
    <row r="43059" s="6" customFormat="1" x14ac:dyDescent="0.4"/>
    <row r="43060" s="6" customFormat="1" x14ac:dyDescent="0.4"/>
    <row r="43061" s="6" customFormat="1" x14ac:dyDescent="0.4"/>
    <row r="43062" s="6" customFormat="1" x14ac:dyDescent="0.4"/>
    <row r="43063" s="6" customFormat="1" x14ac:dyDescent="0.4"/>
    <row r="43064" s="6" customFormat="1" x14ac:dyDescent="0.4"/>
    <row r="43065" s="6" customFormat="1" x14ac:dyDescent="0.4"/>
    <row r="43066" s="6" customFormat="1" x14ac:dyDescent="0.4"/>
    <row r="43067" s="6" customFormat="1" x14ac:dyDescent="0.4"/>
    <row r="43068" s="6" customFormat="1" x14ac:dyDescent="0.4"/>
    <row r="43069" s="6" customFormat="1" x14ac:dyDescent="0.4"/>
    <row r="43070" s="6" customFormat="1" x14ac:dyDescent="0.4"/>
    <row r="43071" s="6" customFormat="1" x14ac:dyDescent="0.4"/>
    <row r="43072" s="6" customFormat="1" x14ac:dyDescent="0.4"/>
    <row r="43073" s="6" customFormat="1" x14ac:dyDescent="0.4"/>
    <row r="43074" s="6" customFormat="1" x14ac:dyDescent="0.4"/>
    <row r="43075" s="6" customFormat="1" x14ac:dyDescent="0.4"/>
    <row r="43076" s="6" customFormat="1" x14ac:dyDescent="0.4"/>
    <row r="43077" s="6" customFormat="1" x14ac:dyDescent="0.4"/>
    <row r="43078" s="6" customFormat="1" x14ac:dyDescent="0.4"/>
    <row r="43079" s="6" customFormat="1" x14ac:dyDescent="0.4"/>
    <row r="43080" s="6" customFormat="1" x14ac:dyDescent="0.4"/>
    <row r="43081" s="6" customFormat="1" x14ac:dyDescent="0.4"/>
    <row r="43082" s="6" customFormat="1" x14ac:dyDescent="0.4"/>
    <row r="43083" s="6" customFormat="1" x14ac:dyDescent="0.4"/>
    <row r="43084" s="6" customFormat="1" x14ac:dyDescent="0.4"/>
    <row r="43085" s="6" customFormat="1" x14ac:dyDescent="0.4"/>
    <row r="43086" s="6" customFormat="1" x14ac:dyDescent="0.4"/>
    <row r="43087" s="6" customFormat="1" x14ac:dyDescent="0.4"/>
    <row r="43088" s="6" customFormat="1" x14ac:dyDescent="0.4"/>
    <row r="43089" s="6" customFormat="1" x14ac:dyDescent="0.4"/>
    <row r="43090" s="6" customFormat="1" x14ac:dyDescent="0.4"/>
    <row r="43091" s="6" customFormat="1" x14ac:dyDescent="0.4"/>
    <row r="43092" s="6" customFormat="1" x14ac:dyDescent="0.4"/>
    <row r="43093" s="6" customFormat="1" x14ac:dyDescent="0.4"/>
    <row r="43094" s="6" customFormat="1" x14ac:dyDescent="0.4"/>
    <row r="43095" s="6" customFormat="1" x14ac:dyDescent="0.4"/>
    <row r="43096" s="6" customFormat="1" x14ac:dyDescent="0.4"/>
    <row r="43097" s="6" customFormat="1" x14ac:dyDescent="0.4"/>
    <row r="43098" s="6" customFormat="1" x14ac:dyDescent="0.4"/>
    <row r="43099" s="6" customFormat="1" x14ac:dyDescent="0.4"/>
    <row r="43100" s="6" customFormat="1" x14ac:dyDescent="0.4"/>
    <row r="43101" s="6" customFormat="1" x14ac:dyDescent="0.4"/>
    <row r="43102" s="6" customFormat="1" x14ac:dyDescent="0.4"/>
    <row r="43103" s="6" customFormat="1" x14ac:dyDescent="0.4"/>
    <row r="43104" s="6" customFormat="1" x14ac:dyDescent="0.4"/>
    <row r="43105" s="6" customFormat="1" x14ac:dyDescent="0.4"/>
    <row r="43106" s="6" customFormat="1" x14ac:dyDescent="0.4"/>
    <row r="43107" s="6" customFormat="1" x14ac:dyDescent="0.4"/>
    <row r="43108" s="6" customFormat="1" x14ac:dyDescent="0.4"/>
    <row r="43109" s="6" customFormat="1" x14ac:dyDescent="0.4"/>
    <row r="43110" s="6" customFormat="1" x14ac:dyDescent="0.4"/>
    <row r="43111" s="6" customFormat="1" x14ac:dyDescent="0.4"/>
    <row r="43112" s="6" customFormat="1" x14ac:dyDescent="0.4"/>
    <row r="43113" s="6" customFormat="1" x14ac:dyDescent="0.4"/>
    <row r="43114" s="6" customFormat="1" x14ac:dyDescent="0.4"/>
    <row r="43115" s="6" customFormat="1" x14ac:dyDescent="0.4"/>
    <row r="43116" s="6" customFormat="1" x14ac:dyDescent="0.4"/>
    <row r="43117" s="6" customFormat="1" x14ac:dyDescent="0.4"/>
    <row r="43118" s="6" customFormat="1" x14ac:dyDescent="0.4"/>
    <row r="43119" s="6" customFormat="1" x14ac:dyDescent="0.4"/>
    <row r="43120" s="6" customFormat="1" x14ac:dyDescent="0.4"/>
    <row r="43121" s="6" customFormat="1" x14ac:dyDescent="0.4"/>
    <row r="43122" s="6" customFormat="1" x14ac:dyDescent="0.4"/>
    <row r="43123" s="6" customFormat="1" x14ac:dyDescent="0.4"/>
    <row r="43124" s="6" customFormat="1" x14ac:dyDescent="0.4"/>
    <row r="43125" s="6" customFormat="1" x14ac:dyDescent="0.4"/>
    <row r="43126" s="6" customFormat="1" x14ac:dyDescent="0.4"/>
    <row r="43127" s="6" customFormat="1" x14ac:dyDescent="0.4"/>
    <row r="43128" s="6" customFormat="1" x14ac:dyDescent="0.4"/>
    <row r="43129" s="6" customFormat="1" x14ac:dyDescent="0.4"/>
    <row r="43130" s="6" customFormat="1" x14ac:dyDescent="0.4"/>
    <row r="43131" s="6" customFormat="1" x14ac:dyDescent="0.4"/>
    <row r="43132" s="6" customFormat="1" x14ac:dyDescent="0.4"/>
    <row r="43133" s="6" customFormat="1" x14ac:dyDescent="0.4"/>
    <row r="43134" s="6" customFormat="1" x14ac:dyDescent="0.4"/>
    <row r="43135" s="6" customFormat="1" x14ac:dyDescent="0.4"/>
    <row r="43136" s="6" customFormat="1" x14ac:dyDescent="0.4"/>
    <row r="43137" s="6" customFormat="1" x14ac:dyDescent="0.4"/>
    <row r="43138" s="6" customFormat="1" x14ac:dyDescent="0.4"/>
    <row r="43139" s="6" customFormat="1" x14ac:dyDescent="0.4"/>
    <row r="43140" s="6" customFormat="1" x14ac:dyDescent="0.4"/>
    <row r="43141" s="6" customFormat="1" x14ac:dyDescent="0.4"/>
    <row r="43142" s="6" customFormat="1" x14ac:dyDescent="0.4"/>
    <row r="43143" s="6" customFormat="1" x14ac:dyDescent="0.4"/>
    <row r="43144" s="6" customFormat="1" x14ac:dyDescent="0.4"/>
    <row r="43145" s="6" customFormat="1" x14ac:dyDescent="0.4"/>
    <row r="43146" s="6" customFormat="1" x14ac:dyDescent="0.4"/>
    <row r="43147" s="6" customFormat="1" x14ac:dyDescent="0.4"/>
    <row r="43148" s="6" customFormat="1" x14ac:dyDescent="0.4"/>
    <row r="43149" s="6" customFormat="1" x14ac:dyDescent="0.4"/>
    <row r="43150" s="6" customFormat="1" x14ac:dyDescent="0.4"/>
    <row r="43151" s="6" customFormat="1" x14ac:dyDescent="0.4"/>
    <row r="43152" s="6" customFormat="1" x14ac:dyDescent="0.4"/>
    <row r="43153" s="6" customFormat="1" x14ac:dyDescent="0.4"/>
    <row r="43154" s="6" customFormat="1" x14ac:dyDescent="0.4"/>
    <row r="43155" s="6" customFormat="1" x14ac:dyDescent="0.4"/>
    <row r="43156" s="6" customFormat="1" x14ac:dyDescent="0.4"/>
    <row r="43157" s="6" customFormat="1" x14ac:dyDescent="0.4"/>
    <row r="43158" s="6" customFormat="1" x14ac:dyDescent="0.4"/>
    <row r="43159" s="6" customFormat="1" x14ac:dyDescent="0.4"/>
    <row r="43160" s="6" customFormat="1" x14ac:dyDescent="0.4"/>
    <row r="43161" s="6" customFormat="1" x14ac:dyDescent="0.4"/>
    <row r="43162" s="6" customFormat="1" x14ac:dyDescent="0.4"/>
    <row r="43163" s="6" customFormat="1" x14ac:dyDescent="0.4"/>
    <row r="43164" s="6" customFormat="1" x14ac:dyDescent="0.4"/>
    <row r="43165" s="6" customFormat="1" x14ac:dyDescent="0.4"/>
    <row r="43166" s="6" customFormat="1" x14ac:dyDescent="0.4"/>
    <row r="43167" s="6" customFormat="1" x14ac:dyDescent="0.4"/>
    <row r="43168" s="6" customFormat="1" x14ac:dyDescent="0.4"/>
    <row r="43169" s="6" customFormat="1" x14ac:dyDescent="0.4"/>
    <row r="43170" s="6" customFormat="1" x14ac:dyDescent="0.4"/>
    <row r="43171" s="6" customFormat="1" x14ac:dyDescent="0.4"/>
    <row r="43172" s="6" customFormat="1" x14ac:dyDescent="0.4"/>
    <row r="43173" s="6" customFormat="1" x14ac:dyDescent="0.4"/>
    <row r="43174" s="6" customFormat="1" x14ac:dyDescent="0.4"/>
    <row r="43175" s="6" customFormat="1" x14ac:dyDescent="0.4"/>
    <row r="43176" s="6" customFormat="1" x14ac:dyDescent="0.4"/>
    <row r="43177" s="6" customFormat="1" x14ac:dyDescent="0.4"/>
    <row r="43178" s="6" customFormat="1" x14ac:dyDescent="0.4"/>
    <row r="43179" s="6" customFormat="1" x14ac:dyDescent="0.4"/>
    <row r="43180" s="6" customFormat="1" x14ac:dyDescent="0.4"/>
    <row r="43181" s="6" customFormat="1" x14ac:dyDescent="0.4"/>
    <row r="43182" s="6" customFormat="1" x14ac:dyDescent="0.4"/>
    <row r="43183" s="6" customFormat="1" x14ac:dyDescent="0.4"/>
    <row r="43184" s="6" customFormat="1" x14ac:dyDescent="0.4"/>
    <row r="43185" s="6" customFormat="1" x14ac:dyDescent="0.4"/>
    <row r="43186" s="6" customFormat="1" x14ac:dyDescent="0.4"/>
    <row r="43187" s="6" customFormat="1" x14ac:dyDescent="0.4"/>
    <row r="43188" s="6" customFormat="1" x14ac:dyDescent="0.4"/>
    <row r="43189" s="6" customFormat="1" x14ac:dyDescent="0.4"/>
    <row r="43190" s="6" customFormat="1" x14ac:dyDescent="0.4"/>
    <row r="43191" s="6" customFormat="1" x14ac:dyDescent="0.4"/>
    <row r="43192" s="6" customFormat="1" x14ac:dyDescent="0.4"/>
    <row r="43193" s="6" customFormat="1" x14ac:dyDescent="0.4"/>
    <row r="43194" s="6" customFormat="1" x14ac:dyDescent="0.4"/>
    <row r="43195" s="6" customFormat="1" x14ac:dyDescent="0.4"/>
    <row r="43196" s="6" customFormat="1" x14ac:dyDescent="0.4"/>
    <row r="43197" s="6" customFormat="1" x14ac:dyDescent="0.4"/>
    <row r="43198" s="6" customFormat="1" x14ac:dyDescent="0.4"/>
    <row r="43199" s="6" customFormat="1" x14ac:dyDescent="0.4"/>
    <row r="43200" s="6" customFormat="1" x14ac:dyDescent="0.4"/>
    <row r="43201" s="6" customFormat="1" x14ac:dyDescent="0.4"/>
    <row r="43202" s="6" customFormat="1" x14ac:dyDescent="0.4"/>
    <row r="43203" s="6" customFormat="1" x14ac:dyDescent="0.4"/>
    <row r="43204" s="6" customFormat="1" x14ac:dyDescent="0.4"/>
    <row r="43205" s="6" customFormat="1" x14ac:dyDescent="0.4"/>
    <row r="43206" s="6" customFormat="1" x14ac:dyDescent="0.4"/>
    <row r="43207" s="6" customFormat="1" x14ac:dyDescent="0.4"/>
    <row r="43208" s="6" customFormat="1" x14ac:dyDescent="0.4"/>
    <row r="43209" s="6" customFormat="1" x14ac:dyDescent="0.4"/>
    <row r="43210" s="6" customFormat="1" x14ac:dyDescent="0.4"/>
    <row r="43211" s="6" customFormat="1" x14ac:dyDescent="0.4"/>
    <row r="43212" s="6" customFormat="1" x14ac:dyDescent="0.4"/>
    <row r="43213" s="6" customFormat="1" x14ac:dyDescent="0.4"/>
    <row r="43214" s="6" customFormat="1" x14ac:dyDescent="0.4"/>
    <row r="43215" s="6" customFormat="1" x14ac:dyDescent="0.4"/>
    <row r="43216" s="6" customFormat="1" x14ac:dyDescent="0.4"/>
    <row r="43217" s="6" customFormat="1" x14ac:dyDescent="0.4"/>
    <row r="43218" s="6" customFormat="1" x14ac:dyDescent="0.4"/>
    <row r="43219" s="6" customFormat="1" x14ac:dyDescent="0.4"/>
    <row r="43220" s="6" customFormat="1" x14ac:dyDescent="0.4"/>
    <row r="43221" s="6" customFormat="1" x14ac:dyDescent="0.4"/>
    <row r="43222" s="6" customFormat="1" x14ac:dyDescent="0.4"/>
    <row r="43223" s="6" customFormat="1" x14ac:dyDescent="0.4"/>
    <row r="43224" s="6" customFormat="1" x14ac:dyDescent="0.4"/>
    <row r="43225" s="6" customFormat="1" x14ac:dyDescent="0.4"/>
    <row r="43226" s="6" customFormat="1" x14ac:dyDescent="0.4"/>
    <row r="43227" s="6" customFormat="1" x14ac:dyDescent="0.4"/>
    <row r="43228" s="6" customFormat="1" x14ac:dyDescent="0.4"/>
    <row r="43229" s="6" customFormat="1" x14ac:dyDescent="0.4"/>
    <row r="43230" s="6" customFormat="1" x14ac:dyDescent="0.4"/>
    <row r="43231" s="6" customFormat="1" x14ac:dyDescent="0.4"/>
    <row r="43232" s="6" customFormat="1" x14ac:dyDescent="0.4"/>
    <row r="43233" s="6" customFormat="1" x14ac:dyDescent="0.4"/>
    <row r="43234" s="6" customFormat="1" x14ac:dyDescent="0.4"/>
    <row r="43235" s="6" customFormat="1" x14ac:dyDescent="0.4"/>
    <row r="43236" s="6" customFormat="1" x14ac:dyDescent="0.4"/>
    <row r="43237" s="6" customFormat="1" x14ac:dyDescent="0.4"/>
    <row r="43238" s="6" customFormat="1" x14ac:dyDescent="0.4"/>
    <row r="43239" s="6" customFormat="1" x14ac:dyDescent="0.4"/>
    <row r="43240" s="6" customFormat="1" x14ac:dyDescent="0.4"/>
    <row r="43241" s="6" customFormat="1" x14ac:dyDescent="0.4"/>
    <row r="43242" s="6" customFormat="1" x14ac:dyDescent="0.4"/>
    <row r="43243" s="6" customFormat="1" x14ac:dyDescent="0.4"/>
    <row r="43244" s="6" customFormat="1" x14ac:dyDescent="0.4"/>
    <row r="43245" s="6" customFormat="1" x14ac:dyDescent="0.4"/>
    <row r="43246" s="6" customFormat="1" x14ac:dyDescent="0.4"/>
    <row r="43247" s="6" customFormat="1" x14ac:dyDescent="0.4"/>
    <row r="43248" s="6" customFormat="1" x14ac:dyDescent="0.4"/>
    <row r="43249" s="6" customFormat="1" x14ac:dyDescent="0.4"/>
    <row r="43250" s="6" customFormat="1" x14ac:dyDescent="0.4"/>
    <row r="43251" s="6" customFormat="1" x14ac:dyDescent="0.4"/>
    <row r="43252" s="6" customFormat="1" x14ac:dyDescent="0.4"/>
    <row r="43253" s="6" customFormat="1" x14ac:dyDescent="0.4"/>
    <row r="43254" s="6" customFormat="1" x14ac:dyDescent="0.4"/>
    <row r="43255" s="6" customFormat="1" x14ac:dyDescent="0.4"/>
    <row r="43256" s="6" customFormat="1" x14ac:dyDescent="0.4"/>
    <row r="43257" s="6" customFormat="1" x14ac:dyDescent="0.4"/>
    <row r="43258" s="6" customFormat="1" x14ac:dyDescent="0.4"/>
    <row r="43259" s="6" customFormat="1" x14ac:dyDescent="0.4"/>
    <row r="43260" s="6" customFormat="1" x14ac:dyDescent="0.4"/>
    <row r="43261" s="6" customFormat="1" x14ac:dyDescent="0.4"/>
    <row r="43262" s="6" customFormat="1" x14ac:dyDescent="0.4"/>
    <row r="43263" s="6" customFormat="1" x14ac:dyDescent="0.4"/>
    <row r="43264" s="6" customFormat="1" x14ac:dyDescent="0.4"/>
    <row r="43265" s="6" customFormat="1" x14ac:dyDescent="0.4"/>
    <row r="43266" s="6" customFormat="1" x14ac:dyDescent="0.4"/>
    <row r="43267" s="6" customFormat="1" x14ac:dyDescent="0.4"/>
    <row r="43268" s="6" customFormat="1" x14ac:dyDescent="0.4"/>
    <row r="43269" s="6" customFormat="1" x14ac:dyDescent="0.4"/>
    <row r="43270" s="6" customFormat="1" x14ac:dyDescent="0.4"/>
    <row r="43271" s="6" customFormat="1" x14ac:dyDescent="0.4"/>
    <row r="43272" s="6" customFormat="1" x14ac:dyDescent="0.4"/>
    <row r="43273" s="6" customFormat="1" x14ac:dyDescent="0.4"/>
    <row r="43274" s="6" customFormat="1" x14ac:dyDescent="0.4"/>
    <row r="43275" s="6" customFormat="1" x14ac:dyDescent="0.4"/>
    <row r="43276" s="6" customFormat="1" x14ac:dyDescent="0.4"/>
    <row r="43277" s="6" customFormat="1" x14ac:dyDescent="0.4"/>
    <row r="43278" s="6" customFormat="1" x14ac:dyDescent="0.4"/>
    <row r="43279" s="6" customFormat="1" x14ac:dyDescent="0.4"/>
    <row r="43280" s="6" customFormat="1" x14ac:dyDescent="0.4"/>
    <row r="43281" s="6" customFormat="1" x14ac:dyDescent="0.4"/>
    <row r="43282" s="6" customFormat="1" x14ac:dyDescent="0.4"/>
    <row r="43283" s="6" customFormat="1" x14ac:dyDescent="0.4"/>
    <row r="43284" s="6" customFormat="1" x14ac:dyDescent="0.4"/>
    <row r="43285" s="6" customFormat="1" x14ac:dyDescent="0.4"/>
    <row r="43286" s="6" customFormat="1" x14ac:dyDescent="0.4"/>
    <row r="43287" s="6" customFormat="1" x14ac:dyDescent="0.4"/>
    <row r="43288" s="6" customFormat="1" x14ac:dyDescent="0.4"/>
    <row r="43289" s="6" customFormat="1" x14ac:dyDescent="0.4"/>
    <row r="43290" s="6" customFormat="1" x14ac:dyDescent="0.4"/>
    <row r="43291" s="6" customFormat="1" x14ac:dyDescent="0.4"/>
    <row r="43292" s="6" customFormat="1" x14ac:dyDescent="0.4"/>
    <row r="43293" s="6" customFormat="1" x14ac:dyDescent="0.4"/>
    <row r="43294" s="6" customFormat="1" x14ac:dyDescent="0.4"/>
    <row r="43295" s="6" customFormat="1" x14ac:dyDescent="0.4"/>
    <row r="43296" s="6" customFormat="1" x14ac:dyDescent="0.4"/>
    <row r="43297" s="6" customFormat="1" x14ac:dyDescent="0.4"/>
    <row r="43298" s="6" customFormat="1" x14ac:dyDescent="0.4"/>
    <row r="43299" s="6" customFormat="1" x14ac:dyDescent="0.4"/>
    <row r="43300" s="6" customFormat="1" x14ac:dyDescent="0.4"/>
    <row r="43301" s="6" customFormat="1" x14ac:dyDescent="0.4"/>
    <row r="43302" s="6" customFormat="1" x14ac:dyDescent="0.4"/>
    <row r="43303" s="6" customFormat="1" x14ac:dyDescent="0.4"/>
    <row r="43304" s="6" customFormat="1" x14ac:dyDescent="0.4"/>
    <row r="43305" s="6" customFormat="1" x14ac:dyDescent="0.4"/>
    <row r="43306" s="6" customFormat="1" x14ac:dyDescent="0.4"/>
    <row r="43307" s="6" customFormat="1" x14ac:dyDescent="0.4"/>
    <row r="43308" s="6" customFormat="1" x14ac:dyDescent="0.4"/>
    <row r="43309" s="6" customFormat="1" x14ac:dyDescent="0.4"/>
    <row r="43310" s="6" customFormat="1" x14ac:dyDescent="0.4"/>
    <row r="43311" s="6" customFormat="1" x14ac:dyDescent="0.4"/>
    <row r="43312" s="6" customFormat="1" x14ac:dyDescent="0.4"/>
    <row r="43313" s="6" customFormat="1" x14ac:dyDescent="0.4"/>
    <row r="43314" s="6" customFormat="1" x14ac:dyDescent="0.4"/>
    <row r="43315" s="6" customFormat="1" x14ac:dyDescent="0.4"/>
    <row r="43316" s="6" customFormat="1" x14ac:dyDescent="0.4"/>
    <row r="43317" s="6" customFormat="1" x14ac:dyDescent="0.4"/>
    <row r="43318" s="6" customFormat="1" x14ac:dyDescent="0.4"/>
    <row r="43319" s="6" customFormat="1" x14ac:dyDescent="0.4"/>
    <row r="43320" s="6" customFormat="1" x14ac:dyDescent="0.4"/>
    <row r="43321" s="6" customFormat="1" x14ac:dyDescent="0.4"/>
    <row r="43322" s="6" customFormat="1" x14ac:dyDescent="0.4"/>
    <row r="43323" s="6" customFormat="1" x14ac:dyDescent="0.4"/>
    <row r="43324" s="6" customFormat="1" x14ac:dyDescent="0.4"/>
    <row r="43325" s="6" customFormat="1" x14ac:dyDescent="0.4"/>
    <row r="43326" s="6" customFormat="1" x14ac:dyDescent="0.4"/>
    <row r="43327" s="6" customFormat="1" x14ac:dyDescent="0.4"/>
    <row r="43328" s="6" customFormat="1" x14ac:dyDescent="0.4"/>
    <row r="43329" s="6" customFormat="1" x14ac:dyDescent="0.4"/>
    <row r="43330" s="6" customFormat="1" x14ac:dyDescent="0.4"/>
    <row r="43331" s="6" customFormat="1" x14ac:dyDescent="0.4"/>
    <row r="43332" s="6" customFormat="1" x14ac:dyDescent="0.4"/>
    <row r="43333" s="6" customFormat="1" x14ac:dyDescent="0.4"/>
    <row r="43334" s="6" customFormat="1" x14ac:dyDescent="0.4"/>
    <row r="43335" s="6" customFormat="1" x14ac:dyDescent="0.4"/>
    <row r="43336" s="6" customFormat="1" x14ac:dyDescent="0.4"/>
    <row r="43337" s="6" customFormat="1" x14ac:dyDescent="0.4"/>
    <row r="43338" s="6" customFormat="1" x14ac:dyDescent="0.4"/>
    <row r="43339" s="6" customFormat="1" x14ac:dyDescent="0.4"/>
    <row r="43340" s="6" customFormat="1" x14ac:dyDescent="0.4"/>
    <row r="43341" s="6" customFormat="1" x14ac:dyDescent="0.4"/>
    <row r="43342" s="6" customFormat="1" x14ac:dyDescent="0.4"/>
    <row r="43343" s="6" customFormat="1" x14ac:dyDescent="0.4"/>
    <row r="43344" s="6" customFormat="1" x14ac:dyDescent="0.4"/>
    <row r="43345" s="6" customFormat="1" x14ac:dyDescent="0.4"/>
    <row r="43346" s="6" customFormat="1" x14ac:dyDescent="0.4"/>
    <row r="43347" s="6" customFormat="1" x14ac:dyDescent="0.4"/>
    <row r="43348" s="6" customFormat="1" x14ac:dyDescent="0.4"/>
    <row r="43349" s="6" customFormat="1" x14ac:dyDescent="0.4"/>
    <row r="43350" s="6" customFormat="1" x14ac:dyDescent="0.4"/>
    <row r="43351" s="6" customFormat="1" x14ac:dyDescent="0.4"/>
    <row r="43352" s="6" customFormat="1" x14ac:dyDescent="0.4"/>
    <row r="43353" s="6" customFormat="1" x14ac:dyDescent="0.4"/>
    <row r="43354" s="6" customFormat="1" x14ac:dyDescent="0.4"/>
    <row r="43355" s="6" customFormat="1" x14ac:dyDescent="0.4"/>
    <row r="43356" s="6" customFormat="1" x14ac:dyDescent="0.4"/>
    <row r="43357" s="6" customFormat="1" x14ac:dyDescent="0.4"/>
    <row r="43358" s="6" customFormat="1" x14ac:dyDescent="0.4"/>
    <row r="43359" s="6" customFormat="1" x14ac:dyDescent="0.4"/>
    <row r="43360" s="6" customFormat="1" x14ac:dyDescent="0.4"/>
    <row r="43361" s="6" customFormat="1" x14ac:dyDescent="0.4"/>
    <row r="43362" s="6" customFormat="1" x14ac:dyDescent="0.4"/>
    <row r="43363" s="6" customFormat="1" x14ac:dyDescent="0.4"/>
    <row r="43364" s="6" customFormat="1" x14ac:dyDescent="0.4"/>
    <row r="43365" s="6" customFormat="1" x14ac:dyDescent="0.4"/>
    <row r="43366" s="6" customFormat="1" x14ac:dyDescent="0.4"/>
    <row r="43367" s="6" customFormat="1" x14ac:dyDescent="0.4"/>
    <row r="43368" s="6" customFormat="1" x14ac:dyDescent="0.4"/>
    <row r="43369" s="6" customFormat="1" x14ac:dyDescent="0.4"/>
    <row r="43370" s="6" customFormat="1" x14ac:dyDescent="0.4"/>
    <row r="43371" s="6" customFormat="1" x14ac:dyDescent="0.4"/>
    <row r="43372" s="6" customFormat="1" x14ac:dyDescent="0.4"/>
    <row r="43373" s="6" customFormat="1" x14ac:dyDescent="0.4"/>
    <row r="43374" s="6" customFormat="1" x14ac:dyDescent="0.4"/>
    <row r="43375" s="6" customFormat="1" x14ac:dyDescent="0.4"/>
    <row r="43376" s="6" customFormat="1" x14ac:dyDescent="0.4"/>
    <row r="43377" s="6" customFormat="1" x14ac:dyDescent="0.4"/>
    <row r="43378" s="6" customFormat="1" x14ac:dyDescent="0.4"/>
    <row r="43379" s="6" customFormat="1" x14ac:dyDescent="0.4"/>
    <row r="43380" s="6" customFormat="1" x14ac:dyDescent="0.4"/>
    <row r="43381" s="6" customFormat="1" x14ac:dyDescent="0.4"/>
    <row r="43382" s="6" customFormat="1" x14ac:dyDescent="0.4"/>
    <row r="43383" s="6" customFormat="1" x14ac:dyDescent="0.4"/>
    <row r="43384" s="6" customFormat="1" x14ac:dyDescent="0.4"/>
    <row r="43385" s="6" customFormat="1" x14ac:dyDescent="0.4"/>
    <row r="43386" s="6" customFormat="1" x14ac:dyDescent="0.4"/>
    <row r="43387" s="6" customFormat="1" x14ac:dyDescent="0.4"/>
    <row r="43388" s="6" customFormat="1" x14ac:dyDescent="0.4"/>
    <row r="43389" s="6" customFormat="1" x14ac:dyDescent="0.4"/>
    <row r="43390" s="6" customFormat="1" x14ac:dyDescent="0.4"/>
    <row r="43391" s="6" customFormat="1" x14ac:dyDescent="0.4"/>
    <row r="43392" s="6" customFormat="1" x14ac:dyDescent="0.4"/>
    <row r="43393" s="6" customFormat="1" x14ac:dyDescent="0.4"/>
    <row r="43394" s="6" customFormat="1" x14ac:dyDescent="0.4"/>
    <row r="43395" s="6" customFormat="1" x14ac:dyDescent="0.4"/>
    <row r="43396" s="6" customFormat="1" x14ac:dyDescent="0.4"/>
    <row r="43397" s="6" customFormat="1" x14ac:dyDescent="0.4"/>
    <row r="43398" s="6" customFormat="1" x14ac:dyDescent="0.4"/>
    <row r="43399" s="6" customFormat="1" x14ac:dyDescent="0.4"/>
    <row r="43400" s="6" customFormat="1" x14ac:dyDescent="0.4"/>
    <row r="43401" s="6" customFormat="1" x14ac:dyDescent="0.4"/>
    <row r="43402" s="6" customFormat="1" x14ac:dyDescent="0.4"/>
    <row r="43403" s="6" customFormat="1" x14ac:dyDescent="0.4"/>
    <row r="43404" s="6" customFormat="1" x14ac:dyDescent="0.4"/>
    <row r="43405" s="6" customFormat="1" x14ac:dyDescent="0.4"/>
    <row r="43406" s="6" customFormat="1" x14ac:dyDescent="0.4"/>
    <row r="43407" s="6" customFormat="1" x14ac:dyDescent="0.4"/>
    <row r="43408" s="6" customFormat="1" x14ac:dyDescent="0.4"/>
    <row r="43409" s="6" customFormat="1" x14ac:dyDescent="0.4"/>
    <row r="43410" s="6" customFormat="1" x14ac:dyDescent="0.4"/>
    <row r="43411" s="6" customFormat="1" x14ac:dyDescent="0.4"/>
    <row r="43412" s="6" customFormat="1" x14ac:dyDescent="0.4"/>
    <row r="43413" s="6" customFormat="1" x14ac:dyDescent="0.4"/>
    <row r="43414" s="6" customFormat="1" x14ac:dyDescent="0.4"/>
    <row r="43415" s="6" customFormat="1" x14ac:dyDescent="0.4"/>
    <row r="43416" s="6" customFormat="1" x14ac:dyDescent="0.4"/>
    <row r="43417" s="6" customFormat="1" x14ac:dyDescent="0.4"/>
    <row r="43418" s="6" customFormat="1" x14ac:dyDescent="0.4"/>
    <row r="43419" s="6" customFormat="1" x14ac:dyDescent="0.4"/>
    <row r="43420" s="6" customFormat="1" x14ac:dyDescent="0.4"/>
    <row r="43421" s="6" customFormat="1" x14ac:dyDescent="0.4"/>
    <row r="43422" s="6" customFormat="1" x14ac:dyDescent="0.4"/>
    <row r="43423" s="6" customFormat="1" x14ac:dyDescent="0.4"/>
    <row r="43424" s="6" customFormat="1" x14ac:dyDescent="0.4"/>
    <row r="43425" s="6" customFormat="1" x14ac:dyDescent="0.4"/>
    <row r="43426" s="6" customFormat="1" x14ac:dyDescent="0.4"/>
    <row r="43427" s="6" customFormat="1" x14ac:dyDescent="0.4"/>
    <row r="43428" s="6" customFormat="1" x14ac:dyDescent="0.4"/>
    <row r="43429" s="6" customFormat="1" x14ac:dyDescent="0.4"/>
    <row r="43430" s="6" customFormat="1" x14ac:dyDescent="0.4"/>
    <row r="43431" s="6" customFormat="1" x14ac:dyDescent="0.4"/>
    <row r="43432" s="6" customFormat="1" x14ac:dyDescent="0.4"/>
    <row r="43433" s="6" customFormat="1" x14ac:dyDescent="0.4"/>
    <row r="43434" s="6" customFormat="1" x14ac:dyDescent="0.4"/>
    <row r="43435" s="6" customFormat="1" x14ac:dyDescent="0.4"/>
    <row r="43436" s="6" customFormat="1" x14ac:dyDescent="0.4"/>
    <row r="43437" s="6" customFormat="1" x14ac:dyDescent="0.4"/>
    <row r="43438" s="6" customFormat="1" x14ac:dyDescent="0.4"/>
    <row r="43439" s="6" customFormat="1" x14ac:dyDescent="0.4"/>
    <row r="43440" s="6" customFormat="1" x14ac:dyDescent="0.4"/>
    <row r="43441" s="6" customFormat="1" x14ac:dyDescent="0.4"/>
    <row r="43442" s="6" customFormat="1" x14ac:dyDescent="0.4"/>
    <row r="43443" s="6" customFormat="1" x14ac:dyDescent="0.4"/>
    <row r="43444" s="6" customFormat="1" x14ac:dyDescent="0.4"/>
    <row r="43445" s="6" customFormat="1" x14ac:dyDescent="0.4"/>
    <row r="43446" s="6" customFormat="1" x14ac:dyDescent="0.4"/>
    <row r="43447" s="6" customFormat="1" x14ac:dyDescent="0.4"/>
    <row r="43448" s="6" customFormat="1" x14ac:dyDescent="0.4"/>
    <row r="43449" s="6" customFormat="1" x14ac:dyDescent="0.4"/>
    <row r="43450" s="6" customFormat="1" x14ac:dyDescent="0.4"/>
    <row r="43451" s="6" customFormat="1" x14ac:dyDescent="0.4"/>
    <row r="43452" s="6" customFormat="1" x14ac:dyDescent="0.4"/>
    <row r="43453" s="6" customFormat="1" x14ac:dyDescent="0.4"/>
    <row r="43454" s="6" customFormat="1" x14ac:dyDescent="0.4"/>
    <row r="43455" s="6" customFormat="1" x14ac:dyDescent="0.4"/>
    <row r="43456" s="6" customFormat="1" x14ac:dyDescent="0.4"/>
    <row r="43457" s="6" customFormat="1" x14ac:dyDescent="0.4"/>
    <row r="43458" s="6" customFormat="1" x14ac:dyDescent="0.4"/>
    <row r="43459" s="6" customFormat="1" x14ac:dyDescent="0.4"/>
    <row r="43460" s="6" customFormat="1" x14ac:dyDescent="0.4"/>
    <row r="43461" s="6" customFormat="1" x14ac:dyDescent="0.4"/>
    <row r="43462" s="6" customFormat="1" x14ac:dyDescent="0.4"/>
    <row r="43463" s="6" customFormat="1" x14ac:dyDescent="0.4"/>
    <row r="43464" s="6" customFormat="1" x14ac:dyDescent="0.4"/>
    <row r="43465" s="6" customFormat="1" x14ac:dyDescent="0.4"/>
    <row r="43466" s="6" customFormat="1" x14ac:dyDescent="0.4"/>
    <row r="43467" s="6" customFormat="1" x14ac:dyDescent="0.4"/>
    <row r="43468" s="6" customFormat="1" x14ac:dyDescent="0.4"/>
    <row r="43469" s="6" customFormat="1" x14ac:dyDescent="0.4"/>
    <row r="43470" s="6" customFormat="1" x14ac:dyDescent="0.4"/>
    <row r="43471" s="6" customFormat="1" x14ac:dyDescent="0.4"/>
    <row r="43472" s="6" customFormat="1" x14ac:dyDescent="0.4"/>
    <row r="43473" s="6" customFormat="1" x14ac:dyDescent="0.4"/>
    <row r="43474" s="6" customFormat="1" x14ac:dyDescent="0.4"/>
    <row r="43475" s="6" customFormat="1" x14ac:dyDescent="0.4"/>
    <row r="43476" s="6" customFormat="1" x14ac:dyDescent="0.4"/>
    <row r="43477" s="6" customFormat="1" x14ac:dyDescent="0.4"/>
    <row r="43478" s="6" customFormat="1" x14ac:dyDescent="0.4"/>
    <row r="43479" s="6" customFormat="1" x14ac:dyDescent="0.4"/>
    <row r="43480" s="6" customFormat="1" x14ac:dyDescent="0.4"/>
    <row r="43481" s="6" customFormat="1" x14ac:dyDescent="0.4"/>
    <row r="43482" s="6" customFormat="1" x14ac:dyDescent="0.4"/>
    <row r="43483" s="6" customFormat="1" x14ac:dyDescent="0.4"/>
    <row r="43484" s="6" customFormat="1" x14ac:dyDescent="0.4"/>
    <row r="43485" s="6" customFormat="1" x14ac:dyDescent="0.4"/>
    <row r="43486" s="6" customFormat="1" x14ac:dyDescent="0.4"/>
    <row r="43487" s="6" customFormat="1" x14ac:dyDescent="0.4"/>
    <row r="43488" s="6" customFormat="1" x14ac:dyDescent="0.4"/>
    <row r="43489" s="6" customFormat="1" x14ac:dyDescent="0.4"/>
    <row r="43490" s="6" customFormat="1" x14ac:dyDescent="0.4"/>
    <row r="43491" s="6" customFormat="1" x14ac:dyDescent="0.4"/>
    <row r="43492" s="6" customFormat="1" x14ac:dyDescent="0.4"/>
    <row r="43493" s="6" customFormat="1" x14ac:dyDescent="0.4"/>
    <row r="43494" s="6" customFormat="1" x14ac:dyDescent="0.4"/>
    <row r="43495" s="6" customFormat="1" x14ac:dyDescent="0.4"/>
    <row r="43496" s="6" customFormat="1" x14ac:dyDescent="0.4"/>
    <row r="43497" s="6" customFormat="1" x14ac:dyDescent="0.4"/>
    <row r="43498" s="6" customFormat="1" x14ac:dyDescent="0.4"/>
    <row r="43499" s="6" customFormat="1" x14ac:dyDescent="0.4"/>
    <row r="43500" s="6" customFormat="1" x14ac:dyDescent="0.4"/>
    <row r="43501" s="6" customFormat="1" x14ac:dyDescent="0.4"/>
    <row r="43502" s="6" customFormat="1" x14ac:dyDescent="0.4"/>
    <row r="43503" s="6" customFormat="1" x14ac:dyDescent="0.4"/>
    <row r="43504" s="6" customFormat="1" x14ac:dyDescent="0.4"/>
    <row r="43505" s="6" customFormat="1" x14ac:dyDescent="0.4"/>
    <row r="43506" s="6" customFormat="1" x14ac:dyDescent="0.4"/>
    <row r="43507" s="6" customFormat="1" x14ac:dyDescent="0.4"/>
    <row r="43508" s="6" customFormat="1" x14ac:dyDescent="0.4"/>
    <row r="43509" s="6" customFormat="1" x14ac:dyDescent="0.4"/>
    <row r="43510" s="6" customFormat="1" x14ac:dyDescent="0.4"/>
    <row r="43511" s="6" customFormat="1" x14ac:dyDescent="0.4"/>
    <row r="43512" s="6" customFormat="1" x14ac:dyDescent="0.4"/>
    <row r="43513" s="6" customFormat="1" x14ac:dyDescent="0.4"/>
    <row r="43514" s="6" customFormat="1" x14ac:dyDescent="0.4"/>
    <row r="43515" s="6" customFormat="1" x14ac:dyDescent="0.4"/>
    <row r="43516" s="6" customFormat="1" x14ac:dyDescent="0.4"/>
    <row r="43517" s="6" customFormat="1" x14ac:dyDescent="0.4"/>
    <row r="43518" s="6" customFormat="1" x14ac:dyDescent="0.4"/>
    <row r="43519" s="6" customFormat="1" x14ac:dyDescent="0.4"/>
    <row r="43520" s="6" customFormat="1" x14ac:dyDescent="0.4"/>
    <row r="43521" s="6" customFormat="1" x14ac:dyDescent="0.4"/>
    <row r="43522" s="6" customFormat="1" x14ac:dyDescent="0.4"/>
    <row r="43523" s="6" customFormat="1" x14ac:dyDescent="0.4"/>
    <row r="43524" s="6" customFormat="1" x14ac:dyDescent="0.4"/>
    <row r="43525" s="6" customFormat="1" x14ac:dyDescent="0.4"/>
    <row r="43526" s="6" customFormat="1" x14ac:dyDescent="0.4"/>
    <row r="43527" s="6" customFormat="1" x14ac:dyDescent="0.4"/>
    <row r="43528" s="6" customFormat="1" x14ac:dyDescent="0.4"/>
    <row r="43529" s="6" customFormat="1" x14ac:dyDescent="0.4"/>
    <row r="43530" s="6" customFormat="1" x14ac:dyDescent="0.4"/>
    <row r="43531" s="6" customFormat="1" x14ac:dyDescent="0.4"/>
    <row r="43532" s="6" customFormat="1" x14ac:dyDescent="0.4"/>
    <row r="43533" s="6" customFormat="1" x14ac:dyDescent="0.4"/>
    <row r="43534" s="6" customFormat="1" x14ac:dyDescent="0.4"/>
    <row r="43535" s="6" customFormat="1" x14ac:dyDescent="0.4"/>
    <row r="43536" s="6" customFormat="1" x14ac:dyDescent="0.4"/>
    <row r="43537" s="6" customFormat="1" x14ac:dyDescent="0.4"/>
    <row r="43538" s="6" customFormat="1" x14ac:dyDescent="0.4"/>
    <row r="43539" s="6" customFormat="1" x14ac:dyDescent="0.4"/>
    <row r="43540" s="6" customFormat="1" x14ac:dyDescent="0.4"/>
    <row r="43541" s="6" customFormat="1" x14ac:dyDescent="0.4"/>
    <row r="43542" s="6" customFormat="1" x14ac:dyDescent="0.4"/>
    <row r="43543" s="6" customFormat="1" x14ac:dyDescent="0.4"/>
    <row r="43544" s="6" customFormat="1" x14ac:dyDescent="0.4"/>
    <row r="43545" s="6" customFormat="1" x14ac:dyDescent="0.4"/>
    <row r="43546" s="6" customFormat="1" x14ac:dyDescent="0.4"/>
    <row r="43547" s="6" customFormat="1" x14ac:dyDescent="0.4"/>
    <row r="43548" s="6" customFormat="1" x14ac:dyDescent="0.4"/>
    <row r="43549" s="6" customFormat="1" x14ac:dyDescent="0.4"/>
    <row r="43550" s="6" customFormat="1" x14ac:dyDescent="0.4"/>
    <row r="43551" s="6" customFormat="1" x14ac:dyDescent="0.4"/>
    <row r="43552" s="6" customFormat="1" x14ac:dyDescent="0.4"/>
    <row r="43553" s="6" customFormat="1" x14ac:dyDescent="0.4"/>
    <row r="43554" s="6" customFormat="1" x14ac:dyDescent="0.4"/>
    <row r="43555" s="6" customFormat="1" x14ac:dyDescent="0.4"/>
    <row r="43556" s="6" customFormat="1" x14ac:dyDescent="0.4"/>
    <row r="43557" s="6" customFormat="1" x14ac:dyDescent="0.4"/>
    <row r="43558" s="6" customFormat="1" x14ac:dyDescent="0.4"/>
    <row r="43559" s="6" customFormat="1" x14ac:dyDescent="0.4"/>
    <row r="43560" s="6" customFormat="1" x14ac:dyDescent="0.4"/>
    <row r="43561" s="6" customFormat="1" x14ac:dyDescent="0.4"/>
    <row r="43562" s="6" customFormat="1" x14ac:dyDescent="0.4"/>
    <row r="43563" s="6" customFormat="1" x14ac:dyDescent="0.4"/>
    <row r="43564" s="6" customFormat="1" x14ac:dyDescent="0.4"/>
    <row r="43565" s="6" customFormat="1" x14ac:dyDescent="0.4"/>
    <row r="43566" s="6" customFormat="1" x14ac:dyDescent="0.4"/>
    <row r="43567" s="6" customFormat="1" x14ac:dyDescent="0.4"/>
    <row r="43568" s="6" customFormat="1" x14ac:dyDescent="0.4"/>
    <row r="43569" s="6" customFormat="1" x14ac:dyDescent="0.4"/>
    <row r="43570" s="6" customFormat="1" x14ac:dyDescent="0.4"/>
    <row r="43571" s="6" customFormat="1" x14ac:dyDescent="0.4"/>
    <row r="43572" s="6" customFormat="1" x14ac:dyDescent="0.4"/>
    <row r="43573" s="6" customFormat="1" x14ac:dyDescent="0.4"/>
    <row r="43574" s="6" customFormat="1" x14ac:dyDescent="0.4"/>
    <row r="43575" s="6" customFormat="1" x14ac:dyDescent="0.4"/>
    <row r="43576" s="6" customFormat="1" x14ac:dyDescent="0.4"/>
    <row r="43577" s="6" customFormat="1" x14ac:dyDescent="0.4"/>
    <row r="43578" s="6" customFormat="1" x14ac:dyDescent="0.4"/>
    <row r="43579" s="6" customFormat="1" x14ac:dyDescent="0.4"/>
    <row r="43580" s="6" customFormat="1" x14ac:dyDescent="0.4"/>
    <row r="43581" s="6" customFormat="1" x14ac:dyDescent="0.4"/>
    <row r="43582" s="6" customFormat="1" x14ac:dyDescent="0.4"/>
    <row r="43583" s="6" customFormat="1" x14ac:dyDescent="0.4"/>
    <row r="43584" s="6" customFormat="1" x14ac:dyDescent="0.4"/>
    <row r="43585" s="6" customFormat="1" x14ac:dyDescent="0.4"/>
    <row r="43586" s="6" customFormat="1" x14ac:dyDescent="0.4"/>
    <row r="43587" s="6" customFormat="1" x14ac:dyDescent="0.4"/>
    <row r="43588" s="6" customFormat="1" x14ac:dyDescent="0.4"/>
    <row r="43589" s="6" customFormat="1" x14ac:dyDescent="0.4"/>
    <row r="43590" s="6" customFormat="1" x14ac:dyDescent="0.4"/>
    <row r="43591" s="6" customFormat="1" x14ac:dyDescent="0.4"/>
    <row r="43592" s="6" customFormat="1" x14ac:dyDescent="0.4"/>
    <row r="43593" s="6" customFormat="1" x14ac:dyDescent="0.4"/>
    <row r="43594" s="6" customFormat="1" x14ac:dyDescent="0.4"/>
    <row r="43595" s="6" customFormat="1" x14ac:dyDescent="0.4"/>
    <row r="43596" s="6" customFormat="1" x14ac:dyDescent="0.4"/>
    <row r="43597" s="6" customFormat="1" x14ac:dyDescent="0.4"/>
    <row r="43598" s="6" customFormat="1" x14ac:dyDescent="0.4"/>
    <row r="43599" s="6" customFormat="1" x14ac:dyDescent="0.4"/>
    <row r="43600" s="6" customFormat="1" x14ac:dyDescent="0.4"/>
    <row r="43601" s="6" customFormat="1" x14ac:dyDescent="0.4"/>
    <row r="43602" s="6" customFormat="1" x14ac:dyDescent="0.4"/>
    <row r="43603" s="6" customFormat="1" x14ac:dyDescent="0.4"/>
    <row r="43604" s="6" customFormat="1" x14ac:dyDescent="0.4"/>
    <row r="43605" s="6" customFormat="1" x14ac:dyDescent="0.4"/>
    <row r="43606" s="6" customFormat="1" x14ac:dyDescent="0.4"/>
    <row r="43607" s="6" customFormat="1" x14ac:dyDescent="0.4"/>
    <row r="43608" s="6" customFormat="1" x14ac:dyDescent="0.4"/>
    <row r="43609" s="6" customFormat="1" x14ac:dyDescent="0.4"/>
    <row r="43610" s="6" customFormat="1" x14ac:dyDescent="0.4"/>
    <row r="43611" s="6" customFormat="1" x14ac:dyDescent="0.4"/>
    <row r="43612" s="6" customFormat="1" x14ac:dyDescent="0.4"/>
    <row r="43613" s="6" customFormat="1" x14ac:dyDescent="0.4"/>
    <row r="43614" s="6" customFormat="1" x14ac:dyDescent="0.4"/>
    <row r="43615" s="6" customFormat="1" x14ac:dyDescent="0.4"/>
    <row r="43616" s="6" customFormat="1" x14ac:dyDescent="0.4"/>
    <row r="43617" s="6" customFormat="1" x14ac:dyDescent="0.4"/>
    <row r="43618" s="6" customFormat="1" x14ac:dyDescent="0.4"/>
    <row r="43619" s="6" customFormat="1" x14ac:dyDescent="0.4"/>
    <row r="43620" s="6" customFormat="1" x14ac:dyDescent="0.4"/>
    <row r="43621" s="6" customFormat="1" x14ac:dyDescent="0.4"/>
    <row r="43622" s="6" customFormat="1" x14ac:dyDescent="0.4"/>
    <row r="43623" s="6" customFormat="1" x14ac:dyDescent="0.4"/>
    <row r="43624" s="6" customFormat="1" x14ac:dyDescent="0.4"/>
    <row r="43625" s="6" customFormat="1" x14ac:dyDescent="0.4"/>
    <row r="43626" s="6" customFormat="1" x14ac:dyDescent="0.4"/>
    <row r="43627" s="6" customFormat="1" x14ac:dyDescent="0.4"/>
    <row r="43628" s="6" customFormat="1" x14ac:dyDescent="0.4"/>
    <row r="43629" s="6" customFormat="1" x14ac:dyDescent="0.4"/>
    <row r="43630" s="6" customFormat="1" x14ac:dyDescent="0.4"/>
    <row r="43631" s="6" customFormat="1" x14ac:dyDescent="0.4"/>
    <row r="43632" s="6" customFormat="1" x14ac:dyDescent="0.4"/>
    <row r="43633" s="6" customFormat="1" x14ac:dyDescent="0.4"/>
    <row r="43634" s="6" customFormat="1" x14ac:dyDescent="0.4"/>
    <row r="43635" s="6" customFormat="1" x14ac:dyDescent="0.4"/>
    <row r="43636" s="6" customFormat="1" x14ac:dyDescent="0.4"/>
    <row r="43637" s="6" customFormat="1" x14ac:dyDescent="0.4"/>
    <row r="43638" s="6" customFormat="1" x14ac:dyDescent="0.4"/>
    <row r="43639" s="6" customFormat="1" x14ac:dyDescent="0.4"/>
    <row r="43640" s="6" customFormat="1" x14ac:dyDescent="0.4"/>
    <row r="43641" s="6" customFormat="1" x14ac:dyDescent="0.4"/>
    <row r="43642" s="6" customFormat="1" x14ac:dyDescent="0.4"/>
    <row r="43643" s="6" customFormat="1" x14ac:dyDescent="0.4"/>
    <row r="43644" s="6" customFormat="1" x14ac:dyDescent="0.4"/>
    <row r="43645" s="6" customFormat="1" x14ac:dyDescent="0.4"/>
    <row r="43646" s="6" customFormat="1" x14ac:dyDescent="0.4"/>
    <row r="43647" s="6" customFormat="1" x14ac:dyDescent="0.4"/>
    <row r="43648" s="6" customFormat="1" x14ac:dyDescent="0.4"/>
    <row r="43649" s="6" customFormat="1" x14ac:dyDescent="0.4"/>
    <row r="43650" s="6" customFormat="1" x14ac:dyDescent="0.4"/>
    <row r="43651" s="6" customFormat="1" x14ac:dyDescent="0.4"/>
    <row r="43652" s="6" customFormat="1" x14ac:dyDescent="0.4"/>
    <row r="43653" s="6" customFormat="1" x14ac:dyDescent="0.4"/>
    <row r="43654" s="6" customFormat="1" x14ac:dyDescent="0.4"/>
    <row r="43655" s="6" customFormat="1" x14ac:dyDescent="0.4"/>
    <row r="43656" s="6" customFormat="1" x14ac:dyDescent="0.4"/>
    <row r="43657" s="6" customFormat="1" x14ac:dyDescent="0.4"/>
    <row r="43658" s="6" customFormat="1" x14ac:dyDescent="0.4"/>
    <row r="43659" s="6" customFormat="1" x14ac:dyDescent="0.4"/>
    <row r="43660" s="6" customFormat="1" x14ac:dyDescent="0.4"/>
    <row r="43661" s="6" customFormat="1" x14ac:dyDescent="0.4"/>
    <row r="43662" s="6" customFormat="1" x14ac:dyDescent="0.4"/>
    <row r="43663" s="6" customFormat="1" x14ac:dyDescent="0.4"/>
    <row r="43664" s="6" customFormat="1" x14ac:dyDescent="0.4"/>
    <row r="43665" s="6" customFormat="1" x14ac:dyDescent="0.4"/>
    <row r="43666" s="6" customFormat="1" x14ac:dyDescent="0.4"/>
    <row r="43667" s="6" customFormat="1" x14ac:dyDescent="0.4"/>
    <row r="43668" s="6" customFormat="1" x14ac:dyDescent="0.4"/>
    <row r="43669" s="6" customFormat="1" x14ac:dyDescent="0.4"/>
    <row r="43670" s="6" customFormat="1" x14ac:dyDescent="0.4"/>
    <row r="43671" s="6" customFormat="1" x14ac:dyDescent="0.4"/>
    <row r="43672" s="6" customFormat="1" x14ac:dyDescent="0.4"/>
    <row r="43673" s="6" customFormat="1" x14ac:dyDescent="0.4"/>
    <row r="43674" s="6" customFormat="1" x14ac:dyDescent="0.4"/>
    <row r="43675" s="6" customFormat="1" x14ac:dyDescent="0.4"/>
    <row r="43676" s="6" customFormat="1" x14ac:dyDescent="0.4"/>
    <row r="43677" s="6" customFormat="1" x14ac:dyDescent="0.4"/>
    <row r="43678" s="6" customFormat="1" x14ac:dyDescent="0.4"/>
    <row r="43679" s="6" customFormat="1" x14ac:dyDescent="0.4"/>
    <row r="43680" s="6" customFormat="1" x14ac:dyDescent="0.4"/>
    <row r="43681" s="6" customFormat="1" x14ac:dyDescent="0.4"/>
    <row r="43682" s="6" customFormat="1" x14ac:dyDescent="0.4"/>
    <row r="43683" s="6" customFormat="1" x14ac:dyDescent="0.4"/>
    <row r="43684" s="6" customFormat="1" x14ac:dyDescent="0.4"/>
    <row r="43685" s="6" customFormat="1" x14ac:dyDescent="0.4"/>
    <row r="43686" s="6" customFormat="1" x14ac:dyDescent="0.4"/>
    <row r="43687" s="6" customFormat="1" x14ac:dyDescent="0.4"/>
    <row r="43688" s="6" customFormat="1" x14ac:dyDescent="0.4"/>
    <row r="43689" s="6" customFormat="1" x14ac:dyDescent="0.4"/>
    <row r="43690" s="6" customFormat="1" x14ac:dyDescent="0.4"/>
    <row r="43691" s="6" customFormat="1" x14ac:dyDescent="0.4"/>
    <row r="43692" s="6" customFormat="1" x14ac:dyDescent="0.4"/>
    <row r="43693" s="6" customFormat="1" x14ac:dyDescent="0.4"/>
    <row r="43694" s="6" customFormat="1" x14ac:dyDescent="0.4"/>
    <row r="43695" s="6" customFormat="1" x14ac:dyDescent="0.4"/>
    <row r="43696" s="6" customFormat="1" x14ac:dyDescent="0.4"/>
    <row r="43697" s="6" customFormat="1" x14ac:dyDescent="0.4"/>
    <row r="43698" s="6" customFormat="1" x14ac:dyDescent="0.4"/>
    <row r="43699" s="6" customFormat="1" x14ac:dyDescent="0.4"/>
    <row r="43700" s="6" customFormat="1" x14ac:dyDescent="0.4"/>
    <row r="43701" s="6" customFormat="1" x14ac:dyDescent="0.4"/>
    <row r="43702" s="6" customFormat="1" x14ac:dyDescent="0.4"/>
    <row r="43703" s="6" customFormat="1" x14ac:dyDescent="0.4"/>
    <row r="43704" s="6" customFormat="1" x14ac:dyDescent="0.4"/>
    <row r="43705" s="6" customFormat="1" x14ac:dyDescent="0.4"/>
    <row r="43706" s="6" customFormat="1" x14ac:dyDescent="0.4"/>
    <row r="43707" s="6" customFormat="1" x14ac:dyDescent="0.4"/>
    <row r="43708" s="6" customFormat="1" x14ac:dyDescent="0.4"/>
    <row r="43709" s="6" customFormat="1" x14ac:dyDescent="0.4"/>
    <row r="43710" s="6" customFormat="1" x14ac:dyDescent="0.4"/>
    <row r="43711" s="6" customFormat="1" x14ac:dyDescent="0.4"/>
    <row r="43712" s="6" customFormat="1" x14ac:dyDescent="0.4"/>
    <row r="43713" s="6" customFormat="1" x14ac:dyDescent="0.4"/>
    <row r="43714" s="6" customFormat="1" x14ac:dyDescent="0.4"/>
    <row r="43715" s="6" customFormat="1" x14ac:dyDescent="0.4"/>
    <row r="43716" s="6" customFormat="1" x14ac:dyDescent="0.4"/>
    <row r="43717" s="6" customFormat="1" x14ac:dyDescent="0.4"/>
    <row r="43718" s="6" customFormat="1" x14ac:dyDescent="0.4"/>
    <row r="43719" s="6" customFormat="1" x14ac:dyDescent="0.4"/>
    <row r="43720" s="6" customFormat="1" x14ac:dyDescent="0.4"/>
    <row r="43721" s="6" customFormat="1" x14ac:dyDescent="0.4"/>
    <row r="43722" s="6" customFormat="1" x14ac:dyDescent="0.4"/>
    <row r="43723" s="6" customFormat="1" x14ac:dyDescent="0.4"/>
    <row r="43724" s="6" customFormat="1" x14ac:dyDescent="0.4"/>
    <row r="43725" s="6" customFormat="1" x14ac:dyDescent="0.4"/>
    <row r="43726" s="6" customFormat="1" x14ac:dyDescent="0.4"/>
    <row r="43727" s="6" customFormat="1" x14ac:dyDescent="0.4"/>
    <row r="43728" s="6" customFormat="1" x14ac:dyDescent="0.4"/>
    <row r="43729" s="6" customFormat="1" x14ac:dyDescent="0.4"/>
    <row r="43730" s="6" customFormat="1" x14ac:dyDescent="0.4"/>
    <row r="43731" s="6" customFormat="1" x14ac:dyDescent="0.4"/>
    <row r="43732" s="6" customFormat="1" x14ac:dyDescent="0.4"/>
    <row r="43733" s="6" customFormat="1" x14ac:dyDescent="0.4"/>
    <row r="43734" s="6" customFormat="1" x14ac:dyDescent="0.4"/>
    <row r="43735" s="6" customFormat="1" x14ac:dyDescent="0.4"/>
    <row r="43736" s="6" customFormat="1" x14ac:dyDescent="0.4"/>
    <row r="43737" s="6" customFormat="1" x14ac:dyDescent="0.4"/>
    <row r="43738" s="6" customFormat="1" x14ac:dyDescent="0.4"/>
    <row r="43739" s="6" customFormat="1" x14ac:dyDescent="0.4"/>
    <row r="43740" s="6" customFormat="1" x14ac:dyDescent="0.4"/>
    <row r="43741" s="6" customFormat="1" x14ac:dyDescent="0.4"/>
    <row r="43742" s="6" customFormat="1" x14ac:dyDescent="0.4"/>
    <row r="43743" s="6" customFormat="1" x14ac:dyDescent="0.4"/>
    <row r="43744" s="6" customFormat="1" x14ac:dyDescent="0.4"/>
    <row r="43745" s="6" customFormat="1" x14ac:dyDescent="0.4"/>
    <row r="43746" s="6" customFormat="1" x14ac:dyDescent="0.4"/>
    <row r="43747" s="6" customFormat="1" x14ac:dyDescent="0.4"/>
    <row r="43748" s="6" customFormat="1" x14ac:dyDescent="0.4"/>
    <row r="43749" s="6" customFormat="1" x14ac:dyDescent="0.4"/>
    <row r="43750" s="6" customFormat="1" x14ac:dyDescent="0.4"/>
    <row r="43751" s="6" customFormat="1" x14ac:dyDescent="0.4"/>
    <row r="43752" s="6" customFormat="1" x14ac:dyDescent="0.4"/>
    <row r="43753" s="6" customFormat="1" x14ac:dyDescent="0.4"/>
    <row r="43754" s="6" customFormat="1" x14ac:dyDescent="0.4"/>
    <row r="43755" s="6" customFormat="1" x14ac:dyDescent="0.4"/>
    <row r="43756" s="6" customFormat="1" x14ac:dyDescent="0.4"/>
    <row r="43757" s="6" customFormat="1" x14ac:dyDescent="0.4"/>
    <row r="43758" s="6" customFormat="1" x14ac:dyDescent="0.4"/>
    <row r="43759" s="6" customFormat="1" x14ac:dyDescent="0.4"/>
    <row r="43760" s="6" customFormat="1" x14ac:dyDescent="0.4"/>
    <row r="43761" s="6" customFormat="1" x14ac:dyDescent="0.4"/>
    <row r="43762" s="6" customFormat="1" x14ac:dyDescent="0.4"/>
    <row r="43763" s="6" customFormat="1" x14ac:dyDescent="0.4"/>
    <row r="43764" s="6" customFormat="1" x14ac:dyDescent="0.4"/>
    <row r="43765" s="6" customFormat="1" x14ac:dyDescent="0.4"/>
    <row r="43766" s="6" customFormat="1" x14ac:dyDescent="0.4"/>
    <row r="43767" s="6" customFormat="1" x14ac:dyDescent="0.4"/>
    <row r="43768" s="6" customFormat="1" x14ac:dyDescent="0.4"/>
    <row r="43769" s="6" customFormat="1" x14ac:dyDescent="0.4"/>
    <row r="43770" s="6" customFormat="1" x14ac:dyDescent="0.4"/>
    <row r="43771" s="6" customFormat="1" x14ac:dyDescent="0.4"/>
    <row r="43772" s="6" customFormat="1" x14ac:dyDescent="0.4"/>
    <row r="43773" s="6" customFormat="1" x14ac:dyDescent="0.4"/>
    <row r="43774" s="6" customFormat="1" x14ac:dyDescent="0.4"/>
    <row r="43775" s="6" customFormat="1" x14ac:dyDescent="0.4"/>
    <row r="43776" s="6" customFormat="1" x14ac:dyDescent="0.4"/>
    <row r="43777" s="6" customFormat="1" x14ac:dyDescent="0.4"/>
    <row r="43778" s="6" customFormat="1" x14ac:dyDescent="0.4"/>
    <row r="43779" s="6" customFormat="1" x14ac:dyDescent="0.4"/>
    <row r="43780" s="6" customFormat="1" x14ac:dyDescent="0.4"/>
    <row r="43781" s="6" customFormat="1" x14ac:dyDescent="0.4"/>
    <row r="43782" s="6" customFormat="1" x14ac:dyDescent="0.4"/>
    <row r="43783" s="6" customFormat="1" x14ac:dyDescent="0.4"/>
    <row r="43784" s="6" customFormat="1" x14ac:dyDescent="0.4"/>
    <row r="43785" s="6" customFormat="1" x14ac:dyDescent="0.4"/>
    <row r="43786" s="6" customFormat="1" x14ac:dyDescent="0.4"/>
    <row r="43787" s="6" customFormat="1" x14ac:dyDescent="0.4"/>
    <row r="43788" s="6" customFormat="1" x14ac:dyDescent="0.4"/>
    <row r="43789" s="6" customFormat="1" x14ac:dyDescent="0.4"/>
    <row r="43790" s="6" customFormat="1" x14ac:dyDescent="0.4"/>
    <row r="43791" s="6" customFormat="1" x14ac:dyDescent="0.4"/>
    <row r="43792" s="6" customFormat="1" x14ac:dyDescent="0.4"/>
    <row r="43793" s="6" customFormat="1" x14ac:dyDescent="0.4"/>
    <row r="43794" s="6" customFormat="1" x14ac:dyDescent="0.4"/>
    <row r="43795" s="6" customFormat="1" x14ac:dyDescent="0.4"/>
    <row r="43796" s="6" customFormat="1" x14ac:dyDescent="0.4"/>
    <row r="43797" s="6" customFormat="1" x14ac:dyDescent="0.4"/>
    <row r="43798" s="6" customFormat="1" x14ac:dyDescent="0.4"/>
    <row r="43799" s="6" customFormat="1" x14ac:dyDescent="0.4"/>
    <row r="43800" s="6" customFormat="1" x14ac:dyDescent="0.4"/>
    <row r="43801" s="6" customFormat="1" x14ac:dyDescent="0.4"/>
    <row r="43802" s="6" customFormat="1" x14ac:dyDescent="0.4"/>
    <row r="43803" s="6" customFormat="1" x14ac:dyDescent="0.4"/>
    <row r="43804" s="6" customFormat="1" x14ac:dyDescent="0.4"/>
    <row r="43805" s="6" customFormat="1" x14ac:dyDescent="0.4"/>
    <row r="43806" s="6" customFormat="1" x14ac:dyDescent="0.4"/>
    <row r="43807" s="6" customFormat="1" x14ac:dyDescent="0.4"/>
    <row r="43808" s="6" customFormat="1" x14ac:dyDescent="0.4"/>
    <row r="43809" s="6" customFormat="1" x14ac:dyDescent="0.4"/>
    <row r="43810" s="6" customFormat="1" x14ac:dyDescent="0.4"/>
    <row r="43811" s="6" customFormat="1" x14ac:dyDescent="0.4"/>
    <row r="43812" s="6" customFormat="1" x14ac:dyDescent="0.4"/>
    <row r="43813" s="6" customFormat="1" x14ac:dyDescent="0.4"/>
    <row r="43814" s="6" customFormat="1" x14ac:dyDescent="0.4"/>
    <row r="43815" s="6" customFormat="1" x14ac:dyDescent="0.4"/>
    <row r="43816" s="6" customFormat="1" x14ac:dyDescent="0.4"/>
    <row r="43817" s="6" customFormat="1" x14ac:dyDescent="0.4"/>
    <row r="43818" s="6" customFormat="1" x14ac:dyDescent="0.4"/>
    <row r="43819" s="6" customFormat="1" x14ac:dyDescent="0.4"/>
    <row r="43820" s="6" customFormat="1" x14ac:dyDescent="0.4"/>
    <row r="43821" s="6" customFormat="1" x14ac:dyDescent="0.4"/>
    <row r="43822" s="6" customFormat="1" x14ac:dyDescent="0.4"/>
    <row r="43823" s="6" customFormat="1" x14ac:dyDescent="0.4"/>
    <row r="43824" s="6" customFormat="1" x14ac:dyDescent="0.4"/>
    <row r="43825" s="6" customFormat="1" x14ac:dyDescent="0.4"/>
    <row r="43826" s="6" customFormat="1" x14ac:dyDescent="0.4"/>
    <row r="43827" s="6" customFormat="1" x14ac:dyDescent="0.4"/>
    <row r="43828" s="6" customFormat="1" x14ac:dyDescent="0.4"/>
    <row r="43829" s="6" customFormat="1" x14ac:dyDescent="0.4"/>
    <row r="43830" s="6" customFormat="1" x14ac:dyDescent="0.4"/>
    <row r="43831" s="6" customFormat="1" x14ac:dyDescent="0.4"/>
    <row r="43832" s="6" customFormat="1" x14ac:dyDescent="0.4"/>
    <row r="43833" s="6" customFormat="1" x14ac:dyDescent="0.4"/>
    <row r="43834" s="6" customFormat="1" x14ac:dyDescent="0.4"/>
    <row r="43835" s="6" customFormat="1" x14ac:dyDescent="0.4"/>
    <row r="43836" s="6" customFormat="1" x14ac:dyDescent="0.4"/>
    <row r="43837" s="6" customFormat="1" x14ac:dyDescent="0.4"/>
    <row r="43838" s="6" customFormat="1" x14ac:dyDescent="0.4"/>
    <row r="43839" s="6" customFormat="1" x14ac:dyDescent="0.4"/>
    <row r="43840" s="6" customFormat="1" x14ac:dyDescent="0.4"/>
    <row r="43841" s="6" customFormat="1" x14ac:dyDescent="0.4"/>
    <row r="43842" s="6" customFormat="1" x14ac:dyDescent="0.4"/>
    <row r="43843" s="6" customFormat="1" x14ac:dyDescent="0.4"/>
    <row r="43844" s="6" customFormat="1" x14ac:dyDescent="0.4"/>
    <row r="43845" s="6" customFormat="1" x14ac:dyDescent="0.4"/>
    <row r="43846" s="6" customFormat="1" x14ac:dyDescent="0.4"/>
    <row r="43847" s="6" customFormat="1" x14ac:dyDescent="0.4"/>
    <row r="43848" s="6" customFormat="1" x14ac:dyDescent="0.4"/>
    <row r="43849" s="6" customFormat="1" x14ac:dyDescent="0.4"/>
    <row r="43850" s="6" customFormat="1" x14ac:dyDescent="0.4"/>
    <row r="43851" s="6" customFormat="1" x14ac:dyDescent="0.4"/>
    <row r="43852" s="6" customFormat="1" x14ac:dyDescent="0.4"/>
    <row r="43853" s="6" customFormat="1" x14ac:dyDescent="0.4"/>
    <row r="43854" s="6" customFormat="1" x14ac:dyDescent="0.4"/>
    <row r="43855" s="6" customFormat="1" x14ac:dyDescent="0.4"/>
    <row r="43856" s="6" customFormat="1" x14ac:dyDescent="0.4"/>
    <row r="43857" s="6" customFormat="1" x14ac:dyDescent="0.4"/>
    <row r="43858" s="6" customFormat="1" x14ac:dyDescent="0.4"/>
    <row r="43859" s="6" customFormat="1" x14ac:dyDescent="0.4"/>
    <row r="43860" s="6" customFormat="1" x14ac:dyDescent="0.4"/>
    <row r="43861" s="6" customFormat="1" x14ac:dyDescent="0.4"/>
    <row r="43862" s="6" customFormat="1" x14ac:dyDescent="0.4"/>
    <row r="43863" s="6" customFormat="1" x14ac:dyDescent="0.4"/>
    <row r="43864" s="6" customFormat="1" x14ac:dyDescent="0.4"/>
    <row r="43865" s="6" customFormat="1" x14ac:dyDescent="0.4"/>
    <row r="43866" s="6" customFormat="1" x14ac:dyDescent="0.4"/>
    <row r="43867" s="6" customFormat="1" x14ac:dyDescent="0.4"/>
    <row r="43868" s="6" customFormat="1" x14ac:dyDescent="0.4"/>
    <row r="43869" s="6" customFormat="1" x14ac:dyDescent="0.4"/>
    <row r="43870" s="6" customFormat="1" x14ac:dyDescent="0.4"/>
    <row r="43871" s="6" customFormat="1" x14ac:dyDescent="0.4"/>
    <row r="43872" s="6" customFormat="1" x14ac:dyDescent="0.4"/>
    <row r="43873" s="6" customFormat="1" x14ac:dyDescent="0.4"/>
    <row r="43874" s="6" customFormat="1" x14ac:dyDescent="0.4"/>
    <row r="43875" s="6" customFormat="1" x14ac:dyDescent="0.4"/>
    <row r="43876" s="6" customFormat="1" x14ac:dyDescent="0.4"/>
    <row r="43877" s="6" customFormat="1" x14ac:dyDescent="0.4"/>
    <row r="43878" s="6" customFormat="1" x14ac:dyDescent="0.4"/>
    <row r="43879" s="6" customFormat="1" x14ac:dyDescent="0.4"/>
    <row r="43880" s="6" customFormat="1" x14ac:dyDescent="0.4"/>
    <row r="43881" s="6" customFormat="1" x14ac:dyDescent="0.4"/>
    <row r="43882" s="6" customFormat="1" x14ac:dyDescent="0.4"/>
    <row r="43883" s="6" customFormat="1" x14ac:dyDescent="0.4"/>
    <row r="43884" s="6" customFormat="1" x14ac:dyDescent="0.4"/>
    <row r="43885" s="6" customFormat="1" x14ac:dyDescent="0.4"/>
    <row r="43886" s="6" customFormat="1" x14ac:dyDescent="0.4"/>
    <row r="43887" s="6" customFormat="1" x14ac:dyDescent="0.4"/>
    <row r="43888" s="6" customFormat="1" x14ac:dyDescent="0.4"/>
    <row r="43889" s="6" customFormat="1" x14ac:dyDescent="0.4"/>
    <row r="43890" s="6" customFormat="1" x14ac:dyDescent="0.4"/>
    <row r="43891" s="6" customFormat="1" x14ac:dyDescent="0.4"/>
    <row r="43892" s="6" customFormat="1" x14ac:dyDescent="0.4"/>
    <row r="43893" s="6" customFormat="1" x14ac:dyDescent="0.4"/>
    <row r="43894" s="6" customFormat="1" x14ac:dyDescent="0.4"/>
    <row r="43895" s="6" customFormat="1" x14ac:dyDescent="0.4"/>
    <row r="43896" s="6" customFormat="1" x14ac:dyDescent="0.4"/>
    <row r="43897" s="6" customFormat="1" x14ac:dyDescent="0.4"/>
    <row r="43898" s="6" customFormat="1" x14ac:dyDescent="0.4"/>
    <row r="43899" s="6" customFormat="1" x14ac:dyDescent="0.4"/>
    <row r="43900" s="6" customFormat="1" x14ac:dyDescent="0.4"/>
    <row r="43901" s="6" customFormat="1" x14ac:dyDescent="0.4"/>
    <row r="43902" s="6" customFormat="1" x14ac:dyDescent="0.4"/>
    <row r="43903" s="6" customFormat="1" x14ac:dyDescent="0.4"/>
    <row r="43904" s="6" customFormat="1" x14ac:dyDescent="0.4"/>
    <row r="43905" s="6" customFormat="1" x14ac:dyDescent="0.4"/>
    <row r="43906" s="6" customFormat="1" x14ac:dyDescent="0.4"/>
    <row r="43907" s="6" customFormat="1" x14ac:dyDescent="0.4"/>
    <row r="43908" s="6" customFormat="1" x14ac:dyDescent="0.4"/>
    <row r="43909" s="6" customFormat="1" x14ac:dyDescent="0.4"/>
    <row r="43910" s="6" customFormat="1" x14ac:dyDescent="0.4"/>
    <row r="43911" s="6" customFormat="1" x14ac:dyDescent="0.4"/>
    <row r="43912" s="6" customFormat="1" x14ac:dyDescent="0.4"/>
    <row r="43913" s="6" customFormat="1" x14ac:dyDescent="0.4"/>
    <row r="43914" s="6" customFormat="1" x14ac:dyDescent="0.4"/>
    <row r="43915" s="6" customFormat="1" x14ac:dyDescent="0.4"/>
    <row r="43916" s="6" customFormat="1" x14ac:dyDescent="0.4"/>
    <row r="43917" s="6" customFormat="1" x14ac:dyDescent="0.4"/>
    <row r="43918" s="6" customFormat="1" x14ac:dyDescent="0.4"/>
    <row r="43919" s="6" customFormat="1" x14ac:dyDescent="0.4"/>
    <row r="43920" s="6" customFormat="1" x14ac:dyDescent="0.4"/>
    <row r="43921" s="6" customFormat="1" x14ac:dyDescent="0.4"/>
    <row r="43922" s="6" customFormat="1" x14ac:dyDescent="0.4"/>
    <row r="43923" s="6" customFormat="1" x14ac:dyDescent="0.4"/>
    <row r="43924" s="6" customFormat="1" x14ac:dyDescent="0.4"/>
    <row r="43925" s="6" customFormat="1" x14ac:dyDescent="0.4"/>
    <row r="43926" s="6" customFormat="1" x14ac:dyDescent="0.4"/>
    <row r="43927" s="6" customFormat="1" x14ac:dyDescent="0.4"/>
    <row r="43928" s="6" customFormat="1" x14ac:dyDescent="0.4"/>
    <row r="43929" s="6" customFormat="1" x14ac:dyDescent="0.4"/>
    <row r="43930" s="6" customFormat="1" x14ac:dyDescent="0.4"/>
    <row r="43931" s="6" customFormat="1" x14ac:dyDescent="0.4"/>
    <row r="43932" s="6" customFormat="1" x14ac:dyDescent="0.4"/>
    <row r="43933" s="6" customFormat="1" x14ac:dyDescent="0.4"/>
    <row r="43934" s="6" customFormat="1" x14ac:dyDescent="0.4"/>
    <row r="43935" s="6" customFormat="1" x14ac:dyDescent="0.4"/>
    <row r="43936" s="6" customFormat="1" x14ac:dyDescent="0.4"/>
    <row r="43937" s="6" customFormat="1" x14ac:dyDescent="0.4"/>
    <row r="43938" s="6" customFormat="1" x14ac:dyDescent="0.4"/>
    <row r="43939" s="6" customFormat="1" x14ac:dyDescent="0.4"/>
    <row r="43940" s="6" customFormat="1" x14ac:dyDescent="0.4"/>
    <row r="43941" s="6" customFormat="1" x14ac:dyDescent="0.4"/>
    <row r="43942" s="6" customFormat="1" x14ac:dyDescent="0.4"/>
    <row r="43943" s="6" customFormat="1" x14ac:dyDescent="0.4"/>
    <row r="43944" s="6" customFormat="1" x14ac:dyDescent="0.4"/>
    <row r="43945" s="6" customFormat="1" x14ac:dyDescent="0.4"/>
    <row r="43946" s="6" customFormat="1" x14ac:dyDescent="0.4"/>
    <row r="43947" s="6" customFormat="1" x14ac:dyDescent="0.4"/>
    <row r="43948" s="6" customFormat="1" x14ac:dyDescent="0.4"/>
    <row r="43949" s="6" customFormat="1" x14ac:dyDescent="0.4"/>
    <row r="43950" s="6" customFormat="1" x14ac:dyDescent="0.4"/>
    <row r="43951" s="6" customFormat="1" x14ac:dyDescent="0.4"/>
    <row r="43952" s="6" customFormat="1" x14ac:dyDescent="0.4"/>
    <row r="43953" s="6" customFormat="1" x14ac:dyDescent="0.4"/>
    <row r="43954" s="6" customFormat="1" x14ac:dyDescent="0.4"/>
    <row r="43955" s="6" customFormat="1" x14ac:dyDescent="0.4"/>
    <row r="43956" s="6" customFormat="1" x14ac:dyDescent="0.4"/>
    <row r="43957" s="6" customFormat="1" x14ac:dyDescent="0.4"/>
    <row r="43958" s="6" customFormat="1" x14ac:dyDescent="0.4"/>
    <row r="43959" s="6" customFormat="1" x14ac:dyDescent="0.4"/>
    <row r="43960" s="6" customFormat="1" x14ac:dyDescent="0.4"/>
    <row r="43961" s="6" customFormat="1" x14ac:dyDescent="0.4"/>
    <row r="43962" s="6" customFormat="1" x14ac:dyDescent="0.4"/>
    <row r="43963" s="6" customFormat="1" x14ac:dyDescent="0.4"/>
    <row r="43964" s="6" customFormat="1" x14ac:dyDescent="0.4"/>
    <row r="43965" s="6" customFormat="1" x14ac:dyDescent="0.4"/>
    <row r="43966" s="6" customFormat="1" x14ac:dyDescent="0.4"/>
    <row r="43967" s="6" customFormat="1" x14ac:dyDescent="0.4"/>
    <row r="43968" s="6" customFormat="1" x14ac:dyDescent="0.4"/>
    <row r="43969" s="6" customFormat="1" x14ac:dyDescent="0.4"/>
    <row r="43970" s="6" customFormat="1" x14ac:dyDescent="0.4"/>
    <row r="43971" s="6" customFormat="1" x14ac:dyDescent="0.4"/>
    <row r="43972" s="6" customFormat="1" x14ac:dyDescent="0.4"/>
    <row r="43973" s="6" customFormat="1" x14ac:dyDescent="0.4"/>
    <row r="43974" s="6" customFormat="1" x14ac:dyDescent="0.4"/>
    <row r="43975" s="6" customFormat="1" x14ac:dyDescent="0.4"/>
    <row r="43976" s="6" customFormat="1" x14ac:dyDescent="0.4"/>
    <row r="43977" s="6" customFormat="1" x14ac:dyDescent="0.4"/>
    <row r="43978" s="6" customFormat="1" x14ac:dyDescent="0.4"/>
    <row r="43979" s="6" customFormat="1" x14ac:dyDescent="0.4"/>
    <row r="43980" s="6" customFormat="1" x14ac:dyDescent="0.4"/>
    <row r="43981" s="6" customFormat="1" x14ac:dyDescent="0.4"/>
    <row r="43982" s="6" customFormat="1" x14ac:dyDescent="0.4"/>
    <row r="43983" s="6" customFormat="1" x14ac:dyDescent="0.4"/>
    <row r="43984" s="6" customFormat="1" x14ac:dyDescent="0.4"/>
    <row r="43985" s="6" customFormat="1" x14ac:dyDescent="0.4"/>
    <row r="43986" s="6" customFormat="1" x14ac:dyDescent="0.4"/>
    <row r="43987" s="6" customFormat="1" x14ac:dyDescent="0.4"/>
    <row r="43988" s="6" customFormat="1" x14ac:dyDescent="0.4"/>
    <row r="43989" s="6" customFormat="1" x14ac:dyDescent="0.4"/>
    <row r="43990" s="6" customFormat="1" x14ac:dyDescent="0.4"/>
    <row r="43991" s="6" customFormat="1" x14ac:dyDescent="0.4"/>
    <row r="43992" s="6" customFormat="1" x14ac:dyDescent="0.4"/>
    <row r="43993" s="6" customFormat="1" x14ac:dyDescent="0.4"/>
    <row r="43994" s="6" customFormat="1" x14ac:dyDescent="0.4"/>
    <row r="43995" s="6" customFormat="1" x14ac:dyDescent="0.4"/>
    <row r="43996" s="6" customFormat="1" x14ac:dyDescent="0.4"/>
    <row r="43997" s="6" customFormat="1" x14ac:dyDescent="0.4"/>
    <row r="43998" s="6" customFormat="1" x14ac:dyDescent="0.4"/>
    <row r="43999" s="6" customFormat="1" x14ac:dyDescent="0.4"/>
    <row r="44000" s="6" customFormat="1" x14ac:dyDescent="0.4"/>
    <row r="44001" s="6" customFormat="1" x14ac:dyDescent="0.4"/>
    <row r="44002" s="6" customFormat="1" x14ac:dyDescent="0.4"/>
    <row r="44003" s="6" customFormat="1" x14ac:dyDescent="0.4"/>
    <row r="44004" s="6" customFormat="1" x14ac:dyDescent="0.4"/>
    <row r="44005" s="6" customFormat="1" x14ac:dyDescent="0.4"/>
    <row r="44006" s="6" customFormat="1" x14ac:dyDescent="0.4"/>
    <row r="44007" s="6" customFormat="1" x14ac:dyDescent="0.4"/>
    <row r="44008" s="6" customFormat="1" x14ac:dyDescent="0.4"/>
    <row r="44009" s="6" customFormat="1" x14ac:dyDescent="0.4"/>
    <row r="44010" s="6" customFormat="1" x14ac:dyDescent="0.4"/>
    <row r="44011" s="6" customFormat="1" x14ac:dyDescent="0.4"/>
    <row r="44012" s="6" customFormat="1" x14ac:dyDescent="0.4"/>
    <row r="44013" s="6" customFormat="1" x14ac:dyDescent="0.4"/>
    <row r="44014" s="6" customFormat="1" x14ac:dyDescent="0.4"/>
    <row r="44015" s="6" customFormat="1" x14ac:dyDescent="0.4"/>
    <row r="44016" s="6" customFormat="1" x14ac:dyDescent="0.4"/>
    <row r="44017" s="6" customFormat="1" x14ac:dyDescent="0.4"/>
    <row r="44018" s="6" customFormat="1" x14ac:dyDescent="0.4"/>
    <row r="44019" s="6" customFormat="1" x14ac:dyDescent="0.4"/>
    <row r="44020" s="6" customFormat="1" x14ac:dyDescent="0.4"/>
    <row r="44021" s="6" customFormat="1" x14ac:dyDescent="0.4"/>
    <row r="44022" s="6" customFormat="1" x14ac:dyDescent="0.4"/>
    <row r="44023" s="6" customFormat="1" x14ac:dyDescent="0.4"/>
    <row r="44024" s="6" customFormat="1" x14ac:dyDescent="0.4"/>
    <row r="44025" s="6" customFormat="1" x14ac:dyDescent="0.4"/>
    <row r="44026" s="6" customFormat="1" x14ac:dyDescent="0.4"/>
    <row r="44027" s="6" customFormat="1" x14ac:dyDescent="0.4"/>
    <row r="44028" s="6" customFormat="1" x14ac:dyDescent="0.4"/>
    <row r="44029" s="6" customFormat="1" x14ac:dyDescent="0.4"/>
    <row r="44030" s="6" customFormat="1" x14ac:dyDescent="0.4"/>
    <row r="44031" s="6" customFormat="1" x14ac:dyDescent="0.4"/>
    <row r="44032" s="6" customFormat="1" x14ac:dyDescent="0.4"/>
    <row r="44033" s="6" customFormat="1" x14ac:dyDescent="0.4"/>
    <row r="44034" s="6" customFormat="1" x14ac:dyDescent="0.4"/>
    <row r="44035" s="6" customFormat="1" x14ac:dyDescent="0.4"/>
    <row r="44036" s="6" customFormat="1" x14ac:dyDescent="0.4"/>
    <row r="44037" s="6" customFormat="1" x14ac:dyDescent="0.4"/>
    <row r="44038" s="6" customFormat="1" x14ac:dyDescent="0.4"/>
    <row r="44039" s="6" customFormat="1" x14ac:dyDescent="0.4"/>
    <row r="44040" s="6" customFormat="1" x14ac:dyDescent="0.4"/>
    <row r="44041" s="6" customFormat="1" x14ac:dyDescent="0.4"/>
    <row r="44042" s="6" customFormat="1" x14ac:dyDescent="0.4"/>
    <row r="44043" s="6" customFormat="1" x14ac:dyDescent="0.4"/>
    <row r="44044" s="6" customFormat="1" x14ac:dyDescent="0.4"/>
    <row r="44045" s="6" customFormat="1" x14ac:dyDescent="0.4"/>
    <row r="44046" s="6" customFormat="1" x14ac:dyDescent="0.4"/>
    <row r="44047" s="6" customFormat="1" x14ac:dyDescent="0.4"/>
    <row r="44048" s="6" customFormat="1" x14ac:dyDescent="0.4"/>
    <row r="44049" s="6" customFormat="1" x14ac:dyDescent="0.4"/>
    <row r="44050" s="6" customFormat="1" x14ac:dyDescent="0.4"/>
    <row r="44051" s="6" customFormat="1" x14ac:dyDescent="0.4"/>
    <row r="44052" s="6" customFormat="1" x14ac:dyDescent="0.4"/>
    <row r="44053" s="6" customFormat="1" x14ac:dyDescent="0.4"/>
    <row r="44054" s="6" customFormat="1" x14ac:dyDescent="0.4"/>
    <row r="44055" s="6" customFormat="1" x14ac:dyDescent="0.4"/>
    <row r="44056" s="6" customFormat="1" x14ac:dyDescent="0.4"/>
    <row r="44057" s="6" customFormat="1" x14ac:dyDescent="0.4"/>
    <row r="44058" s="6" customFormat="1" x14ac:dyDescent="0.4"/>
    <row r="44059" s="6" customFormat="1" x14ac:dyDescent="0.4"/>
    <row r="44060" s="6" customFormat="1" x14ac:dyDescent="0.4"/>
    <row r="44061" s="6" customFormat="1" x14ac:dyDescent="0.4"/>
    <row r="44062" s="6" customFormat="1" x14ac:dyDescent="0.4"/>
    <row r="44063" s="6" customFormat="1" x14ac:dyDescent="0.4"/>
    <row r="44064" s="6" customFormat="1" x14ac:dyDescent="0.4"/>
    <row r="44065" s="6" customFormat="1" x14ac:dyDescent="0.4"/>
    <row r="44066" s="6" customFormat="1" x14ac:dyDescent="0.4"/>
    <row r="44067" s="6" customFormat="1" x14ac:dyDescent="0.4"/>
    <row r="44068" s="6" customFormat="1" x14ac:dyDescent="0.4"/>
    <row r="44069" s="6" customFormat="1" x14ac:dyDescent="0.4"/>
    <row r="44070" s="6" customFormat="1" x14ac:dyDescent="0.4"/>
    <row r="44071" s="6" customFormat="1" x14ac:dyDescent="0.4"/>
    <row r="44072" s="6" customFormat="1" x14ac:dyDescent="0.4"/>
    <row r="44073" s="6" customFormat="1" x14ac:dyDescent="0.4"/>
    <row r="44074" s="6" customFormat="1" x14ac:dyDescent="0.4"/>
    <row r="44075" s="6" customFormat="1" x14ac:dyDescent="0.4"/>
    <row r="44076" s="6" customFormat="1" x14ac:dyDescent="0.4"/>
    <row r="44077" s="6" customFormat="1" x14ac:dyDescent="0.4"/>
    <row r="44078" s="6" customFormat="1" x14ac:dyDescent="0.4"/>
    <row r="44079" s="6" customFormat="1" x14ac:dyDescent="0.4"/>
    <row r="44080" s="6" customFormat="1" x14ac:dyDescent="0.4"/>
    <row r="44081" s="6" customFormat="1" x14ac:dyDescent="0.4"/>
    <row r="44082" s="6" customFormat="1" x14ac:dyDescent="0.4"/>
    <row r="44083" s="6" customFormat="1" x14ac:dyDescent="0.4"/>
    <row r="44084" s="6" customFormat="1" x14ac:dyDescent="0.4"/>
    <row r="44085" s="6" customFormat="1" x14ac:dyDescent="0.4"/>
    <row r="44086" s="6" customFormat="1" x14ac:dyDescent="0.4"/>
    <row r="44087" s="6" customFormat="1" x14ac:dyDescent="0.4"/>
    <row r="44088" s="6" customFormat="1" x14ac:dyDescent="0.4"/>
    <row r="44089" s="6" customFormat="1" x14ac:dyDescent="0.4"/>
    <row r="44090" s="6" customFormat="1" x14ac:dyDescent="0.4"/>
    <row r="44091" s="6" customFormat="1" x14ac:dyDescent="0.4"/>
    <row r="44092" s="6" customFormat="1" x14ac:dyDescent="0.4"/>
    <row r="44093" s="6" customFormat="1" x14ac:dyDescent="0.4"/>
    <row r="44094" s="6" customFormat="1" x14ac:dyDescent="0.4"/>
    <row r="44095" s="6" customFormat="1" x14ac:dyDescent="0.4"/>
    <row r="44096" s="6" customFormat="1" x14ac:dyDescent="0.4"/>
    <row r="44097" s="6" customFormat="1" x14ac:dyDescent="0.4"/>
    <row r="44098" s="6" customFormat="1" x14ac:dyDescent="0.4"/>
    <row r="44099" s="6" customFormat="1" x14ac:dyDescent="0.4"/>
    <row r="44100" s="6" customFormat="1" x14ac:dyDescent="0.4"/>
    <row r="44101" s="6" customFormat="1" x14ac:dyDescent="0.4"/>
    <row r="44102" s="6" customFormat="1" x14ac:dyDescent="0.4"/>
    <row r="44103" s="6" customFormat="1" x14ac:dyDescent="0.4"/>
    <row r="44104" s="6" customFormat="1" x14ac:dyDescent="0.4"/>
    <row r="44105" s="6" customFormat="1" x14ac:dyDescent="0.4"/>
    <row r="44106" s="6" customFormat="1" x14ac:dyDescent="0.4"/>
    <row r="44107" s="6" customFormat="1" x14ac:dyDescent="0.4"/>
    <row r="44108" s="6" customFormat="1" x14ac:dyDescent="0.4"/>
    <row r="44109" s="6" customFormat="1" x14ac:dyDescent="0.4"/>
    <row r="44110" s="6" customFormat="1" x14ac:dyDescent="0.4"/>
    <row r="44111" s="6" customFormat="1" x14ac:dyDescent="0.4"/>
    <row r="44112" s="6" customFormat="1" x14ac:dyDescent="0.4"/>
    <row r="44113" s="6" customFormat="1" x14ac:dyDescent="0.4"/>
    <row r="44114" s="6" customFormat="1" x14ac:dyDescent="0.4"/>
    <row r="44115" s="6" customFormat="1" x14ac:dyDescent="0.4"/>
    <row r="44116" s="6" customFormat="1" x14ac:dyDescent="0.4"/>
    <row r="44117" s="6" customFormat="1" x14ac:dyDescent="0.4"/>
    <row r="44118" s="6" customFormat="1" x14ac:dyDescent="0.4"/>
    <row r="44119" s="6" customFormat="1" x14ac:dyDescent="0.4"/>
    <row r="44120" s="6" customFormat="1" x14ac:dyDescent="0.4"/>
    <row r="44121" s="6" customFormat="1" x14ac:dyDescent="0.4"/>
    <row r="44122" s="6" customFormat="1" x14ac:dyDescent="0.4"/>
    <row r="44123" s="6" customFormat="1" x14ac:dyDescent="0.4"/>
    <row r="44124" s="6" customFormat="1" x14ac:dyDescent="0.4"/>
    <row r="44125" s="6" customFormat="1" x14ac:dyDescent="0.4"/>
    <row r="44126" s="6" customFormat="1" x14ac:dyDescent="0.4"/>
    <row r="44127" s="6" customFormat="1" x14ac:dyDescent="0.4"/>
    <row r="44128" s="6" customFormat="1" x14ac:dyDescent="0.4"/>
    <row r="44129" s="6" customFormat="1" x14ac:dyDescent="0.4"/>
    <row r="44130" s="6" customFormat="1" x14ac:dyDescent="0.4"/>
    <row r="44131" s="6" customFormat="1" x14ac:dyDescent="0.4"/>
    <row r="44132" s="6" customFormat="1" x14ac:dyDescent="0.4"/>
    <row r="44133" s="6" customFormat="1" x14ac:dyDescent="0.4"/>
    <row r="44134" s="6" customFormat="1" x14ac:dyDescent="0.4"/>
    <row r="44135" s="6" customFormat="1" x14ac:dyDescent="0.4"/>
    <row r="44136" s="6" customFormat="1" x14ac:dyDescent="0.4"/>
    <row r="44137" s="6" customFormat="1" x14ac:dyDescent="0.4"/>
    <row r="44138" s="6" customFormat="1" x14ac:dyDescent="0.4"/>
    <row r="44139" s="6" customFormat="1" x14ac:dyDescent="0.4"/>
    <row r="44140" s="6" customFormat="1" x14ac:dyDescent="0.4"/>
    <row r="44141" s="6" customFormat="1" x14ac:dyDescent="0.4"/>
    <row r="44142" s="6" customFormat="1" x14ac:dyDescent="0.4"/>
    <row r="44143" s="6" customFormat="1" x14ac:dyDescent="0.4"/>
    <row r="44144" s="6" customFormat="1" x14ac:dyDescent="0.4"/>
    <row r="44145" s="6" customFormat="1" x14ac:dyDescent="0.4"/>
    <row r="44146" s="6" customFormat="1" x14ac:dyDescent="0.4"/>
    <row r="44147" s="6" customFormat="1" x14ac:dyDescent="0.4"/>
    <row r="44148" s="6" customFormat="1" x14ac:dyDescent="0.4"/>
    <row r="44149" s="6" customFormat="1" x14ac:dyDescent="0.4"/>
    <row r="44150" s="6" customFormat="1" x14ac:dyDescent="0.4"/>
    <row r="44151" s="6" customFormat="1" x14ac:dyDescent="0.4"/>
    <row r="44152" s="6" customFormat="1" x14ac:dyDescent="0.4"/>
    <row r="44153" s="6" customFormat="1" x14ac:dyDescent="0.4"/>
    <row r="44154" s="6" customFormat="1" x14ac:dyDescent="0.4"/>
    <row r="44155" s="6" customFormat="1" x14ac:dyDescent="0.4"/>
    <row r="44156" s="6" customFormat="1" x14ac:dyDescent="0.4"/>
    <row r="44157" s="6" customFormat="1" x14ac:dyDescent="0.4"/>
    <row r="44158" s="6" customFormat="1" x14ac:dyDescent="0.4"/>
    <row r="44159" s="6" customFormat="1" x14ac:dyDescent="0.4"/>
    <row r="44160" s="6" customFormat="1" x14ac:dyDescent="0.4"/>
    <row r="44161" s="6" customFormat="1" x14ac:dyDescent="0.4"/>
    <row r="44162" s="6" customFormat="1" x14ac:dyDescent="0.4"/>
    <row r="44163" s="6" customFormat="1" x14ac:dyDescent="0.4"/>
    <row r="44164" s="6" customFormat="1" x14ac:dyDescent="0.4"/>
    <row r="44165" s="6" customFormat="1" x14ac:dyDescent="0.4"/>
    <row r="44166" s="6" customFormat="1" x14ac:dyDescent="0.4"/>
    <row r="44167" s="6" customFormat="1" x14ac:dyDescent="0.4"/>
    <row r="44168" s="6" customFormat="1" x14ac:dyDescent="0.4"/>
    <row r="44169" s="6" customFormat="1" x14ac:dyDescent="0.4"/>
    <row r="44170" s="6" customFormat="1" x14ac:dyDescent="0.4"/>
    <row r="44171" s="6" customFormat="1" x14ac:dyDescent="0.4"/>
    <row r="44172" s="6" customFormat="1" x14ac:dyDescent="0.4"/>
    <row r="44173" s="6" customFormat="1" x14ac:dyDescent="0.4"/>
    <row r="44174" s="6" customFormat="1" x14ac:dyDescent="0.4"/>
    <row r="44175" s="6" customFormat="1" x14ac:dyDescent="0.4"/>
    <row r="44176" s="6" customFormat="1" x14ac:dyDescent="0.4"/>
    <row r="44177" s="6" customFormat="1" x14ac:dyDescent="0.4"/>
    <row r="44178" s="6" customFormat="1" x14ac:dyDescent="0.4"/>
    <row r="44179" s="6" customFormat="1" x14ac:dyDescent="0.4"/>
    <row r="44180" s="6" customFormat="1" x14ac:dyDescent="0.4"/>
    <row r="44181" s="6" customFormat="1" x14ac:dyDescent="0.4"/>
    <row r="44182" s="6" customFormat="1" x14ac:dyDescent="0.4"/>
    <row r="44183" s="6" customFormat="1" x14ac:dyDescent="0.4"/>
    <row r="44184" s="6" customFormat="1" x14ac:dyDescent="0.4"/>
    <row r="44185" s="6" customFormat="1" x14ac:dyDescent="0.4"/>
    <row r="44186" s="6" customFormat="1" x14ac:dyDescent="0.4"/>
    <row r="44187" s="6" customFormat="1" x14ac:dyDescent="0.4"/>
    <row r="44188" s="6" customFormat="1" x14ac:dyDescent="0.4"/>
    <row r="44189" s="6" customFormat="1" x14ac:dyDescent="0.4"/>
    <row r="44190" s="6" customFormat="1" x14ac:dyDescent="0.4"/>
    <row r="44191" s="6" customFormat="1" x14ac:dyDescent="0.4"/>
    <row r="44192" s="6" customFormat="1" x14ac:dyDescent="0.4"/>
    <row r="44193" s="6" customFormat="1" x14ac:dyDescent="0.4"/>
    <row r="44194" s="6" customFormat="1" x14ac:dyDescent="0.4"/>
    <row r="44195" s="6" customFormat="1" x14ac:dyDescent="0.4"/>
    <row r="44196" s="6" customFormat="1" x14ac:dyDescent="0.4"/>
    <row r="44197" s="6" customFormat="1" x14ac:dyDescent="0.4"/>
    <row r="44198" s="6" customFormat="1" x14ac:dyDescent="0.4"/>
    <row r="44199" s="6" customFormat="1" x14ac:dyDescent="0.4"/>
    <row r="44200" s="6" customFormat="1" x14ac:dyDescent="0.4"/>
    <row r="44201" s="6" customFormat="1" x14ac:dyDescent="0.4"/>
    <row r="44202" s="6" customFormat="1" x14ac:dyDescent="0.4"/>
    <row r="44203" s="6" customFormat="1" x14ac:dyDescent="0.4"/>
    <row r="44204" s="6" customFormat="1" x14ac:dyDescent="0.4"/>
    <row r="44205" s="6" customFormat="1" x14ac:dyDescent="0.4"/>
    <row r="44206" s="6" customFormat="1" x14ac:dyDescent="0.4"/>
    <row r="44207" s="6" customFormat="1" x14ac:dyDescent="0.4"/>
    <row r="44208" s="6" customFormat="1" x14ac:dyDescent="0.4"/>
    <row r="44209" s="6" customFormat="1" x14ac:dyDescent="0.4"/>
    <row r="44210" s="6" customFormat="1" x14ac:dyDescent="0.4"/>
    <row r="44211" s="6" customFormat="1" x14ac:dyDescent="0.4"/>
    <row r="44212" s="6" customFormat="1" x14ac:dyDescent="0.4"/>
    <row r="44213" s="6" customFormat="1" x14ac:dyDescent="0.4"/>
    <row r="44214" s="6" customFormat="1" x14ac:dyDescent="0.4"/>
    <row r="44215" s="6" customFormat="1" x14ac:dyDescent="0.4"/>
    <row r="44216" s="6" customFormat="1" x14ac:dyDescent="0.4"/>
    <row r="44217" s="6" customFormat="1" x14ac:dyDescent="0.4"/>
    <row r="44218" s="6" customFormat="1" x14ac:dyDescent="0.4"/>
    <row r="44219" s="6" customFormat="1" x14ac:dyDescent="0.4"/>
    <row r="44220" s="6" customFormat="1" x14ac:dyDescent="0.4"/>
    <row r="44221" s="6" customFormat="1" x14ac:dyDescent="0.4"/>
    <row r="44222" s="6" customFormat="1" x14ac:dyDescent="0.4"/>
    <row r="44223" s="6" customFormat="1" x14ac:dyDescent="0.4"/>
    <row r="44224" s="6" customFormat="1" x14ac:dyDescent="0.4"/>
    <row r="44225" s="6" customFormat="1" x14ac:dyDescent="0.4"/>
    <row r="44226" s="6" customFormat="1" x14ac:dyDescent="0.4"/>
    <row r="44227" s="6" customFormat="1" x14ac:dyDescent="0.4"/>
    <row r="44228" s="6" customFormat="1" x14ac:dyDescent="0.4"/>
    <row r="44229" s="6" customFormat="1" x14ac:dyDescent="0.4"/>
    <row r="44230" s="6" customFormat="1" x14ac:dyDescent="0.4"/>
    <row r="44231" s="6" customFormat="1" x14ac:dyDescent="0.4"/>
    <row r="44232" s="6" customFormat="1" x14ac:dyDescent="0.4"/>
    <row r="44233" s="6" customFormat="1" x14ac:dyDescent="0.4"/>
    <row r="44234" s="6" customFormat="1" x14ac:dyDescent="0.4"/>
    <row r="44235" s="6" customFormat="1" x14ac:dyDescent="0.4"/>
    <row r="44236" s="6" customFormat="1" x14ac:dyDescent="0.4"/>
    <row r="44237" s="6" customFormat="1" x14ac:dyDescent="0.4"/>
    <row r="44238" s="6" customFormat="1" x14ac:dyDescent="0.4"/>
    <row r="44239" s="6" customFormat="1" x14ac:dyDescent="0.4"/>
    <row r="44240" s="6" customFormat="1" x14ac:dyDescent="0.4"/>
    <row r="44241" s="6" customFormat="1" x14ac:dyDescent="0.4"/>
    <row r="44242" s="6" customFormat="1" x14ac:dyDescent="0.4"/>
    <row r="44243" s="6" customFormat="1" x14ac:dyDescent="0.4"/>
    <row r="44244" s="6" customFormat="1" x14ac:dyDescent="0.4"/>
    <row r="44245" s="6" customFormat="1" x14ac:dyDescent="0.4"/>
    <row r="44246" s="6" customFormat="1" x14ac:dyDescent="0.4"/>
    <row r="44247" s="6" customFormat="1" x14ac:dyDescent="0.4"/>
    <row r="44248" s="6" customFormat="1" x14ac:dyDescent="0.4"/>
    <row r="44249" s="6" customFormat="1" x14ac:dyDescent="0.4"/>
    <row r="44250" s="6" customFormat="1" x14ac:dyDescent="0.4"/>
    <row r="44251" s="6" customFormat="1" x14ac:dyDescent="0.4"/>
    <row r="44252" s="6" customFormat="1" x14ac:dyDescent="0.4"/>
    <row r="44253" s="6" customFormat="1" x14ac:dyDescent="0.4"/>
    <row r="44254" s="6" customFormat="1" x14ac:dyDescent="0.4"/>
    <row r="44255" s="6" customFormat="1" x14ac:dyDescent="0.4"/>
    <row r="44256" s="6" customFormat="1" x14ac:dyDescent="0.4"/>
    <row r="44257" s="6" customFormat="1" x14ac:dyDescent="0.4"/>
    <row r="44258" s="6" customFormat="1" x14ac:dyDescent="0.4"/>
    <row r="44259" s="6" customFormat="1" x14ac:dyDescent="0.4"/>
    <row r="44260" s="6" customFormat="1" x14ac:dyDescent="0.4"/>
    <row r="44261" s="6" customFormat="1" x14ac:dyDescent="0.4"/>
    <row r="44262" s="6" customFormat="1" x14ac:dyDescent="0.4"/>
    <row r="44263" s="6" customFormat="1" x14ac:dyDescent="0.4"/>
    <row r="44264" s="6" customFormat="1" x14ac:dyDescent="0.4"/>
    <row r="44265" s="6" customFormat="1" x14ac:dyDescent="0.4"/>
    <row r="44266" s="6" customFormat="1" x14ac:dyDescent="0.4"/>
    <row r="44267" s="6" customFormat="1" x14ac:dyDescent="0.4"/>
    <row r="44268" s="6" customFormat="1" x14ac:dyDescent="0.4"/>
    <row r="44269" s="6" customFormat="1" x14ac:dyDescent="0.4"/>
    <row r="44270" s="6" customFormat="1" x14ac:dyDescent="0.4"/>
    <row r="44271" s="6" customFormat="1" x14ac:dyDescent="0.4"/>
    <row r="44272" s="6" customFormat="1" x14ac:dyDescent="0.4"/>
    <row r="44273" s="6" customFormat="1" x14ac:dyDescent="0.4"/>
    <row r="44274" s="6" customFormat="1" x14ac:dyDescent="0.4"/>
    <row r="44275" s="6" customFormat="1" x14ac:dyDescent="0.4"/>
    <row r="44276" s="6" customFormat="1" x14ac:dyDescent="0.4"/>
    <row r="44277" s="6" customFormat="1" x14ac:dyDescent="0.4"/>
    <row r="44278" s="6" customFormat="1" x14ac:dyDescent="0.4"/>
    <row r="44279" s="6" customFormat="1" x14ac:dyDescent="0.4"/>
    <row r="44280" s="6" customFormat="1" x14ac:dyDescent="0.4"/>
    <row r="44281" s="6" customFormat="1" x14ac:dyDescent="0.4"/>
    <row r="44282" s="6" customFormat="1" x14ac:dyDescent="0.4"/>
    <row r="44283" s="6" customFormat="1" x14ac:dyDescent="0.4"/>
    <row r="44284" s="6" customFormat="1" x14ac:dyDescent="0.4"/>
    <row r="44285" s="6" customFormat="1" x14ac:dyDescent="0.4"/>
    <row r="44286" s="6" customFormat="1" x14ac:dyDescent="0.4"/>
    <row r="44287" s="6" customFormat="1" x14ac:dyDescent="0.4"/>
    <row r="44288" s="6" customFormat="1" x14ac:dyDescent="0.4"/>
    <row r="44289" s="6" customFormat="1" x14ac:dyDescent="0.4"/>
    <row r="44290" s="6" customFormat="1" x14ac:dyDescent="0.4"/>
    <row r="44291" s="6" customFormat="1" x14ac:dyDescent="0.4"/>
    <row r="44292" s="6" customFormat="1" x14ac:dyDescent="0.4"/>
    <row r="44293" s="6" customFormat="1" x14ac:dyDescent="0.4"/>
    <row r="44294" s="6" customFormat="1" x14ac:dyDescent="0.4"/>
    <row r="44295" s="6" customFormat="1" x14ac:dyDescent="0.4"/>
    <row r="44296" s="6" customFormat="1" x14ac:dyDescent="0.4"/>
    <row r="44297" s="6" customFormat="1" x14ac:dyDescent="0.4"/>
    <row r="44298" s="6" customFormat="1" x14ac:dyDescent="0.4"/>
    <row r="44299" s="6" customFormat="1" x14ac:dyDescent="0.4"/>
    <row r="44300" s="6" customFormat="1" x14ac:dyDescent="0.4"/>
    <row r="44301" s="6" customFormat="1" x14ac:dyDescent="0.4"/>
    <row r="44302" s="6" customFormat="1" x14ac:dyDescent="0.4"/>
    <row r="44303" s="6" customFormat="1" x14ac:dyDescent="0.4"/>
    <row r="44304" s="6" customFormat="1" x14ac:dyDescent="0.4"/>
    <row r="44305" s="6" customFormat="1" x14ac:dyDescent="0.4"/>
    <row r="44306" s="6" customFormat="1" x14ac:dyDescent="0.4"/>
    <row r="44307" s="6" customFormat="1" x14ac:dyDescent="0.4"/>
    <row r="44308" s="6" customFormat="1" x14ac:dyDescent="0.4"/>
    <row r="44309" s="6" customFormat="1" x14ac:dyDescent="0.4"/>
    <row r="44310" s="6" customFormat="1" x14ac:dyDescent="0.4"/>
    <row r="44311" s="6" customFormat="1" x14ac:dyDescent="0.4"/>
    <row r="44312" s="6" customFormat="1" x14ac:dyDescent="0.4"/>
    <row r="44313" s="6" customFormat="1" x14ac:dyDescent="0.4"/>
    <row r="44314" s="6" customFormat="1" x14ac:dyDescent="0.4"/>
    <row r="44315" s="6" customFormat="1" x14ac:dyDescent="0.4"/>
    <row r="44316" s="6" customFormat="1" x14ac:dyDescent="0.4"/>
    <row r="44317" s="6" customFormat="1" x14ac:dyDescent="0.4"/>
    <row r="44318" s="6" customFormat="1" x14ac:dyDescent="0.4"/>
    <row r="44319" s="6" customFormat="1" x14ac:dyDescent="0.4"/>
    <row r="44320" s="6" customFormat="1" x14ac:dyDescent="0.4"/>
    <row r="44321" s="6" customFormat="1" x14ac:dyDescent="0.4"/>
    <row r="44322" s="6" customFormat="1" x14ac:dyDescent="0.4"/>
    <row r="44323" s="6" customFormat="1" x14ac:dyDescent="0.4"/>
    <row r="44324" s="6" customFormat="1" x14ac:dyDescent="0.4"/>
    <row r="44325" s="6" customFormat="1" x14ac:dyDescent="0.4"/>
    <row r="44326" s="6" customFormat="1" x14ac:dyDescent="0.4"/>
    <row r="44327" s="6" customFormat="1" x14ac:dyDescent="0.4"/>
    <row r="44328" s="6" customFormat="1" x14ac:dyDescent="0.4"/>
    <row r="44329" s="6" customFormat="1" x14ac:dyDescent="0.4"/>
    <row r="44330" s="6" customFormat="1" x14ac:dyDescent="0.4"/>
    <row r="44331" s="6" customFormat="1" x14ac:dyDescent="0.4"/>
    <row r="44332" s="6" customFormat="1" x14ac:dyDescent="0.4"/>
    <row r="44333" s="6" customFormat="1" x14ac:dyDescent="0.4"/>
    <row r="44334" s="6" customFormat="1" x14ac:dyDescent="0.4"/>
    <row r="44335" s="6" customFormat="1" x14ac:dyDescent="0.4"/>
    <row r="44336" s="6" customFormat="1" x14ac:dyDescent="0.4"/>
    <row r="44337" s="6" customFormat="1" x14ac:dyDescent="0.4"/>
    <row r="44338" s="6" customFormat="1" x14ac:dyDescent="0.4"/>
    <row r="44339" s="6" customFormat="1" x14ac:dyDescent="0.4"/>
    <row r="44340" s="6" customFormat="1" x14ac:dyDescent="0.4"/>
    <row r="44341" s="6" customFormat="1" x14ac:dyDescent="0.4"/>
    <row r="44342" s="6" customFormat="1" x14ac:dyDescent="0.4"/>
    <row r="44343" s="6" customFormat="1" x14ac:dyDescent="0.4"/>
    <row r="44344" s="6" customFormat="1" x14ac:dyDescent="0.4"/>
    <row r="44345" s="6" customFormat="1" x14ac:dyDescent="0.4"/>
    <row r="44346" s="6" customFormat="1" x14ac:dyDescent="0.4"/>
    <row r="44347" s="6" customFormat="1" x14ac:dyDescent="0.4"/>
    <row r="44348" s="6" customFormat="1" x14ac:dyDescent="0.4"/>
    <row r="44349" s="6" customFormat="1" x14ac:dyDescent="0.4"/>
    <row r="44350" s="6" customFormat="1" x14ac:dyDescent="0.4"/>
    <row r="44351" s="6" customFormat="1" x14ac:dyDescent="0.4"/>
    <row r="44352" s="6" customFormat="1" x14ac:dyDescent="0.4"/>
    <row r="44353" s="6" customFormat="1" x14ac:dyDescent="0.4"/>
    <row r="44354" s="6" customFormat="1" x14ac:dyDescent="0.4"/>
    <row r="44355" s="6" customFormat="1" x14ac:dyDescent="0.4"/>
    <row r="44356" s="6" customFormat="1" x14ac:dyDescent="0.4"/>
    <row r="44357" s="6" customFormat="1" x14ac:dyDescent="0.4"/>
    <row r="44358" s="6" customFormat="1" x14ac:dyDescent="0.4"/>
    <row r="44359" s="6" customFormat="1" x14ac:dyDescent="0.4"/>
    <row r="44360" s="6" customFormat="1" x14ac:dyDescent="0.4"/>
    <row r="44361" s="6" customFormat="1" x14ac:dyDescent="0.4"/>
    <row r="44362" s="6" customFormat="1" x14ac:dyDescent="0.4"/>
    <row r="44363" s="6" customFormat="1" x14ac:dyDescent="0.4"/>
    <row r="44364" s="6" customFormat="1" x14ac:dyDescent="0.4"/>
    <row r="44365" s="6" customFormat="1" x14ac:dyDescent="0.4"/>
    <row r="44366" s="6" customFormat="1" x14ac:dyDescent="0.4"/>
    <row r="44367" s="6" customFormat="1" x14ac:dyDescent="0.4"/>
    <row r="44368" s="6" customFormat="1" x14ac:dyDescent="0.4"/>
    <row r="44369" s="6" customFormat="1" x14ac:dyDescent="0.4"/>
    <row r="44370" s="6" customFormat="1" x14ac:dyDescent="0.4"/>
    <row r="44371" s="6" customFormat="1" x14ac:dyDescent="0.4"/>
    <row r="44372" s="6" customFormat="1" x14ac:dyDescent="0.4"/>
    <row r="44373" s="6" customFormat="1" x14ac:dyDescent="0.4"/>
    <row r="44374" s="6" customFormat="1" x14ac:dyDescent="0.4"/>
    <row r="44375" s="6" customFormat="1" x14ac:dyDescent="0.4"/>
    <row r="44376" s="6" customFormat="1" x14ac:dyDescent="0.4"/>
    <row r="44377" s="6" customFormat="1" x14ac:dyDescent="0.4"/>
    <row r="44378" s="6" customFormat="1" x14ac:dyDescent="0.4"/>
    <row r="44379" s="6" customFormat="1" x14ac:dyDescent="0.4"/>
    <row r="44380" s="6" customFormat="1" x14ac:dyDescent="0.4"/>
    <row r="44381" s="6" customFormat="1" x14ac:dyDescent="0.4"/>
    <row r="44382" s="6" customFormat="1" x14ac:dyDescent="0.4"/>
    <row r="44383" s="6" customFormat="1" x14ac:dyDescent="0.4"/>
    <row r="44384" s="6" customFormat="1" x14ac:dyDescent="0.4"/>
    <row r="44385" s="6" customFormat="1" x14ac:dyDescent="0.4"/>
    <row r="44386" s="6" customFormat="1" x14ac:dyDescent="0.4"/>
    <row r="44387" s="6" customFormat="1" x14ac:dyDescent="0.4"/>
    <row r="44388" s="6" customFormat="1" x14ac:dyDescent="0.4"/>
    <row r="44389" s="6" customFormat="1" x14ac:dyDescent="0.4"/>
    <row r="44390" s="6" customFormat="1" x14ac:dyDescent="0.4"/>
    <row r="44391" s="6" customFormat="1" x14ac:dyDescent="0.4"/>
    <row r="44392" s="6" customFormat="1" x14ac:dyDescent="0.4"/>
    <row r="44393" s="6" customFormat="1" x14ac:dyDescent="0.4"/>
    <row r="44394" s="6" customFormat="1" x14ac:dyDescent="0.4"/>
    <row r="44395" s="6" customFormat="1" x14ac:dyDescent="0.4"/>
    <row r="44396" s="6" customFormat="1" x14ac:dyDescent="0.4"/>
    <row r="44397" s="6" customFormat="1" x14ac:dyDescent="0.4"/>
    <row r="44398" s="6" customFormat="1" x14ac:dyDescent="0.4"/>
    <row r="44399" s="6" customFormat="1" x14ac:dyDescent="0.4"/>
    <row r="44400" s="6" customFormat="1" x14ac:dyDescent="0.4"/>
    <row r="44401" s="6" customFormat="1" x14ac:dyDescent="0.4"/>
    <row r="44402" s="6" customFormat="1" x14ac:dyDescent="0.4"/>
    <row r="44403" s="6" customFormat="1" x14ac:dyDescent="0.4"/>
    <row r="44404" s="6" customFormat="1" x14ac:dyDescent="0.4"/>
    <row r="44405" s="6" customFormat="1" x14ac:dyDescent="0.4"/>
    <row r="44406" s="6" customFormat="1" x14ac:dyDescent="0.4"/>
    <row r="44407" s="6" customFormat="1" x14ac:dyDescent="0.4"/>
    <row r="44408" s="6" customFormat="1" x14ac:dyDescent="0.4"/>
    <row r="44409" s="6" customFormat="1" x14ac:dyDescent="0.4"/>
    <row r="44410" s="6" customFormat="1" x14ac:dyDescent="0.4"/>
    <row r="44411" s="6" customFormat="1" x14ac:dyDescent="0.4"/>
    <row r="44412" s="6" customFormat="1" x14ac:dyDescent="0.4"/>
    <row r="44413" s="6" customFormat="1" x14ac:dyDescent="0.4"/>
    <row r="44414" s="6" customFormat="1" x14ac:dyDescent="0.4"/>
    <row r="44415" s="6" customFormat="1" x14ac:dyDescent="0.4"/>
    <row r="44416" s="6" customFormat="1" x14ac:dyDescent="0.4"/>
    <row r="44417" s="6" customFormat="1" x14ac:dyDescent="0.4"/>
    <row r="44418" s="6" customFormat="1" x14ac:dyDescent="0.4"/>
    <row r="44419" s="6" customFormat="1" x14ac:dyDescent="0.4"/>
    <row r="44420" s="6" customFormat="1" x14ac:dyDescent="0.4"/>
    <row r="44421" s="6" customFormat="1" x14ac:dyDescent="0.4"/>
    <row r="44422" s="6" customFormat="1" x14ac:dyDescent="0.4"/>
    <row r="44423" s="6" customFormat="1" x14ac:dyDescent="0.4"/>
    <row r="44424" s="6" customFormat="1" x14ac:dyDescent="0.4"/>
    <row r="44425" s="6" customFormat="1" x14ac:dyDescent="0.4"/>
    <row r="44426" s="6" customFormat="1" x14ac:dyDescent="0.4"/>
    <row r="44427" s="6" customFormat="1" x14ac:dyDescent="0.4"/>
    <row r="44428" s="6" customFormat="1" x14ac:dyDescent="0.4"/>
    <row r="44429" s="6" customFormat="1" x14ac:dyDescent="0.4"/>
    <row r="44430" s="6" customFormat="1" x14ac:dyDescent="0.4"/>
    <row r="44431" s="6" customFormat="1" x14ac:dyDescent="0.4"/>
    <row r="44432" s="6" customFormat="1" x14ac:dyDescent="0.4"/>
    <row r="44433" s="6" customFormat="1" x14ac:dyDescent="0.4"/>
    <row r="44434" s="6" customFormat="1" x14ac:dyDescent="0.4"/>
    <row r="44435" s="6" customFormat="1" x14ac:dyDescent="0.4"/>
    <row r="44436" s="6" customFormat="1" x14ac:dyDescent="0.4"/>
    <row r="44437" s="6" customFormat="1" x14ac:dyDescent="0.4"/>
    <row r="44438" s="6" customFormat="1" x14ac:dyDescent="0.4"/>
    <row r="44439" s="6" customFormat="1" x14ac:dyDescent="0.4"/>
    <row r="44440" s="6" customFormat="1" x14ac:dyDescent="0.4"/>
    <row r="44441" s="6" customFormat="1" x14ac:dyDescent="0.4"/>
    <row r="44442" s="6" customFormat="1" x14ac:dyDescent="0.4"/>
    <row r="44443" s="6" customFormat="1" x14ac:dyDescent="0.4"/>
    <row r="44444" s="6" customFormat="1" x14ac:dyDescent="0.4"/>
    <row r="44445" s="6" customFormat="1" x14ac:dyDescent="0.4"/>
    <row r="44446" s="6" customFormat="1" x14ac:dyDescent="0.4"/>
    <row r="44447" s="6" customFormat="1" x14ac:dyDescent="0.4"/>
    <row r="44448" s="6" customFormat="1" x14ac:dyDescent="0.4"/>
    <row r="44449" s="6" customFormat="1" x14ac:dyDescent="0.4"/>
    <row r="44450" s="6" customFormat="1" x14ac:dyDescent="0.4"/>
    <row r="44451" s="6" customFormat="1" x14ac:dyDescent="0.4"/>
    <row r="44452" s="6" customFormat="1" x14ac:dyDescent="0.4"/>
    <row r="44453" s="6" customFormat="1" x14ac:dyDescent="0.4"/>
    <row r="44454" s="6" customFormat="1" x14ac:dyDescent="0.4"/>
    <row r="44455" s="6" customFormat="1" x14ac:dyDescent="0.4"/>
    <row r="44456" s="6" customFormat="1" x14ac:dyDescent="0.4"/>
    <row r="44457" s="6" customFormat="1" x14ac:dyDescent="0.4"/>
    <row r="44458" s="6" customFormat="1" x14ac:dyDescent="0.4"/>
    <row r="44459" s="6" customFormat="1" x14ac:dyDescent="0.4"/>
    <row r="44460" s="6" customFormat="1" x14ac:dyDescent="0.4"/>
    <row r="44461" s="6" customFormat="1" x14ac:dyDescent="0.4"/>
    <row r="44462" s="6" customFormat="1" x14ac:dyDescent="0.4"/>
    <row r="44463" s="6" customFormat="1" x14ac:dyDescent="0.4"/>
    <row r="44464" s="6" customFormat="1" x14ac:dyDescent="0.4"/>
    <row r="44465" s="6" customFormat="1" x14ac:dyDescent="0.4"/>
    <row r="44466" s="6" customFormat="1" x14ac:dyDescent="0.4"/>
    <row r="44467" s="6" customFormat="1" x14ac:dyDescent="0.4"/>
    <row r="44468" s="6" customFormat="1" x14ac:dyDescent="0.4"/>
    <row r="44469" s="6" customFormat="1" x14ac:dyDescent="0.4"/>
    <row r="44470" s="6" customFormat="1" x14ac:dyDescent="0.4"/>
    <row r="44471" s="6" customFormat="1" x14ac:dyDescent="0.4"/>
    <row r="44472" s="6" customFormat="1" x14ac:dyDescent="0.4"/>
    <row r="44473" s="6" customFormat="1" x14ac:dyDescent="0.4"/>
    <row r="44474" s="6" customFormat="1" x14ac:dyDescent="0.4"/>
    <row r="44475" s="6" customFormat="1" x14ac:dyDescent="0.4"/>
    <row r="44476" s="6" customFormat="1" x14ac:dyDescent="0.4"/>
    <row r="44477" s="6" customFormat="1" x14ac:dyDescent="0.4"/>
    <row r="44478" s="6" customFormat="1" x14ac:dyDescent="0.4"/>
    <row r="44479" s="6" customFormat="1" x14ac:dyDescent="0.4"/>
    <row r="44480" s="6" customFormat="1" x14ac:dyDescent="0.4"/>
    <row r="44481" s="6" customFormat="1" x14ac:dyDescent="0.4"/>
    <row r="44482" s="6" customFormat="1" x14ac:dyDescent="0.4"/>
    <row r="44483" s="6" customFormat="1" x14ac:dyDescent="0.4"/>
    <row r="44484" s="6" customFormat="1" x14ac:dyDescent="0.4"/>
    <row r="44485" s="6" customFormat="1" x14ac:dyDescent="0.4"/>
    <row r="44486" s="6" customFormat="1" x14ac:dyDescent="0.4"/>
    <row r="44487" s="6" customFormat="1" x14ac:dyDescent="0.4"/>
    <row r="44488" s="6" customFormat="1" x14ac:dyDescent="0.4"/>
    <row r="44489" s="6" customFormat="1" x14ac:dyDescent="0.4"/>
    <row r="44490" s="6" customFormat="1" x14ac:dyDescent="0.4"/>
    <row r="44491" s="6" customFormat="1" x14ac:dyDescent="0.4"/>
    <row r="44492" s="6" customFormat="1" x14ac:dyDescent="0.4"/>
    <row r="44493" s="6" customFormat="1" x14ac:dyDescent="0.4"/>
    <row r="44494" s="6" customFormat="1" x14ac:dyDescent="0.4"/>
    <row r="44495" s="6" customFormat="1" x14ac:dyDescent="0.4"/>
    <row r="44496" s="6" customFormat="1" x14ac:dyDescent="0.4"/>
    <row r="44497" s="6" customFormat="1" x14ac:dyDescent="0.4"/>
    <row r="44498" s="6" customFormat="1" x14ac:dyDescent="0.4"/>
    <row r="44499" s="6" customFormat="1" x14ac:dyDescent="0.4"/>
    <row r="44500" s="6" customFormat="1" x14ac:dyDescent="0.4"/>
    <row r="44501" s="6" customFormat="1" x14ac:dyDescent="0.4"/>
    <row r="44502" s="6" customFormat="1" x14ac:dyDescent="0.4"/>
    <row r="44503" s="6" customFormat="1" x14ac:dyDescent="0.4"/>
    <row r="44504" s="6" customFormat="1" x14ac:dyDescent="0.4"/>
    <row r="44505" s="6" customFormat="1" x14ac:dyDescent="0.4"/>
    <row r="44506" s="6" customFormat="1" x14ac:dyDescent="0.4"/>
    <row r="44507" s="6" customFormat="1" x14ac:dyDescent="0.4"/>
    <row r="44508" s="6" customFormat="1" x14ac:dyDescent="0.4"/>
    <row r="44509" s="6" customFormat="1" x14ac:dyDescent="0.4"/>
    <row r="44510" s="6" customFormat="1" x14ac:dyDescent="0.4"/>
    <row r="44511" s="6" customFormat="1" x14ac:dyDescent="0.4"/>
    <row r="44512" s="6" customFormat="1" x14ac:dyDescent="0.4"/>
    <row r="44513" s="6" customFormat="1" x14ac:dyDescent="0.4"/>
    <row r="44514" s="6" customFormat="1" x14ac:dyDescent="0.4"/>
    <row r="44515" s="6" customFormat="1" x14ac:dyDescent="0.4"/>
    <row r="44516" s="6" customFormat="1" x14ac:dyDescent="0.4"/>
    <row r="44517" s="6" customFormat="1" x14ac:dyDescent="0.4"/>
    <row r="44518" s="6" customFormat="1" x14ac:dyDescent="0.4"/>
    <row r="44519" s="6" customFormat="1" x14ac:dyDescent="0.4"/>
    <row r="44520" s="6" customFormat="1" x14ac:dyDescent="0.4"/>
    <row r="44521" s="6" customFormat="1" x14ac:dyDescent="0.4"/>
    <row r="44522" s="6" customFormat="1" x14ac:dyDescent="0.4"/>
    <row r="44523" s="6" customFormat="1" x14ac:dyDescent="0.4"/>
    <row r="44524" s="6" customFormat="1" x14ac:dyDescent="0.4"/>
    <row r="44525" s="6" customFormat="1" x14ac:dyDescent="0.4"/>
    <row r="44526" s="6" customFormat="1" x14ac:dyDescent="0.4"/>
    <row r="44527" s="6" customFormat="1" x14ac:dyDescent="0.4"/>
    <row r="44528" s="6" customFormat="1" x14ac:dyDescent="0.4"/>
    <row r="44529" s="6" customFormat="1" x14ac:dyDescent="0.4"/>
    <row r="44530" s="6" customFormat="1" x14ac:dyDescent="0.4"/>
    <row r="44531" s="6" customFormat="1" x14ac:dyDescent="0.4"/>
    <row r="44532" s="6" customFormat="1" x14ac:dyDescent="0.4"/>
    <row r="44533" s="6" customFormat="1" x14ac:dyDescent="0.4"/>
    <row r="44534" s="6" customFormat="1" x14ac:dyDescent="0.4"/>
    <row r="44535" s="6" customFormat="1" x14ac:dyDescent="0.4"/>
    <row r="44536" s="6" customFormat="1" x14ac:dyDescent="0.4"/>
    <row r="44537" s="6" customFormat="1" x14ac:dyDescent="0.4"/>
    <row r="44538" s="6" customFormat="1" x14ac:dyDescent="0.4"/>
    <row r="44539" s="6" customFormat="1" x14ac:dyDescent="0.4"/>
    <row r="44540" s="6" customFormat="1" x14ac:dyDescent="0.4"/>
    <row r="44541" s="6" customFormat="1" x14ac:dyDescent="0.4"/>
    <row r="44542" s="6" customFormat="1" x14ac:dyDescent="0.4"/>
    <row r="44543" s="6" customFormat="1" x14ac:dyDescent="0.4"/>
    <row r="44544" s="6" customFormat="1" x14ac:dyDescent="0.4"/>
    <row r="44545" s="6" customFormat="1" x14ac:dyDescent="0.4"/>
    <row r="44546" s="6" customFormat="1" x14ac:dyDescent="0.4"/>
    <row r="44547" s="6" customFormat="1" x14ac:dyDescent="0.4"/>
    <row r="44548" s="6" customFormat="1" x14ac:dyDescent="0.4"/>
    <row r="44549" s="6" customFormat="1" x14ac:dyDescent="0.4"/>
    <row r="44550" s="6" customFormat="1" x14ac:dyDescent="0.4"/>
    <row r="44551" s="6" customFormat="1" x14ac:dyDescent="0.4"/>
    <row r="44552" s="6" customFormat="1" x14ac:dyDescent="0.4"/>
    <row r="44553" s="6" customFormat="1" x14ac:dyDescent="0.4"/>
    <row r="44554" s="6" customFormat="1" x14ac:dyDescent="0.4"/>
    <row r="44555" s="6" customFormat="1" x14ac:dyDescent="0.4"/>
    <row r="44556" s="6" customFormat="1" x14ac:dyDescent="0.4"/>
    <row r="44557" s="6" customFormat="1" x14ac:dyDescent="0.4"/>
    <row r="44558" s="6" customFormat="1" x14ac:dyDescent="0.4"/>
    <row r="44559" s="6" customFormat="1" x14ac:dyDescent="0.4"/>
    <row r="44560" s="6" customFormat="1" x14ac:dyDescent="0.4"/>
    <row r="44561" s="6" customFormat="1" x14ac:dyDescent="0.4"/>
    <row r="44562" s="6" customFormat="1" x14ac:dyDescent="0.4"/>
    <row r="44563" s="6" customFormat="1" x14ac:dyDescent="0.4"/>
    <row r="44564" s="6" customFormat="1" x14ac:dyDescent="0.4"/>
    <row r="44565" s="6" customFormat="1" x14ac:dyDescent="0.4"/>
    <row r="44566" s="6" customFormat="1" x14ac:dyDescent="0.4"/>
    <row r="44567" s="6" customFormat="1" x14ac:dyDescent="0.4"/>
    <row r="44568" s="6" customFormat="1" x14ac:dyDescent="0.4"/>
    <row r="44569" s="6" customFormat="1" x14ac:dyDescent="0.4"/>
    <row r="44570" s="6" customFormat="1" x14ac:dyDescent="0.4"/>
    <row r="44571" s="6" customFormat="1" x14ac:dyDescent="0.4"/>
    <row r="44572" s="6" customFormat="1" x14ac:dyDescent="0.4"/>
    <row r="44573" s="6" customFormat="1" x14ac:dyDescent="0.4"/>
    <row r="44574" s="6" customFormat="1" x14ac:dyDescent="0.4"/>
    <row r="44575" s="6" customFormat="1" x14ac:dyDescent="0.4"/>
    <row r="44576" s="6" customFormat="1" x14ac:dyDescent="0.4"/>
    <row r="44577" s="6" customFormat="1" x14ac:dyDescent="0.4"/>
    <row r="44578" s="6" customFormat="1" x14ac:dyDescent="0.4"/>
    <row r="44579" s="6" customFormat="1" x14ac:dyDescent="0.4"/>
    <row r="44580" s="6" customFormat="1" x14ac:dyDescent="0.4"/>
    <row r="44581" s="6" customFormat="1" x14ac:dyDescent="0.4"/>
    <row r="44582" s="6" customFormat="1" x14ac:dyDescent="0.4"/>
    <row r="44583" s="6" customFormat="1" x14ac:dyDescent="0.4"/>
    <row r="44584" s="6" customFormat="1" x14ac:dyDescent="0.4"/>
    <row r="44585" s="6" customFormat="1" x14ac:dyDescent="0.4"/>
    <row r="44586" s="6" customFormat="1" x14ac:dyDescent="0.4"/>
    <row r="44587" s="6" customFormat="1" x14ac:dyDescent="0.4"/>
    <row r="44588" s="6" customFormat="1" x14ac:dyDescent="0.4"/>
    <row r="44589" s="6" customFormat="1" x14ac:dyDescent="0.4"/>
    <row r="44590" s="6" customFormat="1" x14ac:dyDescent="0.4"/>
    <row r="44591" s="6" customFormat="1" x14ac:dyDescent="0.4"/>
    <row r="44592" s="6" customFormat="1" x14ac:dyDescent="0.4"/>
    <row r="44593" s="6" customFormat="1" x14ac:dyDescent="0.4"/>
    <row r="44594" s="6" customFormat="1" x14ac:dyDescent="0.4"/>
    <row r="44595" s="6" customFormat="1" x14ac:dyDescent="0.4"/>
    <row r="44596" s="6" customFormat="1" x14ac:dyDescent="0.4"/>
    <row r="44597" s="6" customFormat="1" x14ac:dyDescent="0.4"/>
    <row r="44598" s="6" customFormat="1" x14ac:dyDescent="0.4"/>
    <row r="44599" s="6" customFormat="1" x14ac:dyDescent="0.4"/>
    <row r="44600" s="6" customFormat="1" x14ac:dyDescent="0.4"/>
    <row r="44601" s="6" customFormat="1" x14ac:dyDescent="0.4"/>
    <row r="44602" s="6" customFormat="1" x14ac:dyDescent="0.4"/>
    <row r="44603" s="6" customFormat="1" x14ac:dyDescent="0.4"/>
    <row r="44604" s="6" customFormat="1" x14ac:dyDescent="0.4"/>
    <row r="44605" s="6" customFormat="1" x14ac:dyDescent="0.4"/>
    <row r="44606" s="6" customFormat="1" x14ac:dyDescent="0.4"/>
    <row r="44607" s="6" customFormat="1" x14ac:dyDescent="0.4"/>
    <row r="44608" s="6" customFormat="1" x14ac:dyDescent="0.4"/>
    <row r="44609" s="6" customFormat="1" x14ac:dyDescent="0.4"/>
    <row r="44610" s="6" customFormat="1" x14ac:dyDescent="0.4"/>
    <row r="44611" s="6" customFormat="1" x14ac:dyDescent="0.4"/>
    <row r="44612" s="6" customFormat="1" x14ac:dyDescent="0.4"/>
    <row r="44613" s="6" customFormat="1" x14ac:dyDescent="0.4"/>
    <row r="44614" s="6" customFormat="1" x14ac:dyDescent="0.4"/>
    <row r="44615" s="6" customFormat="1" x14ac:dyDescent="0.4"/>
    <row r="44616" s="6" customFormat="1" x14ac:dyDescent="0.4"/>
    <row r="44617" s="6" customFormat="1" x14ac:dyDescent="0.4"/>
    <row r="44618" s="6" customFormat="1" x14ac:dyDescent="0.4"/>
    <row r="44619" s="6" customFormat="1" x14ac:dyDescent="0.4"/>
    <row r="44620" s="6" customFormat="1" x14ac:dyDescent="0.4"/>
    <row r="44621" s="6" customFormat="1" x14ac:dyDescent="0.4"/>
    <row r="44622" s="6" customFormat="1" x14ac:dyDescent="0.4"/>
    <row r="44623" s="6" customFormat="1" x14ac:dyDescent="0.4"/>
    <row r="44624" s="6" customFormat="1" x14ac:dyDescent="0.4"/>
    <row r="44625" s="6" customFormat="1" x14ac:dyDescent="0.4"/>
    <row r="44626" s="6" customFormat="1" x14ac:dyDescent="0.4"/>
    <row r="44627" s="6" customFormat="1" x14ac:dyDescent="0.4"/>
    <row r="44628" s="6" customFormat="1" x14ac:dyDescent="0.4"/>
    <row r="44629" s="6" customFormat="1" x14ac:dyDescent="0.4"/>
    <row r="44630" s="6" customFormat="1" x14ac:dyDescent="0.4"/>
    <row r="44631" s="6" customFormat="1" x14ac:dyDescent="0.4"/>
    <row r="44632" s="6" customFormat="1" x14ac:dyDescent="0.4"/>
    <row r="44633" s="6" customFormat="1" x14ac:dyDescent="0.4"/>
    <row r="44634" s="6" customFormat="1" x14ac:dyDescent="0.4"/>
    <row r="44635" s="6" customFormat="1" x14ac:dyDescent="0.4"/>
    <row r="44636" s="6" customFormat="1" x14ac:dyDescent="0.4"/>
    <row r="44637" s="6" customFormat="1" x14ac:dyDescent="0.4"/>
    <row r="44638" s="6" customFormat="1" x14ac:dyDescent="0.4"/>
    <row r="44639" s="6" customFormat="1" x14ac:dyDescent="0.4"/>
    <row r="44640" s="6" customFormat="1" x14ac:dyDescent="0.4"/>
    <row r="44641" s="6" customFormat="1" x14ac:dyDescent="0.4"/>
    <row r="44642" s="6" customFormat="1" x14ac:dyDescent="0.4"/>
    <row r="44643" s="6" customFormat="1" x14ac:dyDescent="0.4"/>
    <row r="44644" s="6" customFormat="1" x14ac:dyDescent="0.4"/>
    <row r="44645" s="6" customFormat="1" x14ac:dyDescent="0.4"/>
    <row r="44646" s="6" customFormat="1" x14ac:dyDescent="0.4"/>
    <row r="44647" s="6" customFormat="1" x14ac:dyDescent="0.4"/>
    <row r="44648" s="6" customFormat="1" x14ac:dyDescent="0.4"/>
    <row r="44649" s="6" customFormat="1" x14ac:dyDescent="0.4"/>
    <row r="44650" s="6" customFormat="1" x14ac:dyDescent="0.4"/>
    <row r="44651" s="6" customFormat="1" x14ac:dyDescent="0.4"/>
    <row r="44652" s="6" customFormat="1" x14ac:dyDescent="0.4"/>
    <row r="44653" s="6" customFormat="1" x14ac:dyDescent="0.4"/>
    <row r="44654" s="6" customFormat="1" x14ac:dyDescent="0.4"/>
    <row r="44655" s="6" customFormat="1" x14ac:dyDescent="0.4"/>
    <row r="44656" s="6" customFormat="1" x14ac:dyDescent="0.4"/>
    <row r="44657" s="6" customFormat="1" x14ac:dyDescent="0.4"/>
    <row r="44658" s="6" customFormat="1" x14ac:dyDescent="0.4"/>
    <row r="44659" s="6" customFormat="1" x14ac:dyDescent="0.4"/>
    <row r="44660" s="6" customFormat="1" x14ac:dyDescent="0.4"/>
    <row r="44661" s="6" customFormat="1" x14ac:dyDescent="0.4"/>
    <row r="44662" s="6" customFormat="1" x14ac:dyDescent="0.4"/>
    <row r="44663" s="6" customFormat="1" x14ac:dyDescent="0.4"/>
    <row r="44664" s="6" customFormat="1" x14ac:dyDescent="0.4"/>
    <row r="44665" s="6" customFormat="1" x14ac:dyDescent="0.4"/>
    <row r="44666" s="6" customFormat="1" x14ac:dyDescent="0.4"/>
    <row r="44667" s="6" customFormat="1" x14ac:dyDescent="0.4"/>
    <row r="44668" s="6" customFormat="1" x14ac:dyDescent="0.4"/>
    <row r="44669" s="6" customFormat="1" x14ac:dyDescent="0.4"/>
    <row r="44670" s="6" customFormat="1" x14ac:dyDescent="0.4"/>
    <row r="44671" s="6" customFormat="1" x14ac:dyDescent="0.4"/>
    <row r="44672" s="6" customFormat="1" x14ac:dyDescent="0.4"/>
    <row r="44673" s="6" customFormat="1" x14ac:dyDescent="0.4"/>
    <row r="44674" s="6" customFormat="1" x14ac:dyDescent="0.4"/>
    <row r="44675" s="6" customFormat="1" x14ac:dyDescent="0.4"/>
    <row r="44676" s="6" customFormat="1" x14ac:dyDescent="0.4"/>
    <row r="44677" s="6" customFormat="1" x14ac:dyDescent="0.4"/>
    <row r="44678" s="6" customFormat="1" x14ac:dyDescent="0.4"/>
    <row r="44679" s="6" customFormat="1" x14ac:dyDescent="0.4"/>
    <row r="44680" s="6" customFormat="1" x14ac:dyDescent="0.4"/>
    <row r="44681" s="6" customFormat="1" x14ac:dyDescent="0.4"/>
    <row r="44682" s="6" customFormat="1" x14ac:dyDescent="0.4"/>
    <row r="44683" s="6" customFormat="1" x14ac:dyDescent="0.4"/>
    <row r="44684" s="6" customFormat="1" x14ac:dyDescent="0.4"/>
    <row r="44685" s="6" customFormat="1" x14ac:dyDescent="0.4"/>
    <row r="44686" s="6" customFormat="1" x14ac:dyDescent="0.4"/>
    <row r="44687" s="6" customFormat="1" x14ac:dyDescent="0.4"/>
    <row r="44688" s="6" customFormat="1" x14ac:dyDescent="0.4"/>
    <row r="44689" s="6" customFormat="1" x14ac:dyDescent="0.4"/>
    <row r="44690" s="6" customFormat="1" x14ac:dyDescent="0.4"/>
    <row r="44691" s="6" customFormat="1" x14ac:dyDescent="0.4"/>
    <row r="44692" s="6" customFormat="1" x14ac:dyDescent="0.4"/>
    <row r="44693" s="6" customFormat="1" x14ac:dyDescent="0.4"/>
    <row r="44694" s="6" customFormat="1" x14ac:dyDescent="0.4"/>
    <row r="44695" s="6" customFormat="1" x14ac:dyDescent="0.4"/>
    <row r="44696" s="6" customFormat="1" x14ac:dyDescent="0.4"/>
    <row r="44697" s="6" customFormat="1" x14ac:dyDescent="0.4"/>
    <row r="44698" s="6" customFormat="1" x14ac:dyDescent="0.4"/>
    <row r="44699" s="6" customFormat="1" x14ac:dyDescent="0.4"/>
    <row r="44700" s="6" customFormat="1" x14ac:dyDescent="0.4"/>
    <row r="44701" s="6" customFormat="1" x14ac:dyDescent="0.4"/>
    <row r="44702" s="6" customFormat="1" x14ac:dyDescent="0.4"/>
    <row r="44703" s="6" customFormat="1" x14ac:dyDescent="0.4"/>
    <row r="44704" s="6" customFormat="1" x14ac:dyDescent="0.4"/>
    <row r="44705" s="6" customFormat="1" x14ac:dyDescent="0.4"/>
    <row r="44706" s="6" customFormat="1" x14ac:dyDescent="0.4"/>
    <row r="44707" s="6" customFormat="1" x14ac:dyDescent="0.4"/>
    <row r="44708" s="6" customFormat="1" x14ac:dyDescent="0.4"/>
    <row r="44709" s="6" customFormat="1" x14ac:dyDescent="0.4"/>
    <row r="44710" s="6" customFormat="1" x14ac:dyDescent="0.4"/>
    <row r="44711" s="6" customFormat="1" x14ac:dyDescent="0.4"/>
    <row r="44712" s="6" customFormat="1" x14ac:dyDescent="0.4"/>
    <row r="44713" s="6" customFormat="1" x14ac:dyDescent="0.4"/>
    <row r="44714" s="6" customFormat="1" x14ac:dyDescent="0.4"/>
    <row r="44715" s="6" customFormat="1" x14ac:dyDescent="0.4"/>
    <row r="44716" s="6" customFormat="1" x14ac:dyDescent="0.4"/>
    <row r="44717" s="6" customFormat="1" x14ac:dyDescent="0.4"/>
    <row r="44718" s="6" customFormat="1" x14ac:dyDescent="0.4"/>
    <row r="44719" s="6" customFormat="1" x14ac:dyDescent="0.4"/>
    <row r="44720" s="6" customFormat="1" x14ac:dyDescent="0.4"/>
    <row r="44721" s="6" customFormat="1" x14ac:dyDescent="0.4"/>
    <row r="44722" s="6" customFormat="1" x14ac:dyDescent="0.4"/>
    <row r="44723" s="6" customFormat="1" x14ac:dyDescent="0.4"/>
    <row r="44724" s="6" customFormat="1" x14ac:dyDescent="0.4"/>
    <row r="44725" s="6" customFormat="1" x14ac:dyDescent="0.4"/>
    <row r="44726" s="6" customFormat="1" x14ac:dyDescent="0.4"/>
    <row r="44727" s="6" customFormat="1" x14ac:dyDescent="0.4"/>
    <row r="44728" s="6" customFormat="1" x14ac:dyDescent="0.4"/>
    <row r="44729" s="6" customFormat="1" x14ac:dyDescent="0.4"/>
    <row r="44730" s="6" customFormat="1" x14ac:dyDescent="0.4"/>
    <row r="44731" s="6" customFormat="1" x14ac:dyDescent="0.4"/>
    <row r="44732" s="6" customFormat="1" x14ac:dyDescent="0.4"/>
    <row r="44733" s="6" customFormat="1" x14ac:dyDescent="0.4"/>
    <row r="44734" s="6" customFormat="1" x14ac:dyDescent="0.4"/>
    <row r="44735" s="6" customFormat="1" x14ac:dyDescent="0.4"/>
    <row r="44736" s="6" customFormat="1" x14ac:dyDescent="0.4"/>
    <row r="44737" s="6" customFormat="1" x14ac:dyDescent="0.4"/>
    <row r="44738" s="6" customFormat="1" x14ac:dyDescent="0.4"/>
    <row r="44739" s="6" customFormat="1" x14ac:dyDescent="0.4"/>
    <row r="44740" s="6" customFormat="1" x14ac:dyDescent="0.4"/>
    <row r="44741" s="6" customFormat="1" x14ac:dyDescent="0.4"/>
    <row r="44742" s="6" customFormat="1" x14ac:dyDescent="0.4"/>
    <row r="44743" s="6" customFormat="1" x14ac:dyDescent="0.4"/>
    <row r="44744" s="6" customFormat="1" x14ac:dyDescent="0.4"/>
    <row r="44745" s="6" customFormat="1" x14ac:dyDescent="0.4"/>
    <row r="44746" s="6" customFormat="1" x14ac:dyDescent="0.4"/>
    <row r="44747" s="6" customFormat="1" x14ac:dyDescent="0.4"/>
    <row r="44748" s="6" customFormat="1" x14ac:dyDescent="0.4"/>
    <row r="44749" s="6" customFormat="1" x14ac:dyDescent="0.4"/>
    <row r="44750" s="6" customFormat="1" x14ac:dyDescent="0.4"/>
    <row r="44751" s="6" customFormat="1" x14ac:dyDescent="0.4"/>
    <row r="44752" s="6" customFormat="1" x14ac:dyDescent="0.4"/>
    <row r="44753" s="6" customFormat="1" x14ac:dyDescent="0.4"/>
    <row r="44754" s="6" customFormat="1" x14ac:dyDescent="0.4"/>
    <row r="44755" s="6" customFormat="1" x14ac:dyDescent="0.4"/>
    <row r="44756" s="6" customFormat="1" x14ac:dyDescent="0.4"/>
    <row r="44757" s="6" customFormat="1" x14ac:dyDescent="0.4"/>
    <row r="44758" s="6" customFormat="1" x14ac:dyDescent="0.4"/>
    <row r="44759" s="6" customFormat="1" x14ac:dyDescent="0.4"/>
    <row r="44760" s="6" customFormat="1" x14ac:dyDescent="0.4"/>
    <row r="44761" s="6" customFormat="1" x14ac:dyDescent="0.4"/>
    <row r="44762" s="6" customFormat="1" x14ac:dyDescent="0.4"/>
    <row r="44763" s="6" customFormat="1" x14ac:dyDescent="0.4"/>
    <row r="44764" s="6" customFormat="1" x14ac:dyDescent="0.4"/>
    <row r="44765" s="6" customFormat="1" x14ac:dyDescent="0.4"/>
    <row r="44766" s="6" customFormat="1" x14ac:dyDescent="0.4"/>
    <row r="44767" s="6" customFormat="1" x14ac:dyDescent="0.4"/>
    <row r="44768" s="6" customFormat="1" x14ac:dyDescent="0.4"/>
    <row r="44769" s="6" customFormat="1" x14ac:dyDescent="0.4"/>
    <row r="44770" s="6" customFormat="1" x14ac:dyDescent="0.4"/>
    <row r="44771" s="6" customFormat="1" x14ac:dyDescent="0.4"/>
    <row r="44772" s="6" customFormat="1" x14ac:dyDescent="0.4"/>
    <row r="44773" s="6" customFormat="1" x14ac:dyDescent="0.4"/>
    <row r="44774" s="6" customFormat="1" x14ac:dyDescent="0.4"/>
    <row r="44775" s="6" customFormat="1" x14ac:dyDescent="0.4"/>
    <row r="44776" s="6" customFormat="1" x14ac:dyDescent="0.4"/>
    <row r="44777" s="6" customFormat="1" x14ac:dyDescent="0.4"/>
    <row r="44778" s="6" customFormat="1" x14ac:dyDescent="0.4"/>
    <row r="44779" s="6" customFormat="1" x14ac:dyDescent="0.4"/>
    <row r="44780" s="6" customFormat="1" x14ac:dyDescent="0.4"/>
    <row r="44781" s="6" customFormat="1" x14ac:dyDescent="0.4"/>
    <row r="44782" s="6" customFormat="1" x14ac:dyDescent="0.4"/>
    <row r="44783" s="6" customFormat="1" x14ac:dyDescent="0.4"/>
    <row r="44784" s="6" customFormat="1" x14ac:dyDescent="0.4"/>
    <row r="44785" s="6" customFormat="1" x14ac:dyDescent="0.4"/>
    <row r="44786" s="6" customFormat="1" x14ac:dyDescent="0.4"/>
    <row r="44787" s="6" customFormat="1" x14ac:dyDescent="0.4"/>
    <row r="44788" s="6" customFormat="1" x14ac:dyDescent="0.4"/>
    <row r="44789" s="6" customFormat="1" x14ac:dyDescent="0.4"/>
    <row r="44790" s="6" customFormat="1" x14ac:dyDescent="0.4"/>
    <row r="44791" s="6" customFormat="1" x14ac:dyDescent="0.4"/>
    <row r="44792" s="6" customFormat="1" x14ac:dyDescent="0.4"/>
    <row r="44793" s="6" customFormat="1" x14ac:dyDescent="0.4"/>
    <row r="44794" s="6" customFormat="1" x14ac:dyDescent="0.4"/>
    <row r="44795" s="6" customFormat="1" x14ac:dyDescent="0.4"/>
    <row r="44796" s="6" customFormat="1" x14ac:dyDescent="0.4"/>
    <row r="44797" s="6" customFormat="1" x14ac:dyDescent="0.4"/>
    <row r="44798" s="6" customFormat="1" x14ac:dyDescent="0.4"/>
    <row r="44799" s="6" customFormat="1" x14ac:dyDescent="0.4"/>
    <row r="44800" s="6" customFormat="1" x14ac:dyDescent="0.4"/>
    <row r="44801" s="6" customFormat="1" x14ac:dyDescent="0.4"/>
    <row r="44802" s="6" customFormat="1" x14ac:dyDescent="0.4"/>
    <row r="44803" s="6" customFormat="1" x14ac:dyDescent="0.4"/>
    <row r="44804" s="6" customFormat="1" x14ac:dyDescent="0.4"/>
    <row r="44805" s="6" customFormat="1" x14ac:dyDescent="0.4"/>
    <row r="44806" s="6" customFormat="1" x14ac:dyDescent="0.4"/>
    <row r="44807" s="6" customFormat="1" x14ac:dyDescent="0.4"/>
    <row r="44808" s="6" customFormat="1" x14ac:dyDescent="0.4"/>
    <row r="44809" s="6" customFormat="1" x14ac:dyDescent="0.4"/>
    <row r="44810" s="6" customFormat="1" x14ac:dyDescent="0.4"/>
    <row r="44811" s="6" customFormat="1" x14ac:dyDescent="0.4"/>
    <row r="44812" s="6" customFormat="1" x14ac:dyDescent="0.4"/>
    <row r="44813" s="6" customFormat="1" x14ac:dyDescent="0.4"/>
    <row r="44814" s="6" customFormat="1" x14ac:dyDescent="0.4"/>
    <row r="44815" s="6" customFormat="1" x14ac:dyDescent="0.4"/>
    <row r="44816" s="6" customFormat="1" x14ac:dyDescent="0.4"/>
    <row r="44817" s="6" customFormat="1" x14ac:dyDescent="0.4"/>
    <row r="44818" s="6" customFormat="1" x14ac:dyDescent="0.4"/>
    <row r="44819" s="6" customFormat="1" x14ac:dyDescent="0.4"/>
    <row r="44820" s="6" customFormat="1" x14ac:dyDescent="0.4"/>
    <row r="44821" s="6" customFormat="1" x14ac:dyDescent="0.4"/>
    <row r="44822" s="6" customFormat="1" x14ac:dyDescent="0.4"/>
    <row r="44823" s="6" customFormat="1" x14ac:dyDescent="0.4"/>
    <row r="44824" s="6" customFormat="1" x14ac:dyDescent="0.4"/>
    <row r="44825" s="6" customFormat="1" x14ac:dyDescent="0.4"/>
    <row r="44826" s="6" customFormat="1" x14ac:dyDescent="0.4"/>
    <row r="44827" s="6" customFormat="1" x14ac:dyDescent="0.4"/>
    <row r="44828" s="6" customFormat="1" x14ac:dyDescent="0.4"/>
    <row r="44829" s="6" customFormat="1" x14ac:dyDescent="0.4"/>
    <row r="44830" s="6" customFormat="1" x14ac:dyDescent="0.4"/>
    <row r="44831" s="6" customFormat="1" x14ac:dyDescent="0.4"/>
    <row r="44832" s="6" customFormat="1" x14ac:dyDescent="0.4"/>
    <row r="44833" s="6" customFormat="1" x14ac:dyDescent="0.4"/>
    <row r="44834" s="6" customFormat="1" x14ac:dyDescent="0.4"/>
    <row r="44835" s="6" customFormat="1" x14ac:dyDescent="0.4"/>
    <row r="44836" s="6" customFormat="1" x14ac:dyDescent="0.4"/>
    <row r="44837" s="6" customFormat="1" x14ac:dyDescent="0.4"/>
    <row r="44838" s="6" customFormat="1" x14ac:dyDescent="0.4"/>
    <row r="44839" s="6" customFormat="1" x14ac:dyDescent="0.4"/>
    <row r="44840" s="6" customFormat="1" x14ac:dyDescent="0.4"/>
    <row r="44841" s="6" customFormat="1" x14ac:dyDescent="0.4"/>
    <row r="44842" s="6" customFormat="1" x14ac:dyDescent="0.4"/>
    <row r="44843" s="6" customFormat="1" x14ac:dyDescent="0.4"/>
    <row r="44844" s="6" customFormat="1" x14ac:dyDescent="0.4"/>
    <row r="44845" s="6" customFormat="1" x14ac:dyDescent="0.4"/>
    <row r="44846" s="6" customFormat="1" x14ac:dyDescent="0.4"/>
    <row r="44847" s="6" customFormat="1" x14ac:dyDescent="0.4"/>
    <row r="44848" s="6" customFormat="1" x14ac:dyDescent="0.4"/>
    <row r="44849" s="6" customFormat="1" x14ac:dyDescent="0.4"/>
    <row r="44850" s="6" customFormat="1" x14ac:dyDescent="0.4"/>
    <row r="44851" s="6" customFormat="1" x14ac:dyDescent="0.4"/>
    <row r="44852" s="6" customFormat="1" x14ac:dyDescent="0.4"/>
    <row r="44853" s="6" customFormat="1" x14ac:dyDescent="0.4"/>
    <row r="44854" s="6" customFormat="1" x14ac:dyDescent="0.4"/>
    <row r="44855" s="6" customFormat="1" x14ac:dyDescent="0.4"/>
    <row r="44856" s="6" customFormat="1" x14ac:dyDescent="0.4"/>
    <row r="44857" s="6" customFormat="1" x14ac:dyDescent="0.4"/>
    <row r="44858" s="6" customFormat="1" x14ac:dyDescent="0.4"/>
    <row r="44859" s="6" customFormat="1" x14ac:dyDescent="0.4"/>
    <row r="44860" s="6" customFormat="1" x14ac:dyDescent="0.4"/>
    <row r="44861" s="6" customFormat="1" x14ac:dyDescent="0.4"/>
    <row r="44862" s="6" customFormat="1" x14ac:dyDescent="0.4"/>
    <row r="44863" s="6" customFormat="1" x14ac:dyDescent="0.4"/>
    <row r="44864" s="6" customFormat="1" x14ac:dyDescent="0.4"/>
    <row r="44865" s="6" customFormat="1" x14ac:dyDescent="0.4"/>
    <row r="44866" s="6" customFormat="1" x14ac:dyDescent="0.4"/>
    <row r="44867" s="6" customFormat="1" x14ac:dyDescent="0.4"/>
    <row r="44868" s="6" customFormat="1" x14ac:dyDescent="0.4"/>
    <row r="44869" s="6" customFormat="1" x14ac:dyDescent="0.4"/>
    <row r="44870" s="6" customFormat="1" x14ac:dyDescent="0.4"/>
    <row r="44871" s="6" customFormat="1" x14ac:dyDescent="0.4"/>
    <row r="44872" s="6" customFormat="1" x14ac:dyDescent="0.4"/>
    <row r="44873" s="6" customFormat="1" x14ac:dyDescent="0.4"/>
    <row r="44874" s="6" customFormat="1" x14ac:dyDescent="0.4"/>
    <row r="44875" s="6" customFormat="1" x14ac:dyDescent="0.4"/>
    <row r="44876" s="6" customFormat="1" x14ac:dyDescent="0.4"/>
    <row r="44877" s="6" customFormat="1" x14ac:dyDescent="0.4"/>
    <row r="44878" s="6" customFormat="1" x14ac:dyDescent="0.4"/>
    <row r="44879" s="6" customFormat="1" x14ac:dyDescent="0.4"/>
    <row r="44880" s="6" customFormat="1" x14ac:dyDescent="0.4"/>
    <row r="44881" s="6" customFormat="1" x14ac:dyDescent="0.4"/>
    <row r="44882" s="6" customFormat="1" x14ac:dyDescent="0.4"/>
    <row r="44883" s="6" customFormat="1" x14ac:dyDescent="0.4"/>
    <row r="44884" s="6" customFormat="1" x14ac:dyDescent="0.4"/>
    <row r="44885" s="6" customFormat="1" x14ac:dyDescent="0.4"/>
    <row r="44886" s="6" customFormat="1" x14ac:dyDescent="0.4"/>
    <row r="44887" s="6" customFormat="1" x14ac:dyDescent="0.4"/>
    <row r="44888" s="6" customFormat="1" x14ac:dyDescent="0.4"/>
    <row r="44889" s="6" customFormat="1" x14ac:dyDescent="0.4"/>
    <row r="44890" s="6" customFormat="1" x14ac:dyDescent="0.4"/>
    <row r="44891" s="6" customFormat="1" x14ac:dyDescent="0.4"/>
    <row r="44892" s="6" customFormat="1" x14ac:dyDescent="0.4"/>
    <row r="44893" s="6" customFormat="1" x14ac:dyDescent="0.4"/>
    <row r="44894" s="6" customFormat="1" x14ac:dyDescent="0.4"/>
    <row r="44895" s="6" customFormat="1" x14ac:dyDescent="0.4"/>
    <row r="44896" s="6" customFormat="1" x14ac:dyDescent="0.4"/>
    <row r="44897" s="6" customFormat="1" x14ac:dyDescent="0.4"/>
    <row r="44898" s="6" customFormat="1" x14ac:dyDescent="0.4"/>
    <row r="44899" s="6" customFormat="1" x14ac:dyDescent="0.4"/>
    <row r="44900" s="6" customFormat="1" x14ac:dyDescent="0.4"/>
    <row r="44901" s="6" customFormat="1" x14ac:dyDescent="0.4"/>
    <row r="44902" s="6" customFormat="1" x14ac:dyDescent="0.4"/>
    <row r="44903" s="6" customFormat="1" x14ac:dyDescent="0.4"/>
    <row r="44904" s="6" customFormat="1" x14ac:dyDescent="0.4"/>
    <row r="44905" s="6" customFormat="1" x14ac:dyDescent="0.4"/>
    <row r="44906" s="6" customFormat="1" x14ac:dyDescent="0.4"/>
    <row r="44907" s="6" customFormat="1" x14ac:dyDescent="0.4"/>
    <row r="44908" s="6" customFormat="1" x14ac:dyDescent="0.4"/>
    <row r="44909" s="6" customFormat="1" x14ac:dyDescent="0.4"/>
    <row r="44910" s="6" customFormat="1" x14ac:dyDescent="0.4"/>
    <row r="44911" s="6" customFormat="1" x14ac:dyDescent="0.4"/>
    <row r="44912" s="6" customFormat="1" x14ac:dyDescent="0.4"/>
    <row r="44913" s="6" customFormat="1" x14ac:dyDescent="0.4"/>
    <row r="44914" s="6" customFormat="1" x14ac:dyDescent="0.4"/>
    <row r="44915" s="6" customFormat="1" x14ac:dyDescent="0.4"/>
    <row r="44916" s="6" customFormat="1" x14ac:dyDescent="0.4"/>
    <row r="44917" s="6" customFormat="1" x14ac:dyDescent="0.4"/>
    <row r="44918" s="6" customFormat="1" x14ac:dyDescent="0.4"/>
    <row r="44919" s="6" customFormat="1" x14ac:dyDescent="0.4"/>
    <row r="44920" s="6" customFormat="1" x14ac:dyDescent="0.4"/>
    <row r="44921" s="6" customFormat="1" x14ac:dyDescent="0.4"/>
    <row r="44922" s="6" customFormat="1" x14ac:dyDescent="0.4"/>
    <row r="44923" s="6" customFormat="1" x14ac:dyDescent="0.4"/>
    <row r="44924" s="6" customFormat="1" x14ac:dyDescent="0.4"/>
    <row r="44925" s="6" customFormat="1" x14ac:dyDescent="0.4"/>
    <row r="44926" s="6" customFormat="1" x14ac:dyDescent="0.4"/>
    <row r="44927" s="6" customFormat="1" x14ac:dyDescent="0.4"/>
    <row r="44928" s="6" customFormat="1" x14ac:dyDescent="0.4"/>
    <row r="44929" s="6" customFormat="1" x14ac:dyDescent="0.4"/>
    <row r="44930" s="6" customFormat="1" x14ac:dyDescent="0.4"/>
    <row r="44931" s="6" customFormat="1" x14ac:dyDescent="0.4"/>
    <row r="44932" s="6" customFormat="1" x14ac:dyDescent="0.4"/>
    <row r="44933" s="6" customFormat="1" x14ac:dyDescent="0.4"/>
    <row r="44934" s="6" customFormat="1" x14ac:dyDescent="0.4"/>
    <row r="44935" s="6" customFormat="1" x14ac:dyDescent="0.4"/>
    <row r="44936" s="6" customFormat="1" x14ac:dyDescent="0.4"/>
    <row r="44937" s="6" customFormat="1" x14ac:dyDescent="0.4"/>
    <row r="44938" s="6" customFormat="1" x14ac:dyDescent="0.4"/>
    <row r="44939" s="6" customFormat="1" x14ac:dyDescent="0.4"/>
    <row r="44940" s="6" customFormat="1" x14ac:dyDescent="0.4"/>
    <row r="44941" s="6" customFormat="1" x14ac:dyDescent="0.4"/>
    <row r="44942" s="6" customFormat="1" x14ac:dyDescent="0.4"/>
    <row r="44943" s="6" customFormat="1" x14ac:dyDescent="0.4"/>
    <row r="44944" s="6" customFormat="1" x14ac:dyDescent="0.4"/>
    <row r="44945" s="6" customFormat="1" x14ac:dyDescent="0.4"/>
    <row r="44946" s="6" customFormat="1" x14ac:dyDescent="0.4"/>
    <row r="44947" s="6" customFormat="1" x14ac:dyDescent="0.4"/>
    <row r="44948" s="6" customFormat="1" x14ac:dyDescent="0.4"/>
    <row r="44949" s="6" customFormat="1" x14ac:dyDescent="0.4"/>
    <row r="44950" s="6" customFormat="1" x14ac:dyDescent="0.4"/>
    <row r="44951" s="6" customFormat="1" x14ac:dyDescent="0.4"/>
    <row r="44952" s="6" customFormat="1" x14ac:dyDescent="0.4"/>
    <row r="44953" s="6" customFormat="1" x14ac:dyDescent="0.4"/>
    <row r="44954" s="6" customFormat="1" x14ac:dyDescent="0.4"/>
    <row r="44955" s="6" customFormat="1" x14ac:dyDescent="0.4"/>
    <row r="44956" s="6" customFormat="1" x14ac:dyDescent="0.4"/>
    <row r="44957" s="6" customFormat="1" x14ac:dyDescent="0.4"/>
    <row r="44958" s="6" customFormat="1" x14ac:dyDescent="0.4"/>
    <row r="44959" s="6" customFormat="1" x14ac:dyDescent="0.4"/>
    <row r="44960" s="6" customFormat="1" x14ac:dyDescent="0.4"/>
    <row r="44961" s="6" customFormat="1" x14ac:dyDescent="0.4"/>
    <row r="44962" s="6" customFormat="1" x14ac:dyDescent="0.4"/>
    <row r="44963" s="6" customFormat="1" x14ac:dyDescent="0.4"/>
    <row r="44964" s="6" customFormat="1" x14ac:dyDescent="0.4"/>
    <row r="44965" s="6" customFormat="1" x14ac:dyDescent="0.4"/>
    <row r="44966" s="6" customFormat="1" x14ac:dyDescent="0.4"/>
    <row r="44967" s="6" customFormat="1" x14ac:dyDescent="0.4"/>
    <row r="44968" s="6" customFormat="1" x14ac:dyDescent="0.4"/>
    <row r="44969" s="6" customFormat="1" x14ac:dyDescent="0.4"/>
    <row r="44970" s="6" customFormat="1" x14ac:dyDescent="0.4"/>
    <row r="44971" s="6" customFormat="1" x14ac:dyDescent="0.4"/>
    <row r="44972" s="6" customFormat="1" x14ac:dyDescent="0.4"/>
    <row r="44973" s="6" customFormat="1" x14ac:dyDescent="0.4"/>
    <row r="44974" s="6" customFormat="1" x14ac:dyDescent="0.4"/>
    <row r="44975" s="6" customFormat="1" x14ac:dyDescent="0.4"/>
    <row r="44976" s="6" customFormat="1" x14ac:dyDescent="0.4"/>
    <row r="44977" s="6" customFormat="1" x14ac:dyDescent="0.4"/>
    <row r="44978" s="6" customFormat="1" x14ac:dyDescent="0.4"/>
    <row r="44979" s="6" customFormat="1" x14ac:dyDescent="0.4"/>
    <row r="44980" s="6" customFormat="1" x14ac:dyDescent="0.4"/>
    <row r="44981" s="6" customFormat="1" x14ac:dyDescent="0.4"/>
    <row r="44982" s="6" customFormat="1" x14ac:dyDescent="0.4"/>
    <row r="44983" s="6" customFormat="1" x14ac:dyDescent="0.4"/>
    <row r="44984" s="6" customFormat="1" x14ac:dyDescent="0.4"/>
    <row r="44985" s="6" customFormat="1" x14ac:dyDescent="0.4"/>
    <row r="44986" s="6" customFormat="1" x14ac:dyDescent="0.4"/>
    <row r="44987" s="6" customFormat="1" x14ac:dyDescent="0.4"/>
    <row r="44988" s="6" customFormat="1" x14ac:dyDescent="0.4"/>
    <row r="44989" s="6" customFormat="1" x14ac:dyDescent="0.4"/>
    <row r="44990" s="6" customFormat="1" x14ac:dyDescent="0.4"/>
    <row r="44991" s="6" customFormat="1" x14ac:dyDescent="0.4"/>
    <row r="44992" s="6" customFormat="1" x14ac:dyDescent="0.4"/>
    <row r="44993" s="6" customFormat="1" x14ac:dyDescent="0.4"/>
    <row r="44994" s="6" customFormat="1" x14ac:dyDescent="0.4"/>
    <row r="44995" s="6" customFormat="1" x14ac:dyDescent="0.4"/>
    <row r="44996" s="6" customFormat="1" x14ac:dyDescent="0.4"/>
    <row r="44997" s="6" customFormat="1" x14ac:dyDescent="0.4"/>
    <row r="44998" s="6" customFormat="1" x14ac:dyDescent="0.4"/>
    <row r="44999" s="6" customFormat="1" x14ac:dyDescent="0.4"/>
    <row r="45000" s="6" customFormat="1" x14ac:dyDescent="0.4"/>
    <row r="45001" s="6" customFormat="1" x14ac:dyDescent="0.4"/>
    <row r="45002" s="6" customFormat="1" x14ac:dyDescent="0.4"/>
    <row r="45003" s="6" customFormat="1" x14ac:dyDescent="0.4"/>
    <row r="45004" s="6" customFormat="1" x14ac:dyDescent="0.4"/>
    <row r="45005" s="6" customFormat="1" x14ac:dyDescent="0.4"/>
    <row r="45006" s="6" customFormat="1" x14ac:dyDescent="0.4"/>
    <row r="45007" s="6" customFormat="1" x14ac:dyDescent="0.4"/>
    <row r="45008" s="6" customFormat="1" x14ac:dyDescent="0.4"/>
    <row r="45009" s="6" customFormat="1" x14ac:dyDescent="0.4"/>
    <row r="45010" s="6" customFormat="1" x14ac:dyDescent="0.4"/>
    <row r="45011" s="6" customFormat="1" x14ac:dyDescent="0.4"/>
    <row r="45012" s="6" customFormat="1" x14ac:dyDescent="0.4"/>
    <row r="45013" s="6" customFormat="1" x14ac:dyDescent="0.4"/>
    <row r="45014" s="6" customFormat="1" x14ac:dyDescent="0.4"/>
    <row r="45015" s="6" customFormat="1" x14ac:dyDescent="0.4"/>
    <row r="45016" s="6" customFormat="1" x14ac:dyDescent="0.4"/>
    <row r="45017" s="6" customFormat="1" x14ac:dyDescent="0.4"/>
    <row r="45018" s="6" customFormat="1" x14ac:dyDescent="0.4"/>
    <row r="45019" s="6" customFormat="1" x14ac:dyDescent="0.4"/>
    <row r="45020" s="6" customFormat="1" x14ac:dyDescent="0.4"/>
    <row r="45021" s="6" customFormat="1" x14ac:dyDescent="0.4"/>
    <row r="45022" s="6" customFormat="1" x14ac:dyDescent="0.4"/>
    <row r="45023" s="6" customFormat="1" x14ac:dyDescent="0.4"/>
    <row r="45024" s="6" customFormat="1" x14ac:dyDescent="0.4"/>
    <row r="45025" s="6" customFormat="1" x14ac:dyDescent="0.4"/>
    <row r="45026" s="6" customFormat="1" x14ac:dyDescent="0.4"/>
    <row r="45027" s="6" customFormat="1" x14ac:dyDescent="0.4"/>
    <row r="45028" s="6" customFormat="1" x14ac:dyDescent="0.4"/>
    <row r="45029" s="6" customFormat="1" x14ac:dyDescent="0.4"/>
    <row r="45030" s="6" customFormat="1" x14ac:dyDescent="0.4"/>
    <row r="45031" s="6" customFormat="1" x14ac:dyDescent="0.4"/>
    <row r="45032" s="6" customFormat="1" x14ac:dyDescent="0.4"/>
    <row r="45033" s="6" customFormat="1" x14ac:dyDescent="0.4"/>
    <row r="45034" s="6" customFormat="1" x14ac:dyDescent="0.4"/>
    <row r="45035" s="6" customFormat="1" x14ac:dyDescent="0.4"/>
    <row r="45036" s="6" customFormat="1" x14ac:dyDescent="0.4"/>
    <row r="45037" s="6" customFormat="1" x14ac:dyDescent="0.4"/>
    <row r="45038" s="6" customFormat="1" x14ac:dyDescent="0.4"/>
    <row r="45039" s="6" customFormat="1" x14ac:dyDescent="0.4"/>
    <row r="45040" s="6" customFormat="1" x14ac:dyDescent="0.4"/>
    <row r="45041" s="6" customFormat="1" x14ac:dyDescent="0.4"/>
    <row r="45042" s="6" customFormat="1" x14ac:dyDescent="0.4"/>
    <row r="45043" s="6" customFormat="1" x14ac:dyDescent="0.4"/>
    <row r="45044" s="6" customFormat="1" x14ac:dyDescent="0.4"/>
    <row r="45045" s="6" customFormat="1" x14ac:dyDescent="0.4"/>
    <row r="45046" s="6" customFormat="1" x14ac:dyDescent="0.4"/>
    <row r="45047" s="6" customFormat="1" x14ac:dyDescent="0.4"/>
    <row r="45048" s="6" customFormat="1" x14ac:dyDescent="0.4"/>
    <row r="45049" s="6" customFormat="1" x14ac:dyDescent="0.4"/>
    <row r="45050" s="6" customFormat="1" x14ac:dyDescent="0.4"/>
    <row r="45051" s="6" customFormat="1" x14ac:dyDescent="0.4"/>
    <row r="45052" s="6" customFormat="1" x14ac:dyDescent="0.4"/>
    <row r="45053" s="6" customFormat="1" x14ac:dyDescent="0.4"/>
    <row r="45054" s="6" customFormat="1" x14ac:dyDescent="0.4"/>
    <row r="45055" s="6" customFormat="1" x14ac:dyDescent="0.4"/>
    <row r="45056" s="6" customFormat="1" x14ac:dyDescent="0.4"/>
    <row r="45057" s="6" customFormat="1" x14ac:dyDescent="0.4"/>
    <row r="45058" s="6" customFormat="1" x14ac:dyDescent="0.4"/>
    <row r="45059" s="6" customFormat="1" x14ac:dyDescent="0.4"/>
    <row r="45060" s="6" customFormat="1" x14ac:dyDescent="0.4"/>
    <row r="45061" s="6" customFormat="1" x14ac:dyDescent="0.4"/>
    <row r="45062" s="6" customFormat="1" x14ac:dyDescent="0.4"/>
    <row r="45063" s="6" customFormat="1" x14ac:dyDescent="0.4"/>
    <row r="45064" s="6" customFormat="1" x14ac:dyDescent="0.4"/>
    <row r="45065" s="6" customFormat="1" x14ac:dyDescent="0.4"/>
    <row r="45066" s="6" customFormat="1" x14ac:dyDescent="0.4"/>
    <row r="45067" s="6" customFormat="1" x14ac:dyDescent="0.4"/>
    <row r="45068" s="6" customFormat="1" x14ac:dyDescent="0.4"/>
    <row r="45069" s="6" customFormat="1" x14ac:dyDescent="0.4"/>
    <row r="45070" s="6" customFormat="1" x14ac:dyDescent="0.4"/>
    <row r="45071" s="6" customFormat="1" x14ac:dyDescent="0.4"/>
    <row r="45072" s="6" customFormat="1" x14ac:dyDescent="0.4"/>
    <row r="45073" s="6" customFormat="1" x14ac:dyDescent="0.4"/>
    <row r="45074" s="6" customFormat="1" x14ac:dyDescent="0.4"/>
    <row r="45075" s="6" customFormat="1" x14ac:dyDescent="0.4"/>
    <row r="45076" s="6" customFormat="1" x14ac:dyDescent="0.4"/>
    <row r="45077" s="6" customFormat="1" x14ac:dyDescent="0.4"/>
    <row r="45078" s="6" customFormat="1" x14ac:dyDescent="0.4"/>
    <row r="45079" s="6" customFormat="1" x14ac:dyDescent="0.4"/>
    <row r="45080" s="6" customFormat="1" x14ac:dyDescent="0.4"/>
    <row r="45081" s="6" customFormat="1" x14ac:dyDescent="0.4"/>
    <row r="45082" s="6" customFormat="1" x14ac:dyDescent="0.4"/>
    <row r="45083" s="6" customFormat="1" x14ac:dyDescent="0.4"/>
    <row r="45084" s="6" customFormat="1" x14ac:dyDescent="0.4"/>
    <row r="45085" s="6" customFormat="1" x14ac:dyDescent="0.4"/>
    <row r="45086" s="6" customFormat="1" x14ac:dyDescent="0.4"/>
    <row r="45087" s="6" customFormat="1" x14ac:dyDescent="0.4"/>
    <row r="45088" s="6" customFormat="1" x14ac:dyDescent="0.4"/>
    <row r="45089" s="6" customFormat="1" x14ac:dyDescent="0.4"/>
    <row r="45090" s="6" customFormat="1" x14ac:dyDescent="0.4"/>
    <row r="45091" s="6" customFormat="1" x14ac:dyDescent="0.4"/>
    <row r="45092" s="6" customFormat="1" x14ac:dyDescent="0.4"/>
    <row r="45093" s="6" customFormat="1" x14ac:dyDescent="0.4"/>
    <row r="45094" s="6" customFormat="1" x14ac:dyDescent="0.4"/>
    <row r="45095" s="6" customFormat="1" x14ac:dyDescent="0.4"/>
    <row r="45096" s="6" customFormat="1" x14ac:dyDescent="0.4"/>
    <row r="45097" s="6" customFormat="1" x14ac:dyDescent="0.4"/>
    <row r="45098" s="6" customFormat="1" x14ac:dyDescent="0.4"/>
    <row r="45099" s="6" customFormat="1" x14ac:dyDescent="0.4"/>
    <row r="45100" s="6" customFormat="1" x14ac:dyDescent="0.4"/>
    <row r="45101" s="6" customFormat="1" x14ac:dyDescent="0.4"/>
    <row r="45102" s="6" customFormat="1" x14ac:dyDescent="0.4"/>
    <row r="45103" s="6" customFormat="1" x14ac:dyDescent="0.4"/>
    <row r="45104" s="6" customFormat="1" x14ac:dyDescent="0.4"/>
    <row r="45105" s="6" customFormat="1" x14ac:dyDescent="0.4"/>
    <row r="45106" s="6" customFormat="1" x14ac:dyDescent="0.4"/>
    <row r="45107" s="6" customFormat="1" x14ac:dyDescent="0.4"/>
    <row r="45108" s="6" customFormat="1" x14ac:dyDescent="0.4"/>
    <row r="45109" s="6" customFormat="1" x14ac:dyDescent="0.4"/>
    <row r="45110" s="6" customFormat="1" x14ac:dyDescent="0.4"/>
    <row r="45111" s="6" customFormat="1" x14ac:dyDescent="0.4"/>
    <row r="45112" s="6" customFormat="1" x14ac:dyDescent="0.4"/>
    <row r="45113" s="6" customFormat="1" x14ac:dyDescent="0.4"/>
    <row r="45114" s="6" customFormat="1" x14ac:dyDescent="0.4"/>
    <row r="45115" s="6" customFormat="1" x14ac:dyDescent="0.4"/>
    <row r="45116" s="6" customFormat="1" x14ac:dyDescent="0.4"/>
    <row r="45117" s="6" customFormat="1" x14ac:dyDescent="0.4"/>
    <row r="45118" s="6" customFormat="1" x14ac:dyDescent="0.4"/>
    <row r="45119" s="6" customFormat="1" x14ac:dyDescent="0.4"/>
    <row r="45120" s="6" customFormat="1" x14ac:dyDescent="0.4"/>
    <row r="45121" s="6" customFormat="1" x14ac:dyDescent="0.4"/>
    <row r="45122" s="6" customFormat="1" x14ac:dyDescent="0.4"/>
    <row r="45123" s="6" customFormat="1" x14ac:dyDescent="0.4"/>
    <row r="45124" s="6" customFormat="1" x14ac:dyDescent="0.4"/>
    <row r="45125" s="6" customFormat="1" x14ac:dyDescent="0.4"/>
    <row r="45126" s="6" customFormat="1" x14ac:dyDescent="0.4"/>
    <row r="45127" s="6" customFormat="1" x14ac:dyDescent="0.4"/>
    <row r="45128" s="6" customFormat="1" x14ac:dyDescent="0.4"/>
    <row r="45129" s="6" customFormat="1" x14ac:dyDescent="0.4"/>
    <row r="45130" s="6" customFormat="1" x14ac:dyDescent="0.4"/>
    <row r="45131" s="6" customFormat="1" x14ac:dyDescent="0.4"/>
    <row r="45132" s="6" customFormat="1" x14ac:dyDescent="0.4"/>
    <row r="45133" s="6" customFormat="1" x14ac:dyDescent="0.4"/>
    <row r="45134" s="6" customFormat="1" x14ac:dyDescent="0.4"/>
    <row r="45135" s="6" customFormat="1" x14ac:dyDescent="0.4"/>
    <row r="45136" s="6" customFormat="1" x14ac:dyDescent="0.4"/>
    <row r="45137" s="6" customFormat="1" x14ac:dyDescent="0.4"/>
    <row r="45138" s="6" customFormat="1" x14ac:dyDescent="0.4"/>
    <row r="45139" s="6" customFormat="1" x14ac:dyDescent="0.4"/>
    <row r="45140" s="6" customFormat="1" x14ac:dyDescent="0.4"/>
    <row r="45141" s="6" customFormat="1" x14ac:dyDescent="0.4"/>
    <row r="45142" s="6" customFormat="1" x14ac:dyDescent="0.4"/>
    <row r="45143" s="6" customFormat="1" x14ac:dyDescent="0.4"/>
    <row r="45144" s="6" customFormat="1" x14ac:dyDescent="0.4"/>
    <row r="45145" s="6" customFormat="1" x14ac:dyDescent="0.4"/>
    <row r="45146" s="6" customFormat="1" x14ac:dyDescent="0.4"/>
    <row r="45147" s="6" customFormat="1" x14ac:dyDescent="0.4"/>
    <row r="45148" s="6" customFormat="1" x14ac:dyDescent="0.4"/>
    <row r="45149" s="6" customFormat="1" x14ac:dyDescent="0.4"/>
    <row r="45150" s="6" customFormat="1" x14ac:dyDescent="0.4"/>
    <row r="45151" s="6" customFormat="1" x14ac:dyDescent="0.4"/>
    <row r="45152" s="6" customFormat="1" x14ac:dyDescent="0.4"/>
    <row r="45153" s="6" customFormat="1" x14ac:dyDescent="0.4"/>
    <row r="45154" s="6" customFormat="1" x14ac:dyDescent="0.4"/>
    <row r="45155" s="6" customFormat="1" x14ac:dyDescent="0.4"/>
    <row r="45156" s="6" customFormat="1" x14ac:dyDescent="0.4"/>
    <row r="45157" s="6" customFormat="1" x14ac:dyDescent="0.4"/>
    <row r="45158" s="6" customFormat="1" x14ac:dyDescent="0.4"/>
    <row r="45159" s="6" customFormat="1" x14ac:dyDescent="0.4"/>
    <row r="45160" s="6" customFormat="1" x14ac:dyDescent="0.4"/>
    <row r="45161" s="6" customFormat="1" x14ac:dyDescent="0.4"/>
    <row r="45162" s="6" customFormat="1" x14ac:dyDescent="0.4"/>
    <row r="45163" s="6" customFormat="1" x14ac:dyDescent="0.4"/>
    <row r="45164" s="6" customFormat="1" x14ac:dyDescent="0.4"/>
    <row r="45165" s="6" customFormat="1" x14ac:dyDescent="0.4"/>
    <row r="45166" s="6" customFormat="1" x14ac:dyDescent="0.4"/>
    <row r="45167" s="6" customFormat="1" x14ac:dyDescent="0.4"/>
    <row r="45168" s="6" customFormat="1" x14ac:dyDescent="0.4"/>
    <row r="45169" s="6" customFormat="1" x14ac:dyDescent="0.4"/>
    <row r="45170" s="6" customFormat="1" x14ac:dyDescent="0.4"/>
    <row r="45171" s="6" customFormat="1" x14ac:dyDescent="0.4"/>
    <row r="45172" s="6" customFormat="1" x14ac:dyDescent="0.4"/>
    <row r="45173" s="6" customFormat="1" x14ac:dyDescent="0.4"/>
    <row r="45174" s="6" customFormat="1" x14ac:dyDescent="0.4"/>
    <row r="45175" s="6" customFormat="1" x14ac:dyDescent="0.4"/>
    <row r="45176" s="6" customFormat="1" x14ac:dyDescent="0.4"/>
    <row r="45177" s="6" customFormat="1" x14ac:dyDescent="0.4"/>
    <row r="45178" s="6" customFormat="1" x14ac:dyDescent="0.4"/>
    <row r="45179" s="6" customFormat="1" x14ac:dyDescent="0.4"/>
    <row r="45180" s="6" customFormat="1" x14ac:dyDescent="0.4"/>
    <row r="45181" s="6" customFormat="1" x14ac:dyDescent="0.4"/>
    <row r="45182" s="6" customFormat="1" x14ac:dyDescent="0.4"/>
    <row r="45183" s="6" customFormat="1" x14ac:dyDescent="0.4"/>
    <row r="45184" s="6" customFormat="1" x14ac:dyDescent="0.4"/>
    <row r="45185" s="6" customFormat="1" x14ac:dyDescent="0.4"/>
    <row r="45186" s="6" customFormat="1" x14ac:dyDescent="0.4"/>
    <row r="45187" s="6" customFormat="1" x14ac:dyDescent="0.4"/>
    <row r="45188" s="6" customFormat="1" x14ac:dyDescent="0.4"/>
    <row r="45189" s="6" customFormat="1" x14ac:dyDescent="0.4"/>
    <row r="45190" s="6" customFormat="1" x14ac:dyDescent="0.4"/>
    <row r="45191" s="6" customFormat="1" x14ac:dyDescent="0.4"/>
    <row r="45192" s="6" customFormat="1" x14ac:dyDescent="0.4"/>
    <row r="45193" s="6" customFormat="1" x14ac:dyDescent="0.4"/>
    <row r="45194" s="6" customFormat="1" x14ac:dyDescent="0.4"/>
    <row r="45195" s="6" customFormat="1" x14ac:dyDescent="0.4"/>
    <row r="45196" s="6" customFormat="1" x14ac:dyDescent="0.4"/>
    <row r="45197" s="6" customFormat="1" x14ac:dyDescent="0.4"/>
    <row r="45198" s="6" customFormat="1" x14ac:dyDescent="0.4"/>
    <row r="45199" s="6" customFormat="1" x14ac:dyDescent="0.4"/>
    <row r="45200" s="6" customFormat="1" x14ac:dyDescent="0.4"/>
    <row r="45201" s="6" customFormat="1" x14ac:dyDescent="0.4"/>
    <row r="45202" s="6" customFormat="1" x14ac:dyDescent="0.4"/>
    <row r="45203" s="6" customFormat="1" x14ac:dyDescent="0.4"/>
    <row r="45204" s="6" customFormat="1" x14ac:dyDescent="0.4"/>
    <row r="45205" s="6" customFormat="1" x14ac:dyDescent="0.4"/>
    <row r="45206" s="6" customFormat="1" x14ac:dyDescent="0.4"/>
    <row r="45207" s="6" customFormat="1" x14ac:dyDescent="0.4"/>
    <row r="45208" s="6" customFormat="1" x14ac:dyDescent="0.4"/>
    <row r="45209" s="6" customFormat="1" x14ac:dyDescent="0.4"/>
    <row r="45210" s="6" customFormat="1" x14ac:dyDescent="0.4"/>
    <row r="45211" s="6" customFormat="1" x14ac:dyDescent="0.4"/>
    <row r="45212" s="6" customFormat="1" x14ac:dyDescent="0.4"/>
    <row r="45213" s="6" customFormat="1" x14ac:dyDescent="0.4"/>
    <row r="45214" s="6" customFormat="1" x14ac:dyDescent="0.4"/>
    <row r="45215" s="6" customFormat="1" x14ac:dyDescent="0.4"/>
    <row r="45216" s="6" customFormat="1" x14ac:dyDescent="0.4"/>
    <row r="45217" s="6" customFormat="1" x14ac:dyDescent="0.4"/>
    <row r="45218" s="6" customFormat="1" x14ac:dyDescent="0.4"/>
    <row r="45219" s="6" customFormat="1" x14ac:dyDescent="0.4"/>
    <row r="45220" s="6" customFormat="1" x14ac:dyDescent="0.4"/>
    <row r="45221" s="6" customFormat="1" x14ac:dyDescent="0.4"/>
    <row r="45222" s="6" customFormat="1" x14ac:dyDescent="0.4"/>
    <row r="45223" s="6" customFormat="1" x14ac:dyDescent="0.4"/>
    <row r="45224" s="6" customFormat="1" x14ac:dyDescent="0.4"/>
    <row r="45225" s="6" customFormat="1" x14ac:dyDescent="0.4"/>
    <row r="45226" s="6" customFormat="1" x14ac:dyDescent="0.4"/>
    <row r="45227" s="6" customFormat="1" x14ac:dyDescent="0.4"/>
    <row r="45228" s="6" customFormat="1" x14ac:dyDescent="0.4"/>
    <row r="45229" s="6" customFormat="1" x14ac:dyDescent="0.4"/>
    <row r="45230" s="6" customFormat="1" x14ac:dyDescent="0.4"/>
    <row r="45231" s="6" customFormat="1" x14ac:dyDescent="0.4"/>
    <row r="45232" s="6" customFormat="1" x14ac:dyDescent="0.4"/>
    <row r="45233" s="6" customFormat="1" x14ac:dyDescent="0.4"/>
    <row r="45234" s="6" customFormat="1" x14ac:dyDescent="0.4"/>
    <row r="45235" s="6" customFormat="1" x14ac:dyDescent="0.4"/>
    <row r="45236" s="6" customFormat="1" x14ac:dyDescent="0.4"/>
    <row r="45237" s="6" customFormat="1" x14ac:dyDescent="0.4"/>
    <row r="45238" s="6" customFormat="1" x14ac:dyDescent="0.4"/>
    <row r="45239" s="6" customFormat="1" x14ac:dyDescent="0.4"/>
    <row r="45240" s="6" customFormat="1" x14ac:dyDescent="0.4"/>
    <row r="45241" s="6" customFormat="1" x14ac:dyDescent="0.4"/>
    <row r="45242" s="6" customFormat="1" x14ac:dyDescent="0.4"/>
    <row r="45243" s="6" customFormat="1" x14ac:dyDescent="0.4"/>
    <row r="45244" s="6" customFormat="1" x14ac:dyDescent="0.4"/>
    <row r="45245" s="6" customFormat="1" x14ac:dyDescent="0.4"/>
    <row r="45246" s="6" customFormat="1" x14ac:dyDescent="0.4"/>
    <row r="45247" s="6" customFormat="1" x14ac:dyDescent="0.4"/>
    <row r="45248" s="6" customFormat="1" x14ac:dyDescent="0.4"/>
    <row r="45249" s="6" customFormat="1" x14ac:dyDescent="0.4"/>
    <row r="45250" s="6" customFormat="1" x14ac:dyDescent="0.4"/>
    <row r="45251" s="6" customFormat="1" x14ac:dyDescent="0.4"/>
    <row r="45252" s="6" customFormat="1" x14ac:dyDescent="0.4"/>
    <row r="45253" s="6" customFormat="1" x14ac:dyDescent="0.4"/>
    <row r="45254" s="6" customFormat="1" x14ac:dyDescent="0.4"/>
    <row r="45255" s="6" customFormat="1" x14ac:dyDescent="0.4"/>
    <row r="45256" s="6" customFormat="1" x14ac:dyDescent="0.4"/>
    <row r="45257" s="6" customFormat="1" x14ac:dyDescent="0.4"/>
    <row r="45258" s="6" customFormat="1" x14ac:dyDescent="0.4"/>
    <row r="45259" s="6" customFormat="1" x14ac:dyDescent="0.4"/>
    <row r="45260" s="6" customFormat="1" x14ac:dyDescent="0.4"/>
    <row r="45261" s="6" customFormat="1" x14ac:dyDescent="0.4"/>
    <row r="45262" s="6" customFormat="1" x14ac:dyDescent="0.4"/>
    <row r="45263" s="6" customFormat="1" x14ac:dyDescent="0.4"/>
    <row r="45264" s="6" customFormat="1" x14ac:dyDescent="0.4"/>
    <row r="45265" s="6" customFormat="1" x14ac:dyDescent="0.4"/>
    <row r="45266" s="6" customFormat="1" x14ac:dyDescent="0.4"/>
    <row r="45267" s="6" customFormat="1" x14ac:dyDescent="0.4"/>
    <row r="45268" s="6" customFormat="1" x14ac:dyDescent="0.4"/>
    <row r="45269" s="6" customFormat="1" x14ac:dyDescent="0.4"/>
    <row r="45270" s="6" customFormat="1" x14ac:dyDescent="0.4"/>
    <row r="45271" s="6" customFormat="1" x14ac:dyDescent="0.4"/>
    <row r="45272" s="6" customFormat="1" x14ac:dyDescent="0.4"/>
    <row r="45273" s="6" customFormat="1" x14ac:dyDescent="0.4"/>
    <row r="45274" s="6" customFormat="1" x14ac:dyDescent="0.4"/>
    <row r="45275" s="6" customFormat="1" x14ac:dyDescent="0.4"/>
    <row r="45276" s="6" customFormat="1" x14ac:dyDescent="0.4"/>
    <row r="45277" s="6" customFormat="1" x14ac:dyDescent="0.4"/>
    <row r="45278" s="6" customFormat="1" x14ac:dyDescent="0.4"/>
    <row r="45279" s="6" customFormat="1" x14ac:dyDescent="0.4"/>
    <row r="45280" s="6" customFormat="1" x14ac:dyDescent="0.4"/>
    <row r="45281" s="6" customFormat="1" x14ac:dyDescent="0.4"/>
    <row r="45282" s="6" customFormat="1" x14ac:dyDescent="0.4"/>
    <row r="45283" s="6" customFormat="1" x14ac:dyDescent="0.4"/>
    <row r="45284" s="6" customFormat="1" x14ac:dyDescent="0.4"/>
    <row r="45285" s="6" customFormat="1" x14ac:dyDescent="0.4"/>
    <row r="45286" s="6" customFormat="1" x14ac:dyDescent="0.4"/>
    <row r="45287" s="6" customFormat="1" x14ac:dyDescent="0.4"/>
    <row r="45288" s="6" customFormat="1" x14ac:dyDescent="0.4"/>
    <row r="45289" s="6" customFormat="1" x14ac:dyDescent="0.4"/>
    <row r="45290" s="6" customFormat="1" x14ac:dyDescent="0.4"/>
    <row r="45291" s="6" customFormat="1" x14ac:dyDescent="0.4"/>
    <row r="45292" s="6" customFormat="1" x14ac:dyDescent="0.4"/>
    <row r="45293" s="6" customFormat="1" x14ac:dyDescent="0.4"/>
    <row r="45294" s="6" customFormat="1" x14ac:dyDescent="0.4"/>
    <row r="45295" s="6" customFormat="1" x14ac:dyDescent="0.4"/>
    <row r="45296" s="6" customFormat="1" x14ac:dyDescent="0.4"/>
    <row r="45297" s="6" customFormat="1" x14ac:dyDescent="0.4"/>
    <row r="45298" s="6" customFormat="1" x14ac:dyDescent="0.4"/>
    <row r="45299" s="6" customFormat="1" x14ac:dyDescent="0.4"/>
    <row r="45300" s="6" customFormat="1" x14ac:dyDescent="0.4"/>
    <row r="45301" s="6" customFormat="1" x14ac:dyDescent="0.4"/>
    <row r="45302" s="6" customFormat="1" x14ac:dyDescent="0.4"/>
    <row r="45303" s="6" customFormat="1" x14ac:dyDescent="0.4"/>
    <row r="45304" s="6" customFormat="1" x14ac:dyDescent="0.4"/>
    <row r="45305" s="6" customFormat="1" x14ac:dyDescent="0.4"/>
    <row r="45306" s="6" customFormat="1" x14ac:dyDescent="0.4"/>
    <row r="45307" s="6" customFormat="1" x14ac:dyDescent="0.4"/>
    <row r="45308" s="6" customFormat="1" x14ac:dyDescent="0.4"/>
    <row r="45309" s="6" customFormat="1" x14ac:dyDescent="0.4"/>
    <row r="45310" s="6" customFormat="1" x14ac:dyDescent="0.4"/>
    <row r="45311" s="6" customFormat="1" x14ac:dyDescent="0.4"/>
    <row r="45312" s="6" customFormat="1" x14ac:dyDescent="0.4"/>
    <row r="45313" s="6" customFormat="1" x14ac:dyDescent="0.4"/>
    <row r="45314" s="6" customFormat="1" x14ac:dyDescent="0.4"/>
    <row r="45315" s="6" customFormat="1" x14ac:dyDescent="0.4"/>
    <row r="45316" s="6" customFormat="1" x14ac:dyDescent="0.4"/>
    <row r="45317" s="6" customFormat="1" x14ac:dyDescent="0.4"/>
    <row r="45318" s="6" customFormat="1" x14ac:dyDescent="0.4"/>
    <row r="45319" s="6" customFormat="1" x14ac:dyDescent="0.4"/>
    <row r="45320" s="6" customFormat="1" x14ac:dyDescent="0.4"/>
    <row r="45321" s="6" customFormat="1" x14ac:dyDescent="0.4"/>
    <row r="45322" s="6" customFormat="1" x14ac:dyDescent="0.4"/>
    <row r="45323" s="6" customFormat="1" x14ac:dyDescent="0.4"/>
    <row r="45324" s="6" customFormat="1" x14ac:dyDescent="0.4"/>
    <row r="45325" s="6" customFormat="1" x14ac:dyDescent="0.4"/>
    <row r="45326" s="6" customFormat="1" x14ac:dyDescent="0.4"/>
    <row r="45327" s="6" customFormat="1" x14ac:dyDescent="0.4"/>
    <row r="45328" s="6" customFormat="1" x14ac:dyDescent="0.4"/>
    <row r="45329" s="6" customFormat="1" x14ac:dyDescent="0.4"/>
    <row r="45330" s="6" customFormat="1" x14ac:dyDescent="0.4"/>
    <row r="45331" s="6" customFormat="1" x14ac:dyDescent="0.4"/>
    <row r="45332" s="6" customFormat="1" x14ac:dyDescent="0.4"/>
    <row r="45333" s="6" customFormat="1" x14ac:dyDescent="0.4"/>
    <row r="45334" s="6" customFormat="1" x14ac:dyDescent="0.4"/>
    <row r="45335" s="6" customFormat="1" x14ac:dyDescent="0.4"/>
    <row r="45336" s="6" customFormat="1" x14ac:dyDescent="0.4"/>
    <row r="45337" s="6" customFormat="1" x14ac:dyDescent="0.4"/>
    <row r="45338" s="6" customFormat="1" x14ac:dyDescent="0.4"/>
    <row r="45339" s="6" customFormat="1" x14ac:dyDescent="0.4"/>
    <row r="45340" s="6" customFormat="1" x14ac:dyDescent="0.4"/>
    <row r="45341" s="6" customFormat="1" x14ac:dyDescent="0.4"/>
    <row r="45342" s="6" customFormat="1" x14ac:dyDescent="0.4"/>
    <row r="45343" s="6" customFormat="1" x14ac:dyDescent="0.4"/>
    <row r="45344" s="6" customFormat="1" x14ac:dyDescent="0.4"/>
    <row r="45345" s="6" customFormat="1" x14ac:dyDescent="0.4"/>
    <row r="45346" s="6" customFormat="1" x14ac:dyDescent="0.4"/>
    <row r="45347" s="6" customFormat="1" x14ac:dyDescent="0.4"/>
    <row r="45348" s="6" customFormat="1" x14ac:dyDescent="0.4"/>
    <row r="45349" s="6" customFormat="1" x14ac:dyDescent="0.4"/>
    <row r="45350" s="6" customFormat="1" x14ac:dyDescent="0.4"/>
    <row r="45351" s="6" customFormat="1" x14ac:dyDescent="0.4"/>
    <row r="45352" s="6" customFormat="1" x14ac:dyDescent="0.4"/>
    <row r="45353" s="6" customFormat="1" x14ac:dyDescent="0.4"/>
    <row r="45354" s="6" customFormat="1" x14ac:dyDescent="0.4"/>
    <row r="45355" s="6" customFormat="1" x14ac:dyDescent="0.4"/>
    <row r="45356" s="6" customFormat="1" x14ac:dyDescent="0.4"/>
    <row r="45357" s="6" customFormat="1" x14ac:dyDescent="0.4"/>
    <row r="45358" s="6" customFormat="1" x14ac:dyDescent="0.4"/>
    <row r="45359" s="6" customFormat="1" x14ac:dyDescent="0.4"/>
    <row r="45360" s="6" customFormat="1" x14ac:dyDescent="0.4"/>
    <row r="45361" s="6" customFormat="1" x14ac:dyDescent="0.4"/>
    <row r="45362" s="6" customFormat="1" x14ac:dyDescent="0.4"/>
    <row r="45363" s="6" customFormat="1" x14ac:dyDescent="0.4"/>
    <row r="45364" s="6" customFormat="1" x14ac:dyDescent="0.4"/>
    <row r="45365" s="6" customFormat="1" x14ac:dyDescent="0.4"/>
    <row r="45366" s="6" customFormat="1" x14ac:dyDescent="0.4"/>
    <row r="45367" s="6" customFormat="1" x14ac:dyDescent="0.4"/>
    <row r="45368" s="6" customFormat="1" x14ac:dyDescent="0.4"/>
    <row r="45369" s="6" customFormat="1" x14ac:dyDescent="0.4"/>
    <row r="45370" s="6" customFormat="1" x14ac:dyDescent="0.4"/>
    <row r="45371" s="6" customFormat="1" x14ac:dyDescent="0.4"/>
    <row r="45372" s="6" customFormat="1" x14ac:dyDescent="0.4"/>
    <row r="45373" s="6" customFormat="1" x14ac:dyDescent="0.4"/>
    <row r="45374" s="6" customFormat="1" x14ac:dyDescent="0.4"/>
    <row r="45375" s="6" customFormat="1" x14ac:dyDescent="0.4"/>
    <row r="45376" s="6" customFormat="1" x14ac:dyDescent="0.4"/>
    <row r="45377" s="6" customFormat="1" x14ac:dyDescent="0.4"/>
    <row r="45378" s="6" customFormat="1" x14ac:dyDescent="0.4"/>
    <row r="45379" s="6" customFormat="1" x14ac:dyDescent="0.4"/>
    <row r="45380" s="6" customFormat="1" x14ac:dyDescent="0.4"/>
    <row r="45381" s="6" customFormat="1" x14ac:dyDescent="0.4"/>
    <row r="45382" s="6" customFormat="1" x14ac:dyDescent="0.4"/>
    <row r="45383" s="6" customFormat="1" x14ac:dyDescent="0.4"/>
    <row r="45384" s="6" customFormat="1" x14ac:dyDescent="0.4"/>
    <row r="45385" s="6" customFormat="1" x14ac:dyDescent="0.4"/>
    <row r="45386" s="6" customFormat="1" x14ac:dyDescent="0.4"/>
    <row r="45387" s="6" customFormat="1" x14ac:dyDescent="0.4"/>
    <row r="45388" s="6" customFormat="1" x14ac:dyDescent="0.4"/>
    <row r="45389" s="6" customFormat="1" x14ac:dyDescent="0.4"/>
    <row r="45390" s="6" customFormat="1" x14ac:dyDescent="0.4"/>
    <row r="45391" s="6" customFormat="1" x14ac:dyDescent="0.4"/>
    <row r="45392" s="6" customFormat="1" x14ac:dyDescent="0.4"/>
    <row r="45393" s="6" customFormat="1" x14ac:dyDescent="0.4"/>
    <row r="45394" s="6" customFormat="1" x14ac:dyDescent="0.4"/>
    <row r="45395" s="6" customFormat="1" x14ac:dyDescent="0.4"/>
    <row r="45396" s="6" customFormat="1" x14ac:dyDescent="0.4"/>
    <row r="45397" s="6" customFormat="1" x14ac:dyDescent="0.4"/>
    <row r="45398" s="6" customFormat="1" x14ac:dyDescent="0.4"/>
    <row r="45399" s="6" customFormat="1" x14ac:dyDescent="0.4"/>
    <row r="45400" s="6" customFormat="1" x14ac:dyDescent="0.4"/>
    <row r="45401" s="6" customFormat="1" x14ac:dyDescent="0.4"/>
    <row r="45402" s="6" customFormat="1" x14ac:dyDescent="0.4"/>
    <row r="45403" s="6" customFormat="1" x14ac:dyDescent="0.4"/>
    <row r="45404" s="6" customFormat="1" x14ac:dyDescent="0.4"/>
    <row r="45405" s="6" customFormat="1" x14ac:dyDescent="0.4"/>
    <row r="45406" s="6" customFormat="1" x14ac:dyDescent="0.4"/>
    <row r="45407" s="6" customFormat="1" x14ac:dyDescent="0.4"/>
    <row r="45408" s="6" customFormat="1" x14ac:dyDescent="0.4"/>
    <row r="45409" s="6" customFormat="1" x14ac:dyDescent="0.4"/>
    <row r="45410" s="6" customFormat="1" x14ac:dyDescent="0.4"/>
    <row r="45411" s="6" customFormat="1" x14ac:dyDescent="0.4"/>
    <row r="45412" s="6" customFormat="1" x14ac:dyDescent="0.4"/>
    <row r="45413" s="6" customFormat="1" x14ac:dyDescent="0.4"/>
    <row r="45414" s="6" customFormat="1" x14ac:dyDescent="0.4"/>
    <row r="45415" s="6" customFormat="1" x14ac:dyDescent="0.4"/>
    <row r="45416" s="6" customFormat="1" x14ac:dyDescent="0.4"/>
    <row r="45417" s="6" customFormat="1" x14ac:dyDescent="0.4"/>
    <row r="45418" s="6" customFormat="1" x14ac:dyDescent="0.4"/>
    <row r="45419" s="6" customFormat="1" x14ac:dyDescent="0.4"/>
    <row r="45420" s="6" customFormat="1" x14ac:dyDescent="0.4"/>
    <row r="45421" s="6" customFormat="1" x14ac:dyDescent="0.4"/>
    <row r="45422" s="6" customFormat="1" x14ac:dyDescent="0.4"/>
    <row r="45423" s="6" customFormat="1" x14ac:dyDescent="0.4"/>
    <row r="45424" s="6" customFormat="1" x14ac:dyDescent="0.4"/>
    <row r="45425" s="6" customFormat="1" x14ac:dyDescent="0.4"/>
    <row r="45426" s="6" customFormat="1" x14ac:dyDescent="0.4"/>
    <row r="45427" s="6" customFormat="1" x14ac:dyDescent="0.4"/>
    <row r="45428" s="6" customFormat="1" x14ac:dyDescent="0.4"/>
    <row r="45429" s="6" customFormat="1" x14ac:dyDescent="0.4"/>
    <row r="45430" s="6" customFormat="1" x14ac:dyDescent="0.4"/>
    <row r="45431" s="6" customFormat="1" x14ac:dyDescent="0.4"/>
    <row r="45432" s="6" customFormat="1" x14ac:dyDescent="0.4"/>
    <row r="45433" s="6" customFormat="1" x14ac:dyDescent="0.4"/>
    <row r="45434" s="6" customFormat="1" x14ac:dyDescent="0.4"/>
    <row r="45435" s="6" customFormat="1" x14ac:dyDescent="0.4"/>
    <row r="45436" s="6" customFormat="1" x14ac:dyDescent="0.4"/>
    <row r="45437" s="6" customFormat="1" x14ac:dyDescent="0.4"/>
    <row r="45438" s="6" customFormat="1" x14ac:dyDescent="0.4"/>
    <row r="45439" s="6" customFormat="1" x14ac:dyDescent="0.4"/>
    <row r="45440" s="6" customFormat="1" x14ac:dyDescent="0.4"/>
    <row r="45441" s="6" customFormat="1" x14ac:dyDescent="0.4"/>
    <row r="45442" s="6" customFormat="1" x14ac:dyDescent="0.4"/>
    <row r="45443" s="6" customFormat="1" x14ac:dyDescent="0.4"/>
    <row r="45444" s="6" customFormat="1" x14ac:dyDescent="0.4"/>
    <row r="45445" s="6" customFormat="1" x14ac:dyDescent="0.4"/>
    <row r="45446" s="6" customFormat="1" x14ac:dyDescent="0.4"/>
    <row r="45447" s="6" customFormat="1" x14ac:dyDescent="0.4"/>
    <row r="45448" s="6" customFormat="1" x14ac:dyDescent="0.4"/>
    <row r="45449" s="6" customFormat="1" x14ac:dyDescent="0.4"/>
    <row r="45450" s="6" customFormat="1" x14ac:dyDescent="0.4"/>
    <row r="45451" s="6" customFormat="1" x14ac:dyDescent="0.4"/>
    <row r="45452" s="6" customFormat="1" x14ac:dyDescent="0.4"/>
    <row r="45453" s="6" customFormat="1" x14ac:dyDescent="0.4"/>
    <row r="45454" s="6" customFormat="1" x14ac:dyDescent="0.4"/>
    <row r="45455" s="6" customFormat="1" x14ac:dyDescent="0.4"/>
    <row r="45456" s="6" customFormat="1" x14ac:dyDescent="0.4"/>
    <row r="45457" s="6" customFormat="1" x14ac:dyDescent="0.4"/>
    <row r="45458" s="6" customFormat="1" x14ac:dyDescent="0.4"/>
    <row r="45459" s="6" customFormat="1" x14ac:dyDescent="0.4"/>
    <row r="45460" s="6" customFormat="1" x14ac:dyDescent="0.4"/>
    <row r="45461" s="6" customFormat="1" x14ac:dyDescent="0.4"/>
    <row r="45462" s="6" customFormat="1" x14ac:dyDescent="0.4"/>
    <row r="45463" s="6" customFormat="1" x14ac:dyDescent="0.4"/>
    <row r="45464" s="6" customFormat="1" x14ac:dyDescent="0.4"/>
    <row r="45465" s="6" customFormat="1" x14ac:dyDescent="0.4"/>
    <row r="45466" s="6" customFormat="1" x14ac:dyDescent="0.4"/>
    <row r="45467" s="6" customFormat="1" x14ac:dyDescent="0.4"/>
    <row r="45468" s="6" customFormat="1" x14ac:dyDescent="0.4"/>
    <row r="45469" s="6" customFormat="1" x14ac:dyDescent="0.4"/>
    <row r="45470" s="6" customFormat="1" x14ac:dyDescent="0.4"/>
    <row r="45471" s="6" customFormat="1" x14ac:dyDescent="0.4"/>
    <row r="45472" s="6" customFormat="1" x14ac:dyDescent="0.4"/>
    <row r="45473" s="6" customFormat="1" x14ac:dyDescent="0.4"/>
    <row r="45474" s="6" customFormat="1" x14ac:dyDescent="0.4"/>
    <row r="45475" s="6" customFormat="1" x14ac:dyDescent="0.4"/>
    <row r="45476" s="6" customFormat="1" x14ac:dyDescent="0.4"/>
    <row r="45477" s="6" customFormat="1" x14ac:dyDescent="0.4"/>
    <row r="45478" s="6" customFormat="1" x14ac:dyDescent="0.4"/>
    <row r="45479" s="6" customFormat="1" x14ac:dyDescent="0.4"/>
    <row r="45480" s="6" customFormat="1" x14ac:dyDescent="0.4"/>
    <row r="45481" s="6" customFormat="1" x14ac:dyDescent="0.4"/>
    <row r="45482" s="6" customFormat="1" x14ac:dyDescent="0.4"/>
    <row r="45483" s="6" customFormat="1" x14ac:dyDescent="0.4"/>
    <row r="45484" s="6" customFormat="1" x14ac:dyDescent="0.4"/>
    <row r="45485" s="6" customFormat="1" x14ac:dyDescent="0.4"/>
    <row r="45486" s="6" customFormat="1" x14ac:dyDescent="0.4"/>
    <row r="45487" s="6" customFormat="1" x14ac:dyDescent="0.4"/>
    <row r="45488" s="6" customFormat="1" x14ac:dyDescent="0.4"/>
    <row r="45489" s="6" customFormat="1" x14ac:dyDescent="0.4"/>
    <row r="45490" s="6" customFormat="1" x14ac:dyDescent="0.4"/>
    <row r="45491" s="6" customFormat="1" x14ac:dyDescent="0.4"/>
    <row r="45492" s="6" customFormat="1" x14ac:dyDescent="0.4"/>
    <row r="45493" s="6" customFormat="1" x14ac:dyDescent="0.4"/>
    <row r="45494" s="6" customFormat="1" x14ac:dyDescent="0.4"/>
    <row r="45495" s="6" customFormat="1" x14ac:dyDescent="0.4"/>
    <row r="45496" s="6" customFormat="1" x14ac:dyDescent="0.4"/>
    <row r="45497" s="6" customFormat="1" x14ac:dyDescent="0.4"/>
    <row r="45498" s="6" customFormat="1" x14ac:dyDescent="0.4"/>
    <row r="45499" s="6" customFormat="1" x14ac:dyDescent="0.4"/>
    <row r="45500" s="6" customFormat="1" x14ac:dyDescent="0.4"/>
    <row r="45501" s="6" customFormat="1" x14ac:dyDescent="0.4"/>
    <row r="45502" s="6" customFormat="1" x14ac:dyDescent="0.4"/>
    <row r="45503" s="6" customFormat="1" x14ac:dyDescent="0.4"/>
    <row r="45504" s="6" customFormat="1" x14ac:dyDescent="0.4"/>
    <row r="45505" s="6" customFormat="1" x14ac:dyDescent="0.4"/>
    <row r="45506" s="6" customFormat="1" x14ac:dyDescent="0.4"/>
    <row r="45507" s="6" customFormat="1" x14ac:dyDescent="0.4"/>
    <row r="45508" s="6" customFormat="1" x14ac:dyDescent="0.4"/>
    <row r="45509" s="6" customFormat="1" x14ac:dyDescent="0.4"/>
    <row r="45510" s="6" customFormat="1" x14ac:dyDescent="0.4"/>
    <row r="45511" s="6" customFormat="1" x14ac:dyDescent="0.4"/>
    <row r="45512" s="6" customFormat="1" x14ac:dyDescent="0.4"/>
    <row r="45513" s="6" customFormat="1" x14ac:dyDescent="0.4"/>
    <row r="45514" s="6" customFormat="1" x14ac:dyDescent="0.4"/>
    <row r="45515" s="6" customFormat="1" x14ac:dyDescent="0.4"/>
    <row r="45516" s="6" customFormat="1" x14ac:dyDescent="0.4"/>
    <row r="45517" s="6" customFormat="1" x14ac:dyDescent="0.4"/>
    <row r="45518" s="6" customFormat="1" x14ac:dyDescent="0.4"/>
    <row r="45519" s="6" customFormat="1" x14ac:dyDescent="0.4"/>
    <row r="45520" s="6" customFormat="1" x14ac:dyDescent="0.4"/>
    <row r="45521" s="6" customFormat="1" x14ac:dyDescent="0.4"/>
    <row r="45522" s="6" customFormat="1" x14ac:dyDescent="0.4"/>
    <row r="45523" s="6" customFormat="1" x14ac:dyDescent="0.4"/>
    <row r="45524" s="6" customFormat="1" x14ac:dyDescent="0.4"/>
    <row r="45525" s="6" customFormat="1" x14ac:dyDescent="0.4"/>
    <row r="45526" s="6" customFormat="1" x14ac:dyDescent="0.4"/>
    <row r="45527" s="6" customFormat="1" x14ac:dyDescent="0.4"/>
    <row r="45528" s="6" customFormat="1" x14ac:dyDescent="0.4"/>
    <row r="45529" s="6" customFormat="1" x14ac:dyDescent="0.4"/>
    <row r="45530" s="6" customFormat="1" x14ac:dyDescent="0.4"/>
    <row r="45531" s="6" customFormat="1" x14ac:dyDescent="0.4"/>
    <row r="45532" s="6" customFormat="1" x14ac:dyDescent="0.4"/>
    <row r="45533" s="6" customFormat="1" x14ac:dyDescent="0.4"/>
    <row r="45534" s="6" customFormat="1" x14ac:dyDescent="0.4"/>
    <row r="45535" s="6" customFormat="1" x14ac:dyDescent="0.4"/>
    <row r="45536" s="6" customFormat="1" x14ac:dyDescent="0.4"/>
    <row r="45537" s="6" customFormat="1" x14ac:dyDescent="0.4"/>
    <row r="45538" s="6" customFormat="1" x14ac:dyDescent="0.4"/>
    <row r="45539" s="6" customFormat="1" x14ac:dyDescent="0.4"/>
    <row r="45540" s="6" customFormat="1" x14ac:dyDescent="0.4"/>
    <row r="45541" s="6" customFormat="1" x14ac:dyDescent="0.4"/>
    <row r="45542" s="6" customFormat="1" x14ac:dyDescent="0.4"/>
    <row r="45543" s="6" customFormat="1" x14ac:dyDescent="0.4"/>
    <row r="45544" s="6" customFormat="1" x14ac:dyDescent="0.4"/>
    <row r="45545" s="6" customFormat="1" x14ac:dyDescent="0.4"/>
    <row r="45546" s="6" customFormat="1" x14ac:dyDescent="0.4"/>
    <row r="45547" s="6" customFormat="1" x14ac:dyDescent="0.4"/>
    <row r="45548" s="6" customFormat="1" x14ac:dyDescent="0.4"/>
    <row r="45549" s="6" customFormat="1" x14ac:dyDescent="0.4"/>
    <row r="45550" s="6" customFormat="1" x14ac:dyDescent="0.4"/>
    <row r="45551" s="6" customFormat="1" x14ac:dyDescent="0.4"/>
    <row r="45552" s="6" customFormat="1" x14ac:dyDescent="0.4"/>
    <row r="45553" s="6" customFormat="1" x14ac:dyDescent="0.4"/>
    <row r="45554" s="6" customFormat="1" x14ac:dyDescent="0.4"/>
    <row r="45555" s="6" customFormat="1" x14ac:dyDescent="0.4"/>
    <row r="45556" s="6" customFormat="1" x14ac:dyDescent="0.4"/>
    <row r="45557" s="6" customFormat="1" x14ac:dyDescent="0.4"/>
    <row r="45558" s="6" customFormat="1" x14ac:dyDescent="0.4"/>
    <row r="45559" s="6" customFormat="1" x14ac:dyDescent="0.4"/>
    <row r="45560" s="6" customFormat="1" x14ac:dyDescent="0.4"/>
    <row r="45561" s="6" customFormat="1" x14ac:dyDescent="0.4"/>
    <row r="45562" s="6" customFormat="1" x14ac:dyDescent="0.4"/>
    <row r="45563" s="6" customFormat="1" x14ac:dyDescent="0.4"/>
    <row r="45564" s="6" customFormat="1" x14ac:dyDescent="0.4"/>
    <row r="45565" s="6" customFormat="1" x14ac:dyDescent="0.4"/>
    <row r="45566" s="6" customFormat="1" x14ac:dyDescent="0.4"/>
    <row r="45567" s="6" customFormat="1" x14ac:dyDescent="0.4"/>
    <row r="45568" s="6" customFormat="1" x14ac:dyDescent="0.4"/>
    <row r="45569" s="6" customFormat="1" x14ac:dyDescent="0.4"/>
    <row r="45570" s="6" customFormat="1" x14ac:dyDescent="0.4"/>
    <row r="45571" s="6" customFormat="1" x14ac:dyDescent="0.4"/>
    <row r="45572" s="6" customFormat="1" x14ac:dyDescent="0.4"/>
    <row r="45573" s="6" customFormat="1" x14ac:dyDescent="0.4"/>
    <row r="45574" s="6" customFormat="1" x14ac:dyDescent="0.4"/>
    <row r="45575" s="6" customFormat="1" x14ac:dyDescent="0.4"/>
    <row r="45576" s="6" customFormat="1" x14ac:dyDescent="0.4"/>
    <row r="45577" s="6" customFormat="1" x14ac:dyDescent="0.4"/>
    <row r="45578" s="6" customFormat="1" x14ac:dyDescent="0.4"/>
    <row r="45579" s="6" customFormat="1" x14ac:dyDescent="0.4"/>
    <row r="45580" s="6" customFormat="1" x14ac:dyDescent="0.4"/>
    <row r="45581" s="6" customFormat="1" x14ac:dyDescent="0.4"/>
    <row r="45582" s="6" customFormat="1" x14ac:dyDescent="0.4"/>
    <row r="45583" s="6" customFormat="1" x14ac:dyDescent="0.4"/>
    <row r="45584" s="6" customFormat="1" x14ac:dyDescent="0.4"/>
    <row r="45585" s="6" customFormat="1" x14ac:dyDescent="0.4"/>
    <row r="45586" s="6" customFormat="1" x14ac:dyDescent="0.4"/>
    <row r="45587" s="6" customFormat="1" x14ac:dyDescent="0.4"/>
    <row r="45588" s="6" customFormat="1" x14ac:dyDescent="0.4"/>
    <row r="45589" s="6" customFormat="1" x14ac:dyDescent="0.4"/>
    <row r="45590" s="6" customFormat="1" x14ac:dyDescent="0.4"/>
    <row r="45591" s="6" customFormat="1" x14ac:dyDescent="0.4"/>
    <row r="45592" s="6" customFormat="1" x14ac:dyDescent="0.4"/>
    <row r="45593" s="6" customFormat="1" x14ac:dyDescent="0.4"/>
    <row r="45594" s="6" customFormat="1" x14ac:dyDescent="0.4"/>
    <row r="45595" s="6" customFormat="1" x14ac:dyDescent="0.4"/>
    <row r="45596" s="6" customFormat="1" x14ac:dyDescent="0.4"/>
    <row r="45597" s="6" customFormat="1" x14ac:dyDescent="0.4"/>
    <row r="45598" s="6" customFormat="1" x14ac:dyDescent="0.4"/>
    <row r="45599" s="6" customFormat="1" x14ac:dyDescent="0.4"/>
    <row r="45600" s="6" customFormat="1" x14ac:dyDescent="0.4"/>
    <row r="45601" s="6" customFormat="1" x14ac:dyDescent="0.4"/>
    <row r="45602" s="6" customFormat="1" x14ac:dyDescent="0.4"/>
    <row r="45603" s="6" customFormat="1" x14ac:dyDescent="0.4"/>
    <row r="45604" s="6" customFormat="1" x14ac:dyDescent="0.4"/>
    <row r="45605" s="6" customFormat="1" x14ac:dyDescent="0.4"/>
    <row r="45606" s="6" customFormat="1" x14ac:dyDescent="0.4"/>
    <row r="45607" s="6" customFormat="1" x14ac:dyDescent="0.4"/>
    <row r="45608" s="6" customFormat="1" x14ac:dyDescent="0.4"/>
    <row r="45609" s="6" customFormat="1" x14ac:dyDescent="0.4"/>
    <row r="45610" s="6" customFormat="1" x14ac:dyDescent="0.4"/>
    <row r="45611" s="6" customFormat="1" x14ac:dyDescent="0.4"/>
    <row r="45612" s="6" customFormat="1" x14ac:dyDescent="0.4"/>
    <row r="45613" s="6" customFormat="1" x14ac:dyDescent="0.4"/>
    <row r="45614" s="6" customFormat="1" x14ac:dyDescent="0.4"/>
    <row r="45615" s="6" customFormat="1" x14ac:dyDescent="0.4"/>
    <row r="45616" s="6" customFormat="1" x14ac:dyDescent="0.4"/>
    <row r="45617" s="6" customFormat="1" x14ac:dyDescent="0.4"/>
    <row r="45618" s="6" customFormat="1" x14ac:dyDescent="0.4"/>
    <row r="45619" s="6" customFormat="1" x14ac:dyDescent="0.4"/>
    <row r="45620" s="6" customFormat="1" x14ac:dyDescent="0.4"/>
    <row r="45621" s="6" customFormat="1" x14ac:dyDescent="0.4"/>
    <row r="45622" s="6" customFormat="1" x14ac:dyDescent="0.4"/>
    <row r="45623" s="6" customFormat="1" x14ac:dyDescent="0.4"/>
    <row r="45624" s="6" customFormat="1" x14ac:dyDescent="0.4"/>
    <row r="45625" s="6" customFormat="1" x14ac:dyDescent="0.4"/>
    <row r="45626" s="6" customFormat="1" x14ac:dyDescent="0.4"/>
    <row r="45627" s="6" customFormat="1" x14ac:dyDescent="0.4"/>
    <row r="45628" s="6" customFormat="1" x14ac:dyDescent="0.4"/>
    <row r="45629" s="6" customFormat="1" x14ac:dyDescent="0.4"/>
    <row r="45630" s="6" customFormat="1" x14ac:dyDescent="0.4"/>
    <row r="45631" s="6" customFormat="1" x14ac:dyDescent="0.4"/>
    <row r="45632" s="6" customFormat="1" x14ac:dyDescent="0.4"/>
    <row r="45633" s="6" customFormat="1" x14ac:dyDescent="0.4"/>
    <row r="45634" s="6" customFormat="1" x14ac:dyDescent="0.4"/>
    <row r="45635" s="6" customFormat="1" x14ac:dyDescent="0.4"/>
    <row r="45636" s="6" customFormat="1" x14ac:dyDescent="0.4"/>
    <row r="45637" s="6" customFormat="1" x14ac:dyDescent="0.4"/>
    <row r="45638" s="6" customFormat="1" x14ac:dyDescent="0.4"/>
    <row r="45639" s="6" customFormat="1" x14ac:dyDescent="0.4"/>
    <row r="45640" s="6" customFormat="1" x14ac:dyDescent="0.4"/>
    <row r="45641" s="6" customFormat="1" x14ac:dyDescent="0.4"/>
    <row r="45642" s="6" customFormat="1" x14ac:dyDescent="0.4"/>
    <row r="45643" s="6" customFormat="1" x14ac:dyDescent="0.4"/>
    <row r="45644" s="6" customFormat="1" x14ac:dyDescent="0.4"/>
    <row r="45645" s="6" customFormat="1" x14ac:dyDescent="0.4"/>
    <row r="45646" s="6" customFormat="1" x14ac:dyDescent="0.4"/>
    <row r="45647" s="6" customFormat="1" x14ac:dyDescent="0.4"/>
    <row r="45648" s="6" customFormat="1" x14ac:dyDescent="0.4"/>
    <row r="45649" s="6" customFormat="1" x14ac:dyDescent="0.4"/>
    <row r="45650" s="6" customFormat="1" x14ac:dyDescent="0.4"/>
    <row r="45651" s="6" customFormat="1" x14ac:dyDescent="0.4"/>
    <row r="45652" s="6" customFormat="1" x14ac:dyDescent="0.4"/>
    <row r="45653" s="6" customFormat="1" x14ac:dyDescent="0.4"/>
    <row r="45654" s="6" customFormat="1" x14ac:dyDescent="0.4"/>
    <row r="45655" s="6" customFormat="1" x14ac:dyDescent="0.4"/>
    <row r="45656" s="6" customFormat="1" x14ac:dyDescent="0.4"/>
    <row r="45657" s="6" customFormat="1" x14ac:dyDescent="0.4"/>
    <row r="45658" s="6" customFormat="1" x14ac:dyDescent="0.4"/>
    <row r="45659" s="6" customFormat="1" x14ac:dyDescent="0.4"/>
    <row r="45660" s="6" customFormat="1" x14ac:dyDescent="0.4"/>
    <row r="45661" s="6" customFormat="1" x14ac:dyDescent="0.4"/>
    <row r="45662" s="6" customFormat="1" x14ac:dyDescent="0.4"/>
    <row r="45663" s="6" customFormat="1" x14ac:dyDescent="0.4"/>
    <row r="45664" s="6" customFormat="1" x14ac:dyDescent="0.4"/>
    <row r="45665" s="6" customFormat="1" x14ac:dyDescent="0.4"/>
    <row r="45666" s="6" customFormat="1" x14ac:dyDescent="0.4"/>
    <row r="45667" s="6" customFormat="1" x14ac:dyDescent="0.4"/>
    <row r="45668" s="6" customFormat="1" x14ac:dyDescent="0.4"/>
    <row r="45669" s="6" customFormat="1" x14ac:dyDescent="0.4"/>
    <row r="45670" s="6" customFormat="1" x14ac:dyDescent="0.4"/>
    <row r="45671" s="6" customFormat="1" x14ac:dyDescent="0.4"/>
    <row r="45672" s="6" customFormat="1" x14ac:dyDescent="0.4"/>
    <row r="45673" s="6" customFormat="1" x14ac:dyDescent="0.4"/>
    <row r="45674" s="6" customFormat="1" x14ac:dyDescent="0.4"/>
    <row r="45675" s="6" customFormat="1" x14ac:dyDescent="0.4"/>
    <row r="45676" s="6" customFormat="1" x14ac:dyDescent="0.4"/>
    <row r="45677" s="6" customFormat="1" x14ac:dyDescent="0.4"/>
    <row r="45678" s="6" customFormat="1" x14ac:dyDescent="0.4"/>
    <row r="45679" s="6" customFormat="1" x14ac:dyDescent="0.4"/>
    <row r="45680" s="6" customFormat="1" x14ac:dyDescent="0.4"/>
    <row r="45681" s="6" customFormat="1" x14ac:dyDescent="0.4"/>
    <row r="45682" s="6" customFormat="1" x14ac:dyDescent="0.4"/>
    <row r="45683" s="6" customFormat="1" x14ac:dyDescent="0.4"/>
    <row r="45684" s="6" customFormat="1" x14ac:dyDescent="0.4"/>
    <row r="45685" s="6" customFormat="1" x14ac:dyDescent="0.4"/>
    <row r="45686" s="6" customFormat="1" x14ac:dyDescent="0.4"/>
    <row r="45687" s="6" customFormat="1" x14ac:dyDescent="0.4"/>
    <row r="45688" s="6" customFormat="1" x14ac:dyDescent="0.4"/>
    <row r="45689" s="6" customFormat="1" x14ac:dyDescent="0.4"/>
    <row r="45690" s="6" customFormat="1" x14ac:dyDescent="0.4"/>
    <row r="45691" s="6" customFormat="1" x14ac:dyDescent="0.4"/>
    <row r="45692" s="6" customFormat="1" x14ac:dyDescent="0.4"/>
    <row r="45693" s="6" customFormat="1" x14ac:dyDescent="0.4"/>
    <row r="45694" s="6" customFormat="1" x14ac:dyDescent="0.4"/>
    <row r="45695" s="6" customFormat="1" x14ac:dyDescent="0.4"/>
    <row r="45696" s="6" customFormat="1" x14ac:dyDescent="0.4"/>
    <row r="45697" s="6" customFormat="1" x14ac:dyDescent="0.4"/>
    <row r="45698" s="6" customFormat="1" x14ac:dyDescent="0.4"/>
    <row r="45699" s="6" customFormat="1" x14ac:dyDescent="0.4"/>
    <row r="45700" s="6" customFormat="1" x14ac:dyDescent="0.4"/>
    <row r="45701" s="6" customFormat="1" x14ac:dyDescent="0.4"/>
    <row r="45702" s="6" customFormat="1" x14ac:dyDescent="0.4"/>
    <row r="45703" s="6" customFormat="1" x14ac:dyDescent="0.4"/>
    <row r="45704" s="6" customFormat="1" x14ac:dyDescent="0.4"/>
    <row r="45705" s="6" customFormat="1" x14ac:dyDescent="0.4"/>
    <row r="45706" s="6" customFormat="1" x14ac:dyDescent="0.4"/>
    <row r="45707" s="6" customFormat="1" x14ac:dyDescent="0.4"/>
    <row r="45708" s="6" customFormat="1" x14ac:dyDescent="0.4"/>
    <row r="45709" s="6" customFormat="1" x14ac:dyDescent="0.4"/>
    <row r="45710" s="6" customFormat="1" x14ac:dyDescent="0.4"/>
    <row r="45711" s="6" customFormat="1" x14ac:dyDescent="0.4"/>
    <row r="45712" s="6" customFormat="1" x14ac:dyDescent="0.4"/>
    <row r="45713" s="6" customFormat="1" x14ac:dyDescent="0.4"/>
    <row r="45714" s="6" customFormat="1" x14ac:dyDescent="0.4"/>
    <row r="45715" s="6" customFormat="1" x14ac:dyDescent="0.4"/>
    <row r="45716" s="6" customFormat="1" x14ac:dyDescent="0.4"/>
    <row r="45717" s="6" customFormat="1" x14ac:dyDescent="0.4"/>
    <row r="45718" s="6" customFormat="1" x14ac:dyDescent="0.4"/>
    <row r="45719" s="6" customFormat="1" x14ac:dyDescent="0.4"/>
    <row r="45720" s="6" customFormat="1" x14ac:dyDescent="0.4"/>
    <row r="45721" s="6" customFormat="1" x14ac:dyDescent="0.4"/>
    <row r="45722" s="6" customFormat="1" x14ac:dyDescent="0.4"/>
    <row r="45723" s="6" customFormat="1" x14ac:dyDescent="0.4"/>
    <row r="45724" s="6" customFormat="1" x14ac:dyDescent="0.4"/>
    <row r="45725" s="6" customFormat="1" x14ac:dyDescent="0.4"/>
    <row r="45726" s="6" customFormat="1" x14ac:dyDescent="0.4"/>
    <row r="45727" s="6" customFormat="1" x14ac:dyDescent="0.4"/>
    <row r="45728" s="6" customFormat="1" x14ac:dyDescent="0.4"/>
    <row r="45729" s="6" customFormat="1" x14ac:dyDescent="0.4"/>
    <row r="45730" s="6" customFormat="1" x14ac:dyDescent="0.4"/>
    <row r="45731" s="6" customFormat="1" x14ac:dyDescent="0.4"/>
    <row r="45732" s="6" customFormat="1" x14ac:dyDescent="0.4"/>
    <row r="45733" s="6" customFormat="1" x14ac:dyDescent="0.4"/>
    <row r="45734" s="6" customFormat="1" x14ac:dyDescent="0.4"/>
    <row r="45735" s="6" customFormat="1" x14ac:dyDescent="0.4"/>
    <row r="45736" s="6" customFormat="1" x14ac:dyDescent="0.4"/>
    <row r="45737" s="6" customFormat="1" x14ac:dyDescent="0.4"/>
    <row r="45738" s="6" customFormat="1" x14ac:dyDescent="0.4"/>
    <row r="45739" s="6" customFormat="1" x14ac:dyDescent="0.4"/>
    <row r="45740" s="6" customFormat="1" x14ac:dyDescent="0.4"/>
    <row r="45741" s="6" customFormat="1" x14ac:dyDescent="0.4"/>
    <row r="45742" s="6" customFormat="1" x14ac:dyDescent="0.4"/>
    <row r="45743" s="6" customFormat="1" x14ac:dyDescent="0.4"/>
    <row r="45744" s="6" customFormat="1" x14ac:dyDescent="0.4"/>
    <row r="45745" s="6" customFormat="1" x14ac:dyDescent="0.4"/>
    <row r="45746" s="6" customFormat="1" x14ac:dyDescent="0.4"/>
    <row r="45747" s="6" customFormat="1" x14ac:dyDescent="0.4"/>
    <row r="45748" s="6" customFormat="1" x14ac:dyDescent="0.4"/>
    <row r="45749" s="6" customFormat="1" x14ac:dyDescent="0.4"/>
    <row r="45750" s="6" customFormat="1" x14ac:dyDescent="0.4"/>
    <row r="45751" s="6" customFormat="1" x14ac:dyDescent="0.4"/>
    <row r="45752" s="6" customFormat="1" x14ac:dyDescent="0.4"/>
    <row r="45753" s="6" customFormat="1" x14ac:dyDescent="0.4"/>
    <row r="45754" s="6" customFormat="1" x14ac:dyDescent="0.4"/>
    <row r="45755" s="6" customFormat="1" x14ac:dyDescent="0.4"/>
    <row r="45756" s="6" customFormat="1" x14ac:dyDescent="0.4"/>
    <row r="45757" s="6" customFormat="1" x14ac:dyDescent="0.4"/>
    <row r="45758" s="6" customFormat="1" x14ac:dyDescent="0.4"/>
    <row r="45759" s="6" customFormat="1" x14ac:dyDescent="0.4"/>
    <row r="45760" s="6" customFormat="1" x14ac:dyDescent="0.4"/>
    <row r="45761" s="6" customFormat="1" x14ac:dyDescent="0.4"/>
    <row r="45762" s="6" customFormat="1" x14ac:dyDescent="0.4"/>
    <row r="45763" s="6" customFormat="1" x14ac:dyDescent="0.4"/>
    <row r="45764" s="6" customFormat="1" x14ac:dyDescent="0.4"/>
    <row r="45765" s="6" customFormat="1" x14ac:dyDescent="0.4"/>
    <row r="45766" s="6" customFormat="1" x14ac:dyDescent="0.4"/>
    <row r="45767" s="6" customFormat="1" x14ac:dyDescent="0.4"/>
    <row r="45768" s="6" customFormat="1" x14ac:dyDescent="0.4"/>
    <row r="45769" s="6" customFormat="1" x14ac:dyDescent="0.4"/>
    <row r="45770" s="6" customFormat="1" x14ac:dyDescent="0.4"/>
    <row r="45771" s="6" customFormat="1" x14ac:dyDescent="0.4"/>
    <row r="45772" s="6" customFormat="1" x14ac:dyDescent="0.4"/>
    <row r="45773" s="6" customFormat="1" x14ac:dyDescent="0.4"/>
    <row r="45774" s="6" customFormat="1" x14ac:dyDescent="0.4"/>
    <row r="45775" s="6" customFormat="1" x14ac:dyDescent="0.4"/>
    <row r="45776" s="6" customFormat="1" x14ac:dyDescent="0.4"/>
    <row r="45777" s="6" customFormat="1" x14ac:dyDescent="0.4"/>
    <row r="45778" s="6" customFormat="1" x14ac:dyDescent="0.4"/>
    <row r="45779" s="6" customFormat="1" x14ac:dyDescent="0.4"/>
    <row r="45780" s="6" customFormat="1" x14ac:dyDescent="0.4"/>
    <row r="45781" s="6" customFormat="1" x14ac:dyDescent="0.4"/>
    <row r="45782" s="6" customFormat="1" x14ac:dyDescent="0.4"/>
    <row r="45783" s="6" customFormat="1" x14ac:dyDescent="0.4"/>
    <row r="45784" s="6" customFormat="1" x14ac:dyDescent="0.4"/>
    <row r="45785" s="6" customFormat="1" x14ac:dyDescent="0.4"/>
    <row r="45786" s="6" customFormat="1" x14ac:dyDescent="0.4"/>
    <row r="45787" s="6" customFormat="1" x14ac:dyDescent="0.4"/>
    <row r="45788" s="6" customFormat="1" x14ac:dyDescent="0.4"/>
    <row r="45789" s="6" customFormat="1" x14ac:dyDescent="0.4"/>
    <row r="45790" s="6" customFormat="1" x14ac:dyDescent="0.4"/>
    <row r="45791" s="6" customFormat="1" x14ac:dyDescent="0.4"/>
    <row r="45792" s="6" customFormat="1" x14ac:dyDescent="0.4"/>
    <row r="45793" s="6" customFormat="1" x14ac:dyDescent="0.4"/>
    <row r="45794" s="6" customFormat="1" x14ac:dyDescent="0.4"/>
    <row r="45795" s="6" customFormat="1" x14ac:dyDescent="0.4"/>
    <row r="45796" s="6" customFormat="1" x14ac:dyDescent="0.4"/>
    <row r="45797" s="6" customFormat="1" x14ac:dyDescent="0.4"/>
    <row r="45798" s="6" customFormat="1" x14ac:dyDescent="0.4"/>
    <row r="45799" s="6" customFormat="1" x14ac:dyDescent="0.4"/>
    <row r="45800" s="6" customFormat="1" x14ac:dyDescent="0.4"/>
    <row r="45801" s="6" customFormat="1" x14ac:dyDescent="0.4"/>
    <row r="45802" s="6" customFormat="1" x14ac:dyDescent="0.4"/>
    <row r="45803" s="6" customFormat="1" x14ac:dyDescent="0.4"/>
    <row r="45804" s="6" customFormat="1" x14ac:dyDescent="0.4"/>
    <row r="45805" s="6" customFormat="1" x14ac:dyDescent="0.4"/>
    <row r="45806" s="6" customFormat="1" x14ac:dyDescent="0.4"/>
    <row r="45807" s="6" customFormat="1" x14ac:dyDescent="0.4"/>
    <row r="45808" s="6" customFormat="1" x14ac:dyDescent="0.4"/>
    <row r="45809" s="6" customFormat="1" x14ac:dyDescent="0.4"/>
    <row r="45810" s="6" customFormat="1" x14ac:dyDescent="0.4"/>
    <row r="45811" s="6" customFormat="1" x14ac:dyDescent="0.4"/>
    <row r="45812" s="6" customFormat="1" x14ac:dyDescent="0.4"/>
    <row r="45813" s="6" customFormat="1" x14ac:dyDescent="0.4"/>
    <row r="45814" s="6" customFormat="1" x14ac:dyDescent="0.4"/>
    <row r="45815" s="6" customFormat="1" x14ac:dyDescent="0.4"/>
    <row r="45816" s="6" customFormat="1" x14ac:dyDescent="0.4"/>
    <row r="45817" s="6" customFormat="1" x14ac:dyDescent="0.4"/>
    <row r="45818" s="6" customFormat="1" x14ac:dyDescent="0.4"/>
    <row r="45819" s="6" customFormat="1" x14ac:dyDescent="0.4"/>
    <row r="45820" s="6" customFormat="1" x14ac:dyDescent="0.4"/>
    <row r="45821" s="6" customFormat="1" x14ac:dyDescent="0.4"/>
    <row r="45822" s="6" customFormat="1" x14ac:dyDescent="0.4"/>
    <row r="45823" s="6" customFormat="1" x14ac:dyDescent="0.4"/>
    <row r="45824" s="6" customFormat="1" x14ac:dyDescent="0.4"/>
    <row r="45825" s="6" customFormat="1" x14ac:dyDescent="0.4"/>
    <row r="45826" s="6" customFormat="1" x14ac:dyDescent="0.4"/>
    <row r="45827" s="6" customFormat="1" x14ac:dyDescent="0.4"/>
    <row r="45828" s="6" customFormat="1" x14ac:dyDescent="0.4"/>
    <row r="45829" s="6" customFormat="1" x14ac:dyDescent="0.4"/>
    <row r="45830" s="6" customFormat="1" x14ac:dyDescent="0.4"/>
    <row r="45831" s="6" customFormat="1" x14ac:dyDescent="0.4"/>
    <row r="45832" s="6" customFormat="1" x14ac:dyDescent="0.4"/>
    <row r="45833" s="6" customFormat="1" x14ac:dyDescent="0.4"/>
    <row r="45834" s="6" customFormat="1" x14ac:dyDescent="0.4"/>
    <row r="45835" s="6" customFormat="1" x14ac:dyDescent="0.4"/>
    <row r="45836" s="6" customFormat="1" x14ac:dyDescent="0.4"/>
    <row r="45837" s="6" customFormat="1" x14ac:dyDescent="0.4"/>
    <row r="45838" s="6" customFormat="1" x14ac:dyDescent="0.4"/>
    <row r="45839" s="6" customFormat="1" x14ac:dyDescent="0.4"/>
    <row r="45840" s="6" customFormat="1" x14ac:dyDescent="0.4"/>
    <row r="45841" s="6" customFormat="1" x14ac:dyDescent="0.4"/>
    <row r="45842" s="6" customFormat="1" x14ac:dyDescent="0.4"/>
    <row r="45843" s="6" customFormat="1" x14ac:dyDescent="0.4"/>
    <row r="45844" s="6" customFormat="1" x14ac:dyDescent="0.4"/>
    <row r="45845" s="6" customFormat="1" x14ac:dyDescent="0.4"/>
    <row r="45846" s="6" customFormat="1" x14ac:dyDescent="0.4"/>
    <row r="45847" s="6" customFormat="1" x14ac:dyDescent="0.4"/>
    <row r="45848" s="6" customFormat="1" x14ac:dyDescent="0.4"/>
    <row r="45849" s="6" customFormat="1" x14ac:dyDescent="0.4"/>
    <row r="45850" s="6" customFormat="1" x14ac:dyDescent="0.4"/>
    <row r="45851" s="6" customFormat="1" x14ac:dyDescent="0.4"/>
    <row r="45852" s="6" customFormat="1" x14ac:dyDescent="0.4"/>
    <row r="45853" s="6" customFormat="1" x14ac:dyDescent="0.4"/>
    <row r="45854" s="6" customFormat="1" x14ac:dyDescent="0.4"/>
    <row r="45855" s="6" customFormat="1" x14ac:dyDescent="0.4"/>
    <row r="45856" s="6" customFormat="1" x14ac:dyDescent="0.4"/>
    <row r="45857" s="6" customFormat="1" x14ac:dyDescent="0.4"/>
    <row r="45858" s="6" customFormat="1" x14ac:dyDescent="0.4"/>
    <row r="45859" s="6" customFormat="1" x14ac:dyDescent="0.4"/>
    <row r="45860" s="6" customFormat="1" x14ac:dyDescent="0.4"/>
    <row r="45861" s="6" customFormat="1" x14ac:dyDescent="0.4"/>
    <row r="45862" s="6" customFormat="1" x14ac:dyDescent="0.4"/>
    <row r="45863" s="6" customFormat="1" x14ac:dyDescent="0.4"/>
    <row r="45864" s="6" customFormat="1" x14ac:dyDescent="0.4"/>
    <row r="45865" s="6" customFormat="1" x14ac:dyDescent="0.4"/>
    <row r="45866" s="6" customFormat="1" x14ac:dyDescent="0.4"/>
    <row r="45867" s="6" customFormat="1" x14ac:dyDescent="0.4"/>
    <row r="45868" s="6" customFormat="1" x14ac:dyDescent="0.4"/>
    <row r="45869" s="6" customFormat="1" x14ac:dyDescent="0.4"/>
    <row r="45870" s="6" customFormat="1" x14ac:dyDescent="0.4"/>
    <row r="45871" s="6" customFormat="1" x14ac:dyDescent="0.4"/>
    <row r="45872" s="6" customFormat="1" x14ac:dyDescent="0.4"/>
    <row r="45873" s="6" customFormat="1" x14ac:dyDescent="0.4"/>
    <row r="45874" s="6" customFormat="1" x14ac:dyDescent="0.4"/>
    <row r="45875" s="6" customFormat="1" x14ac:dyDescent="0.4"/>
    <row r="45876" s="6" customFormat="1" x14ac:dyDescent="0.4"/>
    <row r="45877" s="6" customFormat="1" x14ac:dyDescent="0.4"/>
    <row r="45878" s="6" customFormat="1" x14ac:dyDescent="0.4"/>
    <row r="45879" s="6" customFormat="1" x14ac:dyDescent="0.4"/>
    <row r="45880" s="6" customFormat="1" x14ac:dyDescent="0.4"/>
    <row r="45881" s="6" customFormat="1" x14ac:dyDescent="0.4"/>
    <row r="45882" s="6" customFormat="1" x14ac:dyDescent="0.4"/>
    <row r="45883" s="6" customFormat="1" x14ac:dyDescent="0.4"/>
    <row r="45884" s="6" customFormat="1" x14ac:dyDescent="0.4"/>
    <row r="45885" s="6" customFormat="1" x14ac:dyDescent="0.4"/>
    <row r="45886" s="6" customFormat="1" x14ac:dyDescent="0.4"/>
    <row r="45887" s="6" customFormat="1" x14ac:dyDescent="0.4"/>
    <row r="45888" s="6" customFormat="1" x14ac:dyDescent="0.4"/>
    <row r="45889" s="6" customFormat="1" x14ac:dyDescent="0.4"/>
    <row r="45890" s="6" customFormat="1" x14ac:dyDescent="0.4"/>
    <row r="45891" s="6" customFormat="1" x14ac:dyDescent="0.4"/>
    <row r="45892" s="6" customFormat="1" x14ac:dyDescent="0.4"/>
    <row r="45893" s="6" customFormat="1" x14ac:dyDescent="0.4"/>
    <row r="45894" s="6" customFormat="1" x14ac:dyDescent="0.4"/>
    <row r="45895" s="6" customFormat="1" x14ac:dyDescent="0.4"/>
    <row r="45896" s="6" customFormat="1" x14ac:dyDescent="0.4"/>
    <row r="45897" s="6" customFormat="1" x14ac:dyDescent="0.4"/>
    <row r="45898" s="6" customFormat="1" x14ac:dyDescent="0.4"/>
    <row r="45899" s="6" customFormat="1" x14ac:dyDescent="0.4"/>
    <row r="45900" s="6" customFormat="1" x14ac:dyDescent="0.4"/>
    <row r="45901" s="6" customFormat="1" x14ac:dyDescent="0.4"/>
    <row r="45902" s="6" customFormat="1" x14ac:dyDescent="0.4"/>
    <row r="45903" s="6" customFormat="1" x14ac:dyDescent="0.4"/>
    <row r="45904" s="6" customFormat="1" x14ac:dyDescent="0.4"/>
    <row r="45905" s="6" customFormat="1" x14ac:dyDescent="0.4"/>
    <row r="45906" s="6" customFormat="1" x14ac:dyDescent="0.4"/>
    <row r="45907" s="6" customFormat="1" x14ac:dyDescent="0.4"/>
    <row r="45908" s="6" customFormat="1" x14ac:dyDescent="0.4"/>
    <row r="45909" s="6" customFormat="1" x14ac:dyDescent="0.4"/>
    <row r="45910" s="6" customFormat="1" x14ac:dyDescent="0.4"/>
    <row r="45911" s="6" customFormat="1" x14ac:dyDescent="0.4"/>
    <row r="45912" s="6" customFormat="1" x14ac:dyDescent="0.4"/>
    <row r="45913" s="6" customFormat="1" x14ac:dyDescent="0.4"/>
    <row r="45914" s="6" customFormat="1" x14ac:dyDescent="0.4"/>
    <row r="45915" s="6" customFormat="1" x14ac:dyDescent="0.4"/>
    <row r="45916" s="6" customFormat="1" x14ac:dyDescent="0.4"/>
    <row r="45917" s="6" customFormat="1" x14ac:dyDescent="0.4"/>
    <row r="45918" s="6" customFormat="1" x14ac:dyDescent="0.4"/>
    <row r="45919" s="6" customFormat="1" x14ac:dyDescent="0.4"/>
    <row r="45920" s="6" customFormat="1" x14ac:dyDescent="0.4"/>
    <row r="45921" s="6" customFormat="1" x14ac:dyDescent="0.4"/>
    <row r="45922" s="6" customFormat="1" x14ac:dyDescent="0.4"/>
    <row r="45923" s="6" customFormat="1" x14ac:dyDescent="0.4"/>
    <row r="45924" s="6" customFormat="1" x14ac:dyDescent="0.4"/>
    <row r="45925" s="6" customFormat="1" x14ac:dyDescent="0.4"/>
    <row r="45926" s="6" customFormat="1" x14ac:dyDescent="0.4"/>
    <row r="45927" s="6" customFormat="1" x14ac:dyDescent="0.4"/>
    <row r="45928" s="6" customFormat="1" x14ac:dyDescent="0.4"/>
    <row r="45929" s="6" customFormat="1" x14ac:dyDescent="0.4"/>
    <row r="45930" s="6" customFormat="1" x14ac:dyDescent="0.4"/>
    <row r="45931" s="6" customFormat="1" x14ac:dyDescent="0.4"/>
    <row r="45932" s="6" customFormat="1" x14ac:dyDescent="0.4"/>
    <row r="45933" s="6" customFormat="1" x14ac:dyDescent="0.4"/>
    <row r="45934" s="6" customFormat="1" x14ac:dyDescent="0.4"/>
    <row r="45935" s="6" customFormat="1" x14ac:dyDescent="0.4"/>
    <row r="45936" s="6" customFormat="1" x14ac:dyDescent="0.4"/>
    <row r="45937" s="6" customFormat="1" x14ac:dyDescent="0.4"/>
    <row r="45938" s="6" customFormat="1" x14ac:dyDescent="0.4"/>
    <row r="45939" s="6" customFormat="1" x14ac:dyDescent="0.4"/>
    <row r="45940" s="6" customFormat="1" x14ac:dyDescent="0.4"/>
    <row r="45941" s="6" customFormat="1" x14ac:dyDescent="0.4"/>
    <row r="45942" s="6" customFormat="1" x14ac:dyDescent="0.4"/>
    <row r="45943" s="6" customFormat="1" x14ac:dyDescent="0.4"/>
    <row r="45944" s="6" customFormat="1" x14ac:dyDescent="0.4"/>
    <row r="45945" s="6" customFormat="1" x14ac:dyDescent="0.4"/>
    <row r="45946" s="6" customFormat="1" x14ac:dyDescent="0.4"/>
    <row r="45947" s="6" customFormat="1" x14ac:dyDescent="0.4"/>
    <row r="45948" s="6" customFormat="1" x14ac:dyDescent="0.4"/>
    <row r="45949" s="6" customFormat="1" x14ac:dyDescent="0.4"/>
    <row r="45950" s="6" customFormat="1" x14ac:dyDescent="0.4"/>
    <row r="45951" s="6" customFormat="1" x14ac:dyDescent="0.4"/>
    <row r="45952" s="6" customFormat="1" x14ac:dyDescent="0.4"/>
    <row r="45953" s="6" customFormat="1" x14ac:dyDescent="0.4"/>
    <row r="45954" s="6" customFormat="1" x14ac:dyDescent="0.4"/>
    <row r="45955" s="6" customFormat="1" x14ac:dyDescent="0.4"/>
    <row r="45956" s="6" customFormat="1" x14ac:dyDescent="0.4"/>
    <row r="45957" s="6" customFormat="1" x14ac:dyDescent="0.4"/>
    <row r="45958" s="6" customFormat="1" x14ac:dyDescent="0.4"/>
    <row r="45959" s="6" customFormat="1" x14ac:dyDescent="0.4"/>
    <row r="45960" s="6" customFormat="1" x14ac:dyDescent="0.4"/>
    <row r="45961" s="6" customFormat="1" x14ac:dyDescent="0.4"/>
    <row r="45962" s="6" customFormat="1" x14ac:dyDescent="0.4"/>
    <row r="45963" s="6" customFormat="1" x14ac:dyDescent="0.4"/>
    <row r="45964" s="6" customFormat="1" x14ac:dyDescent="0.4"/>
    <row r="45965" s="6" customFormat="1" x14ac:dyDescent="0.4"/>
    <row r="45966" s="6" customFormat="1" x14ac:dyDescent="0.4"/>
    <row r="45967" s="6" customFormat="1" x14ac:dyDescent="0.4"/>
    <row r="45968" s="6" customFormat="1" x14ac:dyDescent="0.4"/>
    <row r="45969" s="6" customFormat="1" x14ac:dyDescent="0.4"/>
    <row r="45970" s="6" customFormat="1" x14ac:dyDescent="0.4"/>
    <row r="45971" s="6" customFormat="1" x14ac:dyDescent="0.4"/>
    <row r="45972" s="6" customFormat="1" x14ac:dyDescent="0.4"/>
    <row r="45973" s="6" customFormat="1" x14ac:dyDescent="0.4"/>
    <row r="45974" s="6" customFormat="1" x14ac:dyDescent="0.4"/>
    <row r="45975" s="6" customFormat="1" x14ac:dyDescent="0.4"/>
    <row r="45976" s="6" customFormat="1" x14ac:dyDescent="0.4"/>
    <row r="45977" s="6" customFormat="1" x14ac:dyDescent="0.4"/>
    <row r="45978" s="6" customFormat="1" x14ac:dyDescent="0.4"/>
    <row r="45979" s="6" customFormat="1" x14ac:dyDescent="0.4"/>
    <row r="45980" s="6" customFormat="1" x14ac:dyDescent="0.4"/>
    <row r="45981" s="6" customFormat="1" x14ac:dyDescent="0.4"/>
    <row r="45982" s="6" customFormat="1" x14ac:dyDescent="0.4"/>
    <row r="45983" s="6" customFormat="1" x14ac:dyDescent="0.4"/>
    <row r="45984" s="6" customFormat="1" x14ac:dyDescent="0.4"/>
    <row r="45985" s="6" customFormat="1" x14ac:dyDescent="0.4"/>
    <row r="45986" s="6" customFormat="1" x14ac:dyDescent="0.4"/>
    <row r="45987" s="6" customFormat="1" x14ac:dyDescent="0.4"/>
    <row r="45988" s="6" customFormat="1" x14ac:dyDescent="0.4"/>
    <row r="45989" s="6" customFormat="1" x14ac:dyDescent="0.4"/>
    <row r="45990" s="6" customFormat="1" x14ac:dyDescent="0.4"/>
    <row r="45991" s="6" customFormat="1" x14ac:dyDescent="0.4"/>
    <row r="45992" s="6" customFormat="1" x14ac:dyDescent="0.4"/>
    <row r="45993" s="6" customFormat="1" x14ac:dyDescent="0.4"/>
    <row r="45994" s="6" customFormat="1" x14ac:dyDescent="0.4"/>
    <row r="45995" s="6" customFormat="1" x14ac:dyDescent="0.4"/>
    <row r="45996" s="6" customFormat="1" x14ac:dyDescent="0.4"/>
    <row r="45997" s="6" customFormat="1" x14ac:dyDescent="0.4"/>
    <row r="45998" s="6" customFormat="1" x14ac:dyDescent="0.4"/>
    <row r="45999" s="6" customFormat="1" x14ac:dyDescent="0.4"/>
    <row r="46000" s="6" customFormat="1" x14ac:dyDescent="0.4"/>
    <row r="46001" s="6" customFormat="1" x14ac:dyDescent="0.4"/>
    <row r="46002" s="6" customFormat="1" x14ac:dyDescent="0.4"/>
    <row r="46003" s="6" customFormat="1" x14ac:dyDescent="0.4"/>
    <row r="46004" s="6" customFormat="1" x14ac:dyDescent="0.4"/>
    <row r="46005" s="6" customFormat="1" x14ac:dyDescent="0.4"/>
    <row r="46006" s="6" customFormat="1" x14ac:dyDescent="0.4"/>
    <row r="46007" s="6" customFormat="1" x14ac:dyDescent="0.4"/>
    <row r="46008" s="6" customFormat="1" x14ac:dyDescent="0.4"/>
    <row r="46009" s="6" customFormat="1" x14ac:dyDescent="0.4"/>
    <row r="46010" s="6" customFormat="1" x14ac:dyDescent="0.4"/>
    <row r="46011" s="6" customFormat="1" x14ac:dyDescent="0.4"/>
    <row r="46012" s="6" customFormat="1" x14ac:dyDescent="0.4"/>
    <row r="46013" s="6" customFormat="1" x14ac:dyDescent="0.4"/>
    <row r="46014" s="6" customFormat="1" x14ac:dyDescent="0.4"/>
    <row r="46015" s="6" customFormat="1" x14ac:dyDescent="0.4"/>
    <row r="46016" s="6" customFormat="1" x14ac:dyDescent="0.4"/>
    <row r="46017" s="6" customFormat="1" x14ac:dyDescent="0.4"/>
    <row r="46018" s="6" customFormat="1" x14ac:dyDescent="0.4"/>
    <row r="46019" s="6" customFormat="1" x14ac:dyDescent="0.4"/>
    <row r="46020" s="6" customFormat="1" x14ac:dyDescent="0.4"/>
    <row r="46021" s="6" customFormat="1" x14ac:dyDescent="0.4"/>
    <row r="46022" s="6" customFormat="1" x14ac:dyDescent="0.4"/>
    <row r="46023" s="6" customFormat="1" x14ac:dyDescent="0.4"/>
    <row r="46024" s="6" customFormat="1" x14ac:dyDescent="0.4"/>
    <row r="46025" s="6" customFormat="1" x14ac:dyDescent="0.4"/>
    <row r="46026" s="6" customFormat="1" x14ac:dyDescent="0.4"/>
    <row r="46027" s="6" customFormat="1" x14ac:dyDescent="0.4"/>
    <row r="46028" s="6" customFormat="1" x14ac:dyDescent="0.4"/>
    <row r="46029" s="6" customFormat="1" x14ac:dyDescent="0.4"/>
    <row r="46030" s="6" customFormat="1" x14ac:dyDescent="0.4"/>
    <row r="46031" s="6" customFormat="1" x14ac:dyDescent="0.4"/>
    <row r="46032" s="6" customFormat="1" x14ac:dyDescent="0.4"/>
    <row r="46033" s="6" customFormat="1" x14ac:dyDescent="0.4"/>
    <row r="46034" s="6" customFormat="1" x14ac:dyDescent="0.4"/>
    <row r="46035" s="6" customFormat="1" x14ac:dyDescent="0.4"/>
    <row r="46036" s="6" customFormat="1" x14ac:dyDescent="0.4"/>
    <row r="46037" s="6" customFormat="1" x14ac:dyDescent="0.4"/>
    <row r="46038" s="6" customFormat="1" x14ac:dyDescent="0.4"/>
    <row r="46039" s="6" customFormat="1" x14ac:dyDescent="0.4"/>
    <row r="46040" s="6" customFormat="1" x14ac:dyDescent="0.4"/>
    <row r="46041" s="6" customFormat="1" x14ac:dyDescent="0.4"/>
    <row r="46042" s="6" customFormat="1" x14ac:dyDescent="0.4"/>
    <row r="46043" s="6" customFormat="1" x14ac:dyDescent="0.4"/>
    <row r="46044" s="6" customFormat="1" x14ac:dyDescent="0.4"/>
    <row r="46045" s="6" customFormat="1" x14ac:dyDescent="0.4"/>
    <row r="46046" s="6" customFormat="1" x14ac:dyDescent="0.4"/>
    <row r="46047" s="6" customFormat="1" x14ac:dyDescent="0.4"/>
    <row r="46048" s="6" customFormat="1" x14ac:dyDescent="0.4"/>
    <row r="46049" s="6" customFormat="1" x14ac:dyDescent="0.4"/>
    <row r="46050" s="6" customFormat="1" x14ac:dyDescent="0.4"/>
    <row r="46051" s="6" customFormat="1" x14ac:dyDescent="0.4"/>
    <row r="46052" s="6" customFormat="1" x14ac:dyDescent="0.4"/>
    <row r="46053" s="6" customFormat="1" x14ac:dyDescent="0.4"/>
    <row r="46054" s="6" customFormat="1" x14ac:dyDescent="0.4"/>
    <row r="46055" s="6" customFormat="1" x14ac:dyDescent="0.4"/>
    <row r="46056" s="6" customFormat="1" x14ac:dyDescent="0.4"/>
    <row r="46057" s="6" customFormat="1" x14ac:dyDescent="0.4"/>
    <row r="46058" s="6" customFormat="1" x14ac:dyDescent="0.4"/>
    <row r="46059" s="6" customFormat="1" x14ac:dyDescent="0.4"/>
    <row r="46060" s="6" customFormat="1" x14ac:dyDescent="0.4"/>
    <row r="46061" s="6" customFormat="1" x14ac:dyDescent="0.4"/>
    <row r="46062" s="6" customFormat="1" x14ac:dyDescent="0.4"/>
    <row r="46063" s="6" customFormat="1" x14ac:dyDescent="0.4"/>
    <row r="46064" s="6" customFormat="1" x14ac:dyDescent="0.4"/>
    <row r="46065" s="6" customFormat="1" x14ac:dyDescent="0.4"/>
    <row r="46066" s="6" customFormat="1" x14ac:dyDescent="0.4"/>
    <row r="46067" s="6" customFormat="1" x14ac:dyDescent="0.4"/>
    <row r="46068" s="6" customFormat="1" x14ac:dyDescent="0.4"/>
    <row r="46069" s="6" customFormat="1" x14ac:dyDescent="0.4"/>
    <row r="46070" s="6" customFormat="1" x14ac:dyDescent="0.4"/>
    <row r="46071" s="6" customFormat="1" x14ac:dyDescent="0.4"/>
    <row r="46072" s="6" customFormat="1" x14ac:dyDescent="0.4"/>
    <row r="46073" s="6" customFormat="1" x14ac:dyDescent="0.4"/>
    <row r="46074" s="6" customFormat="1" x14ac:dyDescent="0.4"/>
    <row r="46075" s="6" customFormat="1" x14ac:dyDescent="0.4"/>
    <row r="46076" s="6" customFormat="1" x14ac:dyDescent="0.4"/>
    <row r="46077" s="6" customFormat="1" x14ac:dyDescent="0.4"/>
    <row r="46078" s="6" customFormat="1" x14ac:dyDescent="0.4"/>
    <row r="46079" s="6" customFormat="1" x14ac:dyDescent="0.4"/>
    <row r="46080" s="6" customFormat="1" x14ac:dyDescent="0.4"/>
    <row r="46081" s="6" customFormat="1" x14ac:dyDescent="0.4"/>
    <row r="46082" s="6" customFormat="1" x14ac:dyDescent="0.4"/>
    <row r="46083" s="6" customFormat="1" x14ac:dyDescent="0.4"/>
    <row r="46084" s="6" customFormat="1" x14ac:dyDescent="0.4"/>
    <row r="46085" s="6" customFormat="1" x14ac:dyDescent="0.4"/>
    <row r="46086" s="6" customFormat="1" x14ac:dyDescent="0.4"/>
    <row r="46087" s="6" customFormat="1" x14ac:dyDescent="0.4"/>
    <row r="46088" s="6" customFormat="1" x14ac:dyDescent="0.4"/>
    <row r="46089" s="6" customFormat="1" x14ac:dyDescent="0.4"/>
    <row r="46090" s="6" customFormat="1" x14ac:dyDescent="0.4"/>
    <row r="46091" s="6" customFormat="1" x14ac:dyDescent="0.4"/>
    <row r="46092" s="6" customFormat="1" x14ac:dyDescent="0.4"/>
    <row r="46093" s="6" customFormat="1" x14ac:dyDescent="0.4"/>
    <row r="46094" s="6" customFormat="1" x14ac:dyDescent="0.4"/>
    <row r="46095" s="6" customFormat="1" x14ac:dyDescent="0.4"/>
    <row r="46096" s="6" customFormat="1" x14ac:dyDescent="0.4"/>
    <row r="46097" s="6" customFormat="1" x14ac:dyDescent="0.4"/>
    <row r="46098" s="6" customFormat="1" x14ac:dyDescent="0.4"/>
    <row r="46099" s="6" customFormat="1" x14ac:dyDescent="0.4"/>
    <row r="46100" s="6" customFormat="1" x14ac:dyDescent="0.4"/>
    <row r="46101" s="6" customFormat="1" x14ac:dyDescent="0.4"/>
    <row r="46102" s="6" customFormat="1" x14ac:dyDescent="0.4"/>
    <row r="46103" s="6" customFormat="1" x14ac:dyDescent="0.4"/>
    <row r="46104" s="6" customFormat="1" x14ac:dyDescent="0.4"/>
    <row r="46105" s="6" customFormat="1" x14ac:dyDescent="0.4"/>
    <row r="46106" s="6" customFormat="1" x14ac:dyDescent="0.4"/>
    <row r="46107" s="6" customFormat="1" x14ac:dyDescent="0.4"/>
    <row r="46108" s="6" customFormat="1" x14ac:dyDescent="0.4"/>
    <row r="46109" s="6" customFormat="1" x14ac:dyDescent="0.4"/>
    <row r="46110" s="6" customFormat="1" x14ac:dyDescent="0.4"/>
    <row r="46111" s="6" customFormat="1" x14ac:dyDescent="0.4"/>
    <row r="46112" s="6" customFormat="1" x14ac:dyDescent="0.4"/>
    <row r="46113" s="6" customFormat="1" x14ac:dyDescent="0.4"/>
    <row r="46114" s="6" customFormat="1" x14ac:dyDescent="0.4"/>
    <row r="46115" s="6" customFormat="1" x14ac:dyDescent="0.4"/>
    <row r="46116" s="6" customFormat="1" x14ac:dyDescent="0.4"/>
    <row r="46117" s="6" customFormat="1" x14ac:dyDescent="0.4"/>
    <row r="46118" s="6" customFormat="1" x14ac:dyDescent="0.4"/>
    <row r="46119" s="6" customFormat="1" x14ac:dyDescent="0.4"/>
    <row r="46120" s="6" customFormat="1" x14ac:dyDescent="0.4"/>
    <row r="46121" s="6" customFormat="1" x14ac:dyDescent="0.4"/>
    <row r="46122" s="6" customFormat="1" x14ac:dyDescent="0.4"/>
    <row r="46123" s="6" customFormat="1" x14ac:dyDescent="0.4"/>
    <row r="46124" s="6" customFormat="1" x14ac:dyDescent="0.4"/>
    <row r="46125" s="6" customFormat="1" x14ac:dyDescent="0.4"/>
    <row r="46126" s="6" customFormat="1" x14ac:dyDescent="0.4"/>
    <row r="46127" s="6" customFormat="1" x14ac:dyDescent="0.4"/>
    <row r="46128" s="6" customFormat="1" x14ac:dyDescent="0.4"/>
    <row r="46129" s="6" customFormat="1" x14ac:dyDescent="0.4"/>
    <row r="46130" s="6" customFormat="1" x14ac:dyDescent="0.4"/>
    <row r="46131" s="6" customFormat="1" x14ac:dyDescent="0.4"/>
    <row r="46132" s="6" customFormat="1" x14ac:dyDescent="0.4"/>
    <row r="46133" s="6" customFormat="1" x14ac:dyDescent="0.4"/>
    <row r="46134" s="6" customFormat="1" x14ac:dyDescent="0.4"/>
    <row r="46135" s="6" customFormat="1" x14ac:dyDescent="0.4"/>
    <row r="46136" s="6" customFormat="1" x14ac:dyDescent="0.4"/>
    <row r="46137" s="6" customFormat="1" x14ac:dyDescent="0.4"/>
    <row r="46138" s="6" customFormat="1" x14ac:dyDescent="0.4"/>
    <row r="46139" s="6" customFormat="1" x14ac:dyDescent="0.4"/>
    <row r="46140" s="6" customFormat="1" x14ac:dyDescent="0.4"/>
    <row r="46141" s="6" customFormat="1" x14ac:dyDescent="0.4"/>
    <row r="46142" s="6" customFormat="1" x14ac:dyDescent="0.4"/>
    <row r="46143" s="6" customFormat="1" x14ac:dyDescent="0.4"/>
    <row r="46144" s="6" customFormat="1" x14ac:dyDescent="0.4"/>
    <row r="46145" s="6" customFormat="1" x14ac:dyDescent="0.4"/>
    <row r="46146" s="6" customFormat="1" x14ac:dyDescent="0.4"/>
    <row r="46147" s="6" customFormat="1" x14ac:dyDescent="0.4"/>
    <row r="46148" s="6" customFormat="1" x14ac:dyDescent="0.4"/>
    <row r="46149" s="6" customFormat="1" x14ac:dyDescent="0.4"/>
    <row r="46150" s="6" customFormat="1" x14ac:dyDescent="0.4"/>
    <row r="46151" s="6" customFormat="1" x14ac:dyDescent="0.4"/>
    <row r="46152" s="6" customFormat="1" x14ac:dyDescent="0.4"/>
    <row r="46153" s="6" customFormat="1" x14ac:dyDescent="0.4"/>
    <row r="46154" s="6" customFormat="1" x14ac:dyDescent="0.4"/>
    <row r="46155" s="6" customFormat="1" x14ac:dyDescent="0.4"/>
    <row r="46156" s="6" customFormat="1" x14ac:dyDescent="0.4"/>
    <row r="46157" s="6" customFormat="1" x14ac:dyDescent="0.4"/>
    <row r="46158" s="6" customFormat="1" x14ac:dyDescent="0.4"/>
    <row r="46159" s="6" customFormat="1" x14ac:dyDescent="0.4"/>
    <row r="46160" s="6" customFormat="1" x14ac:dyDescent="0.4"/>
    <row r="46161" s="6" customFormat="1" x14ac:dyDescent="0.4"/>
    <row r="46162" s="6" customFormat="1" x14ac:dyDescent="0.4"/>
    <row r="46163" s="6" customFormat="1" x14ac:dyDescent="0.4"/>
    <row r="46164" s="6" customFormat="1" x14ac:dyDescent="0.4"/>
    <row r="46165" s="6" customFormat="1" x14ac:dyDescent="0.4"/>
    <row r="46166" s="6" customFormat="1" x14ac:dyDescent="0.4"/>
    <row r="46167" s="6" customFormat="1" x14ac:dyDescent="0.4"/>
    <row r="46168" s="6" customFormat="1" x14ac:dyDescent="0.4"/>
    <row r="46169" s="6" customFormat="1" x14ac:dyDescent="0.4"/>
    <row r="46170" s="6" customFormat="1" x14ac:dyDescent="0.4"/>
    <row r="46171" s="6" customFormat="1" x14ac:dyDescent="0.4"/>
    <row r="46172" s="6" customFormat="1" x14ac:dyDescent="0.4"/>
    <row r="46173" s="6" customFormat="1" x14ac:dyDescent="0.4"/>
    <row r="46174" s="6" customFormat="1" x14ac:dyDescent="0.4"/>
    <row r="46175" s="6" customFormat="1" x14ac:dyDescent="0.4"/>
    <row r="46176" s="6" customFormat="1" x14ac:dyDescent="0.4"/>
    <row r="46177" s="6" customFormat="1" x14ac:dyDescent="0.4"/>
    <row r="46178" s="6" customFormat="1" x14ac:dyDescent="0.4"/>
    <row r="46179" s="6" customFormat="1" x14ac:dyDescent="0.4"/>
    <row r="46180" s="6" customFormat="1" x14ac:dyDescent="0.4"/>
    <row r="46181" s="6" customFormat="1" x14ac:dyDescent="0.4"/>
    <row r="46182" s="6" customFormat="1" x14ac:dyDescent="0.4"/>
    <row r="46183" s="6" customFormat="1" x14ac:dyDescent="0.4"/>
    <row r="46184" s="6" customFormat="1" x14ac:dyDescent="0.4"/>
    <row r="46185" s="6" customFormat="1" x14ac:dyDescent="0.4"/>
    <row r="46186" s="6" customFormat="1" x14ac:dyDescent="0.4"/>
    <row r="46187" s="6" customFormat="1" x14ac:dyDescent="0.4"/>
    <row r="46188" s="6" customFormat="1" x14ac:dyDescent="0.4"/>
    <row r="46189" s="6" customFormat="1" x14ac:dyDescent="0.4"/>
    <row r="46190" s="6" customFormat="1" x14ac:dyDescent="0.4"/>
    <row r="46191" s="6" customFormat="1" x14ac:dyDescent="0.4"/>
    <row r="46192" s="6" customFormat="1" x14ac:dyDescent="0.4"/>
    <row r="46193" s="6" customFormat="1" x14ac:dyDescent="0.4"/>
    <row r="46194" s="6" customFormat="1" x14ac:dyDescent="0.4"/>
    <row r="46195" s="6" customFormat="1" x14ac:dyDescent="0.4"/>
    <row r="46196" s="6" customFormat="1" x14ac:dyDescent="0.4"/>
    <row r="46197" s="6" customFormat="1" x14ac:dyDescent="0.4"/>
    <row r="46198" s="6" customFormat="1" x14ac:dyDescent="0.4"/>
    <row r="46199" s="6" customFormat="1" x14ac:dyDescent="0.4"/>
    <row r="46200" s="6" customFormat="1" x14ac:dyDescent="0.4"/>
    <row r="46201" s="6" customFormat="1" x14ac:dyDescent="0.4"/>
    <row r="46202" s="6" customFormat="1" x14ac:dyDescent="0.4"/>
    <row r="46203" s="6" customFormat="1" x14ac:dyDescent="0.4"/>
    <row r="46204" s="6" customFormat="1" x14ac:dyDescent="0.4"/>
    <row r="46205" s="6" customFormat="1" x14ac:dyDescent="0.4"/>
    <row r="46206" s="6" customFormat="1" x14ac:dyDescent="0.4"/>
    <row r="46207" s="6" customFormat="1" x14ac:dyDescent="0.4"/>
    <row r="46208" s="6" customFormat="1" x14ac:dyDescent="0.4"/>
    <row r="46209" s="6" customFormat="1" x14ac:dyDescent="0.4"/>
    <row r="46210" s="6" customFormat="1" x14ac:dyDescent="0.4"/>
    <row r="46211" s="6" customFormat="1" x14ac:dyDescent="0.4"/>
    <row r="46212" s="6" customFormat="1" x14ac:dyDescent="0.4"/>
    <row r="46213" s="6" customFormat="1" x14ac:dyDescent="0.4"/>
    <row r="46214" s="6" customFormat="1" x14ac:dyDescent="0.4"/>
    <row r="46215" s="6" customFormat="1" x14ac:dyDescent="0.4"/>
    <row r="46216" s="6" customFormat="1" x14ac:dyDescent="0.4"/>
    <row r="46217" s="6" customFormat="1" x14ac:dyDescent="0.4"/>
    <row r="46218" s="6" customFormat="1" x14ac:dyDescent="0.4"/>
    <row r="46219" s="6" customFormat="1" x14ac:dyDescent="0.4"/>
    <row r="46220" s="6" customFormat="1" x14ac:dyDescent="0.4"/>
    <row r="46221" s="6" customFormat="1" x14ac:dyDescent="0.4"/>
    <row r="46222" s="6" customFormat="1" x14ac:dyDescent="0.4"/>
    <row r="46223" s="6" customFormat="1" x14ac:dyDescent="0.4"/>
    <row r="46224" s="6" customFormat="1" x14ac:dyDescent="0.4"/>
    <row r="46225" s="6" customFormat="1" x14ac:dyDescent="0.4"/>
    <row r="46226" s="6" customFormat="1" x14ac:dyDescent="0.4"/>
    <row r="46227" s="6" customFormat="1" x14ac:dyDescent="0.4"/>
    <row r="46228" s="6" customFormat="1" x14ac:dyDescent="0.4"/>
    <row r="46229" s="6" customFormat="1" x14ac:dyDescent="0.4"/>
    <row r="46230" s="6" customFormat="1" x14ac:dyDescent="0.4"/>
    <row r="46231" s="6" customFormat="1" x14ac:dyDescent="0.4"/>
    <row r="46232" s="6" customFormat="1" x14ac:dyDescent="0.4"/>
    <row r="46233" s="6" customFormat="1" x14ac:dyDescent="0.4"/>
    <row r="46234" s="6" customFormat="1" x14ac:dyDescent="0.4"/>
    <row r="46235" s="6" customFormat="1" x14ac:dyDescent="0.4"/>
    <row r="46236" s="6" customFormat="1" x14ac:dyDescent="0.4"/>
    <row r="46237" s="6" customFormat="1" x14ac:dyDescent="0.4"/>
    <row r="46238" s="6" customFormat="1" x14ac:dyDescent="0.4"/>
    <row r="46239" s="6" customFormat="1" x14ac:dyDescent="0.4"/>
    <row r="46240" s="6" customFormat="1" x14ac:dyDescent="0.4"/>
    <row r="46241" s="6" customFormat="1" x14ac:dyDescent="0.4"/>
    <row r="46242" s="6" customFormat="1" x14ac:dyDescent="0.4"/>
    <row r="46243" s="6" customFormat="1" x14ac:dyDescent="0.4"/>
    <row r="46244" s="6" customFormat="1" x14ac:dyDescent="0.4"/>
    <row r="46245" s="6" customFormat="1" x14ac:dyDescent="0.4"/>
    <row r="46246" s="6" customFormat="1" x14ac:dyDescent="0.4"/>
    <row r="46247" s="6" customFormat="1" x14ac:dyDescent="0.4"/>
    <row r="46248" s="6" customFormat="1" x14ac:dyDescent="0.4"/>
    <row r="46249" s="6" customFormat="1" x14ac:dyDescent="0.4"/>
    <row r="46250" s="6" customFormat="1" x14ac:dyDescent="0.4"/>
    <row r="46251" s="6" customFormat="1" x14ac:dyDescent="0.4"/>
    <row r="46252" s="6" customFormat="1" x14ac:dyDescent="0.4"/>
    <row r="46253" s="6" customFormat="1" x14ac:dyDescent="0.4"/>
    <row r="46254" s="6" customFormat="1" x14ac:dyDescent="0.4"/>
    <row r="46255" s="6" customFormat="1" x14ac:dyDescent="0.4"/>
    <row r="46256" s="6" customFormat="1" x14ac:dyDescent="0.4"/>
    <row r="46257" s="6" customFormat="1" x14ac:dyDescent="0.4"/>
    <row r="46258" s="6" customFormat="1" x14ac:dyDescent="0.4"/>
    <row r="46259" s="6" customFormat="1" x14ac:dyDescent="0.4"/>
    <row r="46260" s="6" customFormat="1" x14ac:dyDescent="0.4"/>
    <row r="46261" s="6" customFormat="1" x14ac:dyDescent="0.4"/>
    <row r="46262" s="6" customFormat="1" x14ac:dyDescent="0.4"/>
    <row r="46263" s="6" customFormat="1" x14ac:dyDescent="0.4"/>
    <row r="46264" s="6" customFormat="1" x14ac:dyDescent="0.4"/>
    <row r="46265" s="6" customFormat="1" x14ac:dyDescent="0.4"/>
    <row r="46266" s="6" customFormat="1" x14ac:dyDescent="0.4"/>
    <row r="46267" s="6" customFormat="1" x14ac:dyDescent="0.4"/>
    <row r="46268" s="6" customFormat="1" x14ac:dyDescent="0.4"/>
    <row r="46269" s="6" customFormat="1" x14ac:dyDescent="0.4"/>
    <row r="46270" s="6" customFormat="1" x14ac:dyDescent="0.4"/>
    <row r="46271" s="6" customFormat="1" x14ac:dyDescent="0.4"/>
    <row r="46272" s="6" customFormat="1" x14ac:dyDescent="0.4"/>
    <row r="46273" s="6" customFormat="1" x14ac:dyDescent="0.4"/>
    <row r="46274" s="6" customFormat="1" x14ac:dyDescent="0.4"/>
    <row r="46275" s="6" customFormat="1" x14ac:dyDescent="0.4"/>
    <row r="46276" s="6" customFormat="1" x14ac:dyDescent="0.4"/>
    <row r="46277" s="6" customFormat="1" x14ac:dyDescent="0.4"/>
    <row r="46278" s="6" customFormat="1" x14ac:dyDescent="0.4"/>
    <row r="46279" s="6" customFormat="1" x14ac:dyDescent="0.4"/>
    <row r="46280" s="6" customFormat="1" x14ac:dyDescent="0.4"/>
    <row r="46281" s="6" customFormat="1" x14ac:dyDescent="0.4"/>
    <row r="46282" s="6" customFormat="1" x14ac:dyDescent="0.4"/>
    <row r="46283" s="6" customFormat="1" x14ac:dyDescent="0.4"/>
    <row r="46284" s="6" customFormat="1" x14ac:dyDescent="0.4"/>
    <row r="46285" s="6" customFormat="1" x14ac:dyDescent="0.4"/>
    <row r="46286" s="6" customFormat="1" x14ac:dyDescent="0.4"/>
    <row r="46287" s="6" customFormat="1" x14ac:dyDescent="0.4"/>
    <row r="46288" s="6" customFormat="1" x14ac:dyDescent="0.4"/>
    <row r="46289" s="6" customFormat="1" x14ac:dyDescent="0.4"/>
    <row r="46290" s="6" customFormat="1" x14ac:dyDescent="0.4"/>
    <row r="46291" s="6" customFormat="1" x14ac:dyDescent="0.4"/>
    <row r="46292" s="6" customFormat="1" x14ac:dyDescent="0.4"/>
    <row r="46293" s="6" customFormat="1" x14ac:dyDescent="0.4"/>
    <row r="46294" s="6" customFormat="1" x14ac:dyDescent="0.4"/>
    <row r="46295" s="6" customFormat="1" x14ac:dyDescent="0.4"/>
    <row r="46296" s="6" customFormat="1" x14ac:dyDescent="0.4"/>
    <row r="46297" s="6" customFormat="1" x14ac:dyDescent="0.4"/>
    <row r="46298" s="6" customFormat="1" x14ac:dyDescent="0.4"/>
    <row r="46299" s="6" customFormat="1" x14ac:dyDescent="0.4"/>
    <row r="46300" s="6" customFormat="1" x14ac:dyDescent="0.4"/>
    <row r="46301" s="6" customFormat="1" x14ac:dyDescent="0.4"/>
    <row r="46302" s="6" customFormat="1" x14ac:dyDescent="0.4"/>
    <row r="46303" s="6" customFormat="1" x14ac:dyDescent="0.4"/>
    <row r="46304" s="6" customFormat="1" x14ac:dyDescent="0.4"/>
    <row r="46305" s="6" customFormat="1" x14ac:dyDescent="0.4"/>
    <row r="46306" s="6" customFormat="1" x14ac:dyDescent="0.4"/>
    <row r="46307" s="6" customFormat="1" x14ac:dyDescent="0.4"/>
    <row r="46308" s="6" customFormat="1" x14ac:dyDescent="0.4"/>
    <row r="46309" s="6" customFormat="1" x14ac:dyDescent="0.4"/>
    <row r="46310" s="6" customFormat="1" x14ac:dyDescent="0.4"/>
    <row r="46311" s="6" customFormat="1" x14ac:dyDescent="0.4"/>
    <row r="46312" s="6" customFormat="1" x14ac:dyDescent="0.4"/>
    <row r="46313" s="6" customFormat="1" x14ac:dyDescent="0.4"/>
    <row r="46314" s="6" customFormat="1" x14ac:dyDescent="0.4"/>
    <row r="46315" s="6" customFormat="1" x14ac:dyDescent="0.4"/>
    <row r="46316" s="6" customFormat="1" x14ac:dyDescent="0.4"/>
    <row r="46317" s="6" customFormat="1" x14ac:dyDescent="0.4"/>
    <row r="46318" s="6" customFormat="1" x14ac:dyDescent="0.4"/>
    <row r="46319" s="6" customFormat="1" x14ac:dyDescent="0.4"/>
    <row r="46320" s="6" customFormat="1" x14ac:dyDescent="0.4"/>
    <row r="46321" s="6" customFormat="1" x14ac:dyDescent="0.4"/>
    <row r="46322" s="6" customFormat="1" x14ac:dyDescent="0.4"/>
    <row r="46323" s="6" customFormat="1" x14ac:dyDescent="0.4"/>
    <row r="46324" s="6" customFormat="1" x14ac:dyDescent="0.4"/>
    <row r="46325" s="6" customFormat="1" x14ac:dyDescent="0.4"/>
    <row r="46326" s="6" customFormat="1" x14ac:dyDescent="0.4"/>
    <row r="46327" s="6" customFormat="1" x14ac:dyDescent="0.4"/>
    <row r="46328" s="6" customFormat="1" x14ac:dyDescent="0.4"/>
    <row r="46329" s="6" customFormat="1" x14ac:dyDescent="0.4"/>
    <row r="46330" s="6" customFormat="1" x14ac:dyDescent="0.4"/>
    <row r="46331" s="6" customFormat="1" x14ac:dyDescent="0.4"/>
    <row r="46332" s="6" customFormat="1" x14ac:dyDescent="0.4"/>
    <row r="46333" s="6" customFormat="1" x14ac:dyDescent="0.4"/>
    <row r="46334" s="6" customFormat="1" x14ac:dyDescent="0.4"/>
    <row r="46335" s="6" customFormat="1" x14ac:dyDescent="0.4"/>
    <row r="46336" s="6" customFormat="1" x14ac:dyDescent="0.4"/>
    <row r="46337" s="6" customFormat="1" x14ac:dyDescent="0.4"/>
    <row r="46338" s="6" customFormat="1" x14ac:dyDescent="0.4"/>
    <row r="46339" s="6" customFormat="1" x14ac:dyDescent="0.4"/>
    <row r="46340" s="6" customFormat="1" x14ac:dyDescent="0.4"/>
    <row r="46341" s="6" customFormat="1" x14ac:dyDescent="0.4"/>
    <row r="46342" s="6" customFormat="1" x14ac:dyDescent="0.4"/>
    <row r="46343" s="6" customFormat="1" x14ac:dyDescent="0.4"/>
    <row r="46344" s="6" customFormat="1" x14ac:dyDescent="0.4"/>
    <row r="46345" s="6" customFormat="1" x14ac:dyDescent="0.4"/>
    <row r="46346" s="6" customFormat="1" x14ac:dyDescent="0.4"/>
    <row r="46347" s="6" customFormat="1" x14ac:dyDescent="0.4"/>
    <row r="46348" s="6" customFormat="1" x14ac:dyDescent="0.4"/>
    <row r="46349" s="6" customFormat="1" x14ac:dyDescent="0.4"/>
    <row r="46350" s="6" customFormat="1" x14ac:dyDescent="0.4"/>
    <row r="46351" s="6" customFormat="1" x14ac:dyDescent="0.4"/>
    <row r="46352" s="6" customFormat="1" x14ac:dyDescent="0.4"/>
    <row r="46353" s="6" customFormat="1" x14ac:dyDescent="0.4"/>
    <row r="46354" s="6" customFormat="1" x14ac:dyDescent="0.4"/>
    <row r="46355" s="6" customFormat="1" x14ac:dyDescent="0.4"/>
    <row r="46356" s="6" customFormat="1" x14ac:dyDescent="0.4"/>
    <row r="46357" s="6" customFormat="1" x14ac:dyDescent="0.4"/>
    <row r="46358" s="6" customFormat="1" x14ac:dyDescent="0.4"/>
    <row r="46359" s="6" customFormat="1" x14ac:dyDescent="0.4"/>
    <row r="46360" s="6" customFormat="1" x14ac:dyDescent="0.4"/>
    <row r="46361" s="6" customFormat="1" x14ac:dyDescent="0.4"/>
    <row r="46362" s="6" customFormat="1" x14ac:dyDescent="0.4"/>
    <row r="46363" s="6" customFormat="1" x14ac:dyDescent="0.4"/>
    <row r="46364" s="6" customFormat="1" x14ac:dyDescent="0.4"/>
    <row r="46365" s="6" customFormat="1" x14ac:dyDescent="0.4"/>
    <row r="46366" s="6" customFormat="1" x14ac:dyDescent="0.4"/>
    <row r="46367" s="6" customFormat="1" x14ac:dyDescent="0.4"/>
    <row r="46368" s="6" customFormat="1" x14ac:dyDescent="0.4"/>
    <row r="46369" s="6" customFormat="1" x14ac:dyDescent="0.4"/>
    <row r="46370" s="6" customFormat="1" x14ac:dyDescent="0.4"/>
    <row r="46371" s="6" customFormat="1" x14ac:dyDescent="0.4"/>
    <row r="46372" s="6" customFormat="1" x14ac:dyDescent="0.4"/>
    <row r="46373" s="6" customFormat="1" x14ac:dyDescent="0.4"/>
    <row r="46374" s="6" customFormat="1" x14ac:dyDescent="0.4"/>
    <row r="46375" s="6" customFormat="1" x14ac:dyDescent="0.4"/>
    <row r="46376" s="6" customFormat="1" x14ac:dyDescent="0.4"/>
    <row r="46377" s="6" customFormat="1" x14ac:dyDescent="0.4"/>
    <row r="46378" s="6" customFormat="1" x14ac:dyDescent="0.4"/>
    <row r="46379" s="6" customFormat="1" x14ac:dyDescent="0.4"/>
    <row r="46380" s="6" customFormat="1" x14ac:dyDescent="0.4"/>
    <row r="46381" s="6" customFormat="1" x14ac:dyDescent="0.4"/>
    <row r="46382" s="6" customFormat="1" x14ac:dyDescent="0.4"/>
    <row r="46383" s="6" customFormat="1" x14ac:dyDescent="0.4"/>
    <row r="46384" s="6" customFormat="1" x14ac:dyDescent="0.4"/>
    <row r="46385" s="6" customFormat="1" x14ac:dyDescent="0.4"/>
    <row r="46386" s="6" customFormat="1" x14ac:dyDescent="0.4"/>
    <row r="46387" s="6" customFormat="1" x14ac:dyDescent="0.4"/>
    <row r="46388" s="6" customFormat="1" x14ac:dyDescent="0.4"/>
    <row r="46389" s="6" customFormat="1" x14ac:dyDescent="0.4"/>
    <row r="46390" s="6" customFormat="1" x14ac:dyDescent="0.4"/>
    <row r="46391" s="6" customFormat="1" x14ac:dyDescent="0.4"/>
    <row r="46392" s="6" customFormat="1" x14ac:dyDescent="0.4"/>
    <row r="46393" s="6" customFormat="1" x14ac:dyDescent="0.4"/>
    <row r="46394" s="6" customFormat="1" x14ac:dyDescent="0.4"/>
    <row r="46395" s="6" customFormat="1" x14ac:dyDescent="0.4"/>
    <row r="46396" s="6" customFormat="1" x14ac:dyDescent="0.4"/>
    <row r="46397" s="6" customFormat="1" x14ac:dyDescent="0.4"/>
    <row r="46398" s="6" customFormat="1" x14ac:dyDescent="0.4"/>
    <row r="46399" s="6" customFormat="1" x14ac:dyDescent="0.4"/>
    <row r="46400" s="6" customFormat="1" x14ac:dyDescent="0.4"/>
    <row r="46401" s="6" customFormat="1" x14ac:dyDescent="0.4"/>
    <row r="46402" s="6" customFormat="1" x14ac:dyDescent="0.4"/>
    <row r="46403" s="6" customFormat="1" x14ac:dyDescent="0.4"/>
    <row r="46404" s="6" customFormat="1" x14ac:dyDescent="0.4"/>
    <row r="46405" s="6" customFormat="1" x14ac:dyDescent="0.4"/>
    <row r="46406" s="6" customFormat="1" x14ac:dyDescent="0.4"/>
    <row r="46407" s="6" customFormat="1" x14ac:dyDescent="0.4"/>
    <row r="46408" s="6" customFormat="1" x14ac:dyDescent="0.4"/>
    <row r="46409" s="6" customFormat="1" x14ac:dyDescent="0.4"/>
    <row r="46410" s="6" customFormat="1" x14ac:dyDescent="0.4"/>
    <row r="46411" s="6" customFormat="1" x14ac:dyDescent="0.4"/>
    <row r="46412" s="6" customFormat="1" x14ac:dyDescent="0.4"/>
    <row r="46413" s="6" customFormat="1" x14ac:dyDescent="0.4"/>
    <row r="46414" s="6" customFormat="1" x14ac:dyDescent="0.4"/>
    <row r="46415" s="6" customFormat="1" x14ac:dyDescent="0.4"/>
    <row r="46416" s="6" customFormat="1" x14ac:dyDescent="0.4"/>
    <row r="46417" s="6" customFormat="1" x14ac:dyDescent="0.4"/>
    <row r="46418" s="6" customFormat="1" x14ac:dyDescent="0.4"/>
    <row r="46419" s="6" customFormat="1" x14ac:dyDescent="0.4"/>
    <row r="46420" s="6" customFormat="1" x14ac:dyDescent="0.4"/>
    <row r="46421" s="6" customFormat="1" x14ac:dyDescent="0.4"/>
    <row r="46422" s="6" customFormat="1" x14ac:dyDescent="0.4"/>
    <row r="46423" s="6" customFormat="1" x14ac:dyDescent="0.4"/>
    <row r="46424" s="6" customFormat="1" x14ac:dyDescent="0.4"/>
    <row r="46425" s="6" customFormat="1" x14ac:dyDescent="0.4"/>
    <row r="46426" s="6" customFormat="1" x14ac:dyDescent="0.4"/>
    <row r="46427" s="6" customFormat="1" x14ac:dyDescent="0.4"/>
    <row r="46428" s="6" customFormat="1" x14ac:dyDescent="0.4"/>
    <row r="46429" s="6" customFormat="1" x14ac:dyDescent="0.4"/>
    <row r="46430" s="6" customFormat="1" x14ac:dyDescent="0.4"/>
    <row r="46431" s="6" customFormat="1" x14ac:dyDescent="0.4"/>
    <row r="46432" s="6" customFormat="1" x14ac:dyDescent="0.4"/>
    <row r="46433" s="6" customFormat="1" x14ac:dyDescent="0.4"/>
    <row r="46434" s="6" customFormat="1" x14ac:dyDescent="0.4"/>
    <row r="46435" s="6" customFormat="1" x14ac:dyDescent="0.4"/>
    <row r="46436" s="6" customFormat="1" x14ac:dyDescent="0.4"/>
    <row r="46437" s="6" customFormat="1" x14ac:dyDescent="0.4"/>
    <row r="46438" s="6" customFormat="1" x14ac:dyDescent="0.4"/>
    <row r="46439" s="6" customFormat="1" x14ac:dyDescent="0.4"/>
    <row r="46440" s="6" customFormat="1" x14ac:dyDescent="0.4"/>
    <row r="46441" s="6" customFormat="1" x14ac:dyDescent="0.4"/>
    <row r="46442" s="6" customFormat="1" x14ac:dyDescent="0.4"/>
    <row r="46443" s="6" customFormat="1" x14ac:dyDescent="0.4"/>
    <row r="46444" s="6" customFormat="1" x14ac:dyDescent="0.4"/>
    <row r="46445" s="6" customFormat="1" x14ac:dyDescent="0.4"/>
    <row r="46446" s="6" customFormat="1" x14ac:dyDescent="0.4"/>
    <row r="46447" s="6" customFormat="1" x14ac:dyDescent="0.4"/>
    <row r="46448" s="6" customFormat="1" x14ac:dyDescent="0.4"/>
    <row r="46449" s="6" customFormat="1" x14ac:dyDescent="0.4"/>
    <row r="46450" s="6" customFormat="1" x14ac:dyDescent="0.4"/>
    <row r="46451" s="6" customFormat="1" x14ac:dyDescent="0.4"/>
    <row r="46452" s="6" customFormat="1" x14ac:dyDescent="0.4"/>
    <row r="46453" s="6" customFormat="1" x14ac:dyDescent="0.4"/>
    <row r="46454" s="6" customFormat="1" x14ac:dyDescent="0.4"/>
    <row r="46455" s="6" customFormat="1" x14ac:dyDescent="0.4"/>
    <row r="46456" s="6" customFormat="1" x14ac:dyDescent="0.4"/>
    <row r="46457" s="6" customFormat="1" x14ac:dyDescent="0.4"/>
    <row r="46458" s="6" customFormat="1" x14ac:dyDescent="0.4"/>
    <row r="46459" s="6" customFormat="1" x14ac:dyDescent="0.4"/>
    <row r="46460" s="6" customFormat="1" x14ac:dyDescent="0.4"/>
    <row r="46461" s="6" customFormat="1" x14ac:dyDescent="0.4"/>
    <row r="46462" s="6" customFormat="1" x14ac:dyDescent="0.4"/>
    <row r="46463" s="6" customFormat="1" x14ac:dyDescent="0.4"/>
    <row r="46464" s="6" customFormat="1" x14ac:dyDescent="0.4"/>
    <row r="46465" s="6" customFormat="1" x14ac:dyDescent="0.4"/>
    <row r="46466" s="6" customFormat="1" x14ac:dyDescent="0.4"/>
    <row r="46467" s="6" customFormat="1" x14ac:dyDescent="0.4"/>
    <row r="46468" s="6" customFormat="1" x14ac:dyDescent="0.4"/>
    <row r="46469" s="6" customFormat="1" x14ac:dyDescent="0.4"/>
    <row r="46470" s="6" customFormat="1" x14ac:dyDescent="0.4"/>
    <row r="46471" s="6" customFormat="1" x14ac:dyDescent="0.4"/>
    <row r="46472" s="6" customFormat="1" x14ac:dyDescent="0.4"/>
    <row r="46473" s="6" customFormat="1" x14ac:dyDescent="0.4"/>
    <row r="46474" s="6" customFormat="1" x14ac:dyDescent="0.4"/>
    <row r="46475" s="6" customFormat="1" x14ac:dyDescent="0.4"/>
    <row r="46476" s="6" customFormat="1" x14ac:dyDescent="0.4"/>
    <row r="46477" s="6" customFormat="1" x14ac:dyDescent="0.4"/>
    <row r="46478" s="6" customFormat="1" x14ac:dyDescent="0.4"/>
    <row r="46479" s="6" customFormat="1" x14ac:dyDescent="0.4"/>
    <row r="46480" s="6" customFormat="1" x14ac:dyDescent="0.4"/>
    <row r="46481" s="6" customFormat="1" x14ac:dyDescent="0.4"/>
    <row r="46482" s="6" customFormat="1" x14ac:dyDescent="0.4"/>
    <row r="46483" s="6" customFormat="1" x14ac:dyDescent="0.4"/>
    <row r="46484" s="6" customFormat="1" x14ac:dyDescent="0.4"/>
    <row r="46485" s="6" customFormat="1" x14ac:dyDescent="0.4"/>
    <row r="46486" s="6" customFormat="1" x14ac:dyDescent="0.4"/>
    <row r="46487" s="6" customFormat="1" x14ac:dyDescent="0.4"/>
    <row r="46488" s="6" customFormat="1" x14ac:dyDescent="0.4"/>
    <row r="46489" s="6" customFormat="1" x14ac:dyDescent="0.4"/>
    <row r="46490" s="6" customFormat="1" x14ac:dyDescent="0.4"/>
    <row r="46491" s="6" customFormat="1" x14ac:dyDescent="0.4"/>
    <row r="46492" s="6" customFormat="1" x14ac:dyDescent="0.4"/>
    <row r="46493" s="6" customFormat="1" x14ac:dyDescent="0.4"/>
    <row r="46494" s="6" customFormat="1" x14ac:dyDescent="0.4"/>
    <row r="46495" s="6" customFormat="1" x14ac:dyDescent="0.4"/>
    <row r="46496" s="6" customFormat="1" x14ac:dyDescent="0.4"/>
    <row r="46497" s="6" customFormat="1" x14ac:dyDescent="0.4"/>
    <row r="46498" s="6" customFormat="1" x14ac:dyDescent="0.4"/>
    <row r="46499" s="6" customFormat="1" x14ac:dyDescent="0.4"/>
    <row r="46500" s="6" customFormat="1" x14ac:dyDescent="0.4"/>
    <row r="46501" s="6" customFormat="1" x14ac:dyDescent="0.4"/>
    <row r="46502" s="6" customFormat="1" x14ac:dyDescent="0.4"/>
    <row r="46503" s="6" customFormat="1" x14ac:dyDescent="0.4"/>
    <row r="46504" s="6" customFormat="1" x14ac:dyDescent="0.4"/>
    <row r="46505" s="6" customFormat="1" x14ac:dyDescent="0.4"/>
    <row r="46506" s="6" customFormat="1" x14ac:dyDescent="0.4"/>
    <row r="46507" s="6" customFormat="1" x14ac:dyDescent="0.4"/>
    <row r="46508" s="6" customFormat="1" x14ac:dyDescent="0.4"/>
    <row r="46509" s="6" customFormat="1" x14ac:dyDescent="0.4"/>
    <row r="46510" s="6" customFormat="1" x14ac:dyDescent="0.4"/>
    <row r="46511" s="6" customFormat="1" x14ac:dyDescent="0.4"/>
    <row r="46512" s="6" customFormat="1" x14ac:dyDescent="0.4"/>
    <row r="46513" s="6" customFormat="1" x14ac:dyDescent="0.4"/>
    <row r="46514" s="6" customFormat="1" x14ac:dyDescent="0.4"/>
    <row r="46515" s="6" customFormat="1" x14ac:dyDescent="0.4"/>
    <row r="46516" s="6" customFormat="1" x14ac:dyDescent="0.4"/>
    <row r="46517" s="6" customFormat="1" x14ac:dyDescent="0.4"/>
    <row r="46518" s="6" customFormat="1" x14ac:dyDescent="0.4"/>
    <row r="46519" s="6" customFormat="1" x14ac:dyDescent="0.4"/>
    <row r="46520" s="6" customFormat="1" x14ac:dyDescent="0.4"/>
    <row r="46521" s="6" customFormat="1" x14ac:dyDescent="0.4"/>
    <row r="46522" s="6" customFormat="1" x14ac:dyDescent="0.4"/>
    <row r="46523" s="6" customFormat="1" x14ac:dyDescent="0.4"/>
    <row r="46524" s="6" customFormat="1" x14ac:dyDescent="0.4"/>
    <row r="46525" s="6" customFormat="1" x14ac:dyDescent="0.4"/>
    <row r="46526" s="6" customFormat="1" x14ac:dyDescent="0.4"/>
    <row r="46527" s="6" customFormat="1" x14ac:dyDescent="0.4"/>
    <row r="46528" s="6" customFormat="1" x14ac:dyDescent="0.4"/>
    <row r="46529" s="6" customFormat="1" x14ac:dyDescent="0.4"/>
    <row r="46530" s="6" customFormat="1" x14ac:dyDescent="0.4"/>
    <row r="46531" s="6" customFormat="1" x14ac:dyDescent="0.4"/>
    <row r="46532" s="6" customFormat="1" x14ac:dyDescent="0.4"/>
    <row r="46533" s="6" customFormat="1" x14ac:dyDescent="0.4"/>
    <row r="46534" s="6" customFormat="1" x14ac:dyDescent="0.4"/>
    <row r="46535" s="6" customFormat="1" x14ac:dyDescent="0.4"/>
    <row r="46536" s="6" customFormat="1" x14ac:dyDescent="0.4"/>
    <row r="46537" s="6" customFormat="1" x14ac:dyDescent="0.4"/>
    <row r="46538" s="6" customFormat="1" x14ac:dyDescent="0.4"/>
    <row r="46539" s="6" customFormat="1" x14ac:dyDescent="0.4"/>
    <row r="46540" s="6" customFormat="1" x14ac:dyDescent="0.4"/>
    <row r="46541" s="6" customFormat="1" x14ac:dyDescent="0.4"/>
    <row r="46542" s="6" customFormat="1" x14ac:dyDescent="0.4"/>
    <row r="46543" s="6" customFormat="1" x14ac:dyDescent="0.4"/>
    <row r="46544" s="6" customFormat="1" x14ac:dyDescent="0.4"/>
    <row r="46545" s="6" customFormat="1" x14ac:dyDescent="0.4"/>
    <row r="46546" s="6" customFormat="1" x14ac:dyDescent="0.4"/>
    <row r="46547" s="6" customFormat="1" x14ac:dyDescent="0.4"/>
    <row r="46548" s="6" customFormat="1" x14ac:dyDescent="0.4"/>
    <row r="46549" s="6" customFormat="1" x14ac:dyDescent="0.4"/>
    <row r="46550" s="6" customFormat="1" x14ac:dyDescent="0.4"/>
    <row r="46551" s="6" customFormat="1" x14ac:dyDescent="0.4"/>
    <row r="46552" s="6" customFormat="1" x14ac:dyDescent="0.4"/>
    <row r="46553" s="6" customFormat="1" x14ac:dyDescent="0.4"/>
    <row r="46554" s="6" customFormat="1" x14ac:dyDescent="0.4"/>
    <row r="46555" s="6" customFormat="1" x14ac:dyDescent="0.4"/>
    <row r="46556" s="6" customFormat="1" x14ac:dyDescent="0.4"/>
    <row r="46557" s="6" customFormat="1" x14ac:dyDescent="0.4"/>
    <row r="46558" s="6" customFormat="1" x14ac:dyDescent="0.4"/>
    <row r="46559" s="6" customFormat="1" x14ac:dyDescent="0.4"/>
    <row r="46560" s="6" customFormat="1" x14ac:dyDescent="0.4"/>
    <row r="46561" s="6" customFormat="1" x14ac:dyDescent="0.4"/>
    <row r="46562" s="6" customFormat="1" x14ac:dyDescent="0.4"/>
    <row r="46563" s="6" customFormat="1" x14ac:dyDescent="0.4"/>
    <row r="46564" s="6" customFormat="1" x14ac:dyDescent="0.4"/>
    <row r="46565" s="6" customFormat="1" x14ac:dyDescent="0.4"/>
    <row r="46566" s="6" customFormat="1" x14ac:dyDescent="0.4"/>
    <row r="46567" s="6" customFormat="1" x14ac:dyDescent="0.4"/>
    <row r="46568" s="6" customFormat="1" x14ac:dyDescent="0.4"/>
    <row r="46569" s="6" customFormat="1" x14ac:dyDescent="0.4"/>
    <row r="46570" s="6" customFormat="1" x14ac:dyDescent="0.4"/>
    <row r="46571" s="6" customFormat="1" x14ac:dyDescent="0.4"/>
    <row r="46572" s="6" customFormat="1" x14ac:dyDescent="0.4"/>
    <row r="46573" s="6" customFormat="1" x14ac:dyDescent="0.4"/>
    <row r="46574" s="6" customFormat="1" x14ac:dyDescent="0.4"/>
    <row r="46575" s="6" customFormat="1" x14ac:dyDescent="0.4"/>
    <row r="46576" s="6" customFormat="1" x14ac:dyDescent="0.4"/>
    <row r="46577" s="6" customFormat="1" x14ac:dyDescent="0.4"/>
    <row r="46578" s="6" customFormat="1" x14ac:dyDescent="0.4"/>
    <row r="46579" s="6" customFormat="1" x14ac:dyDescent="0.4"/>
    <row r="46580" s="6" customFormat="1" x14ac:dyDescent="0.4"/>
    <row r="46581" s="6" customFormat="1" x14ac:dyDescent="0.4"/>
    <row r="46582" s="6" customFormat="1" x14ac:dyDescent="0.4"/>
    <row r="46583" s="6" customFormat="1" x14ac:dyDescent="0.4"/>
    <row r="46584" s="6" customFormat="1" x14ac:dyDescent="0.4"/>
    <row r="46585" s="6" customFormat="1" x14ac:dyDescent="0.4"/>
    <row r="46586" s="6" customFormat="1" x14ac:dyDescent="0.4"/>
    <row r="46587" s="6" customFormat="1" x14ac:dyDescent="0.4"/>
    <row r="46588" s="6" customFormat="1" x14ac:dyDescent="0.4"/>
    <row r="46589" s="6" customFormat="1" x14ac:dyDescent="0.4"/>
    <row r="46590" s="6" customFormat="1" x14ac:dyDescent="0.4"/>
    <row r="46591" s="6" customFormat="1" x14ac:dyDescent="0.4"/>
    <row r="46592" s="6" customFormat="1" x14ac:dyDescent="0.4"/>
    <row r="46593" s="6" customFormat="1" x14ac:dyDescent="0.4"/>
    <row r="46594" s="6" customFormat="1" x14ac:dyDescent="0.4"/>
    <row r="46595" s="6" customFormat="1" x14ac:dyDescent="0.4"/>
    <row r="46596" s="6" customFormat="1" x14ac:dyDescent="0.4"/>
    <row r="46597" s="6" customFormat="1" x14ac:dyDescent="0.4"/>
    <row r="46598" s="6" customFormat="1" x14ac:dyDescent="0.4"/>
    <row r="46599" s="6" customFormat="1" x14ac:dyDescent="0.4"/>
    <row r="46600" s="6" customFormat="1" x14ac:dyDescent="0.4"/>
    <row r="46601" s="6" customFormat="1" x14ac:dyDescent="0.4"/>
    <row r="46602" s="6" customFormat="1" x14ac:dyDescent="0.4"/>
    <row r="46603" s="6" customFormat="1" x14ac:dyDescent="0.4"/>
    <row r="46604" s="6" customFormat="1" x14ac:dyDescent="0.4"/>
    <row r="46605" s="6" customFormat="1" x14ac:dyDescent="0.4"/>
    <row r="46606" s="6" customFormat="1" x14ac:dyDescent="0.4"/>
    <row r="46607" s="6" customFormat="1" x14ac:dyDescent="0.4"/>
    <row r="46608" s="6" customFormat="1" x14ac:dyDescent="0.4"/>
    <row r="46609" s="6" customFormat="1" x14ac:dyDescent="0.4"/>
    <row r="46610" s="6" customFormat="1" x14ac:dyDescent="0.4"/>
    <row r="46611" s="6" customFormat="1" x14ac:dyDescent="0.4"/>
    <row r="46612" s="6" customFormat="1" x14ac:dyDescent="0.4"/>
    <row r="46613" s="6" customFormat="1" x14ac:dyDescent="0.4"/>
    <row r="46614" s="6" customFormat="1" x14ac:dyDescent="0.4"/>
    <row r="46615" s="6" customFormat="1" x14ac:dyDescent="0.4"/>
    <row r="46616" s="6" customFormat="1" x14ac:dyDescent="0.4"/>
    <row r="46617" s="6" customFormat="1" x14ac:dyDescent="0.4"/>
    <row r="46618" s="6" customFormat="1" x14ac:dyDescent="0.4"/>
    <row r="46619" s="6" customFormat="1" x14ac:dyDescent="0.4"/>
    <row r="46620" s="6" customFormat="1" x14ac:dyDescent="0.4"/>
    <row r="46621" s="6" customFormat="1" x14ac:dyDescent="0.4"/>
    <row r="46622" s="6" customFormat="1" x14ac:dyDescent="0.4"/>
    <row r="46623" s="6" customFormat="1" x14ac:dyDescent="0.4"/>
    <row r="46624" s="6" customFormat="1" x14ac:dyDescent="0.4"/>
    <row r="46625" s="6" customFormat="1" x14ac:dyDescent="0.4"/>
    <row r="46626" s="6" customFormat="1" x14ac:dyDescent="0.4"/>
    <row r="46627" s="6" customFormat="1" x14ac:dyDescent="0.4"/>
    <row r="46628" s="6" customFormat="1" x14ac:dyDescent="0.4"/>
    <row r="46629" s="6" customFormat="1" x14ac:dyDescent="0.4"/>
    <row r="46630" s="6" customFormat="1" x14ac:dyDescent="0.4"/>
    <row r="46631" s="6" customFormat="1" x14ac:dyDescent="0.4"/>
    <row r="46632" s="6" customFormat="1" x14ac:dyDescent="0.4"/>
    <row r="46633" s="6" customFormat="1" x14ac:dyDescent="0.4"/>
    <row r="46634" s="6" customFormat="1" x14ac:dyDescent="0.4"/>
    <row r="46635" s="6" customFormat="1" x14ac:dyDescent="0.4"/>
    <row r="46636" s="6" customFormat="1" x14ac:dyDescent="0.4"/>
    <row r="46637" s="6" customFormat="1" x14ac:dyDescent="0.4"/>
    <row r="46638" s="6" customFormat="1" x14ac:dyDescent="0.4"/>
    <row r="46639" s="6" customFormat="1" x14ac:dyDescent="0.4"/>
    <row r="46640" s="6" customFormat="1" x14ac:dyDescent="0.4"/>
    <row r="46641" s="6" customFormat="1" x14ac:dyDescent="0.4"/>
    <row r="46642" s="6" customFormat="1" x14ac:dyDescent="0.4"/>
    <row r="46643" s="6" customFormat="1" x14ac:dyDescent="0.4"/>
    <row r="46644" s="6" customFormat="1" x14ac:dyDescent="0.4"/>
    <row r="46645" s="6" customFormat="1" x14ac:dyDescent="0.4"/>
    <row r="46646" s="6" customFormat="1" x14ac:dyDescent="0.4"/>
    <row r="46647" s="6" customFormat="1" x14ac:dyDescent="0.4"/>
    <row r="46648" s="6" customFormat="1" x14ac:dyDescent="0.4"/>
    <row r="46649" s="6" customFormat="1" x14ac:dyDescent="0.4"/>
    <row r="46650" s="6" customFormat="1" x14ac:dyDescent="0.4"/>
    <row r="46651" s="6" customFormat="1" x14ac:dyDescent="0.4"/>
    <row r="46652" s="6" customFormat="1" x14ac:dyDescent="0.4"/>
    <row r="46653" s="6" customFormat="1" x14ac:dyDescent="0.4"/>
    <row r="46654" s="6" customFormat="1" x14ac:dyDescent="0.4"/>
    <row r="46655" s="6" customFormat="1" x14ac:dyDescent="0.4"/>
    <row r="46656" s="6" customFormat="1" x14ac:dyDescent="0.4"/>
    <row r="46657" s="6" customFormat="1" x14ac:dyDescent="0.4"/>
    <row r="46658" s="6" customFormat="1" x14ac:dyDescent="0.4"/>
    <row r="46659" s="6" customFormat="1" x14ac:dyDescent="0.4"/>
    <row r="46660" s="6" customFormat="1" x14ac:dyDescent="0.4"/>
    <row r="46661" s="6" customFormat="1" x14ac:dyDescent="0.4"/>
    <row r="46662" s="6" customFormat="1" x14ac:dyDescent="0.4"/>
    <row r="46663" s="6" customFormat="1" x14ac:dyDescent="0.4"/>
    <row r="46664" s="6" customFormat="1" x14ac:dyDescent="0.4"/>
    <row r="46665" s="6" customFormat="1" x14ac:dyDescent="0.4"/>
    <row r="46666" s="6" customFormat="1" x14ac:dyDescent="0.4"/>
    <row r="46667" s="6" customFormat="1" x14ac:dyDescent="0.4"/>
    <row r="46668" s="6" customFormat="1" x14ac:dyDescent="0.4"/>
    <row r="46669" s="6" customFormat="1" x14ac:dyDescent="0.4"/>
    <row r="46670" s="6" customFormat="1" x14ac:dyDescent="0.4"/>
    <row r="46671" s="6" customFormat="1" x14ac:dyDescent="0.4"/>
    <row r="46672" s="6" customFormat="1" x14ac:dyDescent="0.4"/>
    <row r="46673" s="6" customFormat="1" x14ac:dyDescent="0.4"/>
    <row r="46674" s="6" customFormat="1" x14ac:dyDescent="0.4"/>
    <row r="46675" s="6" customFormat="1" x14ac:dyDescent="0.4"/>
    <row r="46676" s="6" customFormat="1" x14ac:dyDescent="0.4"/>
    <row r="46677" s="6" customFormat="1" x14ac:dyDescent="0.4"/>
    <row r="46678" s="6" customFormat="1" x14ac:dyDescent="0.4"/>
    <row r="46679" s="6" customFormat="1" x14ac:dyDescent="0.4"/>
    <row r="46680" s="6" customFormat="1" x14ac:dyDescent="0.4"/>
    <row r="46681" s="6" customFormat="1" x14ac:dyDescent="0.4"/>
    <row r="46682" s="6" customFormat="1" x14ac:dyDescent="0.4"/>
    <row r="46683" s="6" customFormat="1" x14ac:dyDescent="0.4"/>
    <row r="46684" s="6" customFormat="1" x14ac:dyDescent="0.4"/>
    <row r="46685" s="6" customFormat="1" x14ac:dyDescent="0.4"/>
    <row r="46686" s="6" customFormat="1" x14ac:dyDescent="0.4"/>
    <row r="46687" s="6" customFormat="1" x14ac:dyDescent="0.4"/>
    <row r="46688" s="6" customFormat="1" x14ac:dyDescent="0.4"/>
    <row r="46689" s="6" customFormat="1" x14ac:dyDescent="0.4"/>
    <row r="46690" s="6" customFormat="1" x14ac:dyDescent="0.4"/>
    <row r="46691" s="6" customFormat="1" x14ac:dyDescent="0.4"/>
    <row r="46692" s="6" customFormat="1" x14ac:dyDescent="0.4"/>
    <row r="46693" s="6" customFormat="1" x14ac:dyDescent="0.4"/>
    <row r="46694" s="6" customFormat="1" x14ac:dyDescent="0.4"/>
    <row r="46695" s="6" customFormat="1" x14ac:dyDescent="0.4"/>
    <row r="46696" s="6" customFormat="1" x14ac:dyDescent="0.4"/>
    <row r="46697" s="6" customFormat="1" x14ac:dyDescent="0.4"/>
    <row r="46698" s="6" customFormat="1" x14ac:dyDescent="0.4"/>
    <row r="46699" s="6" customFormat="1" x14ac:dyDescent="0.4"/>
    <row r="46700" s="6" customFormat="1" x14ac:dyDescent="0.4"/>
    <row r="46701" s="6" customFormat="1" x14ac:dyDescent="0.4"/>
    <row r="46702" s="6" customFormat="1" x14ac:dyDescent="0.4"/>
    <row r="46703" s="6" customFormat="1" x14ac:dyDescent="0.4"/>
    <row r="46704" s="6" customFormat="1" x14ac:dyDescent="0.4"/>
    <row r="46705" s="6" customFormat="1" x14ac:dyDescent="0.4"/>
    <row r="46706" s="6" customFormat="1" x14ac:dyDescent="0.4"/>
    <row r="46707" s="6" customFormat="1" x14ac:dyDescent="0.4"/>
    <row r="46708" s="6" customFormat="1" x14ac:dyDescent="0.4"/>
    <row r="46709" s="6" customFormat="1" x14ac:dyDescent="0.4"/>
    <row r="46710" s="6" customFormat="1" x14ac:dyDescent="0.4"/>
    <row r="46711" s="6" customFormat="1" x14ac:dyDescent="0.4"/>
    <row r="46712" s="6" customFormat="1" x14ac:dyDescent="0.4"/>
    <row r="46713" s="6" customFormat="1" x14ac:dyDescent="0.4"/>
    <row r="46714" s="6" customFormat="1" x14ac:dyDescent="0.4"/>
    <row r="46715" s="6" customFormat="1" x14ac:dyDescent="0.4"/>
    <row r="46716" s="6" customFormat="1" x14ac:dyDescent="0.4"/>
    <row r="46717" s="6" customFormat="1" x14ac:dyDescent="0.4"/>
    <row r="46718" s="6" customFormat="1" x14ac:dyDescent="0.4"/>
    <row r="46719" s="6" customFormat="1" x14ac:dyDescent="0.4"/>
    <row r="46720" s="6" customFormat="1" x14ac:dyDescent="0.4"/>
    <row r="46721" s="6" customFormat="1" x14ac:dyDescent="0.4"/>
    <row r="46722" s="6" customFormat="1" x14ac:dyDescent="0.4"/>
    <row r="46723" s="6" customFormat="1" x14ac:dyDescent="0.4"/>
    <row r="46724" s="6" customFormat="1" x14ac:dyDescent="0.4"/>
    <row r="46725" s="6" customFormat="1" x14ac:dyDescent="0.4"/>
    <row r="46726" s="6" customFormat="1" x14ac:dyDescent="0.4"/>
    <row r="46727" s="6" customFormat="1" x14ac:dyDescent="0.4"/>
    <row r="46728" s="6" customFormat="1" x14ac:dyDescent="0.4"/>
    <row r="46729" s="6" customFormat="1" x14ac:dyDescent="0.4"/>
    <row r="46730" s="6" customFormat="1" x14ac:dyDescent="0.4"/>
    <row r="46731" s="6" customFormat="1" x14ac:dyDescent="0.4"/>
    <row r="46732" s="6" customFormat="1" x14ac:dyDescent="0.4"/>
    <row r="46733" s="6" customFormat="1" x14ac:dyDescent="0.4"/>
    <row r="46734" s="6" customFormat="1" x14ac:dyDescent="0.4"/>
    <row r="46735" s="6" customFormat="1" x14ac:dyDescent="0.4"/>
    <row r="46736" s="6" customFormat="1" x14ac:dyDescent="0.4"/>
    <row r="46737" s="6" customFormat="1" x14ac:dyDescent="0.4"/>
    <row r="46738" s="6" customFormat="1" x14ac:dyDescent="0.4"/>
    <row r="46739" s="6" customFormat="1" x14ac:dyDescent="0.4"/>
    <row r="46740" s="6" customFormat="1" x14ac:dyDescent="0.4"/>
    <row r="46741" s="6" customFormat="1" x14ac:dyDescent="0.4"/>
    <row r="46742" s="6" customFormat="1" x14ac:dyDescent="0.4"/>
    <row r="46743" s="6" customFormat="1" x14ac:dyDescent="0.4"/>
    <row r="46744" s="6" customFormat="1" x14ac:dyDescent="0.4"/>
    <row r="46745" s="6" customFormat="1" x14ac:dyDescent="0.4"/>
    <row r="46746" s="6" customFormat="1" x14ac:dyDescent="0.4"/>
    <row r="46747" s="6" customFormat="1" x14ac:dyDescent="0.4"/>
    <row r="46748" s="6" customFormat="1" x14ac:dyDescent="0.4"/>
    <row r="46749" s="6" customFormat="1" x14ac:dyDescent="0.4"/>
    <row r="46750" s="6" customFormat="1" x14ac:dyDescent="0.4"/>
    <row r="46751" s="6" customFormat="1" x14ac:dyDescent="0.4"/>
    <row r="46752" s="6" customFormat="1" x14ac:dyDescent="0.4"/>
    <row r="46753" s="6" customFormat="1" x14ac:dyDescent="0.4"/>
    <row r="46754" s="6" customFormat="1" x14ac:dyDescent="0.4"/>
    <row r="46755" s="6" customFormat="1" x14ac:dyDescent="0.4"/>
    <row r="46756" s="6" customFormat="1" x14ac:dyDescent="0.4"/>
    <row r="46757" s="6" customFormat="1" x14ac:dyDescent="0.4"/>
    <row r="46758" s="6" customFormat="1" x14ac:dyDescent="0.4"/>
    <row r="46759" s="6" customFormat="1" x14ac:dyDescent="0.4"/>
    <row r="46760" s="6" customFormat="1" x14ac:dyDescent="0.4"/>
    <row r="46761" s="6" customFormat="1" x14ac:dyDescent="0.4"/>
    <row r="46762" s="6" customFormat="1" x14ac:dyDescent="0.4"/>
    <row r="46763" s="6" customFormat="1" x14ac:dyDescent="0.4"/>
    <row r="46764" s="6" customFormat="1" x14ac:dyDescent="0.4"/>
    <row r="46765" s="6" customFormat="1" x14ac:dyDescent="0.4"/>
    <row r="46766" s="6" customFormat="1" x14ac:dyDescent="0.4"/>
    <row r="46767" s="6" customFormat="1" x14ac:dyDescent="0.4"/>
    <row r="46768" s="6" customFormat="1" x14ac:dyDescent="0.4"/>
    <row r="46769" s="6" customFormat="1" x14ac:dyDescent="0.4"/>
    <row r="46770" s="6" customFormat="1" x14ac:dyDescent="0.4"/>
    <row r="46771" s="6" customFormat="1" x14ac:dyDescent="0.4"/>
    <row r="46772" s="6" customFormat="1" x14ac:dyDescent="0.4"/>
    <row r="46773" s="6" customFormat="1" x14ac:dyDescent="0.4"/>
    <row r="46774" s="6" customFormat="1" x14ac:dyDescent="0.4"/>
    <row r="46775" s="6" customFormat="1" x14ac:dyDescent="0.4"/>
    <row r="46776" s="6" customFormat="1" x14ac:dyDescent="0.4"/>
    <row r="46777" s="6" customFormat="1" x14ac:dyDescent="0.4"/>
    <row r="46778" s="6" customFormat="1" x14ac:dyDescent="0.4"/>
    <row r="46779" s="6" customFormat="1" x14ac:dyDescent="0.4"/>
    <row r="46780" s="6" customFormat="1" x14ac:dyDescent="0.4"/>
    <row r="46781" s="6" customFormat="1" x14ac:dyDescent="0.4"/>
    <row r="46782" s="6" customFormat="1" x14ac:dyDescent="0.4"/>
    <row r="46783" s="6" customFormat="1" x14ac:dyDescent="0.4"/>
    <row r="46784" s="6" customFormat="1" x14ac:dyDescent="0.4"/>
    <row r="46785" s="6" customFormat="1" x14ac:dyDescent="0.4"/>
    <row r="46786" s="6" customFormat="1" x14ac:dyDescent="0.4"/>
    <row r="46787" s="6" customFormat="1" x14ac:dyDescent="0.4"/>
    <row r="46788" s="6" customFormat="1" x14ac:dyDescent="0.4"/>
    <row r="46789" s="6" customFormat="1" x14ac:dyDescent="0.4"/>
    <row r="46790" s="6" customFormat="1" x14ac:dyDescent="0.4"/>
    <row r="46791" s="6" customFormat="1" x14ac:dyDescent="0.4"/>
    <row r="46792" s="6" customFormat="1" x14ac:dyDescent="0.4"/>
    <row r="46793" s="6" customFormat="1" x14ac:dyDescent="0.4"/>
    <row r="46794" s="6" customFormat="1" x14ac:dyDescent="0.4"/>
    <row r="46795" s="6" customFormat="1" x14ac:dyDescent="0.4"/>
    <row r="46796" s="6" customFormat="1" x14ac:dyDescent="0.4"/>
    <row r="46797" s="6" customFormat="1" x14ac:dyDescent="0.4"/>
    <row r="46798" s="6" customFormat="1" x14ac:dyDescent="0.4"/>
    <row r="46799" s="6" customFormat="1" x14ac:dyDescent="0.4"/>
    <row r="46800" s="6" customFormat="1" x14ac:dyDescent="0.4"/>
    <row r="46801" s="6" customFormat="1" x14ac:dyDescent="0.4"/>
    <row r="46802" s="6" customFormat="1" x14ac:dyDescent="0.4"/>
    <row r="46803" s="6" customFormat="1" x14ac:dyDescent="0.4"/>
    <row r="46804" s="6" customFormat="1" x14ac:dyDescent="0.4"/>
    <row r="46805" s="6" customFormat="1" x14ac:dyDescent="0.4"/>
    <row r="46806" s="6" customFormat="1" x14ac:dyDescent="0.4"/>
    <row r="46807" s="6" customFormat="1" x14ac:dyDescent="0.4"/>
    <row r="46808" s="6" customFormat="1" x14ac:dyDescent="0.4"/>
    <row r="46809" s="6" customFormat="1" x14ac:dyDescent="0.4"/>
    <row r="46810" s="6" customFormat="1" x14ac:dyDescent="0.4"/>
    <row r="46811" s="6" customFormat="1" x14ac:dyDescent="0.4"/>
    <row r="46812" s="6" customFormat="1" x14ac:dyDescent="0.4"/>
    <row r="46813" s="6" customFormat="1" x14ac:dyDescent="0.4"/>
    <row r="46814" s="6" customFormat="1" x14ac:dyDescent="0.4"/>
    <row r="46815" s="6" customFormat="1" x14ac:dyDescent="0.4"/>
    <row r="46816" s="6" customFormat="1" x14ac:dyDescent="0.4"/>
    <row r="46817" s="6" customFormat="1" x14ac:dyDescent="0.4"/>
    <row r="46818" s="6" customFormat="1" x14ac:dyDescent="0.4"/>
    <row r="46819" s="6" customFormat="1" x14ac:dyDescent="0.4"/>
    <row r="46820" s="6" customFormat="1" x14ac:dyDescent="0.4"/>
    <row r="46821" s="6" customFormat="1" x14ac:dyDescent="0.4"/>
    <row r="46822" s="6" customFormat="1" x14ac:dyDescent="0.4"/>
    <row r="46823" s="6" customFormat="1" x14ac:dyDescent="0.4"/>
    <row r="46824" s="6" customFormat="1" x14ac:dyDescent="0.4"/>
    <row r="46825" s="6" customFormat="1" x14ac:dyDescent="0.4"/>
    <row r="46826" s="6" customFormat="1" x14ac:dyDescent="0.4"/>
    <row r="46827" s="6" customFormat="1" x14ac:dyDescent="0.4"/>
    <row r="46828" s="6" customFormat="1" x14ac:dyDescent="0.4"/>
    <row r="46829" s="6" customFormat="1" x14ac:dyDescent="0.4"/>
    <row r="46830" s="6" customFormat="1" x14ac:dyDescent="0.4"/>
    <row r="46831" s="6" customFormat="1" x14ac:dyDescent="0.4"/>
    <row r="46832" s="6" customFormat="1" x14ac:dyDescent="0.4"/>
    <row r="46833" s="6" customFormat="1" x14ac:dyDescent="0.4"/>
    <row r="46834" s="6" customFormat="1" x14ac:dyDescent="0.4"/>
    <row r="46835" s="6" customFormat="1" x14ac:dyDescent="0.4"/>
    <row r="46836" s="6" customFormat="1" x14ac:dyDescent="0.4"/>
    <row r="46837" s="6" customFormat="1" x14ac:dyDescent="0.4"/>
    <row r="46838" s="6" customFormat="1" x14ac:dyDescent="0.4"/>
    <row r="46839" s="6" customFormat="1" x14ac:dyDescent="0.4"/>
    <row r="46840" s="6" customFormat="1" x14ac:dyDescent="0.4"/>
    <row r="46841" s="6" customFormat="1" x14ac:dyDescent="0.4"/>
    <row r="46842" s="6" customFormat="1" x14ac:dyDescent="0.4"/>
    <row r="46843" s="6" customFormat="1" x14ac:dyDescent="0.4"/>
    <row r="46844" s="6" customFormat="1" x14ac:dyDescent="0.4"/>
    <row r="46845" s="6" customFormat="1" x14ac:dyDescent="0.4"/>
    <row r="46846" s="6" customFormat="1" x14ac:dyDescent="0.4"/>
    <row r="46847" s="6" customFormat="1" x14ac:dyDescent="0.4"/>
    <row r="46848" s="6" customFormat="1" x14ac:dyDescent="0.4"/>
    <row r="46849" s="6" customFormat="1" x14ac:dyDescent="0.4"/>
    <row r="46850" s="6" customFormat="1" x14ac:dyDescent="0.4"/>
    <row r="46851" s="6" customFormat="1" x14ac:dyDescent="0.4"/>
    <row r="46852" s="6" customFormat="1" x14ac:dyDescent="0.4"/>
    <row r="46853" s="6" customFormat="1" x14ac:dyDescent="0.4"/>
    <row r="46854" s="6" customFormat="1" x14ac:dyDescent="0.4"/>
    <row r="46855" s="6" customFormat="1" x14ac:dyDescent="0.4"/>
    <row r="46856" s="6" customFormat="1" x14ac:dyDescent="0.4"/>
    <row r="46857" s="6" customFormat="1" x14ac:dyDescent="0.4"/>
    <row r="46858" s="6" customFormat="1" x14ac:dyDescent="0.4"/>
    <row r="46859" s="6" customFormat="1" x14ac:dyDescent="0.4"/>
    <row r="46860" s="6" customFormat="1" x14ac:dyDescent="0.4"/>
    <row r="46861" s="6" customFormat="1" x14ac:dyDescent="0.4"/>
    <row r="46862" s="6" customFormat="1" x14ac:dyDescent="0.4"/>
    <row r="46863" s="6" customFormat="1" x14ac:dyDescent="0.4"/>
    <row r="46864" s="6" customFormat="1" x14ac:dyDescent="0.4"/>
    <row r="46865" s="6" customFormat="1" x14ac:dyDescent="0.4"/>
    <row r="46866" s="6" customFormat="1" x14ac:dyDescent="0.4"/>
    <row r="46867" s="6" customFormat="1" x14ac:dyDescent="0.4"/>
    <row r="46868" s="6" customFormat="1" x14ac:dyDescent="0.4"/>
    <row r="46869" s="6" customFormat="1" x14ac:dyDescent="0.4"/>
    <row r="46870" s="6" customFormat="1" x14ac:dyDescent="0.4"/>
    <row r="46871" s="6" customFormat="1" x14ac:dyDescent="0.4"/>
    <row r="46872" s="6" customFormat="1" x14ac:dyDescent="0.4"/>
    <row r="46873" s="6" customFormat="1" x14ac:dyDescent="0.4"/>
    <row r="46874" s="6" customFormat="1" x14ac:dyDescent="0.4"/>
    <row r="46875" s="6" customFormat="1" x14ac:dyDescent="0.4"/>
    <row r="46876" s="6" customFormat="1" x14ac:dyDescent="0.4"/>
    <row r="46877" s="6" customFormat="1" x14ac:dyDescent="0.4"/>
    <row r="46878" s="6" customFormat="1" x14ac:dyDescent="0.4"/>
    <row r="46879" s="6" customFormat="1" x14ac:dyDescent="0.4"/>
    <row r="46880" s="6" customFormat="1" x14ac:dyDescent="0.4"/>
    <row r="46881" s="6" customFormat="1" x14ac:dyDescent="0.4"/>
    <row r="46882" s="6" customFormat="1" x14ac:dyDescent="0.4"/>
    <row r="46883" s="6" customFormat="1" x14ac:dyDescent="0.4"/>
    <row r="46884" s="6" customFormat="1" x14ac:dyDescent="0.4"/>
    <row r="46885" s="6" customFormat="1" x14ac:dyDescent="0.4"/>
    <row r="46886" s="6" customFormat="1" x14ac:dyDescent="0.4"/>
    <row r="46887" s="6" customFormat="1" x14ac:dyDescent="0.4"/>
    <row r="46888" s="6" customFormat="1" x14ac:dyDescent="0.4"/>
    <row r="46889" s="6" customFormat="1" x14ac:dyDescent="0.4"/>
    <row r="46890" s="6" customFormat="1" x14ac:dyDescent="0.4"/>
    <row r="46891" s="6" customFormat="1" x14ac:dyDescent="0.4"/>
    <row r="46892" s="6" customFormat="1" x14ac:dyDescent="0.4"/>
    <row r="46893" s="6" customFormat="1" x14ac:dyDescent="0.4"/>
    <row r="46894" s="6" customFormat="1" x14ac:dyDescent="0.4"/>
    <row r="46895" s="6" customFormat="1" x14ac:dyDescent="0.4"/>
    <row r="46896" s="6" customFormat="1" x14ac:dyDescent="0.4"/>
    <row r="46897" s="6" customFormat="1" x14ac:dyDescent="0.4"/>
    <row r="46898" s="6" customFormat="1" x14ac:dyDescent="0.4"/>
    <row r="46899" s="6" customFormat="1" x14ac:dyDescent="0.4"/>
    <row r="46900" s="6" customFormat="1" x14ac:dyDescent="0.4"/>
    <row r="46901" s="6" customFormat="1" x14ac:dyDescent="0.4"/>
    <row r="46902" s="6" customFormat="1" x14ac:dyDescent="0.4"/>
    <row r="46903" s="6" customFormat="1" x14ac:dyDescent="0.4"/>
    <row r="46904" s="6" customFormat="1" x14ac:dyDescent="0.4"/>
    <row r="46905" s="6" customFormat="1" x14ac:dyDescent="0.4"/>
    <row r="46906" s="6" customFormat="1" x14ac:dyDescent="0.4"/>
    <row r="46907" s="6" customFormat="1" x14ac:dyDescent="0.4"/>
    <row r="46908" s="6" customFormat="1" x14ac:dyDescent="0.4"/>
    <row r="46909" s="6" customFormat="1" x14ac:dyDescent="0.4"/>
    <row r="46910" s="6" customFormat="1" x14ac:dyDescent="0.4"/>
    <row r="46911" s="6" customFormat="1" x14ac:dyDescent="0.4"/>
    <row r="46912" s="6" customFormat="1" x14ac:dyDescent="0.4"/>
    <row r="46913" s="6" customFormat="1" x14ac:dyDescent="0.4"/>
    <row r="46914" s="6" customFormat="1" x14ac:dyDescent="0.4"/>
    <row r="46915" s="6" customFormat="1" x14ac:dyDescent="0.4"/>
    <row r="46916" s="6" customFormat="1" x14ac:dyDescent="0.4"/>
    <row r="46917" s="6" customFormat="1" x14ac:dyDescent="0.4"/>
    <row r="46918" s="6" customFormat="1" x14ac:dyDescent="0.4"/>
    <row r="46919" s="6" customFormat="1" x14ac:dyDescent="0.4"/>
    <row r="46920" s="6" customFormat="1" x14ac:dyDescent="0.4"/>
    <row r="46921" s="6" customFormat="1" x14ac:dyDescent="0.4"/>
    <row r="46922" s="6" customFormat="1" x14ac:dyDescent="0.4"/>
    <row r="46923" s="6" customFormat="1" x14ac:dyDescent="0.4"/>
    <row r="46924" s="6" customFormat="1" x14ac:dyDescent="0.4"/>
    <row r="46925" s="6" customFormat="1" x14ac:dyDescent="0.4"/>
    <row r="46926" s="6" customFormat="1" x14ac:dyDescent="0.4"/>
    <row r="46927" s="6" customFormat="1" x14ac:dyDescent="0.4"/>
    <row r="46928" s="6" customFormat="1" x14ac:dyDescent="0.4"/>
    <row r="46929" s="6" customFormat="1" x14ac:dyDescent="0.4"/>
    <row r="46930" s="6" customFormat="1" x14ac:dyDescent="0.4"/>
    <row r="46931" s="6" customFormat="1" x14ac:dyDescent="0.4"/>
    <row r="46932" s="6" customFormat="1" x14ac:dyDescent="0.4"/>
    <row r="46933" s="6" customFormat="1" x14ac:dyDescent="0.4"/>
    <row r="46934" s="6" customFormat="1" x14ac:dyDescent="0.4"/>
    <row r="46935" s="6" customFormat="1" x14ac:dyDescent="0.4"/>
    <row r="46936" s="6" customFormat="1" x14ac:dyDescent="0.4"/>
    <row r="46937" s="6" customFormat="1" x14ac:dyDescent="0.4"/>
    <row r="46938" s="6" customFormat="1" x14ac:dyDescent="0.4"/>
    <row r="46939" s="6" customFormat="1" x14ac:dyDescent="0.4"/>
    <row r="46940" s="6" customFormat="1" x14ac:dyDescent="0.4"/>
    <row r="46941" s="6" customFormat="1" x14ac:dyDescent="0.4"/>
    <row r="46942" s="6" customFormat="1" x14ac:dyDescent="0.4"/>
    <row r="46943" s="6" customFormat="1" x14ac:dyDescent="0.4"/>
    <row r="46944" s="6" customFormat="1" x14ac:dyDescent="0.4"/>
    <row r="46945" s="6" customFormat="1" x14ac:dyDescent="0.4"/>
    <row r="46946" s="6" customFormat="1" x14ac:dyDescent="0.4"/>
    <row r="46947" s="6" customFormat="1" x14ac:dyDescent="0.4"/>
    <row r="46948" s="6" customFormat="1" x14ac:dyDescent="0.4"/>
    <row r="46949" s="6" customFormat="1" x14ac:dyDescent="0.4"/>
    <row r="46950" s="6" customFormat="1" x14ac:dyDescent="0.4"/>
    <row r="46951" s="6" customFormat="1" x14ac:dyDescent="0.4"/>
    <row r="46952" s="6" customFormat="1" x14ac:dyDescent="0.4"/>
    <row r="46953" s="6" customFormat="1" x14ac:dyDescent="0.4"/>
    <row r="46954" s="6" customFormat="1" x14ac:dyDescent="0.4"/>
    <row r="46955" s="6" customFormat="1" x14ac:dyDescent="0.4"/>
    <row r="46956" s="6" customFormat="1" x14ac:dyDescent="0.4"/>
    <row r="46957" s="6" customFormat="1" x14ac:dyDescent="0.4"/>
    <row r="46958" s="6" customFormat="1" x14ac:dyDescent="0.4"/>
    <row r="46959" s="6" customFormat="1" x14ac:dyDescent="0.4"/>
    <row r="46960" s="6" customFormat="1" x14ac:dyDescent="0.4"/>
    <row r="46961" s="6" customFormat="1" x14ac:dyDescent="0.4"/>
    <row r="46962" s="6" customFormat="1" x14ac:dyDescent="0.4"/>
    <row r="46963" s="6" customFormat="1" x14ac:dyDescent="0.4"/>
    <row r="46964" s="6" customFormat="1" x14ac:dyDescent="0.4"/>
    <row r="46965" s="6" customFormat="1" x14ac:dyDescent="0.4"/>
    <row r="46966" s="6" customFormat="1" x14ac:dyDescent="0.4"/>
    <row r="46967" s="6" customFormat="1" x14ac:dyDescent="0.4"/>
    <row r="46968" s="6" customFormat="1" x14ac:dyDescent="0.4"/>
    <row r="46969" s="6" customFormat="1" x14ac:dyDescent="0.4"/>
    <row r="46970" s="6" customFormat="1" x14ac:dyDescent="0.4"/>
    <row r="46971" s="6" customFormat="1" x14ac:dyDescent="0.4"/>
    <row r="46972" s="6" customFormat="1" x14ac:dyDescent="0.4"/>
    <row r="46973" s="6" customFormat="1" x14ac:dyDescent="0.4"/>
    <row r="46974" s="6" customFormat="1" x14ac:dyDescent="0.4"/>
    <row r="46975" s="6" customFormat="1" x14ac:dyDescent="0.4"/>
    <row r="46976" s="6" customFormat="1" x14ac:dyDescent="0.4"/>
    <row r="46977" s="6" customFormat="1" x14ac:dyDescent="0.4"/>
    <row r="46978" s="6" customFormat="1" x14ac:dyDescent="0.4"/>
    <row r="46979" s="6" customFormat="1" x14ac:dyDescent="0.4"/>
    <row r="46980" s="6" customFormat="1" x14ac:dyDescent="0.4"/>
    <row r="46981" s="6" customFormat="1" x14ac:dyDescent="0.4"/>
    <row r="46982" s="6" customFormat="1" x14ac:dyDescent="0.4"/>
    <row r="46983" s="6" customFormat="1" x14ac:dyDescent="0.4"/>
    <row r="46984" s="6" customFormat="1" x14ac:dyDescent="0.4"/>
    <row r="46985" s="6" customFormat="1" x14ac:dyDescent="0.4"/>
    <row r="46986" s="6" customFormat="1" x14ac:dyDescent="0.4"/>
    <row r="46987" s="6" customFormat="1" x14ac:dyDescent="0.4"/>
    <row r="46988" s="6" customFormat="1" x14ac:dyDescent="0.4"/>
    <row r="46989" s="6" customFormat="1" x14ac:dyDescent="0.4"/>
    <row r="46990" s="6" customFormat="1" x14ac:dyDescent="0.4"/>
    <row r="46991" s="6" customFormat="1" x14ac:dyDescent="0.4"/>
    <row r="46992" s="6" customFormat="1" x14ac:dyDescent="0.4"/>
    <row r="46993" s="6" customFormat="1" x14ac:dyDescent="0.4"/>
    <row r="46994" s="6" customFormat="1" x14ac:dyDescent="0.4"/>
    <row r="46995" s="6" customFormat="1" x14ac:dyDescent="0.4"/>
    <row r="46996" s="6" customFormat="1" x14ac:dyDescent="0.4"/>
    <row r="46997" s="6" customFormat="1" x14ac:dyDescent="0.4"/>
    <row r="46998" s="6" customFormat="1" x14ac:dyDescent="0.4"/>
    <row r="46999" s="6" customFormat="1" x14ac:dyDescent="0.4"/>
    <row r="47000" s="6" customFormat="1" x14ac:dyDescent="0.4"/>
    <row r="47001" s="6" customFormat="1" x14ac:dyDescent="0.4"/>
    <row r="47002" s="6" customFormat="1" x14ac:dyDescent="0.4"/>
    <row r="47003" s="6" customFormat="1" x14ac:dyDescent="0.4"/>
    <row r="47004" s="6" customFormat="1" x14ac:dyDescent="0.4"/>
    <row r="47005" s="6" customFormat="1" x14ac:dyDescent="0.4"/>
    <row r="47006" s="6" customFormat="1" x14ac:dyDescent="0.4"/>
    <row r="47007" s="6" customFormat="1" x14ac:dyDescent="0.4"/>
    <row r="47008" s="6" customFormat="1" x14ac:dyDescent="0.4"/>
    <row r="47009" s="6" customFormat="1" x14ac:dyDescent="0.4"/>
    <row r="47010" s="6" customFormat="1" x14ac:dyDescent="0.4"/>
    <row r="47011" s="6" customFormat="1" x14ac:dyDescent="0.4"/>
    <row r="47012" s="6" customFormat="1" x14ac:dyDescent="0.4"/>
    <row r="47013" s="6" customFormat="1" x14ac:dyDescent="0.4"/>
    <row r="47014" s="6" customFormat="1" x14ac:dyDescent="0.4"/>
    <row r="47015" s="6" customFormat="1" x14ac:dyDescent="0.4"/>
    <row r="47016" s="6" customFormat="1" x14ac:dyDescent="0.4"/>
    <row r="47017" s="6" customFormat="1" x14ac:dyDescent="0.4"/>
    <row r="47018" s="6" customFormat="1" x14ac:dyDescent="0.4"/>
    <row r="47019" s="6" customFormat="1" x14ac:dyDescent="0.4"/>
    <row r="47020" s="6" customFormat="1" x14ac:dyDescent="0.4"/>
    <row r="47021" s="6" customFormat="1" x14ac:dyDescent="0.4"/>
    <row r="47022" s="6" customFormat="1" x14ac:dyDescent="0.4"/>
    <row r="47023" s="6" customFormat="1" x14ac:dyDescent="0.4"/>
    <row r="47024" s="6" customFormat="1" x14ac:dyDescent="0.4"/>
    <row r="47025" s="6" customFormat="1" x14ac:dyDescent="0.4"/>
    <row r="47026" s="6" customFormat="1" x14ac:dyDescent="0.4"/>
    <row r="47027" s="6" customFormat="1" x14ac:dyDescent="0.4"/>
    <row r="47028" s="6" customFormat="1" x14ac:dyDescent="0.4"/>
    <row r="47029" s="6" customFormat="1" x14ac:dyDescent="0.4"/>
    <row r="47030" s="6" customFormat="1" x14ac:dyDescent="0.4"/>
    <row r="47031" s="6" customFormat="1" x14ac:dyDescent="0.4"/>
    <row r="47032" s="6" customFormat="1" x14ac:dyDescent="0.4"/>
    <row r="47033" s="6" customFormat="1" x14ac:dyDescent="0.4"/>
    <row r="47034" s="6" customFormat="1" x14ac:dyDescent="0.4"/>
    <row r="47035" s="6" customFormat="1" x14ac:dyDescent="0.4"/>
    <row r="47036" s="6" customFormat="1" x14ac:dyDescent="0.4"/>
    <row r="47037" s="6" customFormat="1" x14ac:dyDescent="0.4"/>
    <row r="47038" s="6" customFormat="1" x14ac:dyDescent="0.4"/>
    <row r="47039" s="6" customFormat="1" x14ac:dyDescent="0.4"/>
    <row r="47040" s="6" customFormat="1" x14ac:dyDescent="0.4"/>
    <row r="47041" s="6" customFormat="1" x14ac:dyDescent="0.4"/>
    <row r="47042" s="6" customFormat="1" x14ac:dyDescent="0.4"/>
    <row r="47043" s="6" customFormat="1" x14ac:dyDescent="0.4"/>
    <row r="47044" s="6" customFormat="1" x14ac:dyDescent="0.4"/>
    <row r="47045" s="6" customFormat="1" x14ac:dyDescent="0.4"/>
    <row r="47046" s="6" customFormat="1" x14ac:dyDescent="0.4"/>
    <row r="47047" s="6" customFormat="1" x14ac:dyDescent="0.4"/>
    <row r="47048" s="6" customFormat="1" x14ac:dyDescent="0.4"/>
    <row r="47049" s="6" customFormat="1" x14ac:dyDescent="0.4"/>
    <row r="47050" s="6" customFormat="1" x14ac:dyDescent="0.4"/>
    <row r="47051" s="6" customFormat="1" x14ac:dyDescent="0.4"/>
    <row r="47052" s="6" customFormat="1" x14ac:dyDescent="0.4"/>
    <row r="47053" s="6" customFormat="1" x14ac:dyDescent="0.4"/>
    <row r="47054" s="6" customFormat="1" x14ac:dyDescent="0.4"/>
    <row r="47055" s="6" customFormat="1" x14ac:dyDescent="0.4"/>
    <row r="47056" s="6" customFormat="1" x14ac:dyDescent="0.4"/>
    <row r="47057" s="6" customFormat="1" x14ac:dyDescent="0.4"/>
    <row r="47058" s="6" customFormat="1" x14ac:dyDescent="0.4"/>
    <row r="47059" s="6" customFormat="1" x14ac:dyDescent="0.4"/>
    <row r="47060" s="6" customFormat="1" x14ac:dyDescent="0.4"/>
    <row r="47061" s="6" customFormat="1" x14ac:dyDescent="0.4"/>
    <row r="47062" s="6" customFormat="1" x14ac:dyDescent="0.4"/>
    <row r="47063" s="6" customFormat="1" x14ac:dyDescent="0.4"/>
    <row r="47064" s="6" customFormat="1" x14ac:dyDescent="0.4"/>
    <row r="47065" s="6" customFormat="1" x14ac:dyDescent="0.4"/>
    <row r="47066" s="6" customFormat="1" x14ac:dyDescent="0.4"/>
    <row r="47067" s="6" customFormat="1" x14ac:dyDescent="0.4"/>
    <row r="47068" s="6" customFormat="1" x14ac:dyDescent="0.4"/>
    <row r="47069" s="6" customFormat="1" x14ac:dyDescent="0.4"/>
    <row r="47070" s="6" customFormat="1" x14ac:dyDescent="0.4"/>
    <row r="47071" s="6" customFormat="1" x14ac:dyDescent="0.4"/>
    <row r="47072" s="6" customFormat="1" x14ac:dyDescent="0.4"/>
    <row r="47073" s="6" customFormat="1" x14ac:dyDescent="0.4"/>
    <row r="47074" s="6" customFormat="1" x14ac:dyDescent="0.4"/>
    <row r="47075" s="6" customFormat="1" x14ac:dyDescent="0.4"/>
    <row r="47076" s="6" customFormat="1" x14ac:dyDescent="0.4"/>
    <row r="47077" s="6" customFormat="1" x14ac:dyDescent="0.4"/>
    <row r="47078" s="6" customFormat="1" x14ac:dyDescent="0.4"/>
    <row r="47079" s="6" customFormat="1" x14ac:dyDescent="0.4"/>
    <row r="47080" s="6" customFormat="1" x14ac:dyDescent="0.4"/>
    <row r="47081" s="6" customFormat="1" x14ac:dyDescent="0.4"/>
    <row r="47082" s="6" customFormat="1" x14ac:dyDescent="0.4"/>
    <row r="47083" s="6" customFormat="1" x14ac:dyDescent="0.4"/>
    <row r="47084" s="6" customFormat="1" x14ac:dyDescent="0.4"/>
    <row r="47085" s="6" customFormat="1" x14ac:dyDescent="0.4"/>
    <row r="47086" s="6" customFormat="1" x14ac:dyDescent="0.4"/>
    <row r="47087" s="6" customFormat="1" x14ac:dyDescent="0.4"/>
    <row r="47088" s="6" customFormat="1" x14ac:dyDescent="0.4"/>
    <row r="47089" s="6" customFormat="1" x14ac:dyDescent="0.4"/>
    <row r="47090" s="6" customFormat="1" x14ac:dyDescent="0.4"/>
    <row r="47091" s="6" customFormat="1" x14ac:dyDescent="0.4"/>
    <row r="47092" s="6" customFormat="1" x14ac:dyDescent="0.4"/>
    <row r="47093" s="6" customFormat="1" x14ac:dyDescent="0.4"/>
    <row r="47094" s="6" customFormat="1" x14ac:dyDescent="0.4"/>
    <row r="47095" s="6" customFormat="1" x14ac:dyDescent="0.4"/>
    <row r="47096" s="6" customFormat="1" x14ac:dyDescent="0.4"/>
    <row r="47097" s="6" customFormat="1" x14ac:dyDescent="0.4"/>
    <row r="47098" s="6" customFormat="1" x14ac:dyDescent="0.4"/>
    <row r="47099" s="6" customFormat="1" x14ac:dyDescent="0.4"/>
    <row r="47100" s="6" customFormat="1" x14ac:dyDescent="0.4"/>
    <row r="47101" s="6" customFormat="1" x14ac:dyDescent="0.4"/>
    <row r="47102" s="6" customFormat="1" x14ac:dyDescent="0.4"/>
    <row r="47103" s="6" customFormat="1" x14ac:dyDescent="0.4"/>
    <row r="47104" s="6" customFormat="1" x14ac:dyDescent="0.4"/>
    <row r="47105" s="6" customFormat="1" x14ac:dyDescent="0.4"/>
    <row r="47106" s="6" customFormat="1" x14ac:dyDescent="0.4"/>
    <row r="47107" s="6" customFormat="1" x14ac:dyDescent="0.4"/>
    <row r="47108" s="6" customFormat="1" x14ac:dyDescent="0.4"/>
    <row r="47109" s="6" customFormat="1" x14ac:dyDescent="0.4"/>
    <row r="47110" s="6" customFormat="1" x14ac:dyDescent="0.4"/>
    <row r="47111" s="6" customFormat="1" x14ac:dyDescent="0.4"/>
    <row r="47112" s="6" customFormat="1" x14ac:dyDescent="0.4"/>
    <row r="47113" s="6" customFormat="1" x14ac:dyDescent="0.4"/>
    <row r="47114" s="6" customFormat="1" x14ac:dyDescent="0.4"/>
    <row r="47115" s="6" customFormat="1" x14ac:dyDescent="0.4"/>
    <row r="47116" s="6" customFormat="1" x14ac:dyDescent="0.4"/>
    <row r="47117" s="6" customFormat="1" x14ac:dyDescent="0.4"/>
    <row r="47118" s="6" customFormat="1" x14ac:dyDescent="0.4"/>
    <row r="47119" s="6" customFormat="1" x14ac:dyDescent="0.4"/>
    <row r="47120" s="6" customFormat="1" x14ac:dyDescent="0.4"/>
    <row r="47121" s="6" customFormat="1" x14ac:dyDescent="0.4"/>
    <row r="47122" s="6" customFormat="1" x14ac:dyDescent="0.4"/>
    <row r="47123" s="6" customFormat="1" x14ac:dyDescent="0.4"/>
    <row r="47124" s="6" customFormat="1" x14ac:dyDescent="0.4"/>
    <row r="47125" s="6" customFormat="1" x14ac:dyDescent="0.4"/>
    <row r="47126" s="6" customFormat="1" x14ac:dyDescent="0.4"/>
    <row r="47127" s="6" customFormat="1" x14ac:dyDescent="0.4"/>
    <row r="47128" s="6" customFormat="1" x14ac:dyDescent="0.4"/>
    <row r="47129" s="6" customFormat="1" x14ac:dyDescent="0.4"/>
    <row r="47130" s="6" customFormat="1" x14ac:dyDescent="0.4"/>
    <row r="47131" s="6" customFormat="1" x14ac:dyDescent="0.4"/>
    <row r="47132" s="6" customFormat="1" x14ac:dyDescent="0.4"/>
    <row r="47133" s="6" customFormat="1" x14ac:dyDescent="0.4"/>
    <row r="47134" s="6" customFormat="1" x14ac:dyDescent="0.4"/>
    <row r="47135" s="6" customFormat="1" x14ac:dyDescent="0.4"/>
    <row r="47136" s="6" customFormat="1" x14ac:dyDescent="0.4"/>
    <row r="47137" s="6" customFormat="1" x14ac:dyDescent="0.4"/>
    <row r="47138" s="6" customFormat="1" x14ac:dyDescent="0.4"/>
    <row r="47139" s="6" customFormat="1" x14ac:dyDescent="0.4"/>
    <row r="47140" s="6" customFormat="1" x14ac:dyDescent="0.4"/>
    <row r="47141" s="6" customFormat="1" x14ac:dyDescent="0.4"/>
    <row r="47142" s="6" customFormat="1" x14ac:dyDescent="0.4"/>
    <row r="47143" s="6" customFormat="1" x14ac:dyDescent="0.4"/>
    <row r="47144" s="6" customFormat="1" x14ac:dyDescent="0.4"/>
    <row r="47145" s="6" customFormat="1" x14ac:dyDescent="0.4"/>
    <row r="47146" s="6" customFormat="1" x14ac:dyDescent="0.4"/>
    <row r="47147" s="6" customFormat="1" x14ac:dyDescent="0.4"/>
    <row r="47148" s="6" customFormat="1" x14ac:dyDescent="0.4"/>
    <row r="47149" s="6" customFormat="1" x14ac:dyDescent="0.4"/>
    <row r="47150" s="6" customFormat="1" x14ac:dyDescent="0.4"/>
    <row r="47151" s="6" customFormat="1" x14ac:dyDescent="0.4"/>
    <row r="47152" s="6" customFormat="1" x14ac:dyDescent="0.4"/>
    <row r="47153" s="6" customFormat="1" x14ac:dyDescent="0.4"/>
    <row r="47154" s="6" customFormat="1" x14ac:dyDescent="0.4"/>
    <row r="47155" s="6" customFormat="1" x14ac:dyDescent="0.4"/>
    <row r="47156" s="6" customFormat="1" x14ac:dyDescent="0.4"/>
    <row r="47157" s="6" customFormat="1" x14ac:dyDescent="0.4"/>
    <row r="47158" s="6" customFormat="1" x14ac:dyDescent="0.4"/>
    <row r="47159" s="6" customFormat="1" x14ac:dyDescent="0.4"/>
    <row r="47160" s="6" customFormat="1" x14ac:dyDescent="0.4"/>
    <row r="47161" s="6" customFormat="1" x14ac:dyDescent="0.4"/>
    <row r="47162" s="6" customFormat="1" x14ac:dyDescent="0.4"/>
    <row r="47163" s="6" customFormat="1" x14ac:dyDescent="0.4"/>
    <row r="47164" s="6" customFormat="1" x14ac:dyDescent="0.4"/>
    <row r="47165" s="6" customFormat="1" x14ac:dyDescent="0.4"/>
    <row r="47166" s="6" customFormat="1" x14ac:dyDescent="0.4"/>
    <row r="47167" s="6" customFormat="1" x14ac:dyDescent="0.4"/>
    <row r="47168" s="6" customFormat="1" x14ac:dyDescent="0.4"/>
    <row r="47169" s="6" customFormat="1" x14ac:dyDescent="0.4"/>
    <row r="47170" s="6" customFormat="1" x14ac:dyDescent="0.4"/>
    <row r="47171" s="6" customFormat="1" x14ac:dyDescent="0.4"/>
    <row r="47172" s="6" customFormat="1" x14ac:dyDescent="0.4"/>
    <row r="47173" s="6" customFormat="1" x14ac:dyDescent="0.4"/>
    <row r="47174" s="6" customFormat="1" x14ac:dyDescent="0.4"/>
    <row r="47175" s="6" customFormat="1" x14ac:dyDescent="0.4"/>
    <row r="47176" s="6" customFormat="1" x14ac:dyDescent="0.4"/>
    <row r="47177" s="6" customFormat="1" x14ac:dyDescent="0.4"/>
    <row r="47178" s="6" customFormat="1" x14ac:dyDescent="0.4"/>
    <row r="47179" s="6" customFormat="1" x14ac:dyDescent="0.4"/>
    <row r="47180" s="6" customFormat="1" x14ac:dyDescent="0.4"/>
    <row r="47181" s="6" customFormat="1" x14ac:dyDescent="0.4"/>
    <row r="47182" s="6" customFormat="1" x14ac:dyDescent="0.4"/>
    <row r="47183" s="6" customFormat="1" x14ac:dyDescent="0.4"/>
    <row r="47184" s="6" customFormat="1" x14ac:dyDescent="0.4"/>
    <row r="47185" s="6" customFormat="1" x14ac:dyDescent="0.4"/>
    <row r="47186" s="6" customFormat="1" x14ac:dyDescent="0.4"/>
    <row r="47187" s="6" customFormat="1" x14ac:dyDescent="0.4"/>
    <row r="47188" s="6" customFormat="1" x14ac:dyDescent="0.4"/>
    <row r="47189" s="6" customFormat="1" x14ac:dyDescent="0.4"/>
    <row r="47190" s="6" customFormat="1" x14ac:dyDescent="0.4"/>
    <row r="47191" s="6" customFormat="1" x14ac:dyDescent="0.4"/>
    <row r="47192" s="6" customFormat="1" x14ac:dyDescent="0.4"/>
    <row r="47193" s="6" customFormat="1" x14ac:dyDescent="0.4"/>
    <row r="47194" s="6" customFormat="1" x14ac:dyDescent="0.4"/>
    <row r="47195" s="6" customFormat="1" x14ac:dyDescent="0.4"/>
    <row r="47196" s="6" customFormat="1" x14ac:dyDescent="0.4"/>
    <row r="47197" s="6" customFormat="1" x14ac:dyDescent="0.4"/>
    <row r="47198" s="6" customFormat="1" x14ac:dyDescent="0.4"/>
    <row r="47199" s="6" customFormat="1" x14ac:dyDescent="0.4"/>
    <row r="47200" s="6" customFormat="1" x14ac:dyDescent="0.4"/>
    <row r="47201" s="6" customFormat="1" x14ac:dyDescent="0.4"/>
    <row r="47202" s="6" customFormat="1" x14ac:dyDescent="0.4"/>
    <row r="47203" s="6" customFormat="1" x14ac:dyDescent="0.4"/>
    <row r="47204" s="6" customFormat="1" x14ac:dyDescent="0.4"/>
    <row r="47205" s="6" customFormat="1" x14ac:dyDescent="0.4"/>
    <row r="47206" s="6" customFormat="1" x14ac:dyDescent="0.4"/>
    <row r="47207" s="6" customFormat="1" x14ac:dyDescent="0.4"/>
    <row r="47208" s="6" customFormat="1" x14ac:dyDescent="0.4"/>
    <row r="47209" s="6" customFormat="1" x14ac:dyDescent="0.4"/>
    <row r="47210" s="6" customFormat="1" x14ac:dyDescent="0.4"/>
    <row r="47211" s="6" customFormat="1" x14ac:dyDescent="0.4"/>
    <row r="47212" s="6" customFormat="1" x14ac:dyDescent="0.4"/>
    <row r="47213" s="6" customFormat="1" x14ac:dyDescent="0.4"/>
    <row r="47214" s="6" customFormat="1" x14ac:dyDescent="0.4"/>
    <row r="47215" s="6" customFormat="1" x14ac:dyDescent="0.4"/>
    <row r="47216" s="6" customFormat="1" x14ac:dyDescent="0.4"/>
    <row r="47217" s="6" customFormat="1" x14ac:dyDescent="0.4"/>
    <row r="47218" s="6" customFormat="1" x14ac:dyDescent="0.4"/>
    <row r="47219" s="6" customFormat="1" x14ac:dyDescent="0.4"/>
    <row r="47220" s="6" customFormat="1" x14ac:dyDescent="0.4"/>
    <row r="47221" s="6" customFormat="1" x14ac:dyDescent="0.4"/>
    <row r="47222" s="6" customFormat="1" x14ac:dyDescent="0.4"/>
    <row r="47223" s="6" customFormat="1" x14ac:dyDescent="0.4"/>
    <row r="47224" s="6" customFormat="1" x14ac:dyDescent="0.4"/>
    <row r="47225" s="6" customFormat="1" x14ac:dyDescent="0.4"/>
    <row r="47226" s="6" customFormat="1" x14ac:dyDescent="0.4"/>
    <row r="47227" s="6" customFormat="1" x14ac:dyDescent="0.4"/>
    <row r="47228" s="6" customFormat="1" x14ac:dyDescent="0.4"/>
    <row r="47229" s="6" customFormat="1" x14ac:dyDescent="0.4"/>
    <row r="47230" s="6" customFormat="1" x14ac:dyDescent="0.4"/>
    <row r="47231" s="6" customFormat="1" x14ac:dyDescent="0.4"/>
    <row r="47232" s="6" customFormat="1" x14ac:dyDescent="0.4"/>
    <row r="47233" s="6" customFormat="1" x14ac:dyDescent="0.4"/>
    <row r="47234" s="6" customFormat="1" x14ac:dyDescent="0.4"/>
    <row r="47235" s="6" customFormat="1" x14ac:dyDescent="0.4"/>
    <row r="47236" s="6" customFormat="1" x14ac:dyDescent="0.4"/>
    <row r="47237" s="6" customFormat="1" x14ac:dyDescent="0.4"/>
    <row r="47238" s="6" customFormat="1" x14ac:dyDescent="0.4"/>
    <row r="47239" s="6" customFormat="1" x14ac:dyDescent="0.4"/>
    <row r="47240" s="6" customFormat="1" x14ac:dyDescent="0.4"/>
    <row r="47241" s="6" customFormat="1" x14ac:dyDescent="0.4"/>
    <row r="47242" s="6" customFormat="1" x14ac:dyDescent="0.4"/>
    <row r="47243" s="6" customFormat="1" x14ac:dyDescent="0.4"/>
    <row r="47244" s="6" customFormat="1" x14ac:dyDescent="0.4"/>
    <row r="47245" s="6" customFormat="1" x14ac:dyDescent="0.4"/>
    <row r="47246" s="6" customFormat="1" x14ac:dyDescent="0.4"/>
    <row r="47247" s="6" customFormat="1" x14ac:dyDescent="0.4"/>
    <row r="47248" s="6" customFormat="1" x14ac:dyDescent="0.4"/>
    <row r="47249" s="6" customFormat="1" x14ac:dyDescent="0.4"/>
    <row r="47250" s="6" customFormat="1" x14ac:dyDescent="0.4"/>
    <row r="47251" s="6" customFormat="1" x14ac:dyDescent="0.4"/>
    <row r="47252" s="6" customFormat="1" x14ac:dyDescent="0.4"/>
    <row r="47253" s="6" customFormat="1" x14ac:dyDescent="0.4"/>
    <row r="47254" s="6" customFormat="1" x14ac:dyDescent="0.4"/>
    <row r="47255" s="6" customFormat="1" x14ac:dyDescent="0.4"/>
    <row r="47256" s="6" customFormat="1" x14ac:dyDescent="0.4"/>
    <row r="47257" s="6" customFormat="1" x14ac:dyDescent="0.4"/>
    <row r="47258" s="6" customFormat="1" x14ac:dyDescent="0.4"/>
    <row r="47259" s="6" customFormat="1" x14ac:dyDescent="0.4"/>
    <row r="47260" s="6" customFormat="1" x14ac:dyDescent="0.4"/>
    <row r="47261" s="6" customFormat="1" x14ac:dyDescent="0.4"/>
    <row r="47262" s="6" customFormat="1" x14ac:dyDescent="0.4"/>
    <row r="47263" s="6" customFormat="1" x14ac:dyDescent="0.4"/>
    <row r="47264" s="6" customFormat="1" x14ac:dyDescent="0.4"/>
    <row r="47265" s="6" customFormat="1" x14ac:dyDescent="0.4"/>
    <row r="47266" s="6" customFormat="1" x14ac:dyDescent="0.4"/>
    <row r="47267" s="6" customFormat="1" x14ac:dyDescent="0.4"/>
    <row r="47268" s="6" customFormat="1" x14ac:dyDescent="0.4"/>
    <row r="47269" s="6" customFormat="1" x14ac:dyDescent="0.4"/>
    <row r="47270" s="6" customFormat="1" x14ac:dyDescent="0.4"/>
    <row r="47271" s="6" customFormat="1" x14ac:dyDescent="0.4"/>
    <row r="47272" s="6" customFormat="1" x14ac:dyDescent="0.4"/>
    <row r="47273" s="6" customFormat="1" x14ac:dyDescent="0.4"/>
    <row r="47274" s="6" customFormat="1" x14ac:dyDescent="0.4"/>
    <row r="47275" s="6" customFormat="1" x14ac:dyDescent="0.4"/>
    <row r="47276" s="6" customFormat="1" x14ac:dyDescent="0.4"/>
    <row r="47277" s="6" customFormat="1" x14ac:dyDescent="0.4"/>
    <row r="47278" s="6" customFormat="1" x14ac:dyDescent="0.4"/>
    <row r="47279" s="6" customFormat="1" x14ac:dyDescent="0.4"/>
    <row r="47280" s="6" customFormat="1" x14ac:dyDescent="0.4"/>
    <row r="47281" s="6" customFormat="1" x14ac:dyDescent="0.4"/>
    <row r="47282" s="6" customFormat="1" x14ac:dyDescent="0.4"/>
    <row r="47283" s="6" customFormat="1" x14ac:dyDescent="0.4"/>
    <row r="47284" s="6" customFormat="1" x14ac:dyDescent="0.4"/>
    <row r="47285" s="6" customFormat="1" x14ac:dyDescent="0.4"/>
    <row r="47286" s="6" customFormat="1" x14ac:dyDescent="0.4"/>
    <row r="47287" s="6" customFormat="1" x14ac:dyDescent="0.4"/>
    <row r="47288" s="6" customFormat="1" x14ac:dyDescent="0.4"/>
    <row r="47289" s="6" customFormat="1" x14ac:dyDescent="0.4"/>
    <row r="47290" s="6" customFormat="1" x14ac:dyDescent="0.4"/>
    <row r="47291" s="6" customFormat="1" x14ac:dyDescent="0.4"/>
    <row r="47292" s="6" customFormat="1" x14ac:dyDescent="0.4"/>
    <row r="47293" s="6" customFormat="1" x14ac:dyDescent="0.4"/>
    <row r="47294" s="6" customFormat="1" x14ac:dyDescent="0.4"/>
    <row r="47295" s="6" customFormat="1" x14ac:dyDescent="0.4"/>
    <row r="47296" s="6" customFormat="1" x14ac:dyDescent="0.4"/>
    <row r="47297" s="6" customFormat="1" x14ac:dyDescent="0.4"/>
    <row r="47298" s="6" customFormat="1" x14ac:dyDescent="0.4"/>
    <row r="47299" s="6" customFormat="1" x14ac:dyDescent="0.4"/>
    <row r="47300" s="6" customFormat="1" x14ac:dyDescent="0.4"/>
    <row r="47301" s="6" customFormat="1" x14ac:dyDescent="0.4"/>
    <row r="47302" s="6" customFormat="1" x14ac:dyDescent="0.4"/>
    <row r="47303" s="6" customFormat="1" x14ac:dyDescent="0.4"/>
    <row r="47304" s="6" customFormat="1" x14ac:dyDescent="0.4"/>
    <row r="47305" s="6" customFormat="1" x14ac:dyDescent="0.4"/>
    <row r="47306" s="6" customFormat="1" x14ac:dyDescent="0.4"/>
    <row r="47307" s="6" customFormat="1" x14ac:dyDescent="0.4"/>
    <row r="47308" s="6" customFormat="1" x14ac:dyDescent="0.4"/>
    <row r="47309" s="6" customFormat="1" x14ac:dyDescent="0.4"/>
    <row r="47310" s="6" customFormat="1" x14ac:dyDescent="0.4"/>
    <row r="47311" s="6" customFormat="1" x14ac:dyDescent="0.4"/>
    <row r="47312" s="6" customFormat="1" x14ac:dyDescent="0.4"/>
    <row r="47313" s="6" customFormat="1" x14ac:dyDescent="0.4"/>
    <row r="47314" s="6" customFormat="1" x14ac:dyDescent="0.4"/>
    <row r="47315" s="6" customFormat="1" x14ac:dyDescent="0.4"/>
    <row r="47316" s="6" customFormat="1" x14ac:dyDescent="0.4"/>
    <row r="47317" s="6" customFormat="1" x14ac:dyDescent="0.4"/>
    <row r="47318" s="6" customFormat="1" x14ac:dyDescent="0.4"/>
    <row r="47319" s="6" customFormat="1" x14ac:dyDescent="0.4"/>
    <row r="47320" s="6" customFormat="1" x14ac:dyDescent="0.4"/>
    <row r="47321" s="6" customFormat="1" x14ac:dyDescent="0.4"/>
    <row r="47322" s="6" customFormat="1" x14ac:dyDescent="0.4"/>
    <row r="47323" s="6" customFormat="1" x14ac:dyDescent="0.4"/>
    <row r="47324" s="6" customFormat="1" x14ac:dyDescent="0.4"/>
    <row r="47325" s="6" customFormat="1" x14ac:dyDescent="0.4"/>
    <row r="47326" s="6" customFormat="1" x14ac:dyDescent="0.4"/>
    <row r="47327" s="6" customFormat="1" x14ac:dyDescent="0.4"/>
    <row r="47328" s="6" customFormat="1" x14ac:dyDescent="0.4"/>
    <row r="47329" s="6" customFormat="1" x14ac:dyDescent="0.4"/>
    <row r="47330" s="6" customFormat="1" x14ac:dyDescent="0.4"/>
    <row r="47331" s="6" customFormat="1" x14ac:dyDescent="0.4"/>
    <row r="47332" s="6" customFormat="1" x14ac:dyDescent="0.4"/>
    <row r="47333" s="6" customFormat="1" x14ac:dyDescent="0.4"/>
    <row r="47334" s="6" customFormat="1" x14ac:dyDescent="0.4"/>
    <row r="47335" s="6" customFormat="1" x14ac:dyDescent="0.4"/>
    <row r="47336" s="6" customFormat="1" x14ac:dyDescent="0.4"/>
    <row r="47337" s="6" customFormat="1" x14ac:dyDescent="0.4"/>
    <row r="47338" s="6" customFormat="1" x14ac:dyDescent="0.4"/>
    <row r="47339" s="6" customFormat="1" x14ac:dyDescent="0.4"/>
    <row r="47340" s="6" customFormat="1" x14ac:dyDescent="0.4"/>
    <row r="47341" s="6" customFormat="1" x14ac:dyDescent="0.4"/>
    <row r="47342" s="6" customFormat="1" x14ac:dyDescent="0.4"/>
    <row r="47343" s="6" customFormat="1" x14ac:dyDescent="0.4"/>
    <row r="47344" s="6" customFormat="1" x14ac:dyDescent="0.4"/>
    <row r="47345" s="6" customFormat="1" x14ac:dyDescent="0.4"/>
    <row r="47346" s="6" customFormat="1" x14ac:dyDescent="0.4"/>
    <row r="47347" s="6" customFormat="1" x14ac:dyDescent="0.4"/>
    <row r="47348" s="6" customFormat="1" x14ac:dyDescent="0.4"/>
    <row r="47349" s="6" customFormat="1" x14ac:dyDescent="0.4"/>
    <row r="47350" s="6" customFormat="1" x14ac:dyDescent="0.4"/>
    <row r="47351" s="6" customFormat="1" x14ac:dyDescent="0.4"/>
    <row r="47352" s="6" customFormat="1" x14ac:dyDescent="0.4"/>
    <row r="47353" s="6" customFormat="1" x14ac:dyDescent="0.4"/>
    <row r="47354" s="6" customFormat="1" x14ac:dyDescent="0.4"/>
    <row r="47355" s="6" customFormat="1" x14ac:dyDescent="0.4"/>
    <row r="47356" s="6" customFormat="1" x14ac:dyDescent="0.4"/>
    <row r="47357" s="6" customFormat="1" x14ac:dyDescent="0.4"/>
    <row r="47358" s="6" customFormat="1" x14ac:dyDescent="0.4"/>
    <row r="47359" s="6" customFormat="1" x14ac:dyDescent="0.4"/>
    <row r="47360" s="6" customFormat="1" x14ac:dyDescent="0.4"/>
    <row r="47361" s="6" customFormat="1" x14ac:dyDescent="0.4"/>
    <row r="47362" s="6" customFormat="1" x14ac:dyDescent="0.4"/>
    <row r="47363" s="6" customFormat="1" x14ac:dyDescent="0.4"/>
    <row r="47364" s="6" customFormat="1" x14ac:dyDescent="0.4"/>
    <row r="47365" s="6" customFormat="1" x14ac:dyDescent="0.4"/>
    <row r="47366" s="6" customFormat="1" x14ac:dyDescent="0.4"/>
    <row r="47367" s="6" customFormat="1" x14ac:dyDescent="0.4"/>
    <row r="47368" s="6" customFormat="1" x14ac:dyDescent="0.4"/>
    <row r="47369" s="6" customFormat="1" x14ac:dyDescent="0.4"/>
    <row r="47370" s="6" customFormat="1" x14ac:dyDescent="0.4"/>
    <row r="47371" s="6" customFormat="1" x14ac:dyDescent="0.4"/>
    <row r="47372" s="6" customFormat="1" x14ac:dyDescent="0.4"/>
    <row r="47373" s="6" customFormat="1" x14ac:dyDescent="0.4"/>
    <row r="47374" s="6" customFormat="1" x14ac:dyDescent="0.4"/>
    <row r="47375" s="6" customFormat="1" x14ac:dyDescent="0.4"/>
    <row r="47376" s="6" customFormat="1" x14ac:dyDescent="0.4"/>
    <row r="47377" s="6" customFormat="1" x14ac:dyDescent="0.4"/>
    <row r="47378" s="6" customFormat="1" x14ac:dyDescent="0.4"/>
    <row r="47379" s="6" customFormat="1" x14ac:dyDescent="0.4"/>
    <row r="47380" s="6" customFormat="1" x14ac:dyDescent="0.4"/>
    <row r="47381" s="6" customFormat="1" x14ac:dyDescent="0.4"/>
    <row r="47382" s="6" customFormat="1" x14ac:dyDescent="0.4"/>
    <row r="47383" s="6" customFormat="1" x14ac:dyDescent="0.4"/>
    <row r="47384" s="6" customFormat="1" x14ac:dyDescent="0.4"/>
    <row r="47385" s="6" customFormat="1" x14ac:dyDescent="0.4"/>
    <row r="47386" s="6" customFormat="1" x14ac:dyDescent="0.4"/>
    <row r="47387" s="6" customFormat="1" x14ac:dyDescent="0.4"/>
    <row r="47388" s="6" customFormat="1" x14ac:dyDescent="0.4"/>
    <row r="47389" s="6" customFormat="1" x14ac:dyDescent="0.4"/>
    <row r="47390" s="6" customFormat="1" x14ac:dyDescent="0.4"/>
    <row r="47391" s="6" customFormat="1" x14ac:dyDescent="0.4"/>
    <row r="47392" s="6" customFormat="1" x14ac:dyDescent="0.4"/>
    <row r="47393" s="6" customFormat="1" x14ac:dyDescent="0.4"/>
    <row r="47394" s="6" customFormat="1" x14ac:dyDescent="0.4"/>
    <row r="47395" s="6" customFormat="1" x14ac:dyDescent="0.4"/>
    <row r="47396" s="6" customFormat="1" x14ac:dyDescent="0.4"/>
    <row r="47397" s="6" customFormat="1" x14ac:dyDescent="0.4"/>
    <row r="47398" s="6" customFormat="1" x14ac:dyDescent="0.4"/>
    <row r="47399" s="6" customFormat="1" x14ac:dyDescent="0.4"/>
    <row r="47400" s="6" customFormat="1" x14ac:dyDescent="0.4"/>
    <row r="47401" s="6" customFormat="1" x14ac:dyDescent="0.4"/>
    <row r="47402" s="6" customFormat="1" x14ac:dyDescent="0.4"/>
    <row r="47403" s="6" customFormat="1" x14ac:dyDescent="0.4"/>
    <row r="47404" s="6" customFormat="1" x14ac:dyDescent="0.4"/>
    <row r="47405" s="6" customFormat="1" x14ac:dyDescent="0.4"/>
    <row r="47406" s="6" customFormat="1" x14ac:dyDescent="0.4"/>
    <row r="47407" s="6" customFormat="1" x14ac:dyDescent="0.4"/>
    <row r="47408" s="6" customFormat="1" x14ac:dyDescent="0.4"/>
    <row r="47409" s="6" customFormat="1" x14ac:dyDescent="0.4"/>
    <row r="47410" s="6" customFormat="1" x14ac:dyDescent="0.4"/>
    <row r="47411" s="6" customFormat="1" x14ac:dyDescent="0.4"/>
    <row r="47412" s="6" customFormat="1" x14ac:dyDescent="0.4"/>
    <row r="47413" s="6" customFormat="1" x14ac:dyDescent="0.4"/>
    <row r="47414" s="6" customFormat="1" x14ac:dyDescent="0.4"/>
    <row r="47415" s="6" customFormat="1" x14ac:dyDescent="0.4"/>
    <row r="47416" s="6" customFormat="1" x14ac:dyDescent="0.4"/>
    <row r="47417" s="6" customFormat="1" x14ac:dyDescent="0.4"/>
    <row r="47418" s="6" customFormat="1" x14ac:dyDescent="0.4"/>
    <row r="47419" s="6" customFormat="1" x14ac:dyDescent="0.4"/>
    <row r="47420" s="6" customFormat="1" x14ac:dyDescent="0.4"/>
    <row r="47421" s="6" customFormat="1" x14ac:dyDescent="0.4"/>
    <row r="47422" s="6" customFormat="1" x14ac:dyDescent="0.4"/>
    <row r="47423" s="6" customFormat="1" x14ac:dyDescent="0.4"/>
    <row r="47424" s="6" customFormat="1" x14ac:dyDescent="0.4"/>
    <row r="47425" s="6" customFormat="1" x14ac:dyDescent="0.4"/>
    <row r="47426" s="6" customFormat="1" x14ac:dyDescent="0.4"/>
    <row r="47427" s="6" customFormat="1" x14ac:dyDescent="0.4"/>
    <row r="47428" s="6" customFormat="1" x14ac:dyDescent="0.4"/>
    <row r="47429" s="6" customFormat="1" x14ac:dyDescent="0.4"/>
    <row r="47430" s="6" customFormat="1" x14ac:dyDescent="0.4"/>
    <row r="47431" s="6" customFormat="1" x14ac:dyDescent="0.4"/>
    <row r="47432" s="6" customFormat="1" x14ac:dyDescent="0.4"/>
    <row r="47433" s="6" customFormat="1" x14ac:dyDescent="0.4"/>
    <row r="47434" s="6" customFormat="1" x14ac:dyDescent="0.4"/>
    <row r="47435" s="6" customFormat="1" x14ac:dyDescent="0.4"/>
    <row r="47436" s="6" customFormat="1" x14ac:dyDescent="0.4"/>
    <row r="47437" s="6" customFormat="1" x14ac:dyDescent="0.4"/>
    <row r="47438" s="6" customFormat="1" x14ac:dyDescent="0.4"/>
    <row r="47439" s="6" customFormat="1" x14ac:dyDescent="0.4"/>
    <row r="47440" s="6" customFormat="1" x14ac:dyDescent="0.4"/>
    <row r="47441" s="6" customFormat="1" x14ac:dyDescent="0.4"/>
    <row r="47442" s="6" customFormat="1" x14ac:dyDescent="0.4"/>
    <row r="47443" s="6" customFormat="1" x14ac:dyDescent="0.4"/>
    <row r="47444" s="6" customFormat="1" x14ac:dyDescent="0.4"/>
    <row r="47445" s="6" customFormat="1" x14ac:dyDescent="0.4"/>
    <row r="47446" s="6" customFormat="1" x14ac:dyDescent="0.4"/>
    <row r="47447" s="6" customFormat="1" x14ac:dyDescent="0.4"/>
    <row r="47448" s="6" customFormat="1" x14ac:dyDescent="0.4"/>
    <row r="47449" s="6" customFormat="1" x14ac:dyDescent="0.4"/>
    <row r="47450" s="6" customFormat="1" x14ac:dyDescent="0.4"/>
    <row r="47451" s="6" customFormat="1" x14ac:dyDescent="0.4"/>
    <row r="47452" s="6" customFormat="1" x14ac:dyDescent="0.4"/>
    <row r="47453" s="6" customFormat="1" x14ac:dyDescent="0.4"/>
    <row r="47454" s="6" customFormat="1" x14ac:dyDescent="0.4"/>
    <row r="47455" s="6" customFormat="1" x14ac:dyDescent="0.4"/>
    <row r="47456" s="6" customFormat="1" x14ac:dyDescent="0.4"/>
    <row r="47457" s="6" customFormat="1" x14ac:dyDescent="0.4"/>
    <row r="47458" s="6" customFormat="1" x14ac:dyDescent="0.4"/>
    <row r="47459" s="6" customFormat="1" x14ac:dyDescent="0.4"/>
    <row r="47460" s="6" customFormat="1" x14ac:dyDescent="0.4"/>
    <row r="47461" s="6" customFormat="1" x14ac:dyDescent="0.4"/>
    <row r="47462" s="6" customFormat="1" x14ac:dyDescent="0.4"/>
    <row r="47463" s="6" customFormat="1" x14ac:dyDescent="0.4"/>
    <row r="47464" s="6" customFormat="1" x14ac:dyDescent="0.4"/>
    <row r="47465" s="6" customFormat="1" x14ac:dyDescent="0.4"/>
    <row r="47466" s="6" customFormat="1" x14ac:dyDescent="0.4"/>
    <row r="47467" s="6" customFormat="1" x14ac:dyDescent="0.4"/>
    <row r="47468" s="6" customFormat="1" x14ac:dyDescent="0.4"/>
    <row r="47469" s="6" customFormat="1" x14ac:dyDescent="0.4"/>
    <row r="47470" s="6" customFormat="1" x14ac:dyDescent="0.4"/>
    <row r="47471" s="6" customFormat="1" x14ac:dyDescent="0.4"/>
    <row r="47472" s="6" customFormat="1" x14ac:dyDescent="0.4"/>
    <row r="47473" s="6" customFormat="1" x14ac:dyDescent="0.4"/>
    <row r="47474" s="6" customFormat="1" x14ac:dyDescent="0.4"/>
    <row r="47475" s="6" customFormat="1" x14ac:dyDescent="0.4"/>
    <row r="47476" s="6" customFormat="1" x14ac:dyDescent="0.4"/>
    <row r="47477" s="6" customFormat="1" x14ac:dyDescent="0.4"/>
    <row r="47478" s="6" customFormat="1" x14ac:dyDescent="0.4"/>
    <row r="47479" s="6" customFormat="1" x14ac:dyDescent="0.4"/>
    <row r="47480" s="6" customFormat="1" x14ac:dyDescent="0.4"/>
    <row r="47481" s="6" customFormat="1" x14ac:dyDescent="0.4"/>
    <row r="47482" s="6" customFormat="1" x14ac:dyDescent="0.4"/>
    <row r="47483" s="6" customFormat="1" x14ac:dyDescent="0.4"/>
    <row r="47484" s="6" customFormat="1" x14ac:dyDescent="0.4"/>
    <row r="47485" s="6" customFormat="1" x14ac:dyDescent="0.4"/>
    <row r="47486" s="6" customFormat="1" x14ac:dyDescent="0.4"/>
    <row r="47487" s="6" customFormat="1" x14ac:dyDescent="0.4"/>
    <row r="47488" s="6" customFormat="1" x14ac:dyDescent="0.4"/>
    <row r="47489" s="6" customFormat="1" x14ac:dyDescent="0.4"/>
    <row r="47490" s="6" customFormat="1" x14ac:dyDescent="0.4"/>
    <row r="47491" s="6" customFormat="1" x14ac:dyDescent="0.4"/>
    <row r="47492" s="6" customFormat="1" x14ac:dyDescent="0.4"/>
    <row r="47493" s="6" customFormat="1" x14ac:dyDescent="0.4"/>
    <row r="47494" s="6" customFormat="1" x14ac:dyDescent="0.4"/>
    <row r="47495" s="6" customFormat="1" x14ac:dyDescent="0.4"/>
    <row r="47496" s="6" customFormat="1" x14ac:dyDescent="0.4"/>
    <row r="47497" s="6" customFormat="1" x14ac:dyDescent="0.4"/>
    <row r="47498" s="6" customFormat="1" x14ac:dyDescent="0.4"/>
    <row r="47499" s="6" customFormat="1" x14ac:dyDescent="0.4"/>
    <row r="47500" s="6" customFormat="1" x14ac:dyDescent="0.4"/>
    <row r="47501" s="6" customFormat="1" x14ac:dyDescent="0.4"/>
    <row r="47502" s="6" customFormat="1" x14ac:dyDescent="0.4"/>
    <row r="47503" s="6" customFormat="1" x14ac:dyDescent="0.4"/>
    <row r="47504" s="6" customFormat="1" x14ac:dyDescent="0.4"/>
    <row r="47505" s="6" customFormat="1" x14ac:dyDescent="0.4"/>
    <row r="47506" s="6" customFormat="1" x14ac:dyDescent="0.4"/>
    <row r="47507" s="6" customFormat="1" x14ac:dyDescent="0.4"/>
    <row r="47508" s="6" customFormat="1" x14ac:dyDescent="0.4"/>
    <row r="47509" s="6" customFormat="1" x14ac:dyDescent="0.4"/>
    <row r="47510" s="6" customFormat="1" x14ac:dyDescent="0.4"/>
    <row r="47511" s="6" customFormat="1" x14ac:dyDescent="0.4"/>
    <row r="47512" s="6" customFormat="1" x14ac:dyDescent="0.4"/>
    <row r="47513" s="6" customFormat="1" x14ac:dyDescent="0.4"/>
    <row r="47514" s="6" customFormat="1" x14ac:dyDescent="0.4"/>
    <row r="47515" s="6" customFormat="1" x14ac:dyDescent="0.4"/>
    <row r="47516" s="6" customFormat="1" x14ac:dyDescent="0.4"/>
    <row r="47517" s="6" customFormat="1" x14ac:dyDescent="0.4"/>
    <row r="47518" s="6" customFormat="1" x14ac:dyDescent="0.4"/>
    <row r="47519" s="6" customFormat="1" x14ac:dyDescent="0.4"/>
    <row r="47520" s="6" customFormat="1" x14ac:dyDescent="0.4"/>
    <row r="47521" s="6" customFormat="1" x14ac:dyDescent="0.4"/>
    <row r="47522" s="6" customFormat="1" x14ac:dyDescent="0.4"/>
    <row r="47523" s="6" customFormat="1" x14ac:dyDescent="0.4"/>
    <row r="47524" s="6" customFormat="1" x14ac:dyDescent="0.4"/>
    <row r="47525" s="6" customFormat="1" x14ac:dyDescent="0.4"/>
    <row r="47526" s="6" customFormat="1" x14ac:dyDescent="0.4"/>
    <row r="47527" s="6" customFormat="1" x14ac:dyDescent="0.4"/>
    <row r="47528" s="6" customFormat="1" x14ac:dyDescent="0.4"/>
    <row r="47529" s="6" customFormat="1" x14ac:dyDescent="0.4"/>
    <row r="47530" s="6" customFormat="1" x14ac:dyDescent="0.4"/>
    <row r="47531" s="6" customFormat="1" x14ac:dyDescent="0.4"/>
    <row r="47532" s="6" customFormat="1" x14ac:dyDescent="0.4"/>
    <row r="47533" s="6" customFormat="1" x14ac:dyDescent="0.4"/>
    <row r="47534" s="6" customFormat="1" x14ac:dyDescent="0.4"/>
    <row r="47535" s="6" customFormat="1" x14ac:dyDescent="0.4"/>
    <row r="47536" s="6" customFormat="1" x14ac:dyDescent="0.4"/>
    <row r="47537" s="6" customFormat="1" x14ac:dyDescent="0.4"/>
    <row r="47538" s="6" customFormat="1" x14ac:dyDescent="0.4"/>
    <row r="47539" s="6" customFormat="1" x14ac:dyDescent="0.4"/>
    <row r="47540" s="6" customFormat="1" x14ac:dyDescent="0.4"/>
    <row r="47541" s="6" customFormat="1" x14ac:dyDescent="0.4"/>
    <row r="47542" s="6" customFormat="1" x14ac:dyDescent="0.4"/>
    <row r="47543" s="6" customFormat="1" x14ac:dyDescent="0.4"/>
    <row r="47544" s="6" customFormat="1" x14ac:dyDescent="0.4"/>
    <row r="47545" s="6" customFormat="1" x14ac:dyDescent="0.4"/>
    <row r="47546" s="6" customFormat="1" x14ac:dyDescent="0.4"/>
    <row r="47547" s="6" customFormat="1" x14ac:dyDescent="0.4"/>
    <row r="47548" s="6" customFormat="1" x14ac:dyDescent="0.4"/>
    <row r="47549" s="6" customFormat="1" x14ac:dyDescent="0.4"/>
    <row r="47550" s="6" customFormat="1" x14ac:dyDescent="0.4"/>
    <row r="47551" s="6" customFormat="1" x14ac:dyDescent="0.4"/>
    <row r="47552" s="6" customFormat="1" x14ac:dyDescent="0.4"/>
    <row r="47553" s="6" customFormat="1" x14ac:dyDescent="0.4"/>
    <row r="47554" s="6" customFormat="1" x14ac:dyDescent="0.4"/>
    <row r="47555" s="6" customFormat="1" x14ac:dyDescent="0.4"/>
    <row r="47556" s="6" customFormat="1" x14ac:dyDescent="0.4"/>
    <row r="47557" s="6" customFormat="1" x14ac:dyDescent="0.4"/>
    <row r="47558" s="6" customFormat="1" x14ac:dyDescent="0.4"/>
    <row r="47559" s="6" customFormat="1" x14ac:dyDescent="0.4"/>
    <row r="47560" s="6" customFormat="1" x14ac:dyDescent="0.4"/>
    <row r="47561" s="6" customFormat="1" x14ac:dyDescent="0.4"/>
    <row r="47562" s="6" customFormat="1" x14ac:dyDescent="0.4"/>
    <row r="47563" s="6" customFormat="1" x14ac:dyDescent="0.4"/>
    <row r="47564" s="6" customFormat="1" x14ac:dyDescent="0.4"/>
    <row r="47565" s="6" customFormat="1" x14ac:dyDescent="0.4"/>
    <row r="47566" s="6" customFormat="1" x14ac:dyDescent="0.4"/>
    <row r="47567" s="6" customFormat="1" x14ac:dyDescent="0.4"/>
    <row r="47568" s="6" customFormat="1" x14ac:dyDescent="0.4"/>
    <row r="47569" s="6" customFormat="1" x14ac:dyDescent="0.4"/>
    <row r="47570" s="6" customFormat="1" x14ac:dyDescent="0.4"/>
    <row r="47571" s="6" customFormat="1" x14ac:dyDescent="0.4"/>
    <row r="47572" s="6" customFormat="1" x14ac:dyDescent="0.4"/>
    <row r="47573" s="6" customFormat="1" x14ac:dyDescent="0.4"/>
    <row r="47574" s="6" customFormat="1" x14ac:dyDescent="0.4"/>
    <row r="47575" s="6" customFormat="1" x14ac:dyDescent="0.4"/>
    <row r="47576" s="6" customFormat="1" x14ac:dyDescent="0.4"/>
    <row r="47577" s="6" customFormat="1" x14ac:dyDescent="0.4"/>
    <row r="47578" s="6" customFormat="1" x14ac:dyDescent="0.4"/>
    <row r="47579" s="6" customFormat="1" x14ac:dyDescent="0.4"/>
    <row r="47580" s="6" customFormat="1" x14ac:dyDescent="0.4"/>
    <row r="47581" s="6" customFormat="1" x14ac:dyDescent="0.4"/>
    <row r="47582" s="6" customFormat="1" x14ac:dyDescent="0.4"/>
    <row r="47583" s="6" customFormat="1" x14ac:dyDescent="0.4"/>
    <row r="47584" s="6" customFormat="1" x14ac:dyDescent="0.4"/>
    <row r="47585" s="6" customFormat="1" x14ac:dyDescent="0.4"/>
    <row r="47586" s="6" customFormat="1" x14ac:dyDescent="0.4"/>
    <row r="47587" s="6" customFormat="1" x14ac:dyDescent="0.4"/>
    <row r="47588" s="6" customFormat="1" x14ac:dyDescent="0.4"/>
    <row r="47589" s="6" customFormat="1" x14ac:dyDescent="0.4"/>
    <row r="47590" s="6" customFormat="1" x14ac:dyDescent="0.4"/>
    <row r="47591" s="6" customFormat="1" x14ac:dyDescent="0.4"/>
    <row r="47592" s="6" customFormat="1" x14ac:dyDescent="0.4"/>
    <row r="47593" s="6" customFormat="1" x14ac:dyDescent="0.4"/>
    <row r="47594" s="6" customFormat="1" x14ac:dyDescent="0.4"/>
    <row r="47595" s="6" customFormat="1" x14ac:dyDescent="0.4"/>
    <row r="47596" s="6" customFormat="1" x14ac:dyDescent="0.4"/>
    <row r="47597" s="6" customFormat="1" x14ac:dyDescent="0.4"/>
    <row r="47598" s="6" customFormat="1" x14ac:dyDescent="0.4"/>
    <row r="47599" s="6" customFormat="1" x14ac:dyDescent="0.4"/>
    <row r="47600" s="6" customFormat="1" x14ac:dyDescent="0.4"/>
    <row r="47601" s="6" customFormat="1" x14ac:dyDescent="0.4"/>
    <row r="47602" s="6" customFormat="1" x14ac:dyDescent="0.4"/>
    <row r="47603" s="6" customFormat="1" x14ac:dyDescent="0.4"/>
    <row r="47604" s="6" customFormat="1" x14ac:dyDescent="0.4"/>
    <row r="47605" s="6" customFormat="1" x14ac:dyDescent="0.4"/>
    <row r="47606" s="6" customFormat="1" x14ac:dyDescent="0.4"/>
    <row r="47607" s="6" customFormat="1" x14ac:dyDescent="0.4"/>
    <row r="47608" s="6" customFormat="1" x14ac:dyDescent="0.4"/>
    <row r="47609" s="6" customFormat="1" x14ac:dyDescent="0.4"/>
    <row r="47610" s="6" customFormat="1" x14ac:dyDescent="0.4"/>
    <row r="47611" s="6" customFormat="1" x14ac:dyDescent="0.4"/>
    <row r="47612" s="6" customFormat="1" x14ac:dyDescent="0.4"/>
    <row r="47613" s="6" customFormat="1" x14ac:dyDescent="0.4"/>
    <row r="47614" s="6" customFormat="1" x14ac:dyDescent="0.4"/>
    <row r="47615" s="6" customFormat="1" x14ac:dyDescent="0.4"/>
    <row r="47616" s="6" customFormat="1" x14ac:dyDescent="0.4"/>
    <row r="47617" s="6" customFormat="1" x14ac:dyDescent="0.4"/>
    <row r="47618" s="6" customFormat="1" x14ac:dyDescent="0.4"/>
    <row r="47619" s="6" customFormat="1" x14ac:dyDescent="0.4"/>
    <row r="47620" s="6" customFormat="1" x14ac:dyDescent="0.4"/>
    <row r="47621" s="6" customFormat="1" x14ac:dyDescent="0.4"/>
    <row r="47622" s="6" customFormat="1" x14ac:dyDescent="0.4"/>
    <row r="47623" s="6" customFormat="1" x14ac:dyDescent="0.4"/>
    <row r="47624" s="6" customFormat="1" x14ac:dyDescent="0.4"/>
    <row r="47625" s="6" customFormat="1" x14ac:dyDescent="0.4"/>
    <row r="47626" s="6" customFormat="1" x14ac:dyDescent="0.4"/>
    <row r="47627" s="6" customFormat="1" x14ac:dyDescent="0.4"/>
    <row r="47628" s="6" customFormat="1" x14ac:dyDescent="0.4"/>
    <row r="47629" s="6" customFormat="1" x14ac:dyDescent="0.4"/>
    <row r="47630" s="6" customFormat="1" x14ac:dyDescent="0.4"/>
    <row r="47631" s="6" customFormat="1" x14ac:dyDescent="0.4"/>
    <row r="47632" s="6" customFormat="1" x14ac:dyDescent="0.4"/>
    <row r="47633" s="6" customFormat="1" x14ac:dyDescent="0.4"/>
    <row r="47634" s="6" customFormat="1" x14ac:dyDescent="0.4"/>
    <row r="47635" s="6" customFormat="1" x14ac:dyDescent="0.4"/>
    <row r="47636" s="6" customFormat="1" x14ac:dyDescent="0.4"/>
    <row r="47637" s="6" customFormat="1" x14ac:dyDescent="0.4"/>
    <row r="47638" s="6" customFormat="1" x14ac:dyDescent="0.4"/>
    <row r="47639" s="6" customFormat="1" x14ac:dyDescent="0.4"/>
    <row r="47640" s="6" customFormat="1" x14ac:dyDescent="0.4"/>
    <row r="47641" s="6" customFormat="1" x14ac:dyDescent="0.4"/>
    <row r="47642" s="6" customFormat="1" x14ac:dyDescent="0.4"/>
    <row r="47643" s="6" customFormat="1" x14ac:dyDescent="0.4"/>
    <row r="47644" s="6" customFormat="1" x14ac:dyDescent="0.4"/>
    <row r="47645" s="6" customFormat="1" x14ac:dyDescent="0.4"/>
    <row r="47646" s="6" customFormat="1" x14ac:dyDescent="0.4"/>
    <row r="47647" s="6" customFormat="1" x14ac:dyDescent="0.4"/>
    <row r="47648" s="6" customFormat="1" x14ac:dyDescent="0.4"/>
    <row r="47649" s="6" customFormat="1" x14ac:dyDescent="0.4"/>
    <row r="47650" s="6" customFormat="1" x14ac:dyDescent="0.4"/>
    <row r="47651" s="6" customFormat="1" x14ac:dyDescent="0.4"/>
    <row r="47652" s="6" customFormat="1" x14ac:dyDescent="0.4"/>
    <row r="47653" s="6" customFormat="1" x14ac:dyDescent="0.4"/>
    <row r="47654" s="6" customFormat="1" x14ac:dyDescent="0.4"/>
    <row r="47655" s="6" customFormat="1" x14ac:dyDescent="0.4"/>
    <row r="47656" s="6" customFormat="1" x14ac:dyDescent="0.4"/>
    <row r="47657" s="6" customFormat="1" x14ac:dyDescent="0.4"/>
    <row r="47658" s="6" customFormat="1" x14ac:dyDescent="0.4"/>
    <row r="47659" s="6" customFormat="1" x14ac:dyDescent="0.4"/>
    <row r="47660" s="6" customFormat="1" x14ac:dyDescent="0.4"/>
    <row r="47661" s="6" customFormat="1" x14ac:dyDescent="0.4"/>
    <row r="47662" s="6" customFormat="1" x14ac:dyDescent="0.4"/>
    <row r="47663" s="6" customFormat="1" x14ac:dyDescent="0.4"/>
    <row r="47664" s="6" customFormat="1" x14ac:dyDescent="0.4"/>
    <row r="47665" s="6" customFormat="1" x14ac:dyDescent="0.4"/>
    <row r="47666" s="6" customFormat="1" x14ac:dyDescent="0.4"/>
    <row r="47667" s="6" customFormat="1" x14ac:dyDescent="0.4"/>
    <row r="47668" s="6" customFormat="1" x14ac:dyDescent="0.4"/>
    <row r="47669" s="6" customFormat="1" x14ac:dyDescent="0.4"/>
    <row r="47670" s="6" customFormat="1" x14ac:dyDescent="0.4"/>
    <row r="47671" s="6" customFormat="1" x14ac:dyDescent="0.4"/>
    <row r="47672" s="6" customFormat="1" x14ac:dyDescent="0.4"/>
    <row r="47673" s="6" customFormat="1" x14ac:dyDescent="0.4"/>
    <row r="47674" s="6" customFormat="1" x14ac:dyDescent="0.4"/>
    <row r="47675" s="6" customFormat="1" x14ac:dyDescent="0.4"/>
    <row r="47676" s="6" customFormat="1" x14ac:dyDescent="0.4"/>
    <row r="47677" s="6" customFormat="1" x14ac:dyDescent="0.4"/>
    <row r="47678" s="6" customFormat="1" x14ac:dyDescent="0.4"/>
    <row r="47679" s="6" customFormat="1" x14ac:dyDescent="0.4"/>
    <row r="47680" s="6" customFormat="1" x14ac:dyDescent="0.4"/>
    <row r="47681" s="6" customFormat="1" x14ac:dyDescent="0.4"/>
    <row r="47682" s="6" customFormat="1" x14ac:dyDescent="0.4"/>
    <row r="47683" s="6" customFormat="1" x14ac:dyDescent="0.4"/>
    <row r="47684" s="6" customFormat="1" x14ac:dyDescent="0.4"/>
    <row r="47685" s="6" customFormat="1" x14ac:dyDescent="0.4"/>
    <row r="47686" s="6" customFormat="1" x14ac:dyDescent="0.4"/>
    <row r="47687" s="6" customFormat="1" x14ac:dyDescent="0.4"/>
    <row r="47688" s="6" customFormat="1" x14ac:dyDescent="0.4"/>
    <row r="47689" s="6" customFormat="1" x14ac:dyDescent="0.4"/>
    <row r="47690" s="6" customFormat="1" x14ac:dyDescent="0.4"/>
    <row r="47691" s="6" customFormat="1" x14ac:dyDescent="0.4"/>
    <row r="47692" s="6" customFormat="1" x14ac:dyDescent="0.4"/>
    <row r="47693" s="6" customFormat="1" x14ac:dyDescent="0.4"/>
    <row r="47694" s="6" customFormat="1" x14ac:dyDescent="0.4"/>
    <row r="47695" s="6" customFormat="1" x14ac:dyDescent="0.4"/>
    <row r="47696" s="6" customFormat="1" x14ac:dyDescent="0.4"/>
    <row r="47697" s="6" customFormat="1" x14ac:dyDescent="0.4"/>
    <row r="47698" s="6" customFormat="1" x14ac:dyDescent="0.4"/>
    <row r="47699" s="6" customFormat="1" x14ac:dyDescent="0.4"/>
    <row r="47700" s="6" customFormat="1" x14ac:dyDescent="0.4"/>
    <row r="47701" s="6" customFormat="1" x14ac:dyDescent="0.4"/>
    <row r="47702" s="6" customFormat="1" x14ac:dyDescent="0.4"/>
    <row r="47703" s="6" customFormat="1" x14ac:dyDescent="0.4"/>
    <row r="47704" s="6" customFormat="1" x14ac:dyDescent="0.4"/>
    <row r="47705" s="6" customFormat="1" x14ac:dyDescent="0.4"/>
    <row r="47706" s="6" customFormat="1" x14ac:dyDescent="0.4"/>
    <row r="47707" s="6" customFormat="1" x14ac:dyDescent="0.4"/>
    <row r="47708" s="6" customFormat="1" x14ac:dyDescent="0.4"/>
    <row r="47709" s="6" customFormat="1" x14ac:dyDescent="0.4"/>
    <row r="47710" s="6" customFormat="1" x14ac:dyDescent="0.4"/>
    <row r="47711" s="6" customFormat="1" x14ac:dyDescent="0.4"/>
    <row r="47712" s="6" customFormat="1" x14ac:dyDescent="0.4"/>
    <row r="47713" s="6" customFormat="1" x14ac:dyDescent="0.4"/>
    <row r="47714" s="6" customFormat="1" x14ac:dyDescent="0.4"/>
    <row r="47715" s="6" customFormat="1" x14ac:dyDescent="0.4"/>
    <row r="47716" s="6" customFormat="1" x14ac:dyDescent="0.4"/>
    <row r="47717" s="6" customFormat="1" x14ac:dyDescent="0.4"/>
    <row r="47718" s="6" customFormat="1" x14ac:dyDescent="0.4"/>
    <row r="47719" s="6" customFormat="1" x14ac:dyDescent="0.4"/>
    <row r="47720" s="6" customFormat="1" x14ac:dyDescent="0.4"/>
    <row r="47721" s="6" customFormat="1" x14ac:dyDescent="0.4"/>
    <row r="47722" s="6" customFormat="1" x14ac:dyDescent="0.4"/>
    <row r="47723" s="6" customFormat="1" x14ac:dyDescent="0.4"/>
    <row r="47724" s="6" customFormat="1" x14ac:dyDescent="0.4"/>
    <row r="47725" s="6" customFormat="1" x14ac:dyDescent="0.4"/>
    <row r="47726" s="6" customFormat="1" x14ac:dyDescent="0.4"/>
    <row r="47727" s="6" customFormat="1" x14ac:dyDescent="0.4"/>
    <row r="47728" s="6" customFormat="1" x14ac:dyDescent="0.4"/>
    <row r="47729" s="6" customFormat="1" x14ac:dyDescent="0.4"/>
    <row r="47730" s="6" customFormat="1" x14ac:dyDescent="0.4"/>
    <row r="47731" s="6" customFormat="1" x14ac:dyDescent="0.4"/>
    <row r="47732" s="6" customFormat="1" x14ac:dyDescent="0.4"/>
    <row r="47733" s="6" customFormat="1" x14ac:dyDescent="0.4"/>
    <row r="47734" s="6" customFormat="1" x14ac:dyDescent="0.4"/>
    <row r="47735" s="6" customFormat="1" x14ac:dyDescent="0.4"/>
    <row r="47736" s="6" customFormat="1" x14ac:dyDescent="0.4"/>
    <row r="47737" s="6" customFormat="1" x14ac:dyDescent="0.4"/>
    <row r="47738" s="6" customFormat="1" x14ac:dyDescent="0.4"/>
    <row r="47739" s="6" customFormat="1" x14ac:dyDescent="0.4"/>
    <row r="47740" s="6" customFormat="1" x14ac:dyDescent="0.4"/>
    <row r="47741" s="6" customFormat="1" x14ac:dyDescent="0.4"/>
    <row r="47742" s="6" customFormat="1" x14ac:dyDescent="0.4"/>
    <row r="47743" s="6" customFormat="1" x14ac:dyDescent="0.4"/>
    <row r="47744" s="6" customFormat="1" x14ac:dyDescent="0.4"/>
    <row r="47745" s="6" customFormat="1" x14ac:dyDescent="0.4"/>
    <row r="47746" s="6" customFormat="1" x14ac:dyDescent="0.4"/>
    <row r="47747" s="6" customFormat="1" x14ac:dyDescent="0.4"/>
    <row r="47748" s="6" customFormat="1" x14ac:dyDescent="0.4"/>
    <row r="47749" s="6" customFormat="1" x14ac:dyDescent="0.4"/>
    <row r="47750" s="6" customFormat="1" x14ac:dyDescent="0.4"/>
    <row r="47751" s="6" customFormat="1" x14ac:dyDescent="0.4"/>
    <row r="47752" s="6" customFormat="1" x14ac:dyDescent="0.4"/>
    <row r="47753" s="6" customFormat="1" x14ac:dyDescent="0.4"/>
    <row r="47754" s="6" customFormat="1" x14ac:dyDescent="0.4"/>
    <row r="47755" s="6" customFormat="1" x14ac:dyDescent="0.4"/>
    <row r="47756" s="6" customFormat="1" x14ac:dyDescent="0.4"/>
    <row r="47757" s="6" customFormat="1" x14ac:dyDescent="0.4"/>
    <row r="47758" s="6" customFormat="1" x14ac:dyDescent="0.4"/>
    <row r="47759" s="6" customFormat="1" x14ac:dyDescent="0.4"/>
    <row r="47760" s="6" customFormat="1" x14ac:dyDescent="0.4"/>
    <row r="47761" s="6" customFormat="1" x14ac:dyDescent="0.4"/>
    <row r="47762" s="6" customFormat="1" x14ac:dyDescent="0.4"/>
    <row r="47763" s="6" customFormat="1" x14ac:dyDescent="0.4"/>
    <row r="47764" s="6" customFormat="1" x14ac:dyDescent="0.4"/>
    <row r="47765" s="6" customFormat="1" x14ac:dyDescent="0.4"/>
    <row r="47766" s="6" customFormat="1" x14ac:dyDescent="0.4"/>
    <row r="47767" s="6" customFormat="1" x14ac:dyDescent="0.4"/>
    <row r="47768" s="6" customFormat="1" x14ac:dyDescent="0.4"/>
    <row r="47769" s="6" customFormat="1" x14ac:dyDescent="0.4"/>
    <row r="47770" s="6" customFormat="1" x14ac:dyDescent="0.4"/>
    <row r="47771" s="6" customFormat="1" x14ac:dyDescent="0.4"/>
    <row r="47772" s="6" customFormat="1" x14ac:dyDescent="0.4"/>
    <row r="47773" s="6" customFormat="1" x14ac:dyDescent="0.4"/>
    <row r="47774" s="6" customFormat="1" x14ac:dyDescent="0.4"/>
    <row r="47775" s="6" customFormat="1" x14ac:dyDescent="0.4"/>
    <row r="47776" s="6" customFormat="1" x14ac:dyDescent="0.4"/>
    <row r="47777" s="6" customFormat="1" x14ac:dyDescent="0.4"/>
    <row r="47778" s="6" customFormat="1" x14ac:dyDescent="0.4"/>
    <row r="47779" s="6" customFormat="1" x14ac:dyDescent="0.4"/>
    <row r="47780" s="6" customFormat="1" x14ac:dyDescent="0.4"/>
    <row r="47781" s="6" customFormat="1" x14ac:dyDescent="0.4"/>
    <row r="47782" s="6" customFormat="1" x14ac:dyDescent="0.4"/>
    <row r="47783" s="6" customFormat="1" x14ac:dyDescent="0.4"/>
    <row r="47784" s="6" customFormat="1" x14ac:dyDescent="0.4"/>
    <row r="47785" s="6" customFormat="1" x14ac:dyDescent="0.4"/>
    <row r="47786" s="6" customFormat="1" x14ac:dyDescent="0.4"/>
    <row r="47787" s="6" customFormat="1" x14ac:dyDescent="0.4"/>
    <row r="47788" s="6" customFormat="1" x14ac:dyDescent="0.4"/>
    <row r="47789" s="6" customFormat="1" x14ac:dyDescent="0.4"/>
    <row r="47790" s="6" customFormat="1" x14ac:dyDescent="0.4"/>
    <row r="47791" s="6" customFormat="1" x14ac:dyDescent="0.4"/>
    <row r="47792" s="6" customFormat="1" x14ac:dyDescent="0.4"/>
    <row r="47793" s="6" customFormat="1" x14ac:dyDescent="0.4"/>
    <row r="47794" s="6" customFormat="1" x14ac:dyDescent="0.4"/>
    <row r="47795" s="6" customFormat="1" x14ac:dyDescent="0.4"/>
    <row r="47796" s="6" customFormat="1" x14ac:dyDescent="0.4"/>
    <row r="47797" s="6" customFormat="1" x14ac:dyDescent="0.4"/>
    <row r="47798" s="6" customFormat="1" x14ac:dyDescent="0.4"/>
    <row r="47799" s="6" customFormat="1" x14ac:dyDescent="0.4"/>
    <row r="47800" s="6" customFormat="1" x14ac:dyDescent="0.4"/>
    <row r="47801" s="6" customFormat="1" x14ac:dyDescent="0.4"/>
    <row r="47802" s="6" customFormat="1" x14ac:dyDescent="0.4"/>
    <row r="47803" s="6" customFormat="1" x14ac:dyDescent="0.4"/>
    <row r="47804" s="6" customFormat="1" x14ac:dyDescent="0.4"/>
    <row r="47805" s="6" customFormat="1" x14ac:dyDescent="0.4"/>
    <row r="47806" s="6" customFormat="1" x14ac:dyDescent="0.4"/>
    <row r="47807" s="6" customFormat="1" x14ac:dyDescent="0.4"/>
    <row r="47808" s="6" customFormat="1" x14ac:dyDescent="0.4"/>
    <row r="47809" s="6" customFormat="1" x14ac:dyDescent="0.4"/>
    <row r="47810" s="6" customFormat="1" x14ac:dyDescent="0.4"/>
    <row r="47811" s="6" customFormat="1" x14ac:dyDescent="0.4"/>
    <row r="47812" s="6" customFormat="1" x14ac:dyDescent="0.4"/>
    <row r="47813" s="6" customFormat="1" x14ac:dyDescent="0.4"/>
    <row r="47814" s="6" customFormat="1" x14ac:dyDescent="0.4"/>
    <row r="47815" s="6" customFormat="1" x14ac:dyDescent="0.4"/>
    <row r="47816" s="6" customFormat="1" x14ac:dyDescent="0.4"/>
    <row r="47817" s="6" customFormat="1" x14ac:dyDescent="0.4"/>
    <row r="47818" s="6" customFormat="1" x14ac:dyDescent="0.4"/>
    <row r="47819" s="6" customFormat="1" x14ac:dyDescent="0.4"/>
    <row r="47820" s="6" customFormat="1" x14ac:dyDescent="0.4"/>
    <row r="47821" s="6" customFormat="1" x14ac:dyDescent="0.4"/>
    <row r="47822" s="6" customFormat="1" x14ac:dyDescent="0.4"/>
    <row r="47823" s="6" customFormat="1" x14ac:dyDescent="0.4"/>
    <row r="47824" s="6" customFormat="1" x14ac:dyDescent="0.4"/>
    <row r="47825" s="6" customFormat="1" x14ac:dyDescent="0.4"/>
    <row r="47826" s="6" customFormat="1" x14ac:dyDescent="0.4"/>
    <row r="47827" s="6" customFormat="1" x14ac:dyDescent="0.4"/>
    <row r="47828" s="6" customFormat="1" x14ac:dyDescent="0.4"/>
    <row r="47829" s="6" customFormat="1" x14ac:dyDescent="0.4"/>
    <row r="47830" s="6" customFormat="1" x14ac:dyDescent="0.4"/>
    <row r="47831" s="6" customFormat="1" x14ac:dyDescent="0.4"/>
    <row r="47832" s="6" customFormat="1" x14ac:dyDescent="0.4"/>
    <row r="47833" s="6" customFormat="1" x14ac:dyDescent="0.4"/>
    <row r="47834" s="6" customFormat="1" x14ac:dyDescent="0.4"/>
    <row r="47835" s="6" customFormat="1" x14ac:dyDescent="0.4"/>
    <row r="47836" s="6" customFormat="1" x14ac:dyDescent="0.4"/>
    <row r="47837" s="6" customFormat="1" x14ac:dyDescent="0.4"/>
    <row r="47838" s="6" customFormat="1" x14ac:dyDescent="0.4"/>
    <row r="47839" s="6" customFormat="1" x14ac:dyDescent="0.4"/>
    <row r="47840" s="6" customFormat="1" x14ac:dyDescent="0.4"/>
    <row r="47841" s="6" customFormat="1" x14ac:dyDescent="0.4"/>
    <row r="47842" s="6" customFormat="1" x14ac:dyDescent="0.4"/>
    <row r="47843" s="6" customFormat="1" x14ac:dyDescent="0.4"/>
    <row r="47844" s="6" customFormat="1" x14ac:dyDescent="0.4"/>
    <row r="47845" s="6" customFormat="1" x14ac:dyDescent="0.4"/>
    <row r="47846" s="6" customFormat="1" x14ac:dyDescent="0.4"/>
    <row r="47847" s="6" customFormat="1" x14ac:dyDescent="0.4"/>
    <row r="47848" s="6" customFormat="1" x14ac:dyDescent="0.4"/>
    <row r="47849" s="6" customFormat="1" x14ac:dyDescent="0.4"/>
    <row r="47850" s="6" customFormat="1" x14ac:dyDescent="0.4"/>
    <row r="47851" s="6" customFormat="1" x14ac:dyDescent="0.4"/>
    <row r="47852" s="6" customFormat="1" x14ac:dyDescent="0.4"/>
    <row r="47853" s="6" customFormat="1" x14ac:dyDescent="0.4"/>
    <row r="47854" s="6" customFormat="1" x14ac:dyDescent="0.4"/>
    <row r="47855" s="6" customFormat="1" x14ac:dyDescent="0.4"/>
    <row r="47856" s="6" customFormat="1" x14ac:dyDescent="0.4"/>
    <row r="47857" s="6" customFormat="1" x14ac:dyDescent="0.4"/>
    <row r="47858" s="6" customFormat="1" x14ac:dyDescent="0.4"/>
    <row r="47859" s="6" customFormat="1" x14ac:dyDescent="0.4"/>
    <row r="47860" s="6" customFormat="1" x14ac:dyDescent="0.4"/>
    <row r="47861" s="6" customFormat="1" x14ac:dyDescent="0.4"/>
    <row r="47862" s="6" customFormat="1" x14ac:dyDescent="0.4"/>
    <row r="47863" s="6" customFormat="1" x14ac:dyDescent="0.4"/>
    <row r="47864" s="6" customFormat="1" x14ac:dyDescent="0.4"/>
    <row r="47865" s="6" customFormat="1" x14ac:dyDescent="0.4"/>
    <row r="47866" s="6" customFormat="1" x14ac:dyDescent="0.4"/>
    <row r="47867" s="6" customFormat="1" x14ac:dyDescent="0.4"/>
    <row r="47868" s="6" customFormat="1" x14ac:dyDescent="0.4"/>
    <row r="47869" s="6" customFormat="1" x14ac:dyDescent="0.4"/>
    <row r="47870" s="6" customFormat="1" x14ac:dyDescent="0.4"/>
    <row r="47871" s="6" customFormat="1" x14ac:dyDescent="0.4"/>
    <row r="47872" s="6" customFormat="1" x14ac:dyDescent="0.4"/>
    <row r="47873" s="6" customFormat="1" x14ac:dyDescent="0.4"/>
    <row r="47874" s="6" customFormat="1" x14ac:dyDescent="0.4"/>
    <row r="47875" s="6" customFormat="1" x14ac:dyDescent="0.4"/>
    <row r="47876" s="6" customFormat="1" x14ac:dyDescent="0.4"/>
    <row r="47877" s="6" customFormat="1" x14ac:dyDescent="0.4"/>
    <row r="47878" s="6" customFormat="1" x14ac:dyDescent="0.4"/>
    <row r="47879" s="6" customFormat="1" x14ac:dyDescent="0.4"/>
    <row r="47880" s="6" customFormat="1" x14ac:dyDescent="0.4"/>
    <row r="47881" s="6" customFormat="1" x14ac:dyDescent="0.4"/>
    <row r="47882" s="6" customFormat="1" x14ac:dyDescent="0.4"/>
    <row r="47883" s="6" customFormat="1" x14ac:dyDescent="0.4"/>
    <row r="47884" s="6" customFormat="1" x14ac:dyDescent="0.4"/>
    <row r="47885" s="6" customFormat="1" x14ac:dyDescent="0.4"/>
    <row r="47886" s="6" customFormat="1" x14ac:dyDescent="0.4"/>
    <row r="47887" s="6" customFormat="1" x14ac:dyDescent="0.4"/>
    <row r="47888" s="6" customFormat="1" x14ac:dyDescent="0.4"/>
    <row r="47889" s="6" customFormat="1" x14ac:dyDescent="0.4"/>
    <row r="47890" s="6" customFormat="1" x14ac:dyDescent="0.4"/>
    <row r="47891" s="6" customFormat="1" x14ac:dyDescent="0.4"/>
    <row r="47892" s="6" customFormat="1" x14ac:dyDescent="0.4"/>
    <row r="47893" s="6" customFormat="1" x14ac:dyDescent="0.4"/>
    <row r="47894" s="6" customFormat="1" x14ac:dyDescent="0.4"/>
    <row r="47895" s="6" customFormat="1" x14ac:dyDescent="0.4"/>
    <row r="47896" s="6" customFormat="1" x14ac:dyDescent="0.4"/>
    <row r="47897" s="6" customFormat="1" x14ac:dyDescent="0.4"/>
    <row r="47898" s="6" customFormat="1" x14ac:dyDescent="0.4"/>
    <row r="47899" s="6" customFormat="1" x14ac:dyDescent="0.4"/>
    <row r="47900" s="6" customFormat="1" x14ac:dyDescent="0.4"/>
    <row r="47901" s="6" customFormat="1" x14ac:dyDescent="0.4"/>
    <row r="47902" s="6" customFormat="1" x14ac:dyDescent="0.4"/>
    <row r="47903" s="6" customFormat="1" x14ac:dyDescent="0.4"/>
    <row r="47904" s="6" customFormat="1" x14ac:dyDescent="0.4"/>
    <row r="47905" s="6" customFormat="1" x14ac:dyDescent="0.4"/>
    <row r="47906" s="6" customFormat="1" x14ac:dyDescent="0.4"/>
    <row r="47907" s="6" customFormat="1" x14ac:dyDescent="0.4"/>
    <row r="47908" s="6" customFormat="1" x14ac:dyDescent="0.4"/>
    <row r="47909" s="6" customFormat="1" x14ac:dyDescent="0.4"/>
    <row r="47910" s="6" customFormat="1" x14ac:dyDescent="0.4"/>
    <row r="47911" s="6" customFormat="1" x14ac:dyDescent="0.4"/>
    <row r="47912" s="6" customFormat="1" x14ac:dyDescent="0.4"/>
    <row r="47913" s="6" customFormat="1" x14ac:dyDescent="0.4"/>
    <row r="47914" s="6" customFormat="1" x14ac:dyDescent="0.4"/>
    <row r="47915" s="6" customFormat="1" x14ac:dyDescent="0.4"/>
    <row r="47916" s="6" customFormat="1" x14ac:dyDescent="0.4"/>
    <row r="47917" s="6" customFormat="1" x14ac:dyDescent="0.4"/>
    <row r="47918" s="6" customFormat="1" x14ac:dyDescent="0.4"/>
    <row r="47919" s="6" customFormat="1" x14ac:dyDescent="0.4"/>
    <row r="47920" s="6" customFormat="1" x14ac:dyDescent="0.4"/>
    <row r="47921" s="6" customFormat="1" x14ac:dyDescent="0.4"/>
    <row r="47922" s="6" customFormat="1" x14ac:dyDescent="0.4"/>
    <row r="47923" s="6" customFormat="1" x14ac:dyDescent="0.4"/>
    <row r="47924" s="6" customFormat="1" x14ac:dyDescent="0.4"/>
    <row r="47925" s="6" customFormat="1" x14ac:dyDescent="0.4"/>
    <row r="47926" s="6" customFormat="1" x14ac:dyDescent="0.4"/>
    <row r="47927" s="6" customFormat="1" x14ac:dyDescent="0.4"/>
    <row r="47928" s="6" customFormat="1" x14ac:dyDescent="0.4"/>
    <row r="47929" s="6" customFormat="1" x14ac:dyDescent="0.4"/>
    <row r="47930" s="6" customFormat="1" x14ac:dyDescent="0.4"/>
    <row r="47931" s="6" customFormat="1" x14ac:dyDescent="0.4"/>
    <row r="47932" s="6" customFormat="1" x14ac:dyDescent="0.4"/>
    <row r="47933" s="6" customFormat="1" x14ac:dyDescent="0.4"/>
    <row r="47934" s="6" customFormat="1" x14ac:dyDescent="0.4"/>
    <row r="47935" s="6" customFormat="1" x14ac:dyDescent="0.4"/>
    <row r="47936" s="6" customFormat="1" x14ac:dyDescent="0.4"/>
    <row r="47937" s="6" customFormat="1" x14ac:dyDescent="0.4"/>
    <row r="47938" s="6" customFormat="1" x14ac:dyDescent="0.4"/>
    <row r="47939" s="6" customFormat="1" x14ac:dyDescent="0.4"/>
    <row r="47940" s="6" customFormat="1" x14ac:dyDescent="0.4"/>
    <row r="47941" s="6" customFormat="1" x14ac:dyDescent="0.4"/>
    <row r="47942" s="6" customFormat="1" x14ac:dyDescent="0.4"/>
    <row r="47943" s="6" customFormat="1" x14ac:dyDescent="0.4"/>
    <row r="47944" s="6" customFormat="1" x14ac:dyDescent="0.4"/>
    <row r="47945" s="6" customFormat="1" x14ac:dyDescent="0.4"/>
    <row r="47946" s="6" customFormat="1" x14ac:dyDescent="0.4"/>
    <row r="47947" s="6" customFormat="1" x14ac:dyDescent="0.4"/>
    <row r="47948" s="6" customFormat="1" x14ac:dyDescent="0.4"/>
    <row r="47949" s="6" customFormat="1" x14ac:dyDescent="0.4"/>
    <row r="47950" s="6" customFormat="1" x14ac:dyDescent="0.4"/>
    <row r="47951" s="6" customFormat="1" x14ac:dyDescent="0.4"/>
    <row r="47952" s="6" customFormat="1" x14ac:dyDescent="0.4"/>
    <row r="47953" s="6" customFormat="1" x14ac:dyDescent="0.4"/>
    <row r="47954" s="6" customFormat="1" x14ac:dyDescent="0.4"/>
    <row r="47955" s="6" customFormat="1" x14ac:dyDescent="0.4"/>
    <row r="47956" s="6" customFormat="1" x14ac:dyDescent="0.4"/>
    <row r="47957" s="6" customFormat="1" x14ac:dyDescent="0.4"/>
    <row r="47958" s="6" customFormat="1" x14ac:dyDescent="0.4"/>
    <row r="47959" s="6" customFormat="1" x14ac:dyDescent="0.4"/>
    <row r="47960" s="6" customFormat="1" x14ac:dyDescent="0.4"/>
    <row r="47961" s="6" customFormat="1" x14ac:dyDescent="0.4"/>
    <row r="47962" s="6" customFormat="1" x14ac:dyDescent="0.4"/>
    <row r="47963" s="6" customFormat="1" x14ac:dyDescent="0.4"/>
    <row r="47964" s="6" customFormat="1" x14ac:dyDescent="0.4"/>
    <row r="47965" s="6" customFormat="1" x14ac:dyDescent="0.4"/>
    <row r="47966" s="6" customFormat="1" x14ac:dyDescent="0.4"/>
    <row r="47967" s="6" customFormat="1" x14ac:dyDescent="0.4"/>
    <row r="47968" s="6" customFormat="1" x14ac:dyDescent="0.4"/>
    <row r="47969" s="6" customFormat="1" x14ac:dyDescent="0.4"/>
    <row r="47970" s="6" customFormat="1" x14ac:dyDescent="0.4"/>
    <row r="47971" s="6" customFormat="1" x14ac:dyDescent="0.4"/>
    <row r="47972" s="6" customFormat="1" x14ac:dyDescent="0.4"/>
    <row r="47973" s="6" customFormat="1" x14ac:dyDescent="0.4"/>
    <row r="47974" s="6" customFormat="1" x14ac:dyDescent="0.4"/>
    <row r="47975" s="6" customFormat="1" x14ac:dyDescent="0.4"/>
    <row r="47976" s="6" customFormat="1" x14ac:dyDescent="0.4"/>
    <row r="47977" s="6" customFormat="1" x14ac:dyDescent="0.4"/>
    <row r="47978" s="6" customFormat="1" x14ac:dyDescent="0.4"/>
    <row r="47979" s="6" customFormat="1" x14ac:dyDescent="0.4"/>
    <row r="47980" s="6" customFormat="1" x14ac:dyDescent="0.4"/>
    <row r="47981" s="6" customFormat="1" x14ac:dyDescent="0.4"/>
    <row r="47982" s="6" customFormat="1" x14ac:dyDescent="0.4"/>
    <row r="47983" s="6" customFormat="1" x14ac:dyDescent="0.4"/>
    <row r="47984" s="6" customFormat="1" x14ac:dyDescent="0.4"/>
    <row r="47985" s="6" customFormat="1" x14ac:dyDescent="0.4"/>
    <row r="47986" s="6" customFormat="1" x14ac:dyDescent="0.4"/>
    <row r="47987" s="6" customFormat="1" x14ac:dyDescent="0.4"/>
    <row r="47988" s="6" customFormat="1" x14ac:dyDescent="0.4"/>
    <row r="47989" s="6" customFormat="1" x14ac:dyDescent="0.4"/>
    <row r="47990" s="6" customFormat="1" x14ac:dyDescent="0.4"/>
    <row r="47991" s="6" customFormat="1" x14ac:dyDescent="0.4"/>
    <row r="47992" s="6" customFormat="1" x14ac:dyDescent="0.4"/>
    <row r="47993" s="6" customFormat="1" x14ac:dyDescent="0.4"/>
    <row r="47994" s="6" customFormat="1" x14ac:dyDescent="0.4"/>
    <row r="47995" s="6" customFormat="1" x14ac:dyDescent="0.4"/>
    <row r="47996" s="6" customFormat="1" x14ac:dyDescent="0.4"/>
    <row r="47997" s="6" customFormat="1" x14ac:dyDescent="0.4"/>
    <row r="47998" s="6" customFormat="1" x14ac:dyDescent="0.4"/>
    <row r="47999" s="6" customFormat="1" x14ac:dyDescent="0.4"/>
    <row r="48000" s="6" customFormat="1" x14ac:dyDescent="0.4"/>
    <row r="48001" s="6" customFormat="1" x14ac:dyDescent="0.4"/>
    <row r="48002" s="6" customFormat="1" x14ac:dyDescent="0.4"/>
    <row r="48003" s="6" customFormat="1" x14ac:dyDescent="0.4"/>
    <row r="48004" s="6" customFormat="1" x14ac:dyDescent="0.4"/>
    <row r="48005" s="6" customFormat="1" x14ac:dyDescent="0.4"/>
    <row r="48006" s="6" customFormat="1" x14ac:dyDescent="0.4"/>
    <row r="48007" s="6" customFormat="1" x14ac:dyDescent="0.4"/>
    <row r="48008" s="6" customFormat="1" x14ac:dyDescent="0.4"/>
    <row r="48009" s="6" customFormat="1" x14ac:dyDescent="0.4"/>
    <row r="48010" s="6" customFormat="1" x14ac:dyDescent="0.4"/>
    <row r="48011" s="6" customFormat="1" x14ac:dyDescent="0.4"/>
    <row r="48012" s="6" customFormat="1" x14ac:dyDescent="0.4"/>
    <row r="48013" s="6" customFormat="1" x14ac:dyDescent="0.4"/>
    <row r="48014" s="6" customFormat="1" x14ac:dyDescent="0.4"/>
    <row r="48015" s="6" customFormat="1" x14ac:dyDescent="0.4"/>
    <row r="48016" s="6" customFormat="1" x14ac:dyDescent="0.4"/>
    <row r="48017" s="6" customFormat="1" x14ac:dyDescent="0.4"/>
    <row r="48018" s="6" customFormat="1" x14ac:dyDescent="0.4"/>
    <row r="48019" s="6" customFormat="1" x14ac:dyDescent="0.4"/>
    <row r="48020" s="6" customFormat="1" x14ac:dyDescent="0.4"/>
    <row r="48021" s="6" customFormat="1" x14ac:dyDescent="0.4"/>
    <row r="48022" s="6" customFormat="1" x14ac:dyDescent="0.4"/>
    <row r="48023" s="6" customFormat="1" x14ac:dyDescent="0.4"/>
    <row r="48024" s="6" customFormat="1" x14ac:dyDescent="0.4"/>
    <row r="48025" s="6" customFormat="1" x14ac:dyDescent="0.4"/>
    <row r="48026" s="6" customFormat="1" x14ac:dyDescent="0.4"/>
    <row r="48027" s="6" customFormat="1" x14ac:dyDescent="0.4"/>
    <row r="48028" s="6" customFormat="1" x14ac:dyDescent="0.4"/>
    <row r="48029" s="6" customFormat="1" x14ac:dyDescent="0.4"/>
    <row r="48030" s="6" customFormat="1" x14ac:dyDescent="0.4"/>
    <row r="48031" s="6" customFormat="1" x14ac:dyDescent="0.4"/>
    <row r="48032" s="6" customFormat="1" x14ac:dyDescent="0.4"/>
    <row r="48033" s="6" customFormat="1" x14ac:dyDescent="0.4"/>
    <row r="48034" s="6" customFormat="1" x14ac:dyDescent="0.4"/>
    <row r="48035" s="6" customFormat="1" x14ac:dyDescent="0.4"/>
    <row r="48036" s="6" customFormat="1" x14ac:dyDescent="0.4"/>
    <row r="48037" s="6" customFormat="1" x14ac:dyDescent="0.4"/>
    <row r="48038" s="6" customFormat="1" x14ac:dyDescent="0.4"/>
    <row r="48039" s="6" customFormat="1" x14ac:dyDescent="0.4"/>
    <row r="48040" s="6" customFormat="1" x14ac:dyDescent="0.4"/>
    <row r="48041" s="6" customFormat="1" x14ac:dyDescent="0.4"/>
    <row r="48042" s="6" customFormat="1" x14ac:dyDescent="0.4"/>
    <row r="48043" s="6" customFormat="1" x14ac:dyDescent="0.4"/>
    <row r="48044" s="6" customFormat="1" x14ac:dyDescent="0.4"/>
    <row r="48045" s="6" customFormat="1" x14ac:dyDescent="0.4"/>
    <row r="48046" s="6" customFormat="1" x14ac:dyDescent="0.4"/>
    <row r="48047" s="6" customFormat="1" x14ac:dyDescent="0.4"/>
    <row r="48048" s="6" customFormat="1" x14ac:dyDescent="0.4"/>
    <row r="48049" s="6" customFormat="1" x14ac:dyDescent="0.4"/>
    <row r="48050" s="6" customFormat="1" x14ac:dyDescent="0.4"/>
    <row r="48051" s="6" customFormat="1" x14ac:dyDescent="0.4"/>
    <row r="48052" s="6" customFormat="1" x14ac:dyDescent="0.4"/>
    <row r="48053" s="6" customFormat="1" x14ac:dyDescent="0.4"/>
    <row r="48054" s="6" customFormat="1" x14ac:dyDescent="0.4"/>
    <row r="48055" s="6" customFormat="1" x14ac:dyDescent="0.4"/>
    <row r="48056" s="6" customFormat="1" x14ac:dyDescent="0.4"/>
    <row r="48057" s="6" customFormat="1" x14ac:dyDescent="0.4"/>
    <row r="48058" s="6" customFormat="1" x14ac:dyDescent="0.4"/>
    <row r="48059" s="6" customFormat="1" x14ac:dyDescent="0.4"/>
    <row r="48060" s="6" customFormat="1" x14ac:dyDescent="0.4"/>
    <row r="48061" s="6" customFormat="1" x14ac:dyDescent="0.4"/>
    <row r="48062" s="6" customFormat="1" x14ac:dyDescent="0.4"/>
    <row r="48063" s="6" customFormat="1" x14ac:dyDescent="0.4"/>
    <row r="48064" s="6" customFormat="1" x14ac:dyDescent="0.4"/>
    <row r="48065" s="6" customFormat="1" x14ac:dyDescent="0.4"/>
    <row r="48066" s="6" customFormat="1" x14ac:dyDescent="0.4"/>
    <row r="48067" s="6" customFormat="1" x14ac:dyDescent="0.4"/>
    <row r="48068" s="6" customFormat="1" x14ac:dyDescent="0.4"/>
    <row r="48069" s="6" customFormat="1" x14ac:dyDescent="0.4"/>
    <row r="48070" s="6" customFormat="1" x14ac:dyDescent="0.4"/>
    <row r="48071" s="6" customFormat="1" x14ac:dyDescent="0.4"/>
    <row r="48072" s="6" customFormat="1" x14ac:dyDescent="0.4"/>
    <row r="48073" s="6" customFormat="1" x14ac:dyDescent="0.4"/>
    <row r="48074" s="6" customFormat="1" x14ac:dyDescent="0.4"/>
    <row r="48075" s="6" customFormat="1" x14ac:dyDescent="0.4"/>
    <row r="48076" s="6" customFormat="1" x14ac:dyDescent="0.4"/>
    <row r="48077" s="6" customFormat="1" x14ac:dyDescent="0.4"/>
    <row r="48078" s="6" customFormat="1" x14ac:dyDescent="0.4"/>
    <row r="48079" s="6" customFormat="1" x14ac:dyDescent="0.4"/>
    <row r="48080" s="6" customFormat="1" x14ac:dyDescent="0.4"/>
    <row r="48081" s="6" customFormat="1" x14ac:dyDescent="0.4"/>
    <row r="48082" s="6" customFormat="1" x14ac:dyDescent="0.4"/>
    <row r="48083" s="6" customFormat="1" x14ac:dyDescent="0.4"/>
    <row r="48084" s="6" customFormat="1" x14ac:dyDescent="0.4"/>
    <row r="48085" s="6" customFormat="1" x14ac:dyDescent="0.4"/>
    <row r="48086" s="6" customFormat="1" x14ac:dyDescent="0.4"/>
    <row r="48087" s="6" customFormat="1" x14ac:dyDescent="0.4"/>
    <row r="48088" s="6" customFormat="1" x14ac:dyDescent="0.4"/>
    <row r="48089" s="6" customFormat="1" x14ac:dyDescent="0.4"/>
    <row r="48090" s="6" customFormat="1" x14ac:dyDescent="0.4"/>
    <row r="48091" s="6" customFormat="1" x14ac:dyDescent="0.4"/>
    <row r="48092" s="6" customFormat="1" x14ac:dyDescent="0.4"/>
    <row r="48093" s="6" customFormat="1" x14ac:dyDescent="0.4"/>
    <row r="48094" s="6" customFormat="1" x14ac:dyDescent="0.4"/>
    <row r="48095" s="6" customFormat="1" x14ac:dyDescent="0.4"/>
    <row r="48096" s="6" customFormat="1" x14ac:dyDescent="0.4"/>
    <row r="48097" s="6" customFormat="1" x14ac:dyDescent="0.4"/>
    <row r="48098" s="6" customFormat="1" x14ac:dyDescent="0.4"/>
    <row r="48099" s="6" customFormat="1" x14ac:dyDescent="0.4"/>
    <row r="48100" s="6" customFormat="1" x14ac:dyDescent="0.4"/>
    <row r="48101" s="6" customFormat="1" x14ac:dyDescent="0.4"/>
    <row r="48102" s="6" customFormat="1" x14ac:dyDescent="0.4"/>
    <row r="48103" s="6" customFormat="1" x14ac:dyDescent="0.4"/>
    <row r="48104" s="6" customFormat="1" x14ac:dyDescent="0.4"/>
    <row r="48105" s="6" customFormat="1" x14ac:dyDescent="0.4"/>
    <row r="48106" s="6" customFormat="1" x14ac:dyDescent="0.4"/>
    <row r="48107" s="6" customFormat="1" x14ac:dyDescent="0.4"/>
    <row r="48108" s="6" customFormat="1" x14ac:dyDescent="0.4"/>
    <row r="48109" s="6" customFormat="1" x14ac:dyDescent="0.4"/>
    <row r="48110" s="6" customFormat="1" x14ac:dyDescent="0.4"/>
    <row r="48111" s="6" customFormat="1" x14ac:dyDescent="0.4"/>
    <row r="48112" s="6" customFormat="1" x14ac:dyDescent="0.4"/>
    <row r="48113" s="6" customFormat="1" x14ac:dyDescent="0.4"/>
    <row r="48114" s="6" customFormat="1" x14ac:dyDescent="0.4"/>
    <row r="48115" s="6" customFormat="1" x14ac:dyDescent="0.4"/>
    <row r="48116" s="6" customFormat="1" x14ac:dyDescent="0.4"/>
    <row r="48117" s="6" customFormat="1" x14ac:dyDescent="0.4"/>
    <row r="48118" s="6" customFormat="1" x14ac:dyDescent="0.4"/>
    <row r="48119" s="6" customFormat="1" x14ac:dyDescent="0.4"/>
    <row r="48120" s="6" customFormat="1" x14ac:dyDescent="0.4"/>
    <row r="48121" s="6" customFormat="1" x14ac:dyDescent="0.4"/>
    <row r="48122" s="6" customFormat="1" x14ac:dyDescent="0.4"/>
    <row r="48123" s="6" customFormat="1" x14ac:dyDescent="0.4"/>
    <row r="48124" s="6" customFormat="1" x14ac:dyDescent="0.4"/>
    <row r="48125" s="6" customFormat="1" x14ac:dyDescent="0.4"/>
    <row r="48126" s="6" customFormat="1" x14ac:dyDescent="0.4"/>
    <row r="48127" s="6" customFormat="1" x14ac:dyDescent="0.4"/>
    <row r="48128" s="6" customFormat="1" x14ac:dyDescent="0.4"/>
    <row r="48129" s="6" customFormat="1" x14ac:dyDescent="0.4"/>
    <row r="48130" s="6" customFormat="1" x14ac:dyDescent="0.4"/>
    <row r="48131" s="6" customFormat="1" x14ac:dyDescent="0.4"/>
    <row r="48132" s="6" customFormat="1" x14ac:dyDescent="0.4"/>
    <row r="48133" s="6" customFormat="1" x14ac:dyDescent="0.4"/>
    <row r="48134" s="6" customFormat="1" x14ac:dyDescent="0.4"/>
    <row r="48135" s="6" customFormat="1" x14ac:dyDescent="0.4"/>
    <row r="48136" s="6" customFormat="1" x14ac:dyDescent="0.4"/>
    <row r="48137" s="6" customFormat="1" x14ac:dyDescent="0.4"/>
    <row r="48138" s="6" customFormat="1" x14ac:dyDescent="0.4"/>
    <row r="48139" s="6" customFormat="1" x14ac:dyDescent="0.4"/>
    <row r="48140" s="6" customFormat="1" x14ac:dyDescent="0.4"/>
    <row r="48141" s="6" customFormat="1" x14ac:dyDescent="0.4"/>
    <row r="48142" s="6" customFormat="1" x14ac:dyDescent="0.4"/>
    <row r="48143" s="6" customFormat="1" x14ac:dyDescent="0.4"/>
    <row r="48144" s="6" customFormat="1" x14ac:dyDescent="0.4"/>
    <row r="48145" s="6" customFormat="1" x14ac:dyDescent="0.4"/>
    <row r="48146" s="6" customFormat="1" x14ac:dyDescent="0.4"/>
    <row r="48147" s="6" customFormat="1" x14ac:dyDescent="0.4"/>
    <row r="48148" s="6" customFormat="1" x14ac:dyDescent="0.4"/>
    <row r="48149" s="6" customFormat="1" x14ac:dyDescent="0.4"/>
    <row r="48150" s="6" customFormat="1" x14ac:dyDescent="0.4"/>
    <row r="48151" s="6" customFormat="1" x14ac:dyDescent="0.4"/>
    <row r="48152" s="6" customFormat="1" x14ac:dyDescent="0.4"/>
    <row r="48153" s="6" customFormat="1" x14ac:dyDescent="0.4"/>
    <row r="48154" s="6" customFormat="1" x14ac:dyDescent="0.4"/>
    <row r="48155" s="6" customFormat="1" x14ac:dyDescent="0.4"/>
    <row r="48156" s="6" customFormat="1" x14ac:dyDescent="0.4"/>
    <row r="48157" s="6" customFormat="1" x14ac:dyDescent="0.4"/>
    <row r="48158" s="6" customFormat="1" x14ac:dyDescent="0.4"/>
    <row r="48159" s="6" customFormat="1" x14ac:dyDescent="0.4"/>
    <row r="48160" s="6" customFormat="1" x14ac:dyDescent="0.4"/>
    <row r="48161" s="6" customFormat="1" x14ac:dyDescent="0.4"/>
    <row r="48162" s="6" customFormat="1" x14ac:dyDescent="0.4"/>
    <row r="48163" s="6" customFormat="1" x14ac:dyDescent="0.4"/>
    <row r="48164" s="6" customFormat="1" x14ac:dyDescent="0.4"/>
    <row r="48165" s="6" customFormat="1" x14ac:dyDescent="0.4"/>
    <row r="48166" s="6" customFormat="1" x14ac:dyDescent="0.4"/>
    <row r="48167" s="6" customFormat="1" x14ac:dyDescent="0.4"/>
    <row r="48168" s="6" customFormat="1" x14ac:dyDescent="0.4"/>
    <row r="48169" s="6" customFormat="1" x14ac:dyDescent="0.4"/>
    <row r="48170" s="6" customFormat="1" x14ac:dyDescent="0.4"/>
    <row r="48171" s="6" customFormat="1" x14ac:dyDescent="0.4"/>
    <row r="48172" s="6" customFormat="1" x14ac:dyDescent="0.4"/>
    <row r="48173" s="6" customFormat="1" x14ac:dyDescent="0.4"/>
    <row r="48174" s="6" customFormat="1" x14ac:dyDescent="0.4"/>
    <row r="48175" s="6" customFormat="1" x14ac:dyDescent="0.4"/>
    <row r="48176" s="6" customFormat="1" x14ac:dyDescent="0.4"/>
    <row r="48177" s="6" customFormat="1" x14ac:dyDescent="0.4"/>
    <row r="48178" s="6" customFormat="1" x14ac:dyDescent="0.4"/>
    <row r="48179" s="6" customFormat="1" x14ac:dyDescent="0.4"/>
    <row r="48180" s="6" customFormat="1" x14ac:dyDescent="0.4"/>
    <row r="48181" s="6" customFormat="1" x14ac:dyDescent="0.4"/>
    <row r="48182" s="6" customFormat="1" x14ac:dyDescent="0.4"/>
    <row r="48183" s="6" customFormat="1" x14ac:dyDescent="0.4"/>
    <row r="48184" s="6" customFormat="1" x14ac:dyDescent="0.4"/>
    <row r="48185" s="6" customFormat="1" x14ac:dyDescent="0.4"/>
    <row r="48186" s="6" customFormat="1" x14ac:dyDescent="0.4"/>
    <row r="48187" s="6" customFormat="1" x14ac:dyDescent="0.4"/>
    <row r="48188" s="6" customFormat="1" x14ac:dyDescent="0.4"/>
    <row r="48189" s="6" customFormat="1" x14ac:dyDescent="0.4"/>
    <row r="48190" s="6" customFormat="1" x14ac:dyDescent="0.4"/>
    <row r="48191" s="6" customFormat="1" x14ac:dyDescent="0.4"/>
    <row r="48192" s="6" customFormat="1" x14ac:dyDescent="0.4"/>
    <row r="48193" s="6" customFormat="1" x14ac:dyDescent="0.4"/>
    <row r="48194" s="6" customFormat="1" x14ac:dyDescent="0.4"/>
    <row r="48195" s="6" customFormat="1" x14ac:dyDescent="0.4"/>
    <row r="48196" s="6" customFormat="1" x14ac:dyDescent="0.4"/>
    <row r="48197" s="6" customFormat="1" x14ac:dyDescent="0.4"/>
    <row r="48198" s="6" customFormat="1" x14ac:dyDescent="0.4"/>
    <row r="48199" s="6" customFormat="1" x14ac:dyDescent="0.4"/>
    <row r="48200" s="6" customFormat="1" x14ac:dyDescent="0.4"/>
    <row r="48201" s="6" customFormat="1" x14ac:dyDescent="0.4"/>
    <row r="48202" s="6" customFormat="1" x14ac:dyDescent="0.4"/>
    <row r="48203" s="6" customFormat="1" x14ac:dyDescent="0.4"/>
    <row r="48204" s="6" customFormat="1" x14ac:dyDescent="0.4"/>
    <row r="48205" s="6" customFormat="1" x14ac:dyDescent="0.4"/>
    <row r="48206" s="6" customFormat="1" x14ac:dyDescent="0.4"/>
    <row r="48207" s="6" customFormat="1" x14ac:dyDescent="0.4"/>
    <row r="48208" s="6" customFormat="1" x14ac:dyDescent="0.4"/>
    <row r="48209" s="6" customFormat="1" x14ac:dyDescent="0.4"/>
    <row r="48210" s="6" customFormat="1" x14ac:dyDescent="0.4"/>
    <row r="48211" s="6" customFormat="1" x14ac:dyDescent="0.4"/>
    <row r="48212" s="6" customFormat="1" x14ac:dyDescent="0.4"/>
    <row r="48213" s="6" customFormat="1" x14ac:dyDescent="0.4"/>
    <row r="48214" s="6" customFormat="1" x14ac:dyDescent="0.4"/>
    <row r="48215" s="6" customFormat="1" x14ac:dyDescent="0.4"/>
    <row r="48216" s="6" customFormat="1" x14ac:dyDescent="0.4"/>
    <row r="48217" s="6" customFormat="1" x14ac:dyDescent="0.4"/>
    <row r="48218" s="6" customFormat="1" x14ac:dyDescent="0.4"/>
    <row r="48219" s="6" customFormat="1" x14ac:dyDescent="0.4"/>
    <row r="48220" s="6" customFormat="1" x14ac:dyDescent="0.4"/>
    <row r="48221" s="6" customFormat="1" x14ac:dyDescent="0.4"/>
    <row r="48222" s="6" customFormat="1" x14ac:dyDescent="0.4"/>
    <row r="48223" s="6" customFormat="1" x14ac:dyDescent="0.4"/>
    <row r="48224" s="6" customFormat="1" x14ac:dyDescent="0.4"/>
    <row r="48225" s="6" customFormat="1" x14ac:dyDescent="0.4"/>
    <row r="48226" s="6" customFormat="1" x14ac:dyDescent="0.4"/>
    <row r="48227" s="6" customFormat="1" x14ac:dyDescent="0.4"/>
    <row r="48228" s="6" customFormat="1" x14ac:dyDescent="0.4"/>
    <row r="48229" s="6" customFormat="1" x14ac:dyDescent="0.4"/>
    <row r="48230" s="6" customFormat="1" x14ac:dyDescent="0.4"/>
    <row r="48231" s="6" customFormat="1" x14ac:dyDescent="0.4"/>
    <row r="48232" s="6" customFormat="1" x14ac:dyDescent="0.4"/>
    <row r="48233" s="6" customFormat="1" x14ac:dyDescent="0.4"/>
    <row r="48234" s="6" customFormat="1" x14ac:dyDescent="0.4"/>
    <row r="48235" s="6" customFormat="1" x14ac:dyDescent="0.4"/>
    <row r="48236" s="6" customFormat="1" x14ac:dyDescent="0.4"/>
    <row r="48237" s="6" customFormat="1" x14ac:dyDescent="0.4"/>
    <row r="48238" s="6" customFormat="1" x14ac:dyDescent="0.4"/>
    <row r="48239" s="6" customFormat="1" x14ac:dyDescent="0.4"/>
    <row r="48240" s="6" customFormat="1" x14ac:dyDescent="0.4"/>
    <row r="48241" s="6" customFormat="1" x14ac:dyDescent="0.4"/>
    <row r="48242" s="6" customFormat="1" x14ac:dyDescent="0.4"/>
    <row r="48243" s="6" customFormat="1" x14ac:dyDescent="0.4"/>
    <row r="48244" s="6" customFormat="1" x14ac:dyDescent="0.4"/>
    <row r="48245" s="6" customFormat="1" x14ac:dyDescent="0.4"/>
    <row r="48246" s="6" customFormat="1" x14ac:dyDescent="0.4"/>
    <row r="48247" s="6" customFormat="1" x14ac:dyDescent="0.4"/>
    <row r="48248" s="6" customFormat="1" x14ac:dyDescent="0.4"/>
    <row r="48249" s="6" customFormat="1" x14ac:dyDescent="0.4"/>
    <row r="48250" s="6" customFormat="1" x14ac:dyDescent="0.4"/>
    <row r="48251" s="6" customFormat="1" x14ac:dyDescent="0.4"/>
    <row r="48252" s="6" customFormat="1" x14ac:dyDescent="0.4"/>
    <row r="48253" s="6" customFormat="1" x14ac:dyDescent="0.4"/>
    <row r="48254" s="6" customFormat="1" x14ac:dyDescent="0.4"/>
    <row r="48255" s="6" customFormat="1" x14ac:dyDescent="0.4"/>
    <row r="48256" s="6" customFormat="1" x14ac:dyDescent="0.4"/>
    <row r="48257" s="6" customFormat="1" x14ac:dyDescent="0.4"/>
    <row r="48258" s="6" customFormat="1" x14ac:dyDescent="0.4"/>
    <row r="48259" s="6" customFormat="1" x14ac:dyDescent="0.4"/>
    <row r="48260" s="6" customFormat="1" x14ac:dyDescent="0.4"/>
    <row r="48261" s="6" customFormat="1" x14ac:dyDescent="0.4"/>
    <row r="48262" s="6" customFormat="1" x14ac:dyDescent="0.4"/>
    <row r="48263" s="6" customFormat="1" x14ac:dyDescent="0.4"/>
    <row r="48264" s="6" customFormat="1" x14ac:dyDescent="0.4"/>
    <row r="48265" s="6" customFormat="1" x14ac:dyDescent="0.4"/>
    <row r="48266" s="6" customFormat="1" x14ac:dyDescent="0.4"/>
    <row r="48267" s="6" customFormat="1" x14ac:dyDescent="0.4"/>
    <row r="48268" s="6" customFormat="1" x14ac:dyDescent="0.4"/>
    <row r="48269" s="6" customFormat="1" x14ac:dyDescent="0.4"/>
    <row r="48270" s="6" customFormat="1" x14ac:dyDescent="0.4"/>
    <row r="48271" s="6" customFormat="1" x14ac:dyDescent="0.4"/>
    <row r="48272" s="6" customFormat="1" x14ac:dyDescent="0.4"/>
    <row r="48273" s="6" customFormat="1" x14ac:dyDescent="0.4"/>
    <row r="48274" s="6" customFormat="1" x14ac:dyDescent="0.4"/>
    <row r="48275" s="6" customFormat="1" x14ac:dyDescent="0.4"/>
    <row r="48276" s="6" customFormat="1" x14ac:dyDescent="0.4"/>
    <row r="48277" s="6" customFormat="1" x14ac:dyDescent="0.4"/>
    <row r="48278" s="6" customFormat="1" x14ac:dyDescent="0.4"/>
    <row r="48279" s="6" customFormat="1" x14ac:dyDescent="0.4"/>
    <row r="48280" s="6" customFormat="1" x14ac:dyDescent="0.4"/>
    <row r="48281" s="6" customFormat="1" x14ac:dyDescent="0.4"/>
    <row r="48282" s="6" customFormat="1" x14ac:dyDescent="0.4"/>
    <row r="48283" s="6" customFormat="1" x14ac:dyDescent="0.4"/>
    <row r="48284" s="6" customFormat="1" x14ac:dyDescent="0.4"/>
    <row r="48285" s="6" customFormat="1" x14ac:dyDescent="0.4"/>
    <row r="48286" s="6" customFormat="1" x14ac:dyDescent="0.4"/>
    <row r="48287" s="6" customFormat="1" x14ac:dyDescent="0.4"/>
    <row r="48288" s="6" customFormat="1" x14ac:dyDescent="0.4"/>
    <row r="48289" s="6" customFormat="1" x14ac:dyDescent="0.4"/>
    <row r="48290" s="6" customFormat="1" x14ac:dyDescent="0.4"/>
    <row r="48291" s="6" customFormat="1" x14ac:dyDescent="0.4"/>
    <row r="48292" s="6" customFormat="1" x14ac:dyDescent="0.4"/>
    <row r="48293" s="6" customFormat="1" x14ac:dyDescent="0.4"/>
    <row r="48294" s="6" customFormat="1" x14ac:dyDescent="0.4"/>
    <row r="48295" s="6" customFormat="1" x14ac:dyDescent="0.4"/>
    <row r="48296" s="6" customFormat="1" x14ac:dyDescent="0.4"/>
    <row r="48297" s="6" customFormat="1" x14ac:dyDescent="0.4"/>
    <row r="48298" s="6" customFormat="1" x14ac:dyDescent="0.4"/>
    <row r="48299" s="6" customFormat="1" x14ac:dyDescent="0.4"/>
    <row r="48300" s="6" customFormat="1" x14ac:dyDescent="0.4"/>
    <row r="48301" s="6" customFormat="1" x14ac:dyDescent="0.4"/>
    <row r="48302" s="6" customFormat="1" x14ac:dyDescent="0.4"/>
    <row r="48303" s="6" customFormat="1" x14ac:dyDescent="0.4"/>
    <row r="48304" s="6" customFormat="1" x14ac:dyDescent="0.4"/>
    <row r="48305" s="6" customFormat="1" x14ac:dyDescent="0.4"/>
    <row r="48306" s="6" customFormat="1" x14ac:dyDescent="0.4"/>
    <row r="48307" s="6" customFormat="1" x14ac:dyDescent="0.4"/>
    <row r="48308" s="6" customFormat="1" x14ac:dyDescent="0.4"/>
    <row r="48309" s="6" customFormat="1" x14ac:dyDescent="0.4"/>
    <row r="48310" s="6" customFormat="1" x14ac:dyDescent="0.4"/>
    <row r="48311" s="6" customFormat="1" x14ac:dyDescent="0.4"/>
    <row r="48312" s="6" customFormat="1" x14ac:dyDescent="0.4"/>
    <row r="48313" s="6" customFormat="1" x14ac:dyDescent="0.4"/>
    <row r="48314" s="6" customFormat="1" x14ac:dyDescent="0.4"/>
    <row r="48315" s="6" customFormat="1" x14ac:dyDescent="0.4"/>
    <row r="48316" s="6" customFormat="1" x14ac:dyDescent="0.4"/>
    <row r="48317" s="6" customFormat="1" x14ac:dyDescent="0.4"/>
    <row r="48318" s="6" customFormat="1" x14ac:dyDescent="0.4"/>
    <row r="48319" s="6" customFormat="1" x14ac:dyDescent="0.4"/>
    <row r="48320" s="6" customFormat="1" x14ac:dyDescent="0.4"/>
    <row r="48321" s="6" customFormat="1" x14ac:dyDescent="0.4"/>
    <row r="48322" s="6" customFormat="1" x14ac:dyDescent="0.4"/>
    <row r="48323" s="6" customFormat="1" x14ac:dyDescent="0.4"/>
    <row r="48324" s="6" customFormat="1" x14ac:dyDescent="0.4"/>
    <row r="48325" s="6" customFormat="1" x14ac:dyDescent="0.4"/>
    <row r="48326" s="6" customFormat="1" x14ac:dyDescent="0.4"/>
    <row r="48327" s="6" customFormat="1" x14ac:dyDescent="0.4"/>
    <row r="48328" s="6" customFormat="1" x14ac:dyDescent="0.4"/>
    <row r="48329" s="6" customFormat="1" x14ac:dyDescent="0.4"/>
    <row r="48330" s="6" customFormat="1" x14ac:dyDescent="0.4"/>
    <row r="48331" s="6" customFormat="1" x14ac:dyDescent="0.4"/>
    <row r="48332" s="6" customFormat="1" x14ac:dyDescent="0.4"/>
    <row r="48333" s="6" customFormat="1" x14ac:dyDescent="0.4"/>
    <row r="48334" s="6" customFormat="1" x14ac:dyDescent="0.4"/>
    <row r="48335" s="6" customFormat="1" x14ac:dyDescent="0.4"/>
    <row r="48336" s="6" customFormat="1" x14ac:dyDescent="0.4"/>
    <row r="48337" s="6" customFormat="1" x14ac:dyDescent="0.4"/>
    <row r="48338" s="6" customFormat="1" x14ac:dyDescent="0.4"/>
    <row r="48339" s="6" customFormat="1" x14ac:dyDescent="0.4"/>
    <row r="48340" s="6" customFormat="1" x14ac:dyDescent="0.4"/>
    <row r="48341" s="6" customFormat="1" x14ac:dyDescent="0.4"/>
    <row r="48342" s="6" customFormat="1" x14ac:dyDescent="0.4"/>
    <row r="48343" s="6" customFormat="1" x14ac:dyDescent="0.4"/>
    <row r="48344" s="6" customFormat="1" x14ac:dyDescent="0.4"/>
    <row r="48345" s="6" customFormat="1" x14ac:dyDescent="0.4"/>
    <row r="48346" s="6" customFormat="1" x14ac:dyDescent="0.4"/>
    <row r="48347" s="6" customFormat="1" x14ac:dyDescent="0.4"/>
    <row r="48348" s="6" customFormat="1" x14ac:dyDescent="0.4"/>
    <row r="48349" s="6" customFormat="1" x14ac:dyDescent="0.4"/>
    <row r="48350" s="6" customFormat="1" x14ac:dyDescent="0.4"/>
    <row r="48351" s="6" customFormat="1" x14ac:dyDescent="0.4"/>
    <row r="48352" s="6" customFormat="1" x14ac:dyDescent="0.4"/>
    <row r="48353" s="6" customFormat="1" x14ac:dyDescent="0.4"/>
    <row r="48354" s="6" customFormat="1" x14ac:dyDescent="0.4"/>
    <row r="48355" s="6" customFormat="1" x14ac:dyDescent="0.4"/>
    <row r="48356" s="6" customFormat="1" x14ac:dyDescent="0.4"/>
    <row r="48357" s="6" customFormat="1" x14ac:dyDescent="0.4"/>
    <row r="48358" s="6" customFormat="1" x14ac:dyDescent="0.4"/>
    <row r="48359" s="6" customFormat="1" x14ac:dyDescent="0.4"/>
    <row r="48360" s="6" customFormat="1" x14ac:dyDescent="0.4"/>
    <row r="48361" s="6" customFormat="1" x14ac:dyDescent="0.4"/>
    <row r="48362" s="6" customFormat="1" x14ac:dyDescent="0.4"/>
    <row r="48363" s="6" customFormat="1" x14ac:dyDescent="0.4"/>
    <row r="48364" s="6" customFormat="1" x14ac:dyDescent="0.4"/>
    <row r="48365" s="6" customFormat="1" x14ac:dyDescent="0.4"/>
    <row r="48366" s="6" customFormat="1" x14ac:dyDescent="0.4"/>
    <row r="48367" s="6" customFormat="1" x14ac:dyDescent="0.4"/>
    <row r="48368" s="6" customFormat="1" x14ac:dyDescent="0.4"/>
    <row r="48369" s="6" customFormat="1" x14ac:dyDescent="0.4"/>
    <row r="48370" s="6" customFormat="1" x14ac:dyDescent="0.4"/>
    <row r="48371" s="6" customFormat="1" x14ac:dyDescent="0.4"/>
    <row r="48372" s="6" customFormat="1" x14ac:dyDescent="0.4"/>
    <row r="48373" s="6" customFormat="1" x14ac:dyDescent="0.4"/>
    <row r="48374" s="6" customFormat="1" x14ac:dyDescent="0.4"/>
    <row r="48375" s="6" customFormat="1" x14ac:dyDescent="0.4"/>
    <row r="48376" s="6" customFormat="1" x14ac:dyDescent="0.4"/>
    <row r="48377" s="6" customFormat="1" x14ac:dyDescent="0.4"/>
    <row r="48378" s="6" customFormat="1" x14ac:dyDescent="0.4"/>
    <row r="48379" s="6" customFormat="1" x14ac:dyDescent="0.4"/>
    <row r="48380" s="6" customFormat="1" x14ac:dyDescent="0.4"/>
    <row r="48381" s="6" customFormat="1" x14ac:dyDescent="0.4"/>
    <row r="48382" s="6" customFormat="1" x14ac:dyDescent="0.4"/>
    <row r="48383" s="6" customFormat="1" x14ac:dyDescent="0.4"/>
    <row r="48384" s="6" customFormat="1" x14ac:dyDescent="0.4"/>
    <row r="48385" s="6" customFormat="1" x14ac:dyDescent="0.4"/>
    <row r="48386" s="6" customFormat="1" x14ac:dyDescent="0.4"/>
    <row r="48387" s="6" customFormat="1" x14ac:dyDescent="0.4"/>
    <row r="48388" s="6" customFormat="1" x14ac:dyDescent="0.4"/>
    <row r="48389" s="6" customFormat="1" x14ac:dyDescent="0.4"/>
    <row r="48390" s="6" customFormat="1" x14ac:dyDescent="0.4"/>
    <row r="48391" s="6" customFormat="1" x14ac:dyDescent="0.4"/>
    <row r="48392" s="6" customFormat="1" x14ac:dyDescent="0.4"/>
    <row r="48393" s="6" customFormat="1" x14ac:dyDescent="0.4"/>
    <row r="48394" s="6" customFormat="1" x14ac:dyDescent="0.4"/>
    <row r="48395" s="6" customFormat="1" x14ac:dyDescent="0.4"/>
    <row r="48396" s="6" customFormat="1" x14ac:dyDescent="0.4"/>
    <row r="48397" s="6" customFormat="1" x14ac:dyDescent="0.4"/>
    <row r="48398" s="6" customFormat="1" x14ac:dyDescent="0.4"/>
    <row r="48399" s="6" customFormat="1" x14ac:dyDescent="0.4"/>
    <row r="48400" s="6" customFormat="1" x14ac:dyDescent="0.4"/>
    <row r="48401" s="6" customFormat="1" x14ac:dyDescent="0.4"/>
    <row r="48402" s="6" customFormat="1" x14ac:dyDescent="0.4"/>
    <row r="48403" s="6" customFormat="1" x14ac:dyDescent="0.4"/>
    <row r="48404" s="6" customFormat="1" x14ac:dyDescent="0.4"/>
    <row r="48405" s="6" customFormat="1" x14ac:dyDescent="0.4"/>
    <row r="48406" s="6" customFormat="1" x14ac:dyDescent="0.4"/>
    <row r="48407" s="6" customFormat="1" x14ac:dyDescent="0.4"/>
    <row r="48408" s="6" customFormat="1" x14ac:dyDescent="0.4"/>
    <row r="48409" s="6" customFormat="1" x14ac:dyDescent="0.4"/>
    <row r="48410" s="6" customFormat="1" x14ac:dyDescent="0.4"/>
    <row r="48411" s="6" customFormat="1" x14ac:dyDescent="0.4"/>
    <row r="48412" s="6" customFormat="1" x14ac:dyDescent="0.4"/>
    <row r="48413" s="6" customFormat="1" x14ac:dyDescent="0.4"/>
    <row r="48414" s="6" customFormat="1" x14ac:dyDescent="0.4"/>
    <row r="48415" s="6" customFormat="1" x14ac:dyDescent="0.4"/>
    <row r="48416" s="6" customFormat="1" x14ac:dyDescent="0.4"/>
    <row r="48417" s="6" customFormat="1" x14ac:dyDescent="0.4"/>
    <row r="48418" s="6" customFormat="1" x14ac:dyDescent="0.4"/>
    <row r="48419" s="6" customFormat="1" x14ac:dyDescent="0.4"/>
    <row r="48420" s="6" customFormat="1" x14ac:dyDescent="0.4"/>
    <row r="48421" s="6" customFormat="1" x14ac:dyDescent="0.4"/>
    <row r="48422" s="6" customFormat="1" x14ac:dyDescent="0.4"/>
    <row r="48423" s="6" customFormat="1" x14ac:dyDescent="0.4"/>
    <row r="48424" s="6" customFormat="1" x14ac:dyDescent="0.4"/>
    <row r="48425" s="6" customFormat="1" x14ac:dyDescent="0.4"/>
    <row r="48426" s="6" customFormat="1" x14ac:dyDescent="0.4"/>
    <row r="48427" s="6" customFormat="1" x14ac:dyDescent="0.4"/>
    <row r="48428" s="6" customFormat="1" x14ac:dyDescent="0.4"/>
    <row r="48429" s="6" customFormat="1" x14ac:dyDescent="0.4"/>
    <row r="48430" s="6" customFormat="1" x14ac:dyDescent="0.4"/>
    <row r="48431" s="6" customFormat="1" x14ac:dyDescent="0.4"/>
    <row r="48432" s="6" customFormat="1" x14ac:dyDescent="0.4"/>
    <row r="48433" s="6" customFormat="1" x14ac:dyDescent="0.4"/>
    <row r="48434" s="6" customFormat="1" x14ac:dyDescent="0.4"/>
    <row r="48435" s="6" customFormat="1" x14ac:dyDescent="0.4"/>
    <row r="48436" s="6" customFormat="1" x14ac:dyDescent="0.4"/>
    <row r="48437" s="6" customFormat="1" x14ac:dyDescent="0.4"/>
    <row r="48438" s="6" customFormat="1" x14ac:dyDescent="0.4"/>
    <row r="48439" s="6" customFormat="1" x14ac:dyDescent="0.4"/>
    <row r="48440" s="6" customFormat="1" x14ac:dyDescent="0.4"/>
    <row r="48441" s="6" customFormat="1" x14ac:dyDescent="0.4"/>
    <row r="48442" s="6" customFormat="1" x14ac:dyDescent="0.4"/>
    <row r="48443" s="6" customFormat="1" x14ac:dyDescent="0.4"/>
    <row r="48444" s="6" customFormat="1" x14ac:dyDescent="0.4"/>
    <row r="48445" s="6" customFormat="1" x14ac:dyDescent="0.4"/>
    <row r="48446" s="6" customFormat="1" x14ac:dyDescent="0.4"/>
    <row r="48447" s="6" customFormat="1" x14ac:dyDescent="0.4"/>
    <row r="48448" s="6" customFormat="1" x14ac:dyDescent="0.4"/>
    <row r="48449" s="6" customFormat="1" x14ac:dyDescent="0.4"/>
    <row r="48450" s="6" customFormat="1" x14ac:dyDescent="0.4"/>
    <row r="48451" s="6" customFormat="1" x14ac:dyDescent="0.4"/>
    <row r="48452" s="6" customFormat="1" x14ac:dyDescent="0.4"/>
    <row r="48453" s="6" customFormat="1" x14ac:dyDescent="0.4"/>
    <row r="48454" s="6" customFormat="1" x14ac:dyDescent="0.4"/>
    <row r="48455" s="6" customFormat="1" x14ac:dyDescent="0.4"/>
    <row r="48456" s="6" customFormat="1" x14ac:dyDescent="0.4"/>
    <row r="48457" s="6" customFormat="1" x14ac:dyDescent="0.4"/>
    <row r="48458" s="6" customFormat="1" x14ac:dyDescent="0.4"/>
    <row r="48459" s="6" customFormat="1" x14ac:dyDescent="0.4"/>
    <row r="48460" s="6" customFormat="1" x14ac:dyDescent="0.4"/>
    <row r="48461" s="6" customFormat="1" x14ac:dyDescent="0.4"/>
    <row r="48462" s="6" customFormat="1" x14ac:dyDescent="0.4"/>
    <row r="48463" s="6" customFormat="1" x14ac:dyDescent="0.4"/>
    <row r="48464" s="6" customFormat="1" x14ac:dyDescent="0.4"/>
    <row r="48465" s="6" customFormat="1" x14ac:dyDescent="0.4"/>
    <row r="48466" s="6" customFormat="1" x14ac:dyDescent="0.4"/>
    <row r="48467" s="6" customFormat="1" x14ac:dyDescent="0.4"/>
    <row r="48468" s="6" customFormat="1" x14ac:dyDescent="0.4"/>
    <row r="48469" s="6" customFormat="1" x14ac:dyDescent="0.4"/>
    <row r="48470" s="6" customFormat="1" x14ac:dyDescent="0.4"/>
    <row r="48471" s="6" customFormat="1" x14ac:dyDescent="0.4"/>
    <row r="48472" s="6" customFormat="1" x14ac:dyDescent="0.4"/>
    <row r="48473" s="6" customFormat="1" x14ac:dyDescent="0.4"/>
    <row r="48474" s="6" customFormat="1" x14ac:dyDescent="0.4"/>
    <row r="48475" s="6" customFormat="1" x14ac:dyDescent="0.4"/>
    <row r="48476" s="6" customFormat="1" x14ac:dyDescent="0.4"/>
    <row r="48477" s="6" customFormat="1" x14ac:dyDescent="0.4"/>
    <row r="48478" s="6" customFormat="1" x14ac:dyDescent="0.4"/>
    <row r="48479" s="6" customFormat="1" x14ac:dyDescent="0.4"/>
    <row r="48480" s="6" customFormat="1" x14ac:dyDescent="0.4"/>
    <row r="48481" s="6" customFormat="1" x14ac:dyDescent="0.4"/>
    <row r="48482" s="6" customFormat="1" x14ac:dyDescent="0.4"/>
    <row r="48483" s="6" customFormat="1" x14ac:dyDescent="0.4"/>
    <row r="48484" s="6" customFormat="1" x14ac:dyDescent="0.4"/>
    <row r="48485" s="6" customFormat="1" x14ac:dyDescent="0.4"/>
    <row r="48486" s="6" customFormat="1" x14ac:dyDescent="0.4"/>
    <row r="48487" s="6" customFormat="1" x14ac:dyDescent="0.4"/>
    <row r="48488" s="6" customFormat="1" x14ac:dyDescent="0.4"/>
    <row r="48489" s="6" customFormat="1" x14ac:dyDescent="0.4"/>
    <row r="48490" s="6" customFormat="1" x14ac:dyDescent="0.4"/>
    <row r="48491" s="6" customFormat="1" x14ac:dyDescent="0.4"/>
    <row r="48492" s="6" customFormat="1" x14ac:dyDescent="0.4"/>
    <row r="48493" s="6" customFormat="1" x14ac:dyDescent="0.4"/>
    <row r="48494" s="6" customFormat="1" x14ac:dyDescent="0.4"/>
    <row r="48495" s="6" customFormat="1" x14ac:dyDescent="0.4"/>
    <row r="48496" s="6" customFormat="1" x14ac:dyDescent="0.4"/>
    <row r="48497" s="6" customFormat="1" x14ac:dyDescent="0.4"/>
    <row r="48498" s="6" customFormat="1" x14ac:dyDescent="0.4"/>
    <row r="48499" s="6" customFormat="1" x14ac:dyDescent="0.4"/>
    <row r="48500" s="6" customFormat="1" x14ac:dyDescent="0.4"/>
    <row r="48501" s="6" customFormat="1" x14ac:dyDescent="0.4"/>
    <row r="48502" s="6" customFormat="1" x14ac:dyDescent="0.4"/>
    <row r="48503" s="6" customFormat="1" x14ac:dyDescent="0.4"/>
    <row r="48504" s="6" customFormat="1" x14ac:dyDescent="0.4"/>
    <row r="48505" s="6" customFormat="1" x14ac:dyDescent="0.4"/>
    <row r="48506" s="6" customFormat="1" x14ac:dyDescent="0.4"/>
    <row r="48507" s="6" customFormat="1" x14ac:dyDescent="0.4"/>
    <row r="48508" s="6" customFormat="1" x14ac:dyDescent="0.4"/>
    <row r="48509" s="6" customFormat="1" x14ac:dyDescent="0.4"/>
    <row r="48510" s="6" customFormat="1" x14ac:dyDescent="0.4"/>
    <row r="48511" s="6" customFormat="1" x14ac:dyDescent="0.4"/>
    <row r="48512" s="6" customFormat="1" x14ac:dyDescent="0.4"/>
    <row r="48513" s="6" customFormat="1" x14ac:dyDescent="0.4"/>
    <row r="48514" s="6" customFormat="1" x14ac:dyDescent="0.4"/>
    <row r="48515" s="6" customFormat="1" x14ac:dyDescent="0.4"/>
    <row r="48516" s="6" customFormat="1" x14ac:dyDescent="0.4"/>
    <row r="48517" s="6" customFormat="1" x14ac:dyDescent="0.4"/>
    <row r="48518" s="6" customFormat="1" x14ac:dyDescent="0.4"/>
    <row r="48519" s="6" customFormat="1" x14ac:dyDescent="0.4"/>
    <row r="48520" s="6" customFormat="1" x14ac:dyDescent="0.4"/>
    <row r="48521" s="6" customFormat="1" x14ac:dyDescent="0.4"/>
    <row r="48522" s="6" customFormat="1" x14ac:dyDescent="0.4"/>
    <row r="48523" s="6" customFormat="1" x14ac:dyDescent="0.4"/>
    <row r="48524" s="6" customFormat="1" x14ac:dyDescent="0.4"/>
    <row r="48525" s="6" customFormat="1" x14ac:dyDescent="0.4"/>
    <row r="48526" s="6" customFormat="1" x14ac:dyDescent="0.4"/>
    <row r="48527" s="6" customFormat="1" x14ac:dyDescent="0.4"/>
    <row r="48528" s="6" customFormat="1" x14ac:dyDescent="0.4"/>
    <row r="48529" s="6" customFormat="1" x14ac:dyDescent="0.4"/>
    <row r="48530" s="6" customFormat="1" x14ac:dyDescent="0.4"/>
    <row r="48531" s="6" customFormat="1" x14ac:dyDescent="0.4"/>
    <row r="48532" s="6" customFormat="1" x14ac:dyDescent="0.4"/>
    <row r="48533" s="6" customFormat="1" x14ac:dyDescent="0.4"/>
    <row r="48534" s="6" customFormat="1" x14ac:dyDescent="0.4"/>
    <row r="48535" s="6" customFormat="1" x14ac:dyDescent="0.4"/>
    <row r="48536" s="6" customFormat="1" x14ac:dyDescent="0.4"/>
    <row r="48537" s="6" customFormat="1" x14ac:dyDescent="0.4"/>
    <row r="48538" s="6" customFormat="1" x14ac:dyDescent="0.4"/>
    <row r="48539" s="6" customFormat="1" x14ac:dyDescent="0.4"/>
    <row r="48540" s="6" customFormat="1" x14ac:dyDescent="0.4"/>
    <row r="48541" s="6" customFormat="1" x14ac:dyDescent="0.4"/>
    <row r="48542" s="6" customFormat="1" x14ac:dyDescent="0.4"/>
    <row r="48543" s="6" customFormat="1" x14ac:dyDescent="0.4"/>
    <row r="48544" s="6" customFormat="1" x14ac:dyDescent="0.4"/>
    <row r="48545" s="6" customFormat="1" x14ac:dyDescent="0.4"/>
    <row r="48546" s="6" customFormat="1" x14ac:dyDescent="0.4"/>
    <row r="48547" s="6" customFormat="1" x14ac:dyDescent="0.4"/>
    <row r="48548" s="6" customFormat="1" x14ac:dyDescent="0.4"/>
    <row r="48549" s="6" customFormat="1" x14ac:dyDescent="0.4"/>
    <row r="48550" s="6" customFormat="1" x14ac:dyDescent="0.4"/>
    <row r="48551" s="6" customFormat="1" x14ac:dyDescent="0.4"/>
    <row r="48552" s="6" customFormat="1" x14ac:dyDescent="0.4"/>
    <row r="48553" s="6" customFormat="1" x14ac:dyDescent="0.4"/>
    <row r="48554" s="6" customFormat="1" x14ac:dyDescent="0.4"/>
    <row r="48555" s="6" customFormat="1" x14ac:dyDescent="0.4"/>
    <row r="48556" s="6" customFormat="1" x14ac:dyDescent="0.4"/>
    <row r="48557" s="6" customFormat="1" x14ac:dyDescent="0.4"/>
    <row r="48558" s="6" customFormat="1" x14ac:dyDescent="0.4"/>
    <row r="48559" s="6" customFormat="1" x14ac:dyDescent="0.4"/>
    <row r="48560" s="6" customFormat="1" x14ac:dyDescent="0.4"/>
    <row r="48561" s="6" customFormat="1" x14ac:dyDescent="0.4"/>
    <row r="48562" s="6" customFormat="1" x14ac:dyDescent="0.4"/>
    <row r="48563" s="6" customFormat="1" x14ac:dyDescent="0.4"/>
    <row r="48564" s="6" customFormat="1" x14ac:dyDescent="0.4"/>
    <row r="48565" s="6" customFormat="1" x14ac:dyDescent="0.4"/>
    <row r="48566" s="6" customFormat="1" x14ac:dyDescent="0.4"/>
    <row r="48567" s="6" customFormat="1" x14ac:dyDescent="0.4"/>
    <row r="48568" s="6" customFormat="1" x14ac:dyDescent="0.4"/>
    <row r="48569" s="6" customFormat="1" x14ac:dyDescent="0.4"/>
    <row r="48570" s="6" customFormat="1" x14ac:dyDescent="0.4"/>
    <row r="48571" s="6" customFormat="1" x14ac:dyDescent="0.4"/>
    <row r="48572" s="6" customFormat="1" x14ac:dyDescent="0.4"/>
    <row r="48573" s="6" customFormat="1" x14ac:dyDescent="0.4"/>
    <row r="48574" s="6" customFormat="1" x14ac:dyDescent="0.4"/>
    <row r="48575" s="6" customFormat="1" x14ac:dyDescent="0.4"/>
    <row r="48576" s="6" customFormat="1" x14ac:dyDescent="0.4"/>
    <row r="48577" s="6" customFormat="1" x14ac:dyDescent="0.4"/>
    <row r="48578" s="6" customFormat="1" x14ac:dyDescent="0.4"/>
    <row r="48579" s="6" customFormat="1" x14ac:dyDescent="0.4"/>
    <row r="48580" s="6" customFormat="1" x14ac:dyDescent="0.4"/>
    <row r="48581" s="6" customFormat="1" x14ac:dyDescent="0.4"/>
    <row r="48582" s="6" customFormat="1" x14ac:dyDescent="0.4"/>
    <row r="48583" s="6" customFormat="1" x14ac:dyDescent="0.4"/>
    <row r="48584" s="6" customFormat="1" x14ac:dyDescent="0.4"/>
    <row r="48585" s="6" customFormat="1" x14ac:dyDescent="0.4"/>
    <row r="48586" s="6" customFormat="1" x14ac:dyDescent="0.4"/>
    <row r="48587" s="6" customFormat="1" x14ac:dyDescent="0.4"/>
    <row r="48588" s="6" customFormat="1" x14ac:dyDescent="0.4"/>
    <row r="48589" s="6" customFormat="1" x14ac:dyDescent="0.4"/>
    <row r="48590" s="6" customFormat="1" x14ac:dyDescent="0.4"/>
    <row r="48591" s="6" customFormat="1" x14ac:dyDescent="0.4"/>
    <row r="48592" s="6" customFormat="1" x14ac:dyDescent="0.4"/>
    <row r="48593" s="6" customFormat="1" x14ac:dyDescent="0.4"/>
    <row r="48594" s="6" customFormat="1" x14ac:dyDescent="0.4"/>
    <row r="48595" s="6" customFormat="1" x14ac:dyDescent="0.4"/>
    <row r="48596" s="6" customFormat="1" x14ac:dyDescent="0.4"/>
    <row r="48597" s="6" customFormat="1" x14ac:dyDescent="0.4"/>
    <row r="48598" s="6" customFormat="1" x14ac:dyDescent="0.4"/>
    <row r="48599" s="6" customFormat="1" x14ac:dyDescent="0.4"/>
    <row r="48600" s="6" customFormat="1" x14ac:dyDescent="0.4"/>
    <row r="48601" s="6" customFormat="1" x14ac:dyDescent="0.4"/>
    <row r="48602" s="6" customFormat="1" x14ac:dyDescent="0.4"/>
    <row r="48603" s="6" customFormat="1" x14ac:dyDescent="0.4"/>
    <row r="48604" s="6" customFormat="1" x14ac:dyDescent="0.4"/>
    <row r="48605" s="6" customFormat="1" x14ac:dyDescent="0.4"/>
    <row r="48606" s="6" customFormat="1" x14ac:dyDescent="0.4"/>
    <row r="48607" s="6" customFormat="1" x14ac:dyDescent="0.4"/>
    <row r="48608" s="6" customFormat="1" x14ac:dyDescent="0.4"/>
    <row r="48609" s="6" customFormat="1" x14ac:dyDescent="0.4"/>
    <row r="48610" s="6" customFormat="1" x14ac:dyDescent="0.4"/>
    <row r="48611" s="6" customFormat="1" x14ac:dyDescent="0.4"/>
    <row r="48612" s="6" customFormat="1" x14ac:dyDescent="0.4"/>
    <row r="48613" s="6" customFormat="1" x14ac:dyDescent="0.4"/>
    <row r="48614" s="6" customFormat="1" x14ac:dyDescent="0.4"/>
    <row r="48615" s="6" customFormat="1" x14ac:dyDescent="0.4"/>
    <row r="48616" s="6" customFormat="1" x14ac:dyDescent="0.4"/>
    <row r="48617" s="6" customFormat="1" x14ac:dyDescent="0.4"/>
    <row r="48618" s="6" customFormat="1" x14ac:dyDescent="0.4"/>
    <row r="48619" s="6" customFormat="1" x14ac:dyDescent="0.4"/>
    <row r="48620" s="6" customFormat="1" x14ac:dyDescent="0.4"/>
    <row r="48621" s="6" customFormat="1" x14ac:dyDescent="0.4"/>
    <row r="48622" s="6" customFormat="1" x14ac:dyDescent="0.4"/>
    <row r="48623" s="6" customFormat="1" x14ac:dyDescent="0.4"/>
    <row r="48624" s="6" customFormat="1" x14ac:dyDescent="0.4"/>
    <row r="48625" s="6" customFormat="1" x14ac:dyDescent="0.4"/>
    <row r="48626" s="6" customFormat="1" x14ac:dyDescent="0.4"/>
    <row r="48627" s="6" customFormat="1" x14ac:dyDescent="0.4"/>
    <row r="48628" s="6" customFormat="1" x14ac:dyDescent="0.4"/>
    <row r="48629" s="6" customFormat="1" x14ac:dyDescent="0.4"/>
    <row r="48630" s="6" customFormat="1" x14ac:dyDescent="0.4"/>
    <row r="48631" s="6" customFormat="1" x14ac:dyDescent="0.4"/>
    <row r="48632" s="6" customFormat="1" x14ac:dyDescent="0.4"/>
    <row r="48633" s="6" customFormat="1" x14ac:dyDescent="0.4"/>
    <row r="48634" s="6" customFormat="1" x14ac:dyDescent="0.4"/>
    <row r="48635" s="6" customFormat="1" x14ac:dyDescent="0.4"/>
    <row r="48636" s="6" customFormat="1" x14ac:dyDescent="0.4"/>
    <row r="48637" s="6" customFormat="1" x14ac:dyDescent="0.4"/>
    <row r="48638" s="6" customFormat="1" x14ac:dyDescent="0.4"/>
    <row r="48639" s="6" customFormat="1" x14ac:dyDescent="0.4"/>
    <row r="48640" s="6" customFormat="1" x14ac:dyDescent="0.4"/>
    <row r="48641" s="6" customFormat="1" x14ac:dyDescent="0.4"/>
    <row r="48642" s="6" customFormat="1" x14ac:dyDescent="0.4"/>
    <row r="48643" s="6" customFormat="1" x14ac:dyDescent="0.4"/>
    <row r="48644" s="6" customFormat="1" x14ac:dyDescent="0.4"/>
    <row r="48645" s="6" customFormat="1" x14ac:dyDescent="0.4"/>
    <row r="48646" s="6" customFormat="1" x14ac:dyDescent="0.4"/>
    <row r="48647" s="6" customFormat="1" x14ac:dyDescent="0.4"/>
    <row r="48648" s="6" customFormat="1" x14ac:dyDescent="0.4"/>
    <row r="48649" s="6" customFormat="1" x14ac:dyDescent="0.4"/>
    <row r="48650" s="6" customFormat="1" x14ac:dyDescent="0.4"/>
    <row r="48651" s="6" customFormat="1" x14ac:dyDescent="0.4"/>
    <row r="48652" s="6" customFormat="1" x14ac:dyDescent="0.4"/>
    <row r="48653" s="6" customFormat="1" x14ac:dyDescent="0.4"/>
    <row r="48654" s="6" customFormat="1" x14ac:dyDescent="0.4"/>
    <row r="48655" s="6" customFormat="1" x14ac:dyDescent="0.4"/>
    <row r="48656" s="6" customFormat="1" x14ac:dyDescent="0.4"/>
    <row r="48657" s="6" customFormat="1" x14ac:dyDescent="0.4"/>
    <row r="48658" s="6" customFormat="1" x14ac:dyDescent="0.4"/>
    <row r="48659" s="6" customFormat="1" x14ac:dyDescent="0.4"/>
    <row r="48660" s="6" customFormat="1" x14ac:dyDescent="0.4"/>
    <row r="48661" s="6" customFormat="1" x14ac:dyDescent="0.4"/>
    <row r="48662" s="6" customFormat="1" x14ac:dyDescent="0.4"/>
    <row r="48663" s="6" customFormat="1" x14ac:dyDescent="0.4"/>
    <row r="48664" s="6" customFormat="1" x14ac:dyDescent="0.4"/>
    <row r="48665" s="6" customFormat="1" x14ac:dyDescent="0.4"/>
    <row r="48666" s="6" customFormat="1" x14ac:dyDescent="0.4"/>
    <row r="48667" s="6" customFormat="1" x14ac:dyDescent="0.4"/>
    <row r="48668" s="6" customFormat="1" x14ac:dyDescent="0.4"/>
    <row r="48669" s="6" customFormat="1" x14ac:dyDescent="0.4"/>
    <row r="48670" s="6" customFormat="1" x14ac:dyDescent="0.4"/>
    <row r="48671" s="6" customFormat="1" x14ac:dyDescent="0.4"/>
    <row r="48672" s="6" customFormat="1" x14ac:dyDescent="0.4"/>
    <row r="48673" s="6" customFormat="1" x14ac:dyDescent="0.4"/>
    <row r="48674" s="6" customFormat="1" x14ac:dyDescent="0.4"/>
    <row r="48675" s="6" customFormat="1" x14ac:dyDescent="0.4"/>
    <row r="48676" s="6" customFormat="1" x14ac:dyDescent="0.4"/>
    <row r="48677" s="6" customFormat="1" x14ac:dyDescent="0.4"/>
    <row r="48678" s="6" customFormat="1" x14ac:dyDescent="0.4"/>
    <row r="48679" s="6" customFormat="1" x14ac:dyDescent="0.4"/>
    <row r="48680" s="6" customFormat="1" x14ac:dyDescent="0.4"/>
    <row r="48681" s="6" customFormat="1" x14ac:dyDescent="0.4"/>
    <row r="48682" s="6" customFormat="1" x14ac:dyDescent="0.4"/>
    <row r="48683" s="6" customFormat="1" x14ac:dyDescent="0.4"/>
    <row r="48684" s="6" customFormat="1" x14ac:dyDescent="0.4"/>
    <row r="48685" s="6" customFormat="1" x14ac:dyDescent="0.4"/>
    <row r="48686" s="6" customFormat="1" x14ac:dyDescent="0.4"/>
    <row r="48687" s="6" customFormat="1" x14ac:dyDescent="0.4"/>
    <row r="48688" s="6" customFormat="1" x14ac:dyDescent="0.4"/>
    <row r="48689" s="6" customFormat="1" x14ac:dyDescent="0.4"/>
    <row r="48690" s="6" customFormat="1" x14ac:dyDescent="0.4"/>
    <row r="48691" s="6" customFormat="1" x14ac:dyDescent="0.4"/>
    <row r="48692" s="6" customFormat="1" x14ac:dyDescent="0.4"/>
    <row r="48693" s="6" customFormat="1" x14ac:dyDescent="0.4"/>
    <row r="48694" s="6" customFormat="1" x14ac:dyDescent="0.4"/>
    <row r="48695" s="6" customFormat="1" x14ac:dyDescent="0.4"/>
    <row r="48696" s="6" customFormat="1" x14ac:dyDescent="0.4"/>
    <row r="48697" s="6" customFormat="1" x14ac:dyDescent="0.4"/>
    <row r="48698" s="6" customFormat="1" x14ac:dyDescent="0.4"/>
    <row r="48699" s="6" customFormat="1" x14ac:dyDescent="0.4"/>
    <row r="48700" s="6" customFormat="1" x14ac:dyDescent="0.4"/>
    <row r="48701" s="6" customFormat="1" x14ac:dyDescent="0.4"/>
    <row r="48702" s="6" customFormat="1" x14ac:dyDescent="0.4"/>
    <row r="48703" s="6" customFormat="1" x14ac:dyDescent="0.4"/>
    <row r="48704" s="6" customFormat="1" x14ac:dyDescent="0.4"/>
    <row r="48705" s="6" customFormat="1" x14ac:dyDescent="0.4"/>
    <row r="48706" s="6" customFormat="1" x14ac:dyDescent="0.4"/>
    <row r="48707" s="6" customFormat="1" x14ac:dyDescent="0.4"/>
    <row r="48708" s="6" customFormat="1" x14ac:dyDescent="0.4"/>
    <row r="48709" s="6" customFormat="1" x14ac:dyDescent="0.4"/>
    <row r="48710" s="6" customFormat="1" x14ac:dyDescent="0.4"/>
    <row r="48711" s="6" customFormat="1" x14ac:dyDescent="0.4"/>
    <row r="48712" s="6" customFormat="1" x14ac:dyDescent="0.4"/>
    <row r="48713" s="6" customFormat="1" x14ac:dyDescent="0.4"/>
    <row r="48714" s="6" customFormat="1" x14ac:dyDescent="0.4"/>
    <row r="48715" s="6" customFormat="1" x14ac:dyDescent="0.4"/>
    <row r="48716" s="6" customFormat="1" x14ac:dyDescent="0.4"/>
    <row r="48717" s="6" customFormat="1" x14ac:dyDescent="0.4"/>
    <row r="48718" s="6" customFormat="1" x14ac:dyDescent="0.4"/>
    <row r="48719" s="6" customFormat="1" x14ac:dyDescent="0.4"/>
    <row r="48720" s="6" customFormat="1" x14ac:dyDescent="0.4"/>
    <row r="48721" s="6" customFormat="1" x14ac:dyDescent="0.4"/>
    <row r="48722" s="6" customFormat="1" x14ac:dyDescent="0.4"/>
    <row r="48723" s="6" customFormat="1" x14ac:dyDescent="0.4"/>
    <row r="48724" s="6" customFormat="1" x14ac:dyDescent="0.4"/>
    <row r="48725" s="6" customFormat="1" x14ac:dyDescent="0.4"/>
    <row r="48726" s="6" customFormat="1" x14ac:dyDescent="0.4"/>
    <row r="48727" s="6" customFormat="1" x14ac:dyDescent="0.4"/>
    <row r="48728" s="6" customFormat="1" x14ac:dyDescent="0.4"/>
    <row r="48729" s="6" customFormat="1" x14ac:dyDescent="0.4"/>
    <row r="48730" s="6" customFormat="1" x14ac:dyDescent="0.4"/>
    <row r="48731" s="6" customFormat="1" x14ac:dyDescent="0.4"/>
    <row r="48732" s="6" customFormat="1" x14ac:dyDescent="0.4"/>
    <row r="48733" s="6" customFormat="1" x14ac:dyDescent="0.4"/>
    <row r="48734" s="6" customFormat="1" x14ac:dyDescent="0.4"/>
    <row r="48735" s="6" customFormat="1" x14ac:dyDescent="0.4"/>
    <row r="48736" s="6" customFormat="1" x14ac:dyDescent="0.4"/>
    <row r="48737" s="6" customFormat="1" x14ac:dyDescent="0.4"/>
    <row r="48738" s="6" customFormat="1" x14ac:dyDescent="0.4"/>
    <row r="48739" s="6" customFormat="1" x14ac:dyDescent="0.4"/>
    <row r="48740" s="6" customFormat="1" x14ac:dyDescent="0.4"/>
    <row r="48741" s="6" customFormat="1" x14ac:dyDescent="0.4"/>
    <row r="48742" s="6" customFormat="1" x14ac:dyDescent="0.4"/>
    <row r="48743" s="6" customFormat="1" x14ac:dyDescent="0.4"/>
    <row r="48744" s="6" customFormat="1" x14ac:dyDescent="0.4"/>
    <row r="48745" s="6" customFormat="1" x14ac:dyDescent="0.4"/>
    <row r="48746" s="6" customFormat="1" x14ac:dyDescent="0.4"/>
    <row r="48747" s="6" customFormat="1" x14ac:dyDescent="0.4"/>
    <row r="48748" s="6" customFormat="1" x14ac:dyDescent="0.4"/>
    <row r="48749" s="6" customFormat="1" x14ac:dyDescent="0.4"/>
    <row r="48750" s="6" customFormat="1" x14ac:dyDescent="0.4"/>
    <row r="48751" s="6" customFormat="1" x14ac:dyDescent="0.4"/>
    <row r="48752" s="6" customFormat="1" x14ac:dyDescent="0.4"/>
    <row r="48753" s="6" customFormat="1" x14ac:dyDescent="0.4"/>
    <row r="48754" s="6" customFormat="1" x14ac:dyDescent="0.4"/>
    <row r="48755" s="6" customFormat="1" x14ac:dyDescent="0.4"/>
    <row r="48756" s="6" customFormat="1" x14ac:dyDescent="0.4"/>
    <row r="48757" s="6" customFormat="1" x14ac:dyDescent="0.4"/>
    <row r="48758" s="6" customFormat="1" x14ac:dyDescent="0.4"/>
    <row r="48759" s="6" customFormat="1" x14ac:dyDescent="0.4"/>
    <row r="48760" s="6" customFormat="1" x14ac:dyDescent="0.4"/>
    <row r="48761" s="6" customFormat="1" x14ac:dyDescent="0.4"/>
    <row r="48762" s="6" customFormat="1" x14ac:dyDescent="0.4"/>
    <row r="48763" s="6" customFormat="1" x14ac:dyDescent="0.4"/>
    <row r="48764" s="6" customFormat="1" x14ac:dyDescent="0.4"/>
    <row r="48765" s="6" customFormat="1" x14ac:dyDescent="0.4"/>
    <row r="48766" s="6" customFormat="1" x14ac:dyDescent="0.4"/>
    <row r="48767" s="6" customFormat="1" x14ac:dyDescent="0.4"/>
    <row r="48768" s="6" customFormat="1" x14ac:dyDescent="0.4"/>
    <row r="48769" s="6" customFormat="1" x14ac:dyDescent="0.4"/>
    <row r="48770" s="6" customFormat="1" x14ac:dyDescent="0.4"/>
    <row r="48771" s="6" customFormat="1" x14ac:dyDescent="0.4"/>
    <row r="48772" s="6" customFormat="1" x14ac:dyDescent="0.4"/>
    <row r="48773" s="6" customFormat="1" x14ac:dyDescent="0.4"/>
    <row r="48774" s="6" customFormat="1" x14ac:dyDescent="0.4"/>
    <row r="48775" s="6" customFormat="1" x14ac:dyDescent="0.4"/>
    <row r="48776" s="6" customFormat="1" x14ac:dyDescent="0.4"/>
    <row r="48777" s="6" customFormat="1" x14ac:dyDescent="0.4"/>
    <row r="48778" s="6" customFormat="1" x14ac:dyDescent="0.4"/>
    <row r="48779" s="6" customFormat="1" x14ac:dyDescent="0.4"/>
    <row r="48780" s="6" customFormat="1" x14ac:dyDescent="0.4"/>
    <row r="48781" s="6" customFormat="1" x14ac:dyDescent="0.4"/>
    <row r="48782" s="6" customFormat="1" x14ac:dyDescent="0.4"/>
    <row r="48783" s="6" customFormat="1" x14ac:dyDescent="0.4"/>
    <row r="48784" s="6" customFormat="1" x14ac:dyDescent="0.4"/>
    <row r="48785" s="6" customFormat="1" x14ac:dyDescent="0.4"/>
    <row r="48786" s="6" customFormat="1" x14ac:dyDescent="0.4"/>
    <row r="48787" s="6" customFormat="1" x14ac:dyDescent="0.4"/>
    <row r="48788" s="6" customFormat="1" x14ac:dyDescent="0.4"/>
    <row r="48789" s="6" customFormat="1" x14ac:dyDescent="0.4"/>
    <row r="48790" s="6" customFormat="1" x14ac:dyDescent="0.4"/>
    <row r="48791" s="6" customFormat="1" x14ac:dyDescent="0.4"/>
    <row r="48792" s="6" customFormat="1" x14ac:dyDescent="0.4"/>
    <row r="48793" s="6" customFormat="1" x14ac:dyDescent="0.4"/>
    <row r="48794" s="6" customFormat="1" x14ac:dyDescent="0.4"/>
    <row r="48795" s="6" customFormat="1" x14ac:dyDescent="0.4"/>
    <row r="48796" s="6" customFormat="1" x14ac:dyDescent="0.4"/>
    <row r="48797" s="6" customFormat="1" x14ac:dyDescent="0.4"/>
    <row r="48798" s="6" customFormat="1" x14ac:dyDescent="0.4"/>
    <row r="48799" s="6" customFormat="1" x14ac:dyDescent="0.4"/>
    <row r="48800" s="6" customFormat="1" x14ac:dyDescent="0.4"/>
    <row r="48801" s="6" customFormat="1" x14ac:dyDescent="0.4"/>
    <row r="48802" s="6" customFormat="1" x14ac:dyDescent="0.4"/>
    <row r="48803" s="6" customFormat="1" x14ac:dyDescent="0.4"/>
    <row r="48804" s="6" customFormat="1" x14ac:dyDescent="0.4"/>
    <row r="48805" s="6" customFormat="1" x14ac:dyDescent="0.4"/>
    <row r="48806" s="6" customFormat="1" x14ac:dyDescent="0.4"/>
    <row r="48807" s="6" customFormat="1" x14ac:dyDescent="0.4"/>
    <row r="48808" s="6" customFormat="1" x14ac:dyDescent="0.4"/>
    <row r="48809" s="6" customFormat="1" x14ac:dyDescent="0.4"/>
    <row r="48810" s="6" customFormat="1" x14ac:dyDescent="0.4"/>
    <row r="48811" s="6" customFormat="1" x14ac:dyDescent="0.4"/>
    <row r="48812" s="6" customFormat="1" x14ac:dyDescent="0.4"/>
    <row r="48813" s="6" customFormat="1" x14ac:dyDescent="0.4"/>
    <row r="48814" s="6" customFormat="1" x14ac:dyDescent="0.4"/>
    <row r="48815" s="6" customFormat="1" x14ac:dyDescent="0.4"/>
    <row r="48816" s="6" customFormat="1" x14ac:dyDescent="0.4"/>
    <row r="48817" s="6" customFormat="1" x14ac:dyDescent="0.4"/>
    <row r="48818" s="6" customFormat="1" x14ac:dyDescent="0.4"/>
    <row r="48819" s="6" customFormat="1" x14ac:dyDescent="0.4"/>
    <row r="48820" s="6" customFormat="1" x14ac:dyDescent="0.4"/>
    <row r="48821" s="6" customFormat="1" x14ac:dyDescent="0.4"/>
    <row r="48822" s="6" customFormat="1" x14ac:dyDescent="0.4"/>
    <row r="48823" s="6" customFormat="1" x14ac:dyDescent="0.4"/>
    <row r="48824" s="6" customFormat="1" x14ac:dyDescent="0.4"/>
    <row r="48825" s="6" customFormat="1" x14ac:dyDescent="0.4"/>
    <row r="48826" s="6" customFormat="1" x14ac:dyDescent="0.4"/>
    <row r="48827" s="6" customFormat="1" x14ac:dyDescent="0.4"/>
    <row r="48828" s="6" customFormat="1" x14ac:dyDescent="0.4"/>
    <row r="48829" s="6" customFormat="1" x14ac:dyDescent="0.4"/>
    <row r="48830" s="6" customFormat="1" x14ac:dyDescent="0.4"/>
    <row r="48831" s="6" customFormat="1" x14ac:dyDescent="0.4"/>
    <row r="48832" s="6" customFormat="1" x14ac:dyDescent="0.4"/>
    <row r="48833" s="6" customFormat="1" x14ac:dyDescent="0.4"/>
    <row r="48834" s="6" customFormat="1" x14ac:dyDescent="0.4"/>
    <row r="48835" s="6" customFormat="1" x14ac:dyDescent="0.4"/>
    <row r="48836" s="6" customFormat="1" x14ac:dyDescent="0.4"/>
    <row r="48837" s="6" customFormat="1" x14ac:dyDescent="0.4"/>
    <row r="48838" s="6" customFormat="1" x14ac:dyDescent="0.4"/>
    <row r="48839" s="6" customFormat="1" x14ac:dyDescent="0.4"/>
    <row r="48840" s="6" customFormat="1" x14ac:dyDescent="0.4"/>
    <row r="48841" s="6" customFormat="1" x14ac:dyDescent="0.4"/>
    <row r="48842" s="6" customFormat="1" x14ac:dyDescent="0.4"/>
    <row r="48843" s="6" customFormat="1" x14ac:dyDescent="0.4"/>
    <row r="48844" s="6" customFormat="1" x14ac:dyDescent="0.4"/>
    <row r="48845" s="6" customFormat="1" x14ac:dyDescent="0.4"/>
    <row r="48846" s="6" customFormat="1" x14ac:dyDescent="0.4"/>
    <row r="48847" s="6" customFormat="1" x14ac:dyDescent="0.4"/>
    <row r="48848" s="6" customFormat="1" x14ac:dyDescent="0.4"/>
    <row r="48849" s="6" customFormat="1" x14ac:dyDescent="0.4"/>
    <row r="48850" s="6" customFormat="1" x14ac:dyDescent="0.4"/>
    <row r="48851" s="6" customFormat="1" x14ac:dyDescent="0.4"/>
    <row r="48852" s="6" customFormat="1" x14ac:dyDescent="0.4"/>
    <row r="48853" s="6" customFormat="1" x14ac:dyDescent="0.4"/>
    <row r="48854" s="6" customFormat="1" x14ac:dyDescent="0.4"/>
    <row r="48855" s="6" customFormat="1" x14ac:dyDescent="0.4"/>
    <row r="48856" s="6" customFormat="1" x14ac:dyDescent="0.4"/>
    <row r="48857" s="6" customFormat="1" x14ac:dyDescent="0.4"/>
    <row r="48858" s="6" customFormat="1" x14ac:dyDescent="0.4"/>
    <row r="48859" s="6" customFormat="1" x14ac:dyDescent="0.4"/>
    <row r="48860" s="6" customFormat="1" x14ac:dyDescent="0.4"/>
    <row r="48861" s="6" customFormat="1" x14ac:dyDescent="0.4"/>
    <row r="48862" s="6" customFormat="1" x14ac:dyDescent="0.4"/>
    <row r="48863" s="6" customFormat="1" x14ac:dyDescent="0.4"/>
    <row r="48864" s="6" customFormat="1" x14ac:dyDescent="0.4"/>
    <row r="48865" s="6" customFormat="1" x14ac:dyDescent="0.4"/>
    <row r="48866" s="6" customFormat="1" x14ac:dyDescent="0.4"/>
    <row r="48867" s="6" customFormat="1" x14ac:dyDescent="0.4"/>
    <row r="48868" s="6" customFormat="1" x14ac:dyDescent="0.4"/>
    <row r="48869" s="6" customFormat="1" x14ac:dyDescent="0.4"/>
    <row r="48870" s="6" customFormat="1" x14ac:dyDescent="0.4"/>
    <row r="48871" s="6" customFormat="1" x14ac:dyDescent="0.4"/>
    <row r="48872" s="6" customFormat="1" x14ac:dyDescent="0.4"/>
    <row r="48873" s="6" customFormat="1" x14ac:dyDescent="0.4"/>
    <row r="48874" s="6" customFormat="1" x14ac:dyDescent="0.4"/>
    <row r="48875" s="6" customFormat="1" x14ac:dyDescent="0.4"/>
    <row r="48876" s="6" customFormat="1" x14ac:dyDescent="0.4"/>
    <row r="48877" s="6" customFormat="1" x14ac:dyDescent="0.4"/>
    <row r="48878" s="6" customFormat="1" x14ac:dyDescent="0.4"/>
    <row r="48879" s="6" customFormat="1" x14ac:dyDescent="0.4"/>
    <row r="48880" s="6" customFormat="1" x14ac:dyDescent="0.4"/>
    <row r="48881" s="6" customFormat="1" x14ac:dyDescent="0.4"/>
    <row r="48882" s="6" customFormat="1" x14ac:dyDescent="0.4"/>
    <row r="48883" s="6" customFormat="1" x14ac:dyDescent="0.4"/>
    <row r="48884" s="6" customFormat="1" x14ac:dyDescent="0.4"/>
    <row r="48885" s="6" customFormat="1" x14ac:dyDescent="0.4"/>
    <row r="48886" s="6" customFormat="1" x14ac:dyDescent="0.4"/>
    <row r="48887" s="6" customFormat="1" x14ac:dyDescent="0.4"/>
    <row r="48888" s="6" customFormat="1" x14ac:dyDescent="0.4"/>
    <row r="48889" s="6" customFormat="1" x14ac:dyDescent="0.4"/>
    <row r="48890" s="6" customFormat="1" x14ac:dyDescent="0.4"/>
    <row r="48891" s="6" customFormat="1" x14ac:dyDescent="0.4"/>
    <row r="48892" s="6" customFormat="1" x14ac:dyDescent="0.4"/>
    <row r="48893" s="6" customFormat="1" x14ac:dyDescent="0.4"/>
    <row r="48894" s="6" customFormat="1" x14ac:dyDescent="0.4"/>
    <row r="48895" s="6" customFormat="1" x14ac:dyDescent="0.4"/>
    <row r="48896" s="6" customFormat="1" x14ac:dyDescent="0.4"/>
    <row r="48897" s="6" customFormat="1" x14ac:dyDescent="0.4"/>
    <row r="48898" s="6" customFormat="1" x14ac:dyDescent="0.4"/>
    <row r="48899" s="6" customFormat="1" x14ac:dyDescent="0.4"/>
    <row r="48900" s="6" customFormat="1" x14ac:dyDescent="0.4"/>
    <row r="48901" s="6" customFormat="1" x14ac:dyDescent="0.4"/>
    <row r="48902" s="6" customFormat="1" x14ac:dyDescent="0.4"/>
    <row r="48903" s="6" customFormat="1" x14ac:dyDescent="0.4"/>
    <row r="48904" s="6" customFormat="1" x14ac:dyDescent="0.4"/>
    <row r="48905" s="6" customFormat="1" x14ac:dyDescent="0.4"/>
    <row r="48906" s="6" customFormat="1" x14ac:dyDescent="0.4"/>
    <row r="48907" s="6" customFormat="1" x14ac:dyDescent="0.4"/>
    <row r="48908" s="6" customFormat="1" x14ac:dyDescent="0.4"/>
    <row r="48909" s="6" customFormat="1" x14ac:dyDescent="0.4"/>
    <row r="48910" s="6" customFormat="1" x14ac:dyDescent="0.4"/>
    <row r="48911" s="6" customFormat="1" x14ac:dyDescent="0.4"/>
    <row r="48912" s="6" customFormat="1" x14ac:dyDescent="0.4"/>
    <row r="48913" s="6" customFormat="1" x14ac:dyDescent="0.4"/>
    <row r="48914" s="6" customFormat="1" x14ac:dyDescent="0.4"/>
    <row r="48915" s="6" customFormat="1" x14ac:dyDescent="0.4"/>
    <row r="48916" s="6" customFormat="1" x14ac:dyDescent="0.4"/>
    <row r="48917" s="6" customFormat="1" x14ac:dyDescent="0.4"/>
    <row r="48918" s="6" customFormat="1" x14ac:dyDescent="0.4"/>
    <row r="48919" s="6" customFormat="1" x14ac:dyDescent="0.4"/>
    <row r="48920" s="6" customFormat="1" x14ac:dyDescent="0.4"/>
    <row r="48921" s="6" customFormat="1" x14ac:dyDescent="0.4"/>
    <row r="48922" s="6" customFormat="1" x14ac:dyDescent="0.4"/>
    <row r="48923" s="6" customFormat="1" x14ac:dyDescent="0.4"/>
    <row r="48924" s="6" customFormat="1" x14ac:dyDescent="0.4"/>
    <row r="48925" s="6" customFormat="1" x14ac:dyDescent="0.4"/>
    <row r="48926" s="6" customFormat="1" x14ac:dyDescent="0.4"/>
    <row r="48927" s="6" customFormat="1" x14ac:dyDescent="0.4"/>
    <row r="48928" s="6" customFormat="1" x14ac:dyDescent="0.4"/>
    <row r="48929" s="6" customFormat="1" x14ac:dyDescent="0.4"/>
    <row r="48930" s="6" customFormat="1" x14ac:dyDescent="0.4"/>
    <row r="48931" s="6" customFormat="1" x14ac:dyDescent="0.4"/>
    <row r="48932" s="6" customFormat="1" x14ac:dyDescent="0.4"/>
    <row r="48933" s="6" customFormat="1" x14ac:dyDescent="0.4"/>
    <row r="48934" s="6" customFormat="1" x14ac:dyDescent="0.4"/>
    <row r="48935" s="6" customFormat="1" x14ac:dyDescent="0.4"/>
    <row r="48936" s="6" customFormat="1" x14ac:dyDescent="0.4"/>
    <row r="48937" s="6" customFormat="1" x14ac:dyDescent="0.4"/>
    <row r="48938" s="6" customFormat="1" x14ac:dyDescent="0.4"/>
    <row r="48939" s="6" customFormat="1" x14ac:dyDescent="0.4"/>
    <row r="48940" s="6" customFormat="1" x14ac:dyDescent="0.4"/>
    <row r="48941" s="6" customFormat="1" x14ac:dyDescent="0.4"/>
    <row r="48942" s="6" customFormat="1" x14ac:dyDescent="0.4"/>
    <row r="48943" s="6" customFormat="1" x14ac:dyDescent="0.4"/>
    <row r="48944" s="6" customFormat="1" x14ac:dyDescent="0.4"/>
    <row r="48945" s="6" customFormat="1" x14ac:dyDescent="0.4"/>
    <row r="48946" s="6" customFormat="1" x14ac:dyDescent="0.4"/>
    <row r="48947" s="6" customFormat="1" x14ac:dyDescent="0.4"/>
    <row r="48948" s="6" customFormat="1" x14ac:dyDescent="0.4"/>
    <row r="48949" s="6" customFormat="1" x14ac:dyDescent="0.4"/>
    <row r="48950" s="6" customFormat="1" x14ac:dyDescent="0.4"/>
    <row r="48951" s="6" customFormat="1" x14ac:dyDescent="0.4"/>
    <row r="48952" s="6" customFormat="1" x14ac:dyDescent="0.4"/>
    <row r="48953" s="6" customFormat="1" x14ac:dyDescent="0.4"/>
    <row r="48954" s="6" customFormat="1" x14ac:dyDescent="0.4"/>
    <row r="48955" s="6" customFormat="1" x14ac:dyDescent="0.4"/>
    <row r="48956" s="6" customFormat="1" x14ac:dyDescent="0.4"/>
    <row r="48957" s="6" customFormat="1" x14ac:dyDescent="0.4"/>
    <row r="48958" s="6" customFormat="1" x14ac:dyDescent="0.4"/>
    <row r="48959" s="6" customFormat="1" x14ac:dyDescent="0.4"/>
    <row r="48960" s="6" customFormat="1" x14ac:dyDescent="0.4"/>
    <row r="48961" s="6" customFormat="1" x14ac:dyDescent="0.4"/>
    <row r="48962" s="6" customFormat="1" x14ac:dyDescent="0.4"/>
    <row r="48963" s="6" customFormat="1" x14ac:dyDescent="0.4"/>
    <row r="48964" s="6" customFormat="1" x14ac:dyDescent="0.4"/>
    <row r="48965" s="6" customFormat="1" x14ac:dyDescent="0.4"/>
    <row r="48966" s="6" customFormat="1" x14ac:dyDescent="0.4"/>
    <row r="48967" s="6" customFormat="1" x14ac:dyDescent="0.4"/>
    <row r="48968" s="6" customFormat="1" x14ac:dyDescent="0.4"/>
    <row r="48969" s="6" customFormat="1" x14ac:dyDescent="0.4"/>
    <row r="48970" s="6" customFormat="1" x14ac:dyDescent="0.4"/>
    <row r="48971" s="6" customFormat="1" x14ac:dyDescent="0.4"/>
    <row r="48972" s="6" customFormat="1" x14ac:dyDescent="0.4"/>
    <row r="48973" s="6" customFormat="1" x14ac:dyDescent="0.4"/>
    <row r="48974" s="6" customFormat="1" x14ac:dyDescent="0.4"/>
    <row r="48975" s="6" customFormat="1" x14ac:dyDescent="0.4"/>
    <row r="48976" s="6" customFormat="1" x14ac:dyDescent="0.4"/>
    <row r="48977" s="6" customFormat="1" x14ac:dyDescent="0.4"/>
    <row r="48978" s="6" customFormat="1" x14ac:dyDescent="0.4"/>
    <row r="48979" s="6" customFormat="1" x14ac:dyDescent="0.4"/>
    <row r="48980" s="6" customFormat="1" x14ac:dyDescent="0.4"/>
    <row r="48981" s="6" customFormat="1" x14ac:dyDescent="0.4"/>
    <row r="48982" s="6" customFormat="1" x14ac:dyDescent="0.4"/>
    <row r="48983" s="6" customFormat="1" x14ac:dyDescent="0.4"/>
    <row r="48984" s="6" customFormat="1" x14ac:dyDescent="0.4"/>
    <row r="48985" s="6" customFormat="1" x14ac:dyDescent="0.4"/>
    <row r="48986" s="6" customFormat="1" x14ac:dyDescent="0.4"/>
    <row r="48987" s="6" customFormat="1" x14ac:dyDescent="0.4"/>
    <row r="48988" s="6" customFormat="1" x14ac:dyDescent="0.4"/>
    <row r="48989" s="6" customFormat="1" x14ac:dyDescent="0.4"/>
    <row r="48990" s="6" customFormat="1" x14ac:dyDescent="0.4"/>
    <row r="48991" s="6" customFormat="1" x14ac:dyDescent="0.4"/>
    <row r="48992" s="6" customFormat="1" x14ac:dyDescent="0.4"/>
    <row r="48993" s="6" customFormat="1" x14ac:dyDescent="0.4"/>
    <row r="48994" s="6" customFormat="1" x14ac:dyDescent="0.4"/>
    <row r="48995" s="6" customFormat="1" x14ac:dyDescent="0.4"/>
    <row r="48996" s="6" customFormat="1" x14ac:dyDescent="0.4"/>
    <row r="48997" s="6" customFormat="1" x14ac:dyDescent="0.4"/>
    <row r="48998" s="6" customFormat="1" x14ac:dyDescent="0.4"/>
    <row r="48999" s="6" customFormat="1" x14ac:dyDescent="0.4"/>
    <row r="49000" s="6" customFormat="1" x14ac:dyDescent="0.4"/>
    <row r="49001" s="6" customFormat="1" x14ac:dyDescent="0.4"/>
    <row r="49002" s="6" customFormat="1" x14ac:dyDescent="0.4"/>
    <row r="49003" s="6" customFormat="1" x14ac:dyDescent="0.4"/>
    <row r="49004" s="6" customFormat="1" x14ac:dyDescent="0.4"/>
    <row r="49005" s="6" customFormat="1" x14ac:dyDescent="0.4"/>
    <row r="49006" s="6" customFormat="1" x14ac:dyDescent="0.4"/>
    <row r="49007" s="6" customFormat="1" x14ac:dyDescent="0.4"/>
    <row r="49008" s="6" customFormat="1" x14ac:dyDescent="0.4"/>
    <row r="49009" s="6" customFormat="1" x14ac:dyDescent="0.4"/>
    <row r="49010" s="6" customFormat="1" x14ac:dyDescent="0.4"/>
    <row r="49011" s="6" customFormat="1" x14ac:dyDescent="0.4"/>
    <row r="49012" s="6" customFormat="1" x14ac:dyDescent="0.4"/>
    <row r="49013" s="6" customFormat="1" x14ac:dyDescent="0.4"/>
    <row r="49014" s="6" customFormat="1" x14ac:dyDescent="0.4"/>
    <row r="49015" s="6" customFormat="1" x14ac:dyDescent="0.4"/>
    <row r="49016" s="6" customFormat="1" x14ac:dyDescent="0.4"/>
    <row r="49017" s="6" customFormat="1" x14ac:dyDescent="0.4"/>
    <row r="49018" s="6" customFormat="1" x14ac:dyDescent="0.4"/>
    <row r="49019" s="6" customFormat="1" x14ac:dyDescent="0.4"/>
    <row r="49020" s="6" customFormat="1" x14ac:dyDescent="0.4"/>
    <row r="49021" s="6" customFormat="1" x14ac:dyDescent="0.4"/>
    <row r="49022" s="6" customFormat="1" x14ac:dyDescent="0.4"/>
    <row r="49023" s="6" customFormat="1" x14ac:dyDescent="0.4"/>
    <row r="49024" s="6" customFormat="1" x14ac:dyDescent="0.4"/>
    <row r="49025" s="6" customFormat="1" x14ac:dyDescent="0.4"/>
    <row r="49026" s="6" customFormat="1" x14ac:dyDescent="0.4"/>
    <row r="49027" s="6" customFormat="1" x14ac:dyDescent="0.4"/>
    <row r="49028" s="6" customFormat="1" x14ac:dyDescent="0.4"/>
    <row r="49029" s="6" customFormat="1" x14ac:dyDescent="0.4"/>
    <row r="49030" s="6" customFormat="1" x14ac:dyDescent="0.4"/>
    <row r="49031" s="6" customFormat="1" x14ac:dyDescent="0.4"/>
    <row r="49032" s="6" customFormat="1" x14ac:dyDescent="0.4"/>
    <row r="49033" s="6" customFormat="1" x14ac:dyDescent="0.4"/>
    <row r="49034" s="6" customFormat="1" x14ac:dyDescent="0.4"/>
    <row r="49035" s="6" customFormat="1" x14ac:dyDescent="0.4"/>
    <row r="49036" s="6" customFormat="1" x14ac:dyDescent="0.4"/>
    <row r="49037" s="6" customFormat="1" x14ac:dyDescent="0.4"/>
    <row r="49038" s="6" customFormat="1" x14ac:dyDescent="0.4"/>
    <row r="49039" s="6" customFormat="1" x14ac:dyDescent="0.4"/>
    <row r="49040" s="6" customFormat="1" x14ac:dyDescent="0.4"/>
    <row r="49041" s="6" customFormat="1" x14ac:dyDescent="0.4"/>
    <row r="49042" s="6" customFormat="1" x14ac:dyDescent="0.4"/>
    <row r="49043" s="6" customFormat="1" x14ac:dyDescent="0.4"/>
    <row r="49044" s="6" customFormat="1" x14ac:dyDescent="0.4"/>
    <row r="49045" s="6" customFormat="1" x14ac:dyDescent="0.4"/>
    <row r="49046" s="6" customFormat="1" x14ac:dyDescent="0.4"/>
    <row r="49047" s="6" customFormat="1" x14ac:dyDescent="0.4"/>
    <row r="49048" s="6" customFormat="1" x14ac:dyDescent="0.4"/>
    <row r="49049" s="6" customFormat="1" x14ac:dyDescent="0.4"/>
    <row r="49050" s="6" customFormat="1" x14ac:dyDescent="0.4"/>
    <row r="49051" s="6" customFormat="1" x14ac:dyDescent="0.4"/>
    <row r="49052" s="6" customFormat="1" x14ac:dyDescent="0.4"/>
    <row r="49053" s="6" customFormat="1" x14ac:dyDescent="0.4"/>
    <row r="49054" s="6" customFormat="1" x14ac:dyDescent="0.4"/>
    <row r="49055" s="6" customFormat="1" x14ac:dyDescent="0.4"/>
    <row r="49056" s="6" customFormat="1" x14ac:dyDescent="0.4"/>
    <row r="49057" s="6" customFormat="1" x14ac:dyDescent="0.4"/>
    <row r="49058" s="6" customFormat="1" x14ac:dyDescent="0.4"/>
    <row r="49059" s="6" customFormat="1" x14ac:dyDescent="0.4"/>
    <row r="49060" s="6" customFormat="1" x14ac:dyDescent="0.4"/>
    <row r="49061" s="6" customFormat="1" x14ac:dyDescent="0.4"/>
    <row r="49062" s="6" customFormat="1" x14ac:dyDescent="0.4"/>
    <row r="49063" s="6" customFormat="1" x14ac:dyDescent="0.4"/>
    <row r="49064" s="6" customFormat="1" x14ac:dyDescent="0.4"/>
    <row r="49065" s="6" customFormat="1" x14ac:dyDescent="0.4"/>
    <row r="49066" s="6" customFormat="1" x14ac:dyDescent="0.4"/>
    <row r="49067" s="6" customFormat="1" x14ac:dyDescent="0.4"/>
    <row r="49068" s="6" customFormat="1" x14ac:dyDescent="0.4"/>
    <row r="49069" s="6" customFormat="1" x14ac:dyDescent="0.4"/>
    <row r="49070" s="6" customFormat="1" x14ac:dyDescent="0.4"/>
    <row r="49071" s="6" customFormat="1" x14ac:dyDescent="0.4"/>
    <row r="49072" s="6" customFormat="1" x14ac:dyDescent="0.4"/>
    <row r="49073" s="6" customFormat="1" x14ac:dyDescent="0.4"/>
    <row r="49074" s="6" customFormat="1" x14ac:dyDescent="0.4"/>
    <row r="49075" s="6" customFormat="1" x14ac:dyDescent="0.4"/>
    <row r="49076" s="6" customFormat="1" x14ac:dyDescent="0.4"/>
    <row r="49077" s="6" customFormat="1" x14ac:dyDescent="0.4"/>
    <row r="49078" s="6" customFormat="1" x14ac:dyDescent="0.4"/>
    <row r="49079" s="6" customFormat="1" x14ac:dyDescent="0.4"/>
    <row r="49080" s="6" customFormat="1" x14ac:dyDescent="0.4"/>
    <row r="49081" s="6" customFormat="1" x14ac:dyDescent="0.4"/>
    <row r="49082" s="6" customFormat="1" x14ac:dyDescent="0.4"/>
    <row r="49083" s="6" customFormat="1" x14ac:dyDescent="0.4"/>
    <row r="49084" s="6" customFormat="1" x14ac:dyDescent="0.4"/>
    <row r="49085" s="6" customFormat="1" x14ac:dyDescent="0.4"/>
    <row r="49086" s="6" customFormat="1" x14ac:dyDescent="0.4"/>
    <row r="49087" s="6" customFormat="1" x14ac:dyDescent="0.4"/>
    <row r="49088" s="6" customFormat="1" x14ac:dyDescent="0.4"/>
    <row r="49089" s="6" customFormat="1" x14ac:dyDescent="0.4"/>
    <row r="49090" s="6" customFormat="1" x14ac:dyDescent="0.4"/>
    <row r="49091" s="6" customFormat="1" x14ac:dyDescent="0.4"/>
    <row r="49092" s="6" customFormat="1" x14ac:dyDescent="0.4"/>
    <row r="49093" s="6" customFormat="1" x14ac:dyDescent="0.4"/>
    <row r="49094" s="6" customFormat="1" x14ac:dyDescent="0.4"/>
    <row r="49095" s="6" customFormat="1" x14ac:dyDescent="0.4"/>
    <row r="49096" s="6" customFormat="1" x14ac:dyDescent="0.4"/>
    <row r="49097" s="6" customFormat="1" x14ac:dyDescent="0.4"/>
    <row r="49098" s="6" customFormat="1" x14ac:dyDescent="0.4"/>
    <row r="49099" s="6" customFormat="1" x14ac:dyDescent="0.4"/>
    <row r="49100" s="6" customFormat="1" x14ac:dyDescent="0.4"/>
    <row r="49101" s="6" customFormat="1" x14ac:dyDescent="0.4"/>
    <row r="49102" s="6" customFormat="1" x14ac:dyDescent="0.4"/>
    <row r="49103" s="6" customFormat="1" x14ac:dyDescent="0.4"/>
    <row r="49104" s="6" customFormat="1" x14ac:dyDescent="0.4"/>
    <row r="49105" s="6" customFormat="1" x14ac:dyDescent="0.4"/>
    <row r="49106" s="6" customFormat="1" x14ac:dyDescent="0.4"/>
    <row r="49107" s="6" customFormat="1" x14ac:dyDescent="0.4"/>
    <row r="49108" s="6" customFormat="1" x14ac:dyDescent="0.4"/>
    <row r="49109" s="6" customFormat="1" x14ac:dyDescent="0.4"/>
    <row r="49110" s="6" customFormat="1" x14ac:dyDescent="0.4"/>
    <row r="49111" s="6" customFormat="1" x14ac:dyDescent="0.4"/>
    <row r="49112" s="6" customFormat="1" x14ac:dyDescent="0.4"/>
    <row r="49113" s="6" customFormat="1" x14ac:dyDescent="0.4"/>
    <row r="49114" s="6" customFormat="1" x14ac:dyDescent="0.4"/>
    <row r="49115" s="6" customFormat="1" x14ac:dyDescent="0.4"/>
    <row r="49116" s="6" customFormat="1" x14ac:dyDescent="0.4"/>
    <row r="49117" s="6" customFormat="1" x14ac:dyDescent="0.4"/>
    <row r="49118" s="6" customFormat="1" x14ac:dyDescent="0.4"/>
    <row r="49119" s="6" customFormat="1" x14ac:dyDescent="0.4"/>
    <row r="49120" s="6" customFormat="1" x14ac:dyDescent="0.4"/>
    <row r="49121" s="6" customFormat="1" x14ac:dyDescent="0.4"/>
    <row r="49122" s="6" customFormat="1" x14ac:dyDescent="0.4"/>
    <row r="49123" s="6" customFormat="1" x14ac:dyDescent="0.4"/>
    <row r="49124" s="6" customFormat="1" x14ac:dyDescent="0.4"/>
    <row r="49125" s="6" customFormat="1" x14ac:dyDescent="0.4"/>
    <row r="49126" s="6" customFormat="1" x14ac:dyDescent="0.4"/>
    <row r="49127" s="6" customFormat="1" x14ac:dyDescent="0.4"/>
    <row r="49128" s="6" customFormat="1" x14ac:dyDescent="0.4"/>
    <row r="49129" s="6" customFormat="1" x14ac:dyDescent="0.4"/>
    <row r="49130" s="6" customFormat="1" x14ac:dyDescent="0.4"/>
    <row r="49131" s="6" customFormat="1" x14ac:dyDescent="0.4"/>
    <row r="49132" s="6" customFormat="1" x14ac:dyDescent="0.4"/>
    <row r="49133" s="6" customFormat="1" x14ac:dyDescent="0.4"/>
    <row r="49134" s="6" customFormat="1" x14ac:dyDescent="0.4"/>
    <row r="49135" s="6" customFormat="1" x14ac:dyDescent="0.4"/>
    <row r="49136" s="6" customFormat="1" x14ac:dyDescent="0.4"/>
    <row r="49137" s="6" customFormat="1" x14ac:dyDescent="0.4"/>
    <row r="49138" s="6" customFormat="1" x14ac:dyDescent="0.4"/>
    <row r="49139" s="6" customFormat="1" x14ac:dyDescent="0.4"/>
    <row r="49140" s="6" customFormat="1" x14ac:dyDescent="0.4"/>
    <row r="49141" s="6" customFormat="1" x14ac:dyDescent="0.4"/>
    <row r="49142" s="6" customFormat="1" x14ac:dyDescent="0.4"/>
    <row r="49143" s="6" customFormat="1" x14ac:dyDescent="0.4"/>
    <row r="49144" s="6" customFormat="1" x14ac:dyDescent="0.4"/>
    <row r="49145" s="6" customFormat="1" x14ac:dyDescent="0.4"/>
    <row r="49146" s="6" customFormat="1" x14ac:dyDescent="0.4"/>
    <row r="49147" s="6" customFormat="1" x14ac:dyDescent="0.4"/>
    <row r="49148" s="6" customFormat="1" x14ac:dyDescent="0.4"/>
    <row r="49149" s="6" customFormat="1" x14ac:dyDescent="0.4"/>
    <row r="49150" s="6" customFormat="1" x14ac:dyDescent="0.4"/>
    <row r="49151" s="6" customFormat="1" x14ac:dyDescent="0.4"/>
    <row r="49152" s="6" customFormat="1" x14ac:dyDescent="0.4"/>
    <row r="49153" s="6" customFormat="1" x14ac:dyDescent="0.4"/>
    <row r="49154" s="6" customFormat="1" x14ac:dyDescent="0.4"/>
    <row r="49155" s="6" customFormat="1" x14ac:dyDescent="0.4"/>
    <row r="49156" s="6" customFormat="1" x14ac:dyDescent="0.4"/>
    <row r="49157" s="6" customFormat="1" x14ac:dyDescent="0.4"/>
    <row r="49158" s="6" customFormat="1" x14ac:dyDescent="0.4"/>
    <row r="49159" s="6" customFormat="1" x14ac:dyDescent="0.4"/>
    <row r="49160" s="6" customFormat="1" x14ac:dyDescent="0.4"/>
    <row r="49161" s="6" customFormat="1" x14ac:dyDescent="0.4"/>
    <row r="49162" s="6" customFormat="1" x14ac:dyDescent="0.4"/>
    <row r="49163" s="6" customFormat="1" x14ac:dyDescent="0.4"/>
    <row r="49164" s="6" customFormat="1" x14ac:dyDescent="0.4"/>
    <row r="49165" s="6" customFormat="1" x14ac:dyDescent="0.4"/>
    <row r="49166" s="6" customFormat="1" x14ac:dyDescent="0.4"/>
    <row r="49167" s="6" customFormat="1" x14ac:dyDescent="0.4"/>
    <row r="49168" s="6" customFormat="1" x14ac:dyDescent="0.4"/>
    <row r="49169" s="6" customFormat="1" x14ac:dyDescent="0.4"/>
    <row r="49170" s="6" customFormat="1" x14ac:dyDescent="0.4"/>
    <row r="49171" s="6" customFormat="1" x14ac:dyDescent="0.4"/>
    <row r="49172" s="6" customFormat="1" x14ac:dyDescent="0.4"/>
    <row r="49173" s="6" customFormat="1" x14ac:dyDescent="0.4"/>
    <row r="49174" s="6" customFormat="1" x14ac:dyDescent="0.4"/>
    <row r="49175" s="6" customFormat="1" x14ac:dyDescent="0.4"/>
    <row r="49176" s="6" customFormat="1" x14ac:dyDescent="0.4"/>
    <row r="49177" s="6" customFormat="1" x14ac:dyDescent="0.4"/>
    <row r="49178" s="6" customFormat="1" x14ac:dyDescent="0.4"/>
    <row r="49179" s="6" customFormat="1" x14ac:dyDescent="0.4"/>
    <row r="49180" s="6" customFormat="1" x14ac:dyDescent="0.4"/>
    <row r="49181" s="6" customFormat="1" x14ac:dyDescent="0.4"/>
    <row r="49182" s="6" customFormat="1" x14ac:dyDescent="0.4"/>
    <row r="49183" s="6" customFormat="1" x14ac:dyDescent="0.4"/>
    <row r="49184" s="6" customFormat="1" x14ac:dyDescent="0.4"/>
    <row r="49185" s="6" customFormat="1" x14ac:dyDescent="0.4"/>
    <row r="49186" s="6" customFormat="1" x14ac:dyDescent="0.4"/>
    <row r="49187" s="6" customFormat="1" x14ac:dyDescent="0.4"/>
    <row r="49188" s="6" customFormat="1" x14ac:dyDescent="0.4"/>
    <row r="49189" s="6" customFormat="1" x14ac:dyDescent="0.4"/>
    <row r="49190" s="6" customFormat="1" x14ac:dyDescent="0.4"/>
    <row r="49191" s="6" customFormat="1" x14ac:dyDescent="0.4"/>
    <row r="49192" s="6" customFormat="1" x14ac:dyDescent="0.4"/>
    <row r="49193" s="6" customFormat="1" x14ac:dyDescent="0.4"/>
    <row r="49194" s="6" customFormat="1" x14ac:dyDescent="0.4"/>
    <row r="49195" s="6" customFormat="1" x14ac:dyDescent="0.4"/>
    <row r="49196" s="6" customFormat="1" x14ac:dyDescent="0.4"/>
    <row r="49197" s="6" customFormat="1" x14ac:dyDescent="0.4"/>
    <row r="49198" s="6" customFormat="1" x14ac:dyDescent="0.4"/>
    <row r="49199" s="6" customFormat="1" x14ac:dyDescent="0.4"/>
    <row r="49200" s="6" customFormat="1" x14ac:dyDescent="0.4"/>
    <row r="49201" s="6" customFormat="1" x14ac:dyDescent="0.4"/>
    <row r="49202" s="6" customFormat="1" x14ac:dyDescent="0.4"/>
    <row r="49203" s="6" customFormat="1" x14ac:dyDescent="0.4"/>
    <row r="49204" s="6" customFormat="1" x14ac:dyDescent="0.4"/>
    <row r="49205" s="6" customFormat="1" x14ac:dyDescent="0.4"/>
    <row r="49206" s="6" customFormat="1" x14ac:dyDescent="0.4"/>
    <row r="49207" s="6" customFormat="1" x14ac:dyDescent="0.4"/>
    <row r="49208" s="6" customFormat="1" x14ac:dyDescent="0.4"/>
    <row r="49209" s="6" customFormat="1" x14ac:dyDescent="0.4"/>
    <row r="49210" s="6" customFormat="1" x14ac:dyDescent="0.4"/>
    <row r="49211" s="6" customFormat="1" x14ac:dyDescent="0.4"/>
    <row r="49212" s="6" customFormat="1" x14ac:dyDescent="0.4"/>
    <row r="49213" s="6" customFormat="1" x14ac:dyDescent="0.4"/>
    <row r="49214" s="6" customFormat="1" x14ac:dyDescent="0.4"/>
    <row r="49215" s="6" customFormat="1" x14ac:dyDescent="0.4"/>
    <row r="49216" s="6" customFormat="1" x14ac:dyDescent="0.4"/>
    <row r="49217" s="6" customFormat="1" x14ac:dyDescent="0.4"/>
    <row r="49218" s="6" customFormat="1" x14ac:dyDescent="0.4"/>
    <row r="49219" s="6" customFormat="1" x14ac:dyDescent="0.4"/>
    <row r="49220" s="6" customFormat="1" x14ac:dyDescent="0.4"/>
    <row r="49221" s="6" customFormat="1" x14ac:dyDescent="0.4"/>
    <row r="49222" s="6" customFormat="1" x14ac:dyDescent="0.4"/>
    <row r="49223" s="6" customFormat="1" x14ac:dyDescent="0.4"/>
    <row r="49224" s="6" customFormat="1" x14ac:dyDescent="0.4"/>
    <row r="49225" s="6" customFormat="1" x14ac:dyDescent="0.4"/>
    <row r="49226" s="6" customFormat="1" x14ac:dyDescent="0.4"/>
    <row r="49227" s="6" customFormat="1" x14ac:dyDescent="0.4"/>
    <row r="49228" s="6" customFormat="1" x14ac:dyDescent="0.4"/>
    <row r="49229" s="6" customFormat="1" x14ac:dyDescent="0.4"/>
    <row r="49230" s="6" customFormat="1" x14ac:dyDescent="0.4"/>
    <row r="49231" s="6" customFormat="1" x14ac:dyDescent="0.4"/>
    <row r="49232" s="6" customFormat="1" x14ac:dyDescent="0.4"/>
    <row r="49233" s="6" customFormat="1" x14ac:dyDescent="0.4"/>
    <row r="49234" s="6" customFormat="1" x14ac:dyDescent="0.4"/>
    <row r="49235" s="6" customFormat="1" x14ac:dyDescent="0.4"/>
    <row r="49236" s="6" customFormat="1" x14ac:dyDescent="0.4"/>
    <row r="49237" s="6" customFormat="1" x14ac:dyDescent="0.4"/>
    <row r="49238" s="6" customFormat="1" x14ac:dyDescent="0.4"/>
    <row r="49239" s="6" customFormat="1" x14ac:dyDescent="0.4"/>
    <row r="49240" s="6" customFormat="1" x14ac:dyDescent="0.4"/>
    <row r="49241" s="6" customFormat="1" x14ac:dyDescent="0.4"/>
    <row r="49242" s="6" customFormat="1" x14ac:dyDescent="0.4"/>
    <row r="49243" s="6" customFormat="1" x14ac:dyDescent="0.4"/>
    <row r="49244" s="6" customFormat="1" x14ac:dyDescent="0.4"/>
    <row r="49245" s="6" customFormat="1" x14ac:dyDescent="0.4"/>
    <row r="49246" s="6" customFormat="1" x14ac:dyDescent="0.4"/>
    <row r="49247" s="6" customFormat="1" x14ac:dyDescent="0.4"/>
    <row r="49248" s="6" customFormat="1" x14ac:dyDescent="0.4"/>
    <row r="49249" s="6" customFormat="1" x14ac:dyDescent="0.4"/>
    <row r="49250" s="6" customFormat="1" x14ac:dyDescent="0.4"/>
    <row r="49251" s="6" customFormat="1" x14ac:dyDescent="0.4"/>
    <row r="49252" s="6" customFormat="1" x14ac:dyDescent="0.4"/>
    <row r="49253" s="6" customFormat="1" x14ac:dyDescent="0.4"/>
    <row r="49254" s="6" customFormat="1" x14ac:dyDescent="0.4"/>
    <row r="49255" s="6" customFormat="1" x14ac:dyDescent="0.4"/>
    <row r="49256" s="6" customFormat="1" x14ac:dyDescent="0.4"/>
    <row r="49257" s="6" customFormat="1" x14ac:dyDescent="0.4"/>
    <row r="49258" s="6" customFormat="1" x14ac:dyDescent="0.4"/>
    <row r="49259" s="6" customFormat="1" x14ac:dyDescent="0.4"/>
    <row r="49260" s="6" customFormat="1" x14ac:dyDescent="0.4"/>
    <row r="49261" s="6" customFormat="1" x14ac:dyDescent="0.4"/>
    <row r="49262" s="6" customFormat="1" x14ac:dyDescent="0.4"/>
    <row r="49263" s="6" customFormat="1" x14ac:dyDescent="0.4"/>
    <row r="49264" s="6" customFormat="1" x14ac:dyDescent="0.4"/>
    <row r="49265" s="6" customFormat="1" x14ac:dyDescent="0.4"/>
    <row r="49266" s="6" customFormat="1" x14ac:dyDescent="0.4"/>
    <row r="49267" s="6" customFormat="1" x14ac:dyDescent="0.4"/>
    <row r="49268" s="6" customFormat="1" x14ac:dyDescent="0.4"/>
    <row r="49269" s="6" customFormat="1" x14ac:dyDescent="0.4"/>
    <row r="49270" s="6" customFormat="1" x14ac:dyDescent="0.4"/>
    <row r="49271" s="6" customFormat="1" x14ac:dyDescent="0.4"/>
    <row r="49272" s="6" customFormat="1" x14ac:dyDescent="0.4"/>
    <row r="49273" s="6" customFormat="1" x14ac:dyDescent="0.4"/>
    <row r="49274" s="6" customFormat="1" x14ac:dyDescent="0.4"/>
    <row r="49275" s="6" customFormat="1" x14ac:dyDescent="0.4"/>
    <row r="49276" s="6" customFormat="1" x14ac:dyDescent="0.4"/>
    <row r="49277" s="6" customFormat="1" x14ac:dyDescent="0.4"/>
    <row r="49278" s="6" customFormat="1" x14ac:dyDescent="0.4"/>
    <row r="49279" s="6" customFormat="1" x14ac:dyDescent="0.4"/>
    <row r="49280" s="6" customFormat="1" x14ac:dyDescent="0.4"/>
    <row r="49281" s="6" customFormat="1" x14ac:dyDescent="0.4"/>
    <row r="49282" s="6" customFormat="1" x14ac:dyDescent="0.4"/>
    <row r="49283" s="6" customFormat="1" x14ac:dyDescent="0.4"/>
    <row r="49284" s="6" customFormat="1" x14ac:dyDescent="0.4"/>
    <row r="49285" s="6" customFormat="1" x14ac:dyDescent="0.4"/>
    <row r="49286" s="6" customFormat="1" x14ac:dyDescent="0.4"/>
    <row r="49287" s="6" customFormat="1" x14ac:dyDescent="0.4"/>
    <row r="49288" s="6" customFormat="1" x14ac:dyDescent="0.4"/>
    <row r="49289" s="6" customFormat="1" x14ac:dyDescent="0.4"/>
    <row r="49290" s="6" customFormat="1" x14ac:dyDescent="0.4"/>
    <row r="49291" s="6" customFormat="1" x14ac:dyDescent="0.4"/>
    <row r="49292" s="6" customFormat="1" x14ac:dyDescent="0.4"/>
    <row r="49293" s="6" customFormat="1" x14ac:dyDescent="0.4"/>
    <row r="49294" s="6" customFormat="1" x14ac:dyDescent="0.4"/>
    <row r="49295" s="6" customFormat="1" x14ac:dyDescent="0.4"/>
    <row r="49296" s="6" customFormat="1" x14ac:dyDescent="0.4"/>
    <row r="49297" s="6" customFormat="1" x14ac:dyDescent="0.4"/>
    <row r="49298" s="6" customFormat="1" x14ac:dyDescent="0.4"/>
    <row r="49299" s="6" customFormat="1" x14ac:dyDescent="0.4"/>
    <row r="49300" s="6" customFormat="1" x14ac:dyDescent="0.4"/>
    <row r="49301" s="6" customFormat="1" x14ac:dyDescent="0.4"/>
    <row r="49302" s="6" customFormat="1" x14ac:dyDescent="0.4"/>
    <row r="49303" s="6" customFormat="1" x14ac:dyDescent="0.4"/>
    <row r="49304" s="6" customFormat="1" x14ac:dyDescent="0.4"/>
    <row r="49305" s="6" customFormat="1" x14ac:dyDescent="0.4"/>
    <row r="49306" s="6" customFormat="1" x14ac:dyDescent="0.4"/>
    <row r="49307" s="6" customFormat="1" x14ac:dyDescent="0.4"/>
    <row r="49308" s="6" customFormat="1" x14ac:dyDescent="0.4"/>
    <row r="49309" s="6" customFormat="1" x14ac:dyDescent="0.4"/>
    <row r="49310" s="6" customFormat="1" x14ac:dyDescent="0.4"/>
    <row r="49311" s="6" customFormat="1" x14ac:dyDescent="0.4"/>
    <row r="49312" s="6" customFormat="1" x14ac:dyDescent="0.4"/>
    <row r="49313" s="6" customFormat="1" x14ac:dyDescent="0.4"/>
    <row r="49314" s="6" customFormat="1" x14ac:dyDescent="0.4"/>
    <row r="49315" s="6" customFormat="1" x14ac:dyDescent="0.4"/>
    <row r="49316" s="6" customFormat="1" x14ac:dyDescent="0.4"/>
    <row r="49317" s="6" customFormat="1" x14ac:dyDescent="0.4"/>
    <row r="49318" s="6" customFormat="1" x14ac:dyDescent="0.4"/>
    <row r="49319" s="6" customFormat="1" x14ac:dyDescent="0.4"/>
    <row r="49320" s="6" customFormat="1" x14ac:dyDescent="0.4"/>
    <row r="49321" s="6" customFormat="1" x14ac:dyDescent="0.4"/>
    <row r="49322" s="6" customFormat="1" x14ac:dyDescent="0.4"/>
    <row r="49323" s="6" customFormat="1" x14ac:dyDescent="0.4"/>
    <row r="49324" s="6" customFormat="1" x14ac:dyDescent="0.4"/>
    <row r="49325" s="6" customFormat="1" x14ac:dyDescent="0.4"/>
    <row r="49326" s="6" customFormat="1" x14ac:dyDescent="0.4"/>
    <row r="49327" s="6" customFormat="1" x14ac:dyDescent="0.4"/>
    <row r="49328" s="6" customFormat="1" x14ac:dyDescent="0.4"/>
    <row r="49329" s="6" customFormat="1" x14ac:dyDescent="0.4"/>
    <row r="49330" s="6" customFormat="1" x14ac:dyDescent="0.4"/>
    <row r="49331" s="6" customFormat="1" x14ac:dyDescent="0.4"/>
    <row r="49332" s="6" customFormat="1" x14ac:dyDescent="0.4"/>
    <row r="49333" s="6" customFormat="1" x14ac:dyDescent="0.4"/>
    <row r="49334" s="6" customFormat="1" x14ac:dyDescent="0.4"/>
    <row r="49335" s="6" customFormat="1" x14ac:dyDescent="0.4"/>
    <row r="49336" s="6" customFormat="1" x14ac:dyDescent="0.4"/>
    <row r="49337" s="6" customFormat="1" x14ac:dyDescent="0.4"/>
    <row r="49338" s="6" customFormat="1" x14ac:dyDescent="0.4"/>
    <row r="49339" s="6" customFormat="1" x14ac:dyDescent="0.4"/>
    <row r="49340" s="6" customFormat="1" x14ac:dyDescent="0.4"/>
    <row r="49341" s="6" customFormat="1" x14ac:dyDescent="0.4"/>
    <row r="49342" s="6" customFormat="1" x14ac:dyDescent="0.4"/>
    <row r="49343" s="6" customFormat="1" x14ac:dyDescent="0.4"/>
    <row r="49344" s="6" customFormat="1" x14ac:dyDescent="0.4"/>
    <row r="49345" s="6" customFormat="1" x14ac:dyDescent="0.4"/>
    <row r="49346" s="6" customFormat="1" x14ac:dyDescent="0.4"/>
    <row r="49347" s="6" customFormat="1" x14ac:dyDescent="0.4"/>
    <row r="49348" s="6" customFormat="1" x14ac:dyDescent="0.4"/>
    <row r="49349" s="6" customFormat="1" x14ac:dyDescent="0.4"/>
    <row r="49350" s="6" customFormat="1" x14ac:dyDescent="0.4"/>
    <row r="49351" s="6" customFormat="1" x14ac:dyDescent="0.4"/>
    <row r="49352" s="6" customFormat="1" x14ac:dyDescent="0.4"/>
    <row r="49353" s="6" customFormat="1" x14ac:dyDescent="0.4"/>
    <row r="49354" s="6" customFormat="1" x14ac:dyDescent="0.4"/>
    <row r="49355" s="6" customFormat="1" x14ac:dyDescent="0.4"/>
    <row r="49356" s="6" customFormat="1" x14ac:dyDescent="0.4"/>
    <row r="49357" s="6" customFormat="1" x14ac:dyDescent="0.4"/>
    <row r="49358" s="6" customFormat="1" x14ac:dyDescent="0.4"/>
    <row r="49359" s="6" customFormat="1" x14ac:dyDescent="0.4"/>
    <row r="49360" s="6" customFormat="1" x14ac:dyDescent="0.4"/>
    <row r="49361" s="6" customFormat="1" x14ac:dyDescent="0.4"/>
    <row r="49362" s="6" customFormat="1" x14ac:dyDescent="0.4"/>
    <row r="49363" s="6" customFormat="1" x14ac:dyDescent="0.4"/>
    <row r="49364" s="6" customFormat="1" x14ac:dyDescent="0.4"/>
    <row r="49365" s="6" customFormat="1" x14ac:dyDescent="0.4"/>
    <row r="49366" s="6" customFormat="1" x14ac:dyDescent="0.4"/>
    <row r="49367" s="6" customFormat="1" x14ac:dyDescent="0.4"/>
    <row r="49368" s="6" customFormat="1" x14ac:dyDescent="0.4"/>
    <row r="49369" s="6" customFormat="1" x14ac:dyDescent="0.4"/>
    <row r="49370" s="6" customFormat="1" x14ac:dyDescent="0.4"/>
    <row r="49371" s="6" customFormat="1" x14ac:dyDescent="0.4"/>
    <row r="49372" s="6" customFormat="1" x14ac:dyDescent="0.4"/>
    <row r="49373" s="6" customFormat="1" x14ac:dyDescent="0.4"/>
    <row r="49374" s="6" customFormat="1" x14ac:dyDescent="0.4"/>
    <row r="49375" s="6" customFormat="1" x14ac:dyDescent="0.4"/>
    <row r="49376" s="6" customFormat="1" x14ac:dyDescent="0.4"/>
    <row r="49377" s="6" customFormat="1" x14ac:dyDescent="0.4"/>
    <row r="49378" s="6" customFormat="1" x14ac:dyDescent="0.4"/>
    <row r="49379" s="6" customFormat="1" x14ac:dyDescent="0.4"/>
    <row r="49380" s="6" customFormat="1" x14ac:dyDescent="0.4"/>
    <row r="49381" s="6" customFormat="1" x14ac:dyDescent="0.4"/>
    <row r="49382" s="6" customFormat="1" x14ac:dyDescent="0.4"/>
    <row r="49383" s="6" customFormat="1" x14ac:dyDescent="0.4"/>
    <row r="49384" s="6" customFormat="1" x14ac:dyDescent="0.4"/>
    <row r="49385" s="6" customFormat="1" x14ac:dyDescent="0.4"/>
    <row r="49386" s="6" customFormat="1" x14ac:dyDescent="0.4"/>
    <row r="49387" s="6" customFormat="1" x14ac:dyDescent="0.4"/>
    <row r="49388" s="6" customFormat="1" x14ac:dyDescent="0.4"/>
    <row r="49389" s="6" customFormat="1" x14ac:dyDescent="0.4"/>
    <row r="49390" s="6" customFormat="1" x14ac:dyDescent="0.4"/>
    <row r="49391" s="6" customFormat="1" x14ac:dyDescent="0.4"/>
    <row r="49392" s="6" customFormat="1" x14ac:dyDescent="0.4"/>
    <row r="49393" s="6" customFormat="1" x14ac:dyDescent="0.4"/>
    <row r="49394" s="6" customFormat="1" x14ac:dyDescent="0.4"/>
    <row r="49395" s="6" customFormat="1" x14ac:dyDescent="0.4"/>
    <row r="49396" s="6" customFormat="1" x14ac:dyDescent="0.4"/>
    <row r="49397" s="6" customFormat="1" x14ac:dyDescent="0.4"/>
    <row r="49398" s="6" customFormat="1" x14ac:dyDescent="0.4"/>
    <row r="49399" s="6" customFormat="1" x14ac:dyDescent="0.4"/>
    <row r="49400" s="6" customFormat="1" x14ac:dyDescent="0.4"/>
    <row r="49401" s="6" customFormat="1" x14ac:dyDescent="0.4"/>
    <row r="49402" s="6" customFormat="1" x14ac:dyDescent="0.4"/>
    <row r="49403" s="6" customFormat="1" x14ac:dyDescent="0.4"/>
    <row r="49404" s="6" customFormat="1" x14ac:dyDescent="0.4"/>
    <row r="49405" s="6" customFormat="1" x14ac:dyDescent="0.4"/>
    <row r="49406" s="6" customFormat="1" x14ac:dyDescent="0.4"/>
    <row r="49407" s="6" customFormat="1" x14ac:dyDescent="0.4"/>
    <row r="49408" s="6" customFormat="1" x14ac:dyDescent="0.4"/>
    <row r="49409" s="6" customFormat="1" x14ac:dyDescent="0.4"/>
    <row r="49410" s="6" customFormat="1" x14ac:dyDescent="0.4"/>
    <row r="49411" s="6" customFormat="1" x14ac:dyDescent="0.4"/>
    <row r="49412" s="6" customFormat="1" x14ac:dyDescent="0.4"/>
    <row r="49413" s="6" customFormat="1" x14ac:dyDescent="0.4"/>
    <row r="49414" s="6" customFormat="1" x14ac:dyDescent="0.4"/>
    <row r="49415" s="6" customFormat="1" x14ac:dyDescent="0.4"/>
    <row r="49416" s="6" customFormat="1" x14ac:dyDescent="0.4"/>
    <row r="49417" s="6" customFormat="1" x14ac:dyDescent="0.4"/>
    <row r="49418" s="6" customFormat="1" x14ac:dyDescent="0.4"/>
    <row r="49419" s="6" customFormat="1" x14ac:dyDescent="0.4"/>
    <row r="49420" s="6" customFormat="1" x14ac:dyDescent="0.4"/>
    <row r="49421" s="6" customFormat="1" x14ac:dyDescent="0.4"/>
    <row r="49422" s="6" customFormat="1" x14ac:dyDescent="0.4"/>
    <row r="49423" s="6" customFormat="1" x14ac:dyDescent="0.4"/>
    <row r="49424" s="6" customFormat="1" x14ac:dyDescent="0.4"/>
    <row r="49425" s="6" customFormat="1" x14ac:dyDescent="0.4"/>
    <row r="49426" s="6" customFormat="1" x14ac:dyDescent="0.4"/>
    <row r="49427" s="6" customFormat="1" x14ac:dyDescent="0.4"/>
    <row r="49428" s="6" customFormat="1" x14ac:dyDescent="0.4"/>
    <row r="49429" s="6" customFormat="1" x14ac:dyDescent="0.4"/>
    <row r="49430" s="6" customFormat="1" x14ac:dyDescent="0.4"/>
    <row r="49431" s="6" customFormat="1" x14ac:dyDescent="0.4"/>
    <row r="49432" s="6" customFormat="1" x14ac:dyDescent="0.4"/>
    <row r="49433" s="6" customFormat="1" x14ac:dyDescent="0.4"/>
    <row r="49434" s="6" customFormat="1" x14ac:dyDescent="0.4"/>
    <row r="49435" s="6" customFormat="1" x14ac:dyDescent="0.4"/>
    <row r="49436" s="6" customFormat="1" x14ac:dyDescent="0.4"/>
    <row r="49437" s="6" customFormat="1" x14ac:dyDescent="0.4"/>
    <row r="49438" s="6" customFormat="1" x14ac:dyDescent="0.4"/>
    <row r="49439" s="6" customFormat="1" x14ac:dyDescent="0.4"/>
    <row r="49440" s="6" customFormat="1" x14ac:dyDescent="0.4"/>
    <row r="49441" s="6" customFormat="1" x14ac:dyDescent="0.4"/>
    <row r="49442" s="6" customFormat="1" x14ac:dyDescent="0.4"/>
    <row r="49443" s="6" customFormat="1" x14ac:dyDescent="0.4"/>
    <row r="49444" s="6" customFormat="1" x14ac:dyDescent="0.4"/>
    <row r="49445" s="6" customFormat="1" x14ac:dyDescent="0.4"/>
    <row r="49446" s="6" customFormat="1" x14ac:dyDescent="0.4"/>
    <row r="49447" s="6" customFormat="1" x14ac:dyDescent="0.4"/>
    <row r="49448" s="6" customFormat="1" x14ac:dyDescent="0.4"/>
    <row r="49449" s="6" customFormat="1" x14ac:dyDescent="0.4"/>
    <row r="49450" s="6" customFormat="1" x14ac:dyDescent="0.4"/>
    <row r="49451" s="6" customFormat="1" x14ac:dyDescent="0.4"/>
    <row r="49452" s="6" customFormat="1" x14ac:dyDescent="0.4"/>
    <row r="49453" s="6" customFormat="1" x14ac:dyDescent="0.4"/>
    <row r="49454" s="6" customFormat="1" x14ac:dyDescent="0.4"/>
    <row r="49455" s="6" customFormat="1" x14ac:dyDescent="0.4"/>
    <row r="49456" s="6" customFormat="1" x14ac:dyDescent="0.4"/>
    <row r="49457" s="6" customFormat="1" x14ac:dyDescent="0.4"/>
    <row r="49458" s="6" customFormat="1" x14ac:dyDescent="0.4"/>
    <row r="49459" s="6" customFormat="1" x14ac:dyDescent="0.4"/>
    <row r="49460" s="6" customFormat="1" x14ac:dyDescent="0.4"/>
    <row r="49461" s="6" customFormat="1" x14ac:dyDescent="0.4"/>
    <row r="49462" s="6" customFormat="1" x14ac:dyDescent="0.4"/>
    <row r="49463" s="6" customFormat="1" x14ac:dyDescent="0.4"/>
    <row r="49464" s="6" customFormat="1" x14ac:dyDescent="0.4"/>
    <row r="49465" s="6" customFormat="1" x14ac:dyDescent="0.4"/>
    <row r="49466" s="6" customFormat="1" x14ac:dyDescent="0.4"/>
    <row r="49467" s="6" customFormat="1" x14ac:dyDescent="0.4"/>
    <row r="49468" s="6" customFormat="1" x14ac:dyDescent="0.4"/>
    <row r="49469" s="6" customFormat="1" x14ac:dyDescent="0.4"/>
    <row r="49470" s="6" customFormat="1" x14ac:dyDescent="0.4"/>
    <row r="49471" s="6" customFormat="1" x14ac:dyDescent="0.4"/>
    <row r="49472" s="6" customFormat="1" x14ac:dyDescent="0.4"/>
    <row r="49473" s="6" customFormat="1" x14ac:dyDescent="0.4"/>
    <row r="49474" s="6" customFormat="1" x14ac:dyDescent="0.4"/>
    <row r="49475" s="6" customFormat="1" x14ac:dyDescent="0.4"/>
    <row r="49476" s="6" customFormat="1" x14ac:dyDescent="0.4"/>
    <row r="49477" s="6" customFormat="1" x14ac:dyDescent="0.4"/>
    <row r="49478" s="6" customFormat="1" x14ac:dyDescent="0.4"/>
    <row r="49479" s="6" customFormat="1" x14ac:dyDescent="0.4"/>
    <row r="49480" s="6" customFormat="1" x14ac:dyDescent="0.4"/>
    <row r="49481" s="6" customFormat="1" x14ac:dyDescent="0.4"/>
    <row r="49482" s="6" customFormat="1" x14ac:dyDescent="0.4"/>
    <row r="49483" s="6" customFormat="1" x14ac:dyDescent="0.4"/>
    <row r="49484" s="6" customFormat="1" x14ac:dyDescent="0.4"/>
    <row r="49485" s="6" customFormat="1" x14ac:dyDescent="0.4"/>
    <row r="49486" s="6" customFormat="1" x14ac:dyDescent="0.4"/>
    <row r="49487" s="6" customFormat="1" x14ac:dyDescent="0.4"/>
    <row r="49488" s="6" customFormat="1" x14ac:dyDescent="0.4"/>
    <row r="49489" s="6" customFormat="1" x14ac:dyDescent="0.4"/>
    <row r="49490" s="6" customFormat="1" x14ac:dyDescent="0.4"/>
    <row r="49491" s="6" customFormat="1" x14ac:dyDescent="0.4"/>
    <row r="49492" s="6" customFormat="1" x14ac:dyDescent="0.4"/>
    <row r="49493" s="6" customFormat="1" x14ac:dyDescent="0.4"/>
    <row r="49494" s="6" customFormat="1" x14ac:dyDescent="0.4"/>
    <row r="49495" s="6" customFormat="1" x14ac:dyDescent="0.4"/>
    <row r="49496" s="6" customFormat="1" x14ac:dyDescent="0.4"/>
    <row r="49497" s="6" customFormat="1" x14ac:dyDescent="0.4"/>
    <row r="49498" s="6" customFormat="1" x14ac:dyDescent="0.4"/>
    <row r="49499" s="6" customFormat="1" x14ac:dyDescent="0.4"/>
    <row r="49500" s="6" customFormat="1" x14ac:dyDescent="0.4"/>
    <row r="49501" s="6" customFormat="1" x14ac:dyDescent="0.4"/>
    <row r="49502" s="6" customFormat="1" x14ac:dyDescent="0.4"/>
    <row r="49503" s="6" customFormat="1" x14ac:dyDescent="0.4"/>
    <row r="49504" s="6" customFormat="1" x14ac:dyDescent="0.4"/>
    <row r="49505" s="6" customFormat="1" x14ac:dyDescent="0.4"/>
    <row r="49506" s="6" customFormat="1" x14ac:dyDescent="0.4"/>
    <row r="49507" s="6" customFormat="1" x14ac:dyDescent="0.4"/>
    <row r="49508" s="6" customFormat="1" x14ac:dyDescent="0.4"/>
    <row r="49509" s="6" customFormat="1" x14ac:dyDescent="0.4"/>
    <row r="49510" s="6" customFormat="1" x14ac:dyDescent="0.4"/>
    <row r="49511" s="6" customFormat="1" x14ac:dyDescent="0.4"/>
    <row r="49512" s="6" customFormat="1" x14ac:dyDescent="0.4"/>
    <row r="49513" s="6" customFormat="1" x14ac:dyDescent="0.4"/>
    <row r="49514" s="6" customFormat="1" x14ac:dyDescent="0.4"/>
    <row r="49515" s="6" customFormat="1" x14ac:dyDescent="0.4"/>
    <row r="49516" s="6" customFormat="1" x14ac:dyDescent="0.4"/>
    <row r="49517" s="6" customFormat="1" x14ac:dyDescent="0.4"/>
    <row r="49518" s="6" customFormat="1" x14ac:dyDescent="0.4"/>
    <row r="49519" s="6" customFormat="1" x14ac:dyDescent="0.4"/>
    <row r="49520" s="6" customFormat="1" x14ac:dyDescent="0.4"/>
    <row r="49521" s="6" customFormat="1" x14ac:dyDescent="0.4"/>
    <row r="49522" s="6" customFormat="1" x14ac:dyDescent="0.4"/>
    <row r="49523" s="6" customFormat="1" x14ac:dyDescent="0.4"/>
    <row r="49524" s="6" customFormat="1" x14ac:dyDescent="0.4"/>
    <row r="49525" s="6" customFormat="1" x14ac:dyDescent="0.4"/>
    <row r="49526" s="6" customFormat="1" x14ac:dyDescent="0.4"/>
    <row r="49527" s="6" customFormat="1" x14ac:dyDescent="0.4"/>
    <row r="49528" s="6" customFormat="1" x14ac:dyDescent="0.4"/>
    <row r="49529" s="6" customFormat="1" x14ac:dyDescent="0.4"/>
    <row r="49530" s="6" customFormat="1" x14ac:dyDescent="0.4"/>
    <row r="49531" s="6" customFormat="1" x14ac:dyDescent="0.4"/>
    <row r="49532" s="6" customFormat="1" x14ac:dyDescent="0.4"/>
    <row r="49533" s="6" customFormat="1" x14ac:dyDescent="0.4"/>
    <row r="49534" s="6" customFormat="1" x14ac:dyDescent="0.4"/>
    <row r="49535" s="6" customFormat="1" x14ac:dyDescent="0.4"/>
    <row r="49536" s="6" customFormat="1" x14ac:dyDescent="0.4"/>
    <row r="49537" s="6" customFormat="1" x14ac:dyDescent="0.4"/>
    <row r="49538" s="6" customFormat="1" x14ac:dyDescent="0.4"/>
    <row r="49539" s="6" customFormat="1" x14ac:dyDescent="0.4"/>
    <row r="49540" s="6" customFormat="1" x14ac:dyDescent="0.4"/>
    <row r="49541" s="6" customFormat="1" x14ac:dyDescent="0.4"/>
    <row r="49542" s="6" customFormat="1" x14ac:dyDescent="0.4"/>
    <row r="49543" s="6" customFormat="1" x14ac:dyDescent="0.4"/>
    <row r="49544" s="6" customFormat="1" x14ac:dyDescent="0.4"/>
    <row r="49545" s="6" customFormat="1" x14ac:dyDescent="0.4"/>
    <row r="49546" s="6" customFormat="1" x14ac:dyDescent="0.4"/>
    <row r="49547" s="6" customFormat="1" x14ac:dyDescent="0.4"/>
    <row r="49548" s="6" customFormat="1" x14ac:dyDescent="0.4"/>
    <row r="49549" s="6" customFormat="1" x14ac:dyDescent="0.4"/>
    <row r="49550" s="6" customFormat="1" x14ac:dyDescent="0.4"/>
    <row r="49551" s="6" customFormat="1" x14ac:dyDescent="0.4"/>
    <row r="49552" s="6" customFormat="1" x14ac:dyDescent="0.4"/>
    <row r="49553" s="6" customFormat="1" x14ac:dyDescent="0.4"/>
    <row r="49554" s="6" customFormat="1" x14ac:dyDescent="0.4"/>
    <row r="49555" s="6" customFormat="1" x14ac:dyDescent="0.4"/>
    <row r="49556" s="6" customFormat="1" x14ac:dyDescent="0.4"/>
    <row r="49557" s="6" customFormat="1" x14ac:dyDescent="0.4"/>
    <row r="49558" s="6" customFormat="1" x14ac:dyDescent="0.4"/>
    <row r="49559" s="6" customFormat="1" x14ac:dyDescent="0.4"/>
    <row r="49560" s="6" customFormat="1" x14ac:dyDescent="0.4"/>
    <row r="49561" s="6" customFormat="1" x14ac:dyDescent="0.4"/>
    <row r="49562" s="6" customFormat="1" x14ac:dyDescent="0.4"/>
    <row r="49563" s="6" customFormat="1" x14ac:dyDescent="0.4"/>
    <row r="49564" s="6" customFormat="1" x14ac:dyDescent="0.4"/>
    <row r="49565" s="6" customFormat="1" x14ac:dyDescent="0.4"/>
    <row r="49566" s="6" customFormat="1" x14ac:dyDescent="0.4"/>
    <row r="49567" s="6" customFormat="1" x14ac:dyDescent="0.4"/>
    <row r="49568" s="6" customFormat="1" x14ac:dyDescent="0.4"/>
    <row r="49569" s="6" customFormat="1" x14ac:dyDescent="0.4"/>
    <row r="49570" s="6" customFormat="1" x14ac:dyDescent="0.4"/>
    <row r="49571" s="6" customFormat="1" x14ac:dyDescent="0.4"/>
    <row r="49572" s="6" customFormat="1" x14ac:dyDescent="0.4"/>
    <row r="49573" s="6" customFormat="1" x14ac:dyDescent="0.4"/>
    <row r="49574" s="6" customFormat="1" x14ac:dyDescent="0.4"/>
    <row r="49575" s="6" customFormat="1" x14ac:dyDescent="0.4"/>
    <row r="49576" s="6" customFormat="1" x14ac:dyDescent="0.4"/>
    <row r="49577" s="6" customFormat="1" x14ac:dyDescent="0.4"/>
    <row r="49578" s="6" customFormat="1" x14ac:dyDescent="0.4"/>
    <row r="49579" s="6" customFormat="1" x14ac:dyDescent="0.4"/>
    <row r="49580" s="6" customFormat="1" x14ac:dyDescent="0.4"/>
    <row r="49581" s="6" customFormat="1" x14ac:dyDescent="0.4"/>
    <row r="49582" s="6" customFormat="1" x14ac:dyDescent="0.4"/>
    <row r="49583" s="6" customFormat="1" x14ac:dyDescent="0.4"/>
    <row r="49584" s="6" customFormat="1" x14ac:dyDescent="0.4"/>
    <row r="49585" s="6" customFormat="1" x14ac:dyDescent="0.4"/>
    <row r="49586" s="6" customFormat="1" x14ac:dyDescent="0.4"/>
    <row r="49587" s="6" customFormat="1" x14ac:dyDescent="0.4"/>
    <row r="49588" s="6" customFormat="1" x14ac:dyDescent="0.4"/>
    <row r="49589" s="6" customFormat="1" x14ac:dyDescent="0.4"/>
    <row r="49590" s="6" customFormat="1" x14ac:dyDescent="0.4"/>
    <row r="49591" s="6" customFormat="1" x14ac:dyDescent="0.4"/>
    <row r="49592" s="6" customFormat="1" x14ac:dyDescent="0.4"/>
    <row r="49593" s="6" customFormat="1" x14ac:dyDescent="0.4"/>
    <row r="49594" s="6" customFormat="1" x14ac:dyDescent="0.4"/>
    <row r="49595" s="6" customFormat="1" x14ac:dyDescent="0.4"/>
    <row r="49596" s="6" customFormat="1" x14ac:dyDescent="0.4"/>
    <row r="49597" s="6" customFormat="1" x14ac:dyDescent="0.4"/>
    <row r="49598" s="6" customFormat="1" x14ac:dyDescent="0.4"/>
    <row r="49599" s="6" customFormat="1" x14ac:dyDescent="0.4"/>
    <row r="49600" s="6" customFormat="1" x14ac:dyDescent="0.4"/>
    <row r="49601" s="6" customFormat="1" x14ac:dyDescent="0.4"/>
    <row r="49602" s="6" customFormat="1" x14ac:dyDescent="0.4"/>
    <row r="49603" s="6" customFormat="1" x14ac:dyDescent="0.4"/>
    <row r="49604" s="6" customFormat="1" x14ac:dyDescent="0.4"/>
    <row r="49605" s="6" customFormat="1" x14ac:dyDescent="0.4"/>
    <row r="49606" s="6" customFormat="1" x14ac:dyDescent="0.4"/>
    <row r="49607" s="6" customFormat="1" x14ac:dyDescent="0.4"/>
    <row r="49608" s="6" customFormat="1" x14ac:dyDescent="0.4"/>
    <row r="49609" s="6" customFormat="1" x14ac:dyDescent="0.4"/>
    <row r="49610" s="6" customFormat="1" x14ac:dyDescent="0.4"/>
    <row r="49611" s="6" customFormat="1" x14ac:dyDescent="0.4"/>
    <row r="49612" s="6" customFormat="1" x14ac:dyDescent="0.4"/>
    <row r="49613" s="6" customFormat="1" x14ac:dyDescent="0.4"/>
    <row r="49614" s="6" customFormat="1" x14ac:dyDescent="0.4"/>
    <row r="49615" s="6" customFormat="1" x14ac:dyDescent="0.4"/>
    <row r="49616" s="6" customFormat="1" x14ac:dyDescent="0.4"/>
    <row r="49617" s="6" customFormat="1" x14ac:dyDescent="0.4"/>
    <row r="49618" s="6" customFormat="1" x14ac:dyDescent="0.4"/>
    <row r="49619" s="6" customFormat="1" x14ac:dyDescent="0.4"/>
    <row r="49620" s="6" customFormat="1" x14ac:dyDescent="0.4"/>
    <row r="49621" s="6" customFormat="1" x14ac:dyDescent="0.4"/>
    <row r="49622" s="6" customFormat="1" x14ac:dyDescent="0.4"/>
    <row r="49623" s="6" customFormat="1" x14ac:dyDescent="0.4"/>
    <row r="49624" s="6" customFormat="1" x14ac:dyDescent="0.4"/>
    <row r="49625" s="6" customFormat="1" x14ac:dyDescent="0.4"/>
    <row r="49626" s="6" customFormat="1" x14ac:dyDescent="0.4"/>
    <row r="49627" s="6" customFormat="1" x14ac:dyDescent="0.4"/>
    <row r="49628" s="6" customFormat="1" x14ac:dyDescent="0.4"/>
    <row r="49629" s="6" customFormat="1" x14ac:dyDescent="0.4"/>
    <row r="49630" s="6" customFormat="1" x14ac:dyDescent="0.4"/>
    <row r="49631" s="6" customFormat="1" x14ac:dyDescent="0.4"/>
    <row r="49632" s="6" customFormat="1" x14ac:dyDescent="0.4"/>
    <row r="49633" s="6" customFormat="1" x14ac:dyDescent="0.4"/>
    <row r="49634" s="6" customFormat="1" x14ac:dyDescent="0.4"/>
    <row r="49635" s="6" customFormat="1" x14ac:dyDescent="0.4"/>
    <row r="49636" s="6" customFormat="1" x14ac:dyDescent="0.4"/>
    <row r="49637" s="6" customFormat="1" x14ac:dyDescent="0.4"/>
    <row r="49638" s="6" customFormat="1" x14ac:dyDescent="0.4"/>
    <row r="49639" s="6" customFormat="1" x14ac:dyDescent="0.4"/>
    <row r="49640" s="6" customFormat="1" x14ac:dyDescent="0.4"/>
    <row r="49641" s="6" customFormat="1" x14ac:dyDescent="0.4"/>
    <row r="49642" s="6" customFormat="1" x14ac:dyDescent="0.4"/>
    <row r="49643" s="6" customFormat="1" x14ac:dyDescent="0.4"/>
    <row r="49644" s="6" customFormat="1" x14ac:dyDescent="0.4"/>
    <row r="49645" s="6" customFormat="1" x14ac:dyDescent="0.4"/>
    <row r="49646" s="6" customFormat="1" x14ac:dyDescent="0.4"/>
    <row r="49647" s="6" customFormat="1" x14ac:dyDescent="0.4"/>
    <row r="49648" s="6" customFormat="1" x14ac:dyDescent="0.4"/>
    <row r="49649" s="6" customFormat="1" x14ac:dyDescent="0.4"/>
    <row r="49650" s="6" customFormat="1" x14ac:dyDescent="0.4"/>
    <row r="49651" s="6" customFormat="1" x14ac:dyDescent="0.4"/>
    <row r="49652" s="6" customFormat="1" x14ac:dyDescent="0.4"/>
    <row r="49653" s="6" customFormat="1" x14ac:dyDescent="0.4"/>
    <row r="49654" s="6" customFormat="1" x14ac:dyDescent="0.4"/>
    <row r="49655" s="6" customFormat="1" x14ac:dyDescent="0.4"/>
    <row r="49656" s="6" customFormat="1" x14ac:dyDescent="0.4"/>
    <row r="49657" s="6" customFormat="1" x14ac:dyDescent="0.4"/>
    <row r="49658" s="6" customFormat="1" x14ac:dyDescent="0.4"/>
    <row r="49659" s="6" customFormat="1" x14ac:dyDescent="0.4"/>
    <row r="49660" s="6" customFormat="1" x14ac:dyDescent="0.4"/>
    <row r="49661" s="6" customFormat="1" x14ac:dyDescent="0.4"/>
    <row r="49662" s="6" customFormat="1" x14ac:dyDescent="0.4"/>
    <row r="49663" s="6" customFormat="1" x14ac:dyDescent="0.4"/>
    <row r="49664" s="6" customFormat="1" x14ac:dyDescent="0.4"/>
    <row r="49665" s="6" customFormat="1" x14ac:dyDescent="0.4"/>
    <row r="49666" s="6" customFormat="1" x14ac:dyDescent="0.4"/>
    <row r="49667" s="6" customFormat="1" x14ac:dyDescent="0.4"/>
    <row r="49668" s="6" customFormat="1" x14ac:dyDescent="0.4"/>
    <row r="49669" s="6" customFormat="1" x14ac:dyDescent="0.4"/>
    <row r="49670" s="6" customFormat="1" x14ac:dyDescent="0.4"/>
    <row r="49671" s="6" customFormat="1" x14ac:dyDescent="0.4"/>
    <row r="49672" s="6" customFormat="1" x14ac:dyDescent="0.4"/>
    <row r="49673" s="6" customFormat="1" x14ac:dyDescent="0.4"/>
    <row r="49674" s="6" customFormat="1" x14ac:dyDescent="0.4"/>
    <row r="49675" s="6" customFormat="1" x14ac:dyDescent="0.4"/>
    <row r="49676" s="6" customFormat="1" x14ac:dyDescent="0.4"/>
    <row r="49677" s="6" customFormat="1" x14ac:dyDescent="0.4"/>
    <row r="49678" s="6" customFormat="1" x14ac:dyDescent="0.4"/>
    <row r="49679" s="6" customFormat="1" x14ac:dyDescent="0.4"/>
    <row r="49680" s="6" customFormat="1" x14ac:dyDescent="0.4"/>
    <row r="49681" s="6" customFormat="1" x14ac:dyDescent="0.4"/>
    <row r="49682" s="6" customFormat="1" x14ac:dyDescent="0.4"/>
    <row r="49683" s="6" customFormat="1" x14ac:dyDescent="0.4"/>
    <row r="49684" s="6" customFormat="1" x14ac:dyDescent="0.4"/>
    <row r="49685" s="6" customFormat="1" x14ac:dyDescent="0.4"/>
    <row r="49686" s="6" customFormat="1" x14ac:dyDescent="0.4"/>
    <row r="49687" s="6" customFormat="1" x14ac:dyDescent="0.4"/>
    <row r="49688" s="6" customFormat="1" x14ac:dyDescent="0.4"/>
    <row r="49689" s="6" customFormat="1" x14ac:dyDescent="0.4"/>
    <row r="49690" s="6" customFormat="1" x14ac:dyDescent="0.4"/>
    <row r="49691" s="6" customFormat="1" x14ac:dyDescent="0.4"/>
    <row r="49692" s="6" customFormat="1" x14ac:dyDescent="0.4"/>
    <row r="49693" s="6" customFormat="1" x14ac:dyDescent="0.4"/>
    <row r="49694" s="6" customFormat="1" x14ac:dyDescent="0.4"/>
    <row r="49695" s="6" customFormat="1" x14ac:dyDescent="0.4"/>
    <row r="49696" s="6" customFormat="1" x14ac:dyDescent="0.4"/>
    <row r="49697" s="6" customFormat="1" x14ac:dyDescent="0.4"/>
    <row r="49698" s="6" customFormat="1" x14ac:dyDescent="0.4"/>
    <row r="49699" s="6" customFormat="1" x14ac:dyDescent="0.4"/>
    <row r="49700" s="6" customFormat="1" x14ac:dyDescent="0.4"/>
    <row r="49701" s="6" customFormat="1" x14ac:dyDescent="0.4"/>
    <row r="49702" s="6" customFormat="1" x14ac:dyDescent="0.4"/>
    <row r="49703" s="6" customFormat="1" x14ac:dyDescent="0.4"/>
    <row r="49704" s="6" customFormat="1" x14ac:dyDescent="0.4"/>
    <row r="49705" s="6" customFormat="1" x14ac:dyDescent="0.4"/>
    <row r="49706" s="6" customFormat="1" x14ac:dyDescent="0.4"/>
    <row r="49707" s="6" customFormat="1" x14ac:dyDescent="0.4"/>
    <row r="49708" s="6" customFormat="1" x14ac:dyDescent="0.4"/>
    <row r="49709" s="6" customFormat="1" x14ac:dyDescent="0.4"/>
    <row r="49710" s="6" customFormat="1" x14ac:dyDescent="0.4"/>
    <row r="49711" s="6" customFormat="1" x14ac:dyDescent="0.4"/>
    <row r="49712" s="6" customFormat="1" x14ac:dyDescent="0.4"/>
    <row r="49713" s="6" customFormat="1" x14ac:dyDescent="0.4"/>
    <row r="49714" s="6" customFormat="1" x14ac:dyDescent="0.4"/>
    <row r="49715" s="6" customFormat="1" x14ac:dyDescent="0.4"/>
    <row r="49716" s="6" customFormat="1" x14ac:dyDescent="0.4"/>
    <row r="49717" s="6" customFormat="1" x14ac:dyDescent="0.4"/>
    <row r="49718" s="6" customFormat="1" x14ac:dyDescent="0.4"/>
    <row r="49719" s="6" customFormat="1" x14ac:dyDescent="0.4"/>
    <row r="49720" s="6" customFormat="1" x14ac:dyDescent="0.4"/>
    <row r="49721" s="6" customFormat="1" x14ac:dyDescent="0.4"/>
    <row r="49722" s="6" customFormat="1" x14ac:dyDescent="0.4"/>
    <row r="49723" s="6" customFormat="1" x14ac:dyDescent="0.4"/>
    <row r="49724" s="6" customFormat="1" x14ac:dyDescent="0.4"/>
    <row r="49725" s="6" customFormat="1" x14ac:dyDescent="0.4"/>
    <row r="49726" s="6" customFormat="1" x14ac:dyDescent="0.4"/>
    <row r="49727" s="6" customFormat="1" x14ac:dyDescent="0.4"/>
    <row r="49728" s="6" customFormat="1" x14ac:dyDescent="0.4"/>
    <row r="49729" s="6" customFormat="1" x14ac:dyDescent="0.4"/>
    <row r="49730" s="6" customFormat="1" x14ac:dyDescent="0.4"/>
    <row r="49731" s="6" customFormat="1" x14ac:dyDescent="0.4"/>
    <row r="49732" s="6" customFormat="1" x14ac:dyDescent="0.4"/>
    <row r="49733" s="6" customFormat="1" x14ac:dyDescent="0.4"/>
    <row r="49734" s="6" customFormat="1" x14ac:dyDescent="0.4"/>
    <row r="49735" s="6" customFormat="1" x14ac:dyDescent="0.4"/>
    <row r="49736" s="6" customFormat="1" x14ac:dyDescent="0.4"/>
    <row r="49737" s="6" customFormat="1" x14ac:dyDescent="0.4"/>
    <row r="49738" s="6" customFormat="1" x14ac:dyDescent="0.4"/>
    <row r="49739" s="6" customFormat="1" x14ac:dyDescent="0.4"/>
    <row r="49740" s="6" customFormat="1" x14ac:dyDescent="0.4"/>
    <row r="49741" s="6" customFormat="1" x14ac:dyDescent="0.4"/>
    <row r="49742" s="6" customFormat="1" x14ac:dyDescent="0.4"/>
    <row r="49743" s="6" customFormat="1" x14ac:dyDescent="0.4"/>
    <row r="49744" s="6" customFormat="1" x14ac:dyDescent="0.4"/>
    <row r="49745" s="6" customFormat="1" x14ac:dyDescent="0.4"/>
    <row r="49746" s="6" customFormat="1" x14ac:dyDescent="0.4"/>
    <row r="49747" s="6" customFormat="1" x14ac:dyDescent="0.4"/>
    <row r="49748" s="6" customFormat="1" x14ac:dyDescent="0.4"/>
    <row r="49749" s="6" customFormat="1" x14ac:dyDescent="0.4"/>
    <row r="49750" s="6" customFormat="1" x14ac:dyDescent="0.4"/>
    <row r="49751" s="6" customFormat="1" x14ac:dyDescent="0.4"/>
    <row r="49752" s="6" customFormat="1" x14ac:dyDescent="0.4"/>
    <row r="49753" s="6" customFormat="1" x14ac:dyDescent="0.4"/>
    <row r="49754" s="6" customFormat="1" x14ac:dyDescent="0.4"/>
    <row r="49755" s="6" customFormat="1" x14ac:dyDescent="0.4"/>
    <row r="49756" s="6" customFormat="1" x14ac:dyDescent="0.4"/>
    <row r="49757" s="6" customFormat="1" x14ac:dyDescent="0.4"/>
    <row r="49758" s="6" customFormat="1" x14ac:dyDescent="0.4"/>
    <row r="49759" s="6" customFormat="1" x14ac:dyDescent="0.4"/>
    <row r="49760" s="6" customFormat="1" x14ac:dyDescent="0.4"/>
    <row r="49761" s="6" customFormat="1" x14ac:dyDescent="0.4"/>
    <row r="49762" s="6" customFormat="1" x14ac:dyDescent="0.4"/>
    <row r="49763" s="6" customFormat="1" x14ac:dyDescent="0.4"/>
    <row r="49764" s="6" customFormat="1" x14ac:dyDescent="0.4"/>
    <row r="49765" s="6" customFormat="1" x14ac:dyDescent="0.4"/>
    <row r="49766" s="6" customFormat="1" x14ac:dyDescent="0.4"/>
    <row r="49767" s="6" customFormat="1" x14ac:dyDescent="0.4"/>
    <row r="49768" s="6" customFormat="1" x14ac:dyDescent="0.4"/>
    <row r="49769" s="6" customFormat="1" x14ac:dyDescent="0.4"/>
    <row r="49770" s="6" customFormat="1" x14ac:dyDescent="0.4"/>
    <row r="49771" s="6" customFormat="1" x14ac:dyDescent="0.4"/>
    <row r="49772" s="6" customFormat="1" x14ac:dyDescent="0.4"/>
    <row r="49773" s="6" customFormat="1" x14ac:dyDescent="0.4"/>
    <row r="49774" s="6" customFormat="1" x14ac:dyDescent="0.4"/>
    <row r="49775" s="6" customFormat="1" x14ac:dyDescent="0.4"/>
    <row r="49776" s="6" customFormat="1" x14ac:dyDescent="0.4"/>
    <row r="49777" s="6" customFormat="1" x14ac:dyDescent="0.4"/>
    <row r="49778" s="6" customFormat="1" x14ac:dyDescent="0.4"/>
    <row r="49779" s="6" customFormat="1" x14ac:dyDescent="0.4"/>
    <row r="49780" s="6" customFormat="1" x14ac:dyDescent="0.4"/>
    <row r="49781" s="6" customFormat="1" x14ac:dyDescent="0.4"/>
    <row r="49782" s="6" customFormat="1" x14ac:dyDescent="0.4"/>
    <row r="49783" s="6" customFormat="1" x14ac:dyDescent="0.4"/>
    <row r="49784" s="6" customFormat="1" x14ac:dyDescent="0.4"/>
    <row r="49785" s="6" customFormat="1" x14ac:dyDescent="0.4"/>
    <row r="49786" s="6" customFormat="1" x14ac:dyDescent="0.4"/>
    <row r="49787" s="6" customFormat="1" x14ac:dyDescent="0.4"/>
    <row r="49788" s="6" customFormat="1" x14ac:dyDescent="0.4"/>
    <row r="49789" s="6" customFormat="1" x14ac:dyDescent="0.4"/>
    <row r="49790" s="6" customFormat="1" x14ac:dyDescent="0.4"/>
    <row r="49791" s="6" customFormat="1" x14ac:dyDescent="0.4"/>
    <row r="49792" s="6" customFormat="1" x14ac:dyDescent="0.4"/>
    <row r="49793" s="6" customFormat="1" x14ac:dyDescent="0.4"/>
    <row r="49794" s="6" customFormat="1" x14ac:dyDescent="0.4"/>
    <row r="49795" s="6" customFormat="1" x14ac:dyDescent="0.4"/>
    <row r="49796" s="6" customFormat="1" x14ac:dyDescent="0.4"/>
    <row r="49797" s="6" customFormat="1" x14ac:dyDescent="0.4"/>
    <row r="49798" s="6" customFormat="1" x14ac:dyDescent="0.4"/>
    <row r="49799" s="6" customFormat="1" x14ac:dyDescent="0.4"/>
    <row r="49800" s="6" customFormat="1" x14ac:dyDescent="0.4"/>
    <row r="49801" s="6" customFormat="1" x14ac:dyDescent="0.4"/>
    <row r="49802" s="6" customFormat="1" x14ac:dyDescent="0.4"/>
    <row r="49803" s="6" customFormat="1" x14ac:dyDescent="0.4"/>
    <row r="49804" s="6" customFormat="1" x14ac:dyDescent="0.4"/>
    <row r="49805" s="6" customFormat="1" x14ac:dyDescent="0.4"/>
    <row r="49806" s="6" customFormat="1" x14ac:dyDescent="0.4"/>
    <row r="49807" s="6" customFormat="1" x14ac:dyDescent="0.4"/>
    <row r="49808" s="6" customFormat="1" x14ac:dyDescent="0.4"/>
    <row r="49809" s="6" customFormat="1" x14ac:dyDescent="0.4"/>
    <row r="49810" s="6" customFormat="1" x14ac:dyDescent="0.4"/>
    <row r="49811" s="6" customFormat="1" x14ac:dyDescent="0.4"/>
    <row r="49812" s="6" customFormat="1" x14ac:dyDescent="0.4"/>
    <row r="49813" s="6" customFormat="1" x14ac:dyDescent="0.4"/>
    <row r="49814" s="6" customFormat="1" x14ac:dyDescent="0.4"/>
    <row r="49815" s="6" customFormat="1" x14ac:dyDescent="0.4"/>
    <row r="49816" s="6" customFormat="1" x14ac:dyDescent="0.4"/>
    <row r="49817" s="6" customFormat="1" x14ac:dyDescent="0.4"/>
    <row r="49818" s="6" customFormat="1" x14ac:dyDescent="0.4"/>
    <row r="49819" s="6" customFormat="1" x14ac:dyDescent="0.4"/>
    <row r="49820" s="6" customFormat="1" x14ac:dyDescent="0.4"/>
    <row r="49821" s="6" customFormat="1" x14ac:dyDescent="0.4"/>
    <row r="49822" s="6" customFormat="1" x14ac:dyDescent="0.4"/>
    <row r="49823" s="6" customFormat="1" x14ac:dyDescent="0.4"/>
    <row r="49824" s="6" customFormat="1" x14ac:dyDescent="0.4"/>
    <row r="49825" s="6" customFormat="1" x14ac:dyDescent="0.4"/>
    <row r="49826" s="6" customFormat="1" x14ac:dyDescent="0.4"/>
    <row r="49827" s="6" customFormat="1" x14ac:dyDescent="0.4"/>
    <row r="49828" s="6" customFormat="1" x14ac:dyDescent="0.4"/>
    <row r="49829" s="6" customFormat="1" x14ac:dyDescent="0.4"/>
    <row r="49830" s="6" customFormat="1" x14ac:dyDescent="0.4"/>
    <row r="49831" s="6" customFormat="1" x14ac:dyDescent="0.4"/>
    <row r="49832" s="6" customFormat="1" x14ac:dyDescent="0.4"/>
    <row r="49833" s="6" customFormat="1" x14ac:dyDescent="0.4"/>
    <row r="49834" s="6" customFormat="1" x14ac:dyDescent="0.4"/>
    <row r="49835" s="6" customFormat="1" x14ac:dyDescent="0.4"/>
    <row r="49836" s="6" customFormat="1" x14ac:dyDescent="0.4"/>
    <row r="49837" s="6" customFormat="1" x14ac:dyDescent="0.4"/>
    <row r="49838" s="6" customFormat="1" x14ac:dyDescent="0.4"/>
    <row r="49839" s="6" customFormat="1" x14ac:dyDescent="0.4"/>
    <row r="49840" s="6" customFormat="1" x14ac:dyDescent="0.4"/>
    <row r="49841" s="6" customFormat="1" x14ac:dyDescent="0.4"/>
    <row r="49842" s="6" customFormat="1" x14ac:dyDescent="0.4"/>
    <row r="49843" s="6" customFormat="1" x14ac:dyDescent="0.4"/>
    <row r="49844" s="6" customFormat="1" x14ac:dyDescent="0.4"/>
    <row r="49845" s="6" customFormat="1" x14ac:dyDescent="0.4"/>
    <row r="49846" s="6" customFormat="1" x14ac:dyDescent="0.4"/>
    <row r="49847" s="6" customFormat="1" x14ac:dyDescent="0.4"/>
    <row r="49848" s="6" customFormat="1" x14ac:dyDescent="0.4"/>
    <row r="49849" s="6" customFormat="1" x14ac:dyDescent="0.4"/>
    <row r="49850" s="6" customFormat="1" x14ac:dyDescent="0.4"/>
    <row r="49851" s="6" customFormat="1" x14ac:dyDescent="0.4"/>
    <row r="49852" s="6" customFormat="1" x14ac:dyDescent="0.4"/>
    <row r="49853" s="6" customFormat="1" x14ac:dyDescent="0.4"/>
    <row r="49854" s="6" customFormat="1" x14ac:dyDescent="0.4"/>
    <row r="49855" s="6" customFormat="1" x14ac:dyDescent="0.4"/>
    <row r="49856" s="6" customFormat="1" x14ac:dyDescent="0.4"/>
    <row r="49857" s="6" customFormat="1" x14ac:dyDescent="0.4"/>
    <row r="49858" s="6" customFormat="1" x14ac:dyDescent="0.4"/>
    <row r="49859" s="6" customFormat="1" x14ac:dyDescent="0.4"/>
    <row r="49860" s="6" customFormat="1" x14ac:dyDescent="0.4"/>
    <row r="49861" s="6" customFormat="1" x14ac:dyDescent="0.4"/>
    <row r="49862" s="6" customFormat="1" x14ac:dyDescent="0.4"/>
    <row r="49863" s="6" customFormat="1" x14ac:dyDescent="0.4"/>
    <row r="49864" s="6" customFormat="1" x14ac:dyDescent="0.4"/>
    <row r="49865" s="6" customFormat="1" x14ac:dyDescent="0.4"/>
    <row r="49866" s="6" customFormat="1" x14ac:dyDescent="0.4"/>
    <row r="49867" s="6" customFormat="1" x14ac:dyDescent="0.4"/>
    <row r="49868" s="6" customFormat="1" x14ac:dyDescent="0.4"/>
    <row r="49869" s="6" customFormat="1" x14ac:dyDescent="0.4"/>
    <row r="49870" s="6" customFormat="1" x14ac:dyDescent="0.4"/>
    <row r="49871" s="6" customFormat="1" x14ac:dyDescent="0.4"/>
    <row r="49872" s="6" customFormat="1" x14ac:dyDescent="0.4"/>
    <row r="49873" s="6" customFormat="1" x14ac:dyDescent="0.4"/>
    <row r="49874" s="6" customFormat="1" x14ac:dyDescent="0.4"/>
    <row r="49875" s="6" customFormat="1" x14ac:dyDescent="0.4"/>
    <row r="49876" s="6" customFormat="1" x14ac:dyDescent="0.4"/>
    <row r="49877" s="6" customFormat="1" x14ac:dyDescent="0.4"/>
    <row r="49878" s="6" customFormat="1" x14ac:dyDescent="0.4"/>
    <row r="49879" s="6" customFormat="1" x14ac:dyDescent="0.4"/>
    <row r="49880" s="6" customFormat="1" x14ac:dyDescent="0.4"/>
    <row r="49881" s="6" customFormat="1" x14ac:dyDescent="0.4"/>
    <row r="49882" s="6" customFormat="1" x14ac:dyDescent="0.4"/>
    <row r="49883" s="6" customFormat="1" x14ac:dyDescent="0.4"/>
    <row r="49884" s="6" customFormat="1" x14ac:dyDescent="0.4"/>
    <row r="49885" s="6" customFormat="1" x14ac:dyDescent="0.4"/>
    <row r="49886" s="6" customFormat="1" x14ac:dyDescent="0.4"/>
    <row r="49887" s="6" customFormat="1" x14ac:dyDescent="0.4"/>
    <row r="49888" s="6" customFormat="1" x14ac:dyDescent="0.4"/>
    <row r="49889" s="6" customFormat="1" x14ac:dyDescent="0.4"/>
    <row r="49890" s="6" customFormat="1" x14ac:dyDescent="0.4"/>
    <row r="49891" s="6" customFormat="1" x14ac:dyDescent="0.4"/>
    <row r="49892" s="6" customFormat="1" x14ac:dyDescent="0.4"/>
    <row r="49893" s="6" customFormat="1" x14ac:dyDescent="0.4"/>
    <row r="49894" s="6" customFormat="1" x14ac:dyDescent="0.4"/>
    <row r="49895" s="6" customFormat="1" x14ac:dyDescent="0.4"/>
    <row r="49896" s="6" customFormat="1" x14ac:dyDescent="0.4"/>
    <row r="49897" s="6" customFormat="1" x14ac:dyDescent="0.4"/>
    <row r="49898" s="6" customFormat="1" x14ac:dyDescent="0.4"/>
    <row r="49899" s="6" customFormat="1" x14ac:dyDescent="0.4"/>
    <row r="49900" s="6" customFormat="1" x14ac:dyDescent="0.4"/>
    <row r="49901" s="6" customFormat="1" x14ac:dyDescent="0.4"/>
    <row r="49902" s="6" customFormat="1" x14ac:dyDescent="0.4"/>
    <row r="49903" s="6" customFormat="1" x14ac:dyDescent="0.4"/>
    <row r="49904" s="6" customFormat="1" x14ac:dyDescent="0.4"/>
    <row r="49905" s="6" customFormat="1" x14ac:dyDescent="0.4"/>
    <row r="49906" s="6" customFormat="1" x14ac:dyDescent="0.4"/>
    <row r="49907" s="6" customFormat="1" x14ac:dyDescent="0.4"/>
    <row r="49908" s="6" customFormat="1" x14ac:dyDescent="0.4"/>
    <row r="49909" s="6" customFormat="1" x14ac:dyDescent="0.4"/>
    <row r="49910" s="6" customFormat="1" x14ac:dyDescent="0.4"/>
    <row r="49911" s="6" customFormat="1" x14ac:dyDescent="0.4"/>
    <row r="49912" s="6" customFormat="1" x14ac:dyDescent="0.4"/>
    <row r="49913" s="6" customFormat="1" x14ac:dyDescent="0.4"/>
    <row r="49914" s="6" customFormat="1" x14ac:dyDescent="0.4"/>
    <row r="49915" s="6" customFormat="1" x14ac:dyDescent="0.4"/>
    <row r="49916" s="6" customFormat="1" x14ac:dyDescent="0.4"/>
    <row r="49917" s="6" customFormat="1" x14ac:dyDescent="0.4"/>
    <row r="49918" s="6" customFormat="1" x14ac:dyDescent="0.4"/>
    <row r="49919" s="6" customFormat="1" x14ac:dyDescent="0.4"/>
    <row r="49920" s="6" customFormat="1" x14ac:dyDescent="0.4"/>
    <row r="49921" s="6" customFormat="1" x14ac:dyDescent="0.4"/>
    <row r="49922" s="6" customFormat="1" x14ac:dyDescent="0.4"/>
    <row r="49923" s="6" customFormat="1" x14ac:dyDescent="0.4"/>
    <row r="49924" s="6" customFormat="1" x14ac:dyDescent="0.4"/>
    <row r="49925" s="6" customFormat="1" x14ac:dyDescent="0.4"/>
    <row r="49926" s="6" customFormat="1" x14ac:dyDescent="0.4"/>
    <row r="49927" s="6" customFormat="1" x14ac:dyDescent="0.4"/>
    <row r="49928" s="6" customFormat="1" x14ac:dyDescent="0.4"/>
    <row r="49929" s="6" customFormat="1" x14ac:dyDescent="0.4"/>
    <row r="49930" s="6" customFormat="1" x14ac:dyDescent="0.4"/>
    <row r="49931" s="6" customFormat="1" x14ac:dyDescent="0.4"/>
    <row r="49932" s="6" customFormat="1" x14ac:dyDescent="0.4"/>
    <row r="49933" s="6" customFormat="1" x14ac:dyDescent="0.4"/>
    <row r="49934" s="6" customFormat="1" x14ac:dyDescent="0.4"/>
    <row r="49935" s="6" customFormat="1" x14ac:dyDescent="0.4"/>
    <row r="49936" s="6" customFormat="1" x14ac:dyDescent="0.4"/>
    <row r="49937" s="6" customFormat="1" x14ac:dyDescent="0.4"/>
    <row r="49938" s="6" customFormat="1" x14ac:dyDescent="0.4"/>
    <row r="49939" s="6" customFormat="1" x14ac:dyDescent="0.4"/>
    <row r="49940" s="6" customFormat="1" x14ac:dyDescent="0.4"/>
    <row r="49941" s="6" customFormat="1" x14ac:dyDescent="0.4"/>
    <row r="49942" s="6" customFormat="1" x14ac:dyDescent="0.4"/>
    <row r="49943" s="6" customFormat="1" x14ac:dyDescent="0.4"/>
    <row r="49944" s="6" customFormat="1" x14ac:dyDescent="0.4"/>
    <row r="49945" s="6" customFormat="1" x14ac:dyDescent="0.4"/>
    <row r="49946" s="6" customFormat="1" x14ac:dyDescent="0.4"/>
    <row r="49947" s="6" customFormat="1" x14ac:dyDescent="0.4"/>
    <row r="49948" s="6" customFormat="1" x14ac:dyDescent="0.4"/>
    <row r="49949" s="6" customFormat="1" x14ac:dyDescent="0.4"/>
    <row r="49950" s="6" customFormat="1" x14ac:dyDescent="0.4"/>
    <row r="49951" s="6" customFormat="1" x14ac:dyDescent="0.4"/>
    <row r="49952" s="6" customFormat="1" x14ac:dyDescent="0.4"/>
    <row r="49953" s="6" customFormat="1" x14ac:dyDescent="0.4"/>
    <row r="49954" s="6" customFormat="1" x14ac:dyDescent="0.4"/>
    <row r="49955" s="6" customFormat="1" x14ac:dyDescent="0.4"/>
    <row r="49956" s="6" customFormat="1" x14ac:dyDescent="0.4"/>
    <row r="49957" s="6" customFormat="1" x14ac:dyDescent="0.4"/>
    <row r="49958" s="6" customFormat="1" x14ac:dyDescent="0.4"/>
    <row r="49959" s="6" customFormat="1" x14ac:dyDescent="0.4"/>
    <row r="49960" s="6" customFormat="1" x14ac:dyDescent="0.4"/>
    <row r="49961" s="6" customFormat="1" x14ac:dyDescent="0.4"/>
    <row r="49962" s="6" customFormat="1" x14ac:dyDescent="0.4"/>
    <row r="49963" s="6" customFormat="1" x14ac:dyDescent="0.4"/>
    <row r="49964" s="6" customFormat="1" x14ac:dyDescent="0.4"/>
    <row r="49965" s="6" customFormat="1" x14ac:dyDescent="0.4"/>
    <row r="49966" s="6" customFormat="1" x14ac:dyDescent="0.4"/>
    <row r="49967" s="6" customFormat="1" x14ac:dyDescent="0.4"/>
    <row r="49968" s="6" customFormat="1" x14ac:dyDescent="0.4"/>
    <row r="49969" s="6" customFormat="1" x14ac:dyDescent="0.4"/>
    <row r="49970" s="6" customFormat="1" x14ac:dyDescent="0.4"/>
    <row r="49971" s="6" customFormat="1" x14ac:dyDescent="0.4"/>
    <row r="49972" s="6" customFormat="1" x14ac:dyDescent="0.4"/>
    <row r="49973" s="6" customFormat="1" x14ac:dyDescent="0.4"/>
    <row r="49974" s="6" customFormat="1" x14ac:dyDescent="0.4"/>
    <row r="49975" s="6" customFormat="1" x14ac:dyDescent="0.4"/>
    <row r="49976" s="6" customFormat="1" x14ac:dyDescent="0.4"/>
    <row r="49977" s="6" customFormat="1" x14ac:dyDescent="0.4"/>
    <row r="49978" s="6" customFormat="1" x14ac:dyDescent="0.4"/>
    <row r="49979" s="6" customFormat="1" x14ac:dyDescent="0.4"/>
    <row r="49980" s="6" customFormat="1" x14ac:dyDescent="0.4"/>
    <row r="49981" s="6" customFormat="1" x14ac:dyDescent="0.4"/>
    <row r="49982" s="6" customFormat="1" x14ac:dyDescent="0.4"/>
    <row r="49983" s="6" customFormat="1" x14ac:dyDescent="0.4"/>
    <row r="49984" s="6" customFormat="1" x14ac:dyDescent="0.4"/>
    <row r="49985" s="6" customFormat="1" x14ac:dyDescent="0.4"/>
    <row r="49986" s="6" customFormat="1" x14ac:dyDescent="0.4"/>
    <row r="49987" s="6" customFormat="1" x14ac:dyDescent="0.4"/>
    <row r="49988" s="6" customFormat="1" x14ac:dyDescent="0.4"/>
    <row r="49989" s="6" customFormat="1" x14ac:dyDescent="0.4"/>
    <row r="49990" s="6" customFormat="1" x14ac:dyDescent="0.4"/>
    <row r="49991" s="6" customFormat="1" x14ac:dyDescent="0.4"/>
    <row r="49992" s="6" customFormat="1" x14ac:dyDescent="0.4"/>
    <row r="49993" s="6" customFormat="1" x14ac:dyDescent="0.4"/>
    <row r="49994" s="6" customFormat="1" x14ac:dyDescent="0.4"/>
    <row r="49995" s="6" customFormat="1" x14ac:dyDescent="0.4"/>
    <row r="49996" s="6" customFormat="1" x14ac:dyDescent="0.4"/>
    <row r="49997" s="6" customFormat="1" x14ac:dyDescent="0.4"/>
    <row r="49998" s="6" customFormat="1" x14ac:dyDescent="0.4"/>
    <row r="49999" s="6" customFormat="1" x14ac:dyDescent="0.4"/>
    <row r="50000" s="6" customFormat="1" x14ac:dyDescent="0.4"/>
    <row r="50001" s="6" customFormat="1" x14ac:dyDescent="0.4"/>
    <row r="50002" s="6" customFormat="1" x14ac:dyDescent="0.4"/>
    <row r="50003" s="6" customFormat="1" x14ac:dyDescent="0.4"/>
    <row r="50004" s="6" customFormat="1" x14ac:dyDescent="0.4"/>
    <row r="50005" s="6" customFormat="1" x14ac:dyDescent="0.4"/>
    <row r="50006" s="6" customFormat="1" x14ac:dyDescent="0.4"/>
    <row r="50007" s="6" customFormat="1" x14ac:dyDescent="0.4"/>
    <row r="50008" s="6" customFormat="1" x14ac:dyDescent="0.4"/>
    <row r="50009" s="6" customFormat="1" x14ac:dyDescent="0.4"/>
    <row r="50010" s="6" customFormat="1" x14ac:dyDescent="0.4"/>
    <row r="50011" s="6" customFormat="1" x14ac:dyDescent="0.4"/>
    <row r="50012" s="6" customFormat="1" x14ac:dyDescent="0.4"/>
    <row r="50013" s="6" customFormat="1" x14ac:dyDescent="0.4"/>
    <row r="50014" s="6" customFormat="1" x14ac:dyDescent="0.4"/>
    <row r="50015" s="6" customFormat="1" x14ac:dyDescent="0.4"/>
    <row r="50016" s="6" customFormat="1" x14ac:dyDescent="0.4"/>
    <row r="50017" s="6" customFormat="1" x14ac:dyDescent="0.4"/>
    <row r="50018" s="6" customFormat="1" x14ac:dyDescent="0.4"/>
    <row r="50019" s="6" customFormat="1" x14ac:dyDescent="0.4"/>
    <row r="50020" s="6" customFormat="1" x14ac:dyDescent="0.4"/>
    <row r="50021" s="6" customFormat="1" x14ac:dyDescent="0.4"/>
    <row r="50022" s="6" customFormat="1" x14ac:dyDescent="0.4"/>
    <row r="50023" s="6" customFormat="1" x14ac:dyDescent="0.4"/>
    <row r="50024" s="6" customFormat="1" x14ac:dyDescent="0.4"/>
    <row r="50025" s="6" customFormat="1" x14ac:dyDescent="0.4"/>
    <row r="50026" s="6" customFormat="1" x14ac:dyDescent="0.4"/>
    <row r="50027" s="6" customFormat="1" x14ac:dyDescent="0.4"/>
    <row r="50028" s="6" customFormat="1" x14ac:dyDescent="0.4"/>
    <row r="50029" s="6" customFormat="1" x14ac:dyDescent="0.4"/>
    <row r="50030" s="6" customFormat="1" x14ac:dyDescent="0.4"/>
    <row r="50031" s="6" customFormat="1" x14ac:dyDescent="0.4"/>
    <row r="50032" s="6" customFormat="1" x14ac:dyDescent="0.4"/>
    <row r="50033" s="6" customFormat="1" x14ac:dyDescent="0.4"/>
    <row r="50034" s="6" customFormat="1" x14ac:dyDescent="0.4"/>
    <row r="50035" s="6" customFormat="1" x14ac:dyDescent="0.4"/>
    <row r="50036" s="6" customFormat="1" x14ac:dyDescent="0.4"/>
    <row r="50037" s="6" customFormat="1" x14ac:dyDescent="0.4"/>
    <row r="50038" s="6" customFormat="1" x14ac:dyDescent="0.4"/>
    <row r="50039" s="6" customFormat="1" x14ac:dyDescent="0.4"/>
    <row r="50040" s="6" customFormat="1" x14ac:dyDescent="0.4"/>
    <row r="50041" s="6" customFormat="1" x14ac:dyDescent="0.4"/>
    <row r="50042" s="6" customFormat="1" x14ac:dyDescent="0.4"/>
    <row r="50043" s="6" customFormat="1" x14ac:dyDescent="0.4"/>
    <row r="50044" s="6" customFormat="1" x14ac:dyDescent="0.4"/>
    <row r="50045" s="6" customFormat="1" x14ac:dyDescent="0.4"/>
    <row r="50046" s="6" customFormat="1" x14ac:dyDescent="0.4"/>
    <row r="50047" s="6" customFormat="1" x14ac:dyDescent="0.4"/>
    <row r="50048" s="6" customFormat="1" x14ac:dyDescent="0.4"/>
    <row r="50049" s="6" customFormat="1" x14ac:dyDescent="0.4"/>
    <row r="50050" s="6" customFormat="1" x14ac:dyDescent="0.4"/>
    <row r="50051" s="6" customFormat="1" x14ac:dyDescent="0.4"/>
    <row r="50052" s="6" customFormat="1" x14ac:dyDescent="0.4"/>
    <row r="50053" s="6" customFormat="1" x14ac:dyDescent="0.4"/>
    <row r="50054" s="6" customFormat="1" x14ac:dyDescent="0.4"/>
    <row r="50055" s="6" customFormat="1" x14ac:dyDescent="0.4"/>
    <row r="50056" s="6" customFormat="1" x14ac:dyDescent="0.4"/>
    <row r="50057" s="6" customFormat="1" x14ac:dyDescent="0.4"/>
    <row r="50058" s="6" customFormat="1" x14ac:dyDescent="0.4"/>
    <row r="50059" s="6" customFormat="1" x14ac:dyDescent="0.4"/>
    <row r="50060" s="6" customFormat="1" x14ac:dyDescent="0.4"/>
    <row r="50061" s="6" customFormat="1" x14ac:dyDescent="0.4"/>
    <row r="50062" s="6" customFormat="1" x14ac:dyDescent="0.4"/>
    <row r="50063" s="6" customFormat="1" x14ac:dyDescent="0.4"/>
    <row r="50064" s="6" customFormat="1" x14ac:dyDescent="0.4"/>
    <row r="50065" s="6" customFormat="1" x14ac:dyDescent="0.4"/>
    <row r="50066" s="6" customFormat="1" x14ac:dyDescent="0.4"/>
    <row r="50067" s="6" customFormat="1" x14ac:dyDescent="0.4"/>
    <row r="50068" s="6" customFormat="1" x14ac:dyDescent="0.4"/>
    <row r="50069" s="6" customFormat="1" x14ac:dyDescent="0.4"/>
    <row r="50070" s="6" customFormat="1" x14ac:dyDescent="0.4"/>
    <row r="50071" s="6" customFormat="1" x14ac:dyDescent="0.4"/>
    <row r="50072" s="6" customFormat="1" x14ac:dyDescent="0.4"/>
    <row r="50073" s="6" customFormat="1" x14ac:dyDescent="0.4"/>
    <row r="50074" s="6" customFormat="1" x14ac:dyDescent="0.4"/>
    <row r="50075" s="6" customFormat="1" x14ac:dyDescent="0.4"/>
    <row r="50076" s="6" customFormat="1" x14ac:dyDescent="0.4"/>
    <row r="50077" s="6" customFormat="1" x14ac:dyDescent="0.4"/>
    <row r="50078" s="6" customFormat="1" x14ac:dyDescent="0.4"/>
    <row r="50079" s="6" customFormat="1" x14ac:dyDescent="0.4"/>
    <row r="50080" s="6" customFormat="1" x14ac:dyDescent="0.4"/>
    <row r="50081" s="6" customFormat="1" x14ac:dyDescent="0.4"/>
    <row r="50082" s="6" customFormat="1" x14ac:dyDescent="0.4"/>
    <row r="50083" s="6" customFormat="1" x14ac:dyDescent="0.4"/>
    <row r="50084" s="6" customFormat="1" x14ac:dyDescent="0.4"/>
    <row r="50085" s="6" customFormat="1" x14ac:dyDescent="0.4"/>
    <row r="50086" s="6" customFormat="1" x14ac:dyDescent="0.4"/>
    <row r="50087" s="6" customFormat="1" x14ac:dyDescent="0.4"/>
    <row r="50088" s="6" customFormat="1" x14ac:dyDescent="0.4"/>
    <row r="50089" s="6" customFormat="1" x14ac:dyDescent="0.4"/>
    <row r="50090" s="6" customFormat="1" x14ac:dyDescent="0.4"/>
    <row r="50091" s="6" customFormat="1" x14ac:dyDescent="0.4"/>
    <row r="50092" s="6" customFormat="1" x14ac:dyDescent="0.4"/>
    <row r="50093" s="6" customFormat="1" x14ac:dyDescent="0.4"/>
    <row r="50094" s="6" customFormat="1" x14ac:dyDescent="0.4"/>
    <row r="50095" s="6" customFormat="1" x14ac:dyDescent="0.4"/>
    <row r="50096" s="6" customFormat="1" x14ac:dyDescent="0.4"/>
    <row r="50097" s="6" customFormat="1" x14ac:dyDescent="0.4"/>
    <row r="50098" s="6" customFormat="1" x14ac:dyDescent="0.4"/>
    <row r="50099" s="6" customFormat="1" x14ac:dyDescent="0.4"/>
    <row r="50100" s="6" customFormat="1" x14ac:dyDescent="0.4"/>
    <row r="50101" s="6" customFormat="1" x14ac:dyDescent="0.4"/>
    <row r="50102" s="6" customFormat="1" x14ac:dyDescent="0.4"/>
    <row r="50103" s="6" customFormat="1" x14ac:dyDescent="0.4"/>
    <row r="50104" s="6" customFormat="1" x14ac:dyDescent="0.4"/>
    <row r="50105" s="6" customFormat="1" x14ac:dyDescent="0.4"/>
    <row r="50106" s="6" customFormat="1" x14ac:dyDescent="0.4"/>
    <row r="50107" s="6" customFormat="1" x14ac:dyDescent="0.4"/>
    <row r="50108" s="6" customFormat="1" x14ac:dyDescent="0.4"/>
    <row r="50109" s="6" customFormat="1" x14ac:dyDescent="0.4"/>
    <row r="50110" s="6" customFormat="1" x14ac:dyDescent="0.4"/>
    <row r="50111" s="6" customFormat="1" x14ac:dyDescent="0.4"/>
    <row r="50112" s="6" customFormat="1" x14ac:dyDescent="0.4"/>
    <row r="50113" s="6" customFormat="1" x14ac:dyDescent="0.4"/>
    <row r="50114" s="6" customFormat="1" x14ac:dyDescent="0.4"/>
    <row r="50115" s="6" customFormat="1" x14ac:dyDescent="0.4"/>
    <row r="50116" s="6" customFormat="1" x14ac:dyDescent="0.4"/>
    <row r="50117" s="6" customFormat="1" x14ac:dyDescent="0.4"/>
    <row r="50118" s="6" customFormat="1" x14ac:dyDescent="0.4"/>
    <row r="50119" s="6" customFormat="1" x14ac:dyDescent="0.4"/>
    <row r="50120" s="6" customFormat="1" x14ac:dyDescent="0.4"/>
    <row r="50121" s="6" customFormat="1" x14ac:dyDescent="0.4"/>
    <row r="50122" s="6" customFormat="1" x14ac:dyDescent="0.4"/>
    <row r="50123" s="6" customFormat="1" x14ac:dyDescent="0.4"/>
    <row r="50124" s="6" customFormat="1" x14ac:dyDescent="0.4"/>
    <row r="50125" s="6" customFormat="1" x14ac:dyDescent="0.4"/>
    <row r="50126" s="6" customFormat="1" x14ac:dyDescent="0.4"/>
    <row r="50127" s="6" customFormat="1" x14ac:dyDescent="0.4"/>
    <row r="50128" s="6" customFormat="1" x14ac:dyDescent="0.4"/>
    <row r="50129" s="6" customFormat="1" x14ac:dyDescent="0.4"/>
    <row r="50130" s="6" customFormat="1" x14ac:dyDescent="0.4"/>
    <row r="50131" s="6" customFormat="1" x14ac:dyDescent="0.4"/>
    <row r="50132" s="6" customFormat="1" x14ac:dyDescent="0.4"/>
    <row r="50133" s="6" customFormat="1" x14ac:dyDescent="0.4"/>
    <row r="50134" s="6" customFormat="1" x14ac:dyDescent="0.4"/>
    <row r="50135" s="6" customFormat="1" x14ac:dyDescent="0.4"/>
    <row r="50136" s="6" customFormat="1" x14ac:dyDescent="0.4"/>
    <row r="50137" s="6" customFormat="1" x14ac:dyDescent="0.4"/>
    <row r="50138" s="6" customFormat="1" x14ac:dyDescent="0.4"/>
    <row r="50139" s="6" customFormat="1" x14ac:dyDescent="0.4"/>
    <row r="50140" s="6" customFormat="1" x14ac:dyDescent="0.4"/>
    <row r="50141" s="6" customFormat="1" x14ac:dyDescent="0.4"/>
    <row r="50142" s="6" customFormat="1" x14ac:dyDescent="0.4"/>
    <row r="50143" s="6" customFormat="1" x14ac:dyDescent="0.4"/>
    <row r="50144" s="6" customFormat="1" x14ac:dyDescent="0.4"/>
    <row r="50145" s="6" customFormat="1" x14ac:dyDescent="0.4"/>
    <row r="50146" s="6" customFormat="1" x14ac:dyDescent="0.4"/>
    <row r="50147" s="6" customFormat="1" x14ac:dyDescent="0.4"/>
    <row r="50148" s="6" customFormat="1" x14ac:dyDescent="0.4"/>
    <row r="50149" s="6" customFormat="1" x14ac:dyDescent="0.4"/>
    <row r="50150" s="6" customFormat="1" x14ac:dyDescent="0.4"/>
    <row r="50151" s="6" customFormat="1" x14ac:dyDescent="0.4"/>
    <row r="50152" s="6" customFormat="1" x14ac:dyDescent="0.4"/>
    <row r="50153" s="6" customFormat="1" x14ac:dyDescent="0.4"/>
    <row r="50154" s="6" customFormat="1" x14ac:dyDescent="0.4"/>
    <row r="50155" s="6" customFormat="1" x14ac:dyDescent="0.4"/>
    <row r="50156" s="6" customFormat="1" x14ac:dyDescent="0.4"/>
    <row r="50157" s="6" customFormat="1" x14ac:dyDescent="0.4"/>
    <row r="50158" s="6" customFormat="1" x14ac:dyDescent="0.4"/>
    <row r="50159" s="6" customFormat="1" x14ac:dyDescent="0.4"/>
    <row r="50160" s="6" customFormat="1" x14ac:dyDescent="0.4"/>
    <row r="50161" s="6" customFormat="1" x14ac:dyDescent="0.4"/>
    <row r="50162" s="6" customFormat="1" x14ac:dyDescent="0.4"/>
    <row r="50163" s="6" customFormat="1" x14ac:dyDescent="0.4"/>
    <row r="50164" s="6" customFormat="1" x14ac:dyDescent="0.4"/>
    <row r="50165" s="6" customFormat="1" x14ac:dyDescent="0.4"/>
    <row r="50166" s="6" customFormat="1" x14ac:dyDescent="0.4"/>
    <row r="50167" s="6" customFormat="1" x14ac:dyDescent="0.4"/>
    <row r="50168" s="6" customFormat="1" x14ac:dyDescent="0.4"/>
    <row r="50169" s="6" customFormat="1" x14ac:dyDescent="0.4"/>
    <row r="50170" s="6" customFormat="1" x14ac:dyDescent="0.4"/>
    <row r="50171" s="6" customFormat="1" x14ac:dyDescent="0.4"/>
    <row r="50172" s="6" customFormat="1" x14ac:dyDescent="0.4"/>
    <row r="50173" s="6" customFormat="1" x14ac:dyDescent="0.4"/>
    <row r="50174" s="6" customFormat="1" x14ac:dyDescent="0.4"/>
    <row r="50175" s="6" customFormat="1" x14ac:dyDescent="0.4"/>
    <row r="50176" s="6" customFormat="1" x14ac:dyDescent="0.4"/>
    <row r="50177" s="6" customFormat="1" x14ac:dyDescent="0.4"/>
    <row r="50178" s="6" customFormat="1" x14ac:dyDescent="0.4"/>
    <row r="50179" s="6" customFormat="1" x14ac:dyDescent="0.4"/>
    <row r="50180" s="6" customFormat="1" x14ac:dyDescent="0.4"/>
    <row r="50181" s="6" customFormat="1" x14ac:dyDescent="0.4"/>
    <row r="50182" s="6" customFormat="1" x14ac:dyDescent="0.4"/>
    <row r="50183" s="6" customFormat="1" x14ac:dyDescent="0.4"/>
    <row r="50184" s="6" customFormat="1" x14ac:dyDescent="0.4"/>
    <row r="50185" s="6" customFormat="1" x14ac:dyDescent="0.4"/>
    <row r="50186" s="6" customFormat="1" x14ac:dyDescent="0.4"/>
    <row r="50187" s="6" customFormat="1" x14ac:dyDescent="0.4"/>
    <row r="50188" s="6" customFormat="1" x14ac:dyDescent="0.4"/>
    <row r="50189" s="6" customFormat="1" x14ac:dyDescent="0.4"/>
    <row r="50190" s="6" customFormat="1" x14ac:dyDescent="0.4"/>
    <row r="50191" s="6" customFormat="1" x14ac:dyDescent="0.4"/>
    <row r="50192" s="6" customFormat="1" x14ac:dyDescent="0.4"/>
    <row r="50193" s="6" customFormat="1" x14ac:dyDescent="0.4"/>
    <row r="50194" s="6" customFormat="1" x14ac:dyDescent="0.4"/>
    <row r="50195" s="6" customFormat="1" x14ac:dyDescent="0.4"/>
    <row r="50196" s="6" customFormat="1" x14ac:dyDescent="0.4"/>
    <row r="50197" s="6" customFormat="1" x14ac:dyDescent="0.4"/>
    <row r="50198" s="6" customFormat="1" x14ac:dyDescent="0.4"/>
    <row r="50199" s="6" customFormat="1" x14ac:dyDescent="0.4"/>
    <row r="50200" s="6" customFormat="1" x14ac:dyDescent="0.4"/>
    <row r="50201" s="6" customFormat="1" x14ac:dyDescent="0.4"/>
    <row r="50202" s="6" customFormat="1" x14ac:dyDescent="0.4"/>
    <row r="50203" s="6" customFormat="1" x14ac:dyDescent="0.4"/>
    <row r="50204" s="6" customFormat="1" x14ac:dyDescent="0.4"/>
    <row r="50205" s="6" customFormat="1" x14ac:dyDescent="0.4"/>
    <row r="50206" s="6" customFormat="1" x14ac:dyDescent="0.4"/>
    <row r="50207" s="6" customFormat="1" x14ac:dyDescent="0.4"/>
    <row r="50208" s="6" customFormat="1" x14ac:dyDescent="0.4"/>
    <row r="50209" s="6" customFormat="1" x14ac:dyDescent="0.4"/>
    <row r="50210" s="6" customFormat="1" x14ac:dyDescent="0.4"/>
    <row r="50211" s="6" customFormat="1" x14ac:dyDescent="0.4"/>
    <row r="50212" s="6" customFormat="1" x14ac:dyDescent="0.4"/>
    <row r="50213" s="6" customFormat="1" x14ac:dyDescent="0.4"/>
    <row r="50214" s="6" customFormat="1" x14ac:dyDescent="0.4"/>
    <row r="50215" s="6" customFormat="1" x14ac:dyDescent="0.4"/>
    <row r="50216" s="6" customFormat="1" x14ac:dyDescent="0.4"/>
    <row r="50217" s="6" customFormat="1" x14ac:dyDescent="0.4"/>
    <row r="50218" s="6" customFormat="1" x14ac:dyDescent="0.4"/>
    <row r="50219" s="6" customFormat="1" x14ac:dyDescent="0.4"/>
    <row r="50220" s="6" customFormat="1" x14ac:dyDescent="0.4"/>
    <row r="50221" s="6" customFormat="1" x14ac:dyDescent="0.4"/>
    <row r="50222" s="6" customFormat="1" x14ac:dyDescent="0.4"/>
    <row r="50223" s="6" customFormat="1" x14ac:dyDescent="0.4"/>
    <row r="50224" s="6" customFormat="1" x14ac:dyDescent="0.4"/>
    <row r="50225" s="6" customFormat="1" x14ac:dyDescent="0.4"/>
    <row r="50226" s="6" customFormat="1" x14ac:dyDescent="0.4"/>
    <row r="50227" s="6" customFormat="1" x14ac:dyDescent="0.4"/>
    <row r="50228" s="6" customFormat="1" x14ac:dyDescent="0.4"/>
    <row r="50229" s="6" customFormat="1" x14ac:dyDescent="0.4"/>
    <row r="50230" s="6" customFormat="1" x14ac:dyDescent="0.4"/>
    <row r="50231" s="6" customFormat="1" x14ac:dyDescent="0.4"/>
    <row r="50232" s="6" customFormat="1" x14ac:dyDescent="0.4"/>
    <row r="50233" s="6" customFormat="1" x14ac:dyDescent="0.4"/>
    <row r="50234" s="6" customFormat="1" x14ac:dyDescent="0.4"/>
    <row r="50235" s="6" customFormat="1" x14ac:dyDescent="0.4"/>
    <row r="50236" s="6" customFormat="1" x14ac:dyDescent="0.4"/>
    <row r="50237" s="6" customFormat="1" x14ac:dyDescent="0.4"/>
    <row r="50238" s="6" customFormat="1" x14ac:dyDescent="0.4"/>
    <row r="50239" s="6" customFormat="1" x14ac:dyDescent="0.4"/>
    <row r="50240" s="6" customFormat="1" x14ac:dyDescent="0.4"/>
    <row r="50241" s="6" customFormat="1" x14ac:dyDescent="0.4"/>
    <row r="50242" s="6" customFormat="1" x14ac:dyDescent="0.4"/>
    <row r="50243" s="6" customFormat="1" x14ac:dyDescent="0.4"/>
    <row r="50244" s="6" customFormat="1" x14ac:dyDescent="0.4"/>
    <row r="50245" s="6" customFormat="1" x14ac:dyDescent="0.4"/>
    <row r="50246" s="6" customFormat="1" x14ac:dyDescent="0.4"/>
    <row r="50247" s="6" customFormat="1" x14ac:dyDescent="0.4"/>
    <row r="50248" s="6" customFormat="1" x14ac:dyDescent="0.4"/>
    <row r="50249" s="6" customFormat="1" x14ac:dyDescent="0.4"/>
    <row r="50250" s="6" customFormat="1" x14ac:dyDescent="0.4"/>
    <row r="50251" s="6" customFormat="1" x14ac:dyDescent="0.4"/>
    <row r="50252" s="6" customFormat="1" x14ac:dyDescent="0.4"/>
    <row r="50253" s="6" customFormat="1" x14ac:dyDescent="0.4"/>
    <row r="50254" s="6" customFormat="1" x14ac:dyDescent="0.4"/>
    <row r="50255" s="6" customFormat="1" x14ac:dyDescent="0.4"/>
    <row r="50256" s="6" customFormat="1" x14ac:dyDescent="0.4"/>
    <row r="50257" s="6" customFormat="1" x14ac:dyDescent="0.4"/>
    <row r="50258" s="6" customFormat="1" x14ac:dyDescent="0.4"/>
    <row r="50259" s="6" customFormat="1" x14ac:dyDescent="0.4"/>
    <row r="50260" s="6" customFormat="1" x14ac:dyDescent="0.4"/>
    <row r="50261" s="6" customFormat="1" x14ac:dyDescent="0.4"/>
    <row r="50262" s="6" customFormat="1" x14ac:dyDescent="0.4"/>
    <row r="50263" s="6" customFormat="1" x14ac:dyDescent="0.4"/>
    <row r="50264" s="6" customFormat="1" x14ac:dyDescent="0.4"/>
    <row r="50265" s="6" customFormat="1" x14ac:dyDescent="0.4"/>
    <row r="50266" s="6" customFormat="1" x14ac:dyDescent="0.4"/>
    <row r="50267" s="6" customFormat="1" x14ac:dyDescent="0.4"/>
    <row r="50268" s="6" customFormat="1" x14ac:dyDescent="0.4"/>
    <row r="50269" s="6" customFormat="1" x14ac:dyDescent="0.4"/>
    <row r="50270" s="6" customFormat="1" x14ac:dyDescent="0.4"/>
    <row r="50271" s="6" customFormat="1" x14ac:dyDescent="0.4"/>
    <row r="50272" s="6" customFormat="1" x14ac:dyDescent="0.4"/>
    <row r="50273" s="6" customFormat="1" x14ac:dyDescent="0.4"/>
    <row r="50274" s="6" customFormat="1" x14ac:dyDescent="0.4"/>
    <row r="50275" s="6" customFormat="1" x14ac:dyDescent="0.4"/>
    <row r="50276" s="6" customFormat="1" x14ac:dyDescent="0.4"/>
    <row r="50277" s="6" customFormat="1" x14ac:dyDescent="0.4"/>
    <row r="50278" s="6" customFormat="1" x14ac:dyDescent="0.4"/>
    <row r="50279" s="6" customFormat="1" x14ac:dyDescent="0.4"/>
    <row r="50280" s="6" customFormat="1" x14ac:dyDescent="0.4"/>
    <row r="50281" s="6" customFormat="1" x14ac:dyDescent="0.4"/>
    <row r="50282" s="6" customFormat="1" x14ac:dyDescent="0.4"/>
    <row r="50283" s="6" customFormat="1" x14ac:dyDescent="0.4"/>
    <row r="50284" s="6" customFormat="1" x14ac:dyDescent="0.4"/>
    <row r="50285" s="6" customFormat="1" x14ac:dyDescent="0.4"/>
    <row r="50286" s="6" customFormat="1" x14ac:dyDescent="0.4"/>
    <row r="50287" s="6" customFormat="1" x14ac:dyDescent="0.4"/>
    <row r="50288" s="6" customFormat="1" x14ac:dyDescent="0.4"/>
    <row r="50289" s="6" customFormat="1" x14ac:dyDescent="0.4"/>
    <row r="50290" s="6" customFormat="1" x14ac:dyDescent="0.4"/>
    <row r="50291" s="6" customFormat="1" x14ac:dyDescent="0.4"/>
    <row r="50292" s="6" customFormat="1" x14ac:dyDescent="0.4"/>
    <row r="50293" s="6" customFormat="1" x14ac:dyDescent="0.4"/>
    <row r="50294" s="6" customFormat="1" x14ac:dyDescent="0.4"/>
    <row r="50295" s="6" customFormat="1" x14ac:dyDescent="0.4"/>
    <row r="50296" s="6" customFormat="1" x14ac:dyDescent="0.4"/>
    <row r="50297" s="6" customFormat="1" x14ac:dyDescent="0.4"/>
    <row r="50298" s="6" customFormat="1" x14ac:dyDescent="0.4"/>
    <row r="50299" s="6" customFormat="1" x14ac:dyDescent="0.4"/>
    <row r="50300" s="6" customFormat="1" x14ac:dyDescent="0.4"/>
    <row r="50301" s="6" customFormat="1" x14ac:dyDescent="0.4"/>
    <row r="50302" s="6" customFormat="1" x14ac:dyDescent="0.4"/>
    <row r="50303" s="6" customFormat="1" x14ac:dyDescent="0.4"/>
    <row r="50304" s="6" customFormat="1" x14ac:dyDescent="0.4"/>
    <row r="50305" s="6" customFormat="1" x14ac:dyDescent="0.4"/>
    <row r="50306" s="6" customFormat="1" x14ac:dyDescent="0.4"/>
    <row r="50307" s="6" customFormat="1" x14ac:dyDescent="0.4"/>
    <row r="50308" s="6" customFormat="1" x14ac:dyDescent="0.4"/>
    <row r="50309" s="6" customFormat="1" x14ac:dyDescent="0.4"/>
    <row r="50310" s="6" customFormat="1" x14ac:dyDescent="0.4"/>
    <row r="50311" s="6" customFormat="1" x14ac:dyDescent="0.4"/>
    <row r="50312" s="6" customFormat="1" x14ac:dyDescent="0.4"/>
    <row r="50313" s="6" customFormat="1" x14ac:dyDescent="0.4"/>
    <row r="50314" s="6" customFormat="1" x14ac:dyDescent="0.4"/>
    <row r="50315" s="6" customFormat="1" x14ac:dyDescent="0.4"/>
    <row r="50316" s="6" customFormat="1" x14ac:dyDescent="0.4"/>
    <row r="50317" s="6" customFormat="1" x14ac:dyDescent="0.4"/>
    <row r="50318" s="6" customFormat="1" x14ac:dyDescent="0.4"/>
    <row r="50319" s="6" customFormat="1" x14ac:dyDescent="0.4"/>
    <row r="50320" s="6" customFormat="1" x14ac:dyDescent="0.4"/>
    <row r="50321" s="6" customFormat="1" x14ac:dyDescent="0.4"/>
    <row r="50322" s="6" customFormat="1" x14ac:dyDescent="0.4"/>
    <row r="50323" s="6" customFormat="1" x14ac:dyDescent="0.4"/>
    <row r="50324" s="6" customFormat="1" x14ac:dyDescent="0.4"/>
    <row r="50325" s="6" customFormat="1" x14ac:dyDescent="0.4"/>
    <row r="50326" s="6" customFormat="1" x14ac:dyDescent="0.4"/>
    <row r="50327" s="6" customFormat="1" x14ac:dyDescent="0.4"/>
    <row r="50328" s="6" customFormat="1" x14ac:dyDescent="0.4"/>
    <row r="50329" s="6" customFormat="1" x14ac:dyDescent="0.4"/>
    <row r="50330" s="6" customFormat="1" x14ac:dyDescent="0.4"/>
    <row r="50331" s="6" customFormat="1" x14ac:dyDescent="0.4"/>
    <row r="50332" s="6" customFormat="1" x14ac:dyDescent="0.4"/>
    <row r="50333" s="6" customFormat="1" x14ac:dyDescent="0.4"/>
    <row r="50334" s="6" customFormat="1" x14ac:dyDescent="0.4"/>
    <row r="50335" s="6" customFormat="1" x14ac:dyDescent="0.4"/>
    <row r="50336" s="6" customFormat="1" x14ac:dyDescent="0.4"/>
    <row r="50337" s="6" customFormat="1" x14ac:dyDescent="0.4"/>
    <row r="50338" s="6" customFormat="1" x14ac:dyDescent="0.4"/>
    <row r="50339" s="6" customFormat="1" x14ac:dyDescent="0.4"/>
    <row r="50340" s="6" customFormat="1" x14ac:dyDescent="0.4"/>
    <row r="50341" s="6" customFormat="1" x14ac:dyDescent="0.4"/>
    <row r="50342" s="6" customFormat="1" x14ac:dyDescent="0.4"/>
    <row r="50343" s="6" customFormat="1" x14ac:dyDescent="0.4"/>
    <row r="50344" s="6" customFormat="1" x14ac:dyDescent="0.4"/>
    <row r="50345" s="6" customFormat="1" x14ac:dyDescent="0.4"/>
    <row r="50346" s="6" customFormat="1" x14ac:dyDescent="0.4"/>
    <row r="50347" s="6" customFormat="1" x14ac:dyDescent="0.4"/>
    <row r="50348" s="6" customFormat="1" x14ac:dyDescent="0.4"/>
    <row r="50349" s="6" customFormat="1" x14ac:dyDescent="0.4"/>
    <row r="50350" s="6" customFormat="1" x14ac:dyDescent="0.4"/>
    <row r="50351" s="6" customFormat="1" x14ac:dyDescent="0.4"/>
    <row r="50352" s="6" customFormat="1" x14ac:dyDescent="0.4"/>
    <row r="50353" s="6" customFormat="1" x14ac:dyDescent="0.4"/>
    <row r="50354" s="6" customFormat="1" x14ac:dyDescent="0.4"/>
    <row r="50355" s="6" customFormat="1" x14ac:dyDescent="0.4"/>
    <row r="50356" s="6" customFormat="1" x14ac:dyDescent="0.4"/>
    <row r="50357" s="6" customFormat="1" x14ac:dyDescent="0.4"/>
    <row r="50358" s="6" customFormat="1" x14ac:dyDescent="0.4"/>
    <row r="50359" s="6" customFormat="1" x14ac:dyDescent="0.4"/>
    <row r="50360" s="6" customFormat="1" x14ac:dyDescent="0.4"/>
    <row r="50361" s="6" customFormat="1" x14ac:dyDescent="0.4"/>
    <row r="50362" s="6" customFormat="1" x14ac:dyDescent="0.4"/>
    <row r="50363" s="6" customFormat="1" x14ac:dyDescent="0.4"/>
    <row r="50364" s="6" customFormat="1" x14ac:dyDescent="0.4"/>
    <row r="50365" s="6" customFormat="1" x14ac:dyDescent="0.4"/>
    <row r="50366" s="6" customFormat="1" x14ac:dyDescent="0.4"/>
    <row r="50367" s="6" customFormat="1" x14ac:dyDescent="0.4"/>
    <row r="50368" s="6" customFormat="1" x14ac:dyDescent="0.4"/>
    <row r="50369" s="6" customFormat="1" x14ac:dyDescent="0.4"/>
    <row r="50370" s="6" customFormat="1" x14ac:dyDescent="0.4"/>
    <row r="50371" s="6" customFormat="1" x14ac:dyDescent="0.4"/>
    <row r="50372" s="6" customFormat="1" x14ac:dyDescent="0.4"/>
    <row r="50373" s="6" customFormat="1" x14ac:dyDescent="0.4"/>
    <row r="50374" s="6" customFormat="1" x14ac:dyDescent="0.4"/>
    <row r="50375" s="6" customFormat="1" x14ac:dyDescent="0.4"/>
    <row r="50376" s="6" customFormat="1" x14ac:dyDescent="0.4"/>
    <row r="50377" s="6" customFormat="1" x14ac:dyDescent="0.4"/>
    <row r="50378" s="6" customFormat="1" x14ac:dyDescent="0.4"/>
    <row r="50379" s="6" customFormat="1" x14ac:dyDescent="0.4"/>
    <row r="50380" s="6" customFormat="1" x14ac:dyDescent="0.4"/>
    <row r="50381" s="6" customFormat="1" x14ac:dyDescent="0.4"/>
    <row r="50382" s="6" customFormat="1" x14ac:dyDescent="0.4"/>
    <row r="50383" s="6" customFormat="1" x14ac:dyDescent="0.4"/>
    <row r="50384" s="6" customFormat="1" x14ac:dyDescent="0.4"/>
    <row r="50385" s="6" customFormat="1" x14ac:dyDescent="0.4"/>
    <row r="50386" s="6" customFormat="1" x14ac:dyDescent="0.4"/>
    <row r="50387" s="6" customFormat="1" x14ac:dyDescent="0.4"/>
    <row r="50388" s="6" customFormat="1" x14ac:dyDescent="0.4"/>
    <row r="50389" s="6" customFormat="1" x14ac:dyDescent="0.4"/>
    <row r="50390" s="6" customFormat="1" x14ac:dyDescent="0.4"/>
    <row r="50391" s="6" customFormat="1" x14ac:dyDescent="0.4"/>
    <row r="50392" s="6" customFormat="1" x14ac:dyDescent="0.4"/>
    <row r="50393" s="6" customFormat="1" x14ac:dyDescent="0.4"/>
    <row r="50394" s="6" customFormat="1" x14ac:dyDescent="0.4"/>
    <row r="50395" s="6" customFormat="1" x14ac:dyDescent="0.4"/>
    <row r="50396" s="6" customFormat="1" x14ac:dyDescent="0.4"/>
    <row r="50397" s="6" customFormat="1" x14ac:dyDescent="0.4"/>
    <row r="50398" s="6" customFormat="1" x14ac:dyDescent="0.4"/>
    <row r="50399" s="6" customFormat="1" x14ac:dyDescent="0.4"/>
    <row r="50400" s="6" customFormat="1" x14ac:dyDescent="0.4"/>
    <row r="50401" s="6" customFormat="1" x14ac:dyDescent="0.4"/>
    <row r="50402" s="6" customFormat="1" x14ac:dyDescent="0.4"/>
    <row r="50403" s="6" customFormat="1" x14ac:dyDescent="0.4"/>
    <row r="50404" s="6" customFormat="1" x14ac:dyDescent="0.4"/>
    <row r="50405" s="6" customFormat="1" x14ac:dyDescent="0.4"/>
    <row r="50406" s="6" customFormat="1" x14ac:dyDescent="0.4"/>
    <row r="50407" s="6" customFormat="1" x14ac:dyDescent="0.4"/>
    <row r="50408" s="6" customFormat="1" x14ac:dyDescent="0.4"/>
    <row r="50409" s="6" customFormat="1" x14ac:dyDescent="0.4"/>
    <row r="50410" s="6" customFormat="1" x14ac:dyDescent="0.4"/>
    <row r="50411" s="6" customFormat="1" x14ac:dyDescent="0.4"/>
    <row r="50412" s="6" customFormat="1" x14ac:dyDescent="0.4"/>
    <row r="50413" s="6" customFormat="1" x14ac:dyDescent="0.4"/>
    <row r="50414" s="6" customFormat="1" x14ac:dyDescent="0.4"/>
    <row r="50415" s="6" customFormat="1" x14ac:dyDescent="0.4"/>
    <row r="50416" s="6" customFormat="1" x14ac:dyDescent="0.4"/>
    <row r="50417" s="6" customFormat="1" x14ac:dyDescent="0.4"/>
    <row r="50418" s="6" customFormat="1" x14ac:dyDescent="0.4"/>
    <row r="50419" s="6" customFormat="1" x14ac:dyDescent="0.4"/>
    <row r="50420" s="6" customFormat="1" x14ac:dyDescent="0.4"/>
    <row r="50421" s="6" customFormat="1" x14ac:dyDescent="0.4"/>
    <row r="50422" s="6" customFormat="1" x14ac:dyDescent="0.4"/>
    <row r="50423" s="6" customFormat="1" x14ac:dyDescent="0.4"/>
    <row r="50424" s="6" customFormat="1" x14ac:dyDescent="0.4"/>
    <row r="50425" s="6" customFormat="1" x14ac:dyDescent="0.4"/>
    <row r="50426" s="6" customFormat="1" x14ac:dyDescent="0.4"/>
    <row r="50427" s="6" customFormat="1" x14ac:dyDescent="0.4"/>
    <row r="50428" s="6" customFormat="1" x14ac:dyDescent="0.4"/>
    <row r="50429" s="6" customFormat="1" x14ac:dyDescent="0.4"/>
    <row r="50430" s="6" customFormat="1" x14ac:dyDescent="0.4"/>
    <row r="50431" s="6" customFormat="1" x14ac:dyDescent="0.4"/>
    <row r="50432" s="6" customFormat="1" x14ac:dyDescent="0.4"/>
    <row r="50433" s="6" customFormat="1" x14ac:dyDescent="0.4"/>
    <row r="50434" s="6" customFormat="1" x14ac:dyDescent="0.4"/>
    <row r="50435" s="6" customFormat="1" x14ac:dyDescent="0.4"/>
    <row r="50436" s="6" customFormat="1" x14ac:dyDescent="0.4"/>
    <row r="50437" s="6" customFormat="1" x14ac:dyDescent="0.4"/>
    <row r="50438" s="6" customFormat="1" x14ac:dyDescent="0.4"/>
    <row r="50439" s="6" customFormat="1" x14ac:dyDescent="0.4"/>
    <row r="50440" s="6" customFormat="1" x14ac:dyDescent="0.4"/>
    <row r="50441" s="6" customFormat="1" x14ac:dyDescent="0.4"/>
    <row r="50442" s="6" customFormat="1" x14ac:dyDescent="0.4"/>
    <row r="50443" s="6" customFormat="1" x14ac:dyDescent="0.4"/>
    <row r="50444" s="6" customFormat="1" x14ac:dyDescent="0.4"/>
    <row r="50445" s="6" customFormat="1" x14ac:dyDescent="0.4"/>
    <row r="50446" s="6" customFormat="1" x14ac:dyDescent="0.4"/>
    <row r="50447" s="6" customFormat="1" x14ac:dyDescent="0.4"/>
    <row r="50448" s="6" customFormat="1" x14ac:dyDescent="0.4"/>
    <row r="50449" s="6" customFormat="1" x14ac:dyDescent="0.4"/>
    <row r="50450" s="6" customFormat="1" x14ac:dyDescent="0.4"/>
    <row r="50451" s="6" customFormat="1" x14ac:dyDescent="0.4"/>
    <row r="50452" s="6" customFormat="1" x14ac:dyDescent="0.4"/>
    <row r="50453" s="6" customFormat="1" x14ac:dyDescent="0.4"/>
    <row r="50454" s="6" customFormat="1" x14ac:dyDescent="0.4"/>
    <row r="50455" s="6" customFormat="1" x14ac:dyDescent="0.4"/>
    <row r="50456" s="6" customFormat="1" x14ac:dyDescent="0.4"/>
    <row r="50457" s="6" customFormat="1" x14ac:dyDescent="0.4"/>
    <row r="50458" s="6" customFormat="1" x14ac:dyDescent="0.4"/>
    <row r="50459" s="6" customFormat="1" x14ac:dyDescent="0.4"/>
    <row r="50460" s="6" customFormat="1" x14ac:dyDescent="0.4"/>
    <row r="50461" s="6" customFormat="1" x14ac:dyDescent="0.4"/>
    <row r="50462" s="6" customFormat="1" x14ac:dyDescent="0.4"/>
    <row r="50463" s="6" customFormat="1" x14ac:dyDescent="0.4"/>
    <row r="50464" s="6" customFormat="1" x14ac:dyDescent="0.4"/>
    <row r="50465" s="6" customFormat="1" x14ac:dyDescent="0.4"/>
    <row r="50466" s="6" customFormat="1" x14ac:dyDescent="0.4"/>
    <row r="50467" s="6" customFormat="1" x14ac:dyDescent="0.4"/>
    <row r="50468" s="6" customFormat="1" x14ac:dyDescent="0.4"/>
    <row r="50469" s="6" customFormat="1" x14ac:dyDescent="0.4"/>
    <row r="50470" s="6" customFormat="1" x14ac:dyDescent="0.4"/>
    <row r="50471" s="6" customFormat="1" x14ac:dyDescent="0.4"/>
    <row r="50472" s="6" customFormat="1" x14ac:dyDescent="0.4"/>
    <row r="50473" s="6" customFormat="1" x14ac:dyDescent="0.4"/>
    <row r="50474" s="6" customFormat="1" x14ac:dyDescent="0.4"/>
    <row r="50475" s="6" customFormat="1" x14ac:dyDescent="0.4"/>
    <row r="50476" s="6" customFormat="1" x14ac:dyDescent="0.4"/>
    <row r="50477" s="6" customFormat="1" x14ac:dyDescent="0.4"/>
    <row r="50478" s="6" customFormat="1" x14ac:dyDescent="0.4"/>
    <row r="50479" s="6" customFormat="1" x14ac:dyDescent="0.4"/>
    <row r="50480" s="6" customFormat="1" x14ac:dyDescent="0.4"/>
    <row r="50481" s="6" customFormat="1" x14ac:dyDescent="0.4"/>
    <row r="50482" s="6" customFormat="1" x14ac:dyDescent="0.4"/>
    <row r="50483" s="6" customFormat="1" x14ac:dyDescent="0.4"/>
    <row r="50484" s="6" customFormat="1" x14ac:dyDescent="0.4"/>
    <row r="50485" s="6" customFormat="1" x14ac:dyDescent="0.4"/>
    <row r="50486" s="6" customFormat="1" x14ac:dyDescent="0.4"/>
    <row r="50487" s="6" customFormat="1" x14ac:dyDescent="0.4"/>
    <row r="50488" s="6" customFormat="1" x14ac:dyDescent="0.4"/>
    <row r="50489" s="6" customFormat="1" x14ac:dyDescent="0.4"/>
    <row r="50490" s="6" customFormat="1" x14ac:dyDescent="0.4"/>
    <row r="50491" s="6" customFormat="1" x14ac:dyDescent="0.4"/>
    <row r="50492" s="6" customFormat="1" x14ac:dyDescent="0.4"/>
    <row r="50493" s="6" customFormat="1" x14ac:dyDescent="0.4"/>
    <row r="50494" s="6" customFormat="1" x14ac:dyDescent="0.4"/>
    <row r="50495" s="6" customFormat="1" x14ac:dyDescent="0.4"/>
    <row r="50496" s="6" customFormat="1" x14ac:dyDescent="0.4"/>
    <row r="50497" s="6" customFormat="1" x14ac:dyDescent="0.4"/>
    <row r="50498" s="6" customFormat="1" x14ac:dyDescent="0.4"/>
    <row r="50499" s="6" customFormat="1" x14ac:dyDescent="0.4"/>
    <row r="50500" s="6" customFormat="1" x14ac:dyDescent="0.4"/>
    <row r="50501" s="6" customFormat="1" x14ac:dyDescent="0.4"/>
    <row r="50502" s="6" customFormat="1" x14ac:dyDescent="0.4"/>
    <row r="50503" s="6" customFormat="1" x14ac:dyDescent="0.4"/>
    <row r="50504" s="6" customFormat="1" x14ac:dyDescent="0.4"/>
    <row r="50505" s="6" customFormat="1" x14ac:dyDescent="0.4"/>
    <row r="50506" s="6" customFormat="1" x14ac:dyDescent="0.4"/>
    <row r="50507" s="6" customFormat="1" x14ac:dyDescent="0.4"/>
    <row r="50508" s="6" customFormat="1" x14ac:dyDescent="0.4"/>
    <row r="50509" s="6" customFormat="1" x14ac:dyDescent="0.4"/>
    <row r="50510" s="6" customFormat="1" x14ac:dyDescent="0.4"/>
    <row r="50511" s="6" customFormat="1" x14ac:dyDescent="0.4"/>
    <row r="50512" s="6" customFormat="1" x14ac:dyDescent="0.4"/>
    <row r="50513" s="6" customFormat="1" x14ac:dyDescent="0.4"/>
    <row r="50514" s="6" customFormat="1" x14ac:dyDescent="0.4"/>
    <row r="50515" s="6" customFormat="1" x14ac:dyDescent="0.4"/>
    <row r="50516" s="6" customFormat="1" x14ac:dyDescent="0.4"/>
    <row r="50517" s="6" customFormat="1" x14ac:dyDescent="0.4"/>
    <row r="50518" s="6" customFormat="1" x14ac:dyDescent="0.4"/>
    <row r="50519" s="6" customFormat="1" x14ac:dyDescent="0.4"/>
    <row r="50520" s="6" customFormat="1" x14ac:dyDescent="0.4"/>
    <row r="50521" s="6" customFormat="1" x14ac:dyDescent="0.4"/>
    <row r="50522" s="6" customFormat="1" x14ac:dyDescent="0.4"/>
    <row r="50523" s="6" customFormat="1" x14ac:dyDescent="0.4"/>
    <row r="50524" s="6" customFormat="1" x14ac:dyDescent="0.4"/>
    <row r="50525" s="6" customFormat="1" x14ac:dyDescent="0.4"/>
    <row r="50526" s="6" customFormat="1" x14ac:dyDescent="0.4"/>
    <row r="50527" s="6" customFormat="1" x14ac:dyDescent="0.4"/>
    <row r="50528" s="6" customFormat="1" x14ac:dyDescent="0.4"/>
    <row r="50529" s="6" customFormat="1" x14ac:dyDescent="0.4"/>
    <row r="50530" s="6" customFormat="1" x14ac:dyDescent="0.4"/>
    <row r="50531" s="6" customFormat="1" x14ac:dyDescent="0.4"/>
    <row r="50532" s="6" customFormat="1" x14ac:dyDescent="0.4"/>
    <row r="50533" s="6" customFormat="1" x14ac:dyDescent="0.4"/>
    <row r="50534" s="6" customFormat="1" x14ac:dyDescent="0.4"/>
    <row r="50535" s="6" customFormat="1" x14ac:dyDescent="0.4"/>
    <row r="50536" s="6" customFormat="1" x14ac:dyDescent="0.4"/>
    <row r="50537" s="6" customFormat="1" x14ac:dyDescent="0.4"/>
    <row r="50538" s="6" customFormat="1" x14ac:dyDescent="0.4"/>
    <row r="50539" s="6" customFormat="1" x14ac:dyDescent="0.4"/>
    <row r="50540" s="6" customFormat="1" x14ac:dyDescent="0.4"/>
    <row r="50541" s="6" customFormat="1" x14ac:dyDescent="0.4"/>
    <row r="50542" s="6" customFormat="1" x14ac:dyDescent="0.4"/>
    <row r="50543" s="6" customFormat="1" x14ac:dyDescent="0.4"/>
    <row r="50544" s="6" customFormat="1" x14ac:dyDescent="0.4"/>
    <row r="50545" s="6" customFormat="1" x14ac:dyDescent="0.4"/>
    <row r="50546" s="6" customFormat="1" x14ac:dyDescent="0.4"/>
    <row r="50547" s="6" customFormat="1" x14ac:dyDescent="0.4"/>
    <row r="50548" s="6" customFormat="1" x14ac:dyDescent="0.4"/>
    <row r="50549" s="6" customFormat="1" x14ac:dyDescent="0.4"/>
    <row r="50550" s="6" customFormat="1" x14ac:dyDescent="0.4"/>
    <row r="50551" s="6" customFormat="1" x14ac:dyDescent="0.4"/>
    <row r="50552" s="6" customFormat="1" x14ac:dyDescent="0.4"/>
    <row r="50553" s="6" customFormat="1" x14ac:dyDescent="0.4"/>
    <row r="50554" s="6" customFormat="1" x14ac:dyDescent="0.4"/>
    <row r="50555" s="6" customFormat="1" x14ac:dyDescent="0.4"/>
    <row r="50556" s="6" customFormat="1" x14ac:dyDescent="0.4"/>
    <row r="50557" s="6" customFormat="1" x14ac:dyDescent="0.4"/>
    <row r="50558" s="6" customFormat="1" x14ac:dyDescent="0.4"/>
    <row r="50559" s="6" customFormat="1" x14ac:dyDescent="0.4"/>
    <row r="50560" s="6" customFormat="1" x14ac:dyDescent="0.4"/>
    <row r="50561" s="6" customFormat="1" x14ac:dyDescent="0.4"/>
    <row r="50562" s="6" customFormat="1" x14ac:dyDescent="0.4"/>
    <row r="50563" s="6" customFormat="1" x14ac:dyDescent="0.4"/>
    <row r="50564" s="6" customFormat="1" x14ac:dyDescent="0.4"/>
    <row r="50565" s="6" customFormat="1" x14ac:dyDescent="0.4"/>
    <row r="50566" s="6" customFormat="1" x14ac:dyDescent="0.4"/>
    <row r="50567" s="6" customFormat="1" x14ac:dyDescent="0.4"/>
    <row r="50568" s="6" customFormat="1" x14ac:dyDescent="0.4"/>
    <row r="50569" s="6" customFormat="1" x14ac:dyDescent="0.4"/>
    <row r="50570" s="6" customFormat="1" x14ac:dyDescent="0.4"/>
    <row r="50571" s="6" customFormat="1" x14ac:dyDescent="0.4"/>
    <row r="50572" s="6" customFormat="1" x14ac:dyDescent="0.4"/>
    <row r="50573" s="6" customFormat="1" x14ac:dyDescent="0.4"/>
    <row r="50574" s="6" customFormat="1" x14ac:dyDescent="0.4"/>
    <row r="50575" s="6" customFormat="1" x14ac:dyDescent="0.4"/>
    <row r="50576" s="6" customFormat="1" x14ac:dyDescent="0.4"/>
    <row r="50577" s="6" customFormat="1" x14ac:dyDescent="0.4"/>
    <row r="50578" s="6" customFormat="1" x14ac:dyDescent="0.4"/>
    <row r="50579" s="6" customFormat="1" x14ac:dyDescent="0.4"/>
    <row r="50580" s="6" customFormat="1" x14ac:dyDescent="0.4"/>
    <row r="50581" s="6" customFormat="1" x14ac:dyDescent="0.4"/>
    <row r="50582" s="6" customFormat="1" x14ac:dyDescent="0.4"/>
    <row r="50583" s="6" customFormat="1" x14ac:dyDescent="0.4"/>
    <row r="50584" s="6" customFormat="1" x14ac:dyDescent="0.4"/>
    <row r="50585" s="6" customFormat="1" x14ac:dyDescent="0.4"/>
    <row r="50586" s="6" customFormat="1" x14ac:dyDescent="0.4"/>
    <row r="50587" s="6" customFormat="1" x14ac:dyDescent="0.4"/>
    <row r="50588" s="6" customFormat="1" x14ac:dyDescent="0.4"/>
    <row r="50589" s="6" customFormat="1" x14ac:dyDescent="0.4"/>
    <row r="50590" s="6" customFormat="1" x14ac:dyDescent="0.4"/>
    <row r="50591" s="6" customFormat="1" x14ac:dyDescent="0.4"/>
    <row r="50592" s="6" customFormat="1" x14ac:dyDescent="0.4"/>
    <row r="50593" s="6" customFormat="1" x14ac:dyDescent="0.4"/>
    <row r="50594" s="6" customFormat="1" x14ac:dyDescent="0.4"/>
    <row r="50595" s="6" customFormat="1" x14ac:dyDescent="0.4"/>
    <row r="50596" s="6" customFormat="1" x14ac:dyDescent="0.4"/>
    <row r="50597" s="6" customFormat="1" x14ac:dyDescent="0.4"/>
    <row r="50598" s="6" customFormat="1" x14ac:dyDescent="0.4"/>
    <row r="50599" s="6" customFormat="1" x14ac:dyDescent="0.4"/>
    <row r="50600" s="6" customFormat="1" x14ac:dyDescent="0.4"/>
    <row r="50601" s="6" customFormat="1" x14ac:dyDescent="0.4"/>
    <row r="50602" s="6" customFormat="1" x14ac:dyDescent="0.4"/>
    <row r="50603" s="6" customFormat="1" x14ac:dyDescent="0.4"/>
    <row r="50604" s="6" customFormat="1" x14ac:dyDescent="0.4"/>
    <row r="50605" s="6" customFormat="1" x14ac:dyDescent="0.4"/>
    <row r="50606" s="6" customFormat="1" x14ac:dyDescent="0.4"/>
    <row r="50607" s="6" customFormat="1" x14ac:dyDescent="0.4"/>
    <row r="50608" s="6" customFormat="1" x14ac:dyDescent="0.4"/>
    <row r="50609" s="6" customFormat="1" x14ac:dyDescent="0.4"/>
    <row r="50610" s="6" customFormat="1" x14ac:dyDescent="0.4"/>
    <row r="50611" s="6" customFormat="1" x14ac:dyDescent="0.4"/>
    <row r="50612" s="6" customFormat="1" x14ac:dyDescent="0.4"/>
    <row r="50613" s="6" customFormat="1" x14ac:dyDescent="0.4"/>
    <row r="50614" s="6" customFormat="1" x14ac:dyDescent="0.4"/>
    <row r="50615" s="6" customFormat="1" x14ac:dyDescent="0.4"/>
    <row r="50616" s="6" customFormat="1" x14ac:dyDescent="0.4"/>
    <row r="50617" s="6" customFormat="1" x14ac:dyDescent="0.4"/>
    <row r="50618" s="6" customFormat="1" x14ac:dyDescent="0.4"/>
    <row r="50619" s="6" customFormat="1" x14ac:dyDescent="0.4"/>
    <row r="50620" s="6" customFormat="1" x14ac:dyDescent="0.4"/>
    <row r="50621" s="6" customFormat="1" x14ac:dyDescent="0.4"/>
    <row r="50622" s="6" customFormat="1" x14ac:dyDescent="0.4"/>
    <row r="50623" s="6" customFormat="1" x14ac:dyDescent="0.4"/>
    <row r="50624" s="6" customFormat="1" x14ac:dyDescent="0.4"/>
    <row r="50625" s="6" customFormat="1" x14ac:dyDescent="0.4"/>
    <row r="50626" s="6" customFormat="1" x14ac:dyDescent="0.4"/>
    <row r="50627" s="6" customFormat="1" x14ac:dyDescent="0.4"/>
    <row r="50628" s="6" customFormat="1" x14ac:dyDescent="0.4"/>
    <row r="50629" s="6" customFormat="1" x14ac:dyDescent="0.4"/>
    <row r="50630" s="6" customFormat="1" x14ac:dyDescent="0.4"/>
    <row r="50631" s="6" customFormat="1" x14ac:dyDescent="0.4"/>
    <row r="50632" s="6" customFormat="1" x14ac:dyDescent="0.4"/>
    <row r="50633" s="6" customFormat="1" x14ac:dyDescent="0.4"/>
    <row r="50634" s="6" customFormat="1" x14ac:dyDescent="0.4"/>
    <row r="50635" s="6" customFormat="1" x14ac:dyDescent="0.4"/>
    <row r="50636" s="6" customFormat="1" x14ac:dyDescent="0.4"/>
    <row r="50637" s="6" customFormat="1" x14ac:dyDescent="0.4"/>
    <row r="50638" s="6" customFormat="1" x14ac:dyDescent="0.4"/>
    <row r="50639" s="6" customFormat="1" x14ac:dyDescent="0.4"/>
    <row r="50640" s="6" customFormat="1" x14ac:dyDescent="0.4"/>
    <row r="50641" s="6" customFormat="1" x14ac:dyDescent="0.4"/>
    <row r="50642" s="6" customFormat="1" x14ac:dyDescent="0.4"/>
    <row r="50643" s="6" customFormat="1" x14ac:dyDescent="0.4"/>
    <row r="50644" s="6" customFormat="1" x14ac:dyDescent="0.4"/>
    <row r="50645" s="6" customFormat="1" x14ac:dyDescent="0.4"/>
    <row r="50646" s="6" customFormat="1" x14ac:dyDescent="0.4"/>
    <row r="50647" s="6" customFormat="1" x14ac:dyDescent="0.4"/>
    <row r="50648" s="6" customFormat="1" x14ac:dyDescent="0.4"/>
    <row r="50649" s="6" customFormat="1" x14ac:dyDescent="0.4"/>
    <row r="50650" s="6" customFormat="1" x14ac:dyDescent="0.4"/>
    <row r="50651" s="6" customFormat="1" x14ac:dyDescent="0.4"/>
    <row r="50652" s="6" customFormat="1" x14ac:dyDescent="0.4"/>
    <row r="50653" s="6" customFormat="1" x14ac:dyDescent="0.4"/>
    <row r="50654" s="6" customFormat="1" x14ac:dyDescent="0.4"/>
    <row r="50655" s="6" customFormat="1" x14ac:dyDescent="0.4"/>
    <row r="50656" s="6" customFormat="1" x14ac:dyDescent="0.4"/>
    <row r="50657" s="6" customFormat="1" x14ac:dyDescent="0.4"/>
    <row r="50658" s="6" customFormat="1" x14ac:dyDescent="0.4"/>
    <row r="50659" s="6" customFormat="1" x14ac:dyDescent="0.4"/>
    <row r="50660" s="6" customFormat="1" x14ac:dyDescent="0.4"/>
    <row r="50661" s="6" customFormat="1" x14ac:dyDescent="0.4"/>
    <row r="50662" s="6" customFormat="1" x14ac:dyDescent="0.4"/>
    <row r="50663" s="6" customFormat="1" x14ac:dyDescent="0.4"/>
    <row r="50664" s="6" customFormat="1" x14ac:dyDescent="0.4"/>
    <row r="50665" s="6" customFormat="1" x14ac:dyDescent="0.4"/>
    <row r="50666" s="6" customFormat="1" x14ac:dyDescent="0.4"/>
    <row r="50667" s="6" customFormat="1" x14ac:dyDescent="0.4"/>
    <row r="50668" s="6" customFormat="1" x14ac:dyDescent="0.4"/>
    <row r="50669" s="6" customFormat="1" x14ac:dyDescent="0.4"/>
    <row r="50670" s="6" customFormat="1" x14ac:dyDescent="0.4"/>
    <row r="50671" s="6" customFormat="1" x14ac:dyDescent="0.4"/>
    <row r="50672" s="6" customFormat="1" x14ac:dyDescent="0.4"/>
    <row r="50673" s="6" customFormat="1" x14ac:dyDescent="0.4"/>
    <row r="50674" s="6" customFormat="1" x14ac:dyDescent="0.4"/>
    <row r="50675" s="6" customFormat="1" x14ac:dyDescent="0.4"/>
    <row r="50676" s="6" customFormat="1" x14ac:dyDescent="0.4"/>
    <row r="50677" s="6" customFormat="1" x14ac:dyDescent="0.4"/>
    <row r="50678" s="6" customFormat="1" x14ac:dyDescent="0.4"/>
    <row r="50679" s="6" customFormat="1" x14ac:dyDescent="0.4"/>
    <row r="50680" s="6" customFormat="1" x14ac:dyDescent="0.4"/>
    <row r="50681" s="6" customFormat="1" x14ac:dyDescent="0.4"/>
    <row r="50682" s="6" customFormat="1" x14ac:dyDescent="0.4"/>
    <row r="50683" s="6" customFormat="1" x14ac:dyDescent="0.4"/>
    <row r="50684" s="6" customFormat="1" x14ac:dyDescent="0.4"/>
    <row r="50685" s="6" customFormat="1" x14ac:dyDescent="0.4"/>
    <row r="50686" s="6" customFormat="1" x14ac:dyDescent="0.4"/>
    <row r="50687" s="6" customFormat="1" x14ac:dyDescent="0.4"/>
    <row r="50688" s="6" customFormat="1" x14ac:dyDescent="0.4"/>
    <row r="50689" s="6" customFormat="1" x14ac:dyDescent="0.4"/>
    <row r="50690" s="6" customFormat="1" x14ac:dyDescent="0.4"/>
    <row r="50691" s="6" customFormat="1" x14ac:dyDescent="0.4"/>
    <row r="50692" s="6" customFormat="1" x14ac:dyDescent="0.4"/>
    <row r="50693" s="6" customFormat="1" x14ac:dyDescent="0.4"/>
    <row r="50694" s="6" customFormat="1" x14ac:dyDescent="0.4"/>
    <row r="50695" s="6" customFormat="1" x14ac:dyDescent="0.4"/>
    <row r="50696" s="6" customFormat="1" x14ac:dyDescent="0.4"/>
    <row r="50697" s="6" customFormat="1" x14ac:dyDescent="0.4"/>
    <row r="50698" s="6" customFormat="1" x14ac:dyDescent="0.4"/>
    <row r="50699" s="6" customFormat="1" x14ac:dyDescent="0.4"/>
    <row r="50700" s="6" customFormat="1" x14ac:dyDescent="0.4"/>
    <row r="50701" s="6" customFormat="1" x14ac:dyDescent="0.4"/>
    <row r="50702" s="6" customFormat="1" x14ac:dyDescent="0.4"/>
    <row r="50703" s="6" customFormat="1" x14ac:dyDescent="0.4"/>
    <row r="50704" s="6" customFormat="1" x14ac:dyDescent="0.4"/>
    <row r="50705" s="6" customFormat="1" x14ac:dyDescent="0.4"/>
    <row r="50706" s="6" customFormat="1" x14ac:dyDescent="0.4"/>
    <row r="50707" s="6" customFormat="1" x14ac:dyDescent="0.4"/>
    <row r="50708" s="6" customFormat="1" x14ac:dyDescent="0.4"/>
    <row r="50709" s="6" customFormat="1" x14ac:dyDescent="0.4"/>
    <row r="50710" s="6" customFormat="1" x14ac:dyDescent="0.4"/>
    <row r="50711" s="6" customFormat="1" x14ac:dyDescent="0.4"/>
    <row r="50712" s="6" customFormat="1" x14ac:dyDescent="0.4"/>
    <row r="50713" s="6" customFormat="1" x14ac:dyDescent="0.4"/>
    <row r="50714" s="6" customFormat="1" x14ac:dyDescent="0.4"/>
    <row r="50715" s="6" customFormat="1" x14ac:dyDescent="0.4"/>
    <row r="50716" s="6" customFormat="1" x14ac:dyDescent="0.4"/>
    <row r="50717" s="6" customFormat="1" x14ac:dyDescent="0.4"/>
    <row r="50718" s="6" customFormat="1" x14ac:dyDescent="0.4"/>
    <row r="50719" s="6" customFormat="1" x14ac:dyDescent="0.4"/>
    <row r="50720" s="6" customFormat="1" x14ac:dyDescent="0.4"/>
    <row r="50721" s="6" customFormat="1" x14ac:dyDescent="0.4"/>
    <row r="50722" s="6" customFormat="1" x14ac:dyDescent="0.4"/>
    <row r="50723" s="6" customFormat="1" x14ac:dyDescent="0.4"/>
    <row r="50724" s="6" customFormat="1" x14ac:dyDescent="0.4"/>
    <row r="50725" s="6" customFormat="1" x14ac:dyDescent="0.4"/>
    <row r="50726" s="6" customFormat="1" x14ac:dyDescent="0.4"/>
    <row r="50727" s="6" customFormat="1" x14ac:dyDescent="0.4"/>
    <row r="50728" s="6" customFormat="1" x14ac:dyDescent="0.4"/>
    <row r="50729" s="6" customFormat="1" x14ac:dyDescent="0.4"/>
    <row r="50730" s="6" customFormat="1" x14ac:dyDescent="0.4"/>
    <row r="50731" s="6" customFormat="1" x14ac:dyDescent="0.4"/>
    <row r="50732" s="6" customFormat="1" x14ac:dyDescent="0.4"/>
    <row r="50733" s="6" customFormat="1" x14ac:dyDescent="0.4"/>
    <row r="50734" s="6" customFormat="1" x14ac:dyDescent="0.4"/>
    <row r="50735" s="6" customFormat="1" x14ac:dyDescent="0.4"/>
    <row r="50736" s="6" customFormat="1" x14ac:dyDescent="0.4"/>
    <row r="50737" s="6" customFormat="1" x14ac:dyDescent="0.4"/>
    <row r="50738" s="6" customFormat="1" x14ac:dyDescent="0.4"/>
    <row r="50739" s="6" customFormat="1" x14ac:dyDescent="0.4"/>
    <row r="50740" s="6" customFormat="1" x14ac:dyDescent="0.4"/>
    <row r="50741" s="6" customFormat="1" x14ac:dyDescent="0.4"/>
    <row r="50742" s="6" customFormat="1" x14ac:dyDescent="0.4"/>
    <row r="50743" s="6" customFormat="1" x14ac:dyDescent="0.4"/>
    <row r="50744" s="6" customFormat="1" x14ac:dyDescent="0.4"/>
    <row r="50745" s="6" customFormat="1" x14ac:dyDescent="0.4"/>
    <row r="50746" s="6" customFormat="1" x14ac:dyDescent="0.4"/>
    <row r="50747" s="6" customFormat="1" x14ac:dyDescent="0.4"/>
    <row r="50748" s="6" customFormat="1" x14ac:dyDescent="0.4"/>
    <row r="50749" s="6" customFormat="1" x14ac:dyDescent="0.4"/>
    <row r="50750" s="6" customFormat="1" x14ac:dyDescent="0.4"/>
    <row r="50751" s="6" customFormat="1" x14ac:dyDescent="0.4"/>
    <row r="50752" s="6" customFormat="1" x14ac:dyDescent="0.4"/>
    <row r="50753" s="6" customFormat="1" x14ac:dyDescent="0.4"/>
    <row r="50754" s="6" customFormat="1" x14ac:dyDescent="0.4"/>
    <row r="50755" s="6" customFormat="1" x14ac:dyDescent="0.4"/>
    <row r="50756" s="6" customFormat="1" x14ac:dyDescent="0.4"/>
    <row r="50757" s="6" customFormat="1" x14ac:dyDescent="0.4"/>
    <row r="50758" s="6" customFormat="1" x14ac:dyDescent="0.4"/>
    <row r="50759" s="6" customFormat="1" x14ac:dyDescent="0.4"/>
    <row r="50760" s="6" customFormat="1" x14ac:dyDescent="0.4"/>
    <row r="50761" s="6" customFormat="1" x14ac:dyDescent="0.4"/>
    <row r="50762" s="6" customFormat="1" x14ac:dyDescent="0.4"/>
    <row r="50763" s="6" customFormat="1" x14ac:dyDescent="0.4"/>
    <row r="50764" s="6" customFormat="1" x14ac:dyDescent="0.4"/>
    <row r="50765" s="6" customFormat="1" x14ac:dyDescent="0.4"/>
    <row r="50766" s="6" customFormat="1" x14ac:dyDescent="0.4"/>
    <row r="50767" s="6" customFormat="1" x14ac:dyDescent="0.4"/>
    <row r="50768" s="6" customFormat="1" x14ac:dyDescent="0.4"/>
    <row r="50769" s="6" customFormat="1" x14ac:dyDescent="0.4"/>
    <row r="50770" s="6" customFormat="1" x14ac:dyDescent="0.4"/>
    <row r="50771" s="6" customFormat="1" x14ac:dyDescent="0.4"/>
    <row r="50772" s="6" customFormat="1" x14ac:dyDescent="0.4"/>
    <row r="50773" s="6" customFormat="1" x14ac:dyDescent="0.4"/>
    <row r="50774" s="6" customFormat="1" x14ac:dyDescent="0.4"/>
    <row r="50775" s="6" customFormat="1" x14ac:dyDescent="0.4"/>
    <row r="50776" s="6" customFormat="1" x14ac:dyDescent="0.4"/>
    <row r="50777" s="6" customFormat="1" x14ac:dyDescent="0.4"/>
    <row r="50778" s="6" customFormat="1" x14ac:dyDescent="0.4"/>
    <row r="50779" s="6" customFormat="1" x14ac:dyDescent="0.4"/>
    <row r="50780" s="6" customFormat="1" x14ac:dyDescent="0.4"/>
    <row r="50781" s="6" customFormat="1" x14ac:dyDescent="0.4"/>
    <row r="50782" s="6" customFormat="1" x14ac:dyDescent="0.4"/>
    <row r="50783" s="6" customFormat="1" x14ac:dyDescent="0.4"/>
    <row r="50784" s="6" customFormat="1" x14ac:dyDescent="0.4"/>
    <row r="50785" s="6" customFormat="1" x14ac:dyDescent="0.4"/>
    <row r="50786" s="6" customFormat="1" x14ac:dyDescent="0.4"/>
    <row r="50787" s="6" customFormat="1" x14ac:dyDescent="0.4"/>
    <row r="50788" s="6" customFormat="1" x14ac:dyDescent="0.4"/>
    <row r="50789" s="6" customFormat="1" x14ac:dyDescent="0.4"/>
    <row r="50790" s="6" customFormat="1" x14ac:dyDescent="0.4"/>
    <row r="50791" s="6" customFormat="1" x14ac:dyDescent="0.4"/>
    <row r="50792" s="6" customFormat="1" x14ac:dyDescent="0.4"/>
    <row r="50793" s="6" customFormat="1" x14ac:dyDescent="0.4"/>
    <row r="50794" s="6" customFormat="1" x14ac:dyDescent="0.4"/>
    <row r="50795" s="6" customFormat="1" x14ac:dyDescent="0.4"/>
    <row r="50796" s="6" customFormat="1" x14ac:dyDescent="0.4"/>
    <row r="50797" s="6" customFormat="1" x14ac:dyDescent="0.4"/>
    <row r="50798" s="6" customFormat="1" x14ac:dyDescent="0.4"/>
    <row r="50799" s="6" customFormat="1" x14ac:dyDescent="0.4"/>
    <row r="50800" s="6" customFormat="1" x14ac:dyDescent="0.4"/>
    <row r="50801" s="6" customFormat="1" x14ac:dyDescent="0.4"/>
    <row r="50802" s="6" customFormat="1" x14ac:dyDescent="0.4"/>
    <row r="50803" s="6" customFormat="1" x14ac:dyDescent="0.4"/>
    <row r="50804" s="6" customFormat="1" x14ac:dyDescent="0.4"/>
    <row r="50805" s="6" customFormat="1" x14ac:dyDescent="0.4"/>
    <row r="50806" s="6" customFormat="1" x14ac:dyDescent="0.4"/>
    <row r="50807" s="6" customFormat="1" x14ac:dyDescent="0.4"/>
    <row r="50808" s="6" customFormat="1" x14ac:dyDescent="0.4"/>
    <row r="50809" s="6" customFormat="1" x14ac:dyDescent="0.4"/>
    <row r="50810" s="6" customFormat="1" x14ac:dyDescent="0.4"/>
    <row r="50811" s="6" customFormat="1" x14ac:dyDescent="0.4"/>
    <row r="50812" s="6" customFormat="1" x14ac:dyDescent="0.4"/>
    <row r="50813" s="6" customFormat="1" x14ac:dyDescent="0.4"/>
    <row r="50814" s="6" customFormat="1" x14ac:dyDescent="0.4"/>
    <row r="50815" s="6" customFormat="1" x14ac:dyDescent="0.4"/>
    <row r="50816" s="6" customFormat="1" x14ac:dyDescent="0.4"/>
    <row r="50817" s="6" customFormat="1" x14ac:dyDescent="0.4"/>
    <row r="50818" s="6" customFormat="1" x14ac:dyDescent="0.4"/>
    <row r="50819" s="6" customFormat="1" x14ac:dyDescent="0.4"/>
    <row r="50820" s="6" customFormat="1" x14ac:dyDescent="0.4"/>
    <row r="50821" s="6" customFormat="1" x14ac:dyDescent="0.4"/>
    <row r="50822" s="6" customFormat="1" x14ac:dyDescent="0.4"/>
    <row r="50823" s="6" customFormat="1" x14ac:dyDescent="0.4"/>
    <row r="50824" s="6" customFormat="1" x14ac:dyDescent="0.4"/>
    <row r="50825" s="6" customFormat="1" x14ac:dyDescent="0.4"/>
    <row r="50826" s="6" customFormat="1" x14ac:dyDescent="0.4"/>
    <row r="50827" s="6" customFormat="1" x14ac:dyDescent="0.4"/>
    <row r="50828" s="6" customFormat="1" x14ac:dyDescent="0.4"/>
    <row r="50829" s="6" customFormat="1" x14ac:dyDescent="0.4"/>
    <row r="50830" s="6" customFormat="1" x14ac:dyDescent="0.4"/>
    <row r="50831" s="6" customFormat="1" x14ac:dyDescent="0.4"/>
    <row r="50832" s="6" customFormat="1" x14ac:dyDescent="0.4"/>
    <row r="50833" s="6" customFormat="1" x14ac:dyDescent="0.4"/>
    <row r="50834" s="6" customFormat="1" x14ac:dyDescent="0.4"/>
    <row r="50835" s="6" customFormat="1" x14ac:dyDescent="0.4"/>
    <row r="50836" s="6" customFormat="1" x14ac:dyDescent="0.4"/>
    <row r="50837" s="6" customFormat="1" x14ac:dyDescent="0.4"/>
    <row r="50838" s="6" customFormat="1" x14ac:dyDescent="0.4"/>
    <row r="50839" s="6" customFormat="1" x14ac:dyDescent="0.4"/>
    <row r="50840" s="6" customFormat="1" x14ac:dyDescent="0.4"/>
    <row r="50841" s="6" customFormat="1" x14ac:dyDescent="0.4"/>
    <row r="50842" s="6" customFormat="1" x14ac:dyDescent="0.4"/>
    <row r="50843" s="6" customFormat="1" x14ac:dyDescent="0.4"/>
    <row r="50844" s="6" customFormat="1" x14ac:dyDescent="0.4"/>
    <row r="50845" s="6" customFormat="1" x14ac:dyDescent="0.4"/>
    <row r="50846" s="6" customFormat="1" x14ac:dyDescent="0.4"/>
    <row r="50847" s="6" customFormat="1" x14ac:dyDescent="0.4"/>
    <row r="50848" s="6" customFormat="1" x14ac:dyDescent="0.4"/>
    <row r="50849" s="6" customFormat="1" x14ac:dyDescent="0.4"/>
    <row r="50850" s="6" customFormat="1" x14ac:dyDescent="0.4"/>
    <row r="50851" s="6" customFormat="1" x14ac:dyDescent="0.4"/>
    <row r="50852" s="6" customFormat="1" x14ac:dyDescent="0.4"/>
    <row r="50853" s="6" customFormat="1" x14ac:dyDescent="0.4"/>
    <row r="50854" s="6" customFormat="1" x14ac:dyDescent="0.4"/>
    <row r="50855" s="6" customFormat="1" x14ac:dyDescent="0.4"/>
    <row r="50856" s="6" customFormat="1" x14ac:dyDescent="0.4"/>
    <row r="50857" s="6" customFormat="1" x14ac:dyDescent="0.4"/>
    <row r="50858" s="6" customFormat="1" x14ac:dyDescent="0.4"/>
    <row r="50859" s="6" customFormat="1" x14ac:dyDescent="0.4"/>
    <row r="50860" s="6" customFormat="1" x14ac:dyDescent="0.4"/>
    <row r="50861" s="6" customFormat="1" x14ac:dyDescent="0.4"/>
    <row r="50862" s="6" customFormat="1" x14ac:dyDescent="0.4"/>
    <row r="50863" s="6" customFormat="1" x14ac:dyDescent="0.4"/>
    <row r="50864" s="6" customFormat="1" x14ac:dyDescent="0.4"/>
    <row r="50865" s="6" customFormat="1" x14ac:dyDescent="0.4"/>
    <row r="50866" s="6" customFormat="1" x14ac:dyDescent="0.4"/>
    <row r="50867" s="6" customFormat="1" x14ac:dyDescent="0.4"/>
    <row r="50868" s="6" customFormat="1" x14ac:dyDescent="0.4"/>
    <row r="50869" s="6" customFormat="1" x14ac:dyDescent="0.4"/>
    <row r="50870" s="6" customFormat="1" x14ac:dyDescent="0.4"/>
    <row r="50871" s="6" customFormat="1" x14ac:dyDescent="0.4"/>
    <row r="50872" s="6" customFormat="1" x14ac:dyDescent="0.4"/>
    <row r="50873" s="6" customFormat="1" x14ac:dyDescent="0.4"/>
    <row r="50874" s="6" customFormat="1" x14ac:dyDescent="0.4"/>
    <row r="50875" s="6" customFormat="1" x14ac:dyDescent="0.4"/>
    <row r="50876" s="6" customFormat="1" x14ac:dyDescent="0.4"/>
    <row r="50877" s="6" customFormat="1" x14ac:dyDescent="0.4"/>
    <row r="50878" s="6" customFormat="1" x14ac:dyDescent="0.4"/>
    <row r="50879" s="6" customFormat="1" x14ac:dyDescent="0.4"/>
    <row r="50880" s="6" customFormat="1" x14ac:dyDescent="0.4"/>
    <row r="50881" s="6" customFormat="1" x14ac:dyDescent="0.4"/>
    <row r="50882" s="6" customFormat="1" x14ac:dyDescent="0.4"/>
    <row r="50883" s="6" customFormat="1" x14ac:dyDescent="0.4"/>
    <row r="50884" s="6" customFormat="1" x14ac:dyDescent="0.4"/>
    <row r="50885" s="6" customFormat="1" x14ac:dyDescent="0.4"/>
    <row r="50886" s="6" customFormat="1" x14ac:dyDescent="0.4"/>
    <row r="50887" s="6" customFormat="1" x14ac:dyDescent="0.4"/>
    <row r="50888" s="6" customFormat="1" x14ac:dyDescent="0.4"/>
    <row r="50889" s="6" customFormat="1" x14ac:dyDescent="0.4"/>
    <row r="50890" s="6" customFormat="1" x14ac:dyDescent="0.4"/>
    <row r="50891" s="6" customFormat="1" x14ac:dyDescent="0.4"/>
    <row r="50892" s="6" customFormat="1" x14ac:dyDescent="0.4"/>
    <row r="50893" s="6" customFormat="1" x14ac:dyDescent="0.4"/>
    <row r="50894" s="6" customFormat="1" x14ac:dyDescent="0.4"/>
    <row r="50895" s="6" customFormat="1" x14ac:dyDescent="0.4"/>
    <row r="50896" s="6" customFormat="1" x14ac:dyDescent="0.4"/>
    <row r="50897" s="6" customFormat="1" x14ac:dyDescent="0.4"/>
    <row r="50898" s="6" customFormat="1" x14ac:dyDescent="0.4"/>
    <row r="50899" s="6" customFormat="1" x14ac:dyDescent="0.4"/>
    <row r="50900" s="6" customFormat="1" x14ac:dyDescent="0.4"/>
    <row r="50901" s="6" customFormat="1" x14ac:dyDescent="0.4"/>
    <row r="50902" s="6" customFormat="1" x14ac:dyDescent="0.4"/>
    <row r="50903" s="6" customFormat="1" x14ac:dyDescent="0.4"/>
    <row r="50904" s="6" customFormat="1" x14ac:dyDescent="0.4"/>
    <row r="50905" s="6" customFormat="1" x14ac:dyDescent="0.4"/>
    <row r="50906" s="6" customFormat="1" x14ac:dyDescent="0.4"/>
    <row r="50907" s="6" customFormat="1" x14ac:dyDescent="0.4"/>
    <row r="50908" s="6" customFormat="1" x14ac:dyDescent="0.4"/>
    <row r="50909" s="6" customFormat="1" x14ac:dyDescent="0.4"/>
    <row r="50910" s="6" customFormat="1" x14ac:dyDescent="0.4"/>
    <row r="50911" s="6" customFormat="1" x14ac:dyDescent="0.4"/>
    <row r="50912" s="6" customFormat="1" x14ac:dyDescent="0.4"/>
    <row r="50913" s="6" customFormat="1" x14ac:dyDescent="0.4"/>
    <row r="50914" s="6" customFormat="1" x14ac:dyDescent="0.4"/>
    <row r="50915" s="6" customFormat="1" x14ac:dyDescent="0.4"/>
    <row r="50916" s="6" customFormat="1" x14ac:dyDescent="0.4"/>
    <row r="50917" s="6" customFormat="1" x14ac:dyDescent="0.4"/>
    <row r="50918" s="6" customFormat="1" x14ac:dyDescent="0.4"/>
    <row r="50919" s="6" customFormat="1" x14ac:dyDescent="0.4"/>
    <row r="50920" s="6" customFormat="1" x14ac:dyDescent="0.4"/>
    <row r="50921" s="6" customFormat="1" x14ac:dyDescent="0.4"/>
    <row r="50922" s="6" customFormat="1" x14ac:dyDescent="0.4"/>
    <row r="50923" s="6" customFormat="1" x14ac:dyDescent="0.4"/>
    <row r="50924" s="6" customFormat="1" x14ac:dyDescent="0.4"/>
    <row r="50925" s="6" customFormat="1" x14ac:dyDescent="0.4"/>
    <row r="50926" s="6" customFormat="1" x14ac:dyDescent="0.4"/>
    <row r="50927" s="6" customFormat="1" x14ac:dyDescent="0.4"/>
    <row r="50928" s="6" customFormat="1" x14ac:dyDescent="0.4"/>
    <row r="50929" s="6" customFormat="1" x14ac:dyDescent="0.4"/>
    <row r="50930" s="6" customFormat="1" x14ac:dyDescent="0.4"/>
    <row r="50931" s="6" customFormat="1" x14ac:dyDescent="0.4"/>
    <row r="50932" s="6" customFormat="1" x14ac:dyDescent="0.4"/>
    <row r="50933" s="6" customFormat="1" x14ac:dyDescent="0.4"/>
    <row r="50934" s="6" customFormat="1" x14ac:dyDescent="0.4"/>
    <row r="50935" s="6" customFormat="1" x14ac:dyDescent="0.4"/>
    <row r="50936" s="6" customFormat="1" x14ac:dyDescent="0.4"/>
    <row r="50937" s="6" customFormat="1" x14ac:dyDescent="0.4"/>
    <row r="50938" s="6" customFormat="1" x14ac:dyDescent="0.4"/>
    <row r="50939" s="6" customFormat="1" x14ac:dyDescent="0.4"/>
    <row r="50940" s="6" customFormat="1" x14ac:dyDescent="0.4"/>
    <row r="50941" s="6" customFormat="1" x14ac:dyDescent="0.4"/>
    <row r="50942" s="6" customFormat="1" x14ac:dyDescent="0.4"/>
    <row r="50943" s="6" customFormat="1" x14ac:dyDescent="0.4"/>
    <row r="50944" s="6" customFormat="1" x14ac:dyDescent="0.4"/>
    <row r="50945" s="6" customFormat="1" x14ac:dyDescent="0.4"/>
    <row r="50946" s="6" customFormat="1" x14ac:dyDescent="0.4"/>
    <row r="50947" s="6" customFormat="1" x14ac:dyDescent="0.4"/>
    <row r="50948" s="6" customFormat="1" x14ac:dyDescent="0.4"/>
    <row r="50949" s="6" customFormat="1" x14ac:dyDescent="0.4"/>
    <row r="50950" s="6" customFormat="1" x14ac:dyDescent="0.4"/>
    <row r="50951" s="6" customFormat="1" x14ac:dyDescent="0.4"/>
    <row r="50952" s="6" customFormat="1" x14ac:dyDescent="0.4"/>
    <row r="50953" s="6" customFormat="1" x14ac:dyDescent="0.4"/>
    <row r="50954" s="6" customFormat="1" x14ac:dyDescent="0.4"/>
    <row r="50955" s="6" customFormat="1" x14ac:dyDescent="0.4"/>
    <row r="50956" s="6" customFormat="1" x14ac:dyDescent="0.4"/>
    <row r="50957" s="6" customFormat="1" x14ac:dyDescent="0.4"/>
    <row r="50958" s="6" customFormat="1" x14ac:dyDescent="0.4"/>
    <row r="50959" s="6" customFormat="1" x14ac:dyDescent="0.4"/>
    <row r="50960" s="6" customFormat="1" x14ac:dyDescent="0.4"/>
    <row r="50961" s="6" customFormat="1" x14ac:dyDescent="0.4"/>
    <row r="50962" s="6" customFormat="1" x14ac:dyDescent="0.4"/>
    <row r="50963" s="6" customFormat="1" x14ac:dyDescent="0.4"/>
    <row r="50964" s="6" customFormat="1" x14ac:dyDescent="0.4"/>
    <row r="50965" s="6" customFormat="1" x14ac:dyDescent="0.4"/>
    <row r="50966" s="6" customFormat="1" x14ac:dyDescent="0.4"/>
    <row r="50967" s="6" customFormat="1" x14ac:dyDescent="0.4"/>
    <row r="50968" s="6" customFormat="1" x14ac:dyDescent="0.4"/>
    <row r="50969" s="6" customFormat="1" x14ac:dyDescent="0.4"/>
    <row r="50970" s="6" customFormat="1" x14ac:dyDescent="0.4"/>
    <row r="50971" s="6" customFormat="1" x14ac:dyDescent="0.4"/>
    <row r="50972" s="6" customFormat="1" x14ac:dyDescent="0.4"/>
    <row r="50973" s="6" customFormat="1" x14ac:dyDescent="0.4"/>
    <row r="50974" s="6" customFormat="1" x14ac:dyDescent="0.4"/>
    <row r="50975" s="6" customFormat="1" x14ac:dyDescent="0.4"/>
    <row r="50976" s="6" customFormat="1" x14ac:dyDescent="0.4"/>
    <row r="50977" s="6" customFormat="1" x14ac:dyDescent="0.4"/>
    <row r="50978" s="6" customFormat="1" x14ac:dyDescent="0.4"/>
    <row r="50979" s="6" customFormat="1" x14ac:dyDescent="0.4"/>
    <row r="50980" s="6" customFormat="1" x14ac:dyDescent="0.4"/>
    <row r="50981" s="6" customFormat="1" x14ac:dyDescent="0.4"/>
    <row r="50982" s="6" customFormat="1" x14ac:dyDescent="0.4"/>
    <row r="50983" s="6" customFormat="1" x14ac:dyDescent="0.4"/>
    <row r="50984" s="6" customFormat="1" x14ac:dyDescent="0.4"/>
    <row r="50985" s="6" customFormat="1" x14ac:dyDescent="0.4"/>
    <row r="50986" s="6" customFormat="1" x14ac:dyDescent="0.4"/>
    <row r="50987" s="6" customFormat="1" x14ac:dyDescent="0.4"/>
    <row r="50988" s="6" customFormat="1" x14ac:dyDescent="0.4"/>
    <row r="50989" s="6" customFormat="1" x14ac:dyDescent="0.4"/>
    <row r="50990" s="6" customFormat="1" x14ac:dyDescent="0.4"/>
    <row r="50991" s="6" customFormat="1" x14ac:dyDescent="0.4"/>
    <row r="50992" s="6" customFormat="1" x14ac:dyDescent="0.4"/>
    <row r="50993" s="6" customFormat="1" x14ac:dyDescent="0.4"/>
    <row r="50994" s="6" customFormat="1" x14ac:dyDescent="0.4"/>
    <row r="50995" s="6" customFormat="1" x14ac:dyDescent="0.4"/>
    <row r="50996" s="6" customFormat="1" x14ac:dyDescent="0.4"/>
    <row r="50997" s="6" customFormat="1" x14ac:dyDescent="0.4"/>
    <row r="50998" s="6" customFormat="1" x14ac:dyDescent="0.4"/>
    <row r="50999" s="6" customFormat="1" x14ac:dyDescent="0.4"/>
    <row r="51000" s="6" customFormat="1" x14ac:dyDescent="0.4"/>
    <row r="51001" s="6" customFormat="1" x14ac:dyDescent="0.4"/>
    <row r="51002" s="6" customFormat="1" x14ac:dyDescent="0.4"/>
    <row r="51003" s="6" customFormat="1" x14ac:dyDescent="0.4"/>
    <row r="51004" s="6" customFormat="1" x14ac:dyDescent="0.4"/>
    <row r="51005" s="6" customFormat="1" x14ac:dyDescent="0.4"/>
    <row r="51006" s="6" customFormat="1" x14ac:dyDescent="0.4"/>
    <row r="51007" s="6" customFormat="1" x14ac:dyDescent="0.4"/>
    <row r="51008" s="6" customFormat="1" x14ac:dyDescent="0.4"/>
    <row r="51009" s="6" customFormat="1" x14ac:dyDescent="0.4"/>
    <row r="51010" s="6" customFormat="1" x14ac:dyDescent="0.4"/>
    <row r="51011" s="6" customFormat="1" x14ac:dyDescent="0.4"/>
    <row r="51012" s="6" customFormat="1" x14ac:dyDescent="0.4"/>
    <row r="51013" s="6" customFormat="1" x14ac:dyDescent="0.4"/>
    <row r="51014" s="6" customFormat="1" x14ac:dyDescent="0.4"/>
    <row r="51015" s="6" customFormat="1" x14ac:dyDescent="0.4"/>
    <row r="51016" s="6" customFormat="1" x14ac:dyDescent="0.4"/>
    <row r="51017" s="6" customFormat="1" x14ac:dyDescent="0.4"/>
    <row r="51018" s="6" customFormat="1" x14ac:dyDescent="0.4"/>
    <row r="51019" s="6" customFormat="1" x14ac:dyDescent="0.4"/>
    <row r="51020" s="6" customFormat="1" x14ac:dyDescent="0.4"/>
    <row r="51021" s="6" customFormat="1" x14ac:dyDescent="0.4"/>
    <row r="51022" s="6" customFormat="1" x14ac:dyDescent="0.4"/>
    <row r="51023" s="6" customFormat="1" x14ac:dyDescent="0.4"/>
    <row r="51024" s="6" customFormat="1" x14ac:dyDescent="0.4"/>
    <row r="51025" s="6" customFormat="1" x14ac:dyDescent="0.4"/>
    <row r="51026" s="6" customFormat="1" x14ac:dyDescent="0.4"/>
    <row r="51027" s="6" customFormat="1" x14ac:dyDescent="0.4"/>
    <row r="51028" s="6" customFormat="1" x14ac:dyDescent="0.4"/>
    <row r="51029" s="6" customFormat="1" x14ac:dyDescent="0.4"/>
    <row r="51030" s="6" customFormat="1" x14ac:dyDescent="0.4"/>
    <row r="51031" s="6" customFormat="1" x14ac:dyDescent="0.4"/>
    <row r="51032" s="6" customFormat="1" x14ac:dyDescent="0.4"/>
    <row r="51033" s="6" customFormat="1" x14ac:dyDescent="0.4"/>
    <row r="51034" s="6" customFormat="1" x14ac:dyDescent="0.4"/>
    <row r="51035" s="6" customFormat="1" x14ac:dyDescent="0.4"/>
    <row r="51036" s="6" customFormat="1" x14ac:dyDescent="0.4"/>
    <row r="51037" s="6" customFormat="1" x14ac:dyDescent="0.4"/>
    <row r="51038" s="6" customFormat="1" x14ac:dyDescent="0.4"/>
    <row r="51039" s="6" customFormat="1" x14ac:dyDescent="0.4"/>
    <row r="51040" s="6" customFormat="1" x14ac:dyDescent="0.4"/>
    <row r="51041" s="6" customFormat="1" x14ac:dyDescent="0.4"/>
    <row r="51042" s="6" customFormat="1" x14ac:dyDescent="0.4"/>
    <row r="51043" s="6" customFormat="1" x14ac:dyDescent="0.4"/>
    <row r="51044" s="6" customFormat="1" x14ac:dyDescent="0.4"/>
    <row r="51045" s="6" customFormat="1" x14ac:dyDescent="0.4"/>
    <row r="51046" s="6" customFormat="1" x14ac:dyDescent="0.4"/>
    <row r="51047" s="6" customFormat="1" x14ac:dyDescent="0.4"/>
    <row r="51048" s="6" customFormat="1" x14ac:dyDescent="0.4"/>
    <row r="51049" s="6" customFormat="1" x14ac:dyDescent="0.4"/>
    <row r="51050" s="6" customFormat="1" x14ac:dyDescent="0.4"/>
    <row r="51051" s="6" customFormat="1" x14ac:dyDescent="0.4"/>
    <row r="51052" s="6" customFormat="1" x14ac:dyDescent="0.4"/>
    <row r="51053" s="6" customFormat="1" x14ac:dyDescent="0.4"/>
    <row r="51054" s="6" customFormat="1" x14ac:dyDescent="0.4"/>
    <row r="51055" s="6" customFormat="1" x14ac:dyDescent="0.4"/>
    <row r="51056" s="6" customFormat="1" x14ac:dyDescent="0.4"/>
    <row r="51057" s="6" customFormat="1" x14ac:dyDescent="0.4"/>
    <row r="51058" s="6" customFormat="1" x14ac:dyDescent="0.4"/>
    <row r="51059" s="6" customFormat="1" x14ac:dyDescent="0.4"/>
    <row r="51060" s="6" customFormat="1" x14ac:dyDescent="0.4"/>
    <row r="51061" s="6" customFormat="1" x14ac:dyDescent="0.4"/>
    <row r="51062" s="6" customFormat="1" x14ac:dyDescent="0.4"/>
    <row r="51063" s="6" customFormat="1" x14ac:dyDescent="0.4"/>
    <row r="51064" s="6" customFormat="1" x14ac:dyDescent="0.4"/>
    <row r="51065" s="6" customFormat="1" x14ac:dyDescent="0.4"/>
    <row r="51066" s="6" customFormat="1" x14ac:dyDescent="0.4"/>
    <row r="51067" s="6" customFormat="1" x14ac:dyDescent="0.4"/>
    <row r="51068" s="6" customFormat="1" x14ac:dyDescent="0.4"/>
    <row r="51069" s="6" customFormat="1" x14ac:dyDescent="0.4"/>
    <row r="51070" s="6" customFormat="1" x14ac:dyDescent="0.4"/>
    <row r="51071" s="6" customFormat="1" x14ac:dyDescent="0.4"/>
    <row r="51072" s="6" customFormat="1" x14ac:dyDescent="0.4"/>
    <row r="51073" s="6" customFormat="1" x14ac:dyDescent="0.4"/>
    <row r="51074" s="6" customFormat="1" x14ac:dyDescent="0.4"/>
    <row r="51075" s="6" customFormat="1" x14ac:dyDescent="0.4"/>
    <row r="51076" s="6" customFormat="1" x14ac:dyDescent="0.4"/>
    <row r="51077" s="6" customFormat="1" x14ac:dyDescent="0.4"/>
    <row r="51078" s="6" customFormat="1" x14ac:dyDescent="0.4"/>
    <row r="51079" s="6" customFormat="1" x14ac:dyDescent="0.4"/>
    <row r="51080" s="6" customFormat="1" x14ac:dyDescent="0.4"/>
    <row r="51081" s="6" customFormat="1" x14ac:dyDescent="0.4"/>
    <row r="51082" s="6" customFormat="1" x14ac:dyDescent="0.4"/>
    <row r="51083" s="6" customFormat="1" x14ac:dyDescent="0.4"/>
    <row r="51084" s="6" customFormat="1" x14ac:dyDescent="0.4"/>
    <row r="51085" s="6" customFormat="1" x14ac:dyDescent="0.4"/>
    <row r="51086" s="6" customFormat="1" x14ac:dyDescent="0.4"/>
    <row r="51087" s="6" customFormat="1" x14ac:dyDescent="0.4"/>
    <row r="51088" s="6" customFormat="1" x14ac:dyDescent="0.4"/>
    <row r="51089" s="6" customFormat="1" x14ac:dyDescent="0.4"/>
    <row r="51090" s="6" customFormat="1" x14ac:dyDescent="0.4"/>
    <row r="51091" s="6" customFormat="1" x14ac:dyDescent="0.4"/>
    <row r="51092" s="6" customFormat="1" x14ac:dyDescent="0.4"/>
    <row r="51093" s="6" customFormat="1" x14ac:dyDescent="0.4"/>
    <row r="51094" s="6" customFormat="1" x14ac:dyDescent="0.4"/>
    <row r="51095" s="6" customFormat="1" x14ac:dyDescent="0.4"/>
    <row r="51096" s="6" customFormat="1" x14ac:dyDescent="0.4"/>
    <row r="51097" s="6" customFormat="1" x14ac:dyDescent="0.4"/>
    <row r="51098" s="6" customFormat="1" x14ac:dyDescent="0.4"/>
    <row r="51099" s="6" customFormat="1" x14ac:dyDescent="0.4"/>
    <row r="51100" s="6" customFormat="1" x14ac:dyDescent="0.4"/>
    <row r="51101" s="6" customFormat="1" x14ac:dyDescent="0.4"/>
    <row r="51102" s="6" customFormat="1" x14ac:dyDescent="0.4"/>
    <row r="51103" s="6" customFormat="1" x14ac:dyDescent="0.4"/>
    <row r="51104" s="6" customFormat="1" x14ac:dyDescent="0.4"/>
    <row r="51105" s="6" customFormat="1" x14ac:dyDescent="0.4"/>
    <row r="51106" s="6" customFormat="1" x14ac:dyDescent="0.4"/>
    <row r="51107" s="6" customFormat="1" x14ac:dyDescent="0.4"/>
    <row r="51108" s="6" customFormat="1" x14ac:dyDescent="0.4"/>
    <row r="51109" s="6" customFormat="1" x14ac:dyDescent="0.4"/>
    <row r="51110" s="6" customFormat="1" x14ac:dyDescent="0.4"/>
    <row r="51111" s="6" customFormat="1" x14ac:dyDescent="0.4"/>
    <row r="51112" s="6" customFormat="1" x14ac:dyDescent="0.4"/>
    <row r="51113" s="6" customFormat="1" x14ac:dyDescent="0.4"/>
    <row r="51114" s="6" customFormat="1" x14ac:dyDescent="0.4"/>
    <row r="51115" s="6" customFormat="1" x14ac:dyDescent="0.4"/>
    <row r="51116" s="6" customFormat="1" x14ac:dyDescent="0.4"/>
    <row r="51117" s="6" customFormat="1" x14ac:dyDescent="0.4"/>
    <row r="51118" s="6" customFormat="1" x14ac:dyDescent="0.4"/>
    <row r="51119" s="6" customFormat="1" x14ac:dyDescent="0.4"/>
    <row r="51120" s="6" customFormat="1" x14ac:dyDescent="0.4"/>
    <row r="51121" s="6" customFormat="1" x14ac:dyDescent="0.4"/>
    <row r="51122" s="6" customFormat="1" x14ac:dyDescent="0.4"/>
    <row r="51123" s="6" customFormat="1" x14ac:dyDescent="0.4"/>
    <row r="51124" s="6" customFormat="1" x14ac:dyDescent="0.4"/>
    <row r="51125" s="6" customFormat="1" x14ac:dyDescent="0.4"/>
    <row r="51126" s="6" customFormat="1" x14ac:dyDescent="0.4"/>
    <row r="51127" s="6" customFormat="1" x14ac:dyDescent="0.4"/>
    <row r="51128" s="6" customFormat="1" x14ac:dyDescent="0.4"/>
    <row r="51129" s="6" customFormat="1" x14ac:dyDescent="0.4"/>
    <row r="51130" s="6" customFormat="1" x14ac:dyDescent="0.4"/>
    <row r="51131" s="6" customFormat="1" x14ac:dyDescent="0.4"/>
    <row r="51132" s="6" customFormat="1" x14ac:dyDescent="0.4"/>
    <row r="51133" s="6" customFormat="1" x14ac:dyDescent="0.4"/>
    <row r="51134" s="6" customFormat="1" x14ac:dyDescent="0.4"/>
    <row r="51135" s="6" customFormat="1" x14ac:dyDescent="0.4"/>
    <row r="51136" s="6" customFormat="1" x14ac:dyDescent="0.4"/>
    <row r="51137" s="6" customFormat="1" x14ac:dyDescent="0.4"/>
    <row r="51138" s="6" customFormat="1" x14ac:dyDescent="0.4"/>
    <row r="51139" s="6" customFormat="1" x14ac:dyDescent="0.4"/>
    <row r="51140" s="6" customFormat="1" x14ac:dyDescent="0.4"/>
    <row r="51141" s="6" customFormat="1" x14ac:dyDescent="0.4"/>
    <row r="51142" s="6" customFormat="1" x14ac:dyDescent="0.4"/>
    <row r="51143" s="6" customFormat="1" x14ac:dyDescent="0.4"/>
    <row r="51144" s="6" customFormat="1" x14ac:dyDescent="0.4"/>
    <row r="51145" s="6" customFormat="1" x14ac:dyDescent="0.4"/>
    <row r="51146" s="6" customFormat="1" x14ac:dyDescent="0.4"/>
    <row r="51147" s="6" customFormat="1" x14ac:dyDescent="0.4"/>
    <row r="51148" s="6" customFormat="1" x14ac:dyDescent="0.4"/>
    <row r="51149" s="6" customFormat="1" x14ac:dyDescent="0.4"/>
    <row r="51150" s="6" customFormat="1" x14ac:dyDescent="0.4"/>
    <row r="51151" s="6" customFormat="1" x14ac:dyDescent="0.4"/>
    <row r="51152" s="6" customFormat="1" x14ac:dyDescent="0.4"/>
    <row r="51153" s="6" customFormat="1" x14ac:dyDescent="0.4"/>
    <row r="51154" s="6" customFormat="1" x14ac:dyDescent="0.4"/>
    <row r="51155" s="6" customFormat="1" x14ac:dyDescent="0.4"/>
    <row r="51156" s="6" customFormat="1" x14ac:dyDescent="0.4"/>
    <row r="51157" s="6" customFormat="1" x14ac:dyDescent="0.4"/>
    <row r="51158" s="6" customFormat="1" x14ac:dyDescent="0.4"/>
    <row r="51159" s="6" customFormat="1" x14ac:dyDescent="0.4"/>
    <row r="51160" s="6" customFormat="1" x14ac:dyDescent="0.4"/>
    <row r="51161" s="6" customFormat="1" x14ac:dyDescent="0.4"/>
    <row r="51162" s="6" customFormat="1" x14ac:dyDescent="0.4"/>
    <row r="51163" s="6" customFormat="1" x14ac:dyDescent="0.4"/>
    <row r="51164" s="6" customFormat="1" x14ac:dyDescent="0.4"/>
    <row r="51165" s="6" customFormat="1" x14ac:dyDescent="0.4"/>
    <row r="51166" s="6" customFormat="1" x14ac:dyDescent="0.4"/>
    <row r="51167" s="6" customFormat="1" x14ac:dyDescent="0.4"/>
    <row r="51168" s="6" customFormat="1" x14ac:dyDescent="0.4"/>
    <row r="51169" s="6" customFormat="1" x14ac:dyDescent="0.4"/>
    <row r="51170" s="6" customFormat="1" x14ac:dyDescent="0.4"/>
    <row r="51171" s="6" customFormat="1" x14ac:dyDescent="0.4"/>
    <row r="51172" s="6" customFormat="1" x14ac:dyDescent="0.4"/>
    <row r="51173" s="6" customFormat="1" x14ac:dyDescent="0.4"/>
    <row r="51174" s="6" customFormat="1" x14ac:dyDescent="0.4"/>
    <row r="51175" s="6" customFormat="1" x14ac:dyDescent="0.4"/>
    <row r="51176" s="6" customFormat="1" x14ac:dyDescent="0.4"/>
    <row r="51177" s="6" customFormat="1" x14ac:dyDescent="0.4"/>
    <row r="51178" s="6" customFormat="1" x14ac:dyDescent="0.4"/>
    <row r="51179" s="6" customFormat="1" x14ac:dyDescent="0.4"/>
    <row r="51180" s="6" customFormat="1" x14ac:dyDescent="0.4"/>
    <row r="51181" s="6" customFormat="1" x14ac:dyDescent="0.4"/>
    <row r="51182" s="6" customFormat="1" x14ac:dyDescent="0.4"/>
    <row r="51183" s="6" customFormat="1" x14ac:dyDescent="0.4"/>
    <row r="51184" s="6" customFormat="1" x14ac:dyDescent="0.4"/>
    <row r="51185" s="6" customFormat="1" x14ac:dyDescent="0.4"/>
    <row r="51186" s="6" customFormat="1" x14ac:dyDescent="0.4"/>
    <row r="51187" s="6" customFormat="1" x14ac:dyDescent="0.4"/>
    <row r="51188" s="6" customFormat="1" x14ac:dyDescent="0.4"/>
    <row r="51189" s="6" customFormat="1" x14ac:dyDescent="0.4"/>
    <row r="51190" s="6" customFormat="1" x14ac:dyDescent="0.4"/>
    <row r="51191" s="6" customFormat="1" x14ac:dyDescent="0.4"/>
    <row r="51192" s="6" customFormat="1" x14ac:dyDescent="0.4"/>
    <row r="51193" s="6" customFormat="1" x14ac:dyDescent="0.4"/>
    <row r="51194" s="6" customFormat="1" x14ac:dyDescent="0.4"/>
    <row r="51195" s="6" customFormat="1" x14ac:dyDescent="0.4"/>
    <row r="51196" s="6" customFormat="1" x14ac:dyDescent="0.4"/>
    <row r="51197" s="6" customFormat="1" x14ac:dyDescent="0.4"/>
    <row r="51198" s="6" customFormat="1" x14ac:dyDescent="0.4"/>
    <row r="51199" s="6" customFormat="1" x14ac:dyDescent="0.4"/>
    <row r="51200" s="6" customFormat="1" x14ac:dyDescent="0.4"/>
    <row r="51201" s="6" customFormat="1" x14ac:dyDescent="0.4"/>
    <row r="51202" s="6" customFormat="1" x14ac:dyDescent="0.4"/>
    <row r="51203" s="6" customFormat="1" x14ac:dyDescent="0.4"/>
    <row r="51204" s="6" customFormat="1" x14ac:dyDescent="0.4"/>
    <row r="51205" s="6" customFormat="1" x14ac:dyDescent="0.4"/>
    <row r="51206" s="6" customFormat="1" x14ac:dyDescent="0.4"/>
    <row r="51207" s="6" customFormat="1" x14ac:dyDescent="0.4"/>
    <row r="51208" s="6" customFormat="1" x14ac:dyDescent="0.4"/>
    <row r="51209" s="6" customFormat="1" x14ac:dyDescent="0.4"/>
    <row r="51210" s="6" customFormat="1" x14ac:dyDescent="0.4"/>
    <row r="51211" s="6" customFormat="1" x14ac:dyDescent="0.4"/>
    <row r="51212" s="6" customFormat="1" x14ac:dyDescent="0.4"/>
    <row r="51213" s="6" customFormat="1" x14ac:dyDescent="0.4"/>
    <row r="51214" s="6" customFormat="1" x14ac:dyDescent="0.4"/>
    <row r="51215" s="6" customFormat="1" x14ac:dyDescent="0.4"/>
    <row r="51216" s="6" customFormat="1" x14ac:dyDescent="0.4"/>
    <row r="51217" s="6" customFormat="1" x14ac:dyDescent="0.4"/>
    <row r="51218" s="6" customFormat="1" x14ac:dyDescent="0.4"/>
    <row r="51219" s="6" customFormat="1" x14ac:dyDescent="0.4"/>
    <row r="51220" s="6" customFormat="1" x14ac:dyDescent="0.4"/>
    <row r="51221" s="6" customFormat="1" x14ac:dyDescent="0.4"/>
    <row r="51222" s="6" customFormat="1" x14ac:dyDescent="0.4"/>
    <row r="51223" s="6" customFormat="1" x14ac:dyDescent="0.4"/>
    <row r="51224" s="6" customFormat="1" x14ac:dyDescent="0.4"/>
    <row r="51225" s="6" customFormat="1" x14ac:dyDescent="0.4"/>
    <row r="51226" s="6" customFormat="1" x14ac:dyDescent="0.4"/>
    <row r="51227" s="6" customFormat="1" x14ac:dyDescent="0.4"/>
    <row r="51228" s="6" customFormat="1" x14ac:dyDescent="0.4"/>
    <row r="51229" s="6" customFormat="1" x14ac:dyDescent="0.4"/>
    <row r="51230" s="6" customFormat="1" x14ac:dyDescent="0.4"/>
    <row r="51231" s="6" customFormat="1" x14ac:dyDescent="0.4"/>
    <row r="51232" s="6" customFormat="1" x14ac:dyDescent="0.4"/>
    <row r="51233" s="6" customFormat="1" x14ac:dyDescent="0.4"/>
    <row r="51234" s="6" customFormat="1" x14ac:dyDescent="0.4"/>
    <row r="51235" s="6" customFormat="1" x14ac:dyDescent="0.4"/>
    <row r="51236" s="6" customFormat="1" x14ac:dyDescent="0.4"/>
    <row r="51237" s="6" customFormat="1" x14ac:dyDescent="0.4"/>
    <row r="51238" s="6" customFormat="1" x14ac:dyDescent="0.4"/>
    <row r="51239" s="6" customFormat="1" x14ac:dyDescent="0.4"/>
    <row r="51240" s="6" customFormat="1" x14ac:dyDescent="0.4"/>
    <row r="51241" s="6" customFormat="1" x14ac:dyDescent="0.4"/>
    <row r="51242" s="6" customFormat="1" x14ac:dyDescent="0.4"/>
    <row r="51243" s="6" customFormat="1" x14ac:dyDescent="0.4"/>
    <row r="51244" s="6" customFormat="1" x14ac:dyDescent="0.4"/>
    <row r="51245" s="6" customFormat="1" x14ac:dyDescent="0.4"/>
    <row r="51246" s="6" customFormat="1" x14ac:dyDescent="0.4"/>
    <row r="51247" s="6" customFormat="1" x14ac:dyDescent="0.4"/>
    <row r="51248" s="6" customFormat="1" x14ac:dyDescent="0.4"/>
    <row r="51249" s="6" customFormat="1" x14ac:dyDescent="0.4"/>
    <row r="51250" s="6" customFormat="1" x14ac:dyDescent="0.4"/>
    <row r="51251" s="6" customFormat="1" x14ac:dyDescent="0.4"/>
    <row r="51252" s="6" customFormat="1" x14ac:dyDescent="0.4"/>
    <row r="51253" s="6" customFormat="1" x14ac:dyDescent="0.4"/>
    <row r="51254" s="6" customFormat="1" x14ac:dyDescent="0.4"/>
    <row r="51255" s="6" customFormat="1" x14ac:dyDescent="0.4"/>
    <row r="51256" s="6" customFormat="1" x14ac:dyDescent="0.4"/>
    <row r="51257" s="6" customFormat="1" x14ac:dyDescent="0.4"/>
    <row r="51258" s="6" customFormat="1" x14ac:dyDescent="0.4"/>
    <row r="51259" s="6" customFormat="1" x14ac:dyDescent="0.4"/>
    <row r="51260" s="6" customFormat="1" x14ac:dyDescent="0.4"/>
    <row r="51261" s="6" customFormat="1" x14ac:dyDescent="0.4"/>
    <row r="51262" s="6" customFormat="1" x14ac:dyDescent="0.4"/>
    <row r="51263" s="6" customFormat="1" x14ac:dyDescent="0.4"/>
    <row r="51264" s="6" customFormat="1" x14ac:dyDescent="0.4"/>
    <row r="51265" s="6" customFormat="1" x14ac:dyDescent="0.4"/>
    <row r="51266" s="6" customFormat="1" x14ac:dyDescent="0.4"/>
    <row r="51267" s="6" customFormat="1" x14ac:dyDescent="0.4"/>
    <row r="51268" s="6" customFormat="1" x14ac:dyDescent="0.4"/>
    <row r="51269" s="6" customFormat="1" x14ac:dyDescent="0.4"/>
    <row r="51270" s="6" customFormat="1" x14ac:dyDescent="0.4"/>
    <row r="51271" s="6" customFormat="1" x14ac:dyDescent="0.4"/>
    <row r="51272" s="6" customFormat="1" x14ac:dyDescent="0.4"/>
    <row r="51273" s="6" customFormat="1" x14ac:dyDescent="0.4"/>
    <row r="51274" s="6" customFormat="1" x14ac:dyDescent="0.4"/>
    <row r="51275" s="6" customFormat="1" x14ac:dyDescent="0.4"/>
    <row r="51276" s="6" customFormat="1" x14ac:dyDescent="0.4"/>
    <row r="51277" s="6" customFormat="1" x14ac:dyDescent="0.4"/>
    <row r="51278" s="6" customFormat="1" x14ac:dyDescent="0.4"/>
    <row r="51279" s="6" customFormat="1" x14ac:dyDescent="0.4"/>
    <row r="51280" s="6" customFormat="1" x14ac:dyDescent="0.4"/>
    <row r="51281" s="6" customFormat="1" x14ac:dyDescent="0.4"/>
    <row r="51282" s="6" customFormat="1" x14ac:dyDescent="0.4"/>
    <row r="51283" s="6" customFormat="1" x14ac:dyDescent="0.4"/>
    <row r="51284" s="6" customFormat="1" x14ac:dyDescent="0.4"/>
    <row r="51285" s="6" customFormat="1" x14ac:dyDescent="0.4"/>
    <row r="51286" s="6" customFormat="1" x14ac:dyDescent="0.4"/>
    <row r="51287" s="6" customFormat="1" x14ac:dyDescent="0.4"/>
    <row r="51288" s="6" customFormat="1" x14ac:dyDescent="0.4"/>
    <row r="51289" s="6" customFormat="1" x14ac:dyDescent="0.4"/>
    <row r="51290" s="6" customFormat="1" x14ac:dyDescent="0.4"/>
    <row r="51291" s="6" customFormat="1" x14ac:dyDescent="0.4"/>
    <row r="51292" s="6" customFormat="1" x14ac:dyDescent="0.4"/>
    <row r="51293" s="6" customFormat="1" x14ac:dyDescent="0.4"/>
    <row r="51294" s="6" customFormat="1" x14ac:dyDescent="0.4"/>
    <row r="51295" s="6" customFormat="1" x14ac:dyDescent="0.4"/>
    <row r="51296" s="6" customFormat="1" x14ac:dyDescent="0.4"/>
    <row r="51297" s="6" customFormat="1" x14ac:dyDescent="0.4"/>
    <row r="51298" s="6" customFormat="1" x14ac:dyDescent="0.4"/>
    <row r="51299" s="6" customFormat="1" x14ac:dyDescent="0.4"/>
    <row r="51300" s="6" customFormat="1" x14ac:dyDescent="0.4"/>
    <row r="51301" s="6" customFormat="1" x14ac:dyDescent="0.4"/>
    <row r="51302" s="6" customFormat="1" x14ac:dyDescent="0.4"/>
    <row r="51303" s="6" customFormat="1" x14ac:dyDescent="0.4"/>
    <row r="51304" s="6" customFormat="1" x14ac:dyDescent="0.4"/>
    <row r="51305" s="6" customFormat="1" x14ac:dyDescent="0.4"/>
    <row r="51306" s="6" customFormat="1" x14ac:dyDescent="0.4"/>
    <row r="51307" s="6" customFormat="1" x14ac:dyDescent="0.4"/>
    <row r="51308" s="6" customFormat="1" x14ac:dyDescent="0.4"/>
    <row r="51309" s="6" customFormat="1" x14ac:dyDescent="0.4"/>
    <row r="51310" s="6" customFormat="1" x14ac:dyDescent="0.4"/>
    <row r="51311" s="6" customFormat="1" x14ac:dyDescent="0.4"/>
    <row r="51312" s="6" customFormat="1" x14ac:dyDescent="0.4"/>
    <row r="51313" s="6" customFormat="1" x14ac:dyDescent="0.4"/>
    <row r="51314" s="6" customFormat="1" x14ac:dyDescent="0.4"/>
    <row r="51315" s="6" customFormat="1" x14ac:dyDescent="0.4"/>
    <row r="51316" s="6" customFormat="1" x14ac:dyDescent="0.4"/>
    <row r="51317" s="6" customFormat="1" x14ac:dyDescent="0.4"/>
    <row r="51318" s="6" customFormat="1" x14ac:dyDescent="0.4"/>
    <row r="51319" s="6" customFormat="1" x14ac:dyDescent="0.4"/>
    <row r="51320" s="6" customFormat="1" x14ac:dyDescent="0.4"/>
    <row r="51321" s="6" customFormat="1" x14ac:dyDescent="0.4"/>
    <row r="51322" s="6" customFormat="1" x14ac:dyDescent="0.4"/>
    <row r="51323" s="6" customFormat="1" x14ac:dyDescent="0.4"/>
    <row r="51324" s="6" customFormat="1" x14ac:dyDescent="0.4"/>
    <row r="51325" s="6" customFormat="1" x14ac:dyDescent="0.4"/>
    <row r="51326" s="6" customFormat="1" x14ac:dyDescent="0.4"/>
    <row r="51327" s="6" customFormat="1" x14ac:dyDescent="0.4"/>
    <row r="51328" s="6" customFormat="1" x14ac:dyDescent="0.4"/>
    <row r="51329" s="6" customFormat="1" x14ac:dyDescent="0.4"/>
    <row r="51330" s="6" customFormat="1" x14ac:dyDescent="0.4"/>
    <row r="51331" s="6" customFormat="1" x14ac:dyDescent="0.4"/>
    <row r="51332" s="6" customFormat="1" x14ac:dyDescent="0.4"/>
    <row r="51333" s="6" customFormat="1" x14ac:dyDescent="0.4"/>
    <row r="51334" s="6" customFormat="1" x14ac:dyDescent="0.4"/>
    <row r="51335" s="6" customFormat="1" x14ac:dyDescent="0.4"/>
    <row r="51336" s="6" customFormat="1" x14ac:dyDescent="0.4"/>
    <row r="51337" s="6" customFormat="1" x14ac:dyDescent="0.4"/>
    <row r="51338" s="6" customFormat="1" x14ac:dyDescent="0.4"/>
    <row r="51339" s="6" customFormat="1" x14ac:dyDescent="0.4"/>
    <row r="51340" s="6" customFormat="1" x14ac:dyDescent="0.4"/>
    <row r="51341" s="6" customFormat="1" x14ac:dyDescent="0.4"/>
    <row r="51342" s="6" customFormat="1" x14ac:dyDescent="0.4"/>
    <row r="51343" s="6" customFormat="1" x14ac:dyDescent="0.4"/>
    <row r="51344" s="6" customFormat="1" x14ac:dyDescent="0.4"/>
    <row r="51345" s="6" customFormat="1" x14ac:dyDescent="0.4"/>
    <row r="51346" s="6" customFormat="1" x14ac:dyDescent="0.4"/>
    <row r="51347" s="6" customFormat="1" x14ac:dyDescent="0.4"/>
    <row r="51348" s="6" customFormat="1" x14ac:dyDescent="0.4"/>
    <row r="51349" s="6" customFormat="1" x14ac:dyDescent="0.4"/>
    <row r="51350" s="6" customFormat="1" x14ac:dyDescent="0.4"/>
    <row r="51351" s="6" customFormat="1" x14ac:dyDescent="0.4"/>
    <row r="51352" s="6" customFormat="1" x14ac:dyDescent="0.4"/>
    <row r="51353" s="6" customFormat="1" x14ac:dyDescent="0.4"/>
    <row r="51354" s="6" customFormat="1" x14ac:dyDescent="0.4"/>
    <row r="51355" s="6" customFormat="1" x14ac:dyDescent="0.4"/>
    <row r="51356" s="6" customFormat="1" x14ac:dyDescent="0.4"/>
    <row r="51357" s="6" customFormat="1" x14ac:dyDescent="0.4"/>
    <row r="51358" s="6" customFormat="1" x14ac:dyDescent="0.4"/>
    <row r="51359" s="6" customFormat="1" x14ac:dyDescent="0.4"/>
    <row r="51360" s="6" customFormat="1" x14ac:dyDescent="0.4"/>
    <row r="51361" s="6" customFormat="1" x14ac:dyDescent="0.4"/>
    <row r="51362" s="6" customFormat="1" x14ac:dyDescent="0.4"/>
    <row r="51363" s="6" customFormat="1" x14ac:dyDescent="0.4"/>
    <row r="51364" s="6" customFormat="1" x14ac:dyDescent="0.4"/>
    <row r="51365" s="6" customFormat="1" x14ac:dyDescent="0.4"/>
    <row r="51366" s="6" customFormat="1" x14ac:dyDescent="0.4"/>
    <row r="51367" s="6" customFormat="1" x14ac:dyDescent="0.4"/>
    <row r="51368" s="6" customFormat="1" x14ac:dyDescent="0.4"/>
    <row r="51369" s="6" customFormat="1" x14ac:dyDescent="0.4"/>
    <row r="51370" s="6" customFormat="1" x14ac:dyDescent="0.4"/>
    <row r="51371" s="6" customFormat="1" x14ac:dyDescent="0.4"/>
    <row r="51372" s="6" customFormat="1" x14ac:dyDescent="0.4"/>
    <row r="51373" s="6" customFormat="1" x14ac:dyDescent="0.4"/>
    <row r="51374" s="6" customFormat="1" x14ac:dyDescent="0.4"/>
    <row r="51375" s="6" customFormat="1" x14ac:dyDescent="0.4"/>
    <row r="51376" s="6" customFormat="1" x14ac:dyDescent="0.4"/>
    <row r="51377" s="6" customFormat="1" x14ac:dyDescent="0.4"/>
    <row r="51378" s="6" customFormat="1" x14ac:dyDescent="0.4"/>
    <row r="51379" s="6" customFormat="1" x14ac:dyDescent="0.4"/>
    <row r="51380" s="6" customFormat="1" x14ac:dyDescent="0.4"/>
    <row r="51381" s="6" customFormat="1" x14ac:dyDescent="0.4"/>
    <row r="51382" s="6" customFormat="1" x14ac:dyDescent="0.4"/>
    <row r="51383" s="6" customFormat="1" x14ac:dyDescent="0.4"/>
    <row r="51384" s="6" customFormat="1" x14ac:dyDescent="0.4"/>
    <row r="51385" s="6" customFormat="1" x14ac:dyDescent="0.4"/>
    <row r="51386" s="6" customFormat="1" x14ac:dyDescent="0.4"/>
    <row r="51387" s="6" customFormat="1" x14ac:dyDescent="0.4"/>
    <row r="51388" s="6" customFormat="1" x14ac:dyDescent="0.4"/>
    <row r="51389" s="6" customFormat="1" x14ac:dyDescent="0.4"/>
    <row r="51390" s="6" customFormat="1" x14ac:dyDescent="0.4"/>
    <row r="51391" s="6" customFormat="1" x14ac:dyDescent="0.4"/>
    <row r="51392" s="6" customFormat="1" x14ac:dyDescent="0.4"/>
    <row r="51393" s="6" customFormat="1" x14ac:dyDescent="0.4"/>
    <row r="51394" s="6" customFormat="1" x14ac:dyDescent="0.4"/>
    <row r="51395" s="6" customFormat="1" x14ac:dyDescent="0.4"/>
    <row r="51396" s="6" customFormat="1" x14ac:dyDescent="0.4"/>
    <row r="51397" s="6" customFormat="1" x14ac:dyDescent="0.4"/>
    <row r="51398" s="6" customFormat="1" x14ac:dyDescent="0.4"/>
    <row r="51399" s="6" customFormat="1" x14ac:dyDescent="0.4"/>
    <row r="51400" s="6" customFormat="1" x14ac:dyDescent="0.4"/>
    <row r="51401" s="6" customFormat="1" x14ac:dyDescent="0.4"/>
    <row r="51402" s="6" customFormat="1" x14ac:dyDescent="0.4"/>
    <row r="51403" s="6" customFormat="1" x14ac:dyDescent="0.4"/>
    <row r="51404" s="6" customFormat="1" x14ac:dyDescent="0.4"/>
    <row r="51405" s="6" customFormat="1" x14ac:dyDescent="0.4"/>
    <row r="51406" s="6" customFormat="1" x14ac:dyDescent="0.4"/>
    <row r="51407" s="6" customFormat="1" x14ac:dyDescent="0.4"/>
    <row r="51408" s="6" customFormat="1" x14ac:dyDescent="0.4"/>
    <row r="51409" s="6" customFormat="1" x14ac:dyDescent="0.4"/>
    <row r="51410" s="6" customFormat="1" x14ac:dyDescent="0.4"/>
    <row r="51411" s="6" customFormat="1" x14ac:dyDescent="0.4"/>
    <row r="51412" s="6" customFormat="1" x14ac:dyDescent="0.4"/>
    <row r="51413" s="6" customFormat="1" x14ac:dyDescent="0.4"/>
    <row r="51414" s="6" customFormat="1" x14ac:dyDescent="0.4"/>
    <row r="51415" s="6" customFormat="1" x14ac:dyDescent="0.4"/>
    <row r="51416" s="6" customFormat="1" x14ac:dyDescent="0.4"/>
    <row r="51417" s="6" customFormat="1" x14ac:dyDescent="0.4"/>
    <row r="51418" s="6" customFormat="1" x14ac:dyDescent="0.4"/>
    <row r="51419" s="6" customFormat="1" x14ac:dyDescent="0.4"/>
    <row r="51420" s="6" customFormat="1" x14ac:dyDescent="0.4"/>
    <row r="51421" s="6" customFormat="1" x14ac:dyDescent="0.4"/>
    <row r="51422" s="6" customFormat="1" x14ac:dyDescent="0.4"/>
    <row r="51423" s="6" customFormat="1" x14ac:dyDescent="0.4"/>
    <row r="51424" s="6" customFormat="1" x14ac:dyDescent="0.4"/>
    <row r="51425" s="6" customFormat="1" x14ac:dyDescent="0.4"/>
    <row r="51426" s="6" customFormat="1" x14ac:dyDescent="0.4"/>
    <row r="51427" s="6" customFormat="1" x14ac:dyDescent="0.4"/>
    <row r="51428" s="6" customFormat="1" x14ac:dyDescent="0.4"/>
    <row r="51429" s="6" customFormat="1" x14ac:dyDescent="0.4"/>
    <row r="51430" s="6" customFormat="1" x14ac:dyDescent="0.4"/>
    <row r="51431" s="6" customFormat="1" x14ac:dyDescent="0.4"/>
    <row r="51432" s="6" customFormat="1" x14ac:dyDescent="0.4"/>
    <row r="51433" s="6" customFormat="1" x14ac:dyDescent="0.4"/>
    <row r="51434" s="6" customFormat="1" x14ac:dyDescent="0.4"/>
    <row r="51435" s="6" customFormat="1" x14ac:dyDescent="0.4"/>
    <row r="51436" s="6" customFormat="1" x14ac:dyDescent="0.4"/>
    <row r="51437" s="6" customFormat="1" x14ac:dyDescent="0.4"/>
    <row r="51438" s="6" customFormat="1" x14ac:dyDescent="0.4"/>
    <row r="51439" s="6" customFormat="1" x14ac:dyDescent="0.4"/>
    <row r="51440" s="6" customFormat="1" x14ac:dyDescent="0.4"/>
    <row r="51441" s="6" customFormat="1" x14ac:dyDescent="0.4"/>
    <row r="51442" s="6" customFormat="1" x14ac:dyDescent="0.4"/>
    <row r="51443" s="6" customFormat="1" x14ac:dyDescent="0.4"/>
    <row r="51444" s="6" customFormat="1" x14ac:dyDescent="0.4"/>
    <row r="51445" s="6" customFormat="1" x14ac:dyDescent="0.4"/>
    <row r="51446" s="6" customFormat="1" x14ac:dyDescent="0.4"/>
    <row r="51447" s="6" customFormat="1" x14ac:dyDescent="0.4"/>
    <row r="51448" s="6" customFormat="1" x14ac:dyDescent="0.4"/>
    <row r="51449" s="6" customFormat="1" x14ac:dyDescent="0.4"/>
    <row r="51450" s="6" customFormat="1" x14ac:dyDescent="0.4"/>
    <row r="51451" s="6" customFormat="1" x14ac:dyDescent="0.4"/>
    <row r="51452" s="6" customFormat="1" x14ac:dyDescent="0.4"/>
    <row r="51453" s="6" customFormat="1" x14ac:dyDescent="0.4"/>
    <row r="51454" s="6" customFormat="1" x14ac:dyDescent="0.4"/>
    <row r="51455" s="6" customFormat="1" x14ac:dyDescent="0.4"/>
    <row r="51456" s="6" customFormat="1" x14ac:dyDescent="0.4"/>
    <row r="51457" s="6" customFormat="1" x14ac:dyDescent="0.4"/>
    <row r="51458" s="6" customFormat="1" x14ac:dyDescent="0.4"/>
    <row r="51459" s="6" customFormat="1" x14ac:dyDescent="0.4"/>
    <row r="51460" s="6" customFormat="1" x14ac:dyDescent="0.4"/>
    <row r="51461" s="6" customFormat="1" x14ac:dyDescent="0.4"/>
    <row r="51462" s="6" customFormat="1" x14ac:dyDescent="0.4"/>
    <row r="51463" s="6" customFormat="1" x14ac:dyDescent="0.4"/>
    <row r="51464" s="6" customFormat="1" x14ac:dyDescent="0.4"/>
    <row r="51465" s="6" customFormat="1" x14ac:dyDescent="0.4"/>
    <row r="51466" s="6" customFormat="1" x14ac:dyDescent="0.4"/>
    <row r="51467" s="6" customFormat="1" x14ac:dyDescent="0.4"/>
    <row r="51468" s="6" customFormat="1" x14ac:dyDescent="0.4"/>
    <row r="51469" s="6" customFormat="1" x14ac:dyDescent="0.4"/>
    <row r="51470" s="6" customFormat="1" x14ac:dyDescent="0.4"/>
    <row r="51471" s="6" customFormat="1" x14ac:dyDescent="0.4"/>
    <row r="51472" s="6" customFormat="1" x14ac:dyDescent="0.4"/>
    <row r="51473" s="6" customFormat="1" x14ac:dyDescent="0.4"/>
    <row r="51474" s="6" customFormat="1" x14ac:dyDescent="0.4"/>
    <row r="51475" s="6" customFormat="1" x14ac:dyDescent="0.4"/>
    <row r="51476" s="6" customFormat="1" x14ac:dyDescent="0.4"/>
    <row r="51477" s="6" customFormat="1" x14ac:dyDescent="0.4"/>
    <row r="51478" s="6" customFormat="1" x14ac:dyDescent="0.4"/>
    <row r="51479" s="6" customFormat="1" x14ac:dyDescent="0.4"/>
    <row r="51480" s="6" customFormat="1" x14ac:dyDescent="0.4"/>
    <row r="51481" s="6" customFormat="1" x14ac:dyDescent="0.4"/>
    <row r="51482" s="6" customFormat="1" x14ac:dyDescent="0.4"/>
    <row r="51483" s="6" customFormat="1" x14ac:dyDescent="0.4"/>
    <row r="51484" s="6" customFormat="1" x14ac:dyDescent="0.4"/>
    <row r="51485" s="6" customFormat="1" x14ac:dyDescent="0.4"/>
    <row r="51486" s="6" customFormat="1" x14ac:dyDescent="0.4"/>
    <row r="51487" s="6" customFormat="1" x14ac:dyDescent="0.4"/>
    <row r="51488" s="6" customFormat="1" x14ac:dyDescent="0.4"/>
    <row r="51489" s="6" customFormat="1" x14ac:dyDescent="0.4"/>
    <row r="51490" s="6" customFormat="1" x14ac:dyDescent="0.4"/>
    <row r="51491" s="6" customFormat="1" x14ac:dyDescent="0.4"/>
    <row r="51492" s="6" customFormat="1" x14ac:dyDescent="0.4"/>
    <row r="51493" s="6" customFormat="1" x14ac:dyDescent="0.4"/>
    <row r="51494" s="6" customFormat="1" x14ac:dyDescent="0.4"/>
    <row r="51495" s="6" customFormat="1" x14ac:dyDescent="0.4"/>
    <row r="51496" s="6" customFormat="1" x14ac:dyDescent="0.4"/>
    <row r="51497" s="6" customFormat="1" x14ac:dyDescent="0.4"/>
    <row r="51498" s="6" customFormat="1" x14ac:dyDescent="0.4"/>
    <row r="51499" s="6" customFormat="1" x14ac:dyDescent="0.4"/>
    <row r="51500" s="6" customFormat="1" x14ac:dyDescent="0.4"/>
    <row r="51501" s="6" customFormat="1" x14ac:dyDescent="0.4"/>
    <row r="51502" s="6" customFormat="1" x14ac:dyDescent="0.4"/>
    <row r="51503" s="6" customFormat="1" x14ac:dyDescent="0.4"/>
    <row r="51504" s="6" customFormat="1" x14ac:dyDescent="0.4"/>
    <row r="51505" s="6" customFormat="1" x14ac:dyDescent="0.4"/>
    <row r="51506" s="6" customFormat="1" x14ac:dyDescent="0.4"/>
    <row r="51507" s="6" customFormat="1" x14ac:dyDescent="0.4"/>
    <row r="51508" s="6" customFormat="1" x14ac:dyDescent="0.4"/>
    <row r="51509" s="6" customFormat="1" x14ac:dyDescent="0.4"/>
    <row r="51510" s="6" customFormat="1" x14ac:dyDescent="0.4"/>
    <row r="51511" s="6" customFormat="1" x14ac:dyDescent="0.4"/>
    <row r="51512" s="6" customFormat="1" x14ac:dyDescent="0.4"/>
    <row r="51513" s="6" customFormat="1" x14ac:dyDescent="0.4"/>
    <row r="51514" s="6" customFormat="1" x14ac:dyDescent="0.4"/>
    <row r="51515" s="6" customFormat="1" x14ac:dyDescent="0.4"/>
    <row r="51516" s="6" customFormat="1" x14ac:dyDescent="0.4"/>
    <row r="51517" s="6" customFormat="1" x14ac:dyDescent="0.4"/>
    <row r="51518" s="6" customFormat="1" x14ac:dyDescent="0.4"/>
    <row r="51519" s="6" customFormat="1" x14ac:dyDescent="0.4"/>
    <row r="51520" s="6" customFormat="1" x14ac:dyDescent="0.4"/>
    <row r="51521" s="6" customFormat="1" x14ac:dyDescent="0.4"/>
    <row r="51522" s="6" customFormat="1" x14ac:dyDescent="0.4"/>
    <row r="51523" s="6" customFormat="1" x14ac:dyDescent="0.4"/>
    <row r="51524" s="6" customFormat="1" x14ac:dyDescent="0.4"/>
    <row r="51525" s="6" customFormat="1" x14ac:dyDescent="0.4"/>
    <row r="51526" s="6" customFormat="1" x14ac:dyDescent="0.4"/>
    <row r="51527" s="6" customFormat="1" x14ac:dyDescent="0.4"/>
    <row r="51528" s="6" customFormat="1" x14ac:dyDescent="0.4"/>
    <row r="51529" s="6" customFormat="1" x14ac:dyDescent="0.4"/>
    <row r="51530" s="6" customFormat="1" x14ac:dyDescent="0.4"/>
    <row r="51531" s="6" customFormat="1" x14ac:dyDescent="0.4"/>
    <row r="51532" s="6" customFormat="1" x14ac:dyDescent="0.4"/>
    <row r="51533" s="6" customFormat="1" x14ac:dyDescent="0.4"/>
    <row r="51534" s="6" customFormat="1" x14ac:dyDescent="0.4"/>
    <row r="51535" s="6" customFormat="1" x14ac:dyDescent="0.4"/>
    <row r="51536" s="6" customFormat="1" x14ac:dyDescent="0.4"/>
    <row r="51537" s="6" customFormat="1" x14ac:dyDescent="0.4"/>
    <row r="51538" s="6" customFormat="1" x14ac:dyDescent="0.4"/>
    <row r="51539" s="6" customFormat="1" x14ac:dyDescent="0.4"/>
    <row r="51540" s="6" customFormat="1" x14ac:dyDescent="0.4"/>
    <row r="51541" s="6" customFormat="1" x14ac:dyDescent="0.4"/>
    <row r="51542" s="6" customFormat="1" x14ac:dyDescent="0.4"/>
    <row r="51543" s="6" customFormat="1" x14ac:dyDescent="0.4"/>
    <row r="51544" s="6" customFormat="1" x14ac:dyDescent="0.4"/>
    <row r="51545" s="6" customFormat="1" x14ac:dyDescent="0.4"/>
    <row r="51546" s="6" customFormat="1" x14ac:dyDescent="0.4"/>
    <row r="51547" s="6" customFormat="1" x14ac:dyDescent="0.4"/>
    <row r="51548" s="6" customFormat="1" x14ac:dyDescent="0.4"/>
    <row r="51549" s="6" customFormat="1" x14ac:dyDescent="0.4"/>
    <row r="51550" s="6" customFormat="1" x14ac:dyDescent="0.4"/>
    <row r="51551" s="6" customFormat="1" x14ac:dyDescent="0.4"/>
    <row r="51552" s="6" customFormat="1" x14ac:dyDescent="0.4"/>
    <row r="51553" s="6" customFormat="1" x14ac:dyDescent="0.4"/>
    <row r="51554" s="6" customFormat="1" x14ac:dyDescent="0.4"/>
    <row r="51555" s="6" customFormat="1" x14ac:dyDescent="0.4"/>
    <row r="51556" s="6" customFormat="1" x14ac:dyDescent="0.4"/>
    <row r="51557" s="6" customFormat="1" x14ac:dyDescent="0.4"/>
    <row r="51558" s="6" customFormat="1" x14ac:dyDescent="0.4"/>
    <row r="51559" s="6" customFormat="1" x14ac:dyDescent="0.4"/>
    <row r="51560" s="6" customFormat="1" x14ac:dyDescent="0.4"/>
    <row r="51561" s="6" customFormat="1" x14ac:dyDescent="0.4"/>
    <row r="51562" s="6" customFormat="1" x14ac:dyDescent="0.4"/>
    <row r="51563" s="6" customFormat="1" x14ac:dyDescent="0.4"/>
    <row r="51564" s="6" customFormat="1" x14ac:dyDescent="0.4"/>
    <row r="51565" s="6" customFormat="1" x14ac:dyDescent="0.4"/>
    <row r="51566" s="6" customFormat="1" x14ac:dyDescent="0.4"/>
    <row r="51567" s="6" customFormat="1" x14ac:dyDescent="0.4"/>
    <row r="51568" s="6" customFormat="1" x14ac:dyDescent="0.4"/>
    <row r="51569" s="6" customFormat="1" x14ac:dyDescent="0.4"/>
    <row r="51570" s="6" customFormat="1" x14ac:dyDescent="0.4"/>
    <row r="51571" s="6" customFormat="1" x14ac:dyDescent="0.4"/>
    <row r="51572" s="6" customFormat="1" x14ac:dyDescent="0.4"/>
    <row r="51573" s="6" customFormat="1" x14ac:dyDescent="0.4"/>
    <row r="51574" s="6" customFormat="1" x14ac:dyDescent="0.4"/>
    <row r="51575" s="6" customFormat="1" x14ac:dyDescent="0.4"/>
    <row r="51576" s="6" customFormat="1" x14ac:dyDescent="0.4"/>
    <row r="51577" s="6" customFormat="1" x14ac:dyDescent="0.4"/>
    <row r="51578" s="6" customFormat="1" x14ac:dyDescent="0.4"/>
    <row r="51579" s="6" customFormat="1" x14ac:dyDescent="0.4"/>
    <row r="51580" s="6" customFormat="1" x14ac:dyDescent="0.4"/>
    <row r="51581" s="6" customFormat="1" x14ac:dyDescent="0.4"/>
    <row r="51582" s="6" customFormat="1" x14ac:dyDescent="0.4"/>
    <row r="51583" s="6" customFormat="1" x14ac:dyDescent="0.4"/>
    <row r="51584" s="6" customFormat="1" x14ac:dyDescent="0.4"/>
    <row r="51585" s="6" customFormat="1" x14ac:dyDescent="0.4"/>
    <row r="51586" s="6" customFormat="1" x14ac:dyDescent="0.4"/>
    <row r="51587" s="6" customFormat="1" x14ac:dyDescent="0.4"/>
    <row r="51588" s="6" customFormat="1" x14ac:dyDescent="0.4"/>
    <row r="51589" s="6" customFormat="1" x14ac:dyDescent="0.4"/>
    <row r="51590" s="6" customFormat="1" x14ac:dyDescent="0.4"/>
    <row r="51591" s="6" customFormat="1" x14ac:dyDescent="0.4"/>
    <row r="51592" s="6" customFormat="1" x14ac:dyDescent="0.4"/>
    <row r="51593" s="6" customFormat="1" x14ac:dyDescent="0.4"/>
    <row r="51594" s="6" customFormat="1" x14ac:dyDescent="0.4"/>
    <row r="51595" s="6" customFormat="1" x14ac:dyDescent="0.4"/>
    <row r="51596" s="6" customFormat="1" x14ac:dyDescent="0.4"/>
    <row r="51597" s="6" customFormat="1" x14ac:dyDescent="0.4"/>
    <row r="51598" s="6" customFormat="1" x14ac:dyDescent="0.4"/>
    <row r="51599" s="6" customFormat="1" x14ac:dyDescent="0.4"/>
    <row r="51600" s="6" customFormat="1" x14ac:dyDescent="0.4"/>
    <row r="51601" s="6" customFormat="1" x14ac:dyDescent="0.4"/>
    <row r="51602" s="6" customFormat="1" x14ac:dyDescent="0.4"/>
    <row r="51603" s="6" customFormat="1" x14ac:dyDescent="0.4"/>
    <row r="51604" s="6" customFormat="1" x14ac:dyDescent="0.4"/>
    <row r="51605" s="6" customFormat="1" x14ac:dyDescent="0.4"/>
    <row r="51606" s="6" customFormat="1" x14ac:dyDescent="0.4"/>
    <row r="51607" s="6" customFormat="1" x14ac:dyDescent="0.4"/>
    <row r="51608" s="6" customFormat="1" x14ac:dyDescent="0.4"/>
    <row r="51609" s="6" customFormat="1" x14ac:dyDescent="0.4"/>
    <row r="51610" s="6" customFormat="1" x14ac:dyDescent="0.4"/>
    <row r="51611" s="6" customFormat="1" x14ac:dyDescent="0.4"/>
    <row r="51612" s="6" customFormat="1" x14ac:dyDescent="0.4"/>
    <row r="51613" s="6" customFormat="1" x14ac:dyDescent="0.4"/>
    <row r="51614" s="6" customFormat="1" x14ac:dyDescent="0.4"/>
    <row r="51615" s="6" customFormat="1" x14ac:dyDescent="0.4"/>
    <row r="51616" s="6" customFormat="1" x14ac:dyDescent="0.4"/>
    <row r="51617" s="6" customFormat="1" x14ac:dyDescent="0.4"/>
    <row r="51618" s="6" customFormat="1" x14ac:dyDescent="0.4"/>
    <row r="51619" s="6" customFormat="1" x14ac:dyDescent="0.4"/>
    <row r="51620" s="6" customFormat="1" x14ac:dyDescent="0.4"/>
    <row r="51621" s="6" customFormat="1" x14ac:dyDescent="0.4"/>
    <row r="51622" s="6" customFormat="1" x14ac:dyDescent="0.4"/>
    <row r="51623" s="6" customFormat="1" x14ac:dyDescent="0.4"/>
    <row r="51624" s="6" customFormat="1" x14ac:dyDescent="0.4"/>
    <row r="51625" s="6" customFormat="1" x14ac:dyDescent="0.4"/>
    <row r="51626" s="6" customFormat="1" x14ac:dyDescent="0.4"/>
    <row r="51627" s="6" customFormat="1" x14ac:dyDescent="0.4"/>
    <row r="51628" s="6" customFormat="1" x14ac:dyDescent="0.4"/>
    <row r="51629" s="6" customFormat="1" x14ac:dyDescent="0.4"/>
    <row r="51630" s="6" customFormat="1" x14ac:dyDescent="0.4"/>
    <row r="51631" s="6" customFormat="1" x14ac:dyDescent="0.4"/>
    <row r="51632" s="6" customFormat="1" x14ac:dyDescent="0.4"/>
    <row r="51633" s="6" customFormat="1" x14ac:dyDescent="0.4"/>
    <row r="51634" s="6" customFormat="1" x14ac:dyDescent="0.4"/>
    <row r="51635" s="6" customFormat="1" x14ac:dyDescent="0.4"/>
    <row r="51636" s="6" customFormat="1" x14ac:dyDescent="0.4"/>
    <row r="51637" s="6" customFormat="1" x14ac:dyDescent="0.4"/>
    <row r="51638" s="6" customFormat="1" x14ac:dyDescent="0.4"/>
    <row r="51639" s="6" customFormat="1" x14ac:dyDescent="0.4"/>
    <row r="51640" s="6" customFormat="1" x14ac:dyDescent="0.4"/>
    <row r="51641" s="6" customFormat="1" x14ac:dyDescent="0.4"/>
    <row r="51642" s="6" customFormat="1" x14ac:dyDescent="0.4"/>
    <row r="51643" s="6" customFormat="1" x14ac:dyDescent="0.4"/>
    <row r="51644" s="6" customFormat="1" x14ac:dyDescent="0.4"/>
    <row r="51645" s="6" customFormat="1" x14ac:dyDescent="0.4"/>
    <row r="51646" s="6" customFormat="1" x14ac:dyDescent="0.4"/>
    <row r="51647" s="6" customFormat="1" x14ac:dyDescent="0.4"/>
    <row r="51648" s="6" customFormat="1" x14ac:dyDescent="0.4"/>
    <row r="51649" s="6" customFormat="1" x14ac:dyDescent="0.4"/>
    <row r="51650" s="6" customFormat="1" x14ac:dyDescent="0.4"/>
    <row r="51651" s="6" customFormat="1" x14ac:dyDescent="0.4"/>
    <row r="51652" s="6" customFormat="1" x14ac:dyDescent="0.4"/>
    <row r="51653" s="6" customFormat="1" x14ac:dyDescent="0.4"/>
    <row r="51654" s="6" customFormat="1" x14ac:dyDescent="0.4"/>
    <row r="51655" s="6" customFormat="1" x14ac:dyDescent="0.4"/>
    <row r="51656" s="6" customFormat="1" x14ac:dyDescent="0.4"/>
    <row r="51657" s="6" customFormat="1" x14ac:dyDescent="0.4"/>
    <row r="51658" s="6" customFormat="1" x14ac:dyDescent="0.4"/>
    <row r="51659" s="6" customFormat="1" x14ac:dyDescent="0.4"/>
    <row r="51660" s="6" customFormat="1" x14ac:dyDescent="0.4"/>
    <row r="51661" s="6" customFormat="1" x14ac:dyDescent="0.4"/>
    <row r="51662" s="6" customFormat="1" x14ac:dyDescent="0.4"/>
    <row r="51663" s="6" customFormat="1" x14ac:dyDescent="0.4"/>
    <row r="51664" s="6" customFormat="1" x14ac:dyDescent="0.4"/>
    <row r="51665" s="6" customFormat="1" x14ac:dyDescent="0.4"/>
    <row r="51666" s="6" customFormat="1" x14ac:dyDescent="0.4"/>
    <row r="51667" s="6" customFormat="1" x14ac:dyDescent="0.4"/>
    <row r="51668" s="6" customFormat="1" x14ac:dyDescent="0.4"/>
    <row r="51669" s="6" customFormat="1" x14ac:dyDescent="0.4"/>
    <row r="51670" s="6" customFormat="1" x14ac:dyDescent="0.4"/>
    <row r="51671" s="6" customFormat="1" x14ac:dyDescent="0.4"/>
    <row r="51672" s="6" customFormat="1" x14ac:dyDescent="0.4"/>
    <row r="51673" s="6" customFormat="1" x14ac:dyDescent="0.4"/>
    <row r="51674" s="6" customFormat="1" x14ac:dyDescent="0.4"/>
    <row r="51675" s="6" customFormat="1" x14ac:dyDescent="0.4"/>
    <row r="51676" s="6" customFormat="1" x14ac:dyDescent="0.4"/>
    <row r="51677" s="6" customFormat="1" x14ac:dyDescent="0.4"/>
    <row r="51678" s="6" customFormat="1" x14ac:dyDescent="0.4"/>
    <row r="51679" s="6" customFormat="1" x14ac:dyDescent="0.4"/>
    <row r="51680" s="6" customFormat="1" x14ac:dyDescent="0.4"/>
    <row r="51681" s="6" customFormat="1" x14ac:dyDescent="0.4"/>
    <row r="51682" s="6" customFormat="1" x14ac:dyDescent="0.4"/>
    <row r="51683" s="6" customFormat="1" x14ac:dyDescent="0.4"/>
    <row r="51684" s="6" customFormat="1" x14ac:dyDescent="0.4"/>
    <row r="51685" s="6" customFormat="1" x14ac:dyDescent="0.4"/>
    <row r="51686" s="6" customFormat="1" x14ac:dyDescent="0.4"/>
    <row r="51687" s="6" customFormat="1" x14ac:dyDescent="0.4"/>
    <row r="51688" s="6" customFormat="1" x14ac:dyDescent="0.4"/>
    <row r="51689" s="6" customFormat="1" x14ac:dyDescent="0.4"/>
    <row r="51690" s="6" customFormat="1" x14ac:dyDescent="0.4"/>
    <row r="51691" s="6" customFormat="1" x14ac:dyDescent="0.4"/>
    <row r="51692" s="6" customFormat="1" x14ac:dyDescent="0.4"/>
    <row r="51693" s="6" customFormat="1" x14ac:dyDescent="0.4"/>
    <row r="51694" s="6" customFormat="1" x14ac:dyDescent="0.4"/>
    <row r="51695" s="6" customFormat="1" x14ac:dyDescent="0.4"/>
    <row r="51696" s="6" customFormat="1" x14ac:dyDescent="0.4"/>
    <row r="51697" s="6" customFormat="1" x14ac:dyDescent="0.4"/>
    <row r="51698" s="6" customFormat="1" x14ac:dyDescent="0.4"/>
    <row r="51699" s="6" customFormat="1" x14ac:dyDescent="0.4"/>
    <row r="51700" s="6" customFormat="1" x14ac:dyDescent="0.4"/>
    <row r="51701" s="6" customFormat="1" x14ac:dyDescent="0.4"/>
    <row r="51702" s="6" customFormat="1" x14ac:dyDescent="0.4"/>
    <row r="51703" s="6" customFormat="1" x14ac:dyDescent="0.4"/>
    <row r="51704" s="6" customFormat="1" x14ac:dyDescent="0.4"/>
    <row r="51705" s="6" customFormat="1" x14ac:dyDescent="0.4"/>
    <row r="51706" s="6" customFormat="1" x14ac:dyDescent="0.4"/>
    <row r="51707" s="6" customFormat="1" x14ac:dyDescent="0.4"/>
    <row r="51708" s="6" customFormat="1" x14ac:dyDescent="0.4"/>
    <row r="51709" s="6" customFormat="1" x14ac:dyDescent="0.4"/>
    <row r="51710" s="6" customFormat="1" x14ac:dyDescent="0.4"/>
    <row r="51711" s="6" customFormat="1" x14ac:dyDescent="0.4"/>
    <row r="51712" s="6" customFormat="1" x14ac:dyDescent="0.4"/>
    <row r="51713" s="6" customFormat="1" x14ac:dyDescent="0.4"/>
    <row r="51714" s="6" customFormat="1" x14ac:dyDescent="0.4"/>
    <row r="51715" s="6" customFormat="1" x14ac:dyDescent="0.4"/>
    <row r="51716" s="6" customFormat="1" x14ac:dyDescent="0.4"/>
    <row r="51717" s="6" customFormat="1" x14ac:dyDescent="0.4"/>
    <row r="51718" s="6" customFormat="1" x14ac:dyDescent="0.4"/>
    <row r="51719" s="6" customFormat="1" x14ac:dyDescent="0.4"/>
    <row r="51720" s="6" customFormat="1" x14ac:dyDescent="0.4"/>
    <row r="51721" s="6" customFormat="1" x14ac:dyDescent="0.4"/>
    <row r="51722" s="6" customFormat="1" x14ac:dyDescent="0.4"/>
    <row r="51723" s="6" customFormat="1" x14ac:dyDescent="0.4"/>
    <row r="51724" s="6" customFormat="1" x14ac:dyDescent="0.4"/>
    <row r="51725" s="6" customFormat="1" x14ac:dyDescent="0.4"/>
    <row r="51726" s="6" customFormat="1" x14ac:dyDescent="0.4"/>
    <row r="51727" s="6" customFormat="1" x14ac:dyDescent="0.4"/>
    <row r="51728" s="6" customFormat="1" x14ac:dyDescent="0.4"/>
    <row r="51729" s="6" customFormat="1" x14ac:dyDescent="0.4"/>
    <row r="51730" s="6" customFormat="1" x14ac:dyDescent="0.4"/>
    <row r="51731" s="6" customFormat="1" x14ac:dyDescent="0.4"/>
    <row r="51732" s="6" customFormat="1" x14ac:dyDescent="0.4"/>
    <row r="51733" s="6" customFormat="1" x14ac:dyDescent="0.4"/>
    <row r="51734" s="6" customFormat="1" x14ac:dyDescent="0.4"/>
    <row r="51735" s="6" customFormat="1" x14ac:dyDescent="0.4"/>
    <row r="51736" s="6" customFormat="1" x14ac:dyDescent="0.4"/>
    <row r="51737" s="6" customFormat="1" x14ac:dyDescent="0.4"/>
    <row r="51738" s="6" customFormat="1" x14ac:dyDescent="0.4"/>
    <row r="51739" s="6" customFormat="1" x14ac:dyDescent="0.4"/>
    <row r="51740" s="6" customFormat="1" x14ac:dyDescent="0.4"/>
    <row r="51741" s="6" customFormat="1" x14ac:dyDescent="0.4"/>
    <row r="51742" s="6" customFormat="1" x14ac:dyDescent="0.4"/>
    <row r="51743" s="6" customFormat="1" x14ac:dyDescent="0.4"/>
    <row r="51744" s="6" customFormat="1" x14ac:dyDescent="0.4"/>
    <row r="51745" s="6" customFormat="1" x14ac:dyDescent="0.4"/>
    <row r="51746" s="6" customFormat="1" x14ac:dyDescent="0.4"/>
    <row r="51747" s="6" customFormat="1" x14ac:dyDescent="0.4"/>
    <row r="51748" s="6" customFormat="1" x14ac:dyDescent="0.4"/>
    <row r="51749" s="6" customFormat="1" x14ac:dyDescent="0.4"/>
    <row r="51750" s="6" customFormat="1" x14ac:dyDescent="0.4"/>
    <row r="51751" s="6" customFormat="1" x14ac:dyDescent="0.4"/>
    <row r="51752" s="6" customFormat="1" x14ac:dyDescent="0.4"/>
    <row r="51753" s="6" customFormat="1" x14ac:dyDescent="0.4"/>
    <row r="51754" s="6" customFormat="1" x14ac:dyDescent="0.4"/>
    <row r="51755" s="6" customFormat="1" x14ac:dyDescent="0.4"/>
    <row r="51756" s="6" customFormat="1" x14ac:dyDescent="0.4"/>
    <row r="51757" s="6" customFormat="1" x14ac:dyDescent="0.4"/>
    <row r="51758" s="6" customFormat="1" x14ac:dyDescent="0.4"/>
    <row r="51759" s="6" customFormat="1" x14ac:dyDescent="0.4"/>
    <row r="51760" s="6" customFormat="1" x14ac:dyDescent="0.4"/>
    <row r="51761" s="6" customFormat="1" x14ac:dyDescent="0.4"/>
    <row r="51762" s="6" customFormat="1" x14ac:dyDescent="0.4"/>
    <row r="51763" s="6" customFormat="1" x14ac:dyDescent="0.4"/>
    <row r="51764" s="6" customFormat="1" x14ac:dyDescent="0.4"/>
    <row r="51765" s="6" customFormat="1" x14ac:dyDescent="0.4"/>
    <row r="51766" s="6" customFormat="1" x14ac:dyDescent="0.4"/>
    <row r="51767" s="6" customFormat="1" x14ac:dyDescent="0.4"/>
    <row r="51768" s="6" customFormat="1" x14ac:dyDescent="0.4"/>
    <row r="51769" s="6" customFormat="1" x14ac:dyDescent="0.4"/>
    <row r="51770" s="6" customFormat="1" x14ac:dyDescent="0.4"/>
    <row r="51771" s="6" customFormat="1" x14ac:dyDescent="0.4"/>
    <row r="51772" s="6" customFormat="1" x14ac:dyDescent="0.4"/>
    <row r="51773" s="6" customFormat="1" x14ac:dyDescent="0.4"/>
    <row r="51774" s="6" customFormat="1" x14ac:dyDescent="0.4"/>
    <row r="51775" s="6" customFormat="1" x14ac:dyDescent="0.4"/>
    <row r="51776" s="6" customFormat="1" x14ac:dyDescent="0.4"/>
    <row r="51777" s="6" customFormat="1" x14ac:dyDescent="0.4"/>
    <row r="51778" s="6" customFormat="1" x14ac:dyDescent="0.4"/>
    <row r="51779" s="6" customFormat="1" x14ac:dyDescent="0.4"/>
    <row r="51780" s="6" customFormat="1" x14ac:dyDescent="0.4"/>
    <row r="51781" s="6" customFormat="1" x14ac:dyDescent="0.4"/>
    <row r="51782" s="6" customFormat="1" x14ac:dyDescent="0.4"/>
    <row r="51783" s="6" customFormat="1" x14ac:dyDescent="0.4"/>
    <row r="51784" s="6" customFormat="1" x14ac:dyDescent="0.4"/>
    <row r="51785" s="6" customFormat="1" x14ac:dyDescent="0.4"/>
    <row r="51786" s="6" customFormat="1" x14ac:dyDescent="0.4"/>
    <row r="51787" s="6" customFormat="1" x14ac:dyDescent="0.4"/>
    <row r="51788" s="6" customFormat="1" x14ac:dyDescent="0.4"/>
    <row r="51789" s="6" customFormat="1" x14ac:dyDescent="0.4"/>
    <row r="51790" s="6" customFormat="1" x14ac:dyDescent="0.4"/>
    <row r="51791" s="6" customFormat="1" x14ac:dyDescent="0.4"/>
    <row r="51792" s="6" customFormat="1" x14ac:dyDescent="0.4"/>
    <row r="51793" s="6" customFormat="1" x14ac:dyDescent="0.4"/>
    <row r="51794" s="6" customFormat="1" x14ac:dyDescent="0.4"/>
    <row r="51795" s="6" customFormat="1" x14ac:dyDescent="0.4"/>
    <row r="51796" s="6" customFormat="1" x14ac:dyDescent="0.4"/>
    <row r="51797" s="6" customFormat="1" x14ac:dyDescent="0.4"/>
    <row r="51798" s="6" customFormat="1" x14ac:dyDescent="0.4"/>
    <row r="51799" s="6" customFormat="1" x14ac:dyDescent="0.4"/>
    <row r="51800" s="6" customFormat="1" x14ac:dyDescent="0.4"/>
    <row r="51801" s="6" customFormat="1" x14ac:dyDescent="0.4"/>
    <row r="51802" s="6" customFormat="1" x14ac:dyDescent="0.4"/>
    <row r="51803" s="6" customFormat="1" x14ac:dyDescent="0.4"/>
    <row r="51804" s="6" customFormat="1" x14ac:dyDescent="0.4"/>
    <row r="51805" s="6" customFormat="1" x14ac:dyDescent="0.4"/>
    <row r="51806" s="6" customFormat="1" x14ac:dyDescent="0.4"/>
    <row r="51807" s="6" customFormat="1" x14ac:dyDescent="0.4"/>
    <row r="51808" s="6" customFormat="1" x14ac:dyDescent="0.4"/>
    <row r="51809" s="6" customFormat="1" x14ac:dyDescent="0.4"/>
    <row r="51810" s="6" customFormat="1" x14ac:dyDescent="0.4"/>
    <row r="51811" s="6" customFormat="1" x14ac:dyDescent="0.4"/>
    <row r="51812" s="6" customFormat="1" x14ac:dyDescent="0.4"/>
    <row r="51813" s="6" customFormat="1" x14ac:dyDescent="0.4"/>
    <row r="51814" s="6" customFormat="1" x14ac:dyDescent="0.4"/>
    <row r="51815" s="6" customFormat="1" x14ac:dyDescent="0.4"/>
    <row r="51816" s="6" customFormat="1" x14ac:dyDescent="0.4"/>
    <row r="51817" s="6" customFormat="1" x14ac:dyDescent="0.4"/>
    <row r="51818" s="6" customFormat="1" x14ac:dyDescent="0.4"/>
    <row r="51819" s="6" customFormat="1" x14ac:dyDescent="0.4"/>
    <row r="51820" s="6" customFormat="1" x14ac:dyDescent="0.4"/>
    <row r="51821" s="6" customFormat="1" x14ac:dyDescent="0.4"/>
    <row r="51822" s="6" customFormat="1" x14ac:dyDescent="0.4"/>
    <row r="51823" s="6" customFormat="1" x14ac:dyDescent="0.4"/>
    <row r="51824" s="6" customFormat="1" x14ac:dyDescent="0.4"/>
    <row r="51825" s="6" customFormat="1" x14ac:dyDescent="0.4"/>
    <row r="51826" s="6" customFormat="1" x14ac:dyDescent="0.4"/>
    <row r="51827" s="6" customFormat="1" x14ac:dyDescent="0.4"/>
    <row r="51828" s="6" customFormat="1" x14ac:dyDescent="0.4"/>
    <row r="51829" s="6" customFormat="1" x14ac:dyDescent="0.4"/>
    <row r="51830" s="6" customFormat="1" x14ac:dyDescent="0.4"/>
    <row r="51831" s="6" customFormat="1" x14ac:dyDescent="0.4"/>
    <row r="51832" s="6" customFormat="1" x14ac:dyDescent="0.4"/>
    <row r="51833" s="6" customFormat="1" x14ac:dyDescent="0.4"/>
    <row r="51834" s="6" customFormat="1" x14ac:dyDescent="0.4"/>
    <row r="51835" s="6" customFormat="1" x14ac:dyDescent="0.4"/>
    <row r="51836" s="6" customFormat="1" x14ac:dyDescent="0.4"/>
    <row r="51837" s="6" customFormat="1" x14ac:dyDescent="0.4"/>
    <row r="51838" s="6" customFormat="1" x14ac:dyDescent="0.4"/>
    <row r="51839" s="6" customFormat="1" x14ac:dyDescent="0.4"/>
    <row r="51840" s="6" customFormat="1" x14ac:dyDescent="0.4"/>
    <row r="51841" s="6" customFormat="1" x14ac:dyDescent="0.4"/>
    <row r="51842" s="6" customFormat="1" x14ac:dyDescent="0.4"/>
    <row r="51843" s="6" customFormat="1" x14ac:dyDescent="0.4"/>
    <row r="51844" s="6" customFormat="1" x14ac:dyDescent="0.4"/>
    <row r="51845" s="6" customFormat="1" x14ac:dyDescent="0.4"/>
    <row r="51846" s="6" customFormat="1" x14ac:dyDescent="0.4"/>
    <row r="51847" s="6" customFormat="1" x14ac:dyDescent="0.4"/>
    <row r="51848" s="6" customFormat="1" x14ac:dyDescent="0.4"/>
    <row r="51849" s="6" customFormat="1" x14ac:dyDescent="0.4"/>
    <row r="51850" s="6" customFormat="1" x14ac:dyDescent="0.4"/>
    <row r="51851" s="6" customFormat="1" x14ac:dyDescent="0.4"/>
    <row r="51852" s="6" customFormat="1" x14ac:dyDescent="0.4"/>
    <row r="51853" s="6" customFormat="1" x14ac:dyDescent="0.4"/>
    <row r="51854" s="6" customFormat="1" x14ac:dyDescent="0.4"/>
    <row r="51855" s="6" customFormat="1" x14ac:dyDescent="0.4"/>
    <row r="51856" s="6" customFormat="1" x14ac:dyDescent="0.4"/>
    <row r="51857" s="6" customFormat="1" x14ac:dyDescent="0.4"/>
    <row r="51858" s="6" customFormat="1" x14ac:dyDescent="0.4"/>
    <row r="51859" s="6" customFormat="1" x14ac:dyDescent="0.4"/>
    <row r="51860" s="6" customFormat="1" x14ac:dyDescent="0.4"/>
    <row r="51861" s="6" customFormat="1" x14ac:dyDescent="0.4"/>
    <row r="51862" s="6" customFormat="1" x14ac:dyDescent="0.4"/>
    <row r="51863" s="6" customFormat="1" x14ac:dyDescent="0.4"/>
    <row r="51864" s="6" customFormat="1" x14ac:dyDescent="0.4"/>
    <row r="51865" s="6" customFormat="1" x14ac:dyDescent="0.4"/>
    <row r="51866" s="6" customFormat="1" x14ac:dyDescent="0.4"/>
    <row r="51867" s="6" customFormat="1" x14ac:dyDescent="0.4"/>
    <row r="51868" s="6" customFormat="1" x14ac:dyDescent="0.4"/>
    <row r="51869" s="6" customFormat="1" x14ac:dyDescent="0.4"/>
    <row r="51870" s="6" customFormat="1" x14ac:dyDescent="0.4"/>
    <row r="51871" s="6" customFormat="1" x14ac:dyDescent="0.4"/>
    <row r="51872" s="6" customFormat="1" x14ac:dyDescent="0.4"/>
    <row r="51873" s="6" customFormat="1" x14ac:dyDescent="0.4"/>
    <row r="51874" s="6" customFormat="1" x14ac:dyDescent="0.4"/>
    <row r="51875" s="6" customFormat="1" x14ac:dyDescent="0.4"/>
    <row r="51876" s="6" customFormat="1" x14ac:dyDescent="0.4"/>
    <row r="51877" s="6" customFormat="1" x14ac:dyDescent="0.4"/>
    <row r="51878" s="6" customFormat="1" x14ac:dyDescent="0.4"/>
    <row r="51879" s="6" customFormat="1" x14ac:dyDescent="0.4"/>
    <row r="51880" s="6" customFormat="1" x14ac:dyDescent="0.4"/>
    <row r="51881" s="6" customFormat="1" x14ac:dyDescent="0.4"/>
    <row r="51882" s="6" customFormat="1" x14ac:dyDescent="0.4"/>
    <row r="51883" s="6" customFormat="1" x14ac:dyDescent="0.4"/>
    <row r="51884" s="6" customFormat="1" x14ac:dyDescent="0.4"/>
    <row r="51885" s="6" customFormat="1" x14ac:dyDescent="0.4"/>
    <row r="51886" s="6" customFormat="1" x14ac:dyDescent="0.4"/>
    <row r="51887" s="6" customFormat="1" x14ac:dyDescent="0.4"/>
    <row r="51888" s="6" customFormat="1" x14ac:dyDescent="0.4"/>
    <row r="51889" s="6" customFormat="1" x14ac:dyDescent="0.4"/>
    <row r="51890" s="6" customFormat="1" x14ac:dyDescent="0.4"/>
    <row r="51891" s="6" customFormat="1" x14ac:dyDescent="0.4"/>
    <row r="51892" s="6" customFormat="1" x14ac:dyDescent="0.4"/>
    <row r="51893" s="6" customFormat="1" x14ac:dyDescent="0.4"/>
    <row r="51894" s="6" customFormat="1" x14ac:dyDescent="0.4"/>
    <row r="51895" s="6" customFormat="1" x14ac:dyDescent="0.4"/>
    <row r="51896" s="6" customFormat="1" x14ac:dyDescent="0.4"/>
    <row r="51897" s="6" customFormat="1" x14ac:dyDescent="0.4"/>
    <row r="51898" s="6" customFormat="1" x14ac:dyDescent="0.4"/>
    <row r="51899" s="6" customFormat="1" x14ac:dyDescent="0.4"/>
    <row r="51900" s="6" customFormat="1" x14ac:dyDescent="0.4"/>
    <row r="51901" s="6" customFormat="1" x14ac:dyDescent="0.4"/>
    <row r="51902" s="6" customFormat="1" x14ac:dyDescent="0.4"/>
    <row r="51903" s="6" customFormat="1" x14ac:dyDescent="0.4"/>
    <row r="51904" s="6" customFormat="1" x14ac:dyDescent="0.4"/>
    <row r="51905" s="6" customFormat="1" x14ac:dyDescent="0.4"/>
    <row r="51906" s="6" customFormat="1" x14ac:dyDescent="0.4"/>
    <row r="51907" s="6" customFormat="1" x14ac:dyDescent="0.4"/>
    <row r="51908" s="6" customFormat="1" x14ac:dyDescent="0.4"/>
    <row r="51909" s="6" customFormat="1" x14ac:dyDescent="0.4"/>
    <row r="51910" s="6" customFormat="1" x14ac:dyDescent="0.4"/>
    <row r="51911" s="6" customFormat="1" x14ac:dyDescent="0.4"/>
    <row r="51912" s="6" customFormat="1" x14ac:dyDescent="0.4"/>
    <row r="51913" s="6" customFormat="1" x14ac:dyDescent="0.4"/>
    <row r="51914" s="6" customFormat="1" x14ac:dyDescent="0.4"/>
    <row r="51915" s="6" customFormat="1" x14ac:dyDescent="0.4"/>
    <row r="51916" s="6" customFormat="1" x14ac:dyDescent="0.4"/>
    <row r="51917" s="6" customFormat="1" x14ac:dyDescent="0.4"/>
    <row r="51918" s="6" customFormat="1" x14ac:dyDescent="0.4"/>
    <row r="51919" s="6" customFormat="1" x14ac:dyDescent="0.4"/>
    <row r="51920" s="6" customFormat="1" x14ac:dyDescent="0.4"/>
    <row r="51921" s="6" customFormat="1" x14ac:dyDescent="0.4"/>
    <row r="51922" s="6" customFormat="1" x14ac:dyDescent="0.4"/>
    <row r="51923" s="6" customFormat="1" x14ac:dyDescent="0.4"/>
    <row r="51924" s="6" customFormat="1" x14ac:dyDescent="0.4"/>
    <row r="51925" s="6" customFormat="1" x14ac:dyDescent="0.4"/>
    <row r="51926" s="6" customFormat="1" x14ac:dyDescent="0.4"/>
    <row r="51927" s="6" customFormat="1" x14ac:dyDescent="0.4"/>
    <row r="51928" s="6" customFormat="1" x14ac:dyDescent="0.4"/>
    <row r="51929" s="6" customFormat="1" x14ac:dyDescent="0.4"/>
    <row r="51930" s="6" customFormat="1" x14ac:dyDescent="0.4"/>
    <row r="51931" s="6" customFormat="1" x14ac:dyDescent="0.4"/>
    <row r="51932" s="6" customFormat="1" x14ac:dyDescent="0.4"/>
    <row r="51933" s="6" customFormat="1" x14ac:dyDescent="0.4"/>
    <row r="51934" s="6" customFormat="1" x14ac:dyDescent="0.4"/>
    <row r="51935" s="6" customFormat="1" x14ac:dyDescent="0.4"/>
    <row r="51936" s="6" customFormat="1" x14ac:dyDescent="0.4"/>
    <row r="51937" s="6" customFormat="1" x14ac:dyDescent="0.4"/>
    <row r="51938" s="6" customFormat="1" x14ac:dyDescent="0.4"/>
    <row r="51939" s="6" customFormat="1" x14ac:dyDescent="0.4"/>
    <row r="51940" s="6" customFormat="1" x14ac:dyDescent="0.4"/>
    <row r="51941" s="6" customFormat="1" x14ac:dyDescent="0.4"/>
    <row r="51942" s="6" customFormat="1" x14ac:dyDescent="0.4"/>
    <row r="51943" s="6" customFormat="1" x14ac:dyDescent="0.4"/>
    <row r="51944" s="6" customFormat="1" x14ac:dyDescent="0.4"/>
    <row r="51945" s="6" customFormat="1" x14ac:dyDescent="0.4"/>
    <row r="51946" s="6" customFormat="1" x14ac:dyDescent="0.4"/>
    <row r="51947" s="6" customFormat="1" x14ac:dyDescent="0.4"/>
    <row r="51948" s="6" customFormat="1" x14ac:dyDescent="0.4"/>
    <row r="51949" s="6" customFormat="1" x14ac:dyDescent="0.4"/>
    <row r="51950" s="6" customFormat="1" x14ac:dyDescent="0.4"/>
    <row r="51951" s="6" customFormat="1" x14ac:dyDescent="0.4"/>
    <row r="51952" s="6" customFormat="1" x14ac:dyDescent="0.4"/>
    <row r="51953" s="6" customFormat="1" x14ac:dyDescent="0.4"/>
    <row r="51954" s="6" customFormat="1" x14ac:dyDescent="0.4"/>
    <row r="51955" s="6" customFormat="1" x14ac:dyDescent="0.4"/>
    <row r="51956" s="6" customFormat="1" x14ac:dyDescent="0.4"/>
    <row r="51957" s="6" customFormat="1" x14ac:dyDescent="0.4"/>
    <row r="51958" s="6" customFormat="1" x14ac:dyDescent="0.4"/>
    <row r="51959" s="6" customFormat="1" x14ac:dyDescent="0.4"/>
    <row r="51960" s="6" customFormat="1" x14ac:dyDescent="0.4"/>
    <row r="51961" s="6" customFormat="1" x14ac:dyDescent="0.4"/>
    <row r="51962" s="6" customFormat="1" x14ac:dyDescent="0.4"/>
    <row r="51963" s="6" customFormat="1" x14ac:dyDescent="0.4"/>
    <row r="51964" s="6" customFormat="1" x14ac:dyDescent="0.4"/>
    <row r="51965" s="6" customFormat="1" x14ac:dyDescent="0.4"/>
    <row r="51966" s="6" customFormat="1" x14ac:dyDescent="0.4"/>
    <row r="51967" s="6" customFormat="1" x14ac:dyDescent="0.4"/>
    <row r="51968" s="6" customFormat="1" x14ac:dyDescent="0.4"/>
    <row r="51969" s="6" customFormat="1" x14ac:dyDescent="0.4"/>
    <row r="51970" s="6" customFormat="1" x14ac:dyDescent="0.4"/>
    <row r="51971" s="6" customFormat="1" x14ac:dyDescent="0.4"/>
    <row r="51972" s="6" customFormat="1" x14ac:dyDescent="0.4"/>
    <row r="51973" s="6" customFormat="1" x14ac:dyDescent="0.4"/>
    <row r="51974" s="6" customFormat="1" x14ac:dyDescent="0.4"/>
    <row r="51975" s="6" customFormat="1" x14ac:dyDescent="0.4"/>
    <row r="51976" s="6" customFormat="1" x14ac:dyDescent="0.4"/>
    <row r="51977" s="6" customFormat="1" x14ac:dyDescent="0.4"/>
    <row r="51978" s="6" customFormat="1" x14ac:dyDescent="0.4"/>
    <row r="51979" s="6" customFormat="1" x14ac:dyDescent="0.4"/>
    <row r="51980" s="6" customFormat="1" x14ac:dyDescent="0.4"/>
    <row r="51981" s="6" customFormat="1" x14ac:dyDescent="0.4"/>
    <row r="51982" s="6" customFormat="1" x14ac:dyDescent="0.4"/>
    <row r="51983" s="6" customFormat="1" x14ac:dyDescent="0.4"/>
    <row r="51984" s="6" customFormat="1" x14ac:dyDescent="0.4"/>
    <row r="51985" s="6" customFormat="1" x14ac:dyDescent="0.4"/>
    <row r="51986" s="6" customFormat="1" x14ac:dyDescent="0.4"/>
    <row r="51987" s="6" customFormat="1" x14ac:dyDescent="0.4"/>
    <row r="51988" s="6" customFormat="1" x14ac:dyDescent="0.4"/>
    <row r="51989" s="6" customFormat="1" x14ac:dyDescent="0.4"/>
    <row r="51990" s="6" customFormat="1" x14ac:dyDescent="0.4"/>
    <row r="51991" s="6" customFormat="1" x14ac:dyDescent="0.4"/>
    <row r="51992" s="6" customFormat="1" x14ac:dyDescent="0.4"/>
    <row r="51993" s="6" customFormat="1" x14ac:dyDescent="0.4"/>
    <row r="51994" s="6" customFormat="1" x14ac:dyDescent="0.4"/>
    <row r="51995" s="6" customFormat="1" x14ac:dyDescent="0.4"/>
    <row r="51996" s="6" customFormat="1" x14ac:dyDescent="0.4"/>
    <row r="51997" s="6" customFormat="1" x14ac:dyDescent="0.4"/>
    <row r="51998" s="6" customFormat="1" x14ac:dyDescent="0.4"/>
    <row r="51999" s="6" customFormat="1" x14ac:dyDescent="0.4"/>
    <row r="52000" s="6" customFormat="1" x14ac:dyDescent="0.4"/>
    <row r="52001" s="6" customFormat="1" x14ac:dyDescent="0.4"/>
    <row r="52002" s="6" customFormat="1" x14ac:dyDescent="0.4"/>
    <row r="52003" s="6" customFormat="1" x14ac:dyDescent="0.4"/>
    <row r="52004" s="6" customFormat="1" x14ac:dyDescent="0.4"/>
    <row r="52005" s="6" customFormat="1" x14ac:dyDescent="0.4"/>
    <row r="52006" s="6" customFormat="1" x14ac:dyDescent="0.4"/>
    <row r="52007" s="6" customFormat="1" x14ac:dyDescent="0.4"/>
    <row r="52008" s="6" customFormat="1" x14ac:dyDescent="0.4"/>
    <row r="52009" s="6" customFormat="1" x14ac:dyDescent="0.4"/>
    <row r="52010" s="6" customFormat="1" x14ac:dyDescent="0.4"/>
    <row r="52011" s="6" customFormat="1" x14ac:dyDescent="0.4"/>
    <row r="52012" s="6" customFormat="1" x14ac:dyDescent="0.4"/>
    <row r="52013" s="6" customFormat="1" x14ac:dyDescent="0.4"/>
    <row r="52014" s="6" customFormat="1" x14ac:dyDescent="0.4"/>
    <row r="52015" s="6" customFormat="1" x14ac:dyDescent="0.4"/>
    <row r="52016" s="6" customFormat="1" x14ac:dyDescent="0.4"/>
    <row r="52017" s="6" customFormat="1" x14ac:dyDescent="0.4"/>
    <row r="52018" s="6" customFormat="1" x14ac:dyDescent="0.4"/>
    <row r="52019" s="6" customFormat="1" x14ac:dyDescent="0.4"/>
    <row r="52020" s="6" customFormat="1" x14ac:dyDescent="0.4"/>
    <row r="52021" s="6" customFormat="1" x14ac:dyDescent="0.4"/>
    <row r="52022" s="6" customFormat="1" x14ac:dyDescent="0.4"/>
    <row r="52023" s="6" customFormat="1" x14ac:dyDescent="0.4"/>
    <row r="52024" s="6" customFormat="1" x14ac:dyDescent="0.4"/>
    <row r="52025" s="6" customFormat="1" x14ac:dyDescent="0.4"/>
    <row r="52026" s="6" customFormat="1" x14ac:dyDescent="0.4"/>
    <row r="52027" s="6" customFormat="1" x14ac:dyDescent="0.4"/>
    <row r="52028" s="6" customFormat="1" x14ac:dyDescent="0.4"/>
    <row r="52029" s="6" customFormat="1" x14ac:dyDescent="0.4"/>
    <row r="52030" s="6" customFormat="1" x14ac:dyDescent="0.4"/>
    <row r="52031" s="6" customFormat="1" x14ac:dyDescent="0.4"/>
    <row r="52032" s="6" customFormat="1" x14ac:dyDescent="0.4"/>
    <row r="52033" s="6" customFormat="1" x14ac:dyDescent="0.4"/>
    <row r="52034" s="6" customFormat="1" x14ac:dyDescent="0.4"/>
    <row r="52035" s="6" customFormat="1" x14ac:dyDescent="0.4"/>
    <row r="52036" s="6" customFormat="1" x14ac:dyDescent="0.4"/>
    <row r="52037" s="6" customFormat="1" x14ac:dyDescent="0.4"/>
    <row r="52038" s="6" customFormat="1" x14ac:dyDescent="0.4"/>
    <row r="52039" s="6" customFormat="1" x14ac:dyDescent="0.4"/>
    <row r="52040" s="6" customFormat="1" x14ac:dyDescent="0.4"/>
    <row r="52041" s="6" customFormat="1" x14ac:dyDescent="0.4"/>
    <row r="52042" s="6" customFormat="1" x14ac:dyDescent="0.4"/>
    <row r="52043" s="6" customFormat="1" x14ac:dyDescent="0.4"/>
    <row r="52044" s="6" customFormat="1" x14ac:dyDescent="0.4"/>
    <row r="52045" s="6" customFormat="1" x14ac:dyDescent="0.4"/>
    <row r="52046" s="6" customFormat="1" x14ac:dyDescent="0.4"/>
    <row r="52047" s="6" customFormat="1" x14ac:dyDescent="0.4"/>
    <row r="52048" s="6" customFormat="1" x14ac:dyDescent="0.4"/>
    <row r="52049" s="6" customFormat="1" x14ac:dyDescent="0.4"/>
    <row r="52050" s="6" customFormat="1" x14ac:dyDescent="0.4"/>
    <row r="52051" s="6" customFormat="1" x14ac:dyDescent="0.4"/>
    <row r="52052" s="6" customFormat="1" x14ac:dyDescent="0.4"/>
    <row r="52053" s="6" customFormat="1" x14ac:dyDescent="0.4"/>
    <row r="52054" s="6" customFormat="1" x14ac:dyDescent="0.4"/>
    <row r="52055" s="6" customFormat="1" x14ac:dyDescent="0.4"/>
    <row r="52056" s="6" customFormat="1" x14ac:dyDescent="0.4"/>
    <row r="52057" s="6" customFormat="1" x14ac:dyDescent="0.4"/>
    <row r="52058" s="6" customFormat="1" x14ac:dyDescent="0.4"/>
    <row r="52059" s="6" customFormat="1" x14ac:dyDescent="0.4"/>
    <row r="52060" s="6" customFormat="1" x14ac:dyDescent="0.4"/>
    <row r="52061" s="6" customFormat="1" x14ac:dyDescent="0.4"/>
    <row r="52062" s="6" customFormat="1" x14ac:dyDescent="0.4"/>
    <row r="52063" s="6" customFormat="1" x14ac:dyDescent="0.4"/>
    <row r="52064" s="6" customFormat="1" x14ac:dyDescent="0.4"/>
    <row r="52065" s="6" customFormat="1" x14ac:dyDescent="0.4"/>
    <row r="52066" s="6" customFormat="1" x14ac:dyDescent="0.4"/>
    <row r="52067" s="6" customFormat="1" x14ac:dyDescent="0.4"/>
    <row r="52068" s="6" customFormat="1" x14ac:dyDescent="0.4"/>
    <row r="52069" s="6" customFormat="1" x14ac:dyDescent="0.4"/>
    <row r="52070" s="6" customFormat="1" x14ac:dyDescent="0.4"/>
    <row r="52071" s="6" customFormat="1" x14ac:dyDescent="0.4"/>
    <row r="52072" s="6" customFormat="1" x14ac:dyDescent="0.4"/>
    <row r="52073" s="6" customFormat="1" x14ac:dyDescent="0.4"/>
    <row r="52074" s="6" customFormat="1" x14ac:dyDescent="0.4"/>
    <row r="52075" s="6" customFormat="1" x14ac:dyDescent="0.4"/>
    <row r="52076" s="6" customFormat="1" x14ac:dyDescent="0.4"/>
    <row r="52077" s="6" customFormat="1" x14ac:dyDescent="0.4"/>
    <row r="52078" s="6" customFormat="1" x14ac:dyDescent="0.4"/>
    <row r="52079" s="6" customFormat="1" x14ac:dyDescent="0.4"/>
    <row r="52080" s="6" customFormat="1" x14ac:dyDescent="0.4"/>
    <row r="52081" s="6" customFormat="1" x14ac:dyDescent="0.4"/>
    <row r="52082" s="6" customFormat="1" x14ac:dyDescent="0.4"/>
    <row r="52083" s="6" customFormat="1" x14ac:dyDescent="0.4"/>
    <row r="52084" s="6" customFormat="1" x14ac:dyDescent="0.4"/>
    <row r="52085" s="6" customFormat="1" x14ac:dyDescent="0.4"/>
    <row r="52086" s="6" customFormat="1" x14ac:dyDescent="0.4"/>
    <row r="52087" s="6" customFormat="1" x14ac:dyDescent="0.4"/>
    <row r="52088" s="6" customFormat="1" x14ac:dyDescent="0.4"/>
    <row r="52089" s="6" customFormat="1" x14ac:dyDescent="0.4"/>
    <row r="52090" s="6" customFormat="1" x14ac:dyDescent="0.4"/>
    <row r="52091" s="6" customFormat="1" x14ac:dyDescent="0.4"/>
    <row r="52092" s="6" customFormat="1" x14ac:dyDescent="0.4"/>
    <row r="52093" s="6" customFormat="1" x14ac:dyDescent="0.4"/>
    <row r="52094" s="6" customFormat="1" x14ac:dyDescent="0.4"/>
    <row r="52095" s="6" customFormat="1" x14ac:dyDescent="0.4"/>
    <row r="52096" s="6" customFormat="1" x14ac:dyDescent="0.4"/>
    <row r="52097" s="6" customFormat="1" x14ac:dyDescent="0.4"/>
    <row r="52098" s="6" customFormat="1" x14ac:dyDescent="0.4"/>
    <row r="52099" s="6" customFormat="1" x14ac:dyDescent="0.4"/>
    <row r="52100" s="6" customFormat="1" x14ac:dyDescent="0.4"/>
    <row r="52101" s="6" customFormat="1" x14ac:dyDescent="0.4"/>
    <row r="52102" s="6" customFormat="1" x14ac:dyDescent="0.4"/>
    <row r="52103" s="6" customFormat="1" x14ac:dyDescent="0.4"/>
    <row r="52104" s="6" customFormat="1" x14ac:dyDescent="0.4"/>
    <row r="52105" s="6" customFormat="1" x14ac:dyDescent="0.4"/>
    <row r="52106" s="6" customFormat="1" x14ac:dyDescent="0.4"/>
    <row r="52107" s="6" customFormat="1" x14ac:dyDescent="0.4"/>
    <row r="52108" s="6" customFormat="1" x14ac:dyDescent="0.4"/>
    <row r="52109" s="6" customFormat="1" x14ac:dyDescent="0.4"/>
    <row r="52110" s="6" customFormat="1" x14ac:dyDescent="0.4"/>
    <row r="52111" s="6" customFormat="1" x14ac:dyDescent="0.4"/>
    <row r="52112" s="6" customFormat="1" x14ac:dyDescent="0.4"/>
    <row r="52113" s="6" customFormat="1" x14ac:dyDescent="0.4"/>
    <row r="52114" s="6" customFormat="1" x14ac:dyDescent="0.4"/>
    <row r="52115" s="6" customFormat="1" x14ac:dyDescent="0.4"/>
    <row r="52116" s="6" customFormat="1" x14ac:dyDescent="0.4"/>
    <row r="52117" s="6" customFormat="1" x14ac:dyDescent="0.4"/>
    <row r="52118" s="6" customFormat="1" x14ac:dyDescent="0.4"/>
    <row r="52119" s="6" customFormat="1" x14ac:dyDescent="0.4"/>
    <row r="52120" s="6" customFormat="1" x14ac:dyDescent="0.4"/>
    <row r="52121" s="6" customFormat="1" x14ac:dyDescent="0.4"/>
    <row r="52122" s="6" customFormat="1" x14ac:dyDescent="0.4"/>
    <row r="52123" s="6" customFormat="1" x14ac:dyDescent="0.4"/>
    <row r="52124" s="6" customFormat="1" x14ac:dyDescent="0.4"/>
    <row r="52125" s="6" customFormat="1" x14ac:dyDescent="0.4"/>
    <row r="52126" s="6" customFormat="1" x14ac:dyDescent="0.4"/>
    <row r="52127" s="6" customFormat="1" x14ac:dyDescent="0.4"/>
    <row r="52128" s="6" customFormat="1" x14ac:dyDescent="0.4"/>
    <row r="52129" s="6" customFormat="1" x14ac:dyDescent="0.4"/>
    <row r="52130" s="6" customFormat="1" x14ac:dyDescent="0.4"/>
    <row r="52131" s="6" customFormat="1" x14ac:dyDescent="0.4"/>
    <row r="52132" s="6" customFormat="1" x14ac:dyDescent="0.4"/>
    <row r="52133" s="6" customFormat="1" x14ac:dyDescent="0.4"/>
    <row r="52134" s="6" customFormat="1" x14ac:dyDescent="0.4"/>
    <row r="52135" s="6" customFormat="1" x14ac:dyDescent="0.4"/>
    <row r="52136" s="6" customFormat="1" x14ac:dyDescent="0.4"/>
    <row r="52137" s="6" customFormat="1" x14ac:dyDescent="0.4"/>
    <row r="52138" s="6" customFormat="1" x14ac:dyDescent="0.4"/>
    <row r="52139" s="6" customFormat="1" x14ac:dyDescent="0.4"/>
    <row r="52140" s="6" customFormat="1" x14ac:dyDescent="0.4"/>
    <row r="52141" s="6" customFormat="1" x14ac:dyDescent="0.4"/>
    <row r="52142" s="6" customFormat="1" x14ac:dyDescent="0.4"/>
    <row r="52143" s="6" customFormat="1" x14ac:dyDescent="0.4"/>
    <row r="52144" s="6" customFormat="1" x14ac:dyDescent="0.4"/>
    <row r="52145" s="6" customFormat="1" x14ac:dyDescent="0.4"/>
    <row r="52146" s="6" customFormat="1" x14ac:dyDescent="0.4"/>
    <row r="52147" s="6" customFormat="1" x14ac:dyDescent="0.4"/>
    <row r="52148" s="6" customFormat="1" x14ac:dyDescent="0.4"/>
    <row r="52149" s="6" customFormat="1" x14ac:dyDescent="0.4"/>
    <row r="52150" s="6" customFormat="1" x14ac:dyDescent="0.4"/>
    <row r="52151" s="6" customFormat="1" x14ac:dyDescent="0.4"/>
    <row r="52152" s="6" customFormat="1" x14ac:dyDescent="0.4"/>
    <row r="52153" s="6" customFormat="1" x14ac:dyDescent="0.4"/>
    <row r="52154" s="6" customFormat="1" x14ac:dyDescent="0.4"/>
    <row r="52155" s="6" customFormat="1" x14ac:dyDescent="0.4"/>
    <row r="52156" s="6" customFormat="1" x14ac:dyDescent="0.4"/>
    <row r="52157" s="6" customFormat="1" x14ac:dyDescent="0.4"/>
    <row r="52158" s="6" customFormat="1" x14ac:dyDescent="0.4"/>
    <row r="52159" s="6" customFormat="1" x14ac:dyDescent="0.4"/>
    <row r="52160" s="6" customFormat="1" x14ac:dyDescent="0.4"/>
    <row r="52161" s="6" customFormat="1" x14ac:dyDescent="0.4"/>
    <row r="52162" s="6" customFormat="1" x14ac:dyDescent="0.4"/>
    <row r="52163" s="6" customFormat="1" x14ac:dyDescent="0.4"/>
    <row r="52164" s="6" customFormat="1" x14ac:dyDescent="0.4"/>
    <row r="52165" s="6" customFormat="1" x14ac:dyDescent="0.4"/>
    <row r="52166" s="6" customFormat="1" x14ac:dyDescent="0.4"/>
    <row r="52167" s="6" customFormat="1" x14ac:dyDescent="0.4"/>
    <row r="52168" s="6" customFormat="1" x14ac:dyDescent="0.4"/>
    <row r="52169" s="6" customFormat="1" x14ac:dyDescent="0.4"/>
    <row r="52170" s="6" customFormat="1" x14ac:dyDescent="0.4"/>
    <row r="52171" s="6" customFormat="1" x14ac:dyDescent="0.4"/>
    <row r="52172" s="6" customFormat="1" x14ac:dyDescent="0.4"/>
    <row r="52173" s="6" customFormat="1" x14ac:dyDescent="0.4"/>
    <row r="52174" s="6" customFormat="1" x14ac:dyDescent="0.4"/>
    <row r="52175" s="6" customFormat="1" x14ac:dyDescent="0.4"/>
    <row r="52176" s="6" customFormat="1" x14ac:dyDescent="0.4"/>
    <row r="52177" s="6" customFormat="1" x14ac:dyDescent="0.4"/>
    <row r="52178" s="6" customFormat="1" x14ac:dyDescent="0.4"/>
    <row r="52179" s="6" customFormat="1" x14ac:dyDescent="0.4"/>
    <row r="52180" s="6" customFormat="1" x14ac:dyDescent="0.4"/>
    <row r="52181" s="6" customFormat="1" x14ac:dyDescent="0.4"/>
    <row r="52182" s="6" customFormat="1" x14ac:dyDescent="0.4"/>
    <row r="52183" s="6" customFormat="1" x14ac:dyDescent="0.4"/>
    <row r="52184" s="6" customFormat="1" x14ac:dyDescent="0.4"/>
    <row r="52185" s="6" customFormat="1" x14ac:dyDescent="0.4"/>
    <row r="52186" s="6" customFormat="1" x14ac:dyDescent="0.4"/>
    <row r="52187" s="6" customFormat="1" x14ac:dyDescent="0.4"/>
    <row r="52188" s="6" customFormat="1" x14ac:dyDescent="0.4"/>
    <row r="52189" s="6" customFormat="1" x14ac:dyDescent="0.4"/>
    <row r="52190" s="6" customFormat="1" x14ac:dyDescent="0.4"/>
    <row r="52191" s="6" customFormat="1" x14ac:dyDescent="0.4"/>
    <row r="52192" s="6" customFormat="1" x14ac:dyDescent="0.4"/>
    <row r="52193" s="6" customFormat="1" x14ac:dyDescent="0.4"/>
    <row r="52194" s="6" customFormat="1" x14ac:dyDescent="0.4"/>
    <row r="52195" s="6" customFormat="1" x14ac:dyDescent="0.4"/>
    <row r="52196" s="6" customFormat="1" x14ac:dyDescent="0.4"/>
    <row r="52197" s="6" customFormat="1" x14ac:dyDescent="0.4"/>
    <row r="52198" s="6" customFormat="1" x14ac:dyDescent="0.4"/>
    <row r="52199" s="6" customFormat="1" x14ac:dyDescent="0.4"/>
    <row r="52200" s="6" customFormat="1" x14ac:dyDescent="0.4"/>
    <row r="52201" s="6" customFormat="1" x14ac:dyDescent="0.4"/>
    <row r="52202" s="6" customFormat="1" x14ac:dyDescent="0.4"/>
    <row r="52203" s="6" customFormat="1" x14ac:dyDescent="0.4"/>
    <row r="52204" s="6" customFormat="1" x14ac:dyDescent="0.4"/>
    <row r="52205" s="6" customFormat="1" x14ac:dyDescent="0.4"/>
    <row r="52206" s="6" customFormat="1" x14ac:dyDescent="0.4"/>
    <row r="52207" s="6" customFormat="1" x14ac:dyDescent="0.4"/>
    <row r="52208" s="6" customFormat="1" x14ac:dyDescent="0.4"/>
    <row r="52209" s="6" customFormat="1" x14ac:dyDescent="0.4"/>
    <row r="52210" s="6" customFormat="1" x14ac:dyDescent="0.4"/>
    <row r="52211" s="6" customFormat="1" x14ac:dyDescent="0.4"/>
    <row r="52212" s="6" customFormat="1" x14ac:dyDescent="0.4"/>
    <row r="52213" s="6" customFormat="1" x14ac:dyDescent="0.4"/>
    <row r="52214" s="6" customFormat="1" x14ac:dyDescent="0.4"/>
    <row r="52215" s="6" customFormat="1" x14ac:dyDescent="0.4"/>
    <row r="52216" s="6" customFormat="1" x14ac:dyDescent="0.4"/>
    <row r="52217" s="6" customFormat="1" x14ac:dyDescent="0.4"/>
    <row r="52218" s="6" customFormat="1" x14ac:dyDescent="0.4"/>
    <row r="52219" s="6" customFormat="1" x14ac:dyDescent="0.4"/>
    <row r="52220" s="6" customFormat="1" x14ac:dyDescent="0.4"/>
    <row r="52221" s="6" customFormat="1" x14ac:dyDescent="0.4"/>
    <row r="52222" s="6" customFormat="1" x14ac:dyDescent="0.4"/>
    <row r="52223" s="6" customFormat="1" x14ac:dyDescent="0.4"/>
    <row r="52224" s="6" customFormat="1" x14ac:dyDescent="0.4"/>
    <row r="52225" s="6" customFormat="1" x14ac:dyDescent="0.4"/>
    <row r="52226" s="6" customFormat="1" x14ac:dyDescent="0.4"/>
    <row r="52227" s="6" customFormat="1" x14ac:dyDescent="0.4"/>
    <row r="52228" s="6" customFormat="1" x14ac:dyDescent="0.4"/>
    <row r="52229" s="6" customFormat="1" x14ac:dyDescent="0.4"/>
    <row r="52230" s="6" customFormat="1" x14ac:dyDescent="0.4"/>
    <row r="52231" s="6" customFormat="1" x14ac:dyDescent="0.4"/>
    <row r="52232" s="6" customFormat="1" x14ac:dyDescent="0.4"/>
    <row r="52233" s="6" customFormat="1" x14ac:dyDescent="0.4"/>
    <row r="52234" s="6" customFormat="1" x14ac:dyDescent="0.4"/>
    <row r="52235" s="6" customFormat="1" x14ac:dyDescent="0.4"/>
    <row r="52236" s="6" customFormat="1" x14ac:dyDescent="0.4"/>
    <row r="52237" s="6" customFormat="1" x14ac:dyDescent="0.4"/>
    <row r="52238" s="6" customFormat="1" x14ac:dyDescent="0.4"/>
    <row r="52239" s="6" customFormat="1" x14ac:dyDescent="0.4"/>
    <row r="52240" s="6" customFormat="1" x14ac:dyDescent="0.4"/>
    <row r="52241" s="6" customFormat="1" x14ac:dyDescent="0.4"/>
    <row r="52242" s="6" customFormat="1" x14ac:dyDescent="0.4"/>
    <row r="52243" s="6" customFormat="1" x14ac:dyDescent="0.4"/>
    <row r="52244" s="6" customFormat="1" x14ac:dyDescent="0.4"/>
    <row r="52245" s="6" customFormat="1" x14ac:dyDescent="0.4"/>
    <row r="52246" s="6" customFormat="1" x14ac:dyDescent="0.4"/>
    <row r="52247" s="6" customFormat="1" x14ac:dyDescent="0.4"/>
    <row r="52248" s="6" customFormat="1" x14ac:dyDescent="0.4"/>
    <row r="52249" s="6" customFormat="1" x14ac:dyDescent="0.4"/>
    <row r="52250" s="6" customFormat="1" x14ac:dyDescent="0.4"/>
    <row r="52251" s="6" customFormat="1" x14ac:dyDescent="0.4"/>
    <row r="52252" s="6" customFormat="1" x14ac:dyDescent="0.4"/>
    <row r="52253" s="6" customFormat="1" x14ac:dyDescent="0.4"/>
    <row r="52254" s="6" customFormat="1" x14ac:dyDescent="0.4"/>
    <row r="52255" s="6" customFormat="1" x14ac:dyDescent="0.4"/>
    <row r="52256" s="6" customFormat="1" x14ac:dyDescent="0.4"/>
    <row r="52257" s="6" customFormat="1" x14ac:dyDescent="0.4"/>
    <row r="52258" s="6" customFormat="1" x14ac:dyDescent="0.4"/>
    <row r="52259" s="6" customFormat="1" x14ac:dyDescent="0.4"/>
    <row r="52260" s="6" customFormat="1" x14ac:dyDescent="0.4"/>
    <row r="52261" s="6" customFormat="1" x14ac:dyDescent="0.4"/>
    <row r="52262" s="6" customFormat="1" x14ac:dyDescent="0.4"/>
    <row r="52263" s="6" customFormat="1" x14ac:dyDescent="0.4"/>
    <row r="52264" s="6" customFormat="1" x14ac:dyDescent="0.4"/>
    <row r="52265" s="6" customFormat="1" x14ac:dyDescent="0.4"/>
    <row r="52266" s="6" customFormat="1" x14ac:dyDescent="0.4"/>
    <row r="52267" s="6" customFormat="1" x14ac:dyDescent="0.4"/>
    <row r="52268" s="6" customFormat="1" x14ac:dyDescent="0.4"/>
    <row r="52269" s="6" customFormat="1" x14ac:dyDescent="0.4"/>
    <row r="52270" s="6" customFormat="1" x14ac:dyDescent="0.4"/>
    <row r="52271" s="6" customFormat="1" x14ac:dyDescent="0.4"/>
    <row r="52272" s="6" customFormat="1" x14ac:dyDescent="0.4"/>
    <row r="52273" s="6" customFormat="1" x14ac:dyDescent="0.4"/>
    <row r="52274" s="6" customFormat="1" x14ac:dyDescent="0.4"/>
    <row r="52275" s="6" customFormat="1" x14ac:dyDescent="0.4"/>
    <row r="52276" s="6" customFormat="1" x14ac:dyDescent="0.4"/>
    <row r="52277" s="6" customFormat="1" x14ac:dyDescent="0.4"/>
    <row r="52278" s="6" customFormat="1" x14ac:dyDescent="0.4"/>
    <row r="52279" s="6" customFormat="1" x14ac:dyDescent="0.4"/>
    <row r="52280" s="6" customFormat="1" x14ac:dyDescent="0.4"/>
    <row r="52281" s="6" customFormat="1" x14ac:dyDescent="0.4"/>
    <row r="52282" s="6" customFormat="1" x14ac:dyDescent="0.4"/>
    <row r="52283" s="6" customFormat="1" x14ac:dyDescent="0.4"/>
    <row r="52284" s="6" customFormat="1" x14ac:dyDescent="0.4"/>
    <row r="52285" s="6" customFormat="1" x14ac:dyDescent="0.4"/>
    <row r="52286" s="6" customFormat="1" x14ac:dyDescent="0.4"/>
    <row r="52287" s="6" customFormat="1" x14ac:dyDescent="0.4"/>
    <row r="52288" s="6" customFormat="1" x14ac:dyDescent="0.4"/>
    <row r="52289" s="6" customFormat="1" x14ac:dyDescent="0.4"/>
    <row r="52290" s="6" customFormat="1" x14ac:dyDescent="0.4"/>
    <row r="52291" s="6" customFormat="1" x14ac:dyDescent="0.4"/>
    <row r="52292" s="6" customFormat="1" x14ac:dyDescent="0.4"/>
    <row r="52293" s="6" customFormat="1" x14ac:dyDescent="0.4"/>
    <row r="52294" s="6" customFormat="1" x14ac:dyDescent="0.4"/>
    <row r="52295" s="6" customFormat="1" x14ac:dyDescent="0.4"/>
    <row r="52296" s="6" customFormat="1" x14ac:dyDescent="0.4"/>
    <row r="52297" s="6" customFormat="1" x14ac:dyDescent="0.4"/>
    <row r="52298" s="6" customFormat="1" x14ac:dyDescent="0.4"/>
    <row r="52299" s="6" customFormat="1" x14ac:dyDescent="0.4"/>
    <row r="52300" s="6" customFormat="1" x14ac:dyDescent="0.4"/>
    <row r="52301" s="6" customFormat="1" x14ac:dyDescent="0.4"/>
    <row r="52302" s="6" customFormat="1" x14ac:dyDescent="0.4"/>
    <row r="52303" s="6" customFormat="1" x14ac:dyDescent="0.4"/>
    <row r="52304" s="6" customFormat="1" x14ac:dyDescent="0.4"/>
    <row r="52305" s="6" customFormat="1" x14ac:dyDescent="0.4"/>
    <row r="52306" s="6" customFormat="1" x14ac:dyDescent="0.4"/>
    <row r="52307" s="6" customFormat="1" x14ac:dyDescent="0.4"/>
    <row r="52308" s="6" customFormat="1" x14ac:dyDescent="0.4"/>
    <row r="52309" s="6" customFormat="1" x14ac:dyDescent="0.4"/>
    <row r="52310" s="6" customFormat="1" x14ac:dyDescent="0.4"/>
    <row r="52311" s="6" customFormat="1" x14ac:dyDescent="0.4"/>
    <row r="52312" s="6" customFormat="1" x14ac:dyDescent="0.4"/>
    <row r="52313" s="6" customFormat="1" x14ac:dyDescent="0.4"/>
    <row r="52314" s="6" customFormat="1" x14ac:dyDescent="0.4"/>
    <row r="52315" s="6" customFormat="1" x14ac:dyDescent="0.4"/>
    <row r="52316" s="6" customFormat="1" x14ac:dyDescent="0.4"/>
    <row r="52317" s="6" customFormat="1" x14ac:dyDescent="0.4"/>
    <row r="52318" s="6" customFormat="1" x14ac:dyDescent="0.4"/>
    <row r="52319" s="6" customFormat="1" x14ac:dyDescent="0.4"/>
    <row r="52320" s="6" customFormat="1" x14ac:dyDescent="0.4"/>
    <row r="52321" s="6" customFormat="1" x14ac:dyDescent="0.4"/>
    <row r="52322" s="6" customFormat="1" x14ac:dyDescent="0.4"/>
    <row r="52323" s="6" customFormat="1" x14ac:dyDescent="0.4"/>
    <row r="52324" s="6" customFormat="1" x14ac:dyDescent="0.4"/>
    <row r="52325" s="6" customFormat="1" x14ac:dyDescent="0.4"/>
    <row r="52326" s="6" customFormat="1" x14ac:dyDescent="0.4"/>
    <row r="52327" s="6" customFormat="1" x14ac:dyDescent="0.4"/>
    <row r="52328" s="6" customFormat="1" x14ac:dyDescent="0.4"/>
    <row r="52329" s="6" customFormat="1" x14ac:dyDescent="0.4"/>
    <row r="52330" s="6" customFormat="1" x14ac:dyDescent="0.4"/>
    <row r="52331" s="6" customFormat="1" x14ac:dyDescent="0.4"/>
    <row r="52332" s="6" customFormat="1" x14ac:dyDescent="0.4"/>
    <row r="52333" s="6" customFormat="1" x14ac:dyDescent="0.4"/>
    <row r="52334" s="6" customFormat="1" x14ac:dyDescent="0.4"/>
    <row r="52335" s="6" customFormat="1" x14ac:dyDescent="0.4"/>
    <row r="52336" s="6" customFormat="1" x14ac:dyDescent="0.4"/>
    <row r="52337" s="6" customFormat="1" x14ac:dyDescent="0.4"/>
    <row r="52338" s="6" customFormat="1" x14ac:dyDescent="0.4"/>
    <row r="52339" s="6" customFormat="1" x14ac:dyDescent="0.4"/>
    <row r="52340" s="6" customFormat="1" x14ac:dyDescent="0.4"/>
    <row r="52341" s="6" customFormat="1" x14ac:dyDescent="0.4"/>
    <row r="52342" s="6" customFormat="1" x14ac:dyDescent="0.4"/>
    <row r="52343" s="6" customFormat="1" x14ac:dyDescent="0.4"/>
    <row r="52344" s="6" customFormat="1" x14ac:dyDescent="0.4"/>
    <row r="52345" s="6" customFormat="1" x14ac:dyDescent="0.4"/>
    <row r="52346" s="6" customFormat="1" x14ac:dyDescent="0.4"/>
    <row r="52347" s="6" customFormat="1" x14ac:dyDescent="0.4"/>
    <row r="52348" s="6" customFormat="1" x14ac:dyDescent="0.4"/>
    <row r="52349" s="6" customFormat="1" x14ac:dyDescent="0.4"/>
    <row r="52350" s="6" customFormat="1" x14ac:dyDescent="0.4"/>
    <row r="52351" s="6" customFormat="1" x14ac:dyDescent="0.4"/>
    <row r="52352" s="6" customFormat="1" x14ac:dyDescent="0.4"/>
    <row r="52353" s="6" customFormat="1" x14ac:dyDescent="0.4"/>
    <row r="52354" s="6" customFormat="1" x14ac:dyDescent="0.4"/>
    <row r="52355" s="6" customFormat="1" x14ac:dyDescent="0.4"/>
    <row r="52356" s="6" customFormat="1" x14ac:dyDescent="0.4"/>
    <row r="52357" s="6" customFormat="1" x14ac:dyDescent="0.4"/>
    <row r="52358" s="6" customFormat="1" x14ac:dyDescent="0.4"/>
    <row r="52359" s="6" customFormat="1" x14ac:dyDescent="0.4"/>
    <row r="52360" s="6" customFormat="1" x14ac:dyDescent="0.4"/>
    <row r="52361" s="6" customFormat="1" x14ac:dyDescent="0.4"/>
    <row r="52362" s="6" customFormat="1" x14ac:dyDescent="0.4"/>
    <row r="52363" s="6" customFormat="1" x14ac:dyDescent="0.4"/>
    <row r="52364" s="6" customFormat="1" x14ac:dyDescent="0.4"/>
    <row r="52365" s="6" customFormat="1" x14ac:dyDescent="0.4"/>
    <row r="52366" s="6" customFormat="1" x14ac:dyDescent="0.4"/>
    <row r="52367" s="6" customFormat="1" x14ac:dyDescent="0.4"/>
    <row r="52368" s="6" customFormat="1" x14ac:dyDescent="0.4"/>
    <row r="52369" s="6" customFormat="1" x14ac:dyDescent="0.4"/>
    <row r="52370" s="6" customFormat="1" x14ac:dyDescent="0.4"/>
    <row r="52371" s="6" customFormat="1" x14ac:dyDescent="0.4"/>
    <row r="52372" s="6" customFormat="1" x14ac:dyDescent="0.4"/>
    <row r="52373" s="6" customFormat="1" x14ac:dyDescent="0.4"/>
    <row r="52374" s="6" customFormat="1" x14ac:dyDescent="0.4"/>
    <row r="52375" s="6" customFormat="1" x14ac:dyDescent="0.4"/>
    <row r="52376" s="6" customFormat="1" x14ac:dyDescent="0.4"/>
    <row r="52377" s="6" customFormat="1" x14ac:dyDescent="0.4"/>
    <row r="52378" s="6" customFormat="1" x14ac:dyDescent="0.4"/>
    <row r="52379" s="6" customFormat="1" x14ac:dyDescent="0.4"/>
    <row r="52380" s="6" customFormat="1" x14ac:dyDescent="0.4"/>
    <row r="52381" s="6" customFormat="1" x14ac:dyDescent="0.4"/>
    <row r="52382" s="6" customFormat="1" x14ac:dyDescent="0.4"/>
    <row r="52383" s="6" customFormat="1" x14ac:dyDescent="0.4"/>
    <row r="52384" s="6" customFormat="1" x14ac:dyDescent="0.4"/>
    <row r="52385" s="6" customFormat="1" x14ac:dyDescent="0.4"/>
    <row r="52386" s="6" customFormat="1" x14ac:dyDescent="0.4"/>
    <row r="52387" s="6" customFormat="1" x14ac:dyDescent="0.4"/>
    <row r="52388" s="6" customFormat="1" x14ac:dyDescent="0.4"/>
    <row r="52389" s="6" customFormat="1" x14ac:dyDescent="0.4"/>
    <row r="52390" s="6" customFormat="1" x14ac:dyDescent="0.4"/>
    <row r="52391" s="6" customFormat="1" x14ac:dyDescent="0.4"/>
    <row r="52392" s="6" customFormat="1" x14ac:dyDescent="0.4"/>
    <row r="52393" s="6" customFormat="1" x14ac:dyDescent="0.4"/>
    <row r="52394" s="6" customFormat="1" x14ac:dyDescent="0.4"/>
    <row r="52395" s="6" customFormat="1" x14ac:dyDescent="0.4"/>
    <row r="52396" s="6" customFormat="1" x14ac:dyDescent="0.4"/>
    <row r="52397" s="6" customFormat="1" x14ac:dyDescent="0.4"/>
    <row r="52398" s="6" customFormat="1" x14ac:dyDescent="0.4"/>
    <row r="52399" s="6" customFormat="1" x14ac:dyDescent="0.4"/>
    <row r="52400" s="6" customFormat="1" x14ac:dyDescent="0.4"/>
    <row r="52401" s="6" customFormat="1" x14ac:dyDescent="0.4"/>
    <row r="52402" s="6" customFormat="1" x14ac:dyDescent="0.4"/>
    <row r="52403" s="6" customFormat="1" x14ac:dyDescent="0.4"/>
    <row r="52404" s="6" customFormat="1" x14ac:dyDescent="0.4"/>
    <row r="52405" s="6" customFormat="1" x14ac:dyDescent="0.4"/>
    <row r="52406" s="6" customFormat="1" x14ac:dyDescent="0.4"/>
    <row r="52407" s="6" customFormat="1" x14ac:dyDescent="0.4"/>
    <row r="52408" s="6" customFormat="1" x14ac:dyDescent="0.4"/>
    <row r="52409" s="6" customFormat="1" x14ac:dyDescent="0.4"/>
    <row r="52410" s="6" customFormat="1" x14ac:dyDescent="0.4"/>
    <row r="52411" s="6" customFormat="1" x14ac:dyDescent="0.4"/>
    <row r="52412" s="6" customFormat="1" x14ac:dyDescent="0.4"/>
    <row r="52413" s="6" customFormat="1" x14ac:dyDescent="0.4"/>
    <row r="52414" s="6" customFormat="1" x14ac:dyDescent="0.4"/>
    <row r="52415" s="6" customFormat="1" x14ac:dyDescent="0.4"/>
    <row r="52416" s="6" customFormat="1" x14ac:dyDescent="0.4"/>
    <row r="52417" s="6" customFormat="1" x14ac:dyDescent="0.4"/>
    <row r="52418" s="6" customFormat="1" x14ac:dyDescent="0.4"/>
    <row r="52419" s="6" customFormat="1" x14ac:dyDescent="0.4"/>
    <row r="52420" s="6" customFormat="1" x14ac:dyDescent="0.4"/>
    <row r="52421" s="6" customFormat="1" x14ac:dyDescent="0.4"/>
    <row r="52422" s="6" customFormat="1" x14ac:dyDescent="0.4"/>
    <row r="52423" s="6" customFormat="1" x14ac:dyDescent="0.4"/>
    <row r="52424" s="6" customFormat="1" x14ac:dyDescent="0.4"/>
    <row r="52425" s="6" customFormat="1" x14ac:dyDescent="0.4"/>
    <row r="52426" s="6" customFormat="1" x14ac:dyDescent="0.4"/>
    <row r="52427" s="6" customFormat="1" x14ac:dyDescent="0.4"/>
    <row r="52428" s="6" customFormat="1" x14ac:dyDescent="0.4"/>
    <row r="52429" s="6" customFormat="1" x14ac:dyDescent="0.4"/>
    <row r="52430" s="6" customFormat="1" x14ac:dyDescent="0.4"/>
    <row r="52431" s="6" customFormat="1" x14ac:dyDescent="0.4"/>
    <row r="52432" s="6" customFormat="1" x14ac:dyDescent="0.4"/>
    <row r="52433" s="6" customFormat="1" x14ac:dyDescent="0.4"/>
    <row r="52434" s="6" customFormat="1" x14ac:dyDescent="0.4"/>
    <row r="52435" s="6" customFormat="1" x14ac:dyDescent="0.4"/>
    <row r="52436" s="6" customFormat="1" x14ac:dyDescent="0.4"/>
    <row r="52437" s="6" customFormat="1" x14ac:dyDescent="0.4"/>
    <row r="52438" s="6" customFormat="1" x14ac:dyDescent="0.4"/>
    <row r="52439" s="6" customFormat="1" x14ac:dyDescent="0.4"/>
    <row r="52440" s="6" customFormat="1" x14ac:dyDescent="0.4"/>
    <row r="52441" s="6" customFormat="1" x14ac:dyDescent="0.4"/>
    <row r="52442" s="6" customFormat="1" x14ac:dyDescent="0.4"/>
    <row r="52443" s="6" customFormat="1" x14ac:dyDescent="0.4"/>
    <row r="52444" s="6" customFormat="1" x14ac:dyDescent="0.4"/>
    <row r="52445" s="6" customFormat="1" x14ac:dyDescent="0.4"/>
    <row r="52446" s="6" customFormat="1" x14ac:dyDescent="0.4"/>
    <row r="52447" s="6" customFormat="1" x14ac:dyDescent="0.4"/>
    <row r="52448" s="6" customFormat="1" x14ac:dyDescent="0.4"/>
    <row r="52449" s="6" customFormat="1" x14ac:dyDescent="0.4"/>
    <row r="52450" s="6" customFormat="1" x14ac:dyDescent="0.4"/>
    <row r="52451" s="6" customFormat="1" x14ac:dyDescent="0.4"/>
    <row r="52452" s="6" customFormat="1" x14ac:dyDescent="0.4"/>
    <row r="52453" s="6" customFormat="1" x14ac:dyDescent="0.4"/>
    <row r="52454" s="6" customFormat="1" x14ac:dyDescent="0.4"/>
    <row r="52455" s="6" customFormat="1" x14ac:dyDescent="0.4"/>
    <row r="52456" s="6" customFormat="1" x14ac:dyDescent="0.4"/>
    <row r="52457" s="6" customFormat="1" x14ac:dyDescent="0.4"/>
    <row r="52458" s="6" customFormat="1" x14ac:dyDescent="0.4"/>
    <row r="52459" s="6" customFormat="1" x14ac:dyDescent="0.4"/>
    <row r="52460" s="6" customFormat="1" x14ac:dyDescent="0.4"/>
    <row r="52461" s="6" customFormat="1" x14ac:dyDescent="0.4"/>
    <row r="52462" s="6" customFormat="1" x14ac:dyDescent="0.4"/>
    <row r="52463" s="6" customFormat="1" x14ac:dyDescent="0.4"/>
    <row r="52464" s="6" customFormat="1" x14ac:dyDescent="0.4"/>
    <row r="52465" s="6" customFormat="1" x14ac:dyDescent="0.4"/>
    <row r="52466" s="6" customFormat="1" x14ac:dyDescent="0.4"/>
    <row r="52467" s="6" customFormat="1" x14ac:dyDescent="0.4"/>
    <row r="52468" s="6" customFormat="1" x14ac:dyDescent="0.4"/>
    <row r="52469" s="6" customFormat="1" x14ac:dyDescent="0.4"/>
    <row r="52470" s="6" customFormat="1" x14ac:dyDescent="0.4"/>
    <row r="52471" s="6" customFormat="1" x14ac:dyDescent="0.4"/>
    <row r="52472" s="6" customFormat="1" x14ac:dyDescent="0.4"/>
    <row r="52473" s="6" customFormat="1" x14ac:dyDescent="0.4"/>
    <row r="52474" s="6" customFormat="1" x14ac:dyDescent="0.4"/>
    <row r="52475" s="6" customFormat="1" x14ac:dyDescent="0.4"/>
    <row r="52476" s="6" customFormat="1" x14ac:dyDescent="0.4"/>
    <row r="52477" s="6" customFormat="1" x14ac:dyDescent="0.4"/>
    <row r="52478" s="6" customFormat="1" x14ac:dyDescent="0.4"/>
    <row r="52479" s="6" customFormat="1" x14ac:dyDescent="0.4"/>
    <row r="52480" s="6" customFormat="1" x14ac:dyDescent="0.4"/>
    <row r="52481" s="6" customFormat="1" x14ac:dyDescent="0.4"/>
    <row r="52482" s="6" customFormat="1" x14ac:dyDescent="0.4"/>
    <row r="52483" s="6" customFormat="1" x14ac:dyDescent="0.4"/>
    <row r="52484" s="6" customFormat="1" x14ac:dyDescent="0.4"/>
    <row r="52485" s="6" customFormat="1" x14ac:dyDescent="0.4"/>
    <row r="52486" s="6" customFormat="1" x14ac:dyDescent="0.4"/>
    <row r="52487" s="6" customFormat="1" x14ac:dyDescent="0.4"/>
    <row r="52488" s="6" customFormat="1" x14ac:dyDescent="0.4"/>
    <row r="52489" s="6" customFormat="1" x14ac:dyDescent="0.4"/>
    <row r="52490" s="6" customFormat="1" x14ac:dyDescent="0.4"/>
    <row r="52491" s="6" customFormat="1" x14ac:dyDescent="0.4"/>
    <row r="52492" s="6" customFormat="1" x14ac:dyDescent="0.4"/>
    <row r="52493" s="6" customFormat="1" x14ac:dyDescent="0.4"/>
    <row r="52494" s="6" customFormat="1" x14ac:dyDescent="0.4"/>
    <row r="52495" s="6" customFormat="1" x14ac:dyDescent="0.4"/>
    <row r="52496" s="6" customFormat="1" x14ac:dyDescent="0.4"/>
    <row r="52497" s="6" customFormat="1" x14ac:dyDescent="0.4"/>
    <row r="52498" s="6" customFormat="1" x14ac:dyDescent="0.4"/>
    <row r="52499" s="6" customFormat="1" x14ac:dyDescent="0.4"/>
    <row r="52500" s="6" customFormat="1" x14ac:dyDescent="0.4"/>
    <row r="52501" s="6" customFormat="1" x14ac:dyDescent="0.4"/>
    <row r="52502" s="6" customFormat="1" x14ac:dyDescent="0.4"/>
    <row r="52503" s="6" customFormat="1" x14ac:dyDescent="0.4"/>
    <row r="52504" s="6" customFormat="1" x14ac:dyDescent="0.4"/>
    <row r="52505" s="6" customFormat="1" x14ac:dyDescent="0.4"/>
    <row r="52506" s="6" customFormat="1" x14ac:dyDescent="0.4"/>
    <row r="52507" s="6" customFormat="1" x14ac:dyDescent="0.4"/>
    <row r="52508" s="6" customFormat="1" x14ac:dyDescent="0.4"/>
    <row r="52509" s="6" customFormat="1" x14ac:dyDescent="0.4"/>
    <row r="52510" s="6" customFormat="1" x14ac:dyDescent="0.4"/>
    <row r="52511" s="6" customFormat="1" x14ac:dyDescent="0.4"/>
    <row r="52512" s="6" customFormat="1" x14ac:dyDescent="0.4"/>
    <row r="52513" s="6" customFormat="1" x14ac:dyDescent="0.4"/>
    <row r="52514" s="6" customFormat="1" x14ac:dyDescent="0.4"/>
    <row r="52515" s="6" customFormat="1" x14ac:dyDescent="0.4"/>
    <row r="52516" s="6" customFormat="1" x14ac:dyDescent="0.4"/>
    <row r="52517" s="6" customFormat="1" x14ac:dyDescent="0.4"/>
    <row r="52518" s="6" customFormat="1" x14ac:dyDescent="0.4"/>
    <row r="52519" s="6" customFormat="1" x14ac:dyDescent="0.4"/>
    <row r="52520" s="6" customFormat="1" x14ac:dyDescent="0.4"/>
    <row r="52521" s="6" customFormat="1" x14ac:dyDescent="0.4"/>
    <row r="52522" s="6" customFormat="1" x14ac:dyDescent="0.4"/>
    <row r="52523" s="6" customFormat="1" x14ac:dyDescent="0.4"/>
    <row r="52524" s="6" customFormat="1" x14ac:dyDescent="0.4"/>
    <row r="52525" s="6" customFormat="1" x14ac:dyDescent="0.4"/>
    <row r="52526" s="6" customFormat="1" x14ac:dyDescent="0.4"/>
    <row r="52527" s="6" customFormat="1" x14ac:dyDescent="0.4"/>
    <row r="52528" s="6" customFormat="1" x14ac:dyDescent="0.4"/>
    <row r="52529" s="6" customFormat="1" x14ac:dyDescent="0.4"/>
    <row r="52530" s="6" customFormat="1" x14ac:dyDescent="0.4"/>
    <row r="52531" s="6" customFormat="1" x14ac:dyDescent="0.4"/>
    <row r="52532" s="6" customFormat="1" x14ac:dyDescent="0.4"/>
    <row r="52533" s="6" customFormat="1" x14ac:dyDescent="0.4"/>
    <row r="52534" s="6" customFormat="1" x14ac:dyDescent="0.4"/>
    <row r="52535" s="6" customFormat="1" x14ac:dyDescent="0.4"/>
    <row r="52536" s="6" customFormat="1" x14ac:dyDescent="0.4"/>
    <row r="52537" s="6" customFormat="1" x14ac:dyDescent="0.4"/>
    <row r="52538" s="6" customFormat="1" x14ac:dyDescent="0.4"/>
    <row r="52539" s="6" customFormat="1" x14ac:dyDescent="0.4"/>
    <row r="52540" s="6" customFormat="1" x14ac:dyDescent="0.4"/>
    <row r="52541" s="6" customFormat="1" x14ac:dyDescent="0.4"/>
    <row r="52542" s="6" customFormat="1" x14ac:dyDescent="0.4"/>
    <row r="52543" s="6" customFormat="1" x14ac:dyDescent="0.4"/>
    <row r="52544" s="6" customFormat="1" x14ac:dyDescent="0.4"/>
    <row r="52545" s="6" customFormat="1" x14ac:dyDescent="0.4"/>
    <row r="52546" s="6" customFormat="1" x14ac:dyDescent="0.4"/>
    <row r="52547" s="6" customFormat="1" x14ac:dyDescent="0.4"/>
    <row r="52548" s="6" customFormat="1" x14ac:dyDescent="0.4"/>
    <row r="52549" s="6" customFormat="1" x14ac:dyDescent="0.4"/>
    <row r="52550" s="6" customFormat="1" x14ac:dyDescent="0.4"/>
    <row r="52551" s="6" customFormat="1" x14ac:dyDescent="0.4"/>
    <row r="52552" s="6" customFormat="1" x14ac:dyDescent="0.4"/>
    <row r="52553" s="6" customFormat="1" x14ac:dyDescent="0.4"/>
    <row r="52554" s="6" customFormat="1" x14ac:dyDescent="0.4"/>
    <row r="52555" s="6" customFormat="1" x14ac:dyDescent="0.4"/>
    <row r="52556" s="6" customFormat="1" x14ac:dyDescent="0.4"/>
    <row r="52557" s="6" customFormat="1" x14ac:dyDescent="0.4"/>
    <row r="52558" s="6" customFormat="1" x14ac:dyDescent="0.4"/>
    <row r="52559" s="6" customFormat="1" x14ac:dyDescent="0.4"/>
    <row r="52560" s="6" customFormat="1" x14ac:dyDescent="0.4"/>
    <row r="52561" s="6" customFormat="1" x14ac:dyDescent="0.4"/>
    <row r="52562" s="6" customFormat="1" x14ac:dyDescent="0.4"/>
    <row r="52563" s="6" customFormat="1" x14ac:dyDescent="0.4"/>
    <row r="52564" s="6" customFormat="1" x14ac:dyDescent="0.4"/>
    <row r="52565" s="6" customFormat="1" x14ac:dyDescent="0.4"/>
    <row r="52566" s="6" customFormat="1" x14ac:dyDescent="0.4"/>
    <row r="52567" s="6" customFormat="1" x14ac:dyDescent="0.4"/>
    <row r="52568" s="6" customFormat="1" x14ac:dyDescent="0.4"/>
    <row r="52569" s="6" customFormat="1" x14ac:dyDescent="0.4"/>
    <row r="52570" s="6" customFormat="1" x14ac:dyDescent="0.4"/>
    <row r="52571" s="6" customFormat="1" x14ac:dyDescent="0.4"/>
    <row r="52572" s="6" customFormat="1" x14ac:dyDescent="0.4"/>
    <row r="52573" s="6" customFormat="1" x14ac:dyDescent="0.4"/>
    <row r="52574" s="6" customFormat="1" x14ac:dyDescent="0.4"/>
    <row r="52575" s="6" customFormat="1" x14ac:dyDescent="0.4"/>
    <row r="52576" s="6" customFormat="1" x14ac:dyDescent="0.4"/>
    <row r="52577" s="6" customFormat="1" x14ac:dyDescent="0.4"/>
    <row r="52578" s="6" customFormat="1" x14ac:dyDescent="0.4"/>
    <row r="52579" s="6" customFormat="1" x14ac:dyDescent="0.4"/>
    <row r="52580" s="6" customFormat="1" x14ac:dyDescent="0.4"/>
    <row r="52581" s="6" customFormat="1" x14ac:dyDescent="0.4"/>
    <row r="52582" s="6" customFormat="1" x14ac:dyDescent="0.4"/>
    <row r="52583" s="6" customFormat="1" x14ac:dyDescent="0.4"/>
    <row r="52584" s="6" customFormat="1" x14ac:dyDescent="0.4"/>
    <row r="52585" s="6" customFormat="1" x14ac:dyDescent="0.4"/>
    <row r="52586" s="6" customFormat="1" x14ac:dyDescent="0.4"/>
    <row r="52587" s="6" customFormat="1" x14ac:dyDescent="0.4"/>
    <row r="52588" s="6" customFormat="1" x14ac:dyDescent="0.4"/>
    <row r="52589" s="6" customFormat="1" x14ac:dyDescent="0.4"/>
    <row r="52590" s="6" customFormat="1" x14ac:dyDescent="0.4"/>
    <row r="52591" s="6" customFormat="1" x14ac:dyDescent="0.4"/>
    <row r="52592" s="6" customFormat="1" x14ac:dyDescent="0.4"/>
    <row r="52593" s="6" customFormat="1" x14ac:dyDescent="0.4"/>
    <row r="52594" s="6" customFormat="1" x14ac:dyDescent="0.4"/>
    <row r="52595" s="6" customFormat="1" x14ac:dyDescent="0.4"/>
    <row r="52596" s="6" customFormat="1" x14ac:dyDescent="0.4"/>
    <row r="52597" s="6" customFormat="1" x14ac:dyDescent="0.4"/>
    <row r="52598" s="6" customFormat="1" x14ac:dyDescent="0.4"/>
    <row r="52599" s="6" customFormat="1" x14ac:dyDescent="0.4"/>
    <row r="52600" s="6" customFormat="1" x14ac:dyDescent="0.4"/>
    <row r="52601" s="6" customFormat="1" x14ac:dyDescent="0.4"/>
    <row r="52602" s="6" customFormat="1" x14ac:dyDescent="0.4"/>
    <row r="52603" s="6" customFormat="1" x14ac:dyDescent="0.4"/>
    <row r="52604" s="6" customFormat="1" x14ac:dyDescent="0.4"/>
    <row r="52605" s="6" customFormat="1" x14ac:dyDescent="0.4"/>
    <row r="52606" s="6" customFormat="1" x14ac:dyDescent="0.4"/>
    <row r="52607" s="6" customFormat="1" x14ac:dyDescent="0.4"/>
    <row r="52608" s="6" customFormat="1" x14ac:dyDescent="0.4"/>
    <row r="52609" s="6" customFormat="1" x14ac:dyDescent="0.4"/>
    <row r="52610" s="6" customFormat="1" x14ac:dyDescent="0.4"/>
    <row r="52611" s="6" customFormat="1" x14ac:dyDescent="0.4"/>
    <row r="52612" s="6" customFormat="1" x14ac:dyDescent="0.4"/>
    <row r="52613" s="6" customFormat="1" x14ac:dyDescent="0.4"/>
    <row r="52614" s="6" customFormat="1" x14ac:dyDescent="0.4"/>
    <row r="52615" s="6" customFormat="1" x14ac:dyDescent="0.4"/>
    <row r="52616" s="6" customFormat="1" x14ac:dyDescent="0.4"/>
    <row r="52617" s="6" customFormat="1" x14ac:dyDescent="0.4"/>
    <row r="52618" s="6" customFormat="1" x14ac:dyDescent="0.4"/>
    <row r="52619" s="6" customFormat="1" x14ac:dyDescent="0.4"/>
    <row r="52620" s="6" customFormat="1" x14ac:dyDescent="0.4"/>
    <row r="52621" s="6" customFormat="1" x14ac:dyDescent="0.4"/>
    <row r="52622" s="6" customFormat="1" x14ac:dyDescent="0.4"/>
    <row r="52623" s="6" customFormat="1" x14ac:dyDescent="0.4"/>
    <row r="52624" s="6" customFormat="1" x14ac:dyDescent="0.4"/>
    <row r="52625" s="6" customFormat="1" x14ac:dyDescent="0.4"/>
    <row r="52626" s="6" customFormat="1" x14ac:dyDescent="0.4"/>
    <row r="52627" s="6" customFormat="1" x14ac:dyDescent="0.4"/>
    <row r="52628" s="6" customFormat="1" x14ac:dyDescent="0.4"/>
    <row r="52629" s="6" customFormat="1" x14ac:dyDescent="0.4"/>
    <row r="52630" s="6" customFormat="1" x14ac:dyDescent="0.4"/>
    <row r="52631" s="6" customFormat="1" x14ac:dyDescent="0.4"/>
    <row r="52632" s="6" customFormat="1" x14ac:dyDescent="0.4"/>
    <row r="52633" s="6" customFormat="1" x14ac:dyDescent="0.4"/>
    <row r="52634" s="6" customFormat="1" x14ac:dyDescent="0.4"/>
    <row r="52635" s="6" customFormat="1" x14ac:dyDescent="0.4"/>
    <row r="52636" s="6" customFormat="1" x14ac:dyDescent="0.4"/>
    <row r="52637" s="6" customFormat="1" x14ac:dyDescent="0.4"/>
    <row r="52638" s="6" customFormat="1" x14ac:dyDescent="0.4"/>
    <row r="52639" s="6" customFormat="1" x14ac:dyDescent="0.4"/>
    <row r="52640" s="6" customFormat="1" x14ac:dyDescent="0.4"/>
    <row r="52641" s="6" customFormat="1" x14ac:dyDescent="0.4"/>
    <row r="52642" s="6" customFormat="1" x14ac:dyDescent="0.4"/>
    <row r="52643" s="6" customFormat="1" x14ac:dyDescent="0.4"/>
    <row r="52644" s="6" customFormat="1" x14ac:dyDescent="0.4"/>
    <row r="52645" s="6" customFormat="1" x14ac:dyDescent="0.4"/>
    <row r="52646" s="6" customFormat="1" x14ac:dyDescent="0.4"/>
    <row r="52647" s="6" customFormat="1" x14ac:dyDescent="0.4"/>
    <row r="52648" s="6" customFormat="1" x14ac:dyDescent="0.4"/>
    <row r="52649" s="6" customFormat="1" x14ac:dyDescent="0.4"/>
    <row r="52650" s="6" customFormat="1" x14ac:dyDescent="0.4"/>
    <row r="52651" s="6" customFormat="1" x14ac:dyDescent="0.4"/>
    <row r="52652" s="6" customFormat="1" x14ac:dyDescent="0.4"/>
    <row r="52653" s="6" customFormat="1" x14ac:dyDescent="0.4"/>
    <row r="52654" s="6" customFormat="1" x14ac:dyDescent="0.4"/>
    <row r="52655" s="6" customFormat="1" x14ac:dyDescent="0.4"/>
    <row r="52656" s="6" customFormat="1" x14ac:dyDescent="0.4"/>
    <row r="52657" s="6" customFormat="1" x14ac:dyDescent="0.4"/>
    <row r="52658" s="6" customFormat="1" x14ac:dyDescent="0.4"/>
    <row r="52659" s="6" customFormat="1" x14ac:dyDescent="0.4"/>
    <row r="52660" s="6" customFormat="1" x14ac:dyDescent="0.4"/>
    <row r="52661" s="6" customFormat="1" x14ac:dyDescent="0.4"/>
    <row r="52662" s="6" customFormat="1" x14ac:dyDescent="0.4"/>
    <row r="52663" s="6" customFormat="1" x14ac:dyDescent="0.4"/>
    <row r="52664" s="6" customFormat="1" x14ac:dyDescent="0.4"/>
    <row r="52665" s="6" customFormat="1" x14ac:dyDescent="0.4"/>
    <row r="52666" s="6" customFormat="1" x14ac:dyDescent="0.4"/>
    <row r="52667" s="6" customFormat="1" x14ac:dyDescent="0.4"/>
    <row r="52668" s="6" customFormat="1" x14ac:dyDescent="0.4"/>
    <row r="52669" s="6" customFormat="1" x14ac:dyDescent="0.4"/>
    <row r="52670" s="6" customFormat="1" x14ac:dyDescent="0.4"/>
    <row r="52671" s="6" customFormat="1" x14ac:dyDescent="0.4"/>
    <row r="52672" s="6" customFormat="1" x14ac:dyDescent="0.4"/>
    <row r="52673" s="6" customFormat="1" x14ac:dyDescent="0.4"/>
    <row r="52674" s="6" customFormat="1" x14ac:dyDescent="0.4"/>
    <row r="52675" s="6" customFormat="1" x14ac:dyDescent="0.4"/>
    <row r="52676" s="6" customFormat="1" x14ac:dyDescent="0.4"/>
    <row r="52677" s="6" customFormat="1" x14ac:dyDescent="0.4"/>
    <row r="52678" s="6" customFormat="1" x14ac:dyDescent="0.4"/>
    <row r="52679" s="6" customFormat="1" x14ac:dyDescent="0.4"/>
    <row r="52680" s="6" customFormat="1" x14ac:dyDescent="0.4"/>
    <row r="52681" s="6" customFormat="1" x14ac:dyDescent="0.4"/>
    <row r="52682" s="6" customFormat="1" x14ac:dyDescent="0.4"/>
    <row r="52683" s="6" customFormat="1" x14ac:dyDescent="0.4"/>
    <row r="52684" s="6" customFormat="1" x14ac:dyDescent="0.4"/>
    <row r="52685" s="6" customFormat="1" x14ac:dyDescent="0.4"/>
    <row r="52686" s="6" customFormat="1" x14ac:dyDescent="0.4"/>
    <row r="52687" s="6" customFormat="1" x14ac:dyDescent="0.4"/>
    <row r="52688" s="6" customFormat="1" x14ac:dyDescent="0.4"/>
    <row r="52689" s="6" customFormat="1" x14ac:dyDescent="0.4"/>
    <row r="52690" s="6" customFormat="1" x14ac:dyDescent="0.4"/>
    <row r="52691" s="6" customFormat="1" x14ac:dyDescent="0.4"/>
    <row r="52692" s="6" customFormat="1" x14ac:dyDescent="0.4"/>
    <row r="52693" s="6" customFormat="1" x14ac:dyDescent="0.4"/>
    <row r="52694" s="6" customFormat="1" x14ac:dyDescent="0.4"/>
    <row r="52695" s="6" customFormat="1" x14ac:dyDescent="0.4"/>
    <row r="52696" s="6" customFormat="1" x14ac:dyDescent="0.4"/>
    <row r="52697" s="6" customFormat="1" x14ac:dyDescent="0.4"/>
    <row r="52698" s="6" customFormat="1" x14ac:dyDescent="0.4"/>
    <row r="52699" s="6" customFormat="1" x14ac:dyDescent="0.4"/>
    <row r="52700" s="6" customFormat="1" x14ac:dyDescent="0.4"/>
    <row r="52701" s="6" customFormat="1" x14ac:dyDescent="0.4"/>
    <row r="52702" s="6" customFormat="1" x14ac:dyDescent="0.4"/>
    <row r="52703" s="6" customFormat="1" x14ac:dyDescent="0.4"/>
    <row r="52704" s="6" customFormat="1" x14ac:dyDescent="0.4"/>
    <row r="52705" s="6" customFormat="1" x14ac:dyDescent="0.4"/>
    <row r="52706" s="6" customFormat="1" x14ac:dyDescent="0.4"/>
    <row r="52707" s="6" customFormat="1" x14ac:dyDescent="0.4"/>
    <row r="52708" s="6" customFormat="1" x14ac:dyDescent="0.4"/>
    <row r="52709" s="6" customFormat="1" x14ac:dyDescent="0.4"/>
    <row r="52710" s="6" customFormat="1" x14ac:dyDescent="0.4"/>
    <row r="52711" s="6" customFormat="1" x14ac:dyDescent="0.4"/>
    <row r="52712" s="6" customFormat="1" x14ac:dyDescent="0.4"/>
    <row r="52713" s="6" customFormat="1" x14ac:dyDescent="0.4"/>
    <row r="52714" s="6" customFormat="1" x14ac:dyDescent="0.4"/>
    <row r="52715" s="6" customFormat="1" x14ac:dyDescent="0.4"/>
    <row r="52716" s="6" customFormat="1" x14ac:dyDescent="0.4"/>
    <row r="52717" s="6" customFormat="1" x14ac:dyDescent="0.4"/>
    <row r="52718" s="6" customFormat="1" x14ac:dyDescent="0.4"/>
    <row r="52719" s="6" customFormat="1" x14ac:dyDescent="0.4"/>
    <row r="52720" s="6" customFormat="1" x14ac:dyDescent="0.4"/>
    <row r="52721" s="6" customFormat="1" x14ac:dyDescent="0.4"/>
    <row r="52722" s="6" customFormat="1" x14ac:dyDescent="0.4"/>
    <row r="52723" s="6" customFormat="1" x14ac:dyDescent="0.4"/>
    <row r="52724" s="6" customFormat="1" x14ac:dyDescent="0.4"/>
    <row r="52725" s="6" customFormat="1" x14ac:dyDescent="0.4"/>
    <row r="52726" s="6" customFormat="1" x14ac:dyDescent="0.4"/>
    <row r="52727" s="6" customFormat="1" x14ac:dyDescent="0.4"/>
    <row r="52728" s="6" customFormat="1" x14ac:dyDescent="0.4"/>
    <row r="52729" s="6" customFormat="1" x14ac:dyDescent="0.4"/>
    <row r="52730" s="6" customFormat="1" x14ac:dyDescent="0.4"/>
    <row r="52731" s="6" customFormat="1" x14ac:dyDescent="0.4"/>
    <row r="52732" s="6" customFormat="1" x14ac:dyDescent="0.4"/>
    <row r="52733" s="6" customFormat="1" x14ac:dyDescent="0.4"/>
    <row r="52734" s="6" customFormat="1" x14ac:dyDescent="0.4"/>
    <row r="52735" s="6" customFormat="1" x14ac:dyDescent="0.4"/>
    <row r="52736" s="6" customFormat="1" x14ac:dyDescent="0.4"/>
    <row r="52737" s="6" customFormat="1" x14ac:dyDescent="0.4"/>
    <row r="52738" s="6" customFormat="1" x14ac:dyDescent="0.4"/>
    <row r="52739" s="6" customFormat="1" x14ac:dyDescent="0.4"/>
    <row r="52740" s="6" customFormat="1" x14ac:dyDescent="0.4"/>
    <row r="52741" s="6" customFormat="1" x14ac:dyDescent="0.4"/>
    <row r="52742" s="6" customFormat="1" x14ac:dyDescent="0.4"/>
    <row r="52743" s="6" customFormat="1" x14ac:dyDescent="0.4"/>
    <row r="52744" s="6" customFormat="1" x14ac:dyDescent="0.4"/>
    <row r="52745" s="6" customFormat="1" x14ac:dyDescent="0.4"/>
    <row r="52746" s="6" customFormat="1" x14ac:dyDescent="0.4"/>
    <row r="52747" s="6" customFormat="1" x14ac:dyDescent="0.4"/>
    <row r="52748" s="6" customFormat="1" x14ac:dyDescent="0.4"/>
    <row r="52749" s="6" customFormat="1" x14ac:dyDescent="0.4"/>
    <row r="52750" s="6" customFormat="1" x14ac:dyDescent="0.4"/>
    <row r="52751" s="6" customFormat="1" x14ac:dyDescent="0.4"/>
    <row r="52752" s="6" customFormat="1" x14ac:dyDescent="0.4"/>
    <row r="52753" s="6" customFormat="1" x14ac:dyDescent="0.4"/>
    <row r="52754" s="6" customFormat="1" x14ac:dyDescent="0.4"/>
    <row r="52755" s="6" customFormat="1" x14ac:dyDescent="0.4"/>
    <row r="52756" s="6" customFormat="1" x14ac:dyDescent="0.4"/>
    <row r="52757" s="6" customFormat="1" x14ac:dyDescent="0.4"/>
    <row r="52758" s="6" customFormat="1" x14ac:dyDescent="0.4"/>
    <row r="52759" s="6" customFormat="1" x14ac:dyDescent="0.4"/>
    <row r="52760" s="6" customFormat="1" x14ac:dyDescent="0.4"/>
    <row r="52761" s="6" customFormat="1" x14ac:dyDescent="0.4"/>
    <row r="52762" s="6" customFormat="1" x14ac:dyDescent="0.4"/>
    <row r="52763" s="6" customFormat="1" x14ac:dyDescent="0.4"/>
    <row r="52764" s="6" customFormat="1" x14ac:dyDescent="0.4"/>
    <row r="52765" s="6" customFormat="1" x14ac:dyDescent="0.4"/>
    <row r="52766" s="6" customFormat="1" x14ac:dyDescent="0.4"/>
    <row r="52767" s="6" customFormat="1" x14ac:dyDescent="0.4"/>
    <row r="52768" s="6" customFormat="1" x14ac:dyDescent="0.4"/>
    <row r="52769" s="6" customFormat="1" x14ac:dyDescent="0.4"/>
    <row r="52770" s="6" customFormat="1" x14ac:dyDescent="0.4"/>
    <row r="52771" s="6" customFormat="1" x14ac:dyDescent="0.4"/>
    <row r="52772" s="6" customFormat="1" x14ac:dyDescent="0.4"/>
    <row r="52773" s="6" customFormat="1" x14ac:dyDescent="0.4"/>
    <row r="52774" s="6" customFormat="1" x14ac:dyDescent="0.4"/>
    <row r="52775" s="6" customFormat="1" x14ac:dyDescent="0.4"/>
    <row r="52776" s="6" customFormat="1" x14ac:dyDescent="0.4"/>
    <row r="52777" s="6" customFormat="1" x14ac:dyDescent="0.4"/>
    <row r="52778" s="6" customFormat="1" x14ac:dyDescent="0.4"/>
    <row r="52779" s="6" customFormat="1" x14ac:dyDescent="0.4"/>
    <row r="52780" s="6" customFormat="1" x14ac:dyDescent="0.4"/>
    <row r="52781" s="6" customFormat="1" x14ac:dyDescent="0.4"/>
    <row r="52782" s="6" customFormat="1" x14ac:dyDescent="0.4"/>
    <row r="52783" s="6" customFormat="1" x14ac:dyDescent="0.4"/>
    <row r="52784" s="6" customFormat="1" x14ac:dyDescent="0.4"/>
    <row r="52785" s="6" customFormat="1" x14ac:dyDescent="0.4"/>
    <row r="52786" s="6" customFormat="1" x14ac:dyDescent="0.4"/>
    <row r="52787" s="6" customFormat="1" x14ac:dyDescent="0.4"/>
    <row r="52788" s="6" customFormat="1" x14ac:dyDescent="0.4"/>
    <row r="52789" s="6" customFormat="1" x14ac:dyDescent="0.4"/>
    <row r="52790" s="6" customFormat="1" x14ac:dyDescent="0.4"/>
    <row r="52791" s="6" customFormat="1" x14ac:dyDescent="0.4"/>
    <row r="52792" s="6" customFormat="1" x14ac:dyDescent="0.4"/>
    <row r="52793" s="6" customFormat="1" x14ac:dyDescent="0.4"/>
    <row r="52794" s="6" customFormat="1" x14ac:dyDescent="0.4"/>
    <row r="52795" s="6" customFormat="1" x14ac:dyDescent="0.4"/>
    <row r="52796" s="6" customFormat="1" x14ac:dyDescent="0.4"/>
    <row r="52797" s="6" customFormat="1" x14ac:dyDescent="0.4"/>
    <row r="52798" s="6" customFormat="1" x14ac:dyDescent="0.4"/>
    <row r="52799" s="6" customFormat="1" x14ac:dyDescent="0.4"/>
    <row r="52800" s="6" customFormat="1" x14ac:dyDescent="0.4"/>
    <row r="52801" s="6" customFormat="1" x14ac:dyDescent="0.4"/>
    <row r="52802" s="6" customFormat="1" x14ac:dyDescent="0.4"/>
    <row r="52803" s="6" customFormat="1" x14ac:dyDescent="0.4"/>
    <row r="52804" s="6" customFormat="1" x14ac:dyDescent="0.4"/>
    <row r="52805" s="6" customFormat="1" x14ac:dyDescent="0.4"/>
    <row r="52806" s="6" customFormat="1" x14ac:dyDescent="0.4"/>
    <row r="52807" s="6" customFormat="1" x14ac:dyDescent="0.4"/>
    <row r="52808" s="6" customFormat="1" x14ac:dyDescent="0.4"/>
    <row r="52809" s="6" customFormat="1" x14ac:dyDescent="0.4"/>
    <row r="52810" s="6" customFormat="1" x14ac:dyDescent="0.4"/>
    <row r="52811" s="6" customFormat="1" x14ac:dyDescent="0.4"/>
    <row r="52812" s="6" customFormat="1" x14ac:dyDescent="0.4"/>
    <row r="52813" s="6" customFormat="1" x14ac:dyDescent="0.4"/>
    <row r="52814" s="6" customFormat="1" x14ac:dyDescent="0.4"/>
    <row r="52815" s="6" customFormat="1" x14ac:dyDescent="0.4"/>
    <row r="52816" s="6" customFormat="1" x14ac:dyDescent="0.4"/>
    <row r="52817" s="6" customFormat="1" x14ac:dyDescent="0.4"/>
    <row r="52818" s="6" customFormat="1" x14ac:dyDescent="0.4"/>
    <row r="52819" s="6" customFormat="1" x14ac:dyDescent="0.4"/>
    <row r="52820" s="6" customFormat="1" x14ac:dyDescent="0.4"/>
    <row r="52821" s="6" customFormat="1" x14ac:dyDescent="0.4"/>
    <row r="52822" s="6" customFormat="1" x14ac:dyDescent="0.4"/>
    <row r="52823" s="6" customFormat="1" x14ac:dyDescent="0.4"/>
    <row r="52824" s="6" customFormat="1" x14ac:dyDescent="0.4"/>
    <row r="52825" s="6" customFormat="1" x14ac:dyDescent="0.4"/>
    <row r="52826" s="6" customFormat="1" x14ac:dyDescent="0.4"/>
    <row r="52827" s="6" customFormat="1" x14ac:dyDescent="0.4"/>
    <row r="52828" s="6" customFormat="1" x14ac:dyDescent="0.4"/>
    <row r="52829" s="6" customFormat="1" x14ac:dyDescent="0.4"/>
    <row r="52830" s="6" customFormat="1" x14ac:dyDescent="0.4"/>
    <row r="52831" s="6" customFormat="1" x14ac:dyDescent="0.4"/>
    <row r="52832" s="6" customFormat="1" x14ac:dyDescent="0.4"/>
    <row r="52833" s="6" customFormat="1" x14ac:dyDescent="0.4"/>
    <row r="52834" s="6" customFormat="1" x14ac:dyDescent="0.4"/>
    <row r="52835" s="6" customFormat="1" x14ac:dyDescent="0.4"/>
    <row r="52836" s="6" customFormat="1" x14ac:dyDescent="0.4"/>
    <row r="52837" s="6" customFormat="1" x14ac:dyDescent="0.4"/>
    <row r="52838" s="6" customFormat="1" x14ac:dyDescent="0.4"/>
    <row r="52839" s="6" customFormat="1" x14ac:dyDescent="0.4"/>
    <row r="52840" s="6" customFormat="1" x14ac:dyDescent="0.4"/>
    <row r="52841" s="6" customFormat="1" x14ac:dyDescent="0.4"/>
    <row r="52842" s="6" customFormat="1" x14ac:dyDescent="0.4"/>
    <row r="52843" s="6" customFormat="1" x14ac:dyDescent="0.4"/>
    <row r="52844" s="6" customFormat="1" x14ac:dyDescent="0.4"/>
    <row r="52845" s="6" customFormat="1" x14ac:dyDescent="0.4"/>
    <row r="52846" s="6" customFormat="1" x14ac:dyDescent="0.4"/>
    <row r="52847" s="6" customFormat="1" x14ac:dyDescent="0.4"/>
    <row r="52848" s="6" customFormat="1" x14ac:dyDescent="0.4"/>
    <row r="52849" s="6" customFormat="1" x14ac:dyDescent="0.4"/>
    <row r="52850" s="6" customFormat="1" x14ac:dyDescent="0.4"/>
    <row r="52851" s="6" customFormat="1" x14ac:dyDescent="0.4"/>
    <row r="52852" s="6" customFormat="1" x14ac:dyDescent="0.4"/>
    <row r="52853" s="6" customFormat="1" x14ac:dyDescent="0.4"/>
    <row r="52854" s="6" customFormat="1" x14ac:dyDescent="0.4"/>
    <row r="52855" s="6" customFormat="1" x14ac:dyDescent="0.4"/>
    <row r="52856" s="6" customFormat="1" x14ac:dyDescent="0.4"/>
    <row r="52857" s="6" customFormat="1" x14ac:dyDescent="0.4"/>
    <row r="52858" s="6" customFormat="1" x14ac:dyDescent="0.4"/>
    <row r="52859" s="6" customFormat="1" x14ac:dyDescent="0.4"/>
    <row r="52860" s="6" customFormat="1" x14ac:dyDescent="0.4"/>
    <row r="52861" s="6" customFormat="1" x14ac:dyDescent="0.4"/>
    <row r="52862" s="6" customFormat="1" x14ac:dyDescent="0.4"/>
    <row r="52863" s="6" customFormat="1" x14ac:dyDescent="0.4"/>
    <row r="52864" s="6" customFormat="1" x14ac:dyDescent="0.4"/>
    <row r="52865" s="6" customFormat="1" x14ac:dyDescent="0.4"/>
    <row r="52866" s="6" customFormat="1" x14ac:dyDescent="0.4"/>
    <row r="52867" s="6" customFormat="1" x14ac:dyDescent="0.4"/>
    <row r="52868" s="6" customFormat="1" x14ac:dyDescent="0.4"/>
    <row r="52869" s="6" customFormat="1" x14ac:dyDescent="0.4"/>
    <row r="52870" s="6" customFormat="1" x14ac:dyDescent="0.4"/>
    <row r="52871" s="6" customFormat="1" x14ac:dyDescent="0.4"/>
    <row r="52872" s="6" customFormat="1" x14ac:dyDescent="0.4"/>
    <row r="52873" s="6" customFormat="1" x14ac:dyDescent="0.4"/>
    <row r="52874" s="6" customFormat="1" x14ac:dyDescent="0.4"/>
    <row r="52875" s="6" customFormat="1" x14ac:dyDescent="0.4"/>
    <row r="52876" s="6" customFormat="1" x14ac:dyDescent="0.4"/>
    <row r="52877" s="6" customFormat="1" x14ac:dyDescent="0.4"/>
    <row r="52878" s="6" customFormat="1" x14ac:dyDescent="0.4"/>
    <row r="52879" s="6" customFormat="1" x14ac:dyDescent="0.4"/>
    <row r="52880" s="6" customFormat="1" x14ac:dyDescent="0.4"/>
    <row r="52881" s="6" customFormat="1" x14ac:dyDescent="0.4"/>
    <row r="52882" s="6" customFormat="1" x14ac:dyDescent="0.4"/>
    <row r="52883" s="6" customFormat="1" x14ac:dyDescent="0.4"/>
    <row r="52884" s="6" customFormat="1" x14ac:dyDescent="0.4"/>
    <row r="52885" s="6" customFormat="1" x14ac:dyDescent="0.4"/>
    <row r="52886" s="6" customFormat="1" x14ac:dyDescent="0.4"/>
    <row r="52887" s="6" customFormat="1" x14ac:dyDescent="0.4"/>
    <row r="52888" s="6" customFormat="1" x14ac:dyDescent="0.4"/>
    <row r="52889" s="6" customFormat="1" x14ac:dyDescent="0.4"/>
    <row r="52890" s="6" customFormat="1" x14ac:dyDescent="0.4"/>
    <row r="52891" s="6" customFormat="1" x14ac:dyDescent="0.4"/>
    <row r="52892" s="6" customFormat="1" x14ac:dyDescent="0.4"/>
    <row r="52893" s="6" customFormat="1" x14ac:dyDescent="0.4"/>
    <row r="52894" s="6" customFormat="1" x14ac:dyDescent="0.4"/>
    <row r="52895" s="6" customFormat="1" x14ac:dyDescent="0.4"/>
    <row r="52896" s="6" customFormat="1" x14ac:dyDescent="0.4"/>
    <row r="52897" s="6" customFormat="1" x14ac:dyDescent="0.4"/>
    <row r="52898" s="6" customFormat="1" x14ac:dyDescent="0.4"/>
    <row r="52899" s="6" customFormat="1" x14ac:dyDescent="0.4"/>
    <row r="52900" s="6" customFormat="1" x14ac:dyDescent="0.4"/>
    <row r="52901" s="6" customFormat="1" x14ac:dyDescent="0.4"/>
    <row r="52902" s="6" customFormat="1" x14ac:dyDescent="0.4"/>
    <row r="52903" s="6" customFormat="1" x14ac:dyDescent="0.4"/>
    <row r="52904" s="6" customFormat="1" x14ac:dyDescent="0.4"/>
    <row r="52905" s="6" customFormat="1" x14ac:dyDescent="0.4"/>
    <row r="52906" s="6" customFormat="1" x14ac:dyDescent="0.4"/>
    <row r="52907" s="6" customFormat="1" x14ac:dyDescent="0.4"/>
    <row r="52908" s="6" customFormat="1" x14ac:dyDescent="0.4"/>
    <row r="52909" s="6" customFormat="1" x14ac:dyDescent="0.4"/>
    <row r="52910" s="6" customFormat="1" x14ac:dyDescent="0.4"/>
    <row r="52911" s="6" customFormat="1" x14ac:dyDescent="0.4"/>
    <row r="52912" s="6" customFormat="1" x14ac:dyDescent="0.4"/>
    <row r="52913" s="6" customFormat="1" x14ac:dyDescent="0.4"/>
    <row r="52914" s="6" customFormat="1" x14ac:dyDescent="0.4"/>
    <row r="52915" s="6" customFormat="1" x14ac:dyDescent="0.4"/>
    <row r="52916" s="6" customFormat="1" x14ac:dyDescent="0.4"/>
    <row r="52917" s="6" customFormat="1" x14ac:dyDescent="0.4"/>
    <row r="52918" s="6" customFormat="1" x14ac:dyDescent="0.4"/>
    <row r="52919" s="6" customFormat="1" x14ac:dyDescent="0.4"/>
    <row r="52920" s="6" customFormat="1" x14ac:dyDescent="0.4"/>
    <row r="52921" s="6" customFormat="1" x14ac:dyDescent="0.4"/>
    <row r="52922" s="6" customFormat="1" x14ac:dyDescent="0.4"/>
    <row r="52923" s="6" customFormat="1" x14ac:dyDescent="0.4"/>
    <row r="52924" s="6" customFormat="1" x14ac:dyDescent="0.4"/>
    <row r="52925" s="6" customFormat="1" x14ac:dyDescent="0.4"/>
    <row r="52926" s="6" customFormat="1" x14ac:dyDescent="0.4"/>
    <row r="52927" s="6" customFormat="1" x14ac:dyDescent="0.4"/>
    <row r="52928" s="6" customFormat="1" x14ac:dyDescent="0.4"/>
    <row r="52929" s="6" customFormat="1" x14ac:dyDescent="0.4"/>
    <row r="52930" s="6" customFormat="1" x14ac:dyDescent="0.4"/>
    <row r="52931" s="6" customFormat="1" x14ac:dyDescent="0.4"/>
    <row r="52932" s="6" customFormat="1" x14ac:dyDescent="0.4"/>
    <row r="52933" s="6" customFormat="1" x14ac:dyDescent="0.4"/>
    <row r="52934" s="6" customFormat="1" x14ac:dyDescent="0.4"/>
    <row r="52935" s="6" customFormat="1" x14ac:dyDescent="0.4"/>
    <row r="52936" s="6" customFormat="1" x14ac:dyDescent="0.4"/>
    <row r="52937" s="6" customFormat="1" x14ac:dyDescent="0.4"/>
    <row r="52938" s="6" customFormat="1" x14ac:dyDescent="0.4"/>
    <row r="52939" s="6" customFormat="1" x14ac:dyDescent="0.4"/>
    <row r="52940" s="6" customFormat="1" x14ac:dyDescent="0.4"/>
    <row r="52941" s="6" customFormat="1" x14ac:dyDescent="0.4"/>
    <row r="52942" s="6" customFormat="1" x14ac:dyDescent="0.4"/>
    <row r="52943" s="6" customFormat="1" x14ac:dyDescent="0.4"/>
    <row r="52944" s="6" customFormat="1" x14ac:dyDescent="0.4"/>
    <row r="52945" s="6" customFormat="1" x14ac:dyDescent="0.4"/>
    <row r="52946" s="6" customFormat="1" x14ac:dyDescent="0.4"/>
    <row r="52947" s="6" customFormat="1" x14ac:dyDescent="0.4"/>
    <row r="52948" s="6" customFormat="1" x14ac:dyDescent="0.4"/>
    <row r="52949" s="6" customFormat="1" x14ac:dyDescent="0.4"/>
    <row r="52950" s="6" customFormat="1" x14ac:dyDescent="0.4"/>
    <row r="52951" s="6" customFormat="1" x14ac:dyDescent="0.4"/>
    <row r="52952" s="6" customFormat="1" x14ac:dyDescent="0.4"/>
    <row r="52953" s="6" customFormat="1" x14ac:dyDescent="0.4"/>
    <row r="52954" s="6" customFormat="1" x14ac:dyDescent="0.4"/>
    <row r="52955" s="6" customFormat="1" x14ac:dyDescent="0.4"/>
    <row r="52956" s="6" customFormat="1" x14ac:dyDescent="0.4"/>
    <row r="52957" s="6" customFormat="1" x14ac:dyDescent="0.4"/>
    <row r="52958" s="6" customFormat="1" x14ac:dyDescent="0.4"/>
    <row r="52959" s="6" customFormat="1" x14ac:dyDescent="0.4"/>
    <row r="52960" s="6" customFormat="1" x14ac:dyDescent="0.4"/>
    <row r="52961" s="6" customFormat="1" x14ac:dyDescent="0.4"/>
    <row r="52962" s="6" customFormat="1" x14ac:dyDescent="0.4"/>
    <row r="52963" s="6" customFormat="1" x14ac:dyDescent="0.4"/>
    <row r="52964" s="6" customFormat="1" x14ac:dyDescent="0.4"/>
    <row r="52965" s="6" customFormat="1" x14ac:dyDescent="0.4"/>
    <row r="52966" s="6" customFormat="1" x14ac:dyDescent="0.4"/>
    <row r="52967" s="6" customFormat="1" x14ac:dyDescent="0.4"/>
    <row r="52968" s="6" customFormat="1" x14ac:dyDescent="0.4"/>
    <row r="52969" s="6" customFormat="1" x14ac:dyDescent="0.4"/>
    <row r="52970" s="6" customFormat="1" x14ac:dyDescent="0.4"/>
    <row r="52971" s="6" customFormat="1" x14ac:dyDescent="0.4"/>
    <row r="52972" s="6" customFormat="1" x14ac:dyDescent="0.4"/>
    <row r="52973" s="6" customFormat="1" x14ac:dyDescent="0.4"/>
    <row r="52974" s="6" customFormat="1" x14ac:dyDescent="0.4"/>
    <row r="52975" s="6" customFormat="1" x14ac:dyDescent="0.4"/>
    <row r="52976" s="6" customFormat="1" x14ac:dyDescent="0.4"/>
    <row r="52977" s="6" customFormat="1" x14ac:dyDescent="0.4"/>
    <row r="52978" s="6" customFormat="1" x14ac:dyDescent="0.4"/>
    <row r="52979" s="6" customFormat="1" x14ac:dyDescent="0.4"/>
    <row r="52980" s="6" customFormat="1" x14ac:dyDescent="0.4"/>
    <row r="52981" s="6" customFormat="1" x14ac:dyDescent="0.4"/>
    <row r="52982" s="6" customFormat="1" x14ac:dyDescent="0.4"/>
    <row r="52983" s="6" customFormat="1" x14ac:dyDescent="0.4"/>
    <row r="52984" s="6" customFormat="1" x14ac:dyDescent="0.4"/>
    <row r="52985" s="6" customFormat="1" x14ac:dyDescent="0.4"/>
    <row r="52986" s="6" customFormat="1" x14ac:dyDescent="0.4"/>
    <row r="52987" s="6" customFormat="1" x14ac:dyDescent="0.4"/>
    <row r="52988" s="6" customFormat="1" x14ac:dyDescent="0.4"/>
    <row r="52989" s="6" customFormat="1" x14ac:dyDescent="0.4"/>
    <row r="52990" s="6" customFormat="1" x14ac:dyDescent="0.4"/>
    <row r="52991" s="6" customFormat="1" x14ac:dyDescent="0.4"/>
    <row r="52992" s="6" customFormat="1" x14ac:dyDescent="0.4"/>
    <row r="52993" s="6" customFormat="1" x14ac:dyDescent="0.4"/>
    <row r="52994" s="6" customFormat="1" x14ac:dyDescent="0.4"/>
    <row r="52995" s="6" customFormat="1" x14ac:dyDescent="0.4"/>
    <row r="52996" s="6" customFormat="1" x14ac:dyDescent="0.4"/>
    <row r="52997" s="6" customFormat="1" x14ac:dyDescent="0.4"/>
    <row r="52998" s="6" customFormat="1" x14ac:dyDescent="0.4"/>
    <row r="52999" s="6" customFormat="1" x14ac:dyDescent="0.4"/>
    <row r="53000" s="6" customFormat="1" x14ac:dyDescent="0.4"/>
    <row r="53001" s="6" customFormat="1" x14ac:dyDescent="0.4"/>
    <row r="53002" s="6" customFormat="1" x14ac:dyDescent="0.4"/>
    <row r="53003" s="6" customFormat="1" x14ac:dyDescent="0.4"/>
    <row r="53004" s="6" customFormat="1" x14ac:dyDescent="0.4"/>
    <row r="53005" s="6" customFormat="1" x14ac:dyDescent="0.4"/>
    <row r="53006" s="6" customFormat="1" x14ac:dyDescent="0.4"/>
    <row r="53007" s="6" customFormat="1" x14ac:dyDescent="0.4"/>
    <row r="53008" s="6" customFormat="1" x14ac:dyDescent="0.4"/>
    <row r="53009" s="6" customFormat="1" x14ac:dyDescent="0.4"/>
    <row r="53010" s="6" customFormat="1" x14ac:dyDescent="0.4"/>
    <row r="53011" s="6" customFormat="1" x14ac:dyDescent="0.4"/>
    <row r="53012" s="6" customFormat="1" x14ac:dyDescent="0.4"/>
    <row r="53013" s="6" customFormat="1" x14ac:dyDescent="0.4"/>
    <row r="53014" s="6" customFormat="1" x14ac:dyDescent="0.4"/>
    <row r="53015" s="6" customFormat="1" x14ac:dyDescent="0.4"/>
    <row r="53016" s="6" customFormat="1" x14ac:dyDescent="0.4"/>
    <row r="53017" s="6" customFormat="1" x14ac:dyDescent="0.4"/>
    <row r="53018" s="6" customFormat="1" x14ac:dyDescent="0.4"/>
    <row r="53019" s="6" customFormat="1" x14ac:dyDescent="0.4"/>
    <row r="53020" s="6" customFormat="1" x14ac:dyDescent="0.4"/>
    <row r="53021" s="6" customFormat="1" x14ac:dyDescent="0.4"/>
    <row r="53022" s="6" customFormat="1" x14ac:dyDescent="0.4"/>
    <row r="53023" s="6" customFormat="1" x14ac:dyDescent="0.4"/>
    <row r="53024" s="6" customFormat="1" x14ac:dyDescent="0.4"/>
    <row r="53025" s="6" customFormat="1" x14ac:dyDescent="0.4"/>
    <row r="53026" s="6" customFormat="1" x14ac:dyDescent="0.4"/>
    <row r="53027" s="6" customFormat="1" x14ac:dyDescent="0.4"/>
    <row r="53028" s="6" customFormat="1" x14ac:dyDescent="0.4"/>
    <row r="53029" s="6" customFormat="1" x14ac:dyDescent="0.4"/>
    <row r="53030" s="6" customFormat="1" x14ac:dyDescent="0.4"/>
    <row r="53031" s="6" customFormat="1" x14ac:dyDescent="0.4"/>
    <row r="53032" s="6" customFormat="1" x14ac:dyDescent="0.4"/>
    <row r="53033" s="6" customFormat="1" x14ac:dyDescent="0.4"/>
    <row r="53034" s="6" customFormat="1" x14ac:dyDescent="0.4"/>
    <row r="53035" s="6" customFormat="1" x14ac:dyDescent="0.4"/>
    <row r="53036" s="6" customFormat="1" x14ac:dyDescent="0.4"/>
    <row r="53037" s="6" customFormat="1" x14ac:dyDescent="0.4"/>
    <row r="53038" s="6" customFormat="1" x14ac:dyDescent="0.4"/>
    <row r="53039" s="6" customFormat="1" x14ac:dyDescent="0.4"/>
    <row r="53040" s="6" customFormat="1" x14ac:dyDescent="0.4"/>
    <row r="53041" s="6" customFormat="1" x14ac:dyDescent="0.4"/>
    <row r="53042" s="6" customFormat="1" x14ac:dyDescent="0.4"/>
    <row r="53043" s="6" customFormat="1" x14ac:dyDescent="0.4"/>
    <row r="53044" s="6" customFormat="1" x14ac:dyDescent="0.4"/>
    <row r="53045" s="6" customFormat="1" x14ac:dyDescent="0.4"/>
    <row r="53046" s="6" customFormat="1" x14ac:dyDescent="0.4"/>
    <row r="53047" s="6" customFormat="1" x14ac:dyDescent="0.4"/>
    <row r="53048" s="6" customFormat="1" x14ac:dyDescent="0.4"/>
    <row r="53049" s="6" customFormat="1" x14ac:dyDescent="0.4"/>
    <row r="53050" s="6" customFormat="1" x14ac:dyDescent="0.4"/>
    <row r="53051" s="6" customFormat="1" x14ac:dyDescent="0.4"/>
    <row r="53052" s="6" customFormat="1" x14ac:dyDescent="0.4"/>
    <row r="53053" s="6" customFormat="1" x14ac:dyDescent="0.4"/>
    <row r="53054" s="6" customFormat="1" x14ac:dyDescent="0.4"/>
    <row r="53055" s="6" customFormat="1" x14ac:dyDescent="0.4"/>
    <row r="53056" s="6" customFormat="1" x14ac:dyDescent="0.4"/>
    <row r="53057" s="6" customFormat="1" x14ac:dyDescent="0.4"/>
    <row r="53058" s="6" customFormat="1" x14ac:dyDescent="0.4"/>
    <row r="53059" s="6" customFormat="1" x14ac:dyDescent="0.4"/>
    <row r="53060" s="6" customFormat="1" x14ac:dyDescent="0.4"/>
    <row r="53061" s="6" customFormat="1" x14ac:dyDescent="0.4"/>
    <row r="53062" s="6" customFormat="1" x14ac:dyDescent="0.4"/>
    <row r="53063" s="6" customFormat="1" x14ac:dyDescent="0.4"/>
    <row r="53064" s="6" customFormat="1" x14ac:dyDescent="0.4"/>
    <row r="53065" s="6" customFormat="1" x14ac:dyDescent="0.4"/>
    <row r="53066" s="6" customFormat="1" x14ac:dyDescent="0.4"/>
    <row r="53067" s="6" customFormat="1" x14ac:dyDescent="0.4"/>
    <row r="53068" s="6" customFormat="1" x14ac:dyDescent="0.4"/>
    <row r="53069" s="6" customFormat="1" x14ac:dyDescent="0.4"/>
    <row r="53070" s="6" customFormat="1" x14ac:dyDescent="0.4"/>
    <row r="53071" s="6" customFormat="1" x14ac:dyDescent="0.4"/>
    <row r="53072" s="6" customFormat="1" x14ac:dyDescent="0.4"/>
    <row r="53073" s="6" customFormat="1" x14ac:dyDescent="0.4"/>
    <row r="53074" s="6" customFormat="1" x14ac:dyDescent="0.4"/>
    <row r="53075" s="6" customFormat="1" x14ac:dyDescent="0.4"/>
    <row r="53076" s="6" customFormat="1" x14ac:dyDescent="0.4"/>
    <row r="53077" s="6" customFormat="1" x14ac:dyDescent="0.4"/>
    <row r="53078" s="6" customFormat="1" x14ac:dyDescent="0.4"/>
    <row r="53079" s="6" customFormat="1" x14ac:dyDescent="0.4"/>
    <row r="53080" s="6" customFormat="1" x14ac:dyDescent="0.4"/>
    <row r="53081" s="6" customFormat="1" x14ac:dyDescent="0.4"/>
    <row r="53082" s="6" customFormat="1" x14ac:dyDescent="0.4"/>
    <row r="53083" s="6" customFormat="1" x14ac:dyDescent="0.4"/>
    <row r="53084" s="6" customFormat="1" x14ac:dyDescent="0.4"/>
    <row r="53085" s="6" customFormat="1" x14ac:dyDescent="0.4"/>
    <row r="53086" s="6" customFormat="1" x14ac:dyDescent="0.4"/>
    <row r="53087" s="6" customFormat="1" x14ac:dyDescent="0.4"/>
    <row r="53088" s="6" customFormat="1" x14ac:dyDescent="0.4"/>
    <row r="53089" s="6" customFormat="1" x14ac:dyDescent="0.4"/>
    <row r="53090" s="6" customFormat="1" x14ac:dyDescent="0.4"/>
    <row r="53091" s="6" customFormat="1" x14ac:dyDescent="0.4"/>
    <row r="53092" s="6" customFormat="1" x14ac:dyDescent="0.4"/>
    <row r="53093" s="6" customFormat="1" x14ac:dyDescent="0.4"/>
    <row r="53094" s="6" customFormat="1" x14ac:dyDescent="0.4"/>
    <row r="53095" s="6" customFormat="1" x14ac:dyDescent="0.4"/>
    <row r="53096" s="6" customFormat="1" x14ac:dyDescent="0.4"/>
    <row r="53097" s="6" customFormat="1" x14ac:dyDescent="0.4"/>
    <row r="53098" s="6" customFormat="1" x14ac:dyDescent="0.4"/>
    <row r="53099" s="6" customFormat="1" x14ac:dyDescent="0.4"/>
    <row r="53100" s="6" customFormat="1" x14ac:dyDescent="0.4"/>
    <row r="53101" s="6" customFormat="1" x14ac:dyDescent="0.4"/>
    <row r="53102" s="6" customFormat="1" x14ac:dyDescent="0.4"/>
    <row r="53103" s="6" customFormat="1" x14ac:dyDescent="0.4"/>
    <row r="53104" s="6" customFormat="1" x14ac:dyDescent="0.4"/>
    <row r="53105" s="6" customFormat="1" x14ac:dyDescent="0.4"/>
    <row r="53106" s="6" customFormat="1" x14ac:dyDescent="0.4"/>
    <row r="53107" s="6" customFormat="1" x14ac:dyDescent="0.4"/>
    <row r="53108" s="6" customFormat="1" x14ac:dyDescent="0.4"/>
    <row r="53109" s="6" customFormat="1" x14ac:dyDescent="0.4"/>
    <row r="53110" s="6" customFormat="1" x14ac:dyDescent="0.4"/>
    <row r="53111" s="6" customFormat="1" x14ac:dyDescent="0.4"/>
    <row r="53112" s="6" customFormat="1" x14ac:dyDescent="0.4"/>
    <row r="53113" s="6" customFormat="1" x14ac:dyDescent="0.4"/>
    <row r="53114" s="6" customFormat="1" x14ac:dyDescent="0.4"/>
    <row r="53115" s="6" customFormat="1" x14ac:dyDescent="0.4"/>
    <row r="53116" s="6" customFormat="1" x14ac:dyDescent="0.4"/>
    <row r="53117" s="6" customFormat="1" x14ac:dyDescent="0.4"/>
    <row r="53118" s="6" customFormat="1" x14ac:dyDescent="0.4"/>
    <row r="53119" s="6" customFormat="1" x14ac:dyDescent="0.4"/>
    <row r="53120" s="6" customFormat="1" x14ac:dyDescent="0.4"/>
    <row r="53121" s="6" customFormat="1" x14ac:dyDescent="0.4"/>
    <row r="53122" s="6" customFormat="1" x14ac:dyDescent="0.4"/>
    <row r="53123" s="6" customFormat="1" x14ac:dyDescent="0.4"/>
    <row r="53124" s="6" customFormat="1" x14ac:dyDescent="0.4"/>
    <row r="53125" s="6" customFormat="1" x14ac:dyDescent="0.4"/>
    <row r="53126" s="6" customFormat="1" x14ac:dyDescent="0.4"/>
    <row r="53127" s="6" customFormat="1" x14ac:dyDescent="0.4"/>
    <row r="53128" s="6" customFormat="1" x14ac:dyDescent="0.4"/>
    <row r="53129" s="6" customFormat="1" x14ac:dyDescent="0.4"/>
    <row r="53130" s="6" customFormat="1" x14ac:dyDescent="0.4"/>
    <row r="53131" s="6" customFormat="1" x14ac:dyDescent="0.4"/>
    <row r="53132" s="6" customFormat="1" x14ac:dyDescent="0.4"/>
    <row r="53133" s="6" customFormat="1" x14ac:dyDescent="0.4"/>
    <row r="53134" s="6" customFormat="1" x14ac:dyDescent="0.4"/>
    <row r="53135" s="6" customFormat="1" x14ac:dyDescent="0.4"/>
    <row r="53136" s="6" customFormat="1" x14ac:dyDescent="0.4"/>
    <row r="53137" s="6" customFormat="1" x14ac:dyDescent="0.4"/>
    <row r="53138" s="6" customFormat="1" x14ac:dyDescent="0.4"/>
    <row r="53139" s="6" customFormat="1" x14ac:dyDescent="0.4"/>
    <row r="53140" s="6" customFormat="1" x14ac:dyDescent="0.4"/>
    <row r="53141" s="6" customFormat="1" x14ac:dyDescent="0.4"/>
    <row r="53142" s="6" customFormat="1" x14ac:dyDescent="0.4"/>
    <row r="53143" s="6" customFormat="1" x14ac:dyDescent="0.4"/>
    <row r="53144" s="6" customFormat="1" x14ac:dyDescent="0.4"/>
    <row r="53145" s="6" customFormat="1" x14ac:dyDescent="0.4"/>
    <row r="53146" s="6" customFormat="1" x14ac:dyDescent="0.4"/>
    <row r="53147" s="6" customFormat="1" x14ac:dyDescent="0.4"/>
    <row r="53148" s="6" customFormat="1" x14ac:dyDescent="0.4"/>
    <row r="53149" s="6" customFormat="1" x14ac:dyDescent="0.4"/>
    <row r="53150" s="6" customFormat="1" x14ac:dyDescent="0.4"/>
    <row r="53151" s="6" customFormat="1" x14ac:dyDescent="0.4"/>
    <row r="53152" s="6" customFormat="1" x14ac:dyDescent="0.4"/>
    <row r="53153" s="6" customFormat="1" x14ac:dyDescent="0.4"/>
    <row r="53154" s="6" customFormat="1" x14ac:dyDescent="0.4"/>
    <row r="53155" s="6" customFormat="1" x14ac:dyDescent="0.4"/>
    <row r="53156" s="6" customFormat="1" x14ac:dyDescent="0.4"/>
    <row r="53157" s="6" customFormat="1" x14ac:dyDescent="0.4"/>
    <row r="53158" s="6" customFormat="1" x14ac:dyDescent="0.4"/>
    <row r="53159" s="6" customFormat="1" x14ac:dyDescent="0.4"/>
    <row r="53160" s="6" customFormat="1" x14ac:dyDescent="0.4"/>
    <row r="53161" s="6" customFormat="1" x14ac:dyDescent="0.4"/>
    <row r="53162" s="6" customFormat="1" x14ac:dyDescent="0.4"/>
    <row r="53163" s="6" customFormat="1" x14ac:dyDescent="0.4"/>
    <row r="53164" s="6" customFormat="1" x14ac:dyDescent="0.4"/>
    <row r="53165" s="6" customFormat="1" x14ac:dyDescent="0.4"/>
    <row r="53166" s="6" customFormat="1" x14ac:dyDescent="0.4"/>
    <row r="53167" s="6" customFormat="1" x14ac:dyDescent="0.4"/>
    <row r="53168" s="6" customFormat="1" x14ac:dyDescent="0.4"/>
    <row r="53169" s="6" customFormat="1" x14ac:dyDescent="0.4"/>
    <row r="53170" s="6" customFormat="1" x14ac:dyDescent="0.4"/>
    <row r="53171" s="6" customFormat="1" x14ac:dyDescent="0.4"/>
    <row r="53172" s="6" customFormat="1" x14ac:dyDescent="0.4"/>
    <row r="53173" s="6" customFormat="1" x14ac:dyDescent="0.4"/>
    <row r="53174" s="6" customFormat="1" x14ac:dyDescent="0.4"/>
    <row r="53175" s="6" customFormat="1" x14ac:dyDescent="0.4"/>
    <row r="53176" s="6" customFormat="1" x14ac:dyDescent="0.4"/>
    <row r="53177" s="6" customFormat="1" x14ac:dyDescent="0.4"/>
    <row r="53178" s="6" customFormat="1" x14ac:dyDescent="0.4"/>
    <row r="53179" s="6" customFormat="1" x14ac:dyDescent="0.4"/>
    <row r="53180" s="6" customFormat="1" x14ac:dyDescent="0.4"/>
    <row r="53181" s="6" customFormat="1" x14ac:dyDescent="0.4"/>
    <row r="53182" s="6" customFormat="1" x14ac:dyDescent="0.4"/>
    <row r="53183" s="6" customFormat="1" x14ac:dyDescent="0.4"/>
    <row r="53184" s="6" customFormat="1" x14ac:dyDescent="0.4"/>
    <row r="53185" s="6" customFormat="1" x14ac:dyDescent="0.4"/>
    <row r="53186" s="6" customFormat="1" x14ac:dyDescent="0.4"/>
    <row r="53187" s="6" customFormat="1" x14ac:dyDescent="0.4"/>
    <row r="53188" s="6" customFormat="1" x14ac:dyDescent="0.4"/>
    <row r="53189" s="6" customFormat="1" x14ac:dyDescent="0.4"/>
    <row r="53190" s="6" customFormat="1" x14ac:dyDescent="0.4"/>
    <row r="53191" s="6" customFormat="1" x14ac:dyDescent="0.4"/>
    <row r="53192" s="6" customFormat="1" x14ac:dyDescent="0.4"/>
    <row r="53193" s="6" customFormat="1" x14ac:dyDescent="0.4"/>
    <row r="53194" s="6" customFormat="1" x14ac:dyDescent="0.4"/>
    <row r="53195" s="6" customFormat="1" x14ac:dyDescent="0.4"/>
    <row r="53196" s="6" customFormat="1" x14ac:dyDescent="0.4"/>
    <row r="53197" s="6" customFormat="1" x14ac:dyDescent="0.4"/>
    <row r="53198" s="6" customFormat="1" x14ac:dyDescent="0.4"/>
    <row r="53199" s="6" customFormat="1" x14ac:dyDescent="0.4"/>
    <row r="53200" s="6" customFormat="1" x14ac:dyDescent="0.4"/>
    <row r="53201" s="6" customFormat="1" x14ac:dyDescent="0.4"/>
    <row r="53202" s="6" customFormat="1" x14ac:dyDescent="0.4"/>
    <row r="53203" s="6" customFormat="1" x14ac:dyDescent="0.4"/>
    <row r="53204" s="6" customFormat="1" x14ac:dyDescent="0.4"/>
    <row r="53205" s="6" customFormat="1" x14ac:dyDescent="0.4"/>
    <row r="53206" s="6" customFormat="1" x14ac:dyDescent="0.4"/>
    <row r="53207" s="6" customFormat="1" x14ac:dyDescent="0.4"/>
    <row r="53208" s="6" customFormat="1" x14ac:dyDescent="0.4"/>
    <row r="53209" s="6" customFormat="1" x14ac:dyDescent="0.4"/>
    <row r="53210" s="6" customFormat="1" x14ac:dyDescent="0.4"/>
    <row r="53211" s="6" customFormat="1" x14ac:dyDescent="0.4"/>
    <row r="53212" s="6" customFormat="1" x14ac:dyDescent="0.4"/>
    <row r="53213" s="6" customFormat="1" x14ac:dyDescent="0.4"/>
    <row r="53214" s="6" customFormat="1" x14ac:dyDescent="0.4"/>
    <row r="53215" s="6" customFormat="1" x14ac:dyDescent="0.4"/>
    <row r="53216" s="6" customFormat="1" x14ac:dyDescent="0.4"/>
    <row r="53217" s="6" customFormat="1" x14ac:dyDescent="0.4"/>
    <row r="53218" s="6" customFormat="1" x14ac:dyDescent="0.4"/>
    <row r="53219" s="6" customFormat="1" x14ac:dyDescent="0.4"/>
    <row r="53220" s="6" customFormat="1" x14ac:dyDescent="0.4"/>
    <row r="53221" s="6" customFormat="1" x14ac:dyDescent="0.4"/>
    <row r="53222" s="6" customFormat="1" x14ac:dyDescent="0.4"/>
    <row r="53223" s="6" customFormat="1" x14ac:dyDescent="0.4"/>
    <row r="53224" s="6" customFormat="1" x14ac:dyDescent="0.4"/>
    <row r="53225" s="6" customFormat="1" x14ac:dyDescent="0.4"/>
    <row r="53226" s="6" customFormat="1" x14ac:dyDescent="0.4"/>
    <row r="53227" s="6" customFormat="1" x14ac:dyDescent="0.4"/>
    <row r="53228" s="6" customFormat="1" x14ac:dyDescent="0.4"/>
    <row r="53229" s="6" customFormat="1" x14ac:dyDescent="0.4"/>
    <row r="53230" s="6" customFormat="1" x14ac:dyDescent="0.4"/>
    <row r="53231" s="6" customFormat="1" x14ac:dyDescent="0.4"/>
    <row r="53232" s="6" customFormat="1" x14ac:dyDescent="0.4"/>
    <row r="53233" s="6" customFormat="1" x14ac:dyDescent="0.4"/>
    <row r="53234" s="6" customFormat="1" x14ac:dyDescent="0.4"/>
    <row r="53235" s="6" customFormat="1" x14ac:dyDescent="0.4"/>
    <row r="53236" s="6" customFormat="1" x14ac:dyDescent="0.4"/>
    <row r="53237" s="6" customFormat="1" x14ac:dyDescent="0.4"/>
    <row r="53238" s="6" customFormat="1" x14ac:dyDescent="0.4"/>
    <row r="53239" s="6" customFormat="1" x14ac:dyDescent="0.4"/>
    <row r="53240" s="6" customFormat="1" x14ac:dyDescent="0.4"/>
    <row r="53241" s="6" customFormat="1" x14ac:dyDescent="0.4"/>
    <row r="53242" s="6" customFormat="1" x14ac:dyDescent="0.4"/>
    <row r="53243" s="6" customFormat="1" x14ac:dyDescent="0.4"/>
    <row r="53244" s="6" customFormat="1" x14ac:dyDescent="0.4"/>
    <row r="53245" s="6" customFormat="1" x14ac:dyDescent="0.4"/>
    <row r="53246" s="6" customFormat="1" x14ac:dyDescent="0.4"/>
    <row r="53247" s="6" customFormat="1" x14ac:dyDescent="0.4"/>
    <row r="53248" s="6" customFormat="1" x14ac:dyDescent="0.4"/>
    <row r="53249" s="6" customFormat="1" x14ac:dyDescent="0.4"/>
    <row r="53250" s="6" customFormat="1" x14ac:dyDescent="0.4"/>
    <row r="53251" s="6" customFormat="1" x14ac:dyDescent="0.4"/>
    <row r="53252" s="6" customFormat="1" x14ac:dyDescent="0.4"/>
    <row r="53253" s="6" customFormat="1" x14ac:dyDescent="0.4"/>
    <row r="53254" s="6" customFormat="1" x14ac:dyDescent="0.4"/>
    <row r="53255" s="6" customFormat="1" x14ac:dyDescent="0.4"/>
    <row r="53256" s="6" customFormat="1" x14ac:dyDescent="0.4"/>
    <row r="53257" s="6" customFormat="1" x14ac:dyDescent="0.4"/>
    <row r="53258" s="6" customFormat="1" x14ac:dyDescent="0.4"/>
    <row r="53259" s="6" customFormat="1" x14ac:dyDescent="0.4"/>
    <row r="53260" s="6" customFormat="1" x14ac:dyDescent="0.4"/>
    <row r="53261" s="6" customFormat="1" x14ac:dyDescent="0.4"/>
    <row r="53262" s="6" customFormat="1" x14ac:dyDescent="0.4"/>
    <row r="53263" s="6" customFormat="1" x14ac:dyDescent="0.4"/>
    <row r="53264" s="6" customFormat="1" x14ac:dyDescent="0.4"/>
    <row r="53265" s="6" customFormat="1" x14ac:dyDescent="0.4"/>
    <row r="53266" s="6" customFormat="1" x14ac:dyDescent="0.4"/>
    <row r="53267" s="6" customFormat="1" x14ac:dyDescent="0.4"/>
    <row r="53268" s="6" customFormat="1" x14ac:dyDescent="0.4"/>
    <row r="53269" s="6" customFormat="1" x14ac:dyDescent="0.4"/>
    <row r="53270" s="6" customFormat="1" x14ac:dyDescent="0.4"/>
    <row r="53271" s="6" customFormat="1" x14ac:dyDescent="0.4"/>
    <row r="53272" s="6" customFormat="1" x14ac:dyDescent="0.4"/>
    <row r="53273" s="6" customFormat="1" x14ac:dyDescent="0.4"/>
    <row r="53274" s="6" customFormat="1" x14ac:dyDescent="0.4"/>
    <row r="53275" s="6" customFormat="1" x14ac:dyDescent="0.4"/>
    <row r="53276" s="6" customFormat="1" x14ac:dyDescent="0.4"/>
    <row r="53277" s="6" customFormat="1" x14ac:dyDescent="0.4"/>
    <row r="53278" s="6" customFormat="1" x14ac:dyDescent="0.4"/>
    <row r="53279" s="6" customFormat="1" x14ac:dyDescent="0.4"/>
    <row r="53280" s="6" customFormat="1" x14ac:dyDescent="0.4"/>
    <row r="53281" s="6" customFormat="1" x14ac:dyDescent="0.4"/>
    <row r="53282" s="6" customFormat="1" x14ac:dyDescent="0.4"/>
    <row r="53283" s="6" customFormat="1" x14ac:dyDescent="0.4"/>
    <row r="53284" s="6" customFormat="1" x14ac:dyDescent="0.4"/>
    <row r="53285" s="6" customFormat="1" x14ac:dyDescent="0.4"/>
    <row r="53286" s="6" customFormat="1" x14ac:dyDescent="0.4"/>
    <row r="53287" s="6" customFormat="1" x14ac:dyDescent="0.4"/>
    <row r="53288" s="6" customFormat="1" x14ac:dyDescent="0.4"/>
    <row r="53289" s="6" customFormat="1" x14ac:dyDescent="0.4"/>
    <row r="53290" s="6" customFormat="1" x14ac:dyDescent="0.4"/>
    <row r="53291" s="6" customFormat="1" x14ac:dyDescent="0.4"/>
    <row r="53292" s="6" customFormat="1" x14ac:dyDescent="0.4"/>
    <row r="53293" s="6" customFormat="1" x14ac:dyDescent="0.4"/>
    <row r="53294" s="6" customFormat="1" x14ac:dyDescent="0.4"/>
    <row r="53295" s="6" customFormat="1" x14ac:dyDescent="0.4"/>
    <row r="53296" s="6" customFormat="1" x14ac:dyDescent="0.4"/>
    <row r="53297" s="6" customFormat="1" x14ac:dyDescent="0.4"/>
    <row r="53298" s="6" customFormat="1" x14ac:dyDescent="0.4"/>
    <row r="53299" s="6" customFormat="1" x14ac:dyDescent="0.4"/>
    <row r="53300" s="6" customFormat="1" x14ac:dyDescent="0.4"/>
    <row r="53301" s="6" customFormat="1" x14ac:dyDescent="0.4"/>
    <row r="53302" s="6" customFormat="1" x14ac:dyDescent="0.4"/>
    <row r="53303" s="6" customFormat="1" x14ac:dyDescent="0.4"/>
    <row r="53304" s="6" customFormat="1" x14ac:dyDescent="0.4"/>
    <row r="53305" s="6" customFormat="1" x14ac:dyDescent="0.4"/>
    <row r="53306" s="6" customFormat="1" x14ac:dyDescent="0.4"/>
    <row r="53307" s="6" customFormat="1" x14ac:dyDescent="0.4"/>
    <row r="53308" s="6" customFormat="1" x14ac:dyDescent="0.4"/>
    <row r="53309" s="6" customFormat="1" x14ac:dyDescent="0.4"/>
    <row r="53310" s="6" customFormat="1" x14ac:dyDescent="0.4"/>
    <row r="53311" s="6" customFormat="1" x14ac:dyDescent="0.4"/>
    <row r="53312" s="6" customFormat="1" x14ac:dyDescent="0.4"/>
    <row r="53313" s="6" customFormat="1" x14ac:dyDescent="0.4"/>
    <row r="53314" s="6" customFormat="1" x14ac:dyDescent="0.4"/>
    <row r="53315" s="6" customFormat="1" x14ac:dyDescent="0.4"/>
    <row r="53316" s="6" customFormat="1" x14ac:dyDescent="0.4"/>
    <row r="53317" s="6" customFormat="1" x14ac:dyDescent="0.4"/>
    <row r="53318" s="6" customFormat="1" x14ac:dyDescent="0.4"/>
    <row r="53319" s="6" customFormat="1" x14ac:dyDescent="0.4"/>
    <row r="53320" s="6" customFormat="1" x14ac:dyDescent="0.4"/>
    <row r="53321" s="6" customFormat="1" x14ac:dyDescent="0.4"/>
    <row r="53322" s="6" customFormat="1" x14ac:dyDescent="0.4"/>
    <row r="53323" s="6" customFormat="1" x14ac:dyDescent="0.4"/>
    <row r="53324" s="6" customFormat="1" x14ac:dyDescent="0.4"/>
    <row r="53325" s="6" customFormat="1" x14ac:dyDescent="0.4"/>
    <row r="53326" s="6" customFormat="1" x14ac:dyDescent="0.4"/>
    <row r="53327" s="6" customFormat="1" x14ac:dyDescent="0.4"/>
    <row r="53328" s="6" customFormat="1" x14ac:dyDescent="0.4"/>
    <row r="53329" s="6" customFormat="1" x14ac:dyDescent="0.4"/>
    <row r="53330" s="6" customFormat="1" x14ac:dyDescent="0.4"/>
    <row r="53331" s="6" customFormat="1" x14ac:dyDescent="0.4"/>
    <row r="53332" s="6" customFormat="1" x14ac:dyDescent="0.4"/>
    <row r="53333" s="6" customFormat="1" x14ac:dyDescent="0.4"/>
    <row r="53334" s="6" customFormat="1" x14ac:dyDescent="0.4"/>
    <row r="53335" s="6" customFormat="1" x14ac:dyDescent="0.4"/>
    <row r="53336" s="6" customFormat="1" x14ac:dyDescent="0.4"/>
    <row r="53337" s="6" customFormat="1" x14ac:dyDescent="0.4"/>
    <row r="53338" s="6" customFormat="1" x14ac:dyDescent="0.4"/>
    <row r="53339" s="6" customFormat="1" x14ac:dyDescent="0.4"/>
    <row r="53340" s="6" customFormat="1" x14ac:dyDescent="0.4"/>
    <row r="53341" s="6" customFormat="1" x14ac:dyDescent="0.4"/>
    <row r="53342" s="6" customFormat="1" x14ac:dyDescent="0.4"/>
    <row r="53343" s="6" customFormat="1" x14ac:dyDescent="0.4"/>
    <row r="53344" s="6" customFormat="1" x14ac:dyDescent="0.4"/>
    <row r="53345" s="6" customFormat="1" x14ac:dyDescent="0.4"/>
    <row r="53346" s="6" customFormat="1" x14ac:dyDescent="0.4"/>
    <row r="53347" s="6" customFormat="1" x14ac:dyDescent="0.4"/>
    <row r="53348" s="6" customFormat="1" x14ac:dyDescent="0.4"/>
    <row r="53349" s="6" customFormat="1" x14ac:dyDescent="0.4"/>
    <row r="53350" s="6" customFormat="1" x14ac:dyDescent="0.4"/>
    <row r="53351" s="6" customFormat="1" x14ac:dyDescent="0.4"/>
    <row r="53352" s="6" customFormat="1" x14ac:dyDescent="0.4"/>
    <row r="53353" s="6" customFormat="1" x14ac:dyDescent="0.4"/>
    <row r="53354" s="6" customFormat="1" x14ac:dyDescent="0.4"/>
    <row r="53355" s="6" customFormat="1" x14ac:dyDescent="0.4"/>
    <row r="53356" s="6" customFormat="1" x14ac:dyDescent="0.4"/>
    <row r="53357" s="6" customFormat="1" x14ac:dyDescent="0.4"/>
    <row r="53358" s="6" customFormat="1" x14ac:dyDescent="0.4"/>
    <row r="53359" s="6" customFormat="1" x14ac:dyDescent="0.4"/>
    <row r="53360" s="6" customFormat="1" x14ac:dyDescent="0.4"/>
    <row r="53361" s="6" customFormat="1" x14ac:dyDescent="0.4"/>
    <row r="53362" s="6" customFormat="1" x14ac:dyDescent="0.4"/>
    <row r="53363" s="6" customFormat="1" x14ac:dyDescent="0.4"/>
    <row r="53364" s="6" customFormat="1" x14ac:dyDescent="0.4"/>
    <row r="53365" s="6" customFormat="1" x14ac:dyDescent="0.4"/>
    <row r="53366" s="6" customFormat="1" x14ac:dyDescent="0.4"/>
    <row r="53367" s="6" customFormat="1" x14ac:dyDescent="0.4"/>
    <row r="53368" s="6" customFormat="1" x14ac:dyDescent="0.4"/>
    <row r="53369" s="6" customFormat="1" x14ac:dyDescent="0.4"/>
    <row r="53370" s="6" customFormat="1" x14ac:dyDescent="0.4"/>
    <row r="53371" s="6" customFormat="1" x14ac:dyDescent="0.4"/>
    <row r="53372" s="6" customFormat="1" x14ac:dyDescent="0.4"/>
    <row r="53373" s="6" customFormat="1" x14ac:dyDescent="0.4"/>
    <row r="53374" s="6" customFormat="1" x14ac:dyDescent="0.4"/>
    <row r="53375" s="6" customFormat="1" x14ac:dyDescent="0.4"/>
    <row r="53376" s="6" customFormat="1" x14ac:dyDescent="0.4"/>
    <row r="53377" s="6" customFormat="1" x14ac:dyDescent="0.4"/>
    <row r="53378" s="6" customFormat="1" x14ac:dyDescent="0.4"/>
    <row r="53379" s="6" customFormat="1" x14ac:dyDescent="0.4"/>
    <row r="53380" s="6" customFormat="1" x14ac:dyDescent="0.4"/>
    <row r="53381" s="6" customFormat="1" x14ac:dyDescent="0.4"/>
    <row r="53382" s="6" customFormat="1" x14ac:dyDescent="0.4"/>
    <row r="53383" s="6" customFormat="1" x14ac:dyDescent="0.4"/>
    <row r="53384" s="6" customFormat="1" x14ac:dyDescent="0.4"/>
    <row r="53385" s="6" customFormat="1" x14ac:dyDescent="0.4"/>
    <row r="53386" s="6" customFormat="1" x14ac:dyDescent="0.4"/>
    <row r="53387" s="6" customFormat="1" x14ac:dyDescent="0.4"/>
    <row r="53388" s="6" customFormat="1" x14ac:dyDescent="0.4"/>
    <row r="53389" s="6" customFormat="1" x14ac:dyDescent="0.4"/>
    <row r="53390" s="6" customFormat="1" x14ac:dyDescent="0.4"/>
    <row r="53391" s="6" customFormat="1" x14ac:dyDescent="0.4"/>
    <row r="53392" s="6" customFormat="1" x14ac:dyDescent="0.4"/>
    <row r="53393" s="6" customFormat="1" x14ac:dyDescent="0.4"/>
    <row r="53394" s="6" customFormat="1" x14ac:dyDescent="0.4"/>
    <row r="53395" s="6" customFormat="1" x14ac:dyDescent="0.4"/>
    <row r="53396" s="6" customFormat="1" x14ac:dyDescent="0.4"/>
    <row r="53397" s="6" customFormat="1" x14ac:dyDescent="0.4"/>
    <row r="53398" s="6" customFormat="1" x14ac:dyDescent="0.4"/>
    <row r="53399" s="6" customFormat="1" x14ac:dyDescent="0.4"/>
    <row r="53400" s="6" customFormat="1" x14ac:dyDescent="0.4"/>
    <row r="53401" s="6" customFormat="1" x14ac:dyDescent="0.4"/>
    <row r="53402" s="6" customFormat="1" x14ac:dyDescent="0.4"/>
    <row r="53403" s="6" customFormat="1" x14ac:dyDescent="0.4"/>
    <row r="53404" s="6" customFormat="1" x14ac:dyDescent="0.4"/>
    <row r="53405" s="6" customFormat="1" x14ac:dyDescent="0.4"/>
    <row r="53406" s="6" customFormat="1" x14ac:dyDescent="0.4"/>
    <row r="53407" s="6" customFormat="1" x14ac:dyDescent="0.4"/>
    <row r="53408" s="6" customFormat="1" x14ac:dyDescent="0.4"/>
    <row r="53409" s="6" customFormat="1" x14ac:dyDescent="0.4"/>
    <row r="53410" s="6" customFormat="1" x14ac:dyDescent="0.4"/>
    <row r="53411" s="6" customFormat="1" x14ac:dyDescent="0.4"/>
    <row r="53412" s="6" customFormat="1" x14ac:dyDescent="0.4"/>
    <row r="53413" s="6" customFormat="1" x14ac:dyDescent="0.4"/>
    <row r="53414" s="6" customFormat="1" x14ac:dyDescent="0.4"/>
    <row r="53415" s="6" customFormat="1" x14ac:dyDescent="0.4"/>
    <row r="53416" s="6" customFormat="1" x14ac:dyDescent="0.4"/>
    <row r="53417" s="6" customFormat="1" x14ac:dyDescent="0.4"/>
    <row r="53418" s="6" customFormat="1" x14ac:dyDescent="0.4"/>
    <row r="53419" s="6" customFormat="1" x14ac:dyDescent="0.4"/>
    <row r="53420" s="6" customFormat="1" x14ac:dyDescent="0.4"/>
    <row r="53421" s="6" customFormat="1" x14ac:dyDescent="0.4"/>
    <row r="53422" s="6" customFormat="1" x14ac:dyDescent="0.4"/>
    <row r="53423" s="6" customFormat="1" x14ac:dyDescent="0.4"/>
    <row r="53424" s="6" customFormat="1" x14ac:dyDescent="0.4"/>
    <row r="53425" s="6" customFormat="1" x14ac:dyDescent="0.4"/>
    <row r="53426" s="6" customFormat="1" x14ac:dyDescent="0.4"/>
    <row r="53427" s="6" customFormat="1" x14ac:dyDescent="0.4"/>
    <row r="53428" s="6" customFormat="1" x14ac:dyDescent="0.4"/>
    <row r="53429" s="6" customFormat="1" x14ac:dyDescent="0.4"/>
    <row r="53430" s="6" customFormat="1" x14ac:dyDescent="0.4"/>
    <row r="53431" s="6" customFormat="1" x14ac:dyDescent="0.4"/>
    <row r="53432" s="6" customFormat="1" x14ac:dyDescent="0.4"/>
    <row r="53433" s="6" customFormat="1" x14ac:dyDescent="0.4"/>
    <row r="53434" s="6" customFormat="1" x14ac:dyDescent="0.4"/>
    <row r="53435" s="6" customFormat="1" x14ac:dyDescent="0.4"/>
    <row r="53436" s="6" customFormat="1" x14ac:dyDescent="0.4"/>
    <row r="53437" s="6" customFormat="1" x14ac:dyDescent="0.4"/>
    <row r="53438" s="6" customFormat="1" x14ac:dyDescent="0.4"/>
    <row r="53439" s="6" customFormat="1" x14ac:dyDescent="0.4"/>
    <row r="53440" s="6" customFormat="1" x14ac:dyDescent="0.4"/>
    <row r="53441" s="6" customFormat="1" x14ac:dyDescent="0.4"/>
    <row r="53442" s="6" customFormat="1" x14ac:dyDescent="0.4"/>
    <row r="53443" s="6" customFormat="1" x14ac:dyDescent="0.4"/>
    <row r="53444" s="6" customFormat="1" x14ac:dyDescent="0.4"/>
    <row r="53445" s="6" customFormat="1" x14ac:dyDescent="0.4"/>
    <row r="53446" s="6" customFormat="1" x14ac:dyDescent="0.4"/>
    <row r="53447" s="6" customFormat="1" x14ac:dyDescent="0.4"/>
    <row r="53448" s="6" customFormat="1" x14ac:dyDescent="0.4"/>
    <row r="53449" s="6" customFormat="1" x14ac:dyDescent="0.4"/>
    <row r="53450" s="6" customFormat="1" x14ac:dyDescent="0.4"/>
    <row r="53451" s="6" customFormat="1" x14ac:dyDescent="0.4"/>
    <row r="53452" s="6" customFormat="1" x14ac:dyDescent="0.4"/>
    <row r="53453" s="6" customFormat="1" x14ac:dyDescent="0.4"/>
    <row r="53454" s="6" customFormat="1" x14ac:dyDescent="0.4"/>
    <row r="53455" s="6" customFormat="1" x14ac:dyDescent="0.4"/>
    <row r="53456" s="6" customFormat="1" x14ac:dyDescent="0.4"/>
    <row r="53457" s="6" customFormat="1" x14ac:dyDescent="0.4"/>
    <row r="53458" s="6" customFormat="1" x14ac:dyDescent="0.4"/>
    <row r="53459" s="6" customFormat="1" x14ac:dyDescent="0.4"/>
    <row r="53460" s="6" customFormat="1" x14ac:dyDescent="0.4"/>
    <row r="53461" s="6" customFormat="1" x14ac:dyDescent="0.4"/>
    <row r="53462" s="6" customFormat="1" x14ac:dyDescent="0.4"/>
    <row r="53463" s="6" customFormat="1" x14ac:dyDescent="0.4"/>
    <row r="53464" s="6" customFormat="1" x14ac:dyDescent="0.4"/>
    <row r="53465" s="6" customFormat="1" x14ac:dyDescent="0.4"/>
    <row r="53466" s="6" customFormat="1" x14ac:dyDescent="0.4"/>
    <row r="53467" s="6" customFormat="1" x14ac:dyDescent="0.4"/>
    <row r="53468" s="6" customFormat="1" x14ac:dyDescent="0.4"/>
    <row r="53469" s="6" customFormat="1" x14ac:dyDescent="0.4"/>
    <row r="53470" s="6" customFormat="1" x14ac:dyDescent="0.4"/>
    <row r="53471" s="6" customFormat="1" x14ac:dyDescent="0.4"/>
    <row r="53472" s="6" customFormat="1" x14ac:dyDescent="0.4"/>
    <row r="53473" s="6" customFormat="1" x14ac:dyDescent="0.4"/>
    <row r="53474" s="6" customFormat="1" x14ac:dyDescent="0.4"/>
    <row r="53475" s="6" customFormat="1" x14ac:dyDescent="0.4"/>
    <row r="53476" s="6" customFormat="1" x14ac:dyDescent="0.4"/>
    <row r="53477" s="6" customFormat="1" x14ac:dyDescent="0.4"/>
    <row r="53478" s="6" customFormat="1" x14ac:dyDescent="0.4"/>
    <row r="53479" s="6" customFormat="1" x14ac:dyDescent="0.4"/>
    <row r="53480" s="6" customFormat="1" x14ac:dyDescent="0.4"/>
    <row r="53481" s="6" customFormat="1" x14ac:dyDescent="0.4"/>
    <row r="53482" s="6" customFormat="1" x14ac:dyDescent="0.4"/>
    <row r="53483" s="6" customFormat="1" x14ac:dyDescent="0.4"/>
    <row r="53484" s="6" customFormat="1" x14ac:dyDescent="0.4"/>
    <row r="53485" s="6" customFormat="1" x14ac:dyDescent="0.4"/>
    <row r="53486" s="6" customFormat="1" x14ac:dyDescent="0.4"/>
    <row r="53487" s="6" customFormat="1" x14ac:dyDescent="0.4"/>
    <row r="53488" s="6" customFormat="1" x14ac:dyDescent="0.4"/>
    <row r="53489" s="6" customFormat="1" x14ac:dyDescent="0.4"/>
    <row r="53490" s="6" customFormat="1" x14ac:dyDescent="0.4"/>
    <row r="53491" s="6" customFormat="1" x14ac:dyDescent="0.4"/>
    <row r="53492" s="6" customFormat="1" x14ac:dyDescent="0.4"/>
    <row r="53493" s="6" customFormat="1" x14ac:dyDescent="0.4"/>
    <row r="53494" s="6" customFormat="1" x14ac:dyDescent="0.4"/>
    <row r="53495" s="6" customFormat="1" x14ac:dyDescent="0.4"/>
    <row r="53496" s="6" customFormat="1" x14ac:dyDescent="0.4"/>
    <row r="53497" s="6" customFormat="1" x14ac:dyDescent="0.4"/>
    <row r="53498" s="6" customFormat="1" x14ac:dyDescent="0.4"/>
    <row r="53499" s="6" customFormat="1" x14ac:dyDescent="0.4"/>
    <row r="53500" s="6" customFormat="1" x14ac:dyDescent="0.4"/>
    <row r="53501" s="6" customFormat="1" x14ac:dyDescent="0.4"/>
    <row r="53502" s="6" customFormat="1" x14ac:dyDescent="0.4"/>
    <row r="53503" s="6" customFormat="1" x14ac:dyDescent="0.4"/>
    <row r="53504" s="6" customFormat="1" x14ac:dyDescent="0.4"/>
    <row r="53505" s="6" customFormat="1" x14ac:dyDescent="0.4"/>
    <row r="53506" s="6" customFormat="1" x14ac:dyDescent="0.4"/>
    <row r="53507" s="6" customFormat="1" x14ac:dyDescent="0.4"/>
    <row r="53508" s="6" customFormat="1" x14ac:dyDescent="0.4"/>
    <row r="53509" s="6" customFormat="1" x14ac:dyDescent="0.4"/>
    <row r="53510" s="6" customFormat="1" x14ac:dyDescent="0.4"/>
    <row r="53511" s="6" customFormat="1" x14ac:dyDescent="0.4"/>
    <row r="53512" s="6" customFormat="1" x14ac:dyDescent="0.4"/>
    <row r="53513" s="6" customFormat="1" x14ac:dyDescent="0.4"/>
    <row r="53514" s="6" customFormat="1" x14ac:dyDescent="0.4"/>
    <row r="53515" s="6" customFormat="1" x14ac:dyDescent="0.4"/>
    <row r="53516" s="6" customFormat="1" x14ac:dyDescent="0.4"/>
    <row r="53517" s="6" customFormat="1" x14ac:dyDescent="0.4"/>
    <row r="53518" s="6" customFormat="1" x14ac:dyDescent="0.4"/>
    <row r="53519" s="6" customFormat="1" x14ac:dyDescent="0.4"/>
    <row r="53520" s="6" customFormat="1" x14ac:dyDescent="0.4"/>
    <row r="53521" s="6" customFormat="1" x14ac:dyDescent="0.4"/>
    <row r="53522" s="6" customFormat="1" x14ac:dyDescent="0.4"/>
    <row r="53523" s="6" customFormat="1" x14ac:dyDescent="0.4"/>
    <row r="53524" s="6" customFormat="1" x14ac:dyDescent="0.4"/>
    <row r="53525" s="6" customFormat="1" x14ac:dyDescent="0.4"/>
    <row r="53526" s="6" customFormat="1" x14ac:dyDescent="0.4"/>
    <row r="53527" s="6" customFormat="1" x14ac:dyDescent="0.4"/>
    <row r="53528" s="6" customFormat="1" x14ac:dyDescent="0.4"/>
    <row r="53529" s="6" customFormat="1" x14ac:dyDescent="0.4"/>
    <row r="53530" s="6" customFormat="1" x14ac:dyDescent="0.4"/>
    <row r="53531" s="6" customFormat="1" x14ac:dyDescent="0.4"/>
    <row r="53532" s="6" customFormat="1" x14ac:dyDescent="0.4"/>
    <row r="53533" s="6" customFormat="1" x14ac:dyDescent="0.4"/>
    <row r="53534" s="6" customFormat="1" x14ac:dyDescent="0.4"/>
    <row r="53535" s="6" customFormat="1" x14ac:dyDescent="0.4"/>
    <row r="53536" s="6" customFormat="1" x14ac:dyDescent="0.4"/>
    <row r="53537" s="6" customFormat="1" x14ac:dyDescent="0.4"/>
    <row r="53538" s="6" customFormat="1" x14ac:dyDescent="0.4"/>
    <row r="53539" s="6" customFormat="1" x14ac:dyDescent="0.4"/>
    <row r="53540" s="6" customFormat="1" x14ac:dyDescent="0.4"/>
    <row r="53541" s="6" customFormat="1" x14ac:dyDescent="0.4"/>
    <row r="53542" s="6" customFormat="1" x14ac:dyDescent="0.4"/>
    <row r="53543" s="6" customFormat="1" x14ac:dyDescent="0.4"/>
    <row r="53544" s="6" customFormat="1" x14ac:dyDescent="0.4"/>
    <row r="53545" s="6" customFormat="1" x14ac:dyDescent="0.4"/>
    <row r="53546" s="6" customFormat="1" x14ac:dyDescent="0.4"/>
    <row r="53547" s="6" customFormat="1" x14ac:dyDescent="0.4"/>
    <row r="53548" s="6" customFormat="1" x14ac:dyDescent="0.4"/>
    <row r="53549" s="6" customFormat="1" x14ac:dyDescent="0.4"/>
    <row r="53550" s="6" customFormat="1" x14ac:dyDescent="0.4"/>
    <row r="53551" s="6" customFormat="1" x14ac:dyDescent="0.4"/>
    <row r="53552" s="6" customFormat="1" x14ac:dyDescent="0.4"/>
    <row r="53553" s="6" customFormat="1" x14ac:dyDescent="0.4"/>
    <row r="53554" s="6" customFormat="1" x14ac:dyDescent="0.4"/>
    <row r="53555" s="6" customFormat="1" x14ac:dyDescent="0.4"/>
    <row r="53556" s="6" customFormat="1" x14ac:dyDescent="0.4"/>
    <row r="53557" s="6" customFormat="1" x14ac:dyDescent="0.4"/>
    <row r="53558" s="6" customFormat="1" x14ac:dyDescent="0.4"/>
    <row r="53559" s="6" customFormat="1" x14ac:dyDescent="0.4"/>
    <row r="53560" s="6" customFormat="1" x14ac:dyDescent="0.4"/>
    <row r="53561" s="6" customFormat="1" x14ac:dyDescent="0.4"/>
    <row r="53562" s="6" customFormat="1" x14ac:dyDescent="0.4"/>
    <row r="53563" s="6" customFormat="1" x14ac:dyDescent="0.4"/>
    <row r="53564" s="6" customFormat="1" x14ac:dyDescent="0.4"/>
    <row r="53565" s="6" customFormat="1" x14ac:dyDescent="0.4"/>
    <row r="53566" s="6" customFormat="1" x14ac:dyDescent="0.4"/>
    <row r="53567" s="6" customFormat="1" x14ac:dyDescent="0.4"/>
    <row r="53568" s="6" customFormat="1" x14ac:dyDescent="0.4"/>
    <row r="53569" s="6" customFormat="1" x14ac:dyDescent="0.4"/>
    <row r="53570" s="6" customFormat="1" x14ac:dyDescent="0.4"/>
    <row r="53571" s="6" customFormat="1" x14ac:dyDescent="0.4"/>
    <row r="53572" s="6" customFormat="1" x14ac:dyDescent="0.4"/>
    <row r="53573" s="6" customFormat="1" x14ac:dyDescent="0.4"/>
    <row r="53574" s="6" customFormat="1" x14ac:dyDescent="0.4"/>
    <row r="53575" s="6" customFormat="1" x14ac:dyDescent="0.4"/>
    <row r="53576" s="6" customFormat="1" x14ac:dyDescent="0.4"/>
    <row r="53577" s="6" customFormat="1" x14ac:dyDescent="0.4"/>
    <row r="53578" s="6" customFormat="1" x14ac:dyDescent="0.4"/>
    <row r="53579" s="6" customFormat="1" x14ac:dyDescent="0.4"/>
    <row r="53580" s="6" customFormat="1" x14ac:dyDescent="0.4"/>
    <row r="53581" s="6" customFormat="1" x14ac:dyDescent="0.4"/>
    <row r="53582" s="6" customFormat="1" x14ac:dyDescent="0.4"/>
    <row r="53583" s="6" customFormat="1" x14ac:dyDescent="0.4"/>
    <row r="53584" s="6" customFormat="1" x14ac:dyDescent="0.4"/>
    <row r="53585" s="6" customFormat="1" x14ac:dyDescent="0.4"/>
    <row r="53586" s="6" customFormat="1" x14ac:dyDescent="0.4"/>
    <row r="53587" s="6" customFormat="1" x14ac:dyDescent="0.4"/>
    <row r="53588" s="6" customFormat="1" x14ac:dyDescent="0.4"/>
    <row r="53589" s="6" customFormat="1" x14ac:dyDescent="0.4"/>
    <row r="53590" s="6" customFormat="1" x14ac:dyDescent="0.4"/>
    <row r="53591" s="6" customFormat="1" x14ac:dyDescent="0.4"/>
    <row r="53592" s="6" customFormat="1" x14ac:dyDescent="0.4"/>
    <row r="53593" s="6" customFormat="1" x14ac:dyDescent="0.4"/>
    <row r="53594" s="6" customFormat="1" x14ac:dyDescent="0.4"/>
    <row r="53595" s="6" customFormat="1" x14ac:dyDescent="0.4"/>
    <row r="53596" s="6" customFormat="1" x14ac:dyDescent="0.4"/>
    <row r="53597" s="6" customFormat="1" x14ac:dyDescent="0.4"/>
    <row r="53598" s="6" customFormat="1" x14ac:dyDescent="0.4"/>
    <row r="53599" s="6" customFormat="1" x14ac:dyDescent="0.4"/>
    <row r="53600" s="6" customFormat="1" x14ac:dyDescent="0.4"/>
    <row r="53601" s="6" customFormat="1" x14ac:dyDescent="0.4"/>
    <row r="53602" s="6" customFormat="1" x14ac:dyDescent="0.4"/>
    <row r="53603" s="6" customFormat="1" x14ac:dyDescent="0.4"/>
    <row r="53604" s="6" customFormat="1" x14ac:dyDescent="0.4"/>
    <row r="53605" s="6" customFormat="1" x14ac:dyDescent="0.4"/>
    <row r="53606" s="6" customFormat="1" x14ac:dyDescent="0.4"/>
    <row r="53607" s="6" customFormat="1" x14ac:dyDescent="0.4"/>
    <row r="53608" s="6" customFormat="1" x14ac:dyDescent="0.4"/>
    <row r="53609" s="6" customFormat="1" x14ac:dyDescent="0.4"/>
    <row r="53610" s="6" customFormat="1" x14ac:dyDescent="0.4"/>
    <row r="53611" s="6" customFormat="1" x14ac:dyDescent="0.4"/>
    <row r="53612" s="6" customFormat="1" x14ac:dyDescent="0.4"/>
    <row r="53613" s="6" customFormat="1" x14ac:dyDescent="0.4"/>
    <row r="53614" s="6" customFormat="1" x14ac:dyDescent="0.4"/>
    <row r="53615" s="6" customFormat="1" x14ac:dyDescent="0.4"/>
    <row r="53616" s="6" customFormat="1" x14ac:dyDescent="0.4"/>
    <row r="53617" s="6" customFormat="1" x14ac:dyDescent="0.4"/>
    <row r="53618" s="6" customFormat="1" x14ac:dyDescent="0.4"/>
    <row r="53619" s="6" customFormat="1" x14ac:dyDescent="0.4"/>
    <row r="53620" s="6" customFormat="1" x14ac:dyDescent="0.4"/>
    <row r="53621" s="6" customFormat="1" x14ac:dyDescent="0.4"/>
    <row r="53622" s="6" customFormat="1" x14ac:dyDescent="0.4"/>
    <row r="53623" s="6" customFormat="1" x14ac:dyDescent="0.4"/>
    <row r="53624" s="6" customFormat="1" x14ac:dyDescent="0.4"/>
    <row r="53625" s="6" customFormat="1" x14ac:dyDescent="0.4"/>
    <row r="53626" s="6" customFormat="1" x14ac:dyDescent="0.4"/>
    <row r="53627" s="6" customFormat="1" x14ac:dyDescent="0.4"/>
    <row r="53628" s="6" customFormat="1" x14ac:dyDescent="0.4"/>
    <row r="53629" s="6" customFormat="1" x14ac:dyDescent="0.4"/>
    <row r="53630" s="6" customFormat="1" x14ac:dyDescent="0.4"/>
    <row r="53631" s="6" customFormat="1" x14ac:dyDescent="0.4"/>
    <row r="53632" s="6" customFormat="1" x14ac:dyDescent="0.4"/>
    <row r="53633" s="6" customFormat="1" x14ac:dyDescent="0.4"/>
    <row r="53634" s="6" customFormat="1" x14ac:dyDescent="0.4"/>
    <row r="53635" s="6" customFormat="1" x14ac:dyDescent="0.4"/>
    <row r="53636" s="6" customFormat="1" x14ac:dyDescent="0.4"/>
    <row r="53637" s="6" customFormat="1" x14ac:dyDescent="0.4"/>
    <row r="53638" s="6" customFormat="1" x14ac:dyDescent="0.4"/>
    <row r="53639" s="6" customFormat="1" x14ac:dyDescent="0.4"/>
    <row r="53640" s="6" customFormat="1" x14ac:dyDescent="0.4"/>
    <row r="53641" s="6" customFormat="1" x14ac:dyDescent="0.4"/>
    <row r="53642" s="6" customFormat="1" x14ac:dyDescent="0.4"/>
    <row r="53643" s="6" customFormat="1" x14ac:dyDescent="0.4"/>
    <row r="53644" s="6" customFormat="1" x14ac:dyDescent="0.4"/>
    <row r="53645" s="6" customFormat="1" x14ac:dyDescent="0.4"/>
    <row r="53646" s="6" customFormat="1" x14ac:dyDescent="0.4"/>
    <row r="53647" s="6" customFormat="1" x14ac:dyDescent="0.4"/>
    <row r="53648" s="6" customFormat="1" x14ac:dyDescent="0.4"/>
    <row r="53649" s="6" customFormat="1" x14ac:dyDescent="0.4"/>
    <row r="53650" s="6" customFormat="1" x14ac:dyDescent="0.4"/>
    <row r="53651" s="6" customFormat="1" x14ac:dyDescent="0.4"/>
    <row r="53652" s="6" customFormat="1" x14ac:dyDescent="0.4"/>
    <row r="53653" s="6" customFormat="1" x14ac:dyDescent="0.4"/>
    <row r="53654" s="6" customFormat="1" x14ac:dyDescent="0.4"/>
    <row r="53655" s="6" customFormat="1" x14ac:dyDescent="0.4"/>
    <row r="53656" s="6" customFormat="1" x14ac:dyDescent="0.4"/>
    <row r="53657" s="6" customFormat="1" x14ac:dyDescent="0.4"/>
    <row r="53658" s="6" customFormat="1" x14ac:dyDescent="0.4"/>
    <row r="53659" s="6" customFormat="1" x14ac:dyDescent="0.4"/>
    <row r="53660" s="6" customFormat="1" x14ac:dyDescent="0.4"/>
    <row r="53661" s="6" customFormat="1" x14ac:dyDescent="0.4"/>
    <row r="53662" s="6" customFormat="1" x14ac:dyDescent="0.4"/>
    <row r="53663" s="6" customFormat="1" x14ac:dyDescent="0.4"/>
    <row r="53664" s="6" customFormat="1" x14ac:dyDescent="0.4"/>
    <row r="53665" s="6" customFormat="1" x14ac:dyDescent="0.4"/>
    <row r="53666" s="6" customFormat="1" x14ac:dyDescent="0.4"/>
    <row r="53667" s="6" customFormat="1" x14ac:dyDescent="0.4"/>
    <row r="53668" s="6" customFormat="1" x14ac:dyDescent="0.4"/>
    <row r="53669" s="6" customFormat="1" x14ac:dyDescent="0.4"/>
    <row r="53670" s="6" customFormat="1" x14ac:dyDescent="0.4"/>
    <row r="53671" s="6" customFormat="1" x14ac:dyDescent="0.4"/>
    <row r="53672" s="6" customFormat="1" x14ac:dyDescent="0.4"/>
    <row r="53673" s="6" customFormat="1" x14ac:dyDescent="0.4"/>
    <row r="53674" s="6" customFormat="1" x14ac:dyDescent="0.4"/>
    <row r="53675" s="6" customFormat="1" x14ac:dyDescent="0.4"/>
    <row r="53676" s="6" customFormat="1" x14ac:dyDescent="0.4"/>
    <row r="53677" s="6" customFormat="1" x14ac:dyDescent="0.4"/>
    <row r="53678" s="6" customFormat="1" x14ac:dyDescent="0.4"/>
    <row r="53679" s="6" customFormat="1" x14ac:dyDescent="0.4"/>
    <row r="53680" s="6" customFormat="1" x14ac:dyDescent="0.4"/>
    <row r="53681" s="6" customFormat="1" x14ac:dyDescent="0.4"/>
    <row r="53682" s="6" customFormat="1" x14ac:dyDescent="0.4"/>
    <row r="53683" s="6" customFormat="1" x14ac:dyDescent="0.4"/>
    <row r="53684" s="6" customFormat="1" x14ac:dyDescent="0.4"/>
    <row r="53685" s="6" customFormat="1" x14ac:dyDescent="0.4"/>
    <row r="53686" s="6" customFormat="1" x14ac:dyDescent="0.4"/>
    <row r="53687" s="6" customFormat="1" x14ac:dyDescent="0.4"/>
    <row r="53688" s="6" customFormat="1" x14ac:dyDescent="0.4"/>
    <row r="53689" s="6" customFormat="1" x14ac:dyDescent="0.4"/>
    <row r="53690" s="6" customFormat="1" x14ac:dyDescent="0.4"/>
    <row r="53691" s="6" customFormat="1" x14ac:dyDescent="0.4"/>
    <row r="53692" s="6" customFormat="1" x14ac:dyDescent="0.4"/>
    <row r="53693" s="6" customFormat="1" x14ac:dyDescent="0.4"/>
    <row r="53694" s="6" customFormat="1" x14ac:dyDescent="0.4"/>
    <row r="53695" s="6" customFormat="1" x14ac:dyDescent="0.4"/>
    <row r="53696" s="6" customFormat="1" x14ac:dyDescent="0.4"/>
    <row r="53697" s="6" customFormat="1" x14ac:dyDescent="0.4"/>
    <row r="53698" s="6" customFormat="1" x14ac:dyDescent="0.4"/>
    <row r="53699" s="6" customFormat="1" x14ac:dyDescent="0.4"/>
    <row r="53700" s="6" customFormat="1" x14ac:dyDescent="0.4"/>
    <row r="53701" s="6" customFormat="1" x14ac:dyDescent="0.4"/>
    <row r="53702" s="6" customFormat="1" x14ac:dyDescent="0.4"/>
    <row r="53703" s="6" customFormat="1" x14ac:dyDescent="0.4"/>
    <row r="53704" s="6" customFormat="1" x14ac:dyDescent="0.4"/>
    <row r="53705" s="6" customFormat="1" x14ac:dyDescent="0.4"/>
    <row r="53706" s="6" customFormat="1" x14ac:dyDescent="0.4"/>
    <row r="53707" s="6" customFormat="1" x14ac:dyDescent="0.4"/>
    <row r="53708" s="6" customFormat="1" x14ac:dyDescent="0.4"/>
    <row r="53709" s="6" customFormat="1" x14ac:dyDescent="0.4"/>
    <row r="53710" s="6" customFormat="1" x14ac:dyDescent="0.4"/>
    <row r="53711" s="6" customFormat="1" x14ac:dyDescent="0.4"/>
    <row r="53712" s="6" customFormat="1" x14ac:dyDescent="0.4"/>
    <row r="53713" s="6" customFormat="1" x14ac:dyDescent="0.4"/>
    <row r="53714" s="6" customFormat="1" x14ac:dyDescent="0.4"/>
    <row r="53715" s="6" customFormat="1" x14ac:dyDescent="0.4"/>
    <row r="53716" s="6" customFormat="1" x14ac:dyDescent="0.4"/>
    <row r="53717" s="6" customFormat="1" x14ac:dyDescent="0.4"/>
    <row r="53718" s="6" customFormat="1" x14ac:dyDescent="0.4"/>
    <row r="53719" s="6" customFormat="1" x14ac:dyDescent="0.4"/>
    <row r="53720" s="6" customFormat="1" x14ac:dyDescent="0.4"/>
    <row r="53721" s="6" customFormat="1" x14ac:dyDescent="0.4"/>
    <row r="53722" s="6" customFormat="1" x14ac:dyDescent="0.4"/>
    <row r="53723" s="6" customFormat="1" x14ac:dyDescent="0.4"/>
    <row r="53724" s="6" customFormat="1" x14ac:dyDescent="0.4"/>
    <row r="53725" s="6" customFormat="1" x14ac:dyDescent="0.4"/>
    <row r="53726" s="6" customFormat="1" x14ac:dyDescent="0.4"/>
    <row r="53727" s="6" customFormat="1" x14ac:dyDescent="0.4"/>
    <row r="53728" s="6" customFormat="1" x14ac:dyDescent="0.4"/>
    <row r="53729" s="6" customFormat="1" x14ac:dyDescent="0.4"/>
    <row r="53730" s="6" customFormat="1" x14ac:dyDescent="0.4"/>
    <row r="53731" s="6" customFormat="1" x14ac:dyDescent="0.4"/>
    <row r="53732" s="6" customFormat="1" x14ac:dyDescent="0.4"/>
    <row r="53733" s="6" customFormat="1" x14ac:dyDescent="0.4"/>
    <row r="53734" s="6" customFormat="1" x14ac:dyDescent="0.4"/>
    <row r="53735" s="6" customFormat="1" x14ac:dyDescent="0.4"/>
    <row r="53736" s="6" customFormat="1" x14ac:dyDescent="0.4"/>
    <row r="53737" s="6" customFormat="1" x14ac:dyDescent="0.4"/>
    <row r="53738" s="6" customFormat="1" x14ac:dyDescent="0.4"/>
    <row r="53739" s="6" customFormat="1" x14ac:dyDescent="0.4"/>
    <row r="53740" s="6" customFormat="1" x14ac:dyDescent="0.4"/>
    <row r="53741" s="6" customFormat="1" x14ac:dyDescent="0.4"/>
    <row r="53742" s="6" customFormat="1" x14ac:dyDescent="0.4"/>
    <row r="53743" s="6" customFormat="1" x14ac:dyDescent="0.4"/>
    <row r="53744" s="6" customFormat="1" x14ac:dyDescent="0.4"/>
    <row r="53745" s="6" customFormat="1" x14ac:dyDescent="0.4"/>
    <row r="53746" s="6" customFormat="1" x14ac:dyDescent="0.4"/>
    <row r="53747" s="6" customFormat="1" x14ac:dyDescent="0.4"/>
    <row r="53748" s="6" customFormat="1" x14ac:dyDescent="0.4"/>
    <row r="53749" s="6" customFormat="1" x14ac:dyDescent="0.4"/>
    <row r="53750" s="6" customFormat="1" x14ac:dyDescent="0.4"/>
    <row r="53751" s="6" customFormat="1" x14ac:dyDescent="0.4"/>
    <row r="53752" s="6" customFormat="1" x14ac:dyDescent="0.4"/>
    <row r="53753" s="6" customFormat="1" x14ac:dyDescent="0.4"/>
    <row r="53754" s="6" customFormat="1" x14ac:dyDescent="0.4"/>
    <row r="53755" s="6" customFormat="1" x14ac:dyDescent="0.4"/>
    <row r="53756" s="6" customFormat="1" x14ac:dyDescent="0.4"/>
    <row r="53757" s="6" customFormat="1" x14ac:dyDescent="0.4"/>
    <row r="53758" s="6" customFormat="1" x14ac:dyDescent="0.4"/>
    <row r="53759" s="6" customFormat="1" x14ac:dyDescent="0.4"/>
    <row r="53760" s="6" customFormat="1" x14ac:dyDescent="0.4"/>
    <row r="53761" s="6" customFormat="1" x14ac:dyDescent="0.4"/>
    <row r="53762" s="6" customFormat="1" x14ac:dyDescent="0.4"/>
    <row r="53763" s="6" customFormat="1" x14ac:dyDescent="0.4"/>
    <row r="53764" s="6" customFormat="1" x14ac:dyDescent="0.4"/>
    <row r="53765" s="6" customFormat="1" x14ac:dyDescent="0.4"/>
    <row r="53766" s="6" customFormat="1" x14ac:dyDescent="0.4"/>
    <row r="53767" s="6" customFormat="1" x14ac:dyDescent="0.4"/>
    <row r="53768" s="6" customFormat="1" x14ac:dyDescent="0.4"/>
    <row r="53769" s="6" customFormat="1" x14ac:dyDescent="0.4"/>
    <row r="53770" s="6" customFormat="1" x14ac:dyDescent="0.4"/>
    <row r="53771" s="6" customFormat="1" x14ac:dyDescent="0.4"/>
    <row r="53772" s="6" customFormat="1" x14ac:dyDescent="0.4"/>
    <row r="53773" s="6" customFormat="1" x14ac:dyDescent="0.4"/>
    <row r="53774" s="6" customFormat="1" x14ac:dyDescent="0.4"/>
    <row r="53775" s="6" customFormat="1" x14ac:dyDescent="0.4"/>
    <row r="53776" s="6" customFormat="1" x14ac:dyDescent="0.4"/>
    <row r="53777" s="6" customFormat="1" x14ac:dyDescent="0.4"/>
    <row r="53778" s="6" customFormat="1" x14ac:dyDescent="0.4"/>
    <row r="53779" s="6" customFormat="1" x14ac:dyDescent="0.4"/>
    <row r="53780" s="6" customFormat="1" x14ac:dyDescent="0.4"/>
    <row r="53781" s="6" customFormat="1" x14ac:dyDescent="0.4"/>
    <row r="53782" s="6" customFormat="1" x14ac:dyDescent="0.4"/>
    <row r="53783" s="6" customFormat="1" x14ac:dyDescent="0.4"/>
    <row r="53784" s="6" customFormat="1" x14ac:dyDescent="0.4"/>
    <row r="53785" s="6" customFormat="1" x14ac:dyDescent="0.4"/>
    <row r="53786" s="6" customFormat="1" x14ac:dyDescent="0.4"/>
    <row r="53787" s="6" customFormat="1" x14ac:dyDescent="0.4"/>
    <row r="53788" s="6" customFormat="1" x14ac:dyDescent="0.4"/>
    <row r="53789" s="6" customFormat="1" x14ac:dyDescent="0.4"/>
    <row r="53790" s="6" customFormat="1" x14ac:dyDescent="0.4"/>
    <row r="53791" s="6" customFormat="1" x14ac:dyDescent="0.4"/>
    <row r="53792" s="6" customFormat="1" x14ac:dyDescent="0.4"/>
    <row r="53793" s="6" customFormat="1" x14ac:dyDescent="0.4"/>
    <row r="53794" s="6" customFormat="1" x14ac:dyDescent="0.4"/>
    <row r="53795" s="6" customFormat="1" x14ac:dyDescent="0.4"/>
    <row r="53796" s="6" customFormat="1" x14ac:dyDescent="0.4"/>
    <row r="53797" s="6" customFormat="1" x14ac:dyDescent="0.4"/>
    <row r="53798" s="6" customFormat="1" x14ac:dyDescent="0.4"/>
    <row r="53799" s="6" customFormat="1" x14ac:dyDescent="0.4"/>
    <row r="53800" s="6" customFormat="1" x14ac:dyDescent="0.4"/>
    <row r="53801" s="6" customFormat="1" x14ac:dyDescent="0.4"/>
    <row r="53802" s="6" customFormat="1" x14ac:dyDescent="0.4"/>
    <row r="53803" s="6" customFormat="1" x14ac:dyDescent="0.4"/>
    <row r="53804" s="6" customFormat="1" x14ac:dyDescent="0.4"/>
    <row r="53805" s="6" customFormat="1" x14ac:dyDescent="0.4"/>
    <row r="53806" s="6" customFormat="1" x14ac:dyDescent="0.4"/>
    <row r="53807" s="6" customFormat="1" x14ac:dyDescent="0.4"/>
    <row r="53808" s="6" customFormat="1" x14ac:dyDescent="0.4"/>
    <row r="53809" s="6" customFormat="1" x14ac:dyDescent="0.4"/>
    <row r="53810" s="6" customFormat="1" x14ac:dyDescent="0.4"/>
    <row r="53811" s="6" customFormat="1" x14ac:dyDescent="0.4"/>
    <row r="53812" s="6" customFormat="1" x14ac:dyDescent="0.4"/>
    <row r="53813" s="6" customFormat="1" x14ac:dyDescent="0.4"/>
    <row r="53814" s="6" customFormat="1" x14ac:dyDescent="0.4"/>
    <row r="53815" s="6" customFormat="1" x14ac:dyDescent="0.4"/>
    <row r="53816" s="6" customFormat="1" x14ac:dyDescent="0.4"/>
    <row r="53817" s="6" customFormat="1" x14ac:dyDescent="0.4"/>
    <row r="53818" s="6" customFormat="1" x14ac:dyDescent="0.4"/>
    <row r="53819" s="6" customFormat="1" x14ac:dyDescent="0.4"/>
    <row r="53820" s="6" customFormat="1" x14ac:dyDescent="0.4"/>
    <row r="53821" s="6" customFormat="1" x14ac:dyDescent="0.4"/>
    <row r="53822" s="6" customFormat="1" x14ac:dyDescent="0.4"/>
    <row r="53823" s="6" customFormat="1" x14ac:dyDescent="0.4"/>
    <row r="53824" s="6" customFormat="1" x14ac:dyDescent="0.4"/>
    <row r="53825" s="6" customFormat="1" x14ac:dyDescent="0.4"/>
    <row r="53826" s="6" customFormat="1" x14ac:dyDescent="0.4"/>
    <row r="53827" s="6" customFormat="1" x14ac:dyDescent="0.4"/>
    <row r="53828" s="6" customFormat="1" x14ac:dyDescent="0.4"/>
    <row r="53829" s="6" customFormat="1" x14ac:dyDescent="0.4"/>
    <row r="53830" s="6" customFormat="1" x14ac:dyDescent="0.4"/>
    <row r="53831" s="6" customFormat="1" x14ac:dyDescent="0.4"/>
    <row r="53832" s="6" customFormat="1" x14ac:dyDescent="0.4"/>
    <row r="53833" s="6" customFormat="1" x14ac:dyDescent="0.4"/>
    <row r="53834" s="6" customFormat="1" x14ac:dyDescent="0.4"/>
    <row r="53835" s="6" customFormat="1" x14ac:dyDescent="0.4"/>
    <row r="53836" s="6" customFormat="1" x14ac:dyDescent="0.4"/>
    <row r="53837" s="6" customFormat="1" x14ac:dyDescent="0.4"/>
    <row r="53838" s="6" customFormat="1" x14ac:dyDescent="0.4"/>
    <row r="53839" s="6" customFormat="1" x14ac:dyDescent="0.4"/>
    <row r="53840" s="6" customFormat="1" x14ac:dyDescent="0.4"/>
    <row r="53841" s="6" customFormat="1" x14ac:dyDescent="0.4"/>
    <row r="53842" s="6" customFormat="1" x14ac:dyDescent="0.4"/>
    <row r="53843" s="6" customFormat="1" x14ac:dyDescent="0.4"/>
    <row r="53844" s="6" customFormat="1" x14ac:dyDescent="0.4"/>
    <row r="53845" s="6" customFormat="1" x14ac:dyDescent="0.4"/>
    <row r="53846" s="6" customFormat="1" x14ac:dyDescent="0.4"/>
    <row r="53847" s="6" customFormat="1" x14ac:dyDescent="0.4"/>
    <row r="53848" s="6" customFormat="1" x14ac:dyDescent="0.4"/>
    <row r="53849" s="6" customFormat="1" x14ac:dyDescent="0.4"/>
    <row r="53850" s="6" customFormat="1" x14ac:dyDescent="0.4"/>
    <row r="53851" s="6" customFormat="1" x14ac:dyDescent="0.4"/>
    <row r="53852" s="6" customFormat="1" x14ac:dyDescent="0.4"/>
    <row r="53853" s="6" customFormat="1" x14ac:dyDescent="0.4"/>
    <row r="53854" s="6" customFormat="1" x14ac:dyDescent="0.4"/>
    <row r="53855" s="6" customFormat="1" x14ac:dyDescent="0.4"/>
    <row r="53856" s="6" customFormat="1" x14ac:dyDescent="0.4"/>
    <row r="53857" s="6" customFormat="1" x14ac:dyDescent="0.4"/>
    <row r="53858" s="6" customFormat="1" x14ac:dyDescent="0.4"/>
    <row r="53859" s="6" customFormat="1" x14ac:dyDescent="0.4"/>
    <row r="53860" s="6" customFormat="1" x14ac:dyDescent="0.4"/>
    <row r="53861" s="6" customFormat="1" x14ac:dyDescent="0.4"/>
    <row r="53862" s="6" customFormat="1" x14ac:dyDescent="0.4"/>
    <row r="53863" s="6" customFormat="1" x14ac:dyDescent="0.4"/>
    <row r="53864" s="6" customFormat="1" x14ac:dyDescent="0.4"/>
    <row r="53865" s="6" customFormat="1" x14ac:dyDescent="0.4"/>
    <row r="53866" s="6" customFormat="1" x14ac:dyDescent="0.4"/>
    <row r="53867" s="6" customFormat="1" x14ac:dyDescent="0.4"/>
    <row r="53868" s="6" customFormat="1" x14ac:dyDescent="0.4"/>
    <row r="53869" s="6" customFormat="1" x14ac:dyDescent="0.4"/>
    <row r="53870" s="6" customFormat="1" x14ac:dyDescent="0.4"/>
    <row r="53871" s="6" customFormat="1" x14ac:dyDescent="0.4"/>
    <row r="53872" s="6" customFormat="1" x14ac:dyDescent="0.4"/>
    <row r="53873" s="6" customFormat="1" x14ac:dyDescent="0.4"/>
    <row r="53874" s="6" customFormat="1" x14ac:dyDescent="0.4"/>
    <row r="53875" s="6" customFormat="1" x14ac:dyDescent="0.4"/>
    <row r="53876" s="6" customFormat="1" x14ac:dyDescent="0.4"/>
    <row r="53877" s="6" customFormat="1" x14ac:dyDescent="0.4"/>
    <row r="53878" s="6" customFormat="1" x14ac:dyDescent="0.4"/>
    <row r="53879" s="6" customFormat="1" x14ac:dyDescent="0.4"/>
    <row r="53880" s="6" customFormat="1" x14ac:dyDescent="0.4"/>
    <row r="53881" s="6" customFormat="1" x14ac:dyDescent="0.4"/>
    <row r="53882" s="6" customFormat="1" x14ac:dyDescent="0.4"/>
    <row r="53883" s="6" customFormat="1" x14ac:dyDescent="0.4"/>
    <row r="53884" s="6" customFormat="1" x14ac:dyDescent="0.4"/>
    <row r="53885" s="6" customFormat="1" x14ac:dyDescent="0.4"/>
    <row r="53886" s="6" customFormat="1" x14ac:dyDescent="0.4"/>
    <row r="53887" s="6" customFormat="1" x14ac:dyDescent="0.4"/>
    <row r="53888" s="6" customFormat="1" x14ac:dyDescent="0.4"/>
    <row r="53889" s="6" customFormat="1" x14ac:dyDescent="0.4"/>
    <row r="53890" s="6" customFormat="1" x14ac:dyDescent="0.4"/>
    <row r="53891" s="6" customFormat="1" x14ac:dyDescent="0.4"/>
    <row r="53892" s="6" customFormat="1" x14ac:dyDescent="0.4"/>
    <row r="53893" s="6" customFormat="1" x14ac:dyDescent="0.4"/>
    <row r="53894" s="6" customFormat="1" x14ac:dyDescent="0.4"/>
    <row r="53895" s="6" customFormat="1" x14ac:dyDescent="0.4"/>
    <row r="53896" s="6" customFormat="1" x14ac:dyDescent="0.4"/>
    <row r="53897" s="6" customFormat="1" x14ac:dyDescent="0.4"/>
    <row r="53898" s="6" customFormat="1" x14ac:dyDescent="0.4"/>
    <row r="53899" s="6" customFormat="1" x14ac:dyDescent="0.4"/>
    <row r="53900" s="6" customFormat="1" x14ac:dyDescent="0.4"/>
    <row r="53901" s="6" customFormat="1" x14ac:dyDescent="0.4"/>
    <row r="53902" s="6" customFormat="1" x14ac:dyDescent="0.4"/>
    <row r="53903" s="6" customFormat="1" x14ac:dyDescent="0.4"/>
    <row r="53904" s="6" customFormat="1" x14ac:dyDescent="0.4"/>
    <row r="53905" s="6" customFormat="1" x14ac:dyDescent="0.4"/>
    <row r="53906" s="6" customFormat="1" x14ac:dyDescent="0.4"/>
    <row r="53907" s="6" customFormat="1" x14ac:dyDescent="0.4"/>
    <row r="53908" s="6" customFormat="1" x14ac:dyDescent="0.4"/>
    <row r="53909" s="6" customFormat="1" x14ac:dyDescent="0.4"/>
    <row r="53910" s="6" customFormat="1" x14ac:dyDescent="0.4"/>
    <row r="53911" s="6" customFormat="1" x14ac:dyDescent="0.4"/>
    <row r="53912" s="6" customFormat="1" x14ac:dyDescent="0.4"/>
    <row r="53913" s="6" customFormat="1" x14ac:dyDescent="0.4"/>
    <row r="53914" s="6" customFormat="1" x14ac:dyDescent="0.4"/>
    <row r="53915" s="6" customFormat="1" x14ac:dyDescent="0.4"/>
    <row r="53916" s="6" customFormat="1" x14ac:dyDescent="0.4"/>
    <row r="53917" s="6" customFormat="1" x14ac:dyDescent="0.4"/>
    <row r="53918" s="6" customFormat="1" x14ac:dyDescent="0.4"/>
    <row r="53919" s="6" customFormat="1" x14ac:dyDescent="0.4"/>
    <row r="53920" s="6" customFormat="1" x14ac:dyDescent="0.4"/>
    <row r="53921" s="6" customFormat="1" x14ac:dyDescent="0.4"/>
    <row r="53922" s="6" customFormat="1" x14ac:dyDescent="0.4"/>
    <row r="53923" s="6" customFormat="1" x14ac:dyDescent="0.4"/>
    <row r="53924" s="6" customFormat="1" x14ac:dyDescent="0.4"/>
    <row r="53925" s="6" customFormat="1" x14ac:dyDescent="0.4"/>
    <row r="53926" s="6" customFormat="1" x14ac:dyDescent="0.4"/>
    <row r="53927" s="6" customFormat="1" x14ac:dyDescent="0.4"/>
    <row r="53928" s="6" customFormat="1" x14ac:dyDescent="0.4"/>
    <row r="53929" s="6" customFormat="1" x14ac:dyDescent="0.4"/>
    <row r="53930" s="6" customFormat="1" x14ac:dyDescent="0.4"/>
    <row r="53931" s="6" customFormat="1" x14ac:dyDescent="0.4"/>
    <row r="53932" s="6" customFormat="1" x14ac:dyDescent="0.4"/>
    <row r="53933" s="6" customFormat="1" x14ac:dyDescent="0.4"/>
    <row r="53934" s="6" customFormat="1" x14ac:dyDescent="0.4"/>
    <row r="53935" s="6" customFormat="1" x14ac:dyDescent="0.4"/>
    <row r="53936" s="6" customFormat="1" x14ac:dyDescent="0.4"/>
    <row r="53937" s="6" customFormat="1" x14ac:dyDescent="0.4"/>
    <row r="53938" s="6" customFormat="1" x14ac:dyDescent="0.4"/>
    <row r="53939" s="6" customFormat="1" x14ac:dyDescent="0.4"/>
    <row r="53940" s="6" customFormat="1" x14ac:dyDescent="0.4"/>
    <row r="53941" s="6" customFormat="1" x14ac:dyDescent="0.4"/>
    <row r="53942" s="6" customFormat="1" x14ac:dyDescent="0.4"/>
    <row r="53943" s="6" customFormat="1" x14ac:dyDescent="0.4"/>
    <row r="53944" s="6" customFormat="1" x14ac:dyDescent="0.4"/>
    <row r="53945" s="6" customFormat="1" x14ac:dyDescent="0.4"/>
    <row r="53946" s="6" customFormat="1" x14ac:dyDescent="0.4"/>
    <row r="53947" s="6" customFormat="1" x14ac:dyDescent="0.4"/>
    <row r="53948" s="6" customFormat="1" x14ac:dyDescent="0.4"/>
    <row r="53949" s="6" customFormat="1" x14ac:dyDescent="0.4"/>
    <row r="53950" s="6" customFormat="1" x14ac:dyDescent="0.4"/>
    <row r="53951" s="6" customFormat="1" x14ac:dyDescent="0.4"/>
    <row r="53952" s="6" customFormat="1" x14ac:dyDescent="0.4"/>
    <row r="53953" s="6" customFormat="1" x14ac:dyDescent="0.4"/>
    <row r="53954" s="6" customFormat="1" x14ac:dyDescent="0.4"/>
    <row r="53955" s="6" customFormat="1" x14ac:dyDescent="0.4"/>
    <row r="53956" s="6" customFormat="1" x14ac:dyDescent="0.4"/>
    <row r="53957" s="6" customFormat="1" x14ac:dyDescent="0.4"/>
    <row r="53958" s="6" customFormat="1" x14ac:dyDescent="0.4"/>
    <row r="53959" s="6" customFormat="1" x14ac:dyDescent="0.4"/>
    <row r="53960" s="6" customFormat="1" x14ac:dyDescent="0.4"/>
    <row r="53961" s="6" customFormat="1" x14ac:dyDescent="0.4"/>
    <row r="53962" s="6" customFormat="1" x14ac:dyDescent="0.4"/>
    <row r="53963" s="6" customFormat="1" x14ac:dyDescent="0.4"/>
    <row r="53964" s="6" customFormat="1" x14ac:dyDescent="0.4"/>
    <row r="53965" s="6" customFormat="1" x14ac:dyDescent="0.4"/>
    <row r="53966" s="6" customFormat="1" x14ac:dyDescent="0.4"/>
    <row r="53967" s="6" customFormat="1" x14ac:dyDescent="0.4"/>
    <row r="53968" s="6" customFormat="1" x14ac:dyDescent="0.4"/>
    <row r="53969" s="6" customFormat="1" x14ac:dyDescent="0.4"/>
    <row r="53970" s="6" customFormat="1" x14ac:dyDescent="0.4"/>
    <row r="53971" s="6" customFormat="1" x14ac:dyDescent="0.4"/>
    <row r="53972" s="6" customFormat="1" x14ac:dyDescent="0.4"/>
    <row r="53973" s="6" customFormat="1" x14ac:dyDescent="0.4"/>
    <row r="53974" s="6" customFormat="1" x14ac:dyDescent="0.4"/>
    <row r="53975" s="6" customFormat="1" x14ac:dyDescent="0.4"/>
    <row r="53976" s="6" customFormat="1" x14ac:dyDescent="0.4"/>
    <row r="53977" s="6" customFormat="1" x14ac:dyDescent="0.4"/>
    <row r="53978" s="6" customFormat="1" x14ac:dyDescent="0.4"/>
    <row r="53979" s="6" customFormat="1" x14ac:dyDescent="0.4"/>
    <row r="53980" s="6" customFormat="1" x14ac:dyDescent="0.4"/>
    <row r="53981" s="6" customFormat="1" x14ac:dyDescent="0.4"/>
    <row r="53982" s="6" customFormat="1" x14ac:dyDescent="0.4"/>
    <row r="53983" s="6" customFormat="1" x14ac:dyDescent="0.4"/>
    <row r="53984" s="6" customFormat="1" x14ac:dyDescent="0.4"/>
    <row r="53985" s="6" customFormat="1" x14ac:dyDescent="0.4"/>
    <row r="53986" s="6" customFormat="1" x14ac:dyDescent="0.4"/>
    <row r="53987" s="6" customFormat="1" x14ac:dyDescent="0.4"/>
    <row r="53988" s="6" customFormat="1" x14ac:dyDescent="0.4"/>
    <row r="53989" s="6" customFormat="1" x14ac:dyDescent="0.4"/>
    <row r="53990" s="6" customFormat="1" x14ac:dyDescent="0.4"/>
    <row r="53991" s="6" customFormat="1" x14ac:dyDescent="0.4"/>
    <row r="53992" s="6" customFormat="1" x14ac:dyDescent="0.4"/>
    <row r="53993" s="6" customFormat="1" x14ac:dyDescent="0.4"/>
    <row r="53994" s="6" customFormat="1" x14ac:dyDescent="0.4"/>
    <row r="53995" s="6" customFormat="1" x14ac:dyDescent="0.4"/>
    <row r="53996" s="6" customFormat="1" x14ac:dyDescent="0.4"/>
    <row r="53997" s="6" customFormat="1" x14ac:dyDescent="0.4"/>
    <row r="53998" s="6" customFormat="1" x14ac:dyDescent="0.4"/>
    <row r="53999" s="6" customFormat="1" x14ac:dyDescent="0.4"/>
    <row r="54000" s="6" customFormat="1" x14ac:dyDescent="0.4"/>
    <row r="54001" s="6" customFormat="1" x14ac:dyDescent="0.4"/>
    <row r="54002" s="6" customFormat="1" x14ac:dyDescent="0.4"/>
    <row r="54003" s="6" customFormat="1" x14ac:dyDescent="0.4"/>
    <row r="54004" s="6" customFormat="1" x14ac:dyDescent="0.4"/>
    <row r="54005" s="6" customFormat="1" x14ac:dyDescent="0.4"/>
    <row r="54006" s="6" customFormat="1" x14ac:dyDescent="0.4"/>
    <row r="54007" s="6" customFormat="1" x14ac:dyDescent="0.4"/>
    <row r="54008" s="6" customFormat="1" x14ac:dyDescent="0.4"/>
    <row r="54009" s="6" customFormat="1" x14ac:dyDescent="0.4"/>
    <row r="54010" s="6" customFormat="1" x14ac:dyDescent="0.4"/>
    <row r="54011" s="6" customFormat="1" x14ac:dyDescent="0.4"/>
    <row r="54012" s="6" customFormat="1" x14ac:dyDescent="0.4"/>
    <row r="54013" s="6" customFormat="1" x14ac:dyDescent="0.4"/>
    <row r="54014" s="6" customFormat="1" x14ac:dyDescent="0.4"/>
    <row r="54015" s="6" customFormat="1" x14ac:dyDescent="0.4"/>
    <row r="54016" s="6" customFormat="1" x14ac:dyDescent="0.4"/>
    <row r="54017" s="6" customFormat="1" x14ac:dyDescent="0.4"/>
    <row r="54018" s="6" customFormat="1" x14ac:dyDescent="0.4"/>
    <row r="54019" s="6" customFormat="1" x14ac:dyDescent="0.4"/>
    <row r="54020" s="6" customFormat="1" x14ac:dyDescent="0.4"/>
    <row r="54021" s="6" customFormat="1" x14ac:dyDescent="0.4"/>
    <row r="54022" s="6" customFormat="1" x14ac:dyDescent="0.4"/>
    <row r="54023" s="6" customFormat="1" x14ac:dyDescent="0.4"/>
    <row r="54024" s="6" customFormat="1" x14ac:dyDescent="0.4"/>
    <row r="54025" s="6" customFormat="1" x14ac:dyDescent="0.4"/>
    <row r="54026" s="6" customFormat="1" x14ac:dyDescent="0.4"/>
    <row r="54027" s="6" customFormat="1" x14ac:dyDescent="0.4"/>
    <row r="54028" s="6" customFormat="1" x14ac:dyDescent="0.4"/>
    <row r="54029" s="6" customFormat="1" x14ac:dyDescent="0.4"/>
    <row r="54030" s="6" customFormat="1" x14ac:dyDescent="0.4"/>
    <row r="54031" s="6" customFormat="1" x14ac:dyDescent="0.4"/>
    <row r="54032" s="6" customFormat="1" x14ac:dyDescent="0.4"/>
    <row r="54033" s="6" customFormat="1" x14ac:dyDescent="0.4"/>
    <row r="54034" s="6" customFormat="1" x14ac:dyDescent="0.4"/>
    <row r="54035" s="6" customFormat="1" x14ac:dyDescent="0.4"/>
    <row r="54036" s="6" customFormat="1" x14ac:dyDescent="0.4"/>
    <row r="54037" s="6" customFormat="1" x14ac:dyDescent="0.4"/>
    <row r="54038" s="6" customFormat="1" x14ac:dyDescent="0.4"/>
    <row r="54039" s="6" customFormat="1" x14ac:dyDescent="0.4"/>
    <row r="54040" s="6" customFormat="1" x14ac:dyDescent="0.4"/>
    <row r="54041" s="6" customFormat="1" x14ac:dyDescent="0.4"/>
    <row r="54042" s="6" customFormat="1" x14ac:dyDescent="0.4"/>
    <row r="54043" s="6" customFormat="1" x14ac:dyDescent="0.4"/>
    <row r="54044" s="6" customFormat="1" x14ac:dyDescent="0.4"/>
    <row r="54045" s="6" customFormat="1" x14ac:dyDescent="0.4"/>
    <row r="54046" s="6" customFormat="1" x14ac:dyDescent="0.4"/>
    <row r="54047" s="6" customFormat="1" x14ac:dyDescent="0.4"/>
    <row r="54048" s="6" customFormat="1" x14ac:dyDescent="0.4"/>
    <row r="54049" s="6" customFormat="1" x14ac:dyDescent="0.4"/>
    <row r="54050" s="6" customFormat="1" x14ac:dyDescent="0.4"/>
    <row r="54051" s="6" customFormat="1" x14ac:dyDescent="0.4"/>
    <row r="54052" s="6" customFormat="1" x14ac:dyDescent="0.4"/>
    <row r="54053" s="6" customFormat="1" x14ac:dyDescent="0.4"/>
    <row r="54054" s="6" customFormat="1" x14ac:dyDescent="0.4"/>
    <row r="54055" s="6" customFormat="1" x14ac:dyDescent="0.4"/>
    <row r="54056" s="6" customFormat="1" x14ac:dyDescent="0.4"/>
    <row r="54057" s="6" customFormat="1" x14ac:dyDescent="0.4"/>
    <row r="54058" s="6" customFormat="1" x14ac:dyDescent="0.4"/>
    <row r="54059" s="6" customFormat="1" x14ac:dyDescent="0.4"/>
    <row r="54060" s="6" customFormat="1" x14ac:dyDescent="0.4"/>
    <row r="54061" s="6" customFormat="1" x14ac:dyDescent="0.4"/>
    <row r="54062" s="6" customFormat="1" x14ac:dyDescent="0.4"/>
    <row r="54063" s="6" customFormat="1" x14ac:dyDescent="0.4"/>
    <row r="54064" s="6" customFormat="1" x14ac:dyDescent="0.4"/>
    <row r="54065" s="6" customFormat="1" x14ac:dyDescent="0.4"/>
    <row r="54066" s="6" customFormat="1" x14ac:dyDescent="0.4"/>
    <row r="54067" s="6" customFormat="1" x14ac:dyDescent="0.4"/>
    <row r="54068" s="6" customFormat="1" x14ac:dyDescent="0.4"/>
    <row r="54069" s="6" customFormat="1" x14ac:dyDescent="0.4"/>
    <row r="54070" s="6" customFormat="1" x14ac:dyDescent="0.4"/>
    <row r="54071" s="6" customFormat="1" x14ac:dyDescent="0.4"/>
    <row r="54072" s="6" customFormat="1" x14ac:dyDescent="0.4"/>
    <row r="54073" s="6" customFormat="1" x14ac:dyDescent="0.4"/>
    <row r="54074" s="6" customFormat="1" x14ac:dyDescent="0.4"/>
    <row r="54075" s="6" customFormat="1" x14ac:dyDescent="0.4"/>
    <row r="54076" s="6" customFormat="1" x14ac:dyDescent="0.4"/>
    <row r="54077" s="6" customFormat="1" x14ac:dyDescent="0.4"/>
    <row r="54078" s="6" customFormat="1" x14ac:dyDescent="0.4"/>
    <row r="54079" s="6" customFormat="1" x14ac:dyDescent="0.4"/>
    <row r="54080" s="6" customFormat="1" x14ac:dyDescent="0.4"/>
    <row r="54081" s="6" customFormat="1" x14ac:dyDescent="0.4"/>
    <row r="54082" s="6" customFormat="1" x14ac:dyDescent="0.4"/>
    <row r="54083" s="6" customFormat="1" x14ac:dyDescent="0.4"/>
    <row r="54084" s="6" customFormat="1" x14ac:dyDescent="0.4"/>
    <row r="54085" s="6" customFormat="1" x14ac:dyDescent="0.4"/>
    <row r="54086" s="6" customFormat="1" x14ac:dyDescent="0.4"/>
    <row r="54087" s="6" customFormat="1" x14ac:dyDescent="0.4"/>
    <row r="54088" s="6" customFormat="1" x14ac:dyDescent="0.4"/>
    <row r="54089" s="6" customFormat="1" x14ac:dyDescent="0.4"/>
    <row r="54090" s="6" customFormat="1" x14ac:dyDescent="0.4"/>
    <row r="54091" s="6" customFormat="1" x14ac:dyDescent="0.4"/>
    <row r="54092" s="6" customFormat="1" x14ac:dyDescent="0.4"/>
    <row r="54093" s="6" customFormat="1" x14ac:dyDescent="0.4"/>
    <row r="54094" s="6" customFormat="1" x14ac:dyDescent="0.4"/>
    <row r="54095" s="6" customFormat="1" x14ac:dyDescent="0.4"/>
    <row r="54096" s="6" customFormat="1" x14ac:dyDescent="0.4"/>
    <row r="54097" s="6" customFormat="1" x14ac:dyDescent="0.4"/>
    <row r="54098" s="6" customFormat="1" x14ac:dyDescent="0.4"/>
    <row r="54099" s="6" customFormat="1" x14ac:dyDescent="0.4"/>
    <row r="54100" s="6" customFormat="1" x14ac:dyDescent="0.4"/>
    <row r="54101" s="6" customFormat="1" x14ac:dyDescent="0.4"/>
    <row r="54102" s="6" customFormat="1" x14ac:dyDescent="0.4"/>
    <row r="54103" s="6" customFormat="1" x14ac:dyDescent="0.4"/>
    <row r="54104" s="6" customFormat="1" x14ac:dyDescent="0.4"/>
    <row r="54105" s="6" customFormat="1" x14ac:dyDescent="0.4"/>
    <row r="54106" s="6" customFormat="1" x14ac:dyDescent="0.4"/>
    <row r="54107" s="6" customFormat="1" x14ac:dyDescent="0.4"/>
    <row r="54108" s="6" customFormat="1" x14ac:dyDescent="0.4"/>
    <row r="54109" s="6" customFormat="1" x14ac:dyDescent="0.4"/>
    <row r="54110" s="6" customFormat="1" x14ac:dyDescent="0.4"/>
    <row r="54111" s="6" customFormat="1" x14ac:dyDescent="0.4"/>
    <row r="54112" s="6" customFormat="1" x14ac:dyDescent="0.4"/>
    <row r="54113" s="6" customFormat="1" x14ac:dyDescent="0.4"/>
    <row r="54114" s="6" customFormat="1" x14ac:dyDescent="0.4"/>
    <row r="54115" s="6" customFormat="1" x14ac:dyDescent="0.4"/>
    <row r="54116" s="6" customFormat="1" x14ac:dyDescent="0.4"/>
    <row r="54117" s="6" customFormat="1" x14ac:dyDescent="0.4"/>
    <row r="54118" s="6" customFormat="1" x14ac:dyDescent="0.4"/>
    <row r="54119" s="6" customFormat="1" x14ac:dyDescent="0.4"/>
    <row r="54120" s="6" customFormat="1" x14ac:dyDescent="0.4"/>
    <row r="54121" s="6" customFormat="1" x14ac:dyDescent="0.4"/>
    <row r="54122" s="6" customFormat="1" x14ac:dyDescent="0.4"/>
    <row r="54123" s="6" customFormat="1" x14ac:dyDescent="0.4"/>
    <row r="54124" s="6" customFormat="1" x14ac:dyDescent="0.4"/>
    <row r="54125" s="6" customFormat="1" x14ac:dyDescent="0.4"/>
    <row r="54126" s="6" customFormat="1" x14ac:dyDescent="0.4"/>
    <row r="54127" s="6" customFormat="1" x14ac:dyDescent="0.4"/>
    <row r="54128" s="6" customFormat="1" x14ac:dyDescent="0.4"/>
    <row r="54129" s="6" customFormat="1" x14ac:dyDescent="0.4"/>
    <row r="54130" s="6" customFormat="1" x14ac:dyDescent="0.4"/>
    <row r="54131" s="6" customFormat="1" x14ac:dyDescent="0.4"/>
    <row r="54132" s="6" customFormat="1" x14ac:dyDescent="0.4"/>
    <row r="54133" s="6" customFormat="1" x14ac:dyDescent="0.4"/>
    <row r="54134" s="6" customFormat="1" x14ac:dyDescent="0.4"/>
    <row r="54135" s="6" customFormat="1" x14ac:dyDescent="0.4"/>
    <row r="54136" s="6" customFormat="1" x14ac:dyDescent="0.4"/>
    <row r="54137" s="6" customFormat="1" x14ac:dyDescent="0.4"/>
    <row r="54138" s="6" customFormat="1" x14ac:dyDescent="0.4"/>
    <row r="54139" s="6" customFormat="1" x14ac:dyDescent="0.4"/>
    <row r="54140" s="6" customFormat="1" x14ac:dyDescent="0.4"/>
    <row r="54141" s="6" customFormat="1" x14ac:dyDescent="0.4"/>
    <row r="54142" s="6" customFormat="1" x14ac:dyDescent="0.4"/>
    <row r="54143" s="6" customFormat="1" x14ac:dyDescent="0.4"/>
    <row r="54144" s="6" customFormat="1" x14ac:dyDescent="0.4"/>
    <row r="54145" s="6" customFormat="1" x14ac:dyDescent="0.4"/>
    <row r="54146" s="6" customFormat="1" x14ac:dyDescent="0.4"/>
    <row r="54147" s="6" customFormat="1" x14ac:dyDescent="0.4"/>
    <row r="54148" s="6" customFormat="1" x14ac:dyDescent="0.4"/>
    <row r="54149" s="6" customFormat="1" x14ac:dyDescent="0.4"/>
    <row r="54150" s="6" customFormat="1" x14ac:dyDescent="0.4"/>
    <row r="54151" s="6" customFormat="1" x14ac:dyDescent="0.4"/>
    <row r="54152" s="6" customFormat="1" x14ac:dyDescent="0.4"/>
    <row r="54153" s="6" customFormat="1" x14ac:dyDescent="0.4"/>
    <row r="54154" s="6" customFormat="1" x14ac:dyDescent="0.4"/>
    <row r="54155" s="6" customFormat="1" x14ac:dyDescent="0.4"/>
    <row r="54156" s="6" customFormat="1" x14ac:dyDescent="0.4"/>
    <row r="54157" s="6" customFormat="1" x14ac:dyDescent="0.4"/>
    <row r="54158" s="6" customFormat="1" x14ac:dyDescent="0.4"/>
    <row r="54159" s="6" customFormat="1" x14ac:dyDescent="0.4"/>
    <row r="54160" s="6" customFormat="1" x14ac:dyDescent="0.4"/>
    <row r="54161" s="6" customFormat="1" x14ac:dyDescent="0.4"/>
    <row r="54162" s="6" customFormat="1" x14ac:dyDescent="0.4"/>
    <row r="54163" s="6" customFormat="1" x14ac:dyDescent="0.4"/>
    <row r="54164" s="6" customFormat="1" x14ac:dyDescent="0.4"/>
    <row r="54165" s="6" customFormat="1" x14ac:dyDescent="0.4"/>
    <row r="54166" s="6" customFormat="1" x14ac:dyDescent="0.4"/>
    <row r="54167" s="6" customFormat="1" x14ac:dyDescent="0.4"/>
    <row r="54168" s="6" customFormat="1" x14ac:dyDescent="0.4"/>
    <row r="54169" s="6" customFormat="1" x14ac:dyDescent="0.4"/>
    <row r="54170" s="6" customFormat="1" x14ac:dyDescent="0.4"/>
    <row r="54171" s="6" customFormat="1" x14ac:dyDescent="0.4"/>
    <row r="54172" s="6" customFormat="1" x14ac:dyDescent="0.4"/>
    <row r="54173" s="6" customFormat="1" x14ac:dyDescent="0.4"/>
    <row r="54174" s="6" customFormat="1" x14ac:dyDescent="0.4"/>
    <row r="54175" s="6" customFormat="1" x14ac:dyDescent="0.4"/>
    <row r="54176" s="6" customFormat="1" x14ac:dyDescent="0.4"/>
    <row r="54177" s="6" customFormat="1" x14ac:dyDescent="0.4"/>
    <row r="54178" s="6" customFormat="1" x14ac:dyDescent="0.4"/>
    <row r="54179" s="6" customFormat="1" x14ac:dyDescent="0.4"/>
    <row r="54180" s="6" customFormat="1" x14ac:dyDescent="0.4"/>
    <row r="54181" s="6" customFormat="1" x14ac:dyDescent="0.4"/>
    <row r="54182" s="6" customFormat="1" x14ac:dyDescent="0.4"/>
    <row r="54183" s="6" customFormat="1" x14ac:dyDescent="0.4"/>
    <row r="54184" s="6" customFormat="1" x14ac:dyDescent="0.4"/>
    <row r="54185" s="6" customFormat="1" x14ac:dyDescent="0.4"/>
    <row r="54186" s="6" customFormat="1" x14ac:dyDescent="0.4"/>
    <row r="54187" s="6" customFormat="1" x14ac:dyDescent="0.4"/>
    <row r="54188" s="6" customFormat="1" x14ac:dyDescent="0.4"/>
    <row r="54189" s="6" customFormat="1" x14ac:dyDescent="0.4"/>
    <row r="54190" s="6" customFormat="1" x14ac:dyDescent="0.4"/>
    <row r="54191" s="6" customFormat="1" x14ac:dyDescent="0.4"/>
    <row r="54192" s="6" customFormat="1" x14ac:dyDescent="0.4"/>
    <row r="54193" s="6" customFormat="1" x14ac:dyDescent="0.4"/>
    <row r="54194" s="6" customFormat="1" x14ac:dyDescent="0.4"/>
    <row r="54195" s="6" customFormat="1" x14ac:dyDescent="0.4"/>
    <row r="54196" s="6" customFormat="1" x14ac:dyDescent="0.4"/>
    <row r="54197" s="6" customFormat="1" x14ac:dyDescent="0.4"/>
    <row r="54198" s="6" customFormat="1" x14ac:dyDescent="0.4"/>
    <row r="54199" s="6" customFormat="1" x14ac:dyDescent="0.4"/>
    <row r="54200" s="6" customFormat="1" x14ac:dyDescent="0.4"/>
    <row r="54201" s="6" customFormat="1" x14ac:dyDescent="0.4"/>
    <row r="54202" s="6" customFormat="1" x14ac:dyDescent="0.4"/>
    <row r="54203" s="6" customFormat="1" x14ac:dyDescent="0.4"/>
    <row r="54204" s="6" customFormat="1" x14ac:dyDescent="0.4"/>
    <row r="54205" s="6" customFormat="1" x14ac:dyDescent="0.4"/>
    <row r="54206" s="6" customFormat="1" x14ac:dyDescent="0.4"/>
    <row r="54207" s="6" customFormat="1" x14ac:dyDescent="0.4"/>
    <row r="54208" s="6" customFormat="1" x14ac:dyDescent="0.4"/>
    <row r="54209" s="6" customFormat="1" x14ac:dyDescent="0.4"/>
    <row r="54210" s="6" customFormat="1" x14ac:dyDescent="0.4"/>
    <row r="54211" s="6" customFormat="1" x14ac:dyDescent="0.4"/>
    <row r="54212" s="6" customFormat="1" x14ac:dyDescent="0.4"/>
    <row r="54213" s="6" customFormat="1" x14ac:dyDescent="0.4"/>
    <row r="54214" s="6" customFormat="1" x14ac:dyDescent="0.4"/>
    <row r="54215" s="6" customFormat="1" x14ac:dyDescent="0.4"/>
    <row r="54216" s="6" customFormat="1" x14ac:dyDescent="0.4"/>
    <row r="54217" s="6" customFormat="1" x14ac:dyDescent="0.4"/>
    <row r="54218" s="6" customFormat="1" x14ac:dyDescent="0.4"/>
    <row r="54219" s="6" customFormat="1" x14ac:dyDescent="0.4"/>
    <row r="54220" s="6" customFormat="1" x14ac:dyDescent="0.4"/>
    <row r="54221" s="6" customFormat="1" x14ac:dyDescent="0.4"/>
    <row r="54222" s="6" customFormat="1" x14ac:dyDescent="0.4"/>
    <row r="54223" s="6" customFormat="1" x14ac:dyDescent="0.4"/>
    <row r="54224" s="6" customFormat="1" x14ac:dyDescent="0.4"/>
    <row r="54225" s="6" customFormat="1" x14ac:dyDescent="0.4"/>
    <row r="54226" s="6" customFormat="1" x14ac:dyDescent="0.4"/>
    <row r="54227" s="6" customFormat="1" x14ac:dyDescent="0.4"/>
    <row r="54228" s="6" customFormat="1" x14ac:dyDescent="0.4"/>
    <row r="54229" s="6" customFormat="1" x14ac:dyDescent="0.4"/>
    <row r="54230" s="6" customFormat="1" x14ac:dyDescent="0.4"/>
    <row r="54231" s="6" customFormat="1" x14ac:dyDescent="0.4"/>
    <row r="54232" s="6" customFormat="1" x14ac:dyDescent="0.4"/>
    <row r="54233" s="6" customFormat="1" x14ac:dyDescent="0.4"/>
    <row r="54234" s="6" customFormat="1" x14ac:dyDescent="0.4"/>
    <row r="54235" s="6" customFormat="1" x14ac:dyDescent="0.4"/>
    <row r="54236" s="6" customFormat="1" x14ac:dyDescent="0.4"/>
    <row r="54237" s="6" customFormat="1" x14ac:dyDescent="0.4"/>
    <row r="54238" s="6" customFormat="1" x14ac:dyDescent="0.4"/>
    <row r="54239" s="6" customFormat="1" x14ac:dyDescent="0.4"/>
    <row r="54240" s="6" customFormat="1" x14ac:dyDescent="0.4"/>
    <row r="54241" s="6" customFormat="1" x14ac:dyDescent="0.4"/>
    <row r="54242" s="6" customFormat="1" x14ac:dyDescent="0.4"/>
    <row r="54243" s="6" customFormat="1" x14ac:dyDescent="0.4"/>
    <row r="54244" s="6" customFormat="1" x14ac:dyDescent="0.4"/>
    <row r="54245" s="6" customFormat="1" x14ac:dyDescent="0.4"/>
    <row r="54246" s="6" customFormat="1" x14ac:dyDescent="0.4"/>
    <row r="54247" s="6" customFormat="1" x14ac:dyDescent="0.4"/>
    <row r="54248" s="6" customFormat="1" x14ac:dyDescent="0.4"/>
    <row r="54249" s="6" customFormat="1" x14ac:dyDescent="0.4"/>
    <row r="54250" s="6" customFormat="1" x14ac:dyDescent="0.4"/>
    <row r="54251" s="6" customFormat="1" x14ac:dyDescent="0.4"/>
    <row r="54252" s="6" customFormat="1" x14ac:dyDescent="0.4"/>
    <row r="54253" s="6" customFormat="1" x14ac:dyDescent="0.4"/>
    <row r="54254" s="6" customFormat="1" x14ac:dyDescent="0.4"/>
    <row r="54255" s="6" customFormat="1" x14ac:dyDescent="0.4"/>
    <row r="54256" s="6" customFormat="1" x14ac:dyDescent="0.4"/>
    <row r="54257" s="6" customFormat="1" x14ac:dyDescent="0.4"/>
    <row r="54258" s="6" customFormat="1" x14ac:dyDescent="0.4"/>
    <row r="54259" s="6" customFormat="1" x14ac:dyDescent="0.4"/>
    <row r="54260" s="6" customFormat="1" x14ac:dyDescent="0.4"/>
    <row r="54261" s="6" customFormat="1" x14ac:dyDescent="0.4"/>
    <row r="54262" s="6" customFormat="1" x14ac:dyDescent="0.4"/>
    <row r="54263" s="6" customFormat="1" x14ac:dyDescent="0.4"/>
    <row r="54264" s="6" customFormat="1" x14ac:dyDescent="0.4"/>
    <row r="54265" s="6" customFormat="1" x14ac:dyDescent="0.4"/>
    <row r="54266" s="6" customFormat="1" x14ac:dyDescent="0.4"/>
    <row r="54267" s="6" customFormat="1" x14ac:dyDescent="0.4"/>
    <row r="54268" s="6" customFormat="1" x14ac:dyDescent="0.4"/>
    <row r="54269" s="6" customFormat="1" x14ac:dyDescent="0.4"/>
    <row r="54270" s="6" customFormat="1" x14ac:dyDescent="0.4"/>
    <row r="54271" s="6" customFormat="1" x14ac:dyDescent="0.4"/>
    <row r="54272" s="6" customFormat="1" x14ac:dyDescent="0.4"/>
    <row r="54273" s="6" customFormat="1" x14ac:dyDescent="0.4"/>
    <row r="54274" s="6" customFormat="1" x14ac:dyDescent="0.4"/>
    <row r="54275" s="6" customFormat="1" x14ac:dyDescent="0.4"/>
    <row r="54276" s="6" customFormat="1" x14ac:dyDescent="0.4"/>
    <row r="54277" s="6" customFormat="1" x14ac:dyDescent="0.4"/>
    <row r="54278" s="6" customFormat="1" x14ac:dyDescent="0.4"/>
    <row r="54279" s="6" customFormat="1" x14ac:dyDescent="0.4"/>
    <row r="54280" s="6" customFormat="1" x14ac:dyDescent="0.4"/>
    <row r="54281" s="6" customFormat="1" x14ac:dyDescent="0.4"/>
    <row r="54282" s="6" customFormat="1" x14ac:dyDescent="0.4"/>
    <row r="54283" s="6" customFormat="1" x14ac:dyDescent="0.4"/>
    <row r="54284" s="6" customFormat="1" x14ac:dyDescent="0.4"/>
    <row r="54285" s="6" customFormat="1" x14ac:dyDescent="0.4"/>
    <row r="54286" s="6" customFormat="1" x14ac:dyDescent="0.4"/>
    <row r="54287" s="6" customFormat="1" x14ac:dyDescent="0.4"/>
    <row r="54288" s="6" customFormat="1" x14ac:dyDescent="0.4"/>
    <row r="54289" s="6" customFormat="1" x14ac:dyDescent="0.4"/>
    <row r="54290" s="6" customFormat="1" x14ac:dyDescent="0.4"/>
    <row r="54291" s="6" customFormat="1" x14ac:dyDescent="0.4"/>
    <row r="54292" s="6" customFormat="1" x14ac:dyDescent="0.4"/>
    <row r="54293" s="6" customFormat="1" x14ac:dyDescent="0.4"/>
    <row r="54294" s="6" customFormat="1" x14ac:dyDescent="0.4"/>
    <row r="54295" s="6" customFormat="1" x14ac:dyDescent="0.4"/>
    <row r="54296" s="6" customFormat="1" x14ac:dyDescent="0.4"/>
    <row r="54297" s="6" customFormat="1" x14ac:dyDescent="0.4"/>
    <row r="54298" s="6" customFormat="1" x14ac:dyDescent="0.4"/>
    <row r="54299" s="6" customFormat="1" x14ac:dyDescent="0.4"/>
    <row r="54300" s="6" customFormat="1" x14ac:dyDescent="0.4"/>
    <row r="54301" s="6" customFormat="1" x14ac:dyDescent="0.4"/>
    <row r="54302" s="6" customFormat="1" x14ac:dyDescent="0.4"/>
    <row r="54303" s="6" customFormat="1" x14ac:dyDescent="0.4"/>
    <row r="54304" s="6" customFormat="1" x14ac:dyDescent="0.4"/>
    <row r="54305" s="6" customFormat="1" x14ac:dyDescent="0.4"/>
    <row r="54306" s="6" customFormat="1" x14ac:dyDescent="0.4"/>
    <row r="54307" s="6" customFormat="1" x14ac:dyDescent="0.4"/>
    <row r="54308" s="6" customFormat="1" x14ac:dyDescent="0.4"/>
    <row r="54309" s="6" customFormat="1" x14ac:dyDescent="0.4"/>
    <row r="54310" s="6" customFormat="1" x14ac:dyDescent="0.4"/>
    <row r="54311" s="6" customFormat="1" x14ac:dyDescent="0.4"/>
    <row r="54312" s="6" customFormat="1" x14ac:dyDescent="0.4"/>
    <row r="54313" s="6" customFormat="1" x14ac:dyDescent="0.4"/>
    <row r="54314" s="6" customFormat="1" x14ac:dyDescent="0.4"/>
    <row r="54315" s="6" customFormat="1" x14ac:dyDescent="0.4"/>
    <row r="54316" s="6" customFormat="1" x14ac:dyDescent="0.4"/>
    <row r="54317" s="6" customFormat="1" x14ac:dyDescent="0.4"/>
    <row r="54318" s="6" customFormat="1" x14ac:dyDescent="0.4"/>
    <row r="54319" s="6" customFormat="1" x14ac:dyDescent="0.4"/>
    <row r="54320" s="6" customFormat="1" x14ac:dyDescent="0.4"/>
    <row r="54321" s="6" customFormat="1" x14ac:dyDescent="0.4"/>
    <row r="54322" s="6" customFormat="1" x14ac:dyDescent="0.4"/>
    <row r="54323" s="6" customFormat="1" x14ac:dyDescent="0.4"/>
    <row r="54324" s="6" customFormat="1" x14ac:dyDescent="0.4"/>
    <row r="54325" s="6" customFormat="1" x14ac:dyDescent="0.4"/>
    <row r="54326" s="6" customFormat="1" x14ac:dyDescent="0.4"/>
    <row r="54327" s="6" customFormat="1" x14ac:dyDescent="0.4"/>
    <row r="54328" s="6" customFormat="1" x14ac:dyDescent="0.4"/>
    <row r="54329" s="6" customFormat="1" x14ac:dyDescent="0.4"/>
    <row r="54330" s="6" customFormat="1" x14ac:dyDescent="0.4"/>
    <row r="54331" s="6" customFormat="1" x14ac:dyDescent="0.4"/>
    <row r="54332" s="6" customFormat="1" x14ac:dyDescent="0.4"/>
    <row r="54333" s="6" customFormat="1" x14ac:dyDescent="0.4"/>
    <row r="54334" s="6" customFormat="1" x14ac:dyDescent="0.4"/>
    <row r="54335" s="6" customFormat="1" x14ac:dyDescent="0.4"/>
    <row r="54336" s="6" customFormat="1" x14ac:dyDescent="0.4"/>
    <row r="54337" s="6" customFormat="1" x14ac:dyDescent="0.4"/>
    <row r="54338" s="6" customFormat="1" x14ac:dyDescent="0.4"/>
    <row r="54339" s="6" customFormat="1" x14ac:dyDescent="0.4"/>
    <row r="54340" s="6" customFormat="1" x14ac:dyDescent="0.4"/>
    <row r="54341" s="6" customFormat="1" x14ac:dyDescent="0.4"/>
    <row r="54342" s="6" customFormat="1" x14ac:dyDescent="0.4"/>
    <row r="54343" s="6" customFormat="1" x14ac:dyDescent="0.4"/>
    <row r="54344" s="6" customFormat="1" x14ac:dyDescent="0.4"/>
    <row r="54345" s="6" customFormat="1" x14ac:dyDescent="0.4"/>
    <row r="54346" s="6" customFormat="1" x14ac:dyDescent="0.4"/>
    <row r="54347" s="6" customFormat="1" x14ac:dyDescent="0.4"/>
    <row r="54348" s="6" customFormat="1" x14ac:dyDescent="0.4"/>
    <row r="54349" s="6" customFormat="1" x14ac:dyDescent="0.4"/>
    <row r="54350" s="6" customFormat="1" x14ac:dyDescent="0.4"/>
    <row r="54351" s="6" customFormat="1" x14ac:dyDescent="0.4"/>
    <row r="54352" s="6" customFormat="1" x14ac:dyDescent="0.4"/>
    <row r="54353" s="6" customFormat="1" x14ac:dyDescent="0.4"/>
    <row r="54354" s="6" customFormat="1" x14ac:dyDescent="0.4"/>
    <row r="54355" s="6" customFormat="1" x14ac:dyDescent="0.4"/>
    <row r="54356" s="6" customFormat="1" x14ac:dyDescent="0.4"/>
    <row r="54357" s="6" customFormat="1" x14ac:dyDescent="0.4"/>
    <row r="54358" s="6" customFormat="1" x14ac:dyDescent="0.4"/>
    <row r="54359" s="6" customFormat="1" x14ac:dyDescent="0.4"/>
    <row r="54360" s="6" customFormat="1" x14ac:dyDescent="0.4"/>
    <row r="54361" s="6" customFormat="1" x14ac:dyDescent="0.4"/>
    <row r="54362" s="6" customFormat="1" x14ac:dyDescent="0.4"/>
    <row r="54363" s="6" customFormat="1" x14ac:dyDescent="0.4"/>
    <row r="54364" s="6" customFormat="1" x14ac:dyDescent="0.4"/>
    <row r="54365" s="6" customFormat="1" x14ac:dyDescent="0.4"/>
    <row r="54366" s="6" customFormat="1" x14ac:dyDescent="0.4"/>
    <row r="54367" s="6" customFormat="1" x14ac:dyDescent="0.4"/>
    <row r="54368" s="6" customFormat="1" x14ac:dyDescent="0.4"/>
    <row r="54369" s="6" customFormat="1" x14ac:dyDescent="0.4"/>
    <row r="54370" s="6" customFormat="1" x14ac:dyDescent="0.4"/>
    <row r="54371" s="6" customFormat="1" x14ac:dyDescent="0.4"/>
    <row r="54372" s="6" customFormat="1" x14ac:dyDescent="0.4"/>
    <row r="54373" s="6" customFormat="1" x14ac:dyDescent="0.4"/>
    <row r="54374" s="6" customFormat="1" x14ac:dyDescent="0.4"/>
    <row r="54375" s="6" customFormat="1" x14ac:dyDescent="0.4"/>
    <row r="54376" s="6" customFormat="1" x14ac:dyDescent="0.4"/>
    <row r="54377" s="6" customFormat="1" x14ac:dyDescent="0.4"/>
    <row r="54378" s="6" customFormat="1" x14ac:dyDescent="0.4"/>
    <row r="54379" s="6" customFormat="1" x14ac:dyDescent="0.4"/>
    <row r="54380" s="6" customFormat="1" x14ac:dyDescent="0.4"/>
    <row r="54381" s="6" customFormat="1" x14ac:dyDescent="0.4"/>
    <row r="54382" s="6" customFormat="1" x14ac:dyDescent="0.4"/>
    <row r="54383" s="6" customFormat="1" x14ac:dyDescent="0.4"/>
    <row r="54384" s="6" customFormat="1" x14ac:dyDescent="0.4"/>
    <row r="54385" s="6" customFormat="1" x14ac:dyDescent="0.4"/>
    <row r="54386" s="6" customFormat="1" x14ac:dyDescent="0.4"/>
    <row r="54387" s="6" customFormat="1" x14ac:dyDescent="0.4"/>
    <row r="54388" s="6" customFormat="1" x14ac:dyDescent="0.4"/>
    <row r="54389" s="6" customFormat="1" x14ac:dyDescent="0.4"/>
    <row r="54390" s="6" customFormat="1" x14ac:dyDescent="0.4"/>
    <row r="54391" s="6" customFormat="1" x14ac:dyDescent="0.4"/>
    <row r="54392" s="6" customFormat="1" x14ac:dyDescent="0.4"/>
    <row r="54393" s="6" customFormat="1" x14ac:dyDescent="0.4"/>
    <row r="54394" s="6" customFormat="1" x14ac:dyDescent="0.4"/>
    <row r="54395" s="6" customFormat="1" x14ac:dyDescent="0.4"/>
    <row r="54396" s="6" customFormat="1" x14ac:dyDescent="0.4"/>
    <row r="54397" s="6" customFormat="1" x14ac:dyDescent="0.4"/>
    <row r="54398" s="6" customFormat="1" x14ac:dyDescent="0.4"/>
    <row r="54399" s="6" customFormat="1" x14ac:dyDescent="0.4"/>
    <row r="54400" s="6" customFormat="1" x14ac:dyDescent="0.4"/>
    <row r="54401" s="6" customFormat="1" x14ac:dyDescent="0.4"/>
    <row r="54402" s="6" customFormat="1" x14ac:dyDescent="0.4"/>
    <row r="54403" s="6" customFormat="1" x14ac:dyDescent="0.4"/>
    <row r="54404" s="6" customFormat="1" x14ac:dyDescent="0.4"/>
    <row r="54405" s="6" customFormat="1" x14ac:dyDescent="0.4"/>
    <row r="54406" s="6" customFormat="1" x14ac:dyDescent="0.4"/>
    <row r="54407" s="6" customFormat="1" x14ac:dyDescent="0.4"/>
    <row r="54408" s="6" customFormat="1" x14ac:dyDescent="0.4"/>
    <row r="54409" s="6" customFormat="1" x14ac:dyDescent="0.4"/>
    <row r="54410" s="6" customFormat="1" x14ac:dyDescent="0.4"/>
    <row r="54411" s="6" customFormat="1" x14ac:dyDescent="0.4"/>
    <row r="54412" s="6" customFormat="1" x14ac:dyDescent="0.4"/>
    <row r="54413" s="6" customFormat="1" x14ac:dyDescent="0.4"/>
    <row r="54414" s="6" customFormat="1" x14ac:dyDescent="0.4"/>
    <row r="54415" s="6" customFormat="1" x14ac:dyDescent="0.4"/>
    <row r="54416" s="6" customFormat="1" x14ac:dyDescent="0.4"/>
    <row r="54417" s="6" customFormat="1" x14ac:dyDescent="0.4"/>
    <row r="54418" s="6" customFormat="1" x14ac:dyDescent="0.4"/>
    <row r="54419" s="6" customFormat="1" x14ac:dyDescent="0.4"/>
    <row r="54420" s="6" customFormat="1" x14ac:dyDescent="0.4"/>
    <row r="54421" s="6" customFormat="1" x14ac:dyDescent="0.4"/>
    <row r="54422" s="6" customFormat="1" x14ac:dyDescent="0.4"/>
    <row r="54423" s="6" customFormat="1" x14ac:dyDescent="0.4"/>
    <row r="54424" s="6" customFormat="1" x14ac:dyDescent="0.4"/>
    <row r="54425" s="6" customFormat="1" x14ac:dyDescent="0.4"/>
    <row r="54426" s="6" customFormat="1" x14ac:dyDescent="0.4"/>
    <row r="54427" s="6" customFormat="1" x14ac:dyDescent="0.4"/>
    <row r="54428" s="6" customFormat="1" x14ac:dyDescent="0.4"/>
    <row r="54429" s="6" customFormat="1" x14ac:dyDescent="0.4"/>
    <row r="54430" s="6" customFormat="1" x14ac:dyDescent="0.4"/>
    <row r="54431" s="6" customFormat="1" x14ac:dyDescent="0.4"/>
    <row r="54432" s="6" customFormat="1" x14ac:dyDescent="0.4"/>
    <row r="54433" s="6" customFormat="1" x14ac:dyDescent="0.4"/>
    <row r="54434" s="6" customFormat="1" x14ac:dyDescent="0.4"/>
    <row r="54435" s="6" customFormat="1" x14ac:dyDescent="0.4"/>
    <row r="54436" s="6" customFormat="1" x14ac:dyDescent="0.4"/>
    <row r="54437" s="6" customFormat="1" x14ac:dyDescent="0.4"/>
    <row r="54438" s="6" customFormat="1" x14ac:dyDescent="0.4"/>
    <row r="54439" s="6" customFormat="1" x14ac:dyDescent="0.4"/>
    <row r="54440" s="6" customFormat="1" x14ac:dyDescent="0.4"/>
    <row r="54441" s="6" customFormat="1" x14ac:dyDescent="0.4"/>
    <row r="54442" s="6" customFormat="1" x14ac:dyDescent="0.4"/>
    <row r="54443" s="6" customFormat="1" x14ac:dyDescent="0.4"/>
    <row r="54444" s="6" customFormat="1" x14ac:dyDescent="0.4"/>
    <row r="54445" s="6" customFormat="1" x14ac:dyDescent="0.4"/>
    <row r="54446" s="6" customFormat="1" x14ac:dyDescent="0.4"/>
    <row r="54447" s="6" customFormat="1" x14ac:dyDescent="0.4"/>
    <row r="54448" s="6" customFormat="1" x14ac:dyDescent="0.4"/>
    <row r="54449" s="6" customFormat="1" x14ac:dyDescent="0.4"/>
    <row r="54450" s="6" customFormat="1" x14ac:dyDescent="0.4"/>
    <row r="54451" s="6" customFormat="1" x14ac:dyDescent="0.4"/>
    <row r="54452" s="6" customFormat="1" x14ac:dyDescent="0.4"/>
    <row r="54453" s="6" customFormat="1" x14ac:dyDescent="0.4"/>
    <row r="54454" s="6" customFormat="1" x14ac:dyDescent="0.4"/>
    <row r="54455" s="6" customFormat="1" x14ac:dyDescent="0.4"/>
    <row r="54456" s="6" customFormat="1" x14ac:dyDescent="0.4"/>
    <row r="54457" s="6" customFormat="1" x14ac:dyDescent="0.4"/>
    <row r="54458" s="6" customFormat="1" x14ac:dyDescent="0.4"/>
    <row r="54459" s="6" customFormat="1" x14ac:dyDescent="0.4"/>
    <row r="54460" s="6" customFormat="1" x14ac:dyDescent="0.4"/>
    <row r="54461" s="6" customFormat="1" x14ac:dyDescent="0.4"/>
    <row r="54462" s="6" customFormat="1" x14ac:dyDescent="0.4"/>
    <row r="54463" s="6" customFormat="1" x14ac:dyDescent="0.4"/>
    <row r="54464" s="6" customFormat="1" x14ac:dyDescent="0.4"/>
    <row r="54465" s="6" customFormat="1" x14ac:dyDescent="0.4"/>
    <row r="54466" s="6" customFormat="1" x14ac:dyDescent="0.4"/>
    <row r="54467" s="6" customFormat="1" x14ac:dyDescent="0.4"/>
    <row r="54468" s="6" customFormat="1" x14ac:dyDescent="0.4"/>
    <row r="54469" s="6" customFormat="1" x14ac:dyDescent="0.4"/>
    <row r="54470" s="6" customFormat="1" x14ac:dyDescent="0.4"/>
    <row r="54471" s="6" customFormat="1" x14ac:dyDescent="0.4"/>
    <row r="54472" s="6" customFormat="1" x14ac:dyDescent="0.4"/>
    <row r="54473" s="6" customFormat="1" x14ac:dyDescent="0.4"/>
    <row r="54474" s="6" customFormat="1" x14ac:dyDescent="0.4"/>
    <row r="54475" s="6" customFormat="1" x14ac:dyDescent="0.4"/>
    <row r="54476" s="6" customFormat="1" x14ac:dyDescent="0.4"/>
    <row r="54477" s="6" customFormat="1" x14ac:dyDescent="0.4"/>
    <row r="54478" s="6" customFormat="1" x14ac:dyDescent="0.4"/>
    <row r="54479" s="6" customFormat="1" x14ac:dyDescent="0.4"/>
    <row r="54480" s="6" customFormat="1" x14ac:dyDescent="0.4"/>
    <row r="54481" s="6" customFormat="1" x14ac:dyDescent="0.4"/>
    <row r="54482" s="6" customFormat="1" x14ac:dyDescent="0.4"/>
    <row r="54483" s="6" customFormat="1" x14ac:dyDescent="0.4"/>
    <row r="54484" s="6" customFormat="1" x14ac:dyDescent="0.4"/>
    <row r="54485" s="6" customFormat="1" x14ac:dyDescent="0.4"/>
    <row r="54486" s="6" customFormat="1" x14ac:dyDescent="0.4"/>
    <row r="54487" s="6" customFormat="1" x14ac:dyDescent="0.4"/>
    <row r="54488" s="6" customFormat="1" x14ac:dyDescent="0.4"/>
    <row r="54489" s="6" customFormat="1" x14ac:dyDescent="0.4"/>
    <row r="54490" s="6" customFormat="1" x14ac:dyDescent="0.4"/>
    <row r="54491" s="6" customFormat="1" x14ac:dyDescent="0.4"/>
    <row r="54492" s="6" customFormat="1" x14ac:dyDescent="0.4"/>
    <row r="54493" s="6" customFormat="1" x14ac:dyDescent="0.4"/>
    <row r="54494" s="6" customFormat="1" x14ac:dyDescent="0.4"/>
    <row r="54495" s="6" customFormat="1" x14ac:dyDescent="0.4"/>
    <row r="54496" s="6" customFormat="1" x14ac:dyDescent="0.4"/>
    <row r="54497" s="6" customFormat="1" x14ac:dyDescent="0.4"/>
    <row r="54498" s="6" customFormat="1" x14ac:dyDescent="0.4"/>
    <row r="54499" s="6" customFormat="1" x14ac:dyDescent="0.4"/>
    <row r="54500" s="6" customFormat="1" x14ac:dyDescent="0.4"/>
    <row r="54501" s="6" customFormat="1" x14ac:dyDescent="0.4"/>
    <row r="54502" s="6" customFormat="1" x14ac:dyDescent="0.4"/>
    <row r="54503" s="6" customFormat="1" x14ac:dyDescent="0.4"/>
    <row r="54504" s="6" customFormat="1" x14ac:dyDescent="0.4"/>
    <row r="54505" s="6" customFormat="1" x14ac:dyDescent="0.4"/>
    <row r="54506" s="6" customFormat="1" x14ac:dyDescent="0.4"/>
    <row r="54507" s="6" customFormat="1" x14ac:dyDescent="0.4"/>
    <row r="54508" s="6" customFormat="1" x14ac:dyDescent="0.4"/>
    <row r="54509" s="6" customFormat="1" x14ac:dyDescent="0.4"/>
    <row r="54510" s="6" customFormat="1" x14ac:dyDescent="0.4"/>
    <row r="54511" s="6" customFormat="1" x14ac:dyDescent="0.4"/>
    <row r="54512" s="6" customFormat="1" x14ac:dyDescent="0.4"/>
    <row r="54513" s="6" customFormat="1" x14ac:dyDescent="0.4"/>
    <row r="54514" s="6" customFormat="1" x14ac:dyDescent="0.4"/>
    <row r="54515" s="6" customFormat="1" x14ac:dyDescent="0.4"/>
    <row r="54516" s="6" customFormat="1" x14ac:dyDescent="0.4"/>
    <row r="54517" s="6" customFormat="1" x14ac:dyDescent="0.4"/>
    <row r="54518" s="6" customFormat="1" x14ac:dyDescent="0.4"/>
    <row r="54519" s="6" customFormat="1" x14ac:dyDescent="0.4"/>
    <row r="54520" s="6" customFormat="1" x14ac:dyDescent="0.4"/>
    <row r="54521" s="6" customFormat="1" x14ac:dyDescent="0.4"/>
    <row r="54522" s="6" customFormat="1" x14ac:dyDescent="0.4"/>
    <row r="54523" s="6" customFormat="1" x14ac:dyDescent="0.4"/>
    <row r="54524" s="6" customFormat="1" x14ac:dyDescent="0.4"/>
    <row r="54525" s="6" customFormat="1" x14ac:dyDescent="0.4"/>
    <row r="54526" s="6" customFormat="1" x14ac:dyDescent="0.4"/>
    <row r="54527" s="6" customFormat="1" x14ac:dyDescent="0.4"/>
    <row r="54528" s="6" customFormat="1" x14ac:dyDescent="0.4"/>
    <row r="54529" s="6" customFormat="1" x14ac:dyDescent="0.4"/>
    <row r="54530" s="6" customFormat="1" x14ac:dyDescent="0.4"/>
    <row r="54531" s="6" customFormat="1" x14ac:dyDescent="0.4"/>
    <row r="54532" s="6" customFormat="1" x14ac:dyDescent="0.4"/>
    <row r="54533" s="6" customFormat="1" x14ac:dyDescent="0.4"/>
    <row r="54534" s="6" customFormat="1" x14ac:dyDescent="0.4"/>
    <row r="54535" s="6" customFormat="1" x14ac:dyDescent="0.4"/>
    <row r="54536" s="6" customFormat="1" x14ac:dyDescent="0.4"/>
    <row r="54537" s="6" customFormat="1" x14ac:dyDescent="0.4"/>
    <row r="54538" s="6" customFormat="1" x14ac:dyDescent="0.4"/>
    <row r="54539" s="6" customFormat="1" x14ac:dyDescent="0.4"/>
    <row r="54540" s="6" customFormat="1" x14ac:dyDescent="0.4"/>
    <row r="54541" s="6" customFormat="1" x14ac:dyDescent="0.4"/>
    <row r="54542" s="6" customFormat="1" x14ac:dyDescent="0.4"/>
    <row r="54543" s="6" customFormat="1" x14ac:dyDescent="0.4"/>
    <row r="54544" s="6" customFormat="1" x14ac:dyDescent="0.4"/>
    <row r="54545" s="6" customFormat="1" x14ac:dyDescent="0.4"/>
    <row r="54546" s="6" customFormat="1" x14ac:dyDescent="0.4"/>
    <row r="54547" s="6" customFormat="1" x14ac:dyDescent="0.4"/>
    <row r="54548" s="6" customFormat="1" x14ac:dyDescent="0.4"/>
    <row r="54549" s="6" customFormat="1" x14ac:dyDescent="0.4"/>
    <row r="54550" s="6" customFormat="1" x14ac:dyDescent="0.4"/>
    <row r="54551" s="6" customFormat="1" x14ac:dyDescent="0.4"/>
    <row r="54552" s="6" customFormat="1" x14ac:dyDescent="0.4"/>
    <row r="54553" s="6" customFormat="1" x14ac:dyDescent="0.4"/>
    <row r="54554" s="6" customFormat="1" x14ac:dyDescent="0.4"/>
    <row r="54555" s="6" customFormat="1" x14ac:dyDescent="0.4"/>
    <row r="54556" s="6" customFormat="1" x14ac:dyDescent="0.4"/>
    <row r="54557" s="6" customFormat="1" x14ac:dyDescent="0.4"/>
    <row r="54558" s="6" customFormat="1" x14ac:dyDescent="0.4"/>
    <row r="54559" s="6" customFormat="1" x14ac:dyDescent="0.4"/>
    <row r="54560" s="6" customFormat="1" x14ac:dyDescent="0.4"/>
    <row r="54561" s="6" customFormat="1" x14ac:dyDescent="0.4"/>
    <row r="54562" s="6" customFormat="1" x14ac:dyDescent="0.4"/>
    <row r="54563" s="6" customFormat="1" x14ac:dyDescent="0.4"/>
    <row r="54564" s="6" customFormat="1" x14ac:dyDescent="0.4"/>
    <row r="54565" s="6" customFormat="1" x14ac:dyDescent="0.4"/>
    <row r="54566" s="6" customFormat="1" x14ac:dyDescent="0.4"/>
    <row r="54567" s="6" customFormat="1" x14ac:dyDescent="0.4"/>
    <row r="54568" s="6" customFormat="1" x14ac:dyDescent="0.4"/>
    <row r="54569" s="6" customFormat="1" x14ac:dyDescent="0.4"/>
    <row r="54570" s="6" customFormat="1" x14ac:dyDescent="0.4"/>
    <row r="54571" s="6" customFormat="1" x14ac:dyDescent="0.4"/>
    <row r="54572" s="6" customFormat="1" x14ac:dyDescent="0.4"/>
    <row r="54573" s="6" customFormat="1" x14ac:dyDescent="0.4"/>
    <row r="54574" s="6" customFormat="1" x14ac:dyDescent="0.4"/>
    <row r="54575" s="6" customFormat="1" x14ac:dyDescent="0.4"/>
    <row r="54576" s="6" customFormat="1" x14ac:dyDescent="0.4"/>
    <row r="54577" s="6" customFormat="1" x14ac:dyDescent="0.4"/>
    <row r="54578" s="6" customFormat="1" x14ac:dyDescent="0.4"/>
    <row r="54579" s="6" customFormat="1" x14ac:dyDescent="0.4"/>
    <row r="54580" s="6" customFormat="1" x14ac:dyDescent="0.4"/>
    <row r="54581" s="6" customFormat="1" x14ac:dyDescent="0.4"/>
    <row r="54582" s="6" customFormat="1" x14ac:dyDescent="0.4"/>
    <row r="54583" s="6" customFormat="1" x14ac:dyDescent="0.4"/>
    <row r="54584" s="6" customFormat="1" x14ac:dyDescent="0.4"/>
    <row r="54585" s="6" customFormat="1" x14ac:dyDescent="0.4"/>
    <row r="54586" s="6" customFormat="1" x14ac:dyDescent="0.4"/>
    <row r="54587" s="6" customFormat="1" x14ac:dyDescent="0.4"/>
    <row r="54588" s="6" customFormat="1" x14ac:dyDescent="0.4"/>
    <row r="54589" s="6" customFormat="1" x14ac:dyDescent="0.4"/>
    <row r="54590" s="6" customFormat="1" x14ac:dyDescent="0.4"/>
    <row r="54591" s="6" customFormat="1" x14ac:dyDescent="0.4"/>
    <row r="54592" s="6" customFormat="1" x14ac:dyDescent="0.4"/>
    <row r="54593" s="6" customFormat="1" x14ac:dyDescent="0.4"/>
    <row r="54594" s="6" customFormat="1" x14ac:dyDescent="0.4"/>
    <row r="54595" s="6" customFormat="1" x14ac:dyDescent="0.4"/>
    <row r="54596" s="6" customFormat="1" x14ac:dyDescent="0.4"/>
    <row r="54597" s="6" customFormat="1" x14ac:dyDescent="0.4"/>
    <row r="54598" s="6" customFormat="1" x14ac:dyDescent="0.4"/>
    <row r="54599" s="6" customFormat="1" x14ac:dyDescent="0.4"/>
    <row r="54600" s="6" customFormat="1" x14ac:dyDescent="0.4"/>
    <row r="54601" s="6" customFormat="1" x14ac:dyDescent="0.4"/>
    <row r="54602" s="6" customFormat="1" x14ac:dyDescent="0.4"/>
    <row r="54603" s="6" customFormat="1" x14ac:dyDescent="0.4"/>
    <row r="54604" s="6" customFormat="1" x14ac:dyDescent="0.4"/>
    <row r="54605" s="6" customFormat="1" x14ac:dyDescent="0.4"/>
    <row r="54606" s="6" customFormat="1" x14ac:dyDescent="0.4"/>
    <row r="54607" s="6" customFormat="1" x14ac:dyDescent="0.4"/>
    <row r="54608" s="6" customFormat="1" x14ac:dyDescent="0.4"/>
    <row r="54609" s="6" customFormat="1" x14ac:dyDescent="0.4"/>
    <row r="54610" s="6" customFormat="1" x14ac:dyDescent="0.4"/>
    <row r="54611" s="6" customFormat="1" x14ac:dyDescent="0.4"/>
    <row r="54612" s="6" customFormat="1" x14ac:dyDescent="0.4"/>
    <row r="54613" s="6" customFormat="1" x14ac:dyDescent="0.4"/>
    <row r="54614" s="6" customFormat="1" x14ac:dyDescent="0.4"/>
    <row r="54615" s="6" customFormat="1" x14ac:dyDescent="0.4"/>
    <row r="54616" s="6" customFormat="1" x14ac:dyDescent="0.4"/>
    <row r="54617" s="6" customFormat="1" x14ac:dyDescent="0.4"/>
    <row r="54618" s="6" customFormat="1" x14ac:dyDescent="0.4"/>
    <row r="54619" s="6" customFormat="1" x14ac:dyDescent="0.4"/>
    <row r="54620" s="6" customFormat="1" x14ac:dyDescent="0.4"/>
    <row r="54621" s="6" customFormat="1" x14ac:dyDescent="0.4"/>
    <row r="54622" s="6" customFormat="1" x14ac:dyDescent="0.4"/>
    <row r="54623" s="6" customFormat="1" x14ac:dyDescent="0.4"/>
    <row r="54624" s="6" customFormat="1" x14ac:dyDescent="0.4"/>
    <row r="54625" s="6" customFormat="1" x14ac:dyDescent="0.4"/>
    <row r="54626" s="6" customFormat="1" x14ac:dyDescent="0.4"/>
    <row r="54627" s="6" customFormat="1" x14ac:dyDescent="0.4"/>
    <row r="54628" s="6" customFormat="1" x14ac:dyDescent="0.4"/>
    <row r="54629" s="6" customFormat="1" x14ac:dyDescent="0.4"/>
    <row r="54630" s="6" customFormat="1" x14ac:dyDescent="0.4"/>
    <row r="54631" s="6" customFormat="1" x14ac:dyDescent="0.4"/>
    <row r="54632" s="6" customFormat="1" x14ac:dyDescent="0.4"/>
    <row r="54633" s="6" customFormat="1" x14ac:dyDescent="0.4"/>
    <row r="54634" s="6" customFormat="1" x14ac:dyDescent="0.4"/>
    <row r="54635" s="6" customFormat="1" x14ac:dyDescent="0.4"/>
    <row r="54636" s="6" customFormat="1" x14ac:dyDescent="0.4"/>
    <row r="54637" s="6" customFormat="1" x14ac:dyDescent="0.4"/>
    <row r="54638" s="6" customFormat="1" x14ac:dyDescent="0.4"/>
    <row r="54639" s="6" customFormat="1" x14ac:dyDescent="0.4"/>
    <row r="54640" s="6" customFormat="1" x14ac:dyDescent="0.4"/>
    <row r="54641" s="6" customFormat="1" x14ac:dyDescent="0.4"/>
    <row r="54642" s="6" customFormat="1" x14ac:dyDescent="0.4"/>
    <row r="54643" s="6" customFormat="1" x14ac:dyDescent="0.4"/>
    <row r="54644" s="6" customFormat="1" x14ac:dyDescent="0.4"/>
    <row r="54645" s="6" customFormat="1" x14ac:dyDescent="0.4"/>
    <row r="54646" s="6" customFormat="1" x14ac:dyDescent="0.4"/>
    <row r="54647" s="6" customFormat="1" x14ac:dyDescent="0.4"/>
    <row r="54648" s="6" customFormat="1" x14ac:dyDescent="0.4"/>
    <row r="54649" s="6" customFormat="1" x14ac:dyDescent="0.4"/>
    <row r="54650" s="6" customFormat="1" x14ac:dyDescent="0.4"/>
    <row r="54651" s="6" customFormat="1" x14ac:dyDescent="0.4"/>
    <row r="54652" s="6" customFormat="1" x14ac:dyDescent="0.4"/>
    <row r="54653" s="6" customFormat="1" x14ac:dyDescent="0.4"/>
    <row r="54654" s="6" customFormat="1" x14ac:dyDescent="0.4"/>
    <row r="54655" s="6" customFormat="1" x14ac:dyDescent="0.4"/>
    <row r="54656" s="6" customFormat="1" x14ac:dyDescent="0.4"/>
    <row r="54657" s="6" customFormat="1" x14ac:dyDescent="0.4"/>
    <row r="54658" s="6" customFormat="1" x14ac:dyDescent="0.4"/>
    <row r="54659" s="6" customFormat="1" x14ac:dyDescent="0.4"/>
    <row r="54660" s="6" customFormat="1" x14ac:dyDescent="0.4"/>
    <row r="54661" s="6" customFormat="1" x14ac:dyDescent="0.4"/>
    <row r="54662" s="6" customFormat="1" x14ac:dyDescent="0.4"/>
    <row r="54663" s="6" customFormat="1" x14ac:dyDescent="0.4"/>
    <row r="54664" s="6" customFormat="1" x14ac:dyDescent="0.4"/>
    <row r="54665" s="6" customFormat="1" x14ac:dyDescent="0.4"/>
    <row r="54666" s="6" customFormat="1" x14ac:dyDescent="0.4"/>
    <row r="54667" s="6" customFormat="1" x14ac:dyDescent="0.4"/>
    <row r="54668" s="6" customFormat="1" x14ac:dyDescent="0.4"/>
    <row r="54669" s="6" customFormat="1" x14ac:dyDescent="0.4"/>
    <row r="54670" s="6" customFormat="1" x14ac:dyDescent="0.4"/>
    <row r="54671" s="6" customFormat="1" x14ac:dyDescent="0.4"/>
    <row r="54672" s="6" customFormat="1" x14ac:dyDescent="0.4"/>
    <row r="54673" s="6" customFormat="1" x14ac:dyDescent="0.4"/>
    <row r="54674" s="6" customFormat="1" x14ac:dyDescent="0.4"/>
    <row r="54675" s="6" customFormat="1" x14ac:dyDescent="0.4"/>
    <row r="54676" s="6" customFormat="1" x14ac:dyDescent="0.4"/>
    <row r="54677" s="6" customFormat="1" x14ac:dyDescent="0.4"/>
    <row r="54678" s="6" customFormat="1" x14ac:dyDescent="0.4"/>
    <row r="54679" s="6" customFormat="1" x14ac:dyDescent="0.4"/>
    <row r="54680" s="6" customFormat="1" x14ac:dyDescent="0.4"/>
    <row r="54681" s="6" customFormat="1" x14ac:dyDescent="0.4"/>
    <row r="54682" s="6" customFormat="1" x14ac:dyDescent="0.4"/>
    <row r="54683" s="6" customFormat="1" x14ac:dyDescent="0.4"/>
    <row r="54684" s="6" customFormat="1" x14ac:dyDescent="0.4"/>
    <row r="54685" s="6" customFormat="1" x14ac:dyDescent="0.4"/>
    <row r="54686" s="6" customFormat="1" x14ac:dyDescent="0.4"/>
    <row r="54687" s="6" customFormat="1" x14ac:dyDescent="0.4"/>
    <row r="54688" s="6" customFormat="1" x14ac:dyDescent="0.4"/>
    <row r="54689" s="6" customFormat="1" x14ac:dyDescent="0.4"/>
    <row r="54690" s="6" customFormat="1" x14ac:dyDescent="0.4"/>
    <row r="54691" s="6" customFormat="1" x14ac:dyDescent="0.4"/>
    <row r="54692" s="6" customFormat="1" x14ac:dyDescent="0.4"/>
    <row r="54693" s="6" customFormat="1" x14ac:dyDescent="0.4"/>
    <row r="54694" s="6" customFormat="1" x14ac:dyDescent="0.4"/>
    <row r="54695" s="6" customFormat="1" x14ac:dyDescent="0.4"/>
    <row r="54696" s="6" customFormat="1" x14ac:dyDescent="0.4"/>
    <row r="54697" s="6" customFormat="1" x14ac:dyDescent="0.4"/>
    <row r="54698" s="6" customFormat="1" x14ac:dyDescent="0.4"/>
    <row r="54699" s="6" customFormat="1" x14ac:dyDescent="0.4"/>
    <row r="54700" s="6" customFormat="1" x14ac:dyDescent="0.4"/>
    <row r="54701" s="6" customFormat="1" x14ac:dyDescent="0.4"/>
    <row r="54702" s="6" customFormat="1" x14ac:dyDescent="0.4"/>
    <row r="54703" s="6" customFormat="1" x14ac:dyDescent="0.4"/>
    <row r="54704" s="6" customFormat="1" x14ac:dyDescent="0.4"/>
    <row r="54705" s="6" customFormat="1" x14ac:dyDescent="0.4"/>
    <row r="54706" s="6" customFormat="1" x14ac:dyDescent="0.4"/>
    <row r="54707" s="6" customFormat="1" x14ac:dyDescent="0.4"/>
    <row r="54708" s="6" customFormat="1" x14ac:dyDescent="0.4"/>
    <row r="54709" s="6" customFormat="1" x14ac:dyDescent="0.4"/>
    <row r="54710" s="6" customFormat="1" x14ac:dyDescent="0.4"/>
    <row r="54711" s="6" customFormat="1" x14ac:dyDescent="0.4"/>
    <row r="54712" s="6" customFormat="1" x14ac:dyDescent="0.4"/>
    <row r="54713" s="6" customFormat="1" x14ac:dyDescent="0.4"/>
    <row r="54714" s="6" customFormat="1" x14ac:dyDescent="0.4"/>
    <row r="54715" s="6" customFormat="1" x14ac:dyDescent="0.4"/>
    <row r="54716" s="6" customFormat="1" x14ac:dyDescent="0.4"/>
    <row r="54717" s="6" customFormat="1" x14ac:dyDescent="0.4"/>
    <row r="54718" s="6" customFormat="1" x14ac:dyDescent="0.4"/>
    <row r="54719" s="6" customFormat="1" x14ac:dyDescent="0.4"/>
    <row r="54720" s="6" customFormat="1" x14ac:dyDescent="0.4"/>
    <row r="54721" s="6" customFormat="1" x14ac:dyDescent="0.4"/>
    <row r="54722" s="6" customFormat="1" x14ac:dyDescent="0.4"/>
    <row r="54723" s="6" customFormat="1" x14ac:dyDescent="0.4"/>
    <row r="54724" s="6" customFormat="1" x14ac:dyDescent="0.4"/>
    <row r="54725" s="6" customFormat="1" x14ac:dyDescent="0.4"/>
    <row r="54726" s="6" customFormat="1" x14ac:dyDescent="0.4"/>
    <row r="54727" s="6" customFormat="1" x14ac:dyDescent="0.4"/>
    <row r="54728" s="6" customFormat="1" x14ac:dyDescent="0.4"/>
    <row r="54729" s="6" customFormat="1" x14ac:dyDescent="0.4"/>
    <row r="54730" s="6" customFormat="1" x14ac:dyDescent="0.4"/>
    <row r="54731" s="6" customFormat="1" x14ac:dyDescent="0.4"/>
    <row r="54732" s="6" customFormat="1" x14ac:dyDescent="0.4"/>
    <row r="54733" s="6" customFormat="1" x14ac:dyDescent="0.4"/>
    <row r="54734" s="6" customFormat="1" x14ac:dyDescent="0.4"/>
    <row r="54735" s="6" customFormat="1" x14ac:dyDescent="0.4"/>
    <row r="54736" s="6" customFormat="1" x14ac:dyDescent="0.4"/>
    <row r="54737" s="6" customFormat="1" x14ac:dyDescent="0.4"/>
    <row r="54738" s="6" customFormat="1" x14ac:dyDescent="0.4"/>
    <row r="54739" s="6" customFormat="1" x14ac:dyDescent="0.4"/>
    <row r="54740" s="6" customFormat="1" x14ac:dyDescent="0.4"/>
    <row r="54741" s="6" customFormat="1" x14ac:dyDescent="0.4"/>
    <row r="54742" s="6" customFormat="1" x14ac:dyDescent="0.4"/>
    <row r="54743" s="6" customFormat="1" x14ac:dyDescent="0.4"/>
    <row r="54744" s="6" customFormat="1" x14ac:dyDescent="0.4"/>
    <row r="54745" s="6" customFormat="1" x14ac:dyDescent="0.4"/>
    <row r="54746" s="6" customFormat="1" x14ac:dyDescent="0.4"/>
    <row r="54747" s="6" customFormat="1" x14ac:dyDescent="0.4"/>
    <row r="54748" s="6" customFormat="1" x14ac:dyDescent="0.4"/>
    <row r="54749" s="6" customFormat="1" x14ac:dyDescent="0.4"/>
    <row r="54750" s="6" customFormat="1" x14ac:dyDescent="0.4"/>
    <row r="54751" s="6" customFormat="1" x14ac:dyDescent="0.4"/>
    <row r="54752" s="6" customFormat="1" x14ac:dyDescent="0.4"/>
    <row r="54753" s="6" customFormat="1" x14ac:dyDescent="0.4"/>
    <row r="54754" s="6" customFormat="1" x14ac:dyDescent="0.4"/>
    <row r="54755" s="6" customFormat="1" x14ac:dyDescent="0.4"/>
    <row r="54756" s="6" customFormat="1" x14ac:dyDescent="0.4"/>
    <row r="54757" s="6" customFormat="1" x14ac:dyDescent="0.4"/>
    <row r="54758" s="6" customFormat="1" x14ac:dyDescent="0.4"/>
    <row r="54759" s="6" customFormat="1" x14ac:dyDescent="0.4"/>
    <row r="54760" s="6" customFormat="1" x14ac:dyDescent="0.4"/>
    <row r="54761" s="6" customFormat="1" x14ac:dyDescent="0.4"/>
    <row r="54762" s="6" customFormat="1" x14ac:dyDescent="0.4"/>
    <row r="54763" s="6" customFormat="1" x14ac:dyDescent="0.4"/>
    <row r="54764" s="6" customFormat="1" x14ac:dyDescent="0.4"/>
    <row r="54765" s="6" customFormat="1" x14ac:dyDescent="0.4"/>
    <row r="54766" s="6" customFormat="1" x14ac:dyDescent="0.4"/>
    <row r="54767" s="6" customFormat="1" x14ac:dyDescent="0.4"/>
    <row r="54768" s="6" customFormat="1" x14ac:dyDescent="0.4"/>
    <row r="54769" s="6" customFormat="1" x14ac:dyDescent="0.4"/>
    <row r="54770" s="6" customFormat="1" x14ac:dyDescent="0.4"/>
    <row r="54771" s="6" customFormat="1" x14ac:dyDescent="0.4"/>
    <row r="54772" s="6" customFormat="1" x14ac:dyDescent="0.4"/>
    <row r="54773" s="6" customFormat="1" x14ac:dyDescent="0.4"/>
    <row r="54774" s="6" customFormat="1" x14ac:dyDescent="0.4"/>
    <row r="54775" s="6" customFormat="1" x14ac:dyDescent="0.4"/>
    <row r="54776" s="6" customFormat="1" x14ac:dyDescent="0.4"/>
    <row r="54777" s="6" customFormat="1" x14ac:dyDescent="0.4"/>
    <row r="54778" s="6" customFormat="1" x14ac:dyDescent="0.4"/>
    <row r="54779" s="6" customFormat="1" x14ac:dyDescent="0.4"/>
    <row r="54780" s="6" customFormat="1" x14ac:dyDescent="0.4"/>
    <row r="54781" s="6" customFormat="1" x14ac:dyDescent="0.4"/>
    <row r="54782" s="6" customFormat="1" x14ac:dyDescent="0.4"/>
    <row r="54783" s="6" customFormat="1" x14ac:dyDescent="0.4"/>
    <row r="54784" s="6" customFormat="1" x14ac:dyDescent="0.4"/>
    <row r="54785" s="6" customFormat="1" x14ac:dyDescent="0.4"/>
    <row r="54786" s="6" customFormat="1" x14ac:dyDescent="0.4"/>
    <row r="54787" s="6" customFormat="1" x14ac:dyDescent="0.4"/>
    <row r="54788" s="6" customFormat="1" x14ac:dyDescent="0.4"/>
    <row r="54789" s="6" customFormat="1" x14ac:dyDescent="0.4"/>
    <row r="54790" s="6" customFormat="1" x14ac:dyDescent="0.4"/>
    <row r="54791" s="6" customFormat="1" x14ac:dyDescent="0.4"/>
    <row r="54792" s="6" customFormat="1" x14ac:dyDescent="0.4"/>
    <row r="54793" s="6" customFormat="1" x14ac:dyDescent="0.4"/>
    <row r="54794" s="6" customFormat="1" x14ac:dyDescent="0.4"/>
    <row r="54795" s="6" customFormat="1" x14ac:dyDescent="0.4"/>
    <row r="54796" s="6" customFormat="1" x14ac:dyDescent="0.4"/>
    <row r="54797" s="6" customFormat="1" x14ac:dyDescent="0.4"/>
    <row r="54798" s="6" customFormat="1" x14ac:dyDescent="0.4"/>
    <row r="54799" s="6" customFormat="1" x14ac:dyDescent="0.4"/>
    <row r="54800" s="6" customFormat="1" x14ac:dyDescent="0.4"/>
    <row r="54801" s="6" customFormat="1" x14ac:dyDescent="0.4"/>
    <row r="54802" s="6" customFormat="1" x14ac:dyDescent="0.4"/>
    <row r="54803" s="6" customFormat="1" x14ac:dyDescent="0.4"/>
    <row r="54804" s="6" customFormat="1" x14ac:dyDescent="0.4"/>
    <row r="54805" s="6" customFormat="1" x14ac:dyDescent="0.4"/>
    <row r="54806" s="6" customFormat="1" x14ac:dyDescent="0.4"/>
    <row r="54807" s="6" customFormat="1" x14ac:dyDescent="0.4"/>
    <row r="54808" s="6" customFormat="1" x14ac:dyDescent="0.4"/>
    <row r="54809" s="6" customFormat="1" x14ac:dyDescent="0.4"/>
    <row r="54810" s="6" customFormat="1" x14ac:dyDescent="0.4"/>
    <row r="54811" s="6" customFormat="1" x14ac:dyDescent="0.4"/>
    <row r="54812" s="6" customFormat="1" x14ac:dyDescent="0.4"/>
    <row r="54813" s="6" customFormat="1" x14ac:dyDescent="0.4"/>
    <row r="54814" s="6" customFormat="1" x14ac:dyDescent="0.4"/>
    <row r="54815" s="6" customFormat="1" x14ac:dyDescent="0.4"/>
    <row r="54816" s="6" customFormat="1" x14ac:dyDescent="0.4"/>
    <row r="54817" s="6" customFormat="1" x14ac:dyDescent="0.4"/>
    <row r="54818" s="6" customFormat="1" x14ac:dyDescent="0.4"/>
    <row r="54819" s="6" customFormat="1" x14ac:dyDescent="0.4"/>
    <row r="54820" s="6" customFormat="1" x14ac:dyDescent="0.4"/>
    <row r="54821" s="6" customFormat="1" x14ac:dyDescent="0.4"/>
    <row r="54822" s="6" customFormat="1" x14ac:dyDescent="0.4"/>
    <row r="54823" s="6" customFormat="1" x14ac:dyDescent="0.4"/>
    <row r="54824" s="6" customFormat="1" x14ac:dyDescent="0.4"/>
    <row r="54825" s="6" customFormat="1" x14ac:dyDescent="0.4"/>
    <row r="54826" s="6" customFormat="1" x14ac:dyDescent="0.4"/>
    <row r="54827" s="6" customFormat="1" x14ac:dyDescent="0.4"/>
    <row r="54828" s="6" customFormat="1" x14ac:dyDescent="0.4"/>
    <row r="54829" s="6" customFormat="1" x14ac:dyDescent="0.4"/>
    <row r="54830" s="6" customFormat="1" x14ac:dyDescent="0.4"/>
    <row r="54831" s="6" customFormat="1" x14ac:dyDescent="0.4"/>
    <row r="54832" s="6" customFormat="1" x14ac:dyDescent="0.4"/>
    <row r="54833" s="6" customFormat="1" x14ac:dyDescent="0.4"/>
    <row r="54834" s="6" customFormat="1" x14ac:dyDescent="0.4"/>
    <row r="54835" s="6" customFormat="1" x14ac:dyDescent="0.4"/>
    <row r="54836" s="6" customFormat="1" x14ac:dyDescent="0.4"/>
    <row r="54837" s="6" customFormat="1" x14ac:dyDescent="0.4"/>
    <row r="54838" s="6" customFormat="1" x14ac:dyDescent="0.4"/>
    <row r="54839" s="6" customFormat="1" x14ac:dyDescent="0.4"/>
    <row r="54840" s="6" customFormat="1" x14ac:dyDescent="0.4"/>
    <row r="54841" s="6" customFormat="1" x14ac:dyDescent="0.4"/>
    <row r="54842" s="6" customFormat="1" x14ac:dyDescent="0.4"/>
    <row r="54843" s="6" customFormat="1" x14ac:dyDescent="0.4"/>
    <row r="54844" s="6" customFormat="1" x14ac:dyDescent="0.4"/>
    <row r="54845" s="6" customFormat="1" x14ac:dyDescent="0.4"/>
    <row r="54846" s="6" customFormat="1" x14ac:dyDescent="0.4"/>
    <row r="54847" s="6" customFormat="1" x14ac:dyDescent="0.4"/>
    <row r="54848" s="6" customFormat="1" x14ac:dyDescent="0.4"/>
    <row r="54849" s="6" customFormat="1" x14ac:dyDescent="0.4"/>
    <row r="54850" s="6" customFormat="1" x14ac:dyDescent="0.4"/>
    <row r="54851" s="6" customFormat="1" x14ac:dyDescent="0.4"/>
    <row r="54852" s="6" customFormat="1" x14ac:dyDescent="0.4"/>
    <row r="54853" s="6" customFormat="1" x14ac:dyDescent="0.4"/>
    <row r="54854" s="6" customFormat="1" x14ac:dyDescent="0.4"/>
    <row r="54855" s="6" customFormat="1" x14ac:dyDescent="0.4"/>
    <row r="54856" s="6" customFormat="1" x14ac:dyDescent="0.4"/>
    <row r="54857" s="6" customFormat="1" x14ac:dyDescent="0.4"/>
    <row r="54858" s="6" customFormat="1" x14ac:dyDescent="0.4"/>
    <row r="54859" s="6" customFormat="1" x14ac:dyDescent="0.4"/>
    <row r="54860" s="6" customFormat="1" x14ac:dyDescent="0.4"/>
    <row r="54861" s="6" customFormat="1" x14ac:dyDescent="0.4"/>
    <row r="54862" s="6" customFormat="1" x14ac:dyDescent="0.4"/>
    <row r="54863" s="6" customFormat="1" x14ac:dyDescent="0.4"/>
    <row r="54864" s="6" customFormat="1" x14ac:dyDescent="0.4"/>
    <row r="54865" s="6" customFormat="1" x14ac:dyDescent="0.4"/>
    <row r="54866" s="6" customFormat="1" x14ac:dyDescent="0.4"/>
    <row r="54867" s="6" customFormat="1" x14ac:dyDescent="0.4"/>
    <row r="54868" s="6" customFormat="1" x14ac:dyDescent="0.4"/>
    <row r="54869" s="6" customFormat="1" x14ac:dyDescent="0.4"/>
    <row r="54870" s="6" customFormat="1" x14ac:dyDescent="0.4"/>
    <row r="54871" s="6" customFormat="1" x14ac:dyDescent="0.4"/>
    <row r="54872" s="6" customFormat="1" x14ac:dyDescent="0.4"/>
    <row r="54873" s="6" customFormat="1" x14ac:dyDescent="0.4"/>
    <row r="54874" s="6" customFormat="1" x14ac:dyDescent="0.4"/>
    <row r="54875" s="6" customFormat="1" x14ac:dyDescent="0.4"/>
    <row r="54876" s="6" customFormat="1" x14ac:dyDescent="0.4"/>
    <row r="54877" s="6" customFormat="1" x14ac:dyDescent="0.4"/>
    <row r="54878" s="6" customFormat="1" x14ac:dyDescent="0.4"/>
    <row r="54879" s="6" customFormat="1" x14ac:dyDescent="0.4"/>
    <row r="54880" s="6" customFormat="1" x14ac:dyDescent="0.4"/>
    <row r="54881" s="6" customFormat="1" x14ac:dyDescent="0.4"/>
    <row r="54882" s="6" customFormat="1" x14ac:dyDescent="0.4"/>
    <row r="54883" s="6" customFormat="1" x14ac:dyDescent="0.4"/>
    <row r="54884" s="6" customFormat="1" x14ac:dyDescent="0.4"/>
    <row r="54885" s="6" customFormat="1" x14ac:dyDescent="0.4"/>
    <row r="54886" s="6" customFormat="1" x14ac:dyDescent="0.4"/>
    <row r="54887" s="6" customFormat="1" x14ac:dyDescent="0.4"/>
    <row r="54888" s="6" customFormat="1" x14ac:dyDescent="0.4"/>
    <row r="54889" s="6" customFormat="1" x14ac:dyDescent="0.4"/>
    <row r="54890" s="6" customFormat="1" x14ac:dyDescent="0.4"/>
    <row r="54891" s="6" customFormat="1" x14ac:dyDescent="0.4"/>
    <row r="54892" s="6" customFormat="1" x14ac:dyDescent="0.4"/>
    <row r="54893" s="6" customFormat="1" x14ac:dyDescent="0.4"/>
    <row r="54894" s="6" customFormat="1" x14ac:dyDescent="0.4"/>
    <row r="54895" s="6" customFormat="1" x14ac:dyDescent="0.4"/>
    <row r="54896" s="6" customFormat="1" x14ac:dyDescent="0.4"/>
    <row r="54897" s="6" customFormat="1" x14ac:dyDescent="0.4"/>
    <row r="54898" s="6" customFormat="1" x14ac:dyDescent="0.4"/>
    <row r="54899" s="6" customFormat="1" x14ac:dyDescent="0.4"/>
    <row r="54900" s="6" customFormat="1" x14ac:dyDescent="0.4"/>
    <row r="54901" s="6" customFormat="1" x14ac:dyDescent="0.4"/>
    <row r="54902" s="6" customFormat="1" x14ac:dyDescent="0.4"/>
    <row r="54903" s="6" customFormat="1" x14ac:dyDescent="0.4"/>
    <row r="54904" s="6" customFormat="1" x14ac:dyDescent="0.4"/>
    <row r="54905" s="6" customFormat="1" x14ac:dyDescent="0.4"/>
    <row r="54906" s="6" customFormat="1" x14ac:dyDescent="0.4"/>
    <row r="54907" s="6" customFormat="1" x14ac:dyDescent="0.4"/>
    <row r="54908" s="6" customFormat="1" x14ac:dyDescent="0.4"/>
    <row r="54909" s="6" customFormat="1" x14ac:dyDescent="0.4"/>
    <row r="54910" s="6" customFormat="1" x14ac:dyDescent="0.4"/>
    <row r="54911" s="6" customFormat="1" x14ac:dyDescent="0.4"/>
    <row r="54912" s="6" customFormat="1" x14ac:dyDescent="0.4"/>
    <row r="54913" s="6" customFormat="1" x14ac:dyDescent="0.4"/>
    <row r="54914" s="6" customFormat="1" x14ac:dyDescent="0.4"/>
    <row r="54915" s="6" customFormat="1" x14ac:dyDescent="0.4"/>
    <row r="54916" s="6" customFormat="1" x14ac:dyDescent="0.4"/>
    <row r="54917" s="6" customFormat="1" x14ac:dyDescent="0.4"/>
    <row r="54918" s="6" customFormat="1" x14ac:dyDescent="0.4"/>
    <row r="54919" s="6" customFormat="1" x14ac:dyDescent="0.4"/>
    <row r="54920" s="6" customFormat="1" x14ac:dyDescent="0.4"/>
    <row r="54921" s="6" customFormat="1" x14ac:dyDescent="0.4"/>
    <row r="54922" s="6" customFormat="1" x14ac:dyDescent="0.4"/>
    <row r="54923" s="6" customFormat="1" x14ac:dyDescent="0.4"/>
    <row r="54924" s="6" customFormat="1" x14ac:dyDescent="0.4"/>
    <row r="54925" s="6" customFormat="1" x14ac:dyDescent="0.4"/>
    <row r="54926" s="6" customFormat="1" x14ac:dyDescent="0.4"/>
    <row r="54927" s="6" customFormat="1" x14ac:dyDescent="0.4"/>
    <row r="54928" s="6" customFormat="1" x14ac:dyDescent="0.4"/>
    <row r="54929" s="6" customFormat="1" x14ac:dyDescent="0.4"/>
    <row r="54930" s="6" customFormat="1" x14ac:dyDescent="0.4"/>
    <row r="54931" s="6" customFormat="1" x14ac:dyDescent="0.4"/>
    <row r="54932" s="6" customFormat="1" x14ac:dyDescent="0.4"/>
    <row r="54933" s="6" customFormat="1" x14ac:dyDescent="0.4"/>
    <row r="54934" s="6" customFormat="1" x14ac:dyDescent="0.4"/>
    <row r="54935" s="6" customFormat="1" x14ac:dyDescent="0.4"/>
    <row r="54936" s="6" customFormat="1" x14ac:dyDescent="0.4"/>
    <row r="54937" s="6" customFormat="1" x14ac:dyDescent="0.4"/>
    <row r="54938" s="6" customFormat="1" x14ac:dyDescent="0.4"/>
    <row r="54939" s="6" customFormat="1" x14ac:dyDescent="0.4"/>
    <row r="54940" s="6" customFormat="1" x14ac:dyDescent="0.4"/>
    <row r="54941" s="6" customFormat="1" x14ac:dyDescent="0.4"/>
    <row r="54942" s="6" customFormat="1" x14ac:dyDescent="0.4"/>
    <row r="54943" s="6" customFormat="1" x14ac:dyDescent="0.4"/>
    <row r="54944" s="6" customFormat="1" x14ac:dyDescent="0.4"/>
    <row r="54945" s="6" customFormat="1" x14ac:dyDescent="0.4"/>
    <row r="54946" s="6" customFormat="1" x14ac:dyDescent="0.4"/>
    <row r="54947" s="6" customFormat="1" x14ac:dyDescent="0.4"/>
    <row r="54948" s="6" customFormat="1" x14ac:dyDescent="0.4"/>
    <row r="54949" s="6" customFormat="1" x14ac:dyDescent="0.4"/>
    <row r="54950" s="6" customFormat="1" x14ac:dyDescent="0.4"/>
    <row r="54951" s="6" customFormat="1" x14ac:dyDescent="0.4"/>
    <row r="54952" s="6" customFormat="1" x14ac:dyDescent="0.4"/>
    <row r="54953" s="6" customFormat="1" x14ac:dyDescent="0.4"/>
    <row r="54954" s="6" customFormat="1" x14ac:dyDescent="0.4"/>
    <row r="54955" s="6" customFormat="1" x14ac:dyDescent="0.4"/>
    <row r="54956" s="6" customFormat="1" x14ac:dyDescent="0.4"/>
    <row r="54957" s="6" customFormat="1" x14ac:dyDescent="0.4"/>
    <row r="54958" s="6" customFormat="1" x14ac:dyDescent="0.4"/>
    <row r="54959" s="6" customFormat="1" x14ac:dyDescent="0.4"/>
    <row r="54960" s="6" customFormat="1" x14ac:dyDescent="0.4"/>
    <row r="54961" s="6" customFormat="1" x14ac:dyDescent="0.4"/>
    <row r="54962" s="6" customFormat="1" x14ac:dyDescent="0.4"/>
    <row r="54963" s="6" customFormat="1" x14ac:dyDescent="0.4"/>
    <row r="54964" s="6" customFormat="1" x14ac:dyDescent="0.4"/>
    <row r="54965" s="6" customFormat="1" x14ac:dyDescent="0.4"/>
    <row r="54966" s="6" customFormat="1" x14ac:dyDescent="0.4"/>
    <row r="54967" s="6" customFormat="1" x14ac:dyDescent="0.4"/>
    <row r="54968" s="6" customFormat="1" x14ac:dyDescent="0.4"/>
    <row r="54969" s="6" customFormat="1" x14ac:dyDescent="0.4"/>
    <row r="54970" s="6" customFormat="1" x14ac:dyDescent="0.4"/>
    <row r="54971" s="6" customFormat="1" x14ac:dyDescent="0.4"/>
    <row r="54972" s="6" customFormat="1" x14ac:dyDescent="0.4"/>
    <row r="54973" s="6" customFormat="1" x14ac:dyDescent="0.4"/>
    <row r="54974" s="6" customFormat="1" x14ac:dyDescent="0.4"/>
    <row r="54975" s="6" customFormat="1" x14ac:dyDescent="0.4"/>
    <row r="54976" s="6" customFormat="1" x14ac:dyDescent="0.4"/>
    <row r="54977" s="6" customFormat="1" x14ac:dyDescent="0.4"/>
    <row r="54978" s="6" customFormat="1" x14ac:dyDescent="0.4"/>
    <row r="54979" s="6" customFormat="1" x14ac:dyDescent="0.4"/>
    <row r="54980" s="6" customFormat="1" x14ac:dyDescent="0.4"/>
    <row r="54981" s="6" customFormat="1" x14ac:dyDescent="0.4"/>
    <row r="54982" s="6" customFormat="1" x14ac:dyDescent="0.4"/>
    <row r="54983" s="6" customFormat="1" x14ac:dyDescent="0.4"/>
    <row r="54984" s="6" customFormat="1" x14ac:dyDescent="0.4"/>
    <row r="54985" s="6" customFormat="1" x14ac:dyDescent="0.4"/>
    <row r="54986" s="6" customFormat="1" x14ac:dyDescent="0.4"/>
    <row r="54987" s="6" customFormat="1" x14ac:dyDescent="0.4"/>
    <row r="54988" s="6" customFormat="1" x14ac:dyDescent="0.4"/>
    <row r="54989" s="6" customFormat="1" x14ac:dyDescent="0.4"/>
    <row r="54990" s="6" customFormat="1" x14ac:dyDescent="0.4"/>
    <row r="54991" s="6" customFormat="1" x14ac:dyDescent="0.4"/>
    <row r="54992" s="6" customFormat="1" x14ac:dyDescent="0.4"/>
    <row r="54993" s="6" customFormat="1" x14ac:dyDescent="0.4"/>
    <row r="54994" s="6" customFormat="1" x14ac:dyDescent="0.4"/>
    <row r="54995" s="6" customFormat="1" x14ac:dyDescent="0.4"/>
    <row r="54996" s="6" customFormat="1" x14ac:dyDescent="0.4"/>
    <row r="54997" s="6" customFormat="1" x14ac:dyDescent="0.4"/>
    <row r="54998" s="6" customFormat="1" x14ac:dyDescent="0.4"/>
    <row r="54999" s="6" customFormat="1" x14ac:dyDescent="0.4"/>
    <row r="55000" s="6" customFormat="1" x14ac:dyDescent="0.4"/>
    <row r="55001" s="6" customFormat="1" x14ac:dyDescent="0.4"/>
    <row r="55002" s="6" customFormat="1" x14ac:dyDescent="0.4"/>
    <row r="55003" s="6" customFormat="1" x14ac:dyDescent="0.4"/>
    <row r="55004" s="6" customFormat="1" x14ac:dyDescent="0.4"/>
    <row r="55005" s="6" customFormat="1" x14ac:dyDescent="0.4"/>
    <row r="55006" s="6" customFormat="1" x14ac:dyDescent="0.4"/>
    <row r="55007" s="6" customFormat="1" x14ac:dyDescent="0.4"/>
    <row r="55008" s="6" customFormat="1" x14ac:dyDescent="0.4"/>
    <row r="55009" s="6" customFormat="1" x14ac:dyDescent="0.4"/>
    <row r="55010" s="6" customFormat="1" x14ac:dyDescent="0.4"/>
    <row r="55011" s="6" customFormat="1" x14ac:dyDescent="0.4"/>
    <row r="55012" s="6" customFormat="1" x14ac:dyDescent="0.4"/>
    <row r="55013" s="6" customFormat="1" x14ac:dyDescent="0.4"/>
    <row r="55014" s="6" customFormat="1" x14ac:dyDescent="0.4"/>
    <row r="55015" s="6" customFormat="1" x14ac:dyDescent="0.4"/>
    <row r="55016" s="6" customFormat="1" x14ac:dyDescent="0.4"/>
    <row r="55017" s="6" customFormat="1" x14ac:dyDescent="0.4"/>
    <row r="55018" s="6" customFormat="1" x14ac:dyDescent="0.4"/>
    <row r="55019" s="6" customFormat="1" x14ac:dyDescent="0.4"/>
    <row r="55020" s="6" customFormat="1" x14ac:dyDescent="0.4"/>
    <row r="55021" s="6" customFormat="1" x14ac:dyDescent="0.4"/>
    <row r="55022" s="6" customFormat="1" x14ac:dyDescent="0.4"/>
    <row r="55023" s="6" customFormat="1" x14ac:dyDescent="0.4"/>
    <row r="55024" s="6" customFormat="1" x14ac:dyDescent="0.4"/>
    <row r="55025" s="6" customFormat="1" x14ac:dyDescent="0.4"/>
    <row r="55026" s="6" customFormat="1" x14ac:dyDescent="0.4"/>
    <row r="55027" s="6" customFormat="1" x14ac:dyDescent="0.4"/>
    <row r="55028" s="6" customFormat="1" x14ac:dyDescent="0.4"/>
    <row r="55029" s="6" customFormat="1" x14ac:dyDescent="0.4"/>
    <row r="55030" s="6" customFormat="1" x14ac:dyDescent="0.4"/>
    <row r="55031" s="6" customFormat="1" x14ac:dyDescent="0.4"/>
    <row r="55032" s="6" customFormat="1" x14ac:dyDescent="0.4"/>
    <row r="55033" s="6" customFormat="1" x14ac:dyDescent="0.4"/>
    <row r="55034" s="6" customFormat="1" x14ac:dyDescent="0.4"/>
    <row r="55035" s="6" customFormat="1" x14ac:dyDescent="0.4"/>
    <row r="55036" s="6" customFormat="1" x14ac:dyDescent="0.4"/>
    <row r="55037" s="6" customFormat="1" x14ac:dyDescent="0.4"/>
    <row r="55038" s="6" customFormat="1" x14ac:dyDescent="0.4"/>
    <row r="55039" s="6" customFormat="1" x14ac:dyDescent="0.4"/>
    <row r="55040" s="6" customFormat="1" x14ac:dyDescent="0.4"/>
    <row r="55041" s="6" customFormat="1" x14ac:dyDescent="0.4"/>
    <row r="55042" s="6" customFormat="1" x14ac:dyDescent="0.4"/>
    <row r="55043" s="6" customFormat="1" x14ac:dyDescent="0.4"/>
    <row r="55044" s="6" customFormat="1" x14ac:dyDescent="0.4"/>
    <row r="55045" s="6" customFormat="1" x14ac:dyDescent="0.4"/>
    <row r="55046" s="6" customFormat="1" x14ac:dyDescent="0.4"/>
    <row r="55047" s="6" customFormat="1" x14ac:dyDescent="0.4"/>
    <row r="55048" s="6" customFormat="1" x14ac:dyDescent="0.4"/>
    <row r="55049" s="6" customFormat="1" x14ac:dyDescent="0.4"/>
    <row r="55050" s="6" customFormat="1" x14ac:dyDescent="0.4"/>
    <row r="55051" s="6" customFormat="1" x14ac:dyDescent="0.4"/>
    <row r="55052" s="6" customFormat="1" x14ac:dyDescent="0.4"/>
    <row r="55053" s="6" customFormat="1" x14ac:dyDescent="0.4"/>
    <row r="55054" s="6" customFormat="1" x14ac:dyDescent="0.4"/>
    <row r="55055" s="6" customFormat="1" x14ac:dyDescent="0.4"/>
    <row r="55056" s="6" customFormat="1" x14ac:dyDescent="0.4"/>
    <row r="55057" s="6" customFormat="1" x14ac:dyDescent="0.4"/>
    <row r="55058" s="6" customFormat="1" x14ac:dyDescent="0.4"/>
    <row r="55059" s="6" customFormat="1" x14ac:dyDescent="0.4"/>
    <row r="55060" s="6" customFormat="1" x14ac:dyDescent="0.4"/>
    <row r="55061" s="6" customFormat="1" x14ac:dyDescent="0.4"/>
    <row r="55062" s="6" customFormat="1" x14ac:dyDescent="0.4"/>
    <row r="55063" s="6" customFormat="1" x14ac:dyDescent="0.4"/>
    <row r="55064" s="6" customFormat="1" x14ac:dyDescent="0.4"/>
    <row r="55065" s="6" customFormat="1" x14ac:dyDescent="0.4"/>
    <row r="55066" s="6" customFormat="1" x14ac:dyDescent="0.4"/>
    <row r="55067" s="6" customFormat="1" x14ac:dyDescent="0.4"/>
    <row r="55068" s="6" customFormat="1" x14ac:dyDescent="0.4"/>
    <row r="55069" s="6" customFormat="1" x14ac:dyDescent="0.4"/>
    <row r="55070" s="6" customFormat="1" x14ac:dyDescent="0.4"/>
    <row r="55071" s="6" customFormat="1" x14ac:dyDescent="0.4"/>
    <row r="55072" s="6" customFormat="1" x14ac:dyDescent="0.4"/>
    <row r="55073" s="6" customFormat="1" x14ac:dyDescent="0.4"/>
    <row r="55074" s="6" customFormat="1" x14ac:dyDescent="0.4"/>
    <row r="55075" s="6" customFormat="1" x14ac:dyDescent="0.4"/>
    <row r="55076" s="6" customFormat="1" x14ac:dyDescent="0.4"/>
    <row r="55077" s="6" customFormat="1" x14ac:dyDescent="0.4"/>
    <row r="55078" s="6" customFormat="1" x14ac:dyDescent="0.4"/>
    <row r="55079" s="6" customFormat="1" x14ac:dyDescent="0.4"/>
    <row r="55080" s="6" customFormat="1" x14ac:dyDescent="0.4"/>
    <row r="55081" s="6" customFormat="1" x14ac:dyDescent="0.4"/>
    <row r="55082" s="6" customFormat="1" x14ac:dyDescent="0.4"/>
    <row r="55083" s="6" customFormat="1" x14ac:dyDescent="0.4"/>
    <row r="55084" s="6" customFormat="1" x14ac:dyDescent="0.4"/>
    <row r="55085" s="6" customFormat="1" x14ac:dyDescent="0.4"/>
    <row r="55086" s="6" customFormat="1" x14ac:dyDescent="0.4"/>
    <row r="55087" s="6" customFormat="1" x14ac:dyDescent="0.4"/>
    <row r="55088" s="6" customFormat="1" x14ac:dyDescent="0.4"/>
    <row r="55089" s="6" customFormat="1" x14ac:dyDescent="0.4"/>
    <row r="55090" s="6" customFormat="1" x14ac:dyDescent="0.4"/>
    <row r="55091" s="6" customFormat="1" x14ac:dyDescent="0.4"/>
    <row r="55092" s="6" customFormat="1" x14ac:dyDescent="0.4"/>
    <row r="55093" s="6" customFormat="1" x14ac:dyDescent="0.4"/>
    <row r="55094" s="6" customFormat="1" x14ac:dyDescent="0.4"/>
    <row r="55095" s="6" customFormat="1" x14ac:dyDescent="0.4"/>
    <row r="55096" s="6" customFormat="1" x14ac:dyDescent="0.4"/>
    <row r="55097" s="6" customFormat="1" x14ac:dyDescent="0.4"/>
    <row r="55098" s="6" customFormat="1" x14ac:dyDescent="0.4"/>
    <row r="55099" s="6" customFormat="1" x14ac:dyDescent="0.4"/>
    <row r="55100" s="6" customFormat="1" x14ac:dyDescent="0.4"/>
    <row r="55101" s="6" customFormat="1" x14ac:dyDescent="0.4"/>
    <row r="55102" s="6" customFormat="1" x14ac:dyDescent="0.4"/>
    <row r="55103" s="6" customFormat="1" x14ac:dyDescent="0.4"/>
    <row r="55104" s="6" customFormat="1" x14ac:dyDescent="0.4"/>
    <row r="55105" s="6" customFormat="1" x14ac:dyDescent="0.4"/>
    <row r="55106" s="6" customFormat="1" x14ac:dyDescent="0.4"/>
    <row r="55107" s="6" customFormat="1" x14ac:dyDescent="0.4"/>
    <row r="55108" s="6" customFormat="1" x14ac:dyDescent="0.4"/>
    <row r="55109" s="6" customFormat="1" x14ac:dyDescent="0.4"/>
    <row r="55110" s="6" customFormat="1" x14ac:dyDescent="0.4"/>
    <row r="55111" s="6" customFormat="1" x14ac:dyDescent="0.4"/>
    <row r="55112" s="6" customFormat="1" x14ac:dyDescent="0.4"/>
    <row r="55113" s="6" customFormat="1" x14ac:dyDescent="0.4"/>
    <row r="55114" s="6" customFormat="1" x14ac:dyDescent="0.4"/>
    <row r="55115" s="6" customFormat="1" x14ac:dyDescent="0.4"/>
    <row r="55116" s="6" customFormat="1" x14ac:dyDescent="0.4"/>
    <row r="55117" s="6" customFormat="1" x14ac:dyDescent="0.4"/>
    <row r="55118" s="6" customFormat="1" x14ac:dyDescent="0.4"/>
    <row r="55119" s="6" customFormat="1" x14ac:dyDescent="0.4"/>
    <row r="55120" s="6" customFormat="1" x14ac:dyDescent="0.4"/>
    <row r="55121" s="6" customFormat="1" x14ac:dyDescent="0.4"/>
    <row r="55122" s="6" customFormat="1" x14ac:dyDescent="0.4"/>
    <row r="55123" s="6" customFormat="1" x14ac:dyDescent="0.4"/>
    <row r="55124" s="6" customFormat="1" x14ac:dyDescent="0.4"/>
    <row r="55125" s="6" customFormat="1" x14ac:dyDescent="0.4"/>
    <row r="55126" s="6" customFormat="1" x14ac:dyDescent="0.4"/>
    <row r="55127" s="6" customFormat="1" x14ac:dyDescent="0.4"/>
    <row r="55128" s="6" customFormat="1" x14ac:dyDescent="0.4"/>
    <row r="55129" s="6" customFormat="1" x14ac:dyDescent="0.4"/>
    <row r="55130" s="6" customFormat="1" x14ac:dyDescent="0.4"/>
    <row r="55131" s="6" customFormat="1" x14ac:dyDescent="0.4"/>
    <row r="55132" s="6" customFormat="1" x14ac:dyDescent="0.4"/>
    <row r="55133" s="6" customFormat="1" x14ac:dyDescent="0.4"/>
    <row r="55134" s="6" customFormat="1" x14ac:dyDescent="0.4"/>
    <row r="55135" s="6" customFormat="1" x14ac:dyDescent="0.4"/>
    <row r="55136" s="6" customFormat="1" x14ac:dyDescent="0.4"/>
    <row r="55137" s="6" customFormat="1" x14ac:dyDescent="0.4"/>
    <row r="55138" s="6" customFormat="1" x14ac:dyDescent="0.4"/>
    <row r="55139" s="6" customFormat="1" x14ac:dyDescent="0.4"/>
    <row r="55140" s="6" customFormat="1" x14ac:dyDescent="0.4"/>
    <row r="55141" s="6" customFormat="1" x14ac:dyDescent="0.4"/>
    <row r="55142" s="6" customFormat="1" x14ac:dyDescent="0.4"/>
    <row r="55143" s="6" customFormat="1" x14ac:dyDescent="0.4"/>
    <row r="55144" s="6" customFormat="1" x14ac:dyDescent="0.4"/>
    <row r="55145" s="6" customFormat="1" x14ac:dyDescent="0.4"/>
    <row r="55146" s="6" customFormat="1" x14ac:dyDescent="0.4"/>
    <row r="55147" s="6" customFormat="1" x14ac:dyDescent="0.4"/>
    <row r="55148" s="6" customFormat="1" x14ac:dyDescent="0.4"/>
    <row r="55149" s="6" customFormat="1" x14ac:dyDescent="0.4"/>
    <row r="55150" s="6" customFormat="1" x14ac:dyDescent="0.4"/>
    <row r="55151" s="6" customFormat="1" x14ac:dyDescent="0.4"/>
    <row r="55152" s="6" customFormat="1" x14ac:dyDescent="0.4"/>
    <row r="55153" s="6" customFormat="1" x14ac:dyDescent="0.4"/>
    <row r="55154" s="6" customFormat="1" x14ac:dyDescent="0.4"/>
    <row r="55155" s="6" customFormat="1" x14ac:dyDescent="0.4"/>
    <row r="55156" s="6" customFormat="1" x14ac:dyDescent="0.4"/>
    <row r="55157" s="6" customFormat="1" x14ac:dyDescent="0.4"/>
    <row r="55158" s="6" customFormat="1" x14ac:dyDescent="0.4"/>
    <row r="55159" s="6" customFormat="1" x14ac:dyDescent="0.4"/>
    <row r="55160" s="6" customFormat="1" x14ac:dyDescent="0.4"/>
    <row r="55161" s="6" customFormat="1" x14ac:dyDescent="0.4"/>
    <row r="55162" s="6" customFormat="1" x14ac:dyDescent="0.4"/>
    <row r="55163" s="6" customFormat="1" x14ac:dyDescent="0.4"/>
    <row r="55164" s="6" customFormat="1" x14ac:dyDescent="0.4"/>
    <row r="55165" s="6" customFormat="1" x14ac:dyDescent="0.4"/>
    <row r="55166" s="6" customFormat="1" x14ac:dyDescent="0.4"/>
    <row r="55167" s="6" customFormat="1" x14ac:dyDescent="0.4"/>
    <row r="55168" s="6" customFormat="1" x14ac:dyDescent="0.4"/>
    <row r="55169" s="6" customFormat="1" x14ac:dyDescent="0.4"/>
    <row r="55170" s="6" customFormat="1" x14ac:dyDescent="0.4"/>
    <row r="55171" s="6" customFormat="1" x14ac:dyDescent="0.4"/>
    <row r="55172" s="6" customFormat="1" x14ac:dyDescent="0.4"/>
    <row r="55173" s="6" customFormat="1" x14ac:dyDescent="0.4"/>
    <row r="55174" s="6" customFormat="1" x14ac:dyDescent="0.4"/>
    <row r="55175" s="6" customFormat="1" x14ac:dyDescent="0.4"/>
    <row r="55176" s="6" customFormat="1" x14ac:dyDescent="0.4"/>
    <row r="55177" s="6" customFormat="1" x14ac:dyDescent="0.4"/>
    <row r="55178" s="6" customFormat="1" x14ac:dyDescent="0.4"/>
    <row r="55179" s="6" customFormat="1" x14ac:dyDescent="0.4"/>
    <row r="55180" s="6" customFormat="1" x14ac:dyDescent="0.4"/>
    <row r="55181" s="6" customFormat="1" x14ac:dyDescent="0.4"/>
    <row r="55182" s="6" customFormat="1" x14ac:dyDescent="0.4"/>
    <row r="55183" s="6" customFormat="1" x14ac:dyDescent="0.4"/>
    <row r="55184" s="6" customFormat="1" x14ac:dyDescent="0.4"/>
    <row r="55185" s="6" customFormat="1" x14ac:dyDescent="0.4"/>
    <row r="55186" s="6" customFormat="1" x14ac:dyDescent="0.4"/>
    <row r="55187" s="6" customFormat="1" x14ac:dyDescent="0.4"/>
    <row r="55188" s="6" customFormat="1" x14ac:dyDescent="0.4"/>
    <row r="55189" s="6" customFormat="1" x14ac:dyDescent="0.4"/>
    <row r="55190" s="6" customFormat="1" x14ac:dyDescent="0.4"/>
    <row r="55191" s="6" customFormat="1" x14ac:dyDescent="0.4"/>
    <row r="55192" s="6" customFormat="1" x14ac:dyDescent="0.4"/>
    <row r="55193" s="6" customFormat="1" x14ac:dyDescent="0.4"/>
    <row r="55194" s="6" customFormat="1" x14ac:dyDescent="0.4"/>
    <row r="55195" s="6" customFormat="1" x14ac:dyDescent="0.4"/>
    <row r="55196" s="6" customFormat="1" x14ac:dyDescent="0.4"/>
    <row r="55197" s="6" customFormat="1" x14ac:dyDescent="0.4"/>
    <row r="55198" s="6" customFormat="1" x14ac:dyDescent="0.4"/>
    <row r="55199" s="6" customFormat="1" x14ac:dyDescent="0.4"/>
    <row r="55200" s="6" customFormat="1" x14ac:dyDescent="0.4"/>
    <row r="55201" s="6" customFormat="1" x14ac:dyDescent="0.4"/>
    <row r="55202" s="6" customFormat="1" x14ac:dyDescent="0.4"/>
    <row r="55203" s="6" customFormat="1" x14ac:dyDescent="0.4"/>
    <row r="55204" s="6" customFormat="1" x14ac:dyDescent="0.4"/>
    <row r="55205" s="6" customFormat="1" x14ac:dyDescent="0.4"/>
    <row r="55206" s="6" customFormat="1" x14ac:dyDescent="0.4"/>
    <row r="55207" s="6" customFormat="1" x14ac:dyDescent="0.4"/>
    <row r="55208" s="6" customFormat="1" x14ac:dyDescent="0.4"/>
    <row r="55209" s="6" customFormat="1" x14ac:dyDescent="0.4"/>
    <row r="55210" s="6" customFormat="1" x14ac:dyDescent="0.4"/>
    <row r="55211" s="6" customFormat="1" x14ac:dyDescent="0.4"/>
    <row r="55212" s="6" customFormat="1" x14ac:dyDescent="0.4"/>
    <row r="55213" s="6" customFormat="1" x14ac:dyDescent="0.4"/>
    <row r="55214" s="6" customFormat="1" x14ac:dyDescent="0.4"/>
    <row r="55215" s="6" customFormat="1" x14ac:dyDescent="0.4"/>
    <row r="55216" s="6" customFormat="1" x14ac:dyDescent="0.4"/>
    <row r="55217" s="6" customFormat="1" x14ac:dyDescent="0.4"/>
    <row r="55218" s="6" customFormat="1" x14ac:dyDescent="0.4"/>
    <row r="55219" s="6" customFormat="1" x14ac:dyDescent="0.4"/>
    <row r="55220" s="6" customFormat="1" x14ac:dyDescent="0.4"/>
    <row r="55221" s="6" customFormat="1" x14ac:dyDescent="0.4"/>
    <row r="55222" s="6" customFormat="1" x14ac:dyDescent="0.4"/>
    <row r="55223" s="6" customFormat="1" x14ac:dyDescent="0.4"/>
    <row r="55224" s="6" customFormat="1" x14ac:dyDescent="0.4"/>
    <row r="55225" s="6" customFormat="1" x14ac:dyDescent="0.4"/>
    <row r="55226" s="6" customFormat="1" x14ac:dyDescent="0.4"/>
    <row r="55227" s="6" customFormat="1" x14ac:dyDescent="0.4"/>
    <row r="55228" s="6" customFormat="1" x14ac:dyDescent="0.4"/>
    <row r="55229" s="6" customFormat="1" x14ac:dyDescent="0.4"/>
    <row r="55230" s="6" customFormat="1" x14ac:dyDescent="0.4"/>
    <row r="55231" s="6" customFormat="1" x14ac:dyDescent="0.4"/>
    <row r="55232" s="6" customFormat="1" x14ac:dyDescent="0.4"/>
    <row r="55233" s="6" customFormat="1" x14ac:dyDescent="0.4"/>
    <row r="55234" s="6" customFormat="1" x14ac:dyDescent="0.4"/>
    <row r="55235" s="6" customFormat="1" x14ac:dyDescent="0.4"/>
    <row r="55236" s="6" customFormat="1" x14ac:dyDescent="0.4"/>
    <row r="55237" s="6" customFormat="1" x14ac:dyDescent="0.4"/>
    <row r="55238" s="6" customFormat="1" x14ac:dyDescent="0.4"/>
    <row r="55239" s="6" customFormat="1" x14ac:dyDescent="0.4"/>
    <row r="55240" s="6" customFormat="1" x14ac:dyDescent="0.4"/>
    <row r="55241" s="6" customFormat="1" x14ac:dyDescent="0.4"/>
    <row r="55242" s="6" customFormat="1" x14ac:dyDescent="0.4"/>
    <row r="55243" s="6" customFormat="1" x14ac:dyDescent="0.4"/>
    <row r="55244" s="6" customFormat="1" x14ac:dyDescent="0.4"/>
    <row r="55245" s="6" customFormat="1" x14ac:dyDescent="0.4"/>
    <row r="55246" s="6" customFormat="1" x14ac:dyDescent="0.4"/>
    <row r="55247" s="6" customFormat="1" x14ac:dyDescent="0.4"/>
    <row r="55248" s="6" customFormat="1" x14ac:dyDescent="0.4"/>
    <row r="55249" s="6" customFormat="1" x14ac:dyDescent="0.4"/>
    <row r="55250" s="6" customFormat="1" x14ac:dyDescent="0.4"/>
    <row r="55251" s="6" customFormat="1" x14ac:dyDescent="0.4"/>
    <row r="55252" s="6" customFormat="1" x14ac:dyDescent="0.4"/>
    <row r="55253" s="6" customFormat="1" x14ac:dyDescent="0.4"/>
    <row r="55254" s="6" customFormat="1" x14ac:dyDescent="0.4"/>
    <row r="55255" s="6" customFormat="1" x14ac:dyDescent="0.4"/>
    <row r="55256" s="6" customFormat="1" x14ac:dyDescent="0.4"/>
    <row r="55257" s="6" customFormat="1" x14ac:dyDescent="0.4"/>
    <row r="55258" s="6" customFormat="1" x14ac:dyDescent="0.4"/>
    <row r="55259" s="6" customFormat="1" x14ac:dyDescent="0.4"/>
    <row r="55260" s="6" customFormat="1" x14ac:dyDescent="0.4"/>
    <row r="55261" s="6" customFormat="1" x14ac:dyDescent="0.4"/>
    <row r="55262" s="6" customFormat="1" x14ac:dyDescent="0.4"/>
    <row r="55263" s="6" customFormat="1" x14ac:dyDescent="0.4"/>
    <row r="55264" s="6" customFormat="1" x14ac:dyDescent="0.4"/>
    <row r="55265" s="6" customFormat="1" x14ac:dyDescent="0.4"/>
    <row r="55266" s="6" customFormat="1" x14ac:dyDescent="0.4"/>
    <row r="55267" s="6" customFormat="1" x14ac:dyDescent="0.4"/>
    <row r="55268" s="6" customFormat="1" x14ac:dyDescent="0.4"/>
    <row r="55269" s="6" customFormat="1" x14ac:dyDescent="0.4"/>
    <row r="55270" s="6" customFormat="1" x14ac:dyDescent="0.4"/>
    <row r="55271" s="6" customFormat="1" x14ac:dyDescent="0.4"/>
    <row r="55272" s="6" customFormat="1" x14ac:dyDescent="0.4"/>
    <row r="55273" s="6" customFormat="1" x14ac:dyDescent="0.4"/>
    <row r="55274" s="6" customFormat="1" x14ac:dyDescent="0.4"/>
    <row r="55275" s="6" customFormat="1" x14ac:dyDescent="0.4"/>
    <row r="55276" s="6" customFormat="1" x14ac:dyDescent="0.4"/>
    <row r="55277" s="6" customFormat="1" x14ac:dyDescent="0.4"/>
    <row r="55278" s="6" customFormat="1" x14ac:dyDescent="0.4"/>
    <row r="55279" s="6" customFormat="1" x14ac:dyDescent="0.4"/>
    <row r="55280" s="6" customFormat="1" x14ac:dyDescent="0.4"/>
    <row r="55281" s="6" customFormat="1" x14ac:dyDescent="0.4"/>
    <row r="55282" s="6" customFormat="1" x14ac:dyDescent="0.4"/>
    <row r="55283" s="6" customFormat="1" x14ac:dyDescent="0.4"/>
    <row r="55284" s="6" customFormat="1" x14ac:dyDescent="0.4"/>
    <row r="55285" s="6" customFormat="1" x14ac:dyDescent="0.4"/>
    <row r="55286" s="6" customFormat="1" x14ac:dyDescent="0.4"/>
    <row r="55287" s="6" customFormat="1" x14ac:dyDescent="0.4"/>
    <row r="55288" s="6" customFormat="1" x14ac:dyDescent="0.4"/>
    <row r="55289" s="6" customFormat="1" x14ac:dyDescent="0.4"/>
    <row r="55290" s="6" customFormat="1" x14ac:dyDescent="0.4"/>
    <row r="55291" s="6" customFormat="1" x14ac:dyDescent="0.4"/>
    <row r="55292" s="6" customFormat="1" x14ac:dyDescent="0.4"/>
    <row r="55293" s="6" customFormat="1" x14ac:dyDescent="0.4"/>
    <row r="55294" s="6" customFormat="1" x14ac:dyDescent="0.4"/>
    <row r="55295" s="6" customFormat="1" x14ac:dyDescent="0.4"/>
    <row r="55296" s="6" customFormat="1" x14ac:dyDescent="0.4"/>
    <row r="55297" s="6" customFormat="1" x14ac:dyDescent="0.4"/>
    <row r="55298" s="6" customFormat="1" x14ac:dyDescent="0.4"/>
    <row r="55299" s="6" customFormat="1" x14ac:dyDescent="0.4"/>
    <row r="55300" s="6" customFormat="1" x14ac:dyDescent="0.4"/>
    <row r="55301" s="6" customFormat="1" x14ac:dyDescent="0.4"/>
    <row r="55302" s="6" customFormat="1" x14ac:dyDescent="0.4"/>
    <row r="55303" s="6" customFormat="1" x14ac:dyDescent="0.4"/>
    <row r="55304" s="6" customFormat="1" x14ac:dyDescent="0.4"/>
    <row r="55305" s="6" customFormat="1" x14ac:dyDescent="0.4"/>
    <row r="55306" s="6" customFormat="1" x14ac:dyDescent="0.4"/>
    <row r="55307" s="6" customFormat="1" x14ac:dyDescent="0.4"/>
    <row r="55308" s="6" customFormat="1" x14ac:dyDescent="0.4"/>
    <row r="55309" s="6" customFormat="1" x14ac:dyDescent="0.4"/>
    <row r="55310" s="6" customFormat="1" x14ac:dyDescent="0.4"/>
    <row r="55311" s="6" customFormat="1" x14ac:dyDescent="0.4"/>
    <row r="55312" s="6" customFormat="1" x14ac:dyDescent="0.4"/>
    <row r="55313" s="6" customFormat="1" x14ac:dyDescent="0.4"/>
    <row r="55314" s="6" customFormat="1" x14ac:dyDescent="0.4"/>
    <row r="55315" s="6" customFormat="1" x14ac:dyDescent="0.4"/>
    <row r="55316" s="6" customFormat="1" x14ac:dyDescent="0.4"/>
    <row r="55317" s="6" customFormat="1" x14ac:dyDescent="0.4"/>
    <row r="55318" s="6" customFormat="1" x14ac:dyDescent="0.4"/>
    <row r="55319" s="6" customFormat="1" x14ac:dyDescent="0.4"/>
    <row r="55320" s="6" customFormat="1" x14ac:dyDescent="0.4"/>
    <row r="55321" s="6" customFormat="1" x14ac:dyDescent="0.4"/>
    <row r="55322" s="6" customFormat="1" x14ac:dyDescent="0.4"/>
    <row r="55323" s="6" customFormat="1" x14ac:dyDescent="0.4"/>
    <row r="55324" s="6" customFormat="1" x14ac:dyDescent="0.4"/>
    <row r="55325" s="6" customFormat="1" x14ac:dyDescent="0.4"/>
    <row r="55326" s="6" customFormat="1" x14ac:dyDescent="0.4"/>
    <row r="55327" s="6" customFormat="1" x14ac:dyDescent="0.4"/>
    <row r="55328" s="6" customFormat="1" x14ac:dyDescent="0.4"/>
    <row r="55329" s="6" customFormat="1" x14ac:dyDescent="0.4"/>
    <row r="55330" s="6" customFormat="1" x14ac:dyDescent="0.4"/>
    <row r="55331" s="6" customFormat="1" x14ac:dyDescent="0.4"/>
    <row r="55332" s="6" customFormat="1" x14ac:dyDescent="0.4"/>
    <row r="55333" s="6" customFormat="1" x14ac:dyDescent="0.4"/>
    <row r="55334" s="6" customFormat="1" x14ac:dyDescent="0.4"/>
    <row r="55335" s="6" customFormat="1" x14ac:dyDescent="0.4"/>
    <row r="55336" s="6" customFormat="1" x14ac:dyDescent="0.4"/>
    <row r="55337" s="6" customFormat="1" x14ac:dyDescent="0.4"/>
    <row r="55338" s="6" customFormat="1" x14ac:dyDescent="0.4"/>
    <row r="55339" s="6" customFormat="1" x14ac:dyDescent="0.4"/>
    <row r="55340" s="6" customFormat="1" x14ac:dyDescent="0.4"/>
    <row r="55341" s="6" customFormat="1" x14ac:dyDescent="0.4"/>
    <row r="55342" s="6" customFormat="1" x14ac:dyDescent="0.4"/>
    <row r="55343" s="6" customFormat="1" x14ac:dyDescent="0.4"/>
    <row r="55344" s="6" customFormat="1" x14ac:dyDescent="0.4"/>
    <row r="55345" s="6" customFormat="1" x14ac:dyDescent="0.4"/>
    <row r="55346" s="6" customFormat="1" x14ac:dyDescent="0.4"/>
    <row r="55347" s="6" customFormat="1" x14ac:dyDescent="0.4"/>
    <row r="55348" s="6" customFormat="1" x14ac:dyDescent="0.4"/>
    <row r="55349" s="6" customFormat="1" x14ac:dyDescent="0.4"/>
    <row r="55350" s="6" customFormat="1" x14ac:dyDescent="0.4"/>
    <row r="55351" s="6" customFormat="1" x14ac:dyDescent="0.4"/>
    <row r="55352" s="6" customFormat="1" x14ac:dyDescent="0.4"/>
    <row r="55353" s="6" customFormat="1" x14ac:dyDescent="0.4"/>
    <row r="55354" s="6" customFormat="1" x14ac:dyDescent="0.4"/>
    <row r="55355" s="6" customFormat="1" x14ac:dyDescent="0.4"/>
    <row r="55356" s="6" customFormat="1" x14ac:dyDescent="0.4"/>
    <row r="55357" s="6" customFormat="1" x14ac:dyDescent="0.4"/>
    <row r="55358" s="6" customFormat="1" x14ac:dyDescent="0.4"/>
    <row r="55359" s="6" customFormat="1" x14ac:dyDescent="0.4"/>
    <row r="55360" s="6" customFormat="1" x14ac:dyDescent="0.4"/>
    <row r="55361" s="6" customFormat="1" x14ac:dyDescent="0.4"/>
    <row r="55362" s="6" customFormat="1" x14ac:dyDescent="0.4"/>
    <row r="55363" s="6" customFormat="1" x14ac:dyDescent="0.4"/>
    <row r="55364" s="6" customFormat="1" x14ac:dyDescent="0.4"/>
    <row r="55365" s="6" customFormat="1" x14ac:dyDescent="0.4"/>
    <row r="55366" s="6" customFormat="1" x14ac:dyDescent="0.4"/>
    <row r="55367" s="6" customFormat="1" x14ac:dyDescent="0.4"/>
    <row r="55368" s="6" customFormat="1" x14ac:dyDescent="0.4"/>
    <row r="55369" s="6" customFormat="1" x14ac:dyDescent="0.4"/>
    <row r="55370" s="6" customFormat="1" x14ac:dyDescent="0.4"/>
    <row r="55371" s="6" customFormat="1" x14ac:dyDescent="0.4"/>
    <row r="55372" s="6" customFormat="1" x14ac:dyDescent="0.4"/>
    <row r="55373" s="6" customFormat="1" x14ac:dyDescent="0.4"/>
    <row r="55374" s="6" customFormat="1" x14ac:dyDescent="0.4"/>
    <row r="55375" s="6" customFormat="1" x14ac:dyDescent="0.4"/>
    <row r="55376" s="6" customFormat="1" x14ac:dyDescent="0.4"/>
    <row r="55377" s="6" customFormat="1" x14ac:dyDescent="0.4"/>
    <row r="55378" s="6" customFormat="1" x14ac:dyDescent="0.4"/>
    <row r="55379" s="6" customFormat="1" x14ac:dyDescent="0.4"/>
    <row r="55380" s="6" customFormat="1" x14ac:dyDescent="0.4"/>
    <row r="55381" s="6" customFormat="1" x14ac:dyDescent="0.4"/>
    <row r="55382" s="6" customFormat="1" x14ac:dyDescent="0.4"/>
    <row r="55383" s="6" customFormat="1" x14ac:dyDescent="0.4"/>
    <row r="55384" s="6" customFormat="1" x14ac:dyDescent="0.4"/>
    <row r="55385" s="6" customFormat="1" x14ac:dyDescent="0.4"/>
    <row r="55386" s="6" customFormat="1" x14ac:dyDescent="0.4"/>
    <row r="55387" s="6" customFormat="1" x14ac:dyDescent="0.4"/>
    <row r="55388" s="6" customFormat="1" x14ac:dyDescent="0.4"/>
    <row r="55389" s="6" customFormat="1" x14ac:dyDescent="0.4"/>
    <row r="55390" s="6" customFormat="1" x14ac:dyDescent="0.4"/>
    <row r="55391" s="6" customFormat="1" x14ac:dyDescent="0.4"/>
    <row r="55392" s="6" customFormat="1" x14ac:dyDescent="0.4"/>
    <row r="55393" s="6" customFormat="1" x14ac:dyDescent="0.4"/>
    <row r="55394" s="6" customFormat="1" x14ac:dyDescent="0.4"/>
    <row r="55395" s="6" customFormat="1" x14ac:dyDescent="0.4"/>
    <row r="55396" s="6" customFormat="1" x14ac:dyDescent="0.4"/>
    <row r="55397" s="6" customFormat="1" x14ac:dyDescent="0.4"/>
    <row r="55398" s="6" customFormat="1" x14ac:dyDescent="0.4"/>
    <row r="55399" s="6" customFormat="1" x14ac:dyDescent="0.4"/>
    <row r="55400" s="6" customFormat="1" x14ac:dyDescent="0.4"/>
    <row r="55401" s="6" customFormat="1" x14ac:dyDescent="0.4"/>
    <row r="55402" s="6" customFormat="1" x14ac:dyDescent="0.4"/>
    <row r="55403" s="6" customFormat="1" x14ac:dyDescent="0.4"/>
    <row r="55404" s="6" customFormat="1" x14ac:dyDescent="0.4"/>
    <row r="55405" s="6" customFormat="1" x14ac:dyDescent="0.4"/>
    <row r="55406" s="6" customFormat="1" x14ac:dyDescent="0.4"/>
    <row r="55407" s="6" customFormat="1" x14ac:dyDescent="0.4"/>
    <row r="55408" s="6" customFormat="1" x14ac:dyDescent="0.4"/>
    <row r="55409" s="6" customFormat="1" x14ac:dyDescent="0.4"/>
    <row r="55410" s="6" customFormat="1" x14ac:dyDescent="0.4"/>
    <row r="55411" s="6" customFormat="1" x14ac:dyDescent="0.4"/>
    <row r="55412" s="6" customFormat="1" x14ac:dyDescent="0.4"/>
    <row r="55413" s="6" customFormat="1" x14ac:dyDescent="0.4"/>
    <row r="55414" s="6" customFormat="1" x14ac:dyDescent="0.4"/>
    <row r="55415" s="6" customFormat="1" x14ac:dyDescent="0.4"/>
    <row r="55416" s="6" customFormat="1" x14ac:dyDescent="0.4"/>
    <row r="55417" s="6" customFormat="1" x14ac:dyDescent="0.4"/>
    <row r="55418" s="6" customFormat="1" x14ac:dyDescent="0.4"/>
    <row r="55419" s="6" customFormat="1" x14ac:dyDescent="0.4"/>
    <row r="55420" s="6" customFormat="1" x14ac:dyDescent="0.4"/>
    <row r="55421" s="6" customFormat="1" x14ac:dyDescent="0.4"/>
    <row r="55422" s="6" customFormat="1" x14ac:dyDescent="0.4"/>
    <row r="55423" s="6" customFormat="1" x14ac:dyDescent="0.4"/>
    <row r="55424" s="6" customFormat="1" x14ac:dyDescent="0.4"/>
    <row r="55425" s="6" customFormat="1" x14ac:dyDescent="0.4"/>
    <row r="55426" s="6" customFormat="1" x14ac:dyDescent="0.4"/>
    <row r="55427" s="6" customFormat="1" x14ac:dyDescent="0.4"/>
    <row r="55428" s="6" customFormat="1" x14ac:dyDescent="0.4"/>
    <row r="55429" s="6" customFormat="1" x14ac:dyDescent="0.4"/>
    <row r="55430" s="6" customFormat="1" x14ac:dyDescent="0.4"/>
    <row r="55431" s="6" customFormat="1" x14ac:dyDescent="0.4"/>
    <row r="55432" s="6" customFormat="1" x14ac:dyDescent="0.4"/>
    <row r="55433" s="6" customFormat="1" x14ac:dyDescent="0.4"/>
    <row r="55434" s="6" customFormat="1" x14ac:dyDescent="0.4"/>
    <row r="55435" s="6" customFormat="1" x14ac:dyDescent="0.4"/>
    <row r="55436" s="6" customFormat="1" x14ac:dyDescent="0.4"/>
    <row r="55437" s="6" customFormat="1" x14ac:dyDescent="0.4"/>
    <row r="55438" s="6" customFormat="1" x14ac:dyDescent="0.4"/>
    <row r="55439" s="6" customFormat="1" x14ac:dyDescent="0.4"/>
    <row r="55440" s="6" customFormat="1" x14ac:dyDescent="0.4"/>
    <row r="55441" s="6" customFormat="1" x14ac:dyDescent="0.4"/>
    <row r="55442" s="6" customFormat="1" x14ac:dyDescent="0.4"/>
    <row r="55443" s="6" customFormat="1" x14ac:dyDescent="0.4"/>
    <row r="55444" s="6" customFormat="1" x14ac:dyDescent="0.4"/>
    <row r="55445" s="6" customFormat="1" x14ac:dyDescent="0.4"/>
    <row r="55446" s="6" customFormat="1" x14ac:dyDescent="0.4"/>
    <row r="55447" s="6" customFormat="1" x14ac:dyDescent="0.4"/>
    <row r="55448" s="6" customFormat="1" x14ac:dyDescent="0.4"/>
    <row r="55449" s="6" customFormat="1" x14ac:dyDescent="0.4"/>
    <row r="55450" s="6" customFormat="1" x14ac:dyDescent="0.4"/>
    <row r="55451" s="6" customFormat="1" x14ac:dyDescent="0.4"/>
    <row r="55452" s="6" customFormat="1" x14ac:dyDescent="0.4"/>
    <row r="55453" s="6" customFormat="1" x14ac:dyDescent="0.4"/>
    <row r="55454" s="6" customFormat="1" x14ac:dyDescent="0.4"/>
    <row r="55455" s="6" customFormat="1" x14ac:dyDescent="0.4"/>
    <row r="55456" s="6" customFormat="1" x14ac:dyDescent="0.4"/>
    <row r="55457" s="6" customFormat="1" x14ac:dyDescent="0.4"/>
    <row r="55458" s="6" customFormat="1" x14ac:dyDescent="0.4"/>
    <row r="55459" s="6" customFormat="1" x14ac:dyDescent="0.4"/>
    <row r="55460" s="6" customFormat="1" x14ac:dyDescent="0.4"/>
    <row r="55461" s="6" customFormat="1" x14ac:dyDescent="0.4"/>
    <row r="55462" s="6" customFormat="1" x14ac:dyDescent="0.4"/>
    <row r="55463" s="6" customFormat="1" x14ac:dyDescent="0.4"/>
    <row r="55464" s="6" customFormat="1" x14ac:dyDescent="0.4"/>
    <row r="55465" s="6" customFormat="1" x14ac:dyDescent="0.4"/>
    <row r="55466" s="6" customFormat="1" x14ac:dyDescent="0.4"/>
    <row r="55467" s="6" customFormat="1" x14ac:dyDescent="0.4"/>
    <row r="55468" s="6" customFormat="1" x14ac:dyDescent="0.4"/>
    <row r="55469" s="6" customFormat="1" x14ac:dyDescent="0.4"/>
    <row r="55470" s="6" customFormat="1" x14ac:dyDescent="0.4"/>
    <row r="55471" s="6" customFormat="1" x14ac:dyDescent="0.4"/>
    <row r="55472" s="6" customFormat="1" x14ac:dyDescent="0.4"/>
    <row r="55473" s="6" customFormat="1" x14ac:dyDescent="0.4"/>
    <row r="55474" s="6" customFormat="1" x14ac:dyDescent="0.4"/>
    <row r="55475" s="6" customFormat="1" x14ac:dyDescent="0.4"/>
    <row r="55476" s="6" customFormat="1" x14ac:dyDescent="0.4"/>
    <row r="55477" s="6" customFormat="1" x14ac:dyDescent="0.4"/>
    <row r="55478" s="6" customFormat="1" x14ac:dyDescent="0.4"/>
    <row r="55479" s="6" customFormat="1" x14ac:dyDescent="0.4"/>
    <row r="55480" s="6" customFormat="1" x14ac:dyDescent="0.4"/>
    <row r="55481" s="6" customFormat="1" x14ac:dyDescent="0.4"/>
    <row r="55482" s="6" customFormat="1" x14ac:dyDescent="0.4"/>
    <row r="55483" s="6" customFormat="1" x14ac:dyDescent="0.4"/>
    <row r="55484" s="6" customFormat="1" x14ac:dyDescent="0.4"/>
    <row r="55485" s="6" customFormat="1" x14ac:dyDescent="0.4"/>
    <row r="55486" s="6" customFormat="1" x14ac:dyDescent="0.4"/>
    <row r="55487" s="6" customFormat="1" x14ac:dyDescent="0.4"/>
    <row r="55488" s="6" customFormat="1" x14ac:dyDescent="0.4"/>
    <row r="55489" s="6" customFormat="1" x14ac:dyDescent="0.4"/>
    <row r="55490" s="6" customFormat="1" x14ac:dyDescent="0.4"/>
    <row r="55491" s="6" customFormat="1" x14ac:dyDescent="0.4"/>
    <row r="55492" s="6" customFormat="1" x14ac:dyDescent="0.4"/>
    <row r="55493" s="6" customFormat="1" x14ac:dyDescent="0.4"/>
    <row r="55494" s="6" customFormat="1" x14ac:dyDescent="0.4"/>
    <row r="55495" s="6" customFormat="1" x14ac:dyDescent="0.4"/>
    <row r="55496" s="6" customFormat="1" x14ac:dyDescent="0.4"/>
    <row r="55497" s="6" customFormat="1" x14ac:dyDescent="0.4"/>
    <row r="55498" s="6" customFormat="1" x14ac:dyDescent="0.4"/>
    <row r="55499" s="6" customFormat="1" x14ac:dyDescent="0.4"/>
    <row r="55500" s="6" customFormat="1" x14ac:dyDescent="0.4"/>
    <row r="55501" s="6" customFormat="1" x14ac:dyDescent="0.4"/>
    <row r="55502" s="6" customFormat="1" x14ac:dyDescent="0.4"/>
    <row r="55503" s="6" customFormat="1" x14ac:dyDescent="0.4"/>
    <row r="55504" s="6" customFormat="1" x14ac:dyDescent="0.4"/>
    <row r="55505" s="6" customFormat="1" x14ac:dyDescent="0.4"/>
    <row r="55506" s="6" customFormat="1" x14ac:dyDescent="0.4"/>
    <row r="55507" s="6" customFormat="1" x14ac:dyDescent="0.4"/>
    <row r="55508" s="6" customFormat="1" x14ac:dyDescent="0.4"/>
    <row r="55509" s="6" customFormat="1" x14ac:dyDescent="0.4"/>
    <row r="55510" s="6" customFormat="1" x14ac:dyDescent="0.4"/>
    <row r="55511" s="6" customFormat="1" x14ac:dyDescent="0.4"/>
    <row r="55512" s="6" customFormat="1" x14ac:dyDescent="0.4"/>
    <row r="55513" s="6" customFormat="1" x14ac:dyDescent="0.4"/>
    <row r="55514" s="6" customFormat="1" x14ac:dyDescent="0.4"/>
    <row r="55515" s="6" customFormat="1" x14ac:dyDescent="0.4"/>
    <row r="55516" s="6" customFormat="1" x14ac:dyDescent="0.4"/>
    <row r="55517" s="6" customFormat="1" x14ac:dyDescent="0.4"/>
    <row r="55518" s="6" customFormat="1" x14ac:dyDescent="0.4"/>
    <row r="55519" s="6" customFormat="1" x14ac:dyDescent="0.4"/>
    <row r="55520" s="6" customFormat="1" x14ac:dyDescent="0.4"/>
    <row r="55521" s="6" customFormat="1" x14ac:dyDescent="0.4"/>
    <row r="55522" s="6" customFormat="1" x14ac:dyDescent="0.4"/>
    <row r="55523" s="6" customFormat="1" x14ac:dyDescent="0.4"/>
    <row r="55524" s="6" customFormat="1" x14ac:dyDescent="0.4"/>
    <row r="55525" s="6" customFormat="1" x14ac:dyDescent="0.4"/>
    <row r="55526" s="6" customFormat="1" x14ac:dyDescent="0.4"/>
    <row r="55527" s="6" customFormat="1" x14ac:dyDescent="0.4"/>
    <row r="55528" s="6" customFormat="1" x14ac:dyDescent="0.4"/>
    <row r="55529" s="6" customFormat="1" x14ac:dyDescent="0.4"/>
    <row r="55530" s="6" customFormat="1" x14ac:dyDescent="0.4"/>
    <row r="55531" s="6" customFormat="1" x14ac:dyDescent="0.4"/>
    <row r="55532" s="6" customFormat="1" x14ac:dyDescent="0.4"/>
    <row r="55533" s="6" customFormat="1" x14ac:dyDescent="0.4"/>
    <row r="55534" s="6" customFormat="1" x14ac:dyDescent="0.4"/>
    <row r="55535" s="6" customFormat="1" x14ac:dyDescent="0.4"/>
    <row r="55536" s="6" customFormat="1" x14ac:dyDescent="0.4"/>
    <row r="55537" s="6" customFormat="1" x14ac:dyDescent="0.4"/>
    <row r="55538" s="6" customFormat="1" x14ac:dyDescent="0.4"/>
    <row r="55539" s="6" customFormat="1" x14ac:dyDescent="0.4"/>
    <row r="55540" s="6" customFormat="1" x14ac:dyDescent="0.4"/>
    <row r="55541" s="6" customFormat="1" x14ac:dyDescent="0.4"/>
    <row r="55542" s="6" customFormat="1" x14ac:dyDescent="0.4"/>
    <row r="55543" s="6" customFormat="1" x14ac:dyDescent="0.4"/>
    <row r="55544" s="6" customFormat="1" x14ac:dyDescent="0.4"/>
    <row r="55545" s="6" customFormat="1" x14ac:dyDescent="0.4"/>
    <row r="55546" s="6" customFormat="1" x14ac:dyDescent="0.4"/>
    <row r="55547" s="6" customFormat="1" x14ac:dyDescent="0.4"/>
    <row r="55548" s="6" customFormat="1" x14ac:dyDescent="0.4"/>
    <row r="55549" s="6" customFormat="1" x14ac:dyDescent="0.4"/>
    <row r="55550" s="6" customFormat="1" x14ac:dyDescent="0.4"/>
    <row r="55551" s="6" customFormat="1" x14ac:dyDescent="0.4"/>
    <row r="55552" s="6" customFormat="1" x14ac:dyDescent="0.4"/>
    <row r="55553" s="6" customFormat="1" x14ac:dyDescent="0.4"/>
    <row r="55554" s="6" customFormat="1" x14ac:dyDescent="0.4"/>
    <row r="55555" s="6" customFormat="1" x14ac:dyDescent="0.4"/>
    <row r="55556" s="6" customFormat="1" x14ac:dyDescent="0.4"/>
    <row r="55557" s="6" customFormat="1" x14ac:dyDescent="0.4"/>
    <row r="55558" s="6" customFormat="1" x14ac:dyDescent="0.4"/>
    <row r="55559" s="6" customFormat="1" x14ac:dyDescent="0.4"/>
    <row r="55560" s="6" customFormat="1" x14ac:dyDescent="0.4"/>
    <row r="55561" s="6" customFormat="1" x14ac:dyDescent="0.4"/>
    <row r="55562" s="6" customFormat="1" x14ac:dyDescent="0.4"/>
    <row r="55563" s="6" customFormat="1" x14ac:dyDescent="0.4"/>
    <row r="55564" s="6" customFormat="1" x14ac:dyDescent="0.4"/>
    <row r="55565" s="6" customFormat="1" x14ac:dyDescent="0.4"/>
    <row r="55566" s="6" customFormat="1" x14ac:dyDescent="0.4"/>
    <row r="55567" s="6" customFormat="1" x14ac:dyDescent="0.4"/>
    <row r="55568" s="6" customFormat="1" x14ac:dyDescent="0.4"/>
    <row r="55569" s="6" customFormat="1" x14ac:dyDescent="0.4"/>
    <row r="55570" s="6" customFormat="1" x14ac:dyDescent="0.4"/>
    <row r="55571" s="6" customFormat="1" x14ac:dyDescent="0.4"/>
    <row r="55572" s="6" customFormat="1" x14ac:dyDescent="0.4"/>
    <row r="55573" s="6" customFormat="1" x14ac:dyDescent="0.4"/>
    <row r="55574" s="6" customFormat="1" x14ac:dyDescent="0.4"/>
    <row r="55575" s="6" customFormat="1" x14ac:dyDescent="0.4"/>
    <row r="55576" s="6" customFormat="1" x14ac:dyDescent="0.4"/>
    <row r="55577" s="6" customFormat="1" x14ac:dyDescent="0.4"/>
    <row r="55578" s="6" customFormat="1" x14ac:dyDescent="0.4"/>
    <row r="55579" s="6" customFormat="1" x14ac:dyDescent="0.4"/>
    <row r="55580" s="6" customFormat="1" x14ac:dyDescent="0.4"/>
    <row r="55581" s="6" customFormat="1" x14ac:dyDescent="0.4"/>
    <row r="55582" s="6" customFormat="1" x14ac:dyDescent="0.4"/>
    <row r="55583" s="6" customFormat="1" x14ac:dyDescent="0.4"/>
    <row r="55584" s="6" customFormat="1" x14ac:dyDescent="0.4"/>
    <row r="55585" s="6" customFormat="1" x14ac:dyDescent="0.4"/>
    <row r="55586" s="6" customFormat="1" x14ac:dyDescent="0.4"/>
    <row r="55587" s="6" customFormat="1" x14ac:dyDescent="0.4"/>
    <row r="55588" s="6" customFormat="1" x14ac:dyDescent="0.4"/>
    <row r="55589" s="6" customFormat="1" x14ac:dyDescent="0.4"/>
    <row r="55590" s="6" customFormat="1" x14ac:dyDescent="0.4"/>
    <row r="55591" s="6" customFormat="1" x14ac:dyDescent="0.4"/>
    <row r="55592" s="6" customFormat="1" x14ac:dyDescent="0.4"/>
    <row r="55593" s="6" customFormat="1" x14ac:dyDescent="0.4"/>
    <row r="55594" s="6" customFormat="1" x14ac:dyDescent="0.4"/>
    <row r="55595" s="6" customFormat="1" x14ac:dyDescent="0.4"/>
    <row r="55596" s="6" customFormat="1" x14ac:dyDescent="0.4"/>
    <row r="55597" s="6" customFormat="1" x14ac:dyDescent="0.4"/>
    <row r="55598" s="6" customFormat="1" x14ac:dyDescent="0.4"/>
    <row r="55599" s="6" customFormat="1" x14ac:dyDescent="0.4"/>
    <row r="55600" s="6" customFormat="1" x14ac:dyDescent="0.4"/>
    <row r="55601" s="6" customFormat="1" x14ac:dyDescent="0.4"/>
    <row r="55602" s="6" customFormat="1" x14ac:dyDescent="0.4"/>
    <row r="55603" s="6" customFormat="1" x14ac:dyDescent="0.4"/>
    <row r="55604" s="6" customFormat="1" x14ac:dyDescent="0.4"/>
    <row r="55605" s="6" customFormat="1" x14ac:dyDescent="0.4"/>
    <row r="55606" s="6" customFormat="1" x14ac:dyDescent="0.4"/>
    <row r="55607" s="6" customFormat="1" x14ac:dyDescent="0.4"/>
    <row r="55608" s="6" customFormat="1" x14ac:dyDescent="0.4"/>
    <row r="55609" s="6" customFormat="1" x14ac:dyDescent="0.4"/>
    <row r="55610" s="6" customFormat="1" x14ac:dyDescent="0.4"/>
    <row r="55611" s="6" customFormat="1" x14ac:dyDescent="0.4"/>
    <row r="55612" s="6" customFormat="1" x14ac:dyDescent="0.4"/>
    <row r="55613" s="6" customFormat="1" x14ac:dyDescent="0.4"/>
    <row r="55614" s="6" customFormat="1" x14ac:dyDescent="0.4"/>
    <row r="55615" s="6" customFormat="1" x14ac:dyDescent="0.4"/>
    <row r="55616" s="6" customFormat="1" x14ac:dyDescent="0.4"/>
    <row r="55617" s="6" customFormat="1" x14ac:dyDescent="0.4"/>
    <row r="55618" s="6" customFormat="1" x14ac:dyDescent="0.4"/>
    <row r="55619" s="6" customFormat="1" x14ac:dyDescent="0.4"/>
    <row r="55620" s="6" customFormat="1" x14ac:dyDescent="0.4"/>
    <row r="55621" s="6" customFormat="1" x14ac:dyDescent="0.4"/>
    <row r="55622" s="6" customFormat="1" x14ac:dyDescent="0.4"/>
    <row r="55623" s="6" customFormat="1" x14ac:dyDescent="0.4"/>
    <row r="55624" s="6" customFormat="1" x14ac:dyDescent="0.4"/>
    <row r="55625" s="6" customFormat="1" x14ac:dyDescent="0.4"/>
    <row r="55626" s="6" customFormat="1" x14ac:dyDescent="0.4"/>
    <row r="55627" s="6" customFormat="1" x14ac:dyDescent="0.4"/>
    <row r="55628" s="6" customFormat="1" x14ac:dyDescent="0.4"/>
    <row r="55629" s="6" customFormat="1" x14ac:dyDescent="0.4"/>
    <row r="55630" s="6" customFormat="1" x14ac:dyDescent="0.4"/>
    <row r="55631" s="6" customFormat="1" x14ac:dyDescent="0.4"/>
    <row r="55632" s="6" customFormat="1" x14ac:dyDescent="0.4"/>
    <row r="55633" s="6" customFormat="1" x14ac:dyDescent="0.4"/>
    <row r="55634" s="6" customFormat="1" x14ac:dyDescent="0.4"/>
    <row r="55635" s="6" customFormat="1" x14ac:dyDescent="0.4"/>
    <row r="55636" s="6" customFormat="1" x14ac:dyDescent="0.4"/>
    <row r="55637" s="6" customFormat="1" x14ac:dyDescent="0.4"/>
    <row r="55638" s="6" customFormat="1" x14ac:dyDescent="0.4"/>
    <row r="55639" s="6" customFormat="1" x14ac:dyDescent="0.4"/>
    <row r="55640" s="6" customFormat="1" x14ac:dyDescent="0.4"/>
    <row r="55641" s="6" customFormat="1" x14ac:dyDescent="0.4"/>
    <row r="55642" s="6" customFormat="1" x14ac:dyDescent="0.4"/>
    <row r="55643" s="6" customFormat="1" x14ac:dyDescent="0.4"/>
    <row r="55644" s="6" customFormat="1" x14ac:dyDescent="0.4"/>
    <row r="55645" s="6" customFormat="1" x14ac:dyDescent="0.4"/>
    <row r="55646" s="6" customFormat="1" x14ac:dyDescent="0.4"/>
    <row r="55647" s="6" customFormat="1" x14ac:dyDescent="0.4"/>
    <row r="55648" s="6" customFormat="1" x14ac:dyDescent="0.4"/>
    <row r="55649" s="6" customFormat="1" x14ac:dyDescent="0.4"/>
    <row r="55650" s="6" customFormat="1" x14ac:dyDescent="0.4"/>
    <row r="55651" s="6" customFormat="1" x14ac:dyDescent="0.4"/>
    <row r="55652" s="6" customFormat="1" x14ac:dyDescent="0.4"/>
    <row r="55653" s="6" customFormat="1" x14ac:dyDescent="0.4"/>
    <row r="55654" s="6" customFormat="1" x14ac:dyDescent="0.4"/>
    <row r="55655" s="6" customFormat="1" x14ac:dyDescent="0.4"/>
    <row r="55656" s="6" customFormat="1" x14ac:dyDescent="0.4"/>
    <row r="55657" s="6" customFormat="1" x14ac:dyDescent="0.4"/>
    <row r="55658" s="6" customFormat="1" x14ac:dyDescent="0.4"/>
    <row r="55659" s="6" customFormat="1" x14ac:dyDescent="0.4"/>
    <row r="55660" s="6" customFormat="1" x14ac:dyDescent="0.4"/>
    <row r="55661" s="6" customFormat="1" x14ac:dyDescent="0.4"/>
    <row r="55662" s="6" customFormat="1" x14ac:dyDescent="0.4"/>
    <row r="55663" s="6" customFormat="1" x14ac:dyDescent="0.4"/>
    <row r="55664" s="6" customFormat="1" x14ac:dyDescent="0.4"/>
    <row r="55665" s="6" customFormat="1" x14ac:dyDescent="0.4"/>
    <row r="55666" s="6" customFormat="1" x14ac:dyDescent="0.4"/>
    <row r="55667" s="6" customFormat="1" x14ac:dyDescent="0.4"/>
    <row r="55668" s="6" customFormat="1" x14ac:dyDescent="0.4"/>
    <row r="55669" s="6" customFormat="1" x14ac:dyDescent="0.4"/>
    <row r="55670" s="6" customFormat="1" x14ac:dyDescent="0.4"/>
    <row r="55671" s="6" customFormat="1" x14ac:dyDescent="0.4"/>
    <row r="55672" s="6" customFormat="1" x14ac:dyDescent="0.4"/>
    <row r="55673" s="6" customFormat="1" x14ac:dyDescent="0.4"/>
    <row r="55674" s="6" customFormat="1" x14ac:dyDescent="0.4"/>
    <row r="55675" s="6" customFormat="1" x14ac:dyDescent="0.4"/>
    <row r="55676" s="6" customFormat="1" x14ac:dyDescent="0.4"/>
    <row r="55677" s="6" customFormat="1" x14ac:dyDescent="0.4"/>
    <row r="55678" s="6" customFormat="1" x14ac:dyDescent="0.4"/>
    <row r="55679" s="6" customFormat="1" x14ac:dyDescent="0.4"/>
    <row r="55680" s="6" customFormat="1" x14ac:dyDescent="0.4"/>
    <row r="55681" s="6" customFormat="1" x14ac:dyDescent="0.4"/>
    <row r="55682" s="6" customFormat="1" x14ac:dyDescent="0.4"/>
    <row r="55683" s="6" customFormat="1" x14ac:dyDescent="0.4"/>
    <row r="55684" s="6" customFormat="1" x14ac:dyDescent="0.4"/>
    <row r="55685" s="6" customFormat="1" x14ac:dyDescent="0.4"/>
    <row r="55686" s="6" customFormat="1" x14ac:dyDescent="0.4"/>
    <row r="55687" s="6" customFormat="1" x14ac:dyDescent="0.4"/>
    <row r="55688" s="6" customFormat="1" x14ac:dyDescent="0.4"/>
    <row r="55689" s="6" customFormat="1" x14ac:dyDescent="0.4"/>
    <row r="55690" s="6" customFormat="1" x14ac:dyDescent="0.4"/>
    <row r="55691" s="6" customFormat="1" x14ac:dyDescent="0.4"/>
    <row r="55692" s="6" customFormat="1" x14ac:dyDescent="0.4"/>
    <row r="55693" s="6" customFormat="1" x14ac:dyDescent="0.4"/>
    <row r="55694" s="6" customFormat="1" x14ac:dyDescent="0.4"/>
    <row r="55695" s="6" customFormat="1" x14ac:dyDescent="0.4"/>
    <row r="55696" s="6" customFormat="1" x14ac:dyDescent="0.4"/>
    <row r="55697" s="6" customFormat="1" x14ac:dyDescent="0.4"/>
    <row r="55698" s="6" customFormat="1" x14ac:dyDescent="0.4"/>
    <row r="55699" s="6" customFormat="1" x14ac:dyDescent="0.4"/>
    <row r="55700" s="6" customFormat="1" x14ac:dyDescent="0.4"/>
    <row r="55701" s="6" customFormat="1" x14ac:dyDescent="0.4"/>
    <row r="55702" s="6" customFormat="1" x14ac:dyDescent="0.4"/>
    <row r="55703" s="6" customFormat="1" x14ac:dyDescent="0.4"/>
    <row r="55704" s="6" customFormat="1" x14ac:dyDescent="0.4"/>
    <row r="55705" s="6" customFormat="1" x14ac:dyDescent="0.4"/>
    <row r="55706" s="6" customFormat="1" x14ac:dyDescent="0.4"/>
    <row r="55707" s="6" customFormat="1" x14ac:dyDescent="0.4"/>
    <row r="55708" s="6" customFormat="1" x14ac:dyDescent="0.4"/>
    <row r="55709" s="6" customFormat="1" x14ac:dyDescent="0.4"/>
    <row r="55710" s="6" customFormat="1" x14ac:dyDescent="0.4"/>
    <row r="55711" s="6" customFormat="1" x14ac:dyDescent="0.4"/>
    <row r="55712" s="6" customFormat="1" x14ac:dyDescent="0.4"/>
    <row r="55713" s="6" customFormat="1" x14ac:dyDescent="0.4"/>
    <row r="55714" s="6" customFormat="1" x14ac:dyDescent="0.4"/>
    <row r="55715" s="6" customFormat="1" x14ac:dyDescent="0.4"/>
    <row r="55716" s="6" customFormat="1" x14ac:dyDescent="0.4"/>
    <row r="55717" s="6" customFormat="1" x14ac:dyDescent="0.4"/>
    <row r="55718" s="6" customFormat="1" x14ac:dyDescent="0.4"/>
    <row r="55719" s="6" customFormat="1" x14ac:dyDescent="0.4"/>
    <row r="55720" s="6" customFormat="1" x14ac:dyDescent="0.4"/>
    <row r="55721" s="6" customFormat="1" x14ac:dyDescent="0.4"/>
    <row r="55722" s="6" customFormat="1" x14ac:dyDescent="0.4"/>
    <row r="55723" s="6" customFormat="1" x14ac:dyDescent="0.4"/>
    <row r="55724" s="6" customFormat="1" x14ac:dyDescent="0.4"/>
    <row r="55725" s="6" customFormat="1" x14ac:dyDescent="0.4"/>
    <row r="55726" s="6" customFormat="1" x14ac:dyDescent="0.4"/>
    <row r="55727" s="6" customFormat="1" x14ac:dyDescent="0.4"/>
    <row r="55728" s="6" customFormat="1" x14ac:dyDescent="0.4"/>
    <row r="55729" s="6" customFormat="1" x14ac:dyDescent="0.4"/>
    <row r="55730" s="6" customFormat="1" x14ac:dyDescent="0.4"/>
    <row r="55731" s="6" customFormat="1" x14ac:dyDescent="0.4"/>
    <row r="55732" s="6" customFormat="1" x14ac:dyDescent="0.4"/>
    <row r="55733" s="6" customFormat="1" x14ac:dyDescent="0.4"/>
    <row r="55734" s="6" customFormat="1" x14ac:dyDescent="0.4"/>
    <row r="55735" s="6" customFormat="1" x14ac:dyDescent="0.4"/>
    <row r="55736" s="6" customFormat="1" x14ac:dyDescent="0.4"/>
    <row r="55737" s="6" customFormat="1" x14ac:dyDescent="0.4"/>
    <row r="55738" s="6" customFormat="1" x14ac:dyDescent="0.4"/>
    <row r="55739" s="6" customFormat="1" x14ac:dyDescent="0.4"/>
    <row r="55740" s="6" customFormat="1" x14ac:dyDescent="0.4"/>
    <row r="55741" s="6" customFormat="1" x14ac:dyDescent="0.4"/>
    <row r="55742" s="6" customFormat="1" x14ac:dyDescent="0.4"/>
    <row r="55743" s="6" customFormat="1" x14ac:dyDescent="0.4"/>
    <row r="55744" s="6" customFormat="1" x14ac:dyDescent="0.4"/>
    <row r="55745" s="6" customFormat="1" x14ac:dyDescent="0.4"/>
    <row r="55746" s="6" customFormat="1" x14ac:dyDescent="0.4"/>
    <row r="55747" s="6" customFormat="1" x14ac:dyDescent="0.4"/>
    <row r="55748" s="6" customFormat="1" x14ac:dyDescent="0.4"/>
    <row r="55749" s="6" customFormat="1" x14ac:dyDescent="0.4"/>
    <row r="55750" s="6" customFormat="1" x14ac:dyDescent="0.4"/>
    <row r="55751" s="6" customFormat="1" x14ac:dyDescent="0.4"/>
    <row r="55752" s="6" customFormat="1" x14ac:dyDescent="0.4"/>
    <row r="55753" s="6" customFormat="1" x14ac:dyDescent="0.4"/>
    <row r="55754" s="6" customFormat="1" x14ac:dyDescent="0.4"/>
    <row r="55755" s="6" customFormat="1" x14ac:dyDescent="0.4"/>
    <row r="55756" s="6" customFormat="1" x14ac:dyDescent="0.4"/>
    <row r="55757" s="6" customFormat="1" x14ac:dyDescent="0.4"/>
    <row r="55758" s="6" customFormat="1" x14ac:dyDescent="0.4"/>
    <row r="55759" s="6" customFormat="1" x14ac:dyDescent="0.4"/>
    <row r="55760" s="6" customFormat="1" x14ac:dyDescent="0.4"/>
    <row r="55761" s="6" customFormat="1" x14ac:dyDescent="0.4"/>
    <row r="55762" s="6" customFormat="1" x14ac:dyDescent="0.4"/>
    <row r="55763" s="6" customFormat="1" x14ac:dyDescent="0.4"/>
    <row r="55764" s="6" customFormat="1" x14ac:dyDescent="0.4"/>
    <row r="55765" s="6" customFormat="1" x14ac:dyDescent="0.4"/>
    <row r="55766" s="6" customFormat="1" x14ac:dyDescent="0.4"/>
    <row r="55767" s="6" customFormat="1" x14ac:dyDescent="0.4"/>
    <row r="55768" s="6" customFormat="1" x14ac:dyDescent="0.4"/>
    <row r="55769" s="6" customFormat="1" x14ac:dyDescent="0.4"/>
    <row r="55770" s="6" customFormat="1" x14ac:dyDescent="0.4"/>
    <row r="55771" s="6" customFormat="1" x14ac:dyDescent="0.4"/>
    <row r="55772" s="6" customFormat="1" x14ac:dyDescent="0.4"/>
    <row r="55773" s="6" customFormat="1" x14ac:dyDescent="0.4"/>
    <row r="55774" s="6" customFormat="1" x14ac:dyDescent="0.4"/>
    <row r="55775" s="6" customFormat="1" x14ac:dyDescent="0.4"/>
    <row r="55776" s="6" customFormat="1" x14ac:dyDescent="0.4"/>
    <row r="55777" s="6" customFormat="1" x14ac:dyDescent="0.4"/>
    <row r="55778" s="6" customFormat="1" x14ac:dyDescent="0.4"/>
    <row r="55779" s="6" customFormat="1" x14ac:dyDescent="0.4"/>
    <row r="55780" s="6" customFormat="1" x14ac:dyDescent="0.4"/>
    <row r="55781" s="6" customFormat="1" x14ac:dyDescent="0.4"/>
    <row r="55782" s="6" customFormat="1" x14ac:dyDescent="0.4"/>
    <row r="55783" s="6" customFormat="1" x14ac:dyDescent="0.4"/>
    <row r="55784" s="6" customFormat="1" x14ac:dyDescent="0.4"/>
    <row r="55785" s="6" customFormat="1" x14ac:dyDescent="0.4"/>
    <row r="55786" s="6" customFormat="1" x14ac:dyDescent="0.4"/>
    <row r="55787" s="6" customFormat="1" x14ac:dyDescent="0.4"/>
    <row r="55788" s="6" customFormat="1" x14ac:dyDescent="0.4"/>
    <row r="55789" s="6" customFormat="1" x14ac:dyDescent="0.4"/>
    <row r="55790" s="6" customFormat="1" x14ac:dyDescent="0.4"/>
    <row r="55791" s="6" customFormat="1" x14ac:dyDescent="0.4"/>
    <row r="55792" s="6" customFormat="1" x14ac:dyDescent="0.4"/>
    <row r="55793" s="6" customFormat="1" x14ac:dyDescent="0.4"/>
    <row r="55794" s="6" customFormat="1" x14ac:dyDescent="0.4"/>
    <row r="55795" s="6" customFormat="1" x14ac:dyDescent="0.4"/>
    <row r="55796" s="6" customFormat="1" x14ac:dyDescent="0.4"/>
    <row r="55797" s="6" customFormat="1" x14ac:dyDescent="0.4"/>
    <row r="55798" s="6" customFormat="1" x14ac:dyDescent="0.4"/>
    <row r="55799" s="6" customFormat="1" x14ac:dyDescent="0.4"/>
    <row r="55800" s="6" customFormat="1" x14ac:dyDescent="0.4"/>
    <row r="55801" s="6" customFormat="1" x14ac:dyDescent="0.4"/>
    <row r="55802" s="6" customFormat="1" x14ac:dyDescent="0.4"/>
    <row r="55803" s="6" customFormat="1" x14ac:dyDescent="0.4"/>
    <row r="55804" s="6" customFormat="1" x14ac:dyDescent="0.4"/>
    <row r="55805" s="6" customFormat="1" x14ac:dyDescent="0.4"/>
    <row r="55806" s="6" customFormat="1" x14ac:dyDescent="0.4"/>
    <row r="55807" s="6" customFormat="1" x14ac:dyDescent="0.4"/>
    <row r="55808" s="6" customFormat="1" x14ac:dyDescent="0.4"/>
    <row r="55809" s="6" customFormat="1" x14ac:dyDescent="0.4"/>
    <row r="55810" s="6" customFormat="1" x14ac:dyDescent="0.4"/>
    <row r="55811" s="6" customFormat="1" x14ac:dyDescent="0.4"/>
    <row r="55812" s="6" customFormat="1" x14ac:dyDescent="0.4"/>
    <row r="55813" s="6" customFormat="1" x14ac:dyDescent="0.4"/>
    <row r="55814" s="6" customFormat="1" x14ac:dyDescent="0.4"/>
    <row r="55815" s="6" customFormat="1" x14ac:dyDescent="0.4"/>
    <row r="55816" s="6" customFormat="1" x14ac:dyDescent="0.4"/>
    <row r="55817" s="6" customFormat="1" x14ac:dyDescent="0.4"/>
    <row r="55818" s="6" customFormat="1" x14ac:dyDescent="0.4"/>
    <row r="55819" s="6" customFormat="1" x14ac:dyDescent="0.4"/>
    <row r="55820" s="6" customFormat="1" x14ac:dyDescent="0.4"/>
    <row r="55821" s="6" customFormat="1" x14ac:dyDescent="0.4"/>
    <row r="55822" s="6" customFormat="1" x14ac:dyDescent="0.4"/>
    <row r="55823" s="6" customFormat="1" x14ac:dyDescent="0.4"/>
    <row r="55824" s="6" customFormat="1" x14ac:dyDescent="0.4"/>
    <row r="55825" s="6" customFormat="1" x14ac:dyDescent="0.4"/>
    <row r="55826" s="6" customFormat="1" x14ac:dyDescent="0.4"/>
    <row r="55827" s="6" customFormat="1" x14ac:dyDescent="0.4"/>
    <row r="55828" s="6" customFormat="1" x14ac:dyDescent="0.4"/>
    <row r="55829" s="6" customFormat="1" x14ac:dyDescent="0.4"/>
    <row r="55830" s="6" customFormat="1" x14ac:dyDescent="0.4"/>
    <row r="55831" s="6" customFormat="1" x14ac:dyDescent="0.4"/>
    <row r="55832" s="6" customFormat="1" x14ac:dyDescent="0.4"/>
    <row r="55833" s="6" customFormat="1" x14ac:dyDescent="0.4"/>
    <row r="55834" s="6" customFormat="1" x14ac:dyDescent="0.4"/>
    <row r="55835" s="6" customFormat="1" x14ac:dyDescent="0.4"/>
    <row r="55836" s="6" customFormat="1" x14ac:dyDescent="0.4"/>
    <row r="55837" s="6" customFormat="1" x14ac:dyDescent="0.4"/>
    <row r="55838" s="6" customFormat="1" x14ac:dyDescent="0.4"/>
    <row r="55839" s="6" customFormat="1" x14ac:dyDescent="0.4"/>
    <row r="55840" s="6" customFormat="1" x14ac:dyDescent="0.4"/>
    <row r="55841" s="6" customFormat="1" x14ac:dyDescent="0.4"/>
    <row r="55842" s="6" customFormat="1" x14ac:dyDescent="0.4"/>
    <row r="55843" s="6" customFormat="1" x14ac:dyDescent="0.4"/>
    <row r="55844" s="6" customFormat="1" x14ac:dyDescent="0.4"/>
    <row r="55845" s="6" customFormat="1" x14ac:dyDescent="0.4"/>
    <row r="55846" s="6" customFormat="1" x14ac:dyDescent="0.4"/>
    <row r="55847" s="6" customFormat="1" x14ac:dyDescent="0.4"/>
    <row r="55848" s="6" customFormat="1" x14ac:dyDescent="0.4"/>
    <row r="55849" s="6" customFormat="1" x14ac:dyDescent="0.4"/>
    <row r="55850" s="6" customFormat="1" x14ac:dyDescent="0.4"/>
    <row r="55851" s="6" customFormat="1" x14ac:dyDescent="0.4"/>
    <row r="55852" s="6" customFormat="1" x14ac:dyDescent="0.4"/>
    <row r="55853" s="6" customFormat="1" x14ac:dyDescent="0.4"/>
    <row r="55854" s="6" customFormat="1" x14ac:dyDescent="0.4"/>
    <row r="55855" s="6" customFormat="1" x14ac:dyDescent="0.4"/>
    <row r="55856" s="6" customFormat="1" x14ac:dyDescent="0.4"/>
    <row r="55857" s="6" customFormat="1" x14ac:dyDescent="0.4"/>
    <row r="55858" s="6" customFormat="1" x14ac:dyDescent="0.4"/>
    <row r="55859" s="6" customFormat="1" x14ac:dyDescent="0.4"/>
    <row r="55860" s="6" customFormat="1" x14ac:dyDescent="0.4"/>
    <row r="55861" s="6" customFormat="1" x14ac:dyDescent="0.4"/>
    <row r="55862" s="6" customFormat="1" x14ac:dyDescent="0.4"/>
    <row r="55863" s="6" customFormat="1" x14ac:dyDescent="0.4"/>
    <row r="55864" s="6" customFormat="1" x14ac:dyDescent="0.4"/>
    <row r="55865" s="6" customFormat="1" x14ac:dyDescent="0.4"/>
    <row r="55866" s="6" customFormat="1" x14ac:dyDescent="0.4"/>
    <row r="55867" s="6" customFormat="1" x14ac:dyDescent="0.4"/>
    <row r="55868" s="6" customFormat="1" x14ac:dyDescent="0.4"/>
    <row r="55869" s="6" customFormat="1" x14ac:dyDescent="0.4"/>
    <row r="55870" s="6" customFormat="1" x14ac:dyDescent="0.4"/>
    <row r="55871" s="6" customFormat="1" x14ac:dyDescent="0.4"/>
    <row r="55872" s="6" customFormat="1" x14ac:dyDescent="0.4"/>
    <row r="55873" s="6" customFormat="1" x14ac:dyDescent="0.4"/>
    <row r="55874" s="6" customFormat="1" x14ac:dyDescent="0.4"/>
    <row r="55875" s="6" customFormat="1" x14ac:dyDescent="0.4"/>
    <row r="55876" s="6" customFormat="1" x14ac:dyDescent="0.4"/>
    <row r="55877" s="6" customFormat="1" x14ac:dyDescent="0.4"/>
    <row r="55878" s="6" customFormat="1" x14ac:dyDescent="0.4"/>
    <row r="55879" s="6" customFormat="1" x14ac:dyDescent="0.4"/>
    <row r="55880" s="6" customFormat="1" x14ac:dyDescent="0.4"/>
    <row r="55881" s="6" customFormat="1" x14ac:dyDescent="0.4"/>
    <row r="55882" s="6" customFormat="1" x14ac:dyDescent="0.4"/>
    <row r="55883" s="6" customFormat="1" x14ac:dyDescent="0.4"/>
    <row r="55884" s="6" customFormat="1" x14ac:dyDescent="0.4"/>
    <row r="55885" s="6" customFormat="1" x14ac:dyDescent="0.4"/>
    <row r="55886" s="6" customFormat="1" x14ac:dyDescent="0.4"/>
    <row r="55887" s="6" customFormat="1" x14ac:dyDescent="0.4"/>
    <row r="55888" s="6" customFormat="1" x14ac:dyDescent="0.4"/>
    <row r="55889" s="6" customFormat="1" x14ac:dyDescent="0.4"/>
    <row r="55890" s="6" customFormat="1" x14ac:dyDescent="0.4"/>
    <row r="55891" s="6" customFormat="1" x14ac:dyDescent="0.4"/>
    <row r="55892" s="6" customFormat="1" x14ac:dyDescent="0.4"/>
    <row r="55893" s="6" customFormat="1" x14ac:dyDescent="0.4"/>
    <row r="55894" s="6" customFormat="1" x14ac:dyDescent="0.4"/>
    <row r="55895" s="6" customFormat="1" x14ac:dyDescent="0.4"/>
    <row r="55896" s="6" customFormat="1" x14ac:dyDescent="0.4"/>
    <row r="55897" s="6" customFormat="1" x14ac:dyDescent="0.4"/>
    <row r="55898" s="6" customFormat="1" x14ac:dyDescent="0.4"/>
    <row r="55899" s="6" customFormat="1" x14ac:dyDescent="0.4"/>
    <row r="55900" s="6" customFormat="1" x14ac:dyDescent="0.4"/>
    <row r="55901" s="6" customFormat="1" x14ac:dyDescent="0.4"/>
    <row r="55902" s="6" customFormat="1" x14ac:dyDescent="0.4"/>
    <row r="55903" s="6" customFormat="1" x14ac:dyDescent="0.4"/>
    <row r="55904" s="6" customFormat="1" x14ac:dyDescent="0.4"/>
    <row r="55905" s="6" customFormat="1" x14ac:dyDescent="0.4"/>
    <row r="55906" s="6" customFormat="1" x14ac:dyDescent="0.4"/>
    <row r="55907" s="6" customFormat="1" x14ac:dyDescent="0.4"/>
    <row r="55908" s="6" customFormat="1" x14ac:dyDescent="0.4"/>
    <row r="55909" s="6" customFormat="1" x14ac:dyDescent="0.4"/>
    <row r="55910" s="6" customFormat="1" x14ac:dyDescent="0.4"/>
    <row r="55911" s="6" customFormat="1" x14ac:dyDescent="0.4"/>
    <row r="55912" s="6" customFormat="1" x14ac:dyDescent="0.4"/>
    <row r="55913" s="6" customFormat="1" x14ac:dyDescent="0.4"/>
    <row r="55914" s="6" customFormat="1" x14ac:dyDescent="0.4"/>
    <row r="55915" s="6" customFormat="1" x14ac:dyDescent="0.4"/>
    <row r="55916" s="6" customFormat="1" x14ac:dyDescent="0.4"/>
    <row r="55917" s="6" customFormat="1" x14ac:dyDescent="0.4"/>
    <row r="55918" s="6" customFormat="1" x14ac:dyDescent="0.4"/>
    <row r="55919" s="6" customFormat="1" x14ac:dyDescent="0.4"/>
    <row r="55920" s="6" customFormat="1" x14ac:dyDescent="0.4"/>
    <row r="55921" s="6" customFormat="1" x14ac:dyDescent="0.4"/>
    <row r="55922" s="6" customFormat="1" x14ac:dyDescent="0.4"/>
    <row r="55923" s="6" customFormat="1" x14ac:dyDescent="0.4"/>
    <row r="55924" s="6" customFormat="1" x14ac:dyDescent="0.4"/>
    <row r="55925" s="6" customFormat="1" x14ac:dyDescent="0.4"/>
    <row r="55926" s="6" customFormat="1" x14ac:dyDescent="0.4"/>
    <row r="55927" s="6" customFormat="1" x14ac:dyDescent="0.4"/>
    <row r="55928" s="6" customFormat="1" x14ac:dyDescent="0.4"/>
    <row r="55929" s="6" customFormat="1" x14ac:dyDescent="0.4"/>
    <row r="55930" s="6" customFormat="1" x14ac:dyDescent="0.4"/>
    <row r="55931" s="6" customFormat="1" x14ac:dyDescent="0.4"/>
    <row r="55932" s="6" customFormat="1" x14ac:dyDescent="0.4"/>
    <row r="55933" s="6" customFormat="1" x14ac:dyDescent="0.4"/>
    <row r="55934" s="6" customFormat="1" x14ac:dyDescent="0.4"/>
    <row r="55935" s="6" customFormat="1" x14ac:dyDescent="0.4"/>
    <row r="55936" s="6" customFormat="1" x14ac:dyDescent="0.4"/>
    <row r="55937" s="6" customFormat="1" x14ac:dyDescent="0.4"/>
    <row r="55938" s="6" customFormat="1" x14ac:dyDescent="0.4"/>
    <row r="55939" s="6" customFormat="1" x14ac:dyDescent="0.4"/>
    <row r="55940" s="6" customFormat="1" x14ac:dyDescent="0.4"/>
    <row r="55941" s="6" customFormat="1" x14ac:dyDescent="0.4"/>
    <row r="55942" s="6" customFormat="1" x14ac:dyDescent="0.4"/>
    <row r="55943" s="6" customFormat="1" x14ac:dyDescent="0.4"/>
    <row r="55944" s="6" customFormat="1" x14ac:dyDescent="0.4"/>
    <row r="55945" s="6" customFormat="1" x14ac:dyDescent="0.4"/>
    <row r="55946" s="6" customFormat="1" x14ac:dyDescent="0.4"/>
    <row r="55947" s="6" customFormat="1" x14ac:dyDescent="0.4"/>
    <row r="55948" s="6" customFormat="1" x14ac:dyDescent="0.4"/>
    <row r="55949" s="6" customFormat="1" x14ac:dyDescent="0.4"/>
    <row r="55950" s="6" customFormat="1" x14ac:dyDescent="0.4"/>
    <row r="55951" s="6" customFormat="1" x14ac:dyDescent="0.4"/>
    <row r="55952" s="6" customFormat="1" x14ac:dyDescent="0.4"/>
    <row r="55953" s="6" customFormat="1" x14ac:dyDescent="0.4"/>
    <row r="55954" s="6" customFormat="1" x14ac:dyDescent="0.4"/>
    <row r="55955" s="6" customFormat="1" x14ac:dyDescent="0.4"/>
    <row r="55956" s="6" customFormat="1" x14ac:dyDescent="0.4"/>
    <row r="55957" s="6" customFormat="1" x14ac:dyDescent="0.4"/>
    <row r="55958" s="6" customFormat="1" x14ac:dyDescent="0.4"/>
    <row r="55959" s="6" customFormat="1" x14ac:dyDescent="0.4"/>
    <row r="55960" s="6" customFormat="1" x14ac:dyDescent="0.4"/>
    <row r="55961" s="6" customFormat="1" x14ac:dyDescent="0.4"/>
    <row r="55962" s="6" customFormat="1" x14ac:dyDescent="0.4"/>
    <row r="55963" s="6" customFormat="1" x14ac:dyDescent="0.4"/>
    <row r="55964" s="6" customFormat="1" x14ac:dyDescent="0.4"/>
    <row r="55965" s="6" customFormat="1" x14ac:dyDescent="0.4"/>
    <row r="55966" s="6" customFormat="1" x14ac:dyDescent="0.4"/>
    <row r="55967" s="6" customFormat="1" x14ac:dyDescent="0.4"/>
    <row r="55968" s="6" customFormat="1" x14ac:dyDescent="0.4"/>
    <row r="55969" s="6" customFormat="1" x14ac:dyDescent="0.4"/>
    <row r="55970" s="6" customFormat="1" x14ac:dyDescent="0.4"/>
    <row r="55971" s="6" customFormat="1" x14ac:dyDescent="0.4"/>
    <row r="55972" s="6" customFormat="1" x14ac:dyDescent="0.4"/>
    <row r="55973" s="6" customFormat="1" x14ac:dyDescent="0.4"/>
    <row r="55974" s="6" customFormat="1" x14ac:dyDescent="0.4"/>
    <row r="55975" s="6" customFormat="1" x14ac:dyDescent="0.4"/>
    <row r="55976" s="6" customFormat="1" x14ac:dyDescent="0.4"/>
    <row r="55977" s="6" customFormat="1" x14ac:dyDescent="0.4"/>
    <row r="55978" s="6" customFormat="1" x14ac:dyDescent="0.4"/>
    <row r="55979" s="6" customFormat="1" x14ac:dyDescent="0.4"/>
    <row r="55980" s="6" customFormat="1" x14ac:dyDescent="0.4"/>
    <row r="55981" s="6" customFormat="1" x14ac:dyDescent="0.4"/>
    <row r="55982" s="6" customFormat="1" x14ac:dyDescent="0.4"/>
    <row r="55983" s="6" customFormat="1" x14ac:dyDescent="0.4"/>
    <row r="55984" s="6" customFormat="1" x14ac:dyDescent="0.4"/>
    <row r="55985" s="6" customFormat="1" x14ac:dyDescent="0.4"/>
    <row r="55986" s="6" customFormat="1" x14ac:dyDescent="0.4"/>
    <row r="55987" s="6" customFormat="1" x14ac:dyDescent="0.4"/>
    <row r="55988" s="6" customFormat="1" x14ac:dyDescent="0.4"/>
    <row r="55989" s="6" customFormat="1" x14ac:dyDescent="0.4"/>
    <row r="55990" s="6" customFormat="1" x14ac:dyDescent="0.4"/>
    <row r="55991" s="6" customFormat="1" x14ac:dyDescent="0.4"/>
    <row r="55992" s="6" customFormat="1" x14ac:dyDescent="0.4"/>
    <row r="55993" s="6" customFormat="1" x14ac:dyDescent="0.4"/>
    <row r="55994" s="6" customFormat="1" x14ac:dyDescent="0.4"/>
    <row r="55995" s="6" customFormat="1" x14ac:dyDescent="0.4"/>
    <row r="55996" s="6" customFormat="1" x14ac:dyDescent="0.4"/>
    <row r="55997" s="6" customFormat="1" x14ac:dyDescent="0.4"/>
    <row r="55998" s="6" customFormat="1" x14ac:dyDescent="0.4"/>
    <row r="55999" s="6" customFormat="1" x14ac:dyDescent="0.4"/>
    <row r="56000" s="6" customFormat="1" x14ac:dyDescent="0.4"/>
    <row r="56001" s="6" customFormat="1" x14ac:dyDescent="0.4"/>
    <row r="56002" s="6" customFormat="1" x14ac:dyDescent="0.4"/>
    <row r="56003" s="6" customFormat="1" x14ac:dyDescent="0.4"/>
    <row r="56004" s="6" customFormat="1" x14ac:dyDescent="0.4"/>
    <row r="56005" s="6" customFormat="1" x14ac:dyDescent="0.4"/>
    <row r="56006" s="6" customFormat="1" x14ac:dyDescent="0.4"/>
    <row r="56007" s="6" customFormat="1" x14ac:dyDescent="0.4"/>
    <row r="56008" s="6" customFormat="1" x14ac:dyDescent="0.4"/>
    <row r="56009" s="6" customFormat="1" x14ac:dyDescent="0.4"/>
    <row r="56010" s="6" customFormat="1" x14ac:dyDescent="0.4"/>
    <row r="56011" s="6" customFormat="1" x14ac:dyDescent="0.4"/>
    <row r="56012" s="6" customFormat="1" x14ac:dyDescent="0.4"/>
    <row r="56013" s="6" customFormat="1" x14ac:dyDescent="0.4"/>
    <row r="56014" s="6" customFormat="1" x14ac:dyDescent="0.4"/>
    <row r="56015" s="6" customFormat="1" x14ac:dyDescent="0.4"/>
    <row r="56016" s="6" customFormat="1" x14ac:dyDescent="0.4"/>
    <row r="56017" s="6" customFormat="1" x14ac:dyDescent="0.4"/>
    <row r="56018" s="6" customFormat="1" x14ac:dyDescent="0.4"/>
    <row r="56019" s="6" customFormat="1" x14ac:dyDescent="0.4"/>
    <row r="56020" s="6" customFormat="1" x14ac:dyDescent="0.4"/>
    <row r="56021" s="6" customFormat="1" x14ac:dyDescent="0.4"/>
    <row r="56022" s="6" customFormat="1" x14ac:dyDescent="0.4"/>
    <row r="56023" s="6" customFormat="1" x14ac:dyDescent="0.4"/>
    <row r="56024" s="6" customFormat="1" x14ac:dyDescent="0.4"/>
    <row r="56025" s="6" customFormat="1" x14ac:dyDescent="0.4"/>
    <row r="56026" s="6" customFormat="1" x14ac:dyDescent="0.4"/>
    <row r="56027" s="6" customFormat="1" x14ac:dyDescent="0.4"/>
    <row r="56028" s="6" customFormat="1" x14ac:dyDescent="0.4"/>
    <row r="56029" s="6" customFormat="1" x14ac:dyDescent="0.4"/>
    <row r="56030" s="6" customFormat="1" x14ac:dyDescent="0.4"/>
    <row r="56031" s="6" customFormat="1" x14ac:dyDescent="0.4"/>
    <row r="56032" s="6" customFormat="1" x14ac:dyDescent="0.4"/>
    <row r="56033" s="6" customFormat="1" x14ac:dyDescent="0.4"/>
    <row r="56034" s="6" customFormat="1" x14ac:dyDescent="0.4"/>
    <row r="56035" s="6" customFormat="1" x14ac:dyDescent="0.4"/>
    <row r="56036" s="6" customFormat="1" x14ac:dyDescent="0.4"/>
    <row r="56037" s="6" customFormat="1" x14ac:dyDescent="0.4"/>
    <row r="56038" s="6" customFormat="1" x14ac:dyDescent="0.4"/>
    <row r="56039" s="6" customFormat="1" x14ac:dyDescent="0.4"/>
    <row r="56040" s="6" customFormat="1" x14ac:dyDescent="0.4"/>
    <row r="56041" s="6" customFormat="1" x14ac:dyDescent="0.4"/>
    <row r="56042" s="6" customFormat="1" x14ac:dyDescent="0.4"/>
    <row r="56043" s="6" customFormat="1" x14ac:dyDescent="0.4"/>
    <row r="56044" s="6" customFormat="1" x14ac:dyDescent="0.4"/>
    <row r="56045" s="6" customFormat="1" x14ac:dyDescent="0.4"/>
    <row r="56046" s="6" customFormat="1" x14ac:dyDescent="0.4"/>
    <row r="56047" s="6" customFormat="1" x14ac:dyDescent="0.4"/>
    <row r="56048" s="6" customFormat="1" x14ac:dyDescent="0.4"/>
    <row r="56049" s="6" customFormat="1" x14ac:dyDescent="0.4"/>
    <row r="56050" s="6" customFormat="1" x14ac:dyDescent="0.4"/>
    <row r="56051" s="6" customFormat="1" x14ac:dyDescent="0.4"/>
    <row r="56052" s="6" customFormat="1" x14ac:dyDescent="0.4"/>
    <row r="56053" s="6" customFormat="1" x14ac:dyDescent="0.4"/>
    <row r="56054" s="6" customFormat="1" x14ac:dyDescent="0.4"/>
    <row r="56055" s="6" customFormat="1" x14ac:dyDescent="0.4"/>
    <row r="56056" s="6" customFormat="1" x14ac:dyDescent="0.4"/>
    <row r="56057" s="6" customFormat="1" x14ac:dyDescent="0.4"/>
    <row r="56058" s="6" customFormat="1" x14ac:dyDescent="0.4"/>
    <row r="56059" s="6" customFormat="1" x14ac:dyDescent="0.4"/>
    <row r="56060" s="6" customFormat="1" x14ac:dyDescent="0.4"/>
    <row r="56061" s="6" customFormat="1" x14ac:dyDescent="0.4"/>
    <row r="56062" s="6" customFormat="1" x14ac:dyDescent="0.4"/>
    <row r="56063" s="6" customFormat="1" x14ac:dyDescent="0.4"/>
    <row r="56064" s="6" customFormat="1" x14ac:dyDescent="0.4"/>
    <row r="56065" s="6" customFormat="1" x14ac:dyDescent="0.4"/>
    <row r="56066" s="6" customFormat="1" x14ac:dyDescent="0.4"/>
    <row r="56067" s="6" customFormat="1" x14ac:dyDescent="0.4"/>
    <row r="56068" s="6" customFormat="1" x14ac:dyDescent="0.4"/>
    <row r="56069" s="6" customFormat="1" x14ac:dyDescent="0.4"/>
    <row r="56070" s="6" customFormat="1" x14ac:dyDescent="0.4"/>
    <row r="56071" s="6" customFormat="1" x14ac:dyDescent="0.4"/>
    <row r="56072" s="6" customFormat="1" x14ac:dyDescent="0.4"/>
    <row r="56073" s="6" customFormat="1" x14ac:dyDescent="0.4"/>
    <row r="56074" s="6" customFormat="1" x14ac:dyDescent="0.4"/>
    <row r="56075" s="6" customFormat="1" x14ac:dyDescent="0.4"/>
    <row r="56076" s="6" customFormat="1" x14ac:dyDescent="0.4"/>
    <row r="56077" s="6" customFormat="1" x14ac:dyDescent="0.4"/>
    <row r="56078" s="6" customFormat="1" x14ac:dyDescent="0.4"/>
    <row r="56079" s="6" customFormat="1" x14ac:dyDescent="0.4"/>
    <row r="56080" s="6" customFormat="1" x14ac:dyDescent="0.4"/>
    <row r="56081" s="6" customFormat="1" x14ac:dyDescent="0.4"/>
    <row r="56082" s="6" customFormat="1" x14ac:dyDescent="0.4"/>
    <row r="56083" s="6" customFormat="1" x14ac:dyDescent="0.4"/>
    <row r="56084" s="6" customFormat="1" x14ac:dyDescent="0.4"/>
    <row r="56085" s="6" customFormat="1" x14ac:dyDescent="0.4"/>
    <row r="56086" s="6" customFormat="1" x14ac:dyDescent="0.4"/>
    <row r="56087" s="6" customFormat="1" x14ac:dyDescent="0.4"/>
    <row r="56088" s="6" customFormat="1" x14ac:dyDescent="0.4"/>
    <row r="56089" s="6" customFormat="1" x14ac:dyDescent="0.4"/>
    <row r="56090" s="6" customFormat="1" x14ac:dyDescent="0.4"/>
    <row r="56091" s="6" customFormat="1" x14ac:dyDescent="0.4"/>
    <row r="56092" s="6" customFormat="1" x14ac:dyDescent="0.4"/>
    <row r="56093" s="6" customFormat="1" x14ac:dyDescent="0.4"/>
    <row r="56094" s="6" customFormat="1" x14ac:dyDescent="0.4"/>
    <row r="56095" s="6" customFormat="1" x14ac:dyDescent="0.4"/>
    <row r="56096" s="6" customFormat="1" x14ac:dyDescent="0.4"/>
    <row r="56097" s="6" customFormat="1" x14ac:dyDescent="0.4"/>
    <row r="56098" s="6" customFormat="1" x14ac:dyDescent="0.4"/>
    <row r="56099" s="6" customFormat="1" x14ac:dyDescent="0.4"/>
    <row r="56100" s="6" customFormat="1" x14ac:dyDescent="0.4"/>
    <row r="56101" s="6" customFormat="1" x14ac:dyDescent="0.4"/>
    <row r="56102" s="6" customFormat="1" x14ac:dyDescent="0.4"/>
    <row r="56103" s="6" customFormat="1" x14ac:dyDescent="0.4"/>
    <row r="56104" s="6" customFormat="1" x14ac:dyDescent="0.4"/>
    <row r="56105" s="6" customFormat="1" x14ac:dyDescent="0.4"/>
    <row r="56106" s="6" customFormat="1" x14ac:dyDescent="0.4"/>
    <row r="56107" s="6" customFormat="1" x14ac:dyDescent="0.4"/>
    <row r="56108" s="6" customFormat="1" x14ac:dyDescent="0.4"/>
    <row r="56109" s="6" customFormat="1" x14ac:dyDescent="0.4"/>
    <row r="56110" s="6" customFormat="1" x14ac:dyDescent="0.4"/>
    <row r="56111" s="6" customFormat="1" x14ac:dyDescent="0.4"/>
    <row r="56112" s="6" customFormat="1" x14ac:dyDescent="0.4"/>
    <row r="56113" s="6" customFormat="1" x14ac:dyDescent="0.4"/>
    <row r="56114" s="6" customFormat="1" x14ac:dyDescent="0.4"/>
    <row r="56115" s="6" customFormat="1" x14ac:dyDescent="0.4"/>
    <row r="56116" s="6" customFormat="1" x14ac:dyDescent="0.4"/>
    <row r="56117" s="6" customFormat="1" x14ac:dyDescent="0.4"/>
    <row r="56118" s="6" customFormat="1" x14ac:dyDescent="0.4"/>
    <row r="56119" s="6" customFormat="1" x14ac:dyDescent="0.4"/>
    <row r="56120" s="6" customFormat="1" x14ac:dyDescent="0.4"/>
    <row r="56121" s="6" customFormat="1" x14ac:dyDescent="0.4"/>
    <row r="56122" s="6" customFormat="1" x14ac:dyDescent="0.4"/>
    <row r="56123" s="6" customFormat="1" x14ac:dyDescent="0.4"/>
    <row r="56124" s="6" customFormat="1" x14ac:dyDescent="0.4"/>
    <row r="56125" s="6" customFormat="1" x14ac:dyDescent="0.4"/>
    <row r="56126" s="6" customFormat="1" x14ac:dyDescent="0.4"/>
    <row r="56127" s="6" customFormat="1" x14ac:dyDescent="0.4"/>
    <row r="56128" s="6" customFormat="1" x14ac:dyDescent="0.4"/>
    <row r="56129" s="6" customFormat="1" x14ac:dyDescent="0.4"/>
    <row r="56130" s="6" customFormat="1" x14ac:dyDescent="0.4"/>
    <row r="56131" s="6" customFormat="1" x14ac:dyDescent="0.4"/>
    <row r="56132" s="6" customFormat="1" x14ac:dyDescent="0.4"/>
    <row r="56133" s="6" customFormat="1" x14ac:dyDescent="0.4"/>
    <row r="56134" s="6" customFormat="1" x14ac:dyDescent="0.4"/>
    <row r="56135" s="6" customFormat="1" x14ac:dyDescent="0.4"/>
    <row r="56136" s="6" customFormat="1" x14ac:dyDescent="0.4"/>
    <row r="56137" s="6" customFormat="1" x14ac:dyDescent="0.4"/>
    <row r="56138" s="6" customFormat="1" x14ac:dyDescent="0.4"/>
    <row r="56139" s="6" customFormat="1" x14ac:dyDescent="0.4"/>
    <row r="56140" s="6" customFormat="1" x14ac:dyDescent="0.4"/>
    <row r="56141" s="6" customFormat="1" x14ac:dyDescent="0.4"/>
    <row r="56142" s="6" customFormat="1" x14ac:dyDescent="0.4"/>
    <row r="56143" s="6" customFormat="1" x14ac:dyDescent="0.4"/>
    <row r="56144" s="6" customFormat="1" x14ac:dyDescent="0.4"/>
    <row r="56145" s="6" customFormat="1" x14ac:dyDescent="0.4"/>
    <row r="56146" s="6" customFormat="1" x14ac:dyDescent="0.4"/>
    <row r="56147" s="6" customFormat="1" x14ac:dyDescent="0.4"/>
    <row r="56148" s="6" customFormat="1" x14ac:dyDescent="0.4"/>
    <row r="56149" s="6" customFormat="1" x14ac:dyDescent="0.4"/>
    <row r="56150" s="6" customFormat="1" x14ac:dyDescent="0.4"/>
    <row r="56151" s="6" customFormat="1" x14ac:dyDescent="0.4"/>
    <row r="56152" s="6" customFormat="1" x14ac:dyDescent="0.4"/>
    <row r="56153" s="6" customFormat="1" x14ac:dyDescent="0.4"/>
    <row r="56154" s="6" customFormat="1" x14ac:dyDescent="0.4"/>
    <row r="56155" s="6" customFormat="1" x14ac:dyDescent="0.4"/>
    <row r="56156" s="6" customFormat="1" x14ac:dyDescent="0.4"/>
    <row r="56157" s="6" customFormat="1" x14ac:dyDescent="0.4"/>
    <row r="56158" s="6" customFormat="1" x14ac:dyDescent="0.4"/>
    <row r="56159" s="6" customFormat="1" x14ac:dyDescent="0.4"/>
    <row r="56160" s="6" customFormat="1" x14ac:dyDescent="0.4"/>
    <row r="56161" s="6" customFormat="1" x14ac:dyDescent="0.4"/>
    <row r="56162" s="6" customFormat="1" x14ac:dyDescent="0.4"/>
    <row r="56163" s="6" customFormat="1" x14ac:dyDescent="0.4"/>
    <row r="56164" s="6" customFormat="1" x14ac:dyDescent="0.4"/>
    <row r="56165" s="6" customFormat="1" x14ac:dyDescent="0.4"/>
    <row r="56166" s="6" customFormat="1" x14ac:dyDescent="0.4"/>
    <row r="56167" s="6" customFormat="1" x14ac:dyDescent="0.4"/>
    <row r="56168" s="6" customFormat="1" x14ac:dyDescent="0.4"/>
    <row r="56169" s="6" customFormat="1" x14ac:dyDescent="0.4"/>
    <row r="56170" s="6" customFormat="1" x14ac:dyDescent="0.4"/>
    <row r="56171" s="6" customFormat="1" x14ac:dyDescent="0.4"/>
    <row r="56172" s="6" customFormat="1" x14ac:dyDescent="0.4"/>
    <row r="56173" s="6" customFormat="1" x14ac:dyDescent="0.4"/>
    <row r="56174" s="6" customFormat="1" x14ac:dyDescent="0.4"/>
    <row r="56175" s="6" customFormat="1" x14ac:dyDescent="0.4"/>
    <row r="56176" s="6" customFormat="1" x14ac:dyDescent="0.4"/>
    <row r="56177" s="6" customFormat="1" x14ac:dyDescent="0.4"/>
    <row r="56178" s="6" customFormat="1" x14ac:dyDescent="0.4"/>
    <row r="56179" s="6" customFormat="1" x14ac:dyDescent="0.4"/>
    <row r="56180" s="6" customFormat="1" x14ac:dyDescent="0.4"/>
    <row r="56181" s="6" customFormat="1" x14ac:dyDescent="0.4"/>
    <row r="56182" s="6" customFormat="1" x14ac:dyDescent="0.4"/>
    <row r="56183" s="6" customFormat="1" x14ac:dyDescent="0.4"/>
    <row r="56184" s="6" customFormat="1" x14ac:dyDescent="0.4"/>
    <row r="56185" s="6" customFormat="1" x14ac:dyDescent="0.4"/>
    <row r="56186" s="6" customFormat="1" x14ac:dyDescent="0.4"/>
    <row r="56187" s="6" customFormat="1" x14ac:dyDescent="0.4"/>
    <row r="56188" s="6" customFormat="1" x14ac:dyDescent="0.4"/>
    <row r="56189" s="6" customFormat="1" x14ac:dyDescent="0.4"/>
    <row r="56190" s="6" customFormat="1" x14ac:dyDescent="0.4"/>
    <row r="56191" s="6" customFormat="1" x14ac:dyDescent="0.4"/>
    <row r="56192" s="6" customFormat="1" x14ac:dyDescent="0.4"/>
    <row r="56193" s="6" customFormat="1" x14ac:dyDescent="0.4"/>
    <row r="56194" s="6" customFormat="1" x14ac:dyDescent="0.4"/>
    <row r="56195" s="6" customFormat="1" x14ac:dyDescent="0.4"/>
    <row r="56196" s="6" customFormat="1" x14ac:dyDescent="0.4"/>
    <row r="56197" s="6" customFormat="1" x14ac:dyDescent="0.4"/>
    <row r="56198" s="6" customFormat="1" x14ac:dyDescent="0.4"/>
    <row r="56199" s="6" customFormat="1" x14ac:dyDescent="0.4"/>
    <row r="56200" s="6" customFormat="1" x14ac:dyDescent="0.4"/>
    <row r="56201" s="6" customFormat="1" x14ac:dyDescent="0.4"/>
    <row r="56202" s="6" customFormat="1" x14ac:dyDescent="0.4"/>
    <row r="56203" s="6" customFormat="1" x14ac:dyDescent="0.4"/>
    <row r="56204" s="6" customFormat="1" x14ac:dyDescent="0.4"/>
    <row r="56205" s="6" customFormat="1" x14ac:dyDescent="0.4"/>
    <row r="56206" s="6" customFormat="1" x14ac:dyDescent="0.4"/>
    <row r="56207" s="6" customFormat="1" x14ac:dyDescent="0.4"/>
    <row r="56208" s="6" customFormat="1" x14ac:dyDescent="0.4"/>
    <row r="56209" s="6" customFormat="1" x14ac:dyDescent="0.4"/>
    <row r="56210" s="6" customFormat="1" x14ac:dyDescent="0.4"/>
    <row r="56211" s="6" customFormat="1" x14ac:dyDescent="0.4"/>
    <row r="56212" s="6" customFormat="1" x14ac:dyDescent="0.4"/>
    <row r="56213" s="6" customFormat="1" x14ac:dyDescent="0.4"/>
    <row r="56214" s="6" customFormat="1" x14ac:dyDescent="0.4"/>
    <row r="56215" s="6" customFormat="1" x14ac:dyDescent="0.4"/>
    <row r="56216" s="6" customFormat="1" x14ac:dyDescent="0.4"/>
    <row r="56217" s="6" customFormat="1" x14ac:dyDescent="0.4"/>
    <row r="56218" s="6" customFormat="1" x14ac:dyDescent="0.4"/>
    <row r="56219" s="6" customFormat="1" x14ac:dyDescent="0.4"/>
    <row r="56220" s="6" customFormat="1" x14ac:dyDescent="0.4"/>
    <row r="56221" s="6" customFormat="1" x14ac:dyDescent="0.4"/>
    <row r="56222" s="6" customFormat="1" x14ac:dyDescent="0.4"/>
    <row r="56223" s="6" customFormat="1" x14ac:dyDescent="0.4"/>
    <row r="56224" s="6" customFormat="1" x14ac:dyDescent="0.4"/>
    <row r="56225" s="6" customFormat="1" x14ac:dyDescent="0.4"/>
    <row r="56226" s="6" customFormat="1" x14ac:dyDescent="0.4"/>
    <row r="56227" s="6" customFormat="1" x14ac:dyDescent="0.4"/>
    <row r="56228" s="6" customFormat="1" x14ac:dyDescent="0.4"/>
    <row r="56229" s="6" customFormat="1" x14ac:dyDescent="0.4"/>
    <row r="56230" s="6" customFormat="1" x14ac:dyDescent="0.4"/>
    <row r="56231" s="6" customFormat="1" x14ac:dyDescent="0.4"/>
    <row r="56232" s="6" customFormat="1" x14ac:dyDescent="0.4"/>
    <row r="56233" s="6" customFormat="1" x14ac:dyDescent="0.4"/>
    <row r="56234" s="6" customFormat="1" x14ac:dyDescent="0.4"/>
    <row r="56235" s="6" customFormat="1" x14ac:dyDescent="0.4"/>
    <row r="56236" s="6" customFormat="1" x14ac:dyDescent="0.4"/>
    <row r="56237" s="6" customFormat="1" x14ac:dyDescent="0.4"/>
    <row r="56238" s="6" customFormat="1" x14ac:dyDescent="0.4"/>
    <row r="56239" s="6" customFormat="1" x14ac:dyDescent="0.4"/>
    <row r="56240" s="6" customFormat="1" x14ac:dyDescent="0.4"/>
    <row r="56241" s="6" customFormat="1" x14ac:dyDescent="0.4"/>
    <row r="56242" s="6" customFormat="1" x14ac:dyDescent="0.4"/>
    <row r="56243" s="6" customFormat="1" x14ac:dyDescent="0.4"/>
    <row r="56244" s="6" customFormat="1" x14ac:dyDescent="0.4"/>
    <row r="56245" s="6" customFormat="1" x14ac:dyDescent="0.4"/>
    <row r="56246" s="6" customFormat="1" x14ac:dyDescent="0.4"/>
    <row r="56247" s="6" customFormat="1" x14ac:dyDescent="0.4"/>
    <row r="56248" s="6" customFormat="1" x14ac:dyDescent="0.4"/>
    <row r="56249" s="6" customFormat="1" x14ac:dyDescent="0.4"/>
    <row r="56250" s="6" customFormat="1" x14ac:dyDescent="0.4"/>
    <row r="56251" s="6" customFormat="1" x14ac:dyDescent="0.4"/>
    <row r="56252" s="6" customFormat="1" x14ac:dyDescent="0.4"/>
    <row r="56253" s="6" customFormat="1" x14ac:dyDescent="0.4"/>
    <row r="56254" s="6" customFormat="1" x14ac:dyDescent="0.4"/>
    <row r="56255" s="6" customFormat="1" x14ac:dyDescent="0.4"/>
    <row r="56256" s="6" customFormat="1" x14ac:dyDescent="0.4"/>
    <row r="56257" s="6" customFormat="1" x14ac:dyDescent="0.4"/>
    <row r="56258" s="6" customFormat="1" x14ac:dyDescent="0.4"/>
    <row r="56259" s="6" customFormat="1" x14ac:dyDescent="0.4"/>
    <row r="56260" s="6" customFormat="1" x14ac:dyDescent="0.4"/>
    <row r="56261" s="6" customFormat="1" x14ac:dyDescent="0.4"/>
    <row r="56262" s="6" customFormat="1" x14ac:dyDescent="0.4"/>
    <row r="56263" s="6" customFormat="1" x14ac:dyDescent="0.4"/>
    <row r="56264" s="6" customFormat="1" x14ac:dyDescent="0.4"/>
    <row r="56265" s="6" customFormat="1" x14ac:dyDescent="0.4"/>
    <row r="56266" s="6" customFormat="1" x14ac:dyDescent="0.4"/>
    <row r="56267" s="6" customFormat="1" x14ac:dyDescent="0.4"/>
    <row r="56268" s="6" customFormat="1" x14ac:dyDescent="0.4"/>
    <row r="56269" s="6" customFormat="1" x14ac:dyDescent="0.4"/>
    <row r="56270" s="6" customFormat="1" x14ac:dyDescent="0.4"/>
    <row r="56271" s="6" customFormat="1" x14ac:dyDescent="0.4"/>
    <row r="56272" s="6" customFormat="1" x14ac:dyDescent="0.4"/>
    <row r="56273" s="6" customFormat="1" x14ac:dyDescent="0.4"/>
    <row r="56274" s="6" customFormat="1" x14ac:dyDescent="0.4"/>
    <row r="56275" s="6" customFormat="1" x14ac:dyDescent="0.4"/>
    <row r="56276" s="6" customFormat="1" x14ac:dyDescent="0.4"/>
    <row r="56277" s="6" customFormat="1" x14ac:dyDescent="0.4"/>
    <row r="56278" s="6" customFormat="1" x14ac:dyDescent="0.4"/>
    <row r="56279" s="6" customFormat="1" x14ac:dyDescent="0.4"/>
    <row r="56280" s="6" customFormat="1" x14ac:dyDescent="0.4"/>
    <row r="56281" s="6" customFormat="1" x14ac:dyDescent="0.4"/>
    <row r="56282" s="6" customFormat="1" x14ac:dyDescent="0.4"/>
    <row r="56283" s="6" customFormat="1" x14ac:dyDescent="0.4"/>
    <row r="56284" s="6" customFormat="1" x14ac:dyDescent="0.4"/>
    <row r="56285" s="6" customFormat="1" x14ac:dyDescent="0.4"/>
    <row r="56286" s="6" customFormat="1" x14ac:dyDescent="0.4"/>
    <row r="56287" s="6" customFormat="1" x14ac:dyDescent="0.4"/>
    <row r="56288" s="6" customFormat="1" x14ac:dyDescent="0.4"/>
    <row r="56289" s="6" customFormat="1" x14ac:dyDescent="0.4"/>
    <row r="56290" s="6" customFormat="1" x14ac:dyDescent="0.4"/>
    <row r="56291" s="6" customFormat="1" x14ac:dyDescent="0.4"/>
    <row r="56292" s="6" customFormat="1" x14ac:dyDescent="0.4"/>
    <row r="56293" s="6" customFormat="1" x14ac:dyDescent="0.4"/>
    <row r="56294" s="6" customFormat="1" x14ac:dyDescent="0.4"/>
    <row r="56295" s="6" customFormat="1" x14ac:dyDescent="0.4"/>
    <row r="56296" s="6" customFormat="1" x14ac:dyDescent="0.4"/>
    <row r="56297" s="6" customFormat="1" x14ac:dyDescent="0.4"/>
    <row r="56298" s="6" customFormat="1" x14ac:dyDescent="0.4"/>
    <row r="56299" s="6" customFormat="1" x14ac:dyDescent="0.4"/>
    <row r="56300" s="6" customFormat="1" x14ac:dyDescent="0.4"/>
    <row r="56301" s="6" customFormat="1" x14ac:dyDescent="0.4"/>
    <row r="56302" s="6" customFormat="1" x14ac:dyDescent="0.4"/>
    <row r="56303" s="6" customFormat="1" x14ac:dyDescent="0.4"/>
    <row r="56304" s="6" customFormat="1" x14ac:dyDescent="0.4"/>
    <row r="56305" s="6" customFormat="1" x14ac:dyDescent="0.4"/>
    <row r="56306" s="6" customFormat="1" x14ac:dyDescent="0.4"/>
    <row r="56307" s="6" customFormat="1" x14ac:dyDescent="0.4"/>
    <row r="56308" s="6" customFormat="1" x14ac:dyDescent="0.4"/>
    <row r="56309" s="6" customFormat="1" x14ac:dyDescent="0.4"/>
    <row r="56310" s="6" customFormat="1" x14ac:dyDescent="0.4"/>
    <row r="56311" s="6" customFormat="1" x14ac:dyDescent="0.4"/>
    <row r="56312" s="6" customFormat="1" x14ac:dyDescent="0.4"/>
    <row r="56313" s="6" customFormat="1" x14ac:dyDescent="0.4"/>
    <row r="56314" s="6" customFormat="1" x14ac:dyDescent="0.4"/>
    <row r="56315" s="6" customFormat="1" x14ac:dyDescent="0.4"/>
    <row r="56316" s="6" customFormat="1" x14ac:dyDescent="0.4"/>
    <row r="56317" s="6" customFormat="1" x14ac:dyDescent="0.4"/>
    <row r="56318" s="6" customFormat="1" x14ac:dyDescent="0.4"/>
    <row r="56319" s="6" customFormat="1" x14ac:dyDescent="0.4"/>
    <row r="56320" s="6" customFormat="1" x14ac:dyDescent="0.4"/>
    <row r="56321" s="6" customFormat="1" x14ac:dyDescent="0.4"/>
    <row r="56322" s="6" customFormat="1" x14ac:dyDescent="0.4"/>
    <row r="56323" s="6" customFormat="1" x14ac:dyDescent="0.4"/>
    <row r="56324" s="6" customFormat="1" x14ac:dyDescent="0.4"/>
    <row r="56325" s="6" customFormat="1" x14ac:dyDescent="0.4"/>
    <row r="56326" s="6" customFormat="1" x14ac:dyDescent="0.4"/>
    <row r="56327" s="6" customFormat="1" x14ac:dyDescent="0.4"/>
    <row r="56328" s="6" customFormat="1" x14ac:dyDescent="0.4"/>
    <row r="56329" s="6" customFormat="1" x14ac:dyDescent="0.4"/>
    <row r="56330" s="6" customFormat="1" x14ac:dyDescent="0.4"/>
    <row r="56331" s="6" customFormat="1" x14ac:dyDescent="0.4"/>
    <row r="56332" s="6" customFormat="1" x14ac:dyDescent="0.4"/>
    <row r="56333" s="6" customFormat="1" x14ac:dyDescent="0.4"/>
    <row r="56334" s="6" customFormat="1" x14ac:dyDescent="0.4"/>
    <row r="56335" s="6" customFormat="1" x14ac:dyDescent="0.4"/>
    <row r="56336" s="6" customFormat="1" x14ac:dyDescent="0.4"/>
    <row r="56337" s="6" customFormat="1" x14ac:dyDescent="0.4"/>
    <row r="56338" s="6" customFormat="1" x14ac:dyDescent="0.4"/>
    <row r="56339" s="6" customFormat="1" x14ac:dyDescent="0.4"/>
    <row r="56340" s="6" customFormat="1" x14ac:dyDescent="0.4"/>
    <row r="56341" s="6" customFormat="1" x14ac:dyDescent="0.4"/>
    <row r="56342" s="6" customFormat="1" x14ac:dyDescent="0.4"/>
    <row r="56343" s="6" customFormat="1" x14ac:dyDescent="0.4"/>
    <row r="56344" s="6" customFormat="1" x14ac:dyDescent="0.4"/>
    <row r="56345" s="6" customFormat="1" x14ac:dyDescent="0.4"/>
    <row r="56346" s="6" customFormat="1" x14ac:dyDescent="0.4"/>
    <row r="56347" s="6" customFormat="1" x14ac:dyDescent="0.4"/>
    <row r="56348" s="6" customFormat="1" x14ac:dyDescent="0.4"/>
    <row r="56349" s="6" customFormat="1" x14ac:dyDescent="0.4"/>
    <row r="56350" s="6" customFormat="1" x14ac:dyDescent="0.4"/>
    <row r="56351" s="6" customFormat="1" x14ac:dyDescent="0.4"/>
    <row r="56352" s="6" customFormat="1" x14ac:dyDescent="0.4"/>
    <row r="56353" s="6" customFormat="1" x14ac:dyDescent="0.4"/>
    <row r="56354" s="6" customFormat="1" x14ac:dyDescent="0.4"/>
    <row r="56355" s="6" customFormat="1" x14ac:dyDescent="0.4"/>
    <row r="56356" s="6" customFormat="1" x14ac:dyDescent="0.4"/>
    <row r="56357" s="6" customFormat="1" x14ac:dyDescent="0.4"/>
    <row r="56358" s="6" customFormat="1" x14ac:dyDescent="0.4"/>
    <row r="56359" s="6" customFormat="1" x14ac:dyDescent="0.4"/>
    <row r="56360" s="6" customFormat="1" x14ac:dyDescent="0.4"/>
    <row r="56361" s="6" customFormat="1" x14ac:dyDescent="0.4"/>
    <row r="56362" s="6" customFormat="1" x14ac:dyDescent="0.4"/>
    <row r="56363" s="6" customFormat="1" x14ac:dyDescent="0.4"/>
    <row r="56364" s="6" customFormat="1" x14ac:dyDescent="0.4"/>
    <row r="56365" s="6" customFormat="1" x14ac:dyDescent="0.4"/>
    <row r="56366" s="6" customFormat="1" x14ac:dyDescent="0.4"/>
    <row r="56367" s="6" customFormat="1" x14ac:dyDescent="0.4"/>
    <row r="56368" s="6" customFormat="1" x14ac:dyDescent="0.4"/>
    <row r="56369" s="6" customFormat="1" x14ac:dyDescent="0.4"/>
    <row r="56370" s="6" customFormat="1" x14ac:dyDescent="0.4"/>
    <row r="56371" s="6" customFormat="1" x14ac:dyDescent="0.4"/>
    <row r="56372" s="6" customFormat="1" x14ac:dyDescent="0.4"/>
    <row r="56373" s="6" customFormat="1" x14ac:dyDescent="0.4"/>
    <row r="56374" s="6" customFormat="1" x14ac:dyDescent="0.4"/>
    <row r="56375" s="6" customFormat="1" x14ac:dyDescent="0.4"/>
    <row r="56376" s="6" customFormat="1" x14ac:dyDescent="0.4"/>
    <row r="56377" s="6" customFormat="1" x14ac:dyDescent="0.4"/>
    <row r="56378" s="6" customFormat="1" x14ac:dyDescent="0.4"/>
    <row r="56379" s="6" customFormat="1" x14ac:dyDescent="0.4"/>
    <row r="56380" s="6" customFormat="1" x14ac:dyDescent="0.4"/>
    <row r="56381" s="6" customFormat="1" x14ac:dyDescent="0.4"/>
    <row r="56382" s="6" customFormat="1" x14ac:dyDescent="0.4"/>
    <row r="56383" s="6" customFormat="1" x14ac:dyDescent="0.4"/>
    <row r="56384" s="6" customFormat="1" x14ac:dyDescent="0.4"/>
    <row r="56385" s="6" customFormat="1" x14ac:dyDescent="0.4"/>
    <row r="56386" s="6" customFormat="1" x14ac:dyDescent="0.4"/>
    <row r="56387" s="6" customFormat="1" x14ac:dyDescent="0.4"/>
    <row r="56388" s="6" customFormat="1" x14ac:dyDescent="0.4"/>
    <row r="56389" s="6" customFormat="1" x14ac:dyDescent="0.4"/>
    <row r="56390" s="6" customFormat="1" x14ac:dyDescent="0.4"/>
    <row r="56391" s="6" customFormat="1" x14ac:dyDescent="0.4"/>
    <row r="56392" s="6" customFormat="1" x14ac:dyDescent="0.4"/>
    <row r="56393" s="6" customFormat="1" x14ac:dyDescent="0.4"/>
    <row r="56394" s="6" customFormat="1" x14ac:dyDescent="0.4"/>
    <row r="56395" s="6" customFormat="1" x14ac:dyDescent="0.4"/>
    <row r="56396" s="6" customFormat="1" x14ac:dyDescent="0.4"/>
    <row r="56397" s="6" customFormat="1" x14ac:dyDescent="0.4"/>
    <row r="56398" s="6" customFormat="1" x14ac:dyDescent="0.4"/>
    <row r="56399" s="6" customFormat="1" x14ac:dyDescent="0.4"/>
    <row r="56400" s="6" customFormat="1" x14ac:dyDescent="0.4"/>
    <row r="56401" s="6" customFormat="1" x14ac:dyDescent="0.4"/>
    <row r="56402" s="6" customFormat="1" x14ac:dyDescent="0.4"/>
    <row r="56403" s="6" customFormat="1" x14ac:dyDescent="0.4"/>
    <row r="56404" s="6" customFormat="1" x14ac:dyDescent="0.4"/>
    <row r="56405" s="6" customFormat="1" x14ac:dyDescent="0.4"/>
    <row r="56406" s="6" customFormat="1" x14ac:dyDescent="0.4"/>
    <row r="56407" s="6" customFormat="1" x14ac:dyDescent="0.4"/>
    <row r="56408" s="6" customFormat="1" x14ac:dyDescent="0.4"/>
    <row r="56409" s="6" customFormat="1" x14ac:dyDescent="0.4"/>
    <row r="56410" s="6" customFormat="1" x14ac:dyDescent="0.4"/>
    <row r="56411" s="6" customFormat="1" x14ac:dyDescent="0.4"/>
    <row r="56412" s="6" customFormat="1" x14ac:dyDescent="0.4"/>
    <row r="56413" s="6" customFormat="1" x14ac:dyDescent="0.4"/>
    <row r="56414" s="6" customFormat="1" x14ac:dyDescent="0.4"/>
    <row r="56415" s="6" customFormat="1" x14ac:dyDescent="0.4"/>
    <row r="56416" s="6" customFormat="1" x14ac:dyDescent="0.4"/>
    <row r="56417" s="6" customFormat="1" x14ac:dyDescent="0.4"/>
    <row r="56418" s="6" customFormat="1" x14ac:dyDescent="0.4"/>
    <row r="56419" s="6" customFormat="1" x14ac:dyDescent="0.4"/>
    <row r="56420" s="6" customFormat="1" x14ac:dyDescent="0.4"/>
    <row r="56421" s="6" customFormat="1" x14ac:dyDescent="0.4"/>
    <row r="56422" s="6" customFormat="1" x14ac:dyDescent="0.4"/>
    <row r="56423" s="6" customFormat="1" x14ac:dyDescent="0.4"/>
    <row r="56424" s="6" customFormat="1" x14ac:dyDescent="0.4"/>
    <row r="56425" s="6" customFormat="1" x14ac:dyDescent="0.4"/>
    <row r="56426" s="6" customFormat="1" x14ac:dyDescent="0.4"/>
    <row r="56427" s="6" customFormat="1" x14ac:dyDescent="0.4"/>
    <row r="56428" s="6" customFormat="1" x14ac:dyDescent="0.4"/>
    <row r="56429" s="6" customFormat="1" x14ac:dyDescent="0.4"/>
    <row r="56430" s="6" customFormat="1" x14ac:dyDescent="0.4"/>
    <row r="56431" s="6" customFormat="1" x14ac:dyDescent="0.4"/>
    <row r="56432" s="6" customFormat="1" x14ac:dyDescent="0.4"/>
    <row r="56433" s="6" customFormat="1" x14ac:dyDescent="0.4"/>
    <row r="56434" s="6" customFormat="1" x14ac:dyDescent="0.4"/>
    <row r="56435" s="6" customFormat="1" x14ac:dyDescent="0.4"/>
    <row r="56436" s="6" customFormat="1" x14ac:dyDescent="0.4"/>
    <row r="56437" s="6" customFormat="1" x14ac:dyDescent="0.4"/>
    <row r="56438" s="6" customFormat="1" x14ac:dyDescent="0.4"/>
    <row r="56439" s="6" customFormat="1" x14ac:dyDescent="0.4"/>
    <row r="56440" s="6" customFormat="1" x14ac:dyDescent="0.4"/>
    <row r="56441" s="6" customFormat="1" x14ac:dyDescent="0.4"/>
    <row r="56442" s="6" customFormat="1" x14ac:dyDescent="0.4"/>
    <row r="56443" s="6" customFormat="1" x14ac:dyDescent="0.4"/>
    <row r="56444" s="6" customFormat="1" x14ac:dyDescent="0.4"/>
    <row r="56445" s="6" customFormat="1" x14ac:dyDescent="0.4"/>
    <row r="56446" s="6" customFormat="1" x14ac:dyDescent="0.4"/>
    <row r="56447" s="6" customFormat="1" x14ac:dyDescent="0.4"/>
    <row r="56448" s="6" customFormat="1" x14ac:dyDescent="0.4"/>
    <row r="56449" s="6" customFormat="1" x14ac:dyDescent="0.4"/>
    <row r="56450" s="6" customFormat="1" x14ac:dyDescent="0.4"/>
    <row r="56451" s="6" customFormat="1" x14ac:dyDescent="0.4"/>
    <row r="56452" s="6" customFormat="1" x14ac:dyDescent="0.4"/>
    <row r="56453" s="6" customFormat="1" x14ac:dyDescent="0.4"/>
    <row r="56454" s="6" customFormat="1" x14ac:dyDescent="0.4"/>
    <row r="56455" s="6" customFormat="1" x14ac:dyDescent="0.4"/>
    <row r="56456" s="6" customFormat="1" x14ac:dyDescent="0.4"/>
    <row r="56457" s="6" customFormat="1" x14ac:dyDescent="0.4"/>
    <row r="56458" s="6" customFormat="1" x14ac:dyDescent="0.4"/>
    <row r="56459" s="6" customFormat="1" x14ac:dyDescent="0.4"/>
    <row r="56460" s="6" customFormat="1" x14ac:dyDescent="0.4"/>
    <row r="56461" s="6" customFormat="1" x14ac:dyDescent="0.4"/>
    <row r="56462" s="6" customFormat="1" x14ac:dyDescent="0.4"/>
    <row r="56463" s="6" customFormat="1" x14ac:dyDescent="0.4"/>
    <row r="56464" s="6" customFormat="1" x14ac:dyDescent="0.4"/>
    <row r="56465" s="6" customFormat="1" x14ac:dyDescent="0.4"/>
    <row r="56466" s="6" customFormat="1" x14ac:dyDescent="0.4"/>
    <row r="56467" s="6" customFormat="1" x14ac:dyDescent="0.4"/>
    <row r="56468" s="6" customFormat="1" x14ac:dyDescent="0.4"/>
    <row r="56469" s="6" customFormat="1" x14ac:dyDescent="0.4"/>
    <row r="56470" s="6" customFormat="1" x14ac:dyDescent="0.4"/>
    <row r="56471" s="6" customFormat="1" x14ac:dyDescent="0.4"/>
    <row r="56472" s="6" customFormat="1" x14ac:dyDescent="0.4"/>
    <row r="56473" s="6" customFormat="1" x14ac:dyDescent="0.4"/>
    <row r="56474" s="6" customFormat="1" x14ac:dyDescent="0.4"/>
    <row r="56475" s="6" customFormat="1" x14ac:dyDescent="0.4"/>
    <row r="56476" s="6" customFormat="1" x14ac:dyDescent="0.4"/>
    <row r="56477" s="6" customFormat="1" x14ac:dyDescent="0.4"/>
    <row r="56478" s="6" customFormat="1" x14ac:dyDescent="0.4"/>
    <row r="56479" s="6" customFormat="1" x14ac:dyDescent="0.4"/>
    <row r="56480" s="6" customFormat="1" x14ac:dyDescent="0.4"/>
    <row r="56481" s="6" customFormat="1" x14ac:dyDescent="0.4"/>
    <row r="56482" s="6" customFormat="1" x14ac:dyDescent="0.4"/>
    <row r="56483" s="6" customFormat="1" x14ac:dyDescent="0.4"/>
    <row r="56484" s="6" customFormat="1" x14ac:dyDescent="0.4"/>
    <row r="56485" s="6" customFormat="1" x14ac:dyDescent="0.4"/>
    <row r="56486" s="6" customFormat="1" x14ac:dyDescent="0.4"/>
    <row r="56487" s="6" customFormat="1" x14ac:dyDescent="0.4"/>
    <row r="56488" s="6" customFormat="1" x14ac:dyDescent="0.4"/>
    <row r="56489" s="6" customFormat="1" x14ac:dyDescent="0.4"/>
    <row r="56490" s="6" customFormat="1" x14ac:dyDescent="0.4"/>
    <row r="56491" s="6" customFormat="1" x14ac:dyDescent="0.4"/>
    <row r="56492" s="6" customFormat="1" x14ac:dyDescent="0.4"/>
    <row r="56493" s="6" customFormat="1" x14ac:dyDescent="0.4"/>
    <row r="56494" s="6" customFormat="1" x14ac:dyDescent="0.4"/>
    <row r="56495" s="6" customFormat="1" x14ac:dyDescent="0.4"/>
    <row r="56496" s="6" customFormat="1" x14ac:dyDescent="0.4"/>
    <row r="56497" s="6" customFormat="1" x14ac:dyDescent="0.4"/>
    <row r="56498" s="6" customFormat="1" x14ac:dyDescent="0.4"/>
    <row r="56499" s="6" customFormat="1" x14ac:dyDescent="0.4"/>
    <row r="56500" s="6" customFormat="1" x14ac:dyDescent="0.4"/>
    <row r="56501" s="6" customFormat="1" x14ac:dyDescent="0.4"/>
    <row r="56502" s="6" customFormat="1" x14ac:dyDescent="0.4"/>
    <row r="56503" s="6" customFormat="1" x14ac:dyDescent="0.4"/>
    <row r="56504" s="6" customFormat="1" x14ac:dyDescent="0.4"/>
    <row r="56505" s="6" customFormat="1" x14ac:dyDescent="0.4"/>
    <row r="56506" s="6" customFormat="1" x14ac:dyDescent="0.4"/>
    <row r="56507" s="6" customFormat="1" x14ac:dyDescent="0.4"/>
    <row r="56508" s="6" customFormat="1" x14ac:dyDescent="0.4"/>
    <row r="56509" s="6" customFormat="1" x14ac:dyDescent="0.4"/>
    <row r="56510" s="6" customFormat="1" x14ac:dyDescent="0.4"/>
    <row r="56511" s="6" customFormat="1" x14ac:dyDescent="0.4"/>
    <row r="56512" s="6" customFormat="1" x14ac:dyDescent="0.4"/>
    <row r="56513" s="6" customFormat="1" x14ac:dyDescent="0.4"/>
    <row r="56514" s="6" customFormat="1" x14ac:dyDescent="0.4"/>
    <row r="56515" s="6" customFormat="1" x14ac:dyDescent="0.4"/>
    <row r="56516" s="6" customFormat="1" x14ac:dyDescent="0.4"/>
    <row r="56517" s="6" customFormat="1" x14ac:dyDescent="0.4"/>
    <row r="56518" s="6" customFormat="1" x14ac:dyDescent="0.4"/>
    <row r="56519" s="6" customFormat="1" x14ac:dyDescent="0.4"/>
    <row r="56520" s="6" customFormat="1" x14ac:dyDescent="0.4"/>
    <row r="56521" s="6" customFormat="1" x14ac:dyDescent="0.4"/>
    <row r="56522" s="6" customFormat="1" x14ac:dyDescent="0.4"/>
    <row r="56523" s="6" customFormat="1" x14ac:dyDescent="0.4"/>
    <row r="56524" s="6" customFormat="1" x14ac:dyDescent="0.4"/>
    <row r="56525" s="6" customFormat="1" x14ac:dyDescent="0.4"/>
    <row r="56526" s="6" customFormat="1" x14ac:dyDescent="0.4"/>
    <row r="56527" s="6" customFormat="1" x14ac:dyDescent="0.4"/>
    <row r="56528" s="6" customFormat="1" x14ac:dyDescent="0.4"/>
    <row r="56529" s="6" customFormat="1" x14ac:dyDescent="0.4"/>
    <row r="56530" s="6" customFormat="1" x14ac:dyDescent="0.4"/>
    <row r="56531" s="6" customFormat="1" x14ac:dyDescent="0.4"/>
    <row r="56532" s="6" customFormat="1" x14ac:dyDescent="0.4"/>
    <row r="56533" s="6" customFormat="1" x14ac:dyDescent="0.4"/>
    <row r="56534" s="6" customFormat="1" x14ac:dyDescent="0.4"/>
    <row r="56535" s="6" customFormat="1" x14ac:dyDescent="0.4"/>
    <row r="56536" s="6" customFormat="1" x14ac:dyDescent="0.4"/>
    <row r="56537" s="6" customFormat="1" x14ac:dyDescent="0.4"/>
    <row r="56538" s="6" customFormat="1" x14ac:dyDescent="0.4"/>
    <row r="56539" s="6" customFormat="1" x14ac:dyDescent="0.4"/>
    <row r="56540" s="6" customFormat="1" x14ac:dyDescent="0.4"/>
    <row r="56541" s="6" customFormat="1" x14ac:dyDescent="0.4"/>
    <row r="56542" s="6" customFormat="1" x14ac:dyDescent="0.4"/>
    <row r="56543" s="6" customFormat="1" x14ac:dyDescent="0.4"/>
    <row r="56544" s="6" customFormat="1" x14ac:dyDescent="0.4"/>
    <row r="56545" s="6" customFormat="1" x14ac:dyDescent="0.4"/>
    <row r="56546" s="6" customFormat="1" x14ac:dyDescent="0.4"/>
    <row r="56547" s="6" customFormat="1" x14ac:dyDescent="0.4"/>
    <row r="56548" s="6" customFormat="1" x14ac:dyDescent="0.4"/>
    <row r="56549" s="6" customFormat="1" x14ac:dyDescent="0.4"/>
    <row r="56550" s="6" customFormat="1" x14ac:dyDescent="0.4"/>
    <row r="56551" s="6" customFormat="1" x14ac:dyDescent="0.4"/>
    <row r="56552" s="6" customFormat="1" x14ac:dyDescent="0.4"/>
    <row r="56553" s="6" customFormat="1" x14ac:dyDescent="0.4"/>
    <row r="56554" s="6" customFormat="1" x14ac:dyDescent="0.4"/>
    <row r="56555" s="6" customFormat="1" x14ac:dyDescent="0.4"/>
    <row r="56556" s="6" customFormat="1" x14ac:dyDescent="0.4"/>
    <row r="56557" s="6" customFormat="1" x14ac:dyDescent="0.4"/>
    <row r="56558" s="6" customFormat="1" x14ac:dyDescent="0.4"/>
    <row r="56559" s="6" customFormat="1" x14ac:dyDescent="0.4"/>
    <row r="56560" s="6" customFormat="1" x14ac:dyDescent="0.4"/>
    <row r="56561" s="6" customFormat="1" x14ac:dyDescent="0.4"/>
    <row r="56562" s="6" customFormat="1" x14ac:dyDescent="0.4"/>
    <row r="56563" s="6" customFormat="1" x14ac:dyDescent="0.4"/>
    <row r="56564" s="6" customFormat="1" x14ac:dyDescent="0.4"/>
    <row r="56565" s="6" customFormat="1" x14ac:dyDescent="0.4"/>
    <row r="56566" s="6" customFormat="1" x14ac:dyDescent="0.4"/>
    <row r="56567" s="6" customFormat="1" x14ac:dyDescent="0.4"/>
    <row r="56568" s="6" customFormat="1" x14ac:dyDescent="0.4"/>
    <row r="56569" s="6" customFormat="1" x14ac:dyDescent="0.4"/>
    <row r="56570" s="6" customFormat="1" x14ac:dyDescent="0.4"/>
    <row r="56571" s="6" customFormat="1" x14ac:dyDescent="0.4"/>
    <row r="56572" s="6" customFormat="1" x14ac:dyDescent="0.4"/>
    <row r="56573" s="6" customFormat="1" x14ac:dyDescent="0.4"/>
    <row r="56574" s="6" customFormat="1" x14ac:dyDescent="0.4"/>
    <row r="56575" s="6" customFormat="1" x14ac:dyDescent="0.4"/>
    <row r="56576" s="6" customFormat="1" x14ac:dyDescent="0.4"/>
    <row r="56577" s="6" customFormat="1" x14ac:dyDescent="0.4"/>
    <row r="56578" s="6" customFormat="1" x14ac:dyDescent="0.4"/>
    <row r="56579" s="6" customFormat="1" x14ac:dyDescent="0.4"/>
    <row r="56580" s="6" customFormat="1" x14ac:dyDescent="0.4"/>
    <row r="56581" s="6" customFormat="1" x14ac:dyDescent="0.4"/>
    <row r="56582" s="6" customFormat="1" x14ac:dyDescent="0.4"/>
    <row r="56583" s="6" customFormat="1" x14ac:dyDescent="0.4"/>
    <row r="56584" s="6" customFormat="1" x14ac:dyDescent="0.4"/>
    <row r="56585" s="6" customFormat="1" x14ac:dyDescent="0.4"/>
    <row r="56586" s="6" customFormat="1" x14ac:dyDescent="0.4"/>
    <row r="56587" s="6" customFormat="1" x14ac:dyDescent="0.4"/>
    <row r="56588" s="6" customFormat="1" x14ac:dyDescent="0.4"/>
    <row r="56589" s="6" customFormat="1" x14ac:dyDescent="0.4"/>
    <row r="56590" s="6" customFormat="1" x14ac:dyDescent="0.4"/>
    <row r="56591" s="6" customFormat="1" x14ac:dyDescent="0.4"/>
    <row r="56592" s="6" customFormat="1" x14ac:dyDescent="0.4"/>
    <row r="56593" s="6" customFormat="1" x14ac:dyDescent="0.4"/>
    <row r="56594" s="6" customFormat="1" x14ac:dyDescent="0.4"/>
    <row r="56595" s="6" customFormat="1" x14ac:dyDescent="0.4"/>
    <row r="56596" s="6" customFormat="1" x14ac:dyDescent="0.4"/>
    <row r="56597" s="6" customFormat="1" x14ac:dyDescent="0.4"/>
    <row r="56598" s="6" customFormat="1" x14ac:dyDescent="0.4"/>
    <row r="56599" s="6" customFormat="1" x14ac:dyDescent="0.4"/>
    <row r="56600" s="6" customFormat="1" x14ac:dyDescent="0.4"/>
    <row r="56601" s="6" customFormat="1" x14ac:dyDescent="0.4"/>
    <row r="56602" s="6" customFormat="1" x14ac:dyDescent="0.4"/>
    <row r="56603" s="6" customFormat="1" x14ac:dyDescent="0.4"/>
    <row r="56604" s="6" customFormat="1" x14ac:dyDescent="0.4"/>
    <row r="56605" s="6" customFormat="1" x14ac:dyDescent="0.4"/>
    <row r="56606" s="6" customFormat="1" x14ac:dyDescent="0.4"/>
    <row r="56607" s="6" customFormat="1" x14ac:dyDescent="0.4"/>
    <row r="56608" s="6" customFormat="1" x14ac:dyDescent="0.4"/>
    <row r="56609" s="6" customFormat="1" x14ac:dyDescent="0.4"/>
    <row r="56610" s="6" customFormat="1" x14ac:dyDescent="0.4"/>
    <row r="56611" s="6" customFormat="1" x14ac:dyDescent="0.4"/>
    <row r="56612" s="6" customFormat="1" x14ac:dyDescent="0.4"/>
    <row r="56613" s="6" customFormat="1" x14ac:dyDescent="0.4"/>
    <row r="56614" s="6" customFormat="1" x14ac:dyDescent="0.4"/>
    <row r="56615" s="6" customFormat="1" x14ac:dyDescent="0.4"/>
    <row r="56616" s="6" customFormat="1" x14ac:dyDescent="0.4"/>
    <row r="56617" s="6" customFormat="1" x14ac:dyDescent="0.4"/>
    <row r="56618" s="6" customFormat="1" x14ac:dyDescent="0.4"/>
    <row r="56619" s="6" customFormat="1" x14ac:dyDescent="0.4"/>
    <row r="56620" s="6" customFormat="1" x14ac:dyDescent="0.4"/>
    <row r="56621" s="6" customFormat="1" x14ac:dyDescent="0.4"/>
    <row r="56622" s="6" customFormat="1" x14ac:dyDescent="0.4"/>
    <row r="56623" s="6" customFormat="1" x14ac:dyDescent="0.4"/>
    <row r="56624" s="6" customFormat="1" x14ac:dyDescent="0.4"/>
    <row r="56625" s="6" customFormat="1" x14ac:dyDescent="0.4"/>
    <row r="56626" s="6" customFormat="1" x14ac:dyDescent="0.4"/>
    <row r="56627" s="6" customFormat="1" x14ac:dyDescent="0.4"/>
    <row r="56628" s="6" customFormat="1" x14ac:dyDescent="0.4"/>
    <row r="56629" s="6" customFormat="1" x14ac:dyDescent="0.4"/>
    <row r="56630" s="6" customFormat="1" x14ac:dyDescent="0.4"/>
    <row r="56631" s="6" customFormat="1" x14ac:dyDescent="0.4"/>
    <row r="56632" s="6" customFormat="1" x14ac:dyDescent="0.4"/>
    <row r="56633" s="6" customFormat="1" x14ac:dyDescent="0.4"/>
    <row r="56634" s="6" customFormat="1" x14ac:dyDescent="0.4"/>
    <row r="56635" s="6" customFormat="1" x14ac:dyDescent="0.4"/>
    <row r="56636" s="6" customFormat="1" x14ac:dyDescent="0.4"/>
    <row r="56637" s="6" customFormat="1" x14ac:dyDescent="0.4"/>
    <row r="56638" s="6" customFormat="1" x14ac:dyDescent="0.4"/>
    <row r="56639" s="6" customFormat="1" x14ac:dyDescent="0.4"/>
    <row r="56640" s="6" customFormat="1" x14ac:dyDescent="0.4"/>
    <row r="56641" s="6" customFormat="1" x14ac:dyDescent="0.4"/>
    <row r="56642" s="6" customFormat="1" x14ac:dyDescent="0.4"/>
    <row r="56643" s="6" customFormat="1" x14ac:dyDescent="0.4"/>
    <row r="56644" s="6" customFormat="1" x14ac:dyDescent="0.4"/>
    <row r="56645" s="6" customFormat="1" x14ac:dyDescent="0.4"/>
    <row r="56646" s="6" customFormat="1" x14ac:dyDescent="0.4"/>
    <row r="56647" s="6" customFormat="1" x14ac:dyDescent="0.4"/>
    <row r="56648" s="6" customFormat="1" x14ac:dyDescent="0.4"/>
    <row r="56649" s="6" customFormat="1" x14ac:dyDescent="0.4"/>
    <row r="56650" s="6" customFormat="1" x14ac:dyDescent="0.4"/>
    <row r="56651" s="6" customFormat="1" x14ac:dyDescent="0.4"/>
    <row r="56652" s="6" customFormat="1" x14ac:dyDescent="0.4"/>
    <row r="56653" s="6" customFormat="1" x14ac:dyDescent="0.4"/>
    <row r="56654" s="6" customFormat="1" x14ac:dyDescent="0.4"/>
    <row r="56655" s="6" customFormat="1" x14ac:dyDescent="0.4"/>
    <row r="56656" s="6" customFormat="1" x14ac:dyDescent="0.4"/>
    <row r="56657" s="6" customFormat="1" x14ac:dyDescent="0.4"/>
    <row r="56658" s="6" customFormat="1" x14ac:dyDescent="0.4"/>
    <row r="56659" s="6" customFormat="1" x14ac:dyDescent="0.4"/>
    <row r="56660" s="6" customFormat="1" x14ac:dyDescent="0.4"/>
    <row r="56661" s="6" customFormat="1" x14ac:dyDescent="0.4"/>
    <row r="56662" s="6" customFormat="1" x14ac:dyDescent="0.4"/>
    <row r="56663" s="6" customFormat="1" x14ac:dyDescent="0.4"/>
    <row r="56664" s="6" customFormat="1" x14ac:dyDescent="0.4"/>
    <row r="56665" s="6" customFormat="1" x14ac:dyDescent="0.4"/>
    <row r="56666" s="6" customFormat="1" x14ac:dyDescent="0.4"/>
    <row r="56667" s="6" customFormat="1" x14ac:dyDescent="0.4"/>
    <row r="56668" s="6" customFormat="1" x14ac:dyDescent="0.4"/>
    <row r="56669" s="6" customFormat="1" x14ac:dyDescent="0.4"/>
    <row r="56670" s="6" customFormat="1" x14ac:dyDescent="0.4"/>
    <row r="56671" s="6" customFormat="1" x14ac:dyDescent="0.4"/>
    <row r="56672" s="6" customFormat="1" x14ac:dyDescent="0.4"/>
    <row r="56673" s="6" customFormat="1" x14ac:dyDescent="0.4"/>
    <row r="56674" s="6" customFormat="1" x14ac:dyDescent="0.4"/>
    <row r="56675" s="6" customFormat="1" x14ac:dyDescent="0.4"/>
    <row r="56676" s="6" customFormat="1" x14ac:dyDescent="0.4"/>
    <row r="56677" s="6" customFormat="1" x14ac:dyDescent="0.4"/>
    <row r="56678" s="6" customFormat="1" x14ac:dyDescent="0.4"/>
    <row r="56679" s="6" customFormat="1" x14ac:dyDescent="0.4"/>
    <row r="56680" s="6" customFormat="1" x14ac:dyDescent="0.4"/>
    <row r="56681" s="6" customFormat="1" x14ac:dyDescent="0.4"/>
    <row r="56682" s="6" customFormat="1" x14ac:dyDescent="0.4"/>
    <row r="56683" s="6" customFormat="1" x14ac:dyDescent="0.4"/>
    <row r="56684" s="6" customFormat="1" x14ac:dyDescent="0.4"/>
    <row r="56685" s="6" customFormat="1" x14ac:dyDescent="0.4"/>
    <row r="56686" s="6" customFormat="1" x14ac:dyDescent="0.4"/>
    <row r="56687" s="6" customFormat="1" x14ac:dyDescent="0.4"/>
    <row r="56688" s="6" customFormat="1" x14ac:dyDescent="0.4"/>
    <row r="56689" s="6" customFormat="1" x14ac:dyDescent="0.4"/>
    <row r="56690" s="6" customFormat="1" x14ac:dyDescent="0.4"/>
    <row r="56691" s="6" customFormat="1" x14ac:dyDescent="0.4"/>
    <row r="56692" s="6" customFormat="1" x14ac:dyDescent="0.4"/>
    <row r="56693" s="6" customFormat="1" x14ac:dyDescent="0.4"/>
    <row r="56694" s="6" customFormat="1" x14ac:dyDescent="0.4"/>
    <row r="56695" s="6" customFormat="1" x14ac:dyDescent="0.4"/>
    <row r="56696" s="6" customFormat="1" x14ac:dyDescent="0.4"/>
    <row r="56697" s="6" customFormat="1" x14ac:dyDescent="0.4"/>
    <row r="56698" s="6" customFormat="1" x14ac:dyDescent="0.4"/>
    <row r="56699" s="6" customFormat="1" x14ac:dyDescent="0.4"/>
    <row r="56700" s="6" customFormat="1" x14ac:dyDescent="0.4"/>
    <row r="56701" s="6" customFormat="1" x14ac:dyDescent="0.4"/>
    <row r="56702" s="6" customFormat="1" x14ac:dyDescent="0.4"/>
    <row r="56703" s="6" customFormat="1" x14ac:dyDescent="0.4"/>
    <row r="56704" s="6" customFormat="1" x14ac:dyDescent="0.4"/>
    <row r="56705" s="6" customFormat="1" x14ac:dyDescent="0.4"/>
    <row r="56706" s="6" customFormat="1" x14ac:dyDescent="0.4"/>
    <row r="56707" s="6" customFormat="1" x14ac:dyDescent="0.4"/>
    <row r="56708" s="6" customFormat="1" x14ac:dyDescent="0.4"/>
    <row r="56709" s="6" customFormat="1" x14ac:dyDescent="0.4"/>
    <row r="56710" s="6" customFormat="1" x14ac:dyDescent="0.4"/>
    <row r="56711" s="6" customFormat="1" x14ac:dyDescent="0.4"/>
    <row r="56712" s="6" customFormat="1" x14ac:dyDescent="0.4"/>
    <row r="56713" s="6" customFormat="1" x14ac:dyDescent="0.4"/>
    <row r="56714" s="6" customFormat="1" x14ac:dyDescent="0.4"/>
    <row r="56715" s="6" customFormat="1" x14ac:dyDescent="0.4"/>
    <row r="56716" s="6" customFormat="1" x14ac:dyDescent="0.4"/>
    <row r="56717" s="6" customFormat="1" x14ac:dyDescent="0.4"/>
    <row r="56718" s="6" customFormat="1" x14ac:dyDescent="0.4"/>
    <row r="56719" s="6" customFormat="1" x14ac:dyDescent="0.4"/>
    <row r="56720" s="6" customFormat="1" x14ac:dyDescent="0.4"/>
    <row r="56721" s="6" customFormat="1" x14ac:dyDescent="0.4"/>
    <row r="56722" s="6" customFormat="1" x14ac:dyDescent="0.4"/>
    <row r="56723" s="6" customFormat="1" x14ac:dyDescent="0.4"/>
    <row r="56724" s="6" customFormat="1" x14ac:dyDescent="0.4"/>
    <row r="56725" s="6" customFormat="1" x14ac:dyDescent="0.4"/>
    <row r="56726" s="6" customFormat="1" x14ac:dyDescent="0.4"/>
    <row r="56727" s="6" customFormat="1" x14ac:dyDescent="0.4"/>
    <row r="56728" s="6" customFormat="1" x14ac:dyDescent="0.4"/>
    <row r="56729" s="6" customFormat="1" x14ac:dyDescent="0.4"/>
    <row r="56730" s="6" customFormat="1" x14ac:dyDescent="0.4"/>
    <row r="56731" s="6" customFormat="1" x14ac:dyDescent="0.4"/>
    <row r="56732" s="6" customFormat="1" x14ac:dyDescent="0.4"/>
    <row r="56733" s="6" customFormat="1" x14ac:dyDescent="0.4"/>
    <row r="56734" s="6" customFormat="1" x14ac:dyDescent="0.4"/>
    <row r="56735" s="6" customFormat="1" x14ac:dyDescent="0.4"/>
    <row r="56736" s="6" customFormat="1" x14ac:dyDescent="0.4"/>
    <row r="56737" s="6" customFormat="1" x14ac:dyDescent="0.4"/>
    <row r="56738" s="6" customFormat="1" x14ac:dyDescent="0.4"/>
    <row r="56739" s="6" customFormat="1" x14ac:dyDescent="0.4"/>
    <row r="56740" s="6" customFormat="1" x14ac:dyDescent="0.4"/>
    <row r="56741" s="6" customFormat="1" x14ac:dyDescent="0.4"/>
    <row r="56742" s="6" customFormat="1" x14ac:dyDescent="0.4"/>
    <row r="56743" s="6" customFormat="1" x14ac:dyDescent="0.4"/>
    <row r="56744" s="6" customFormat="1" x14ac:dyDescent="0.4"/>
    <row r="56745" s="6" customFormat="1" x14ac:dyDescent="0.4"/>
    <row r="56746" s="6" customFormat="1" x14ac:dyDescent="0.4"/>
    <row r="56747" s="6" customFormat="1" x14ac:dyDescent="0.4"/>
    <row r="56748" s="6" customFormat="1" x14ac:dyDescent="0.4"/>
    <row r="56749" s="6" customFormat="1" x14ac:dyDescent="0.4"/>
    <row r="56750" s="6" customFormat="1" x14ac:dyDescent="0.4"/>
    <row r="56751" s="6" customFormat="1" x14ac:dyDescent="0.4"/>
    <row r="56752" s="6" customFormat="1" x14ac:dyDescent="0.4"/>
    <row r="56753" s="6" customFormat="1" x14ac:dyDescent="0.4"/>
    <row r="56754" s="6" customFormat="1" x14ac:dyDescent="0.4"/>
    <row r="56755" s="6" customFormat="1" x14ac:dyDescent="0.4"/>
    <row r="56756" s="6" customFormat="1" x14ac:dyDescent="0.4"/>
    <row r="56757" s="6" customFormat="1" x14ac:dyDescent="0.4"/>
    <row r="56758" s="6" customFormat="1" x14ac:dyDescent="0.4"/>
    <row r="56759" s="6" customFormat="1" x14ac:dyDescent="0.4"/>
    <row r="56760" s="6" customFormat="1" x14ac:dyDescent="0.4"/>
    <row r="56761" s="6" customFormat="1" x14ac:dyDescent="0.4"/>
    <row r="56762" s="6" customFormat="1" x14ac:dyDescent="0.4"/>
    <row r="56763" s="6" customFormat="1" x14ac:dyDescent="0.4"/>
    <row r="56764" s="6" customFormat="1" x14ac:dyDescent="0.4"/>
    <row r="56765" s="6" customFormat="1" x14ac:dyDescent="0.4"/>
    <row r="56766" s="6" customFormat="1" x14ac:dyDescent="0.4"/>
    <row r="56767" s="6" customFormat="1" x14ac:dyDescent="0.4"/>
    <row r="56768" s="6" customFormat="1" x14ac:dyDescent="0.4"/>
    <row r="56769" s="6" customFormat="1" x14ac:dyDescent="0.4"/>
    <row r="56770" s="6" customFormat="1" x14ac:dyDescent="0.4"/>
    <row r="56771" s="6" customFormat="1" x14ac:dyDescent="0.4"/>
    <row r="56772" s="6" customFormat="1" x14ac:dyDescent="0.4"/>
    <row r="56773" s="6" customFormat="1" x14ac:dyDescent="0.4"/>
    <row r="56774" s="6" customFormat="1" x14ac:dyDescent="0.4"/>
    <row r="56775" s="6" customFormat="1" x14ac:dyDescent="0.4"/>
    <row r="56776" s="6" customFormat="1" x14ac:dyDescent="0.4"/>
    <row r="56777" s="6" customFormat="1" x14ac:dyDescent="0.4"/>
    <row r="56778" s="6" customFormat="1" x14ac:dyDescent="0.4"/>
    <row r="56779" s="6" customFormat="1" x14ac:dyDescent="0.4"/>
    <row r="56780" s="6" customFormat="1" x14ac:dyDescent="0.4"/>
    <row r="56781" s="6" customFormat="1" x14ac:dyDescent="0.4"/>
    <row r="56782" s="6" customFormat="1" x14ac:dyDescent="0.4"/>
    <row r="56783" s="6" customFormat="1" x14ac:dyDescent="0.4"/>
    <row r="56784" s="6" customFormat="1" x14ac:dyDescent="0.4"/>
    <row r="56785" s="6" customFormat="1" x14ac:dyDescent="0.4"/>
    <row r="56786" s="6" customFormat="1" x14ac:dyDescent="0.4"/>
    <row r="56787" s="6" customFormat="1" x14ac:dyDescent="0.4"/>
    <row r="56788" s="6" customFormat="1" x14ac:dyDescent="0.4"/>
    <row r="56789" s="6" customFormat="1" x14ac:dyDescent="0.4"/>
    <row r="56790" s="6" customFormat="1" x14ac:dyDescent="0.4"/>
    <row r="56791" s="6" customFormat="1" x14ac:dyDescent="0.4"/>
    <row r="56792" s="6" customFormat="1" x14ac:dyDescent="0.4"/>
    <row r="56793" s="6" customFormat="1" x14ac:dyDescent="0.4"/>
    <row r="56794" s="6" customFormat="1" x14ac:dyDescent="0.4"/>
    <row r="56795" s="6" customFormat="1" x14ac:dyDescent="0.4"/>
    <row r="56796" s="6" customFormat="1" x14ac:dyDescent="0.4"/>
    <row r="56797" s="6" customFormat="1" x14ac:dyDescent="0.4"/>
    <row r="56798" s="6" customFormat="1" x14ac:dyDescent="0.4"/>
    <row r="56799" s="6" customFormat="1" x14ac:dyDescent="0.4"/>
    <row r="56800" s="6" customFormat="1" x14ac:dyDescent="0.4"/>
    <row r="56801" s="6" customFormat="1" x14ac:dyDescent="0.4"/>
    <row r="56802" s="6" customFormat="1" x14ac:dyDescent="0.4"/>
    <row r="56803" s="6" customFormat="1" x14ac:dyDescent="0.4"/>
    <row r="56804" s="6" customFormat="1" x14ac:dyDescent="0.4"/>
    <row r="56805" s="6" customFormat="1" x14ac:dyDescent="0.4"/>
    <row r="56806" s="6" customFormat="1" x14ac:dyDescent="0.4"/>
    <row r="56807" s="6" customFormat="1" x14ac:dyDescent="0.4"/>
    <row r="56808" s="6" customFormat="1" x14ac:dyDescent="0.4"/>
    <row r="56809" s="6" customFormat="1" x14ac:dyDescent="0.4"/>
    <row r="56810" s="6" customFormat="1" x14ac:dyDescent="0.4"/>
    <row r="56811" s="6" customFormat="1" x14ac:dyDescent="0.4"/>
    <row r="56812" s="6" customFormat="1" x14ac:dyDescent="0.4"/>
    <row r="56813" s="6" customFormat="1" x14ac:dyDescent="0.4"/>
    <row r="56814" s="6" customFormat="1" x14ac:dyDescent="0.4"/>
    <row r="56815" s="6" customFormat="1" x14ac:dyDescent="0.4"/>
    <row r="56816" s="6" customFormat="1" x14ac:dyDescent="0.4"/>
    <row r="56817" s="6" customFormat="1" x14ac:dyDescent="0.4"/>
    <row r="56818" s="6" customFormat="1" x14ac:dyDescent="0.4"/>
    <row r="56819" s="6" customFormat="1" x14ac:dyDescent="0.4"/>
    <row r="56820" s="6" customFormat="1" x14ac:dyDescent="0.4"/>
    <row r="56821" s="6" customFormat="1" x14ac:dyDescent="0.4"/>
    <row r="56822" s="6" customFormat="1" x14ac:dyDescent="0.4"/>
    <row r="56823" s="6" customFormat="1" x14ac:dyDescent="0.4"/>
    <row r="56824" s="6" customFormat="1" x14ac:dyDescent="0.4"/>
    <row r="56825" s="6" customFormat="1" x14ac:dyDescent="0.4"/>
    <row r="56826" s="6" customFormat="1" x14ac:dyDescent="0.4"/>
    <row r="56827" s="6" customFormat="1" x14ac:dyDescent="0.4"/>
    <row r="56828" s="6" customFormat="1" x14ac:dyDescent="0.4"/>
    <row r="56829" s="6" customFormat="1" x14ac:dyDescent="0.4"/>
    <row r="56830" s="6" customFormat="1" x14ac:dyDescent="0.4"/>
    <row r="56831" s="6" customFormat="1" x14ac:dyDescent="0.4"/>
    <row r="56832" s="6" customFormat="1" x14ac:dyDescent="0.4"/>
    <row r="56833" s="6" customFormat="1" x14ac:dyDescent="0.4"/>
    <row r="56834" s="6" customFormat="1" x14ac:dyDescent="0.4"/>
    <row r="56835" s="6" customFormat="1" x14ac:dyDescent="0.4"/>
    <row r="56836" s="6" customFormat="1" x14ac:dyDescent="0.4"/>
    <row r="56837" s="6" customFormat="1" x14ac:dyDescent="0.4"/>
    <row r="56838" s="6" customFormat="1" x14ac:dyDescent="0.4"/>
    <row r="56839" s="6" customFormat="1" x14ac:dyDescent="0.4"/>
    <row r="56840" s="6" customFormat="1" x14ac:dyDescent="0.4"/>
    <row r="56841" s="6" customFormat="1" x14ac:dyDescent="0.4"/>
    <row r="56842" s="6" customFormat="1" x14ac:dyDescent="0.4"/>
    <row r="56843" s="6" customFormat="1" x14ac:dyDescent="0.4"/>
    <row r="56844" s="6" customFormat="1" x14ac:dyDescent="0.4"/>
    <row r="56845" s="6" customFormat="1" x14ac:dyDescent="0.4"/>
    <row r="56846" s="6" customFormat="1" x14ac:dyDescent="0.4"/>
    <row r="56847" s="6" customFormat="1" x14ac:dyDescent="0.4"/>
    <row r="56848" s="6" customFormat="1" x14ac:dyDescent="0.4"/>
    <row r="56849" s="6" customFormat="1" x14ac:dyDescent="0.4"/>
    <row r="56850" s="6" customFormat="1" x14ac:dyDescent="0.4"/>
    <row r="56851" s="6" customFormat="1" x14ac:dyDescent="0.4"/>
    <row r="56852" s="6" customFormat="1" x14ac:dyDescent="0.4"/>
    <row r="56853" s="6" customFormat="1" x14ac:dyDescent="0.4"/>
    <row r="56854" s="6" customFormat="1" x14ac:dyDescent="0.4"/>
    <row r="56855" s="6" customFormat="1" x14ac:dyDescent="0.4"/>
    <row r="56856" s="6" customFormat="1" x14ac:dyDescent="0.4"/>
    <row r="56857" s="6" customFormat="1" x14ac:dyDescent="0.4"/>
    <row r="56858" s="6" customFormat="1" x14ac:dyDescent="0.4"/>
    <row r="56859" s="6" customFormat="1" x14ac:dyDescent="0.4"/>
    <row r="56860" s="6" customFormat="1" x14ac:dyDescent="0.4"/>
    <row r="56861" s="6" customFormat="1" x14ac:dyDescent="0.4"/>
    <row r="56862" s="6" customFormat="1" x14ac:dyDescent="0.4"/>
    <row r="56863" s="6" customFormat="1" x14ac:dyDescent="0.4"/>
    <row r="56864" s="6" customFormat="1" x14ac:dyDescent="0.4"/>
    <row r="56865" s="6" customFormat="1" x14ac:dyDescent="0.4"/>
    <row r="56866" s="6" customFormat="1" x14ac:dyDescent="0.4"/>
    <row r="56867" s="6" customFormat="1" x14ac:dyDescent="0.4"/>
    <row r="56868" s="6" customFormat="1" x14ac:dyDescent="0.4"/>
    <row r="56869" s="6" customFormat="1" x14ac:dyDescent="0.4"/>
    <row r="56870" s="6" customFormat="1" x14ac:dyDescent="0.4"/>
    <row r="56871" s="6" customFormat="1" x14ac:dyDescent="0.4"/>
    <row r="56872" s="6" customFormat="1" x14ac:dyDescent="0.4"/>
    <row r="56873" s="6" customFormat="1" x14ac:dyDescent="0.4"/>
    <row r="56874" s="6" customFormat="1" x14ac:dyDescent="0.4"/>
    <row r="56875" s="6" customFormat="1" x14ac:dyDescent="0.4"/>
    <row r="56876" s="6" customFormat="1" x14ac:dyDescent="0.4"/>
    <row r="56877" s="6" customFormat="1" x14ac:dyDescent="0.4"/>
    <row r="56878" s="6" customFormat="1" x14ac:dyDescent="0.4"/>
    <row r="56879" s="6" customFormat="1" x14ac:dyDescent="0.4"/>
    <row r="56880" s="6" customFormat="1" x14ac:dyDescent="0.4"/>
    <row r="56881" s="6" customFormat="1" x14ac:dyDescent="0.4"/>
    <row r="56882" s="6" customFormat="1" x14ac:dyDescent="0.4"/>
    <row r="56883" s="6" customFormat="1" x14ac:dyDescent="0.4"/>
    <row r="56884" s="6" customFormat="1" x14ac:dyDescent="0.4"/>
    <row r="56885" s="6" customFormat="1" x14ac:dyDescent="0.4"/>
    <row r="56886" s="6" customFormat="1" x14ac:dyDescent="0.4"/>
    <row r="56887" s="6" customFormat="1" x14ac:dyDescent="0.4"/>
    <row r="56888" s="6" customFormat="1" x14ac:dyDescent="0.4"/>
    <row r="56889" s="6" customFormat="1" x14ac:dyDescent="0.4"/>
    <row r="56890" s="6" customFormat="1" x14ac:dyDescent="0.4"/>
    <row r="56891" s="6" customFormat="1" x14ac:dyDescent="0.4"/>
    <row r="56892" s="6" customFormat="1" x14ac:dyDescent="0.4"/>
    <row r="56893" s="6" customFormat="1" x14ac:dyDescent="0.4"/>
    <row r="56894" s="6" customFormat="1" x14ac:dyDescent="0.4"/>
    <row r="56895" s="6" customFormat="1" x14ac:dyDescent="0.4"/>
    <row r="56896" s="6" customFormat="1" x14ac:dyDescent="0.4"/>
    <row r="56897" s="6" customFormat="1" x14ac:dyDescent="0.4"/>
    <row r="56898" s="6" customFormat="1" x14ac:dyDescent="0.4"/>
    <row r="56899" s="6" customFormat="1" x14ac:dyDescent="0.4"/>
    <row r="56900" s="6" customFormat="1" x14ac:dyDescent="0.4"/>
    <row r="56901" s="6" customFormat="1" x14ac:dyDescent="0.4"/>
    <row r="56902" s="6" customFormat="1" x14ac:dyDescent="0.4"/>
    <row r="56903" s="6" customFormat="1" x14ac:dyDescent="0.4"/>
    <row r="56904" s="6" customFormat="1" x14ac:dyDescent="0.4"/>
    <row r="56905" s="6" customFormat="1" x14ac:dyDescent="0.4"/>
    <row r="56906" s="6" customFormat="1" x14ac:dyDescent="0.4"/>
    <row r="56907" s="6" customFormat="1" x14ac:dyDescent="0.4"/>
    <row r="56908" s="6" customFormat="1" x14ac:dyDescent="0.4"/>
    <row r="56909" s="6" customFormat="1" x14ac:dyDescent="0.4"/>
    <row r="56910" s="6" customFormat="1" x14ac:dyDescent="0.4"/>
    <row r="56911" s="6" customFormat="1" x14ac:dyDescent="0.4"/>
    <row r="56912" s="6" customFormat="1" x14ac:dyDescent="0.4"/>
    <row r="56913" s="6" customFormat="1" x14ac:dyDescent="0.4"/>
    <row r="56914" s="6" customFormat="1" x14ac:dyDescent="0.4"/>
    <row r="56915" s="6" customFormat="1" x14ac:dyDescent="0.4"/>
    <row r="56916" s="6" customFormat="1" x14ac:dyDescent="0.4"/>
    <row r="56917" s="6" customFormat="1" x14ac:dyDescent="0.4"/>
    <row r="56918" s="6" customFormat="1" x14ac:dyDescent="0.4"/>
    <row r="56919" s="6" customFormat="1" x14ac:dyDescent="0.4"/>
    <row r="56920" s="6" customFormat="1" x14ac:dyDescent="0.4"/>
    <row r="56921" s="6" customFormat="1" x14ac:dyDescent="0.4"/>
    <row r="56922" s="6" customFormat="1" x14ac:dyDescent="0.4"/>
    <row r="56923" s="6" customFormat="1" x14ac:dyDescent="0.4"/>
    <row r="56924" s="6" customFormat="1" x14ac:dyDescent="0.4"/>
    <row r="56925" s="6" customFormat="1" x14ac:dyDescent="0.4"/>
    <row r="56926" s="6" customFormat="1" x14ac:dyDescent="0.4"/>
    <row r="56927" s="6" customFormat="1" x14ac:dyDescent="0.4"/>
    <row r="56928" s="6" customFormat="1" x14ac:dyDescent="0.4"/>
    <row r="56929" s="6" customFormat="1" x14ac:dyDescent="0.4"/>
    <row r="56930" s="6" customFormat="1" x14ac:dyDescent="0.4"/>
    <row r="56931" s="6" customFormat="1" x14ac:dyDescent="0.4"/>
    <row r="56932" s="6" customFormat="1" x14ac:dyDescent="0.4"/>
    <row r="56933" s="6" customFormat="1" x14ac:dyDescent="0.4"/>
    <row r="56934" s="6" customFormat="1" x14ac:dyDescent="0.4"/>
    <row r="56935" s="6" customFormat="1" x14ac:dyDescent="0.4"/>
    <row r="56936" s="6" customFormat="1" x14ac:dyDescent="0.4"/>
    <row r="56937" s="6" customFormat="1" x14ac:dyDescent="0.4"/>
    <row r="56938" s="6" customFormat="1" x14ac:dyDescent="0.4"/>
    <row r="56939" s="6" customFormat="1" x14ac:dyDescent="0.4"/>
    <row r="56940" s="6" customFormat="1" x14ac:dyDescent="0.4"/>
    <row r="56941" s="6" customFormat="1" x14ac:dyDescent="0.4"/>
    <row r="56942" s="6" customFormat="1" x14ac:dyDescent="0.4"/>
    <row r="56943" s="6" customFormat="1" x14ac:dyDescent="0.4"/>
    <row r="56944" s="6" customFormat="1" x14ac:dyDescent="0.4"/>
    <row r="56945" s="6" customFormat="1" x14ac:dyDescent="0.4"/>
    <row r="56946" s="6" customFormat="1" x14ac:dyDescent="0.4"/>
    <row r="56947" s="6" customFormat="1" x14ac:dyDescent="0.4"/>
    <row r="56948" s="6" customFormat="1" x14ac:dyDescent="0.4"/>
    <row r="56949" s="6" customFormat="1" x14ac:dyDescent="0.4"/>
    <row r="56950" s="6" customFormat="1" x14ac:dyDescent="0.4"/>
    <row r="56951" s="6" customFormat="1" x14ac:dyDescent="0.4"/>
    <row r="56952" s="6" customFormat="1" x14ac:dyDescent="0.4"/>
    <row r="56953" s="6" customFormat="1" x14ac:dyDescent="0.4"/>
    <row r="56954" s="6" customFormat="1" x14ac:dyDescent="0.4"/>
    <row r="56955" s="6" customFormat="1" x14ac:dyDescent="0.4"/>
    <row r="56956" s="6" customFormat="1" x14ac:dyDescent="0.4"/>
    <row r="56957" s="6" customFormat="1" x14ac:dyDescent="0.4"/>
    <row r="56958" s="6" customFormat="1" x14ac:dyDescent="0.4"/>
    <row r="56959" s="6" customFormat="1" x14ac:dyDescent="0.4"/>
    <row r="56960" s="6" customFormat="1" x14ac:dyDescent="0.4"/>
    <row r="56961" s="6" customFormat="1" x14ac:dyDescent="0.4"/>
    <row r="56962" s="6" customFormat="1" x14ac:dyDescent="0.4"/>
    <row r="56963" s="6" customFormat="1" x14ac:dyDescent="0.4"/>
    <row r="56964" s="6" customFormat="1" x14ac:dyDescent="0.4"/>
    <row r="56965" s="6" customFormat="1" x14ac:dyDescent="0.4"/>
    <row r="56966" s="6" customFormat="1" x14ac:dyDescent="0.4"/>
    <row r="56967" s="6" customFormat="1" x14ac:dyDescent="0.4"/>
    <row r="56968" s="6" customFormat="1" x14ac:dyDescent="0.4"/>
    <row r="56969" s="6" customFormat="1" x14ac:dyDescent="0.4"/>
    <row r="56970" s="6" customFormat="1" x14ac:dyDescent="0.4"/>
    <row r="56971" s="6" customFormat="1" x14ac:dyDescent="0.4"/>
    <row r="56972" s="6" customFormat="1" x14ac:dyDescent="0.4"/>
    <row r="56973" s="6" customFormat="1" x14ac:dyDescent="0.4"/>
    <row r="56974" s="6" customFormat="1" x14ac:dyDescent="0.4"/>
    <row r="56975" s="6" customFormat="1" x14ac:dyDescent="0.4"/>
    <row r="56976" s="6" customFormat="1" x14ac:dyDescent="0.4"/>
    <row r="56977" s="6" customFormat="1" x14ac:dyDescent="0.4"/>
    <row r="56978" s="6" customFormat="1" x14ac:dyDescent="0.4"/>
    <row r="56979" s="6" customFormat="1" x14ac:dyDescent="0.4"/>
    <row r="56980" s="6" customFormat="1" x14ac:dyDescent="0.4"/>
    <row r="56981" s="6" customFormat="1" x14ac:dyDescent="0.4"/>
    <row r="56982" s="6" customFormat="1" x14ac:dyDescent="0.4"/>
    <row r="56983" s="6" customFormat="1" x14ac:dyDescent="0.4"/>
    <row r="56984" s="6" customFormat="1" x14ac:dyDescent="0.4"/>
    <row r="56985" s="6" customFormat="1" x14ac:dyDescent="0.4"/>
    <row r="56986" s="6" customFormat="1" x14ac:dyDescent="0.4"/>
    <row r="56987" s="6" customFormat="1" x14ac:dyDescent="0.4"/>
    <row r="56988" s="6" customFormat="1" x14ac:dyDescent="0.4"/>
    <row r="56989" s="6" customFormat="1" x14ac:dyDescent="0.4"/>
    <row r="56990" s="6" customFormat="1" x14ac:dyDescent="0.4"/>
    <row r="56991" s="6" customFormat="1" x14ac:dyDescent="0.4"/>
    <row r="56992" s="6" customFormat="1" x14ac:dyDescent="0.4"/>
    <row r="56993" s="6" customFormat="1" x14ac:dyDescent="0.4"/>
    <row r="56994" s="6" customFormat="1" x14ac:dyDescent="0.4"/>
    <row r="56995" s="6" customFormat="1" x14ac:dyDescent="0.4"/>
    <row r="56996" s="6" customFormat="1" x14ac:dyDescent="0.4"/>
    <row r="56997" s="6" customFormat="1" x14ac:dyDescent="0.4"/>
    <row r="56998" s="6" customFormat="1" x14ac:dyDescent="0.4"/>
    <row r="56999" s="6" customFormat="1" x14ac:dyDescent="0.4"/>
    <row r="57000" s="6" customFormat="1" x14ac:dyDescent="0.4"/>
    <row r="57001" s="6" customFormat="1" x14ac:dyDescent="0.4"/>
    <row r="57002" s="6" customFormat="1" x14ac:dyDescent="0.4"/>
    <row r="57003" s="6" customFormat="1" x14ac:dyDescent="0.4"/>
    <row r="57004" s="6" customFormat="1" x14ac:dyDescent="0.4"/>
    <row r="57005" s="6" customFormat="1" x14ac:dyDescent="0.4"/>
    <row r="57006" s="6" customFormat="1" x14ac:dyDescent="0.4"/>
    <row r="57007" s="6" customFormat="1" x14ac:dyDescent="0.4"/>
    <row r="57008" s="6" customFormat="1" x14ac:dyDescent="0.4"/>
    <row r="57009" s="6" customFormat="1" x14ac:dyDescent="0.4"/>
    <row r="57010" s="6" customFormat="1" x14ac:dyDescent="0.4"/>
    <row r="57011" s="6" customFormat="1" x14ac:dyDescent="0.4"/>
    <row r="57012" s="6" customFormat="1" x14ac:dyDescent="0.4"/>
    <row r="57013" s="6" customFormat="1" x14ac:dyDescent="0.4"/>
    <row r="57014" s="6" customFormat="1" x14ac:dyDescent="0.4"/>
    <row r="57015" s="6" customFormat="1" x14ac:dyDescent="0.4"/>
    <row r="57016" s="6" customFormat="1" x14ac:dyDescent="0.4"/>
    <row r="57017" s="6" customFormat="1" x14ac:dyDescent="0.4"/>
    <row r="57018" s="6" customFormat="1" x14ac:dyDescent="0.4"/>
    <row r="57019" s="6" customFormat="1" x14ac:dyDescent="0.4"/>
    <row r="57020" s="6" customFormat="1" x14ac:dyDescent="0.4"/>
    <row r="57021" s="6" customFormat="1" x14ac:dyDescent="0.4"/>
    <row r="57022" s="6" customFormat="1" x14ac:dyDescent="0.4"/>
    <row r="57023" s="6" customFormat="1" x14ac:dyDescent="0.4"/>
    <row r="57024" s="6" customFormat="1" x14ac:dyDescent="0.4"/>
    <row r="57025" s="6" customFormat="1" x14ac:dyDescent="0.4"/>
    <row r="57026" s="6" customFormat="1" x14ac:dyDescent="0.4"/>
    <row r="57027" s="6" customFormat="1" x14ac:dyDescent="0.4"/>
    <row r="57028" s="6" customFormat="1" x14ac:dyDescent="0.4"/>
    <row r="57029" s="6" customFormat="1" x14ac:dyDescent="0.4"/>
    <row r="57030" s="6" customFormat="1" x14ac:dyDescent="0.4"/>
    <row r="57031" s="6" customFormat="1" x14ac:dyDescent="0.4"/>
    <row r="57032" s="6" customFormat="1" x14ac:dyDescent="0.4"/>
    <row r="57033" s="6" customFormat="1" x14ac:dyDescent="0.4"/>
    <row r="57034" s="6" customFormat="1" x14ac:dyDescent="0.4"/>
    <row r="57035" s="6" customFormat="1" x14ac:dyDescent="0.4"/>
    <row r="57036" s="6" customFormat="1" x14ac:dyDescent="0.4"/>
    <row r="57037" s="6" customFormat="1" x14ac:dyDescent="0.4"/>
    <row r="57038" s="6" customFormat="1" x14ac:dyDescent="0.4"/>
    <row r="57039" s="6" customFormat="1" x14ac:dyDescent="0.4"/>
    <row r="57040" s="6" customFormat="1" x14ac:dyDescent="0.4"/>
    <row r="57041" s="6" customFormat="1" x14ac:dyDescent="0.4"/>
    <row r="57042" s="6" customFormat="1" x14ac:dyDescent="0.4"/>
    <row r="57043" s="6" customFormat="1" x14ac:dyDescent="0.4"/>
    <row r="57044" s="6" customFormat="1" x14ac:dyDescent="0.4"/>
    <row r="57045" s="6" customFormat="1" x14ac:dyDescent="0.4"/>
    <row r="57046" s="6" customFormat="1" x14ac:dyDescent="0.4"/>
    <row r="57047" s="6" customFormat="1" x14ac:dyDescent="0.4"/>
    <row r="57048" s="6" customFormat="1" x14ac:dyDescent="0.4"/>
    <row r="57049" s="6" customFormat="1" x14ac:dyDescent="0.4"/>
    <row r="57050" s="6" customFormat="1" x14ac:dyDescent="0.4"/>
    <row r="57051" s="6" customFormat="1" x14ac:dyDescent="0.4"/>
    <row r="57052" s="6" customFormat="1" x14ac:dyDescent="0.4"/>
    <row r="57053" s="6" customFormat="1" x14ac:dyDescent="0.4"/>
    <row r="57054" s="6" customFormat="1" x14ac:dyDescent="0.4"/>
    <row r="57055" s="6" customFormat="1" x14ac:dyDescent="0.4"/>
    <row r="57056" s="6" customFormat="1" x14ac:dyDescent="0.4"/>
    <row r="57057" s="6" customFormat="1" x14ac:dyDescent="0.4"/>
    <row r="57058" s="6" customFormat="1" x14ac:dyDescent="0.4"/>
    <row r="57059" s="6" customFormat="1" x14ac:dyDescent="0.4"/>
    <row r="57060" s="6" customFormat="1" x14ac:dyDescent="0.4"/>
    <row r="57061" s="6" customFormat="1" x14ac:dyDescent="0.4"/>
    <row r="57062" s="6" customFormat="1" x14ac:dyDescent="0.4"/>
    <row r="57063" s="6" customFormat="1" x14ac:dyDescent="0.4"/>
    <row r="57064" s="6" customFormat="1" x14ac:dyDescent="0.4"/>
    <row r="57065" s="6" customFormat="1" x14ac:dyDescent="0.4"/>
    <row r="57066" s="6" customFormat="1" x14ac:dyDescent="0.4"/>
    <row r="57067" s="6" customFormat="1" x14ac:dyDescent="0.4"/>
    <row r="57068" s="6" customFormat="1" x14ac:dyDescent="0.4"/>
    <row r="57069" s="6" customFormat="1" x14ac:dyDescent="0.4"/>
    <row r="57070" s="6" customFormat="1" x14ac:dyDescent="0.4"/>
    <row r="57071" s="6" customFormat="1" x14ac:dyDescent="0.4"/>
    <row r="57072" s="6" customFormat="1" x14ac:dyDescent="0.4"/>
    <row r="57073" s="6" customFormat="1" x14ac:dyDescent="0.4"/>
    <row r="57074" s="6" customFormat="1" x14ac:dyDescent="0.4"/>
    <row r="57075" s="6" customFormat="1" x14ac:dyDescent="0.4"/>
    <row r="57076" s="6" customFormat="1" x14ac:dyDescent="0.4"/>
    <row r="57077" s="6" customFormat="1" x14ac:dyDescent="0.4"/>
    <row r="57078" s="6" customFormat="1" x14ac:dyDescent="0.4"/>
    <row r="57079" s="6" customFormat="1" x14ac:dyDescent="0.4"/>
    <row r="57080" s="6" customFormat="1" x14ac:dyDescent="0.4"/>
    <row r="57081" s="6" customFormat="1" x14ac:dyDescent="0.4"/>
    <row r="57082" s="6" customFormat="1" x14ac:dyDescent="0.4"/>
    <row r="57083" s="6" customFormat="1" x14ac:dyDescent="0.4"/>
    <row r="57084" s="6" customFormat="1" x14ac:dyDescent="0.4"/>
    <row r="57085" s="6" customFormat="1" x14ac:dyDescent="0.4"/>
    <row r="57086" s="6" customFormat="1" x14ac:dyDescent="0.4"/>
    <row r="57087" s="6" customFormat="1" x14ac:dyDescent="0.4"/>
    <row r="57088" s="6" customFormat="1" x14ac:dyDescent="0.4"/>
    <row r="57089" s="6" customFormat="1" x14ac:dyDescent="0.4"/>
    <row r="57090" s="6" customFormat="1" x14ac:dyDescent="0.4"/>
    <row r="57091" s="6" customFormat="1" x14ac:dyDescent="0.4"/>
    <row r="57092" s="6" customFormat="1" x14ac:dyDescent="0.4"/>
    <row r="57093" s="6" customFormat="1" x14ac:dyDescent="0.4"/>
    <row r="57094" s="6" customFormat="1" x14ac:dyDescent="0.4"/>
    <row r="57095" s="6" customFormat="1" x14ac:dyDescent="0.4"/>
    <row r="57096" s="6" customFormat="1" x14ac:dyDescent="0.4"/>
    <row r="57097" s="6" customFormat="1" x14ac:dyDescent="0.4"/>
    <row r="57098" s="6" customFormat="1" x14ac:dyDescent="0.4"/>
    <row r="57099" s="6" customFormat="1" x14ac:dyDescent="0.4"/>
    <row r="57100" s="6" customFormat="1" x14ac:dyDescent="0.4"/>
    <row r="57101" s="6" customFormat="1" x14ac:dyDescent="0.4"/>
    <row r="57102" s="6" customFormat="1" x14ac:dyDescent="0.4"/>
    <row r="57103" s="6" customFormat="1" x14ac:dyDescent="0.4"/>
    <row r="57104" s="6" customFormat="1" x14ac:dyDescent="0.4"/>
    <row r="57105" s="6" customFormat="1" x14ac:dyDescent="0.4"/>
    <row r="57106" s="6" customFormat="1" x14ac:dyDescent="0.4"/>
    <row r="57107" s="6" customFormat="1" x14ac:dyDescent="0.4"/>
    <row r="57108" s="6" customFormat="1" x14ac:dyDescent="0.4"/>
    <row r="57109" s="6" customFormat="1" x14ac:dyDescent="0.4"/>
    <row r="57110" s="6" customFormat="1" x14ac:dyDescent="0.4"/>
    <row r="57111" s="6" customFormat="1" x14ac:dyDescent="0.4"/>
    <row r="57112" s="6" customFormat="1" x14ac:dyDescent="0.4"/>
    <row r="57113" s="6" customFormat="1" x14ac:dyDescent="0.4"/>
    <row r="57114" s="6" customFormat="1" x14ac:dyDescent="0.4"/>
    <row r="57115" s="6" customFormat="1" x14ac:dyDescent="0.4"/>
    <row r="57116" s="6" customFormat="1" x14ac:dyDescent="0.4"/>
    <row r="57117" s="6" customFormat="1" x14ac:dyDescent="0.4"/>
    <row r="57118" s="6" customFormat="1" x14ac:dyDescent="0.4"/>
    <row r="57119" s="6" customFormat="1" x14ac:dyDescent="0.4"/>
    <row r="57120" s="6" customFormat="1" x14ac:dyDescent="0.4"/>
    <row r="57121" s="6" customFormat="1" x14ac:dyDescent="0.4"/>
    <row r="57122" s="6" customFormat="1" x14ac:dyDescent="0.4"/>
    <row r="57123" s="6" customFormat="1" x14ac:dyDescent="0.4"/>
    <row r="57124" s="6" customFormat="1" x14ac:dyDescent="0.4"/>
    <row r="57125" s="6" customFormat="1" x14ac:dyDescent="0.4"/>
    <row r="57126" s="6" customFormat="1" x14ac:dyDescent="0.4"/>
    <row r="57127" s="6" customFormat="1" x14ac:dyDescent="0.4"/>
    <row r="57128" s="6" customFormat="1" x14ac:dyDescent="0.4"/>
    <row r="57129" s="6" customFormat="1" x14ac:dyDescent="0.4"/>
    <row r="57130" s="6" customFormat="1" x14ac:dyDescent="0.4"/>
    <row r="57131" s="6" customFormat="1" x14ac:dyDescent="0.4"/>
    <row r="57132" s="6" customFormat="1" x14ac:dyDescent="0.4"/>
    <row r="57133" s="6" customFormat="1" x14ac:dyDescent="0.4"/>
    <row r="57134" s="6" customFormat="1" x14ac:dyDescent="0.4"/>
    <row r="57135" s="6" customFormat="1" x14ac:dyDescent="0.4"/>
    <row r="57136" s="6" customFormat="1" x14ac:dyDescent="0.4"/>
    <row r="57137" s="6" customFormat="1" x14ac:dyDescent="0.4"/>
    <row r="57138" s="6" customFormat="1" x14ac:dyDescent="0.4"/>
    <row r="57139" s="6" customFormat="1" x14ac:dyDescent="0.4"/>
    <row r="57140" s="6" customFormat="1" x14ac:dyDescent="0.4"/>
    <row r="57141" s="6" customFormat="1" x14ac:dyDescent="0.4"/>
    <row r="57142" s="6" customFormat="1" x14ac:dyDescent="0.4"/>
    <row r="57143" s="6" customFormat="1" x14ac:dyDescent="0.4"/>
    <row r="57144" s="6" customFormat="1" x14ac:dyDescent="0.4"/>
    <row r="57145" s="6" customFormat="1" x14ac:dyDescent="0.4"/>
    <row r="57146" s="6" customFormat="1" x14ac:dyDescent="0.4"/>
    <row r="57147" s="6" customFormat="1" x14ac:dyDescent="0.4"/>
    <row r="57148" s="6" customFormat="1" x14ac:dyDescent="0.4"/>
    <row r="57149" s="6" customFormat="1" x14ac:dyDescent="0.4"/>
    <row r="57150" s="6" customFormat="1" x14ac:dyDescent="0.4"/>
    <row r="57151" s="6" customFormat="1" x14ac:dyDescent="0.4"/>
    <row r="57152" s="6" customFormat="1" x14ac:dyDescent="0.4"/>
    <row r="57153" s="6" customFormat="1" x14ac:dyDescent="0.4"/>
    <row r="57154" s="6" customFormat="1" x14ac:dyDescent="0.4"/>
    <row r="57155" s="6" customFormat="1" x14ac:dyDescent="0.4"/>
    <row r="57156" s="6" customFormat="1" x14ac:dyDescent="0.4"/>
    <row r="57157" s="6" customFormat="1" x14ac:dyDescent="0.4"/>
    <row r="57158" s="6" customFormat="1" x14ac:dyDescent="0.4"/>
    <row r="57159" s="6" customFormat="1" x14ac:dyDescent="0.4"/>
    <row r="57160" s="6" customFormat="1" x14ac:dyDescent="0.4"/>
    <row r="57161" s="6" customFormat="1" x14ac:dyDescent="0.4"/>
    <row r="57162" s="6" customFormat="1" x14ac:dyDescent="0.4"/>
    <row r="57163" s="6" customFormat="1" x14ac:dyDescent="0.4"/>
    <row r="57164" s="6" customFormat="1" x14ac:dyDescent="0.4"/>
    <row r="57165" s="6" customFormat="1" x14ac:dyDescent="0.4"/>
    <row r="57166" s="6" customFormat="1" x14ac:dyDescent="0.4"/>
    <row r="57167" s="6" customFormat="1" x14ac:dyDescent="0.4"/>
    <row r="57168" s="6" customFormat="1" x14ac:dyDescent="0.4"/>
    <row r="57169" s="6" customFormat="1" x14ac:dyDescent="0.4"/>
    <row r="57170" s="6" customFormat="1" x14ac:dyDescent="0.4"/>
    <row r="57171" s="6" customFormat="1" x14ac:dyDescent="0.4"/>
    <row r="57172" s="6" customFormat="1" x14ac:dyDescent="0.4"/>
    <row r="57173" s="6" customFormat="1" x14ac:dyDescent="0.4"/>
    <row r="57174" s="6" customFormat="1" x14ac:dyDescent="0.4"/>
    <row r="57175" s="6" customFormat="1" x14ac:dyDescent="0.4"/>
    <row r="57176" s="6" customFormat="1" x14ac:dyDescent="0.4"/>
    <row r="57177" s="6" customFormat="1" x14ac:dyDescent="0.4"/>
    <row r="57178" s="6" customFormat="1" x14ac:dyDescent="0.4"/>
    <row r="57179" s="6" customFormat="1" x14ac:dyDescent="0.4"/>
    <row r="57180" s="6" customFormat="1" x14ac:dyDescent="0.4"/>
    <row r="57181" s="6" customFormat="1" x14ac:dyDescent="0.4"/>
    <row r="57182" s="6" customFormat="1" x14ac:dyDescent="0.4"/>
    <row r="57183" s="6" customFormat="1" x14ac:dyDescent="0.4"/>
    <row r="57184" s="6" customFormat="1" x14ac:dyDescent="0.4"/>
    <row r="57185" s="6" customFormat="1" x14ac:dyDescent="0.4"/>
    <row r="57186" s="6" customFormat="1" x14ac:dyDescent="0.4"/>
    <row r="57187" s="6" customFormat="1" x14ac:dyDescent="0.4"/>
    <row r="57188" s="6" customFormat="1" x14ac:dyDescent="0.4"/>
    <row r="57189" s="6" customFormat="1" x14ac:dyDescent="0.4"/>
    <row r="57190" s="6" customFormat="1" x14ac:dyDescent="0.4"/>
    <row r="57191" s="6" customFormat="1" x14ac:dyDescent="0.4"/>
    <row r="57192" s="6" customFormat="1" x14ac:dyDescent="0.4"/>
    <row r="57193" s="6" customFormat="1" x14ac:dyDescent="0.4"/>
    <row r="57194" s="6" customFormat="1" x14ac:dyDescent="0.4"/>
    <row r="57195" s="6" customFormat="1" x14ac:dyDescent="0.4"/>
    <row r="57196" s="6" customFormat="1" x14ac:dyDescent="0.4"/>
    <row r="57197" s="6" customFormat="1" x14ac:dyDescent="0.4"/>
    <row r="57198" s="6" customFormat="1" x14ac:dyDescent="0.4"/>
    <row r="57199" s="6" customFormat="1" x14ac:dyDescent="0.4"/>
    <row r="57200" s="6" customFormat="1" x14ac:dyDescent="0.4"/>
    <row r="57201" s="6" customFormat="1" x14ac:dyDescent="0.4"/>
    <row r="57202" s="6" customFormat="1" x14ac:dyDescent="0.4"/>
    <row r="57203" s="6" customFormat="1" x14ac:dyDescent="0.4"/>
    <row r="57204" s="6" customFormat="1" x14ac:dyDescent="0.4"/>
    <row r="57205" s="6" customFormat="1" x14ac:dyDescent="0.4"/>
    <row r="57206" s="6" customFormat="1" x14ac:dyDescent="0.4"/>
    <row r="57207" s="6" customFormat="1" x14ac:dyDescent="0.4"/>
    <row r="57208" s="6" customFormat="1" x14ac:dyDescent="0.4"/>
    <row r="57209" s="6" customFormat="1" x14ac:dyDescent="0.4"/>
    <row r="57210" s="6" customFormat="1" x14ac:dyDescent="0.4"/>
    <row r="57211" s="6" customFormat="1" x14ac:dyDescent="0.4"/>
    <row r="57212" s="6" customFormat="1" x14ac:dyDescent="0.4"/>
    <row r="57213" s="6" customFormat="1" x14ac:dyDescent="0.4"/>
    <row r="57214" s="6" customFormat="1" x14ac:dyDescent="0.4"/>
    <row r="57215" s="6" customFormat="1" x14ac:dyDescent="0.4"/>
    <row r="57216" s="6" customFormat="1" x14ac:dyDescent="0.4"/>
    <row r="57217" s="6" customFormat="1" x14ac:dyDescent="0.4"/>
    <row r="57218" s="6" customFormat="1" x14ac:dyDescent="0.4"/>
    <row r="57219" s="6" customFormat="1" x14ac:dyDescent="0.4"/>
    <row r="57220" s="6" customFormat="1" x14ac:dyDescent="0.4"/>
    <row r="57221" s="6" customFormat="1" x14ac:dyDescent="0.4"/>
    <row r="57222" s="6" customFormat="1" x14ac:dyDescent="0.4"/>
    <row r="57223" s="6" customFormat="1" x14ac:dyDescent="0.4"/>
    <row r="57224" s="6" customFormat="1" x14ac:dyDescent="0.4"/>
    <row r="57225" s="6" customFormat="1" x14ac:dyDescent="0.4"/>
    <row r="57226" s="6" customFormat="1" x14ac:dyDescent="0.4"/>
    <row r="57227" s="6" customFormat="1" x14ac:dyDescent="0.4"/>
    <row r="57228" s="6" customFormat="1" x14ac:dyDescent="0.4"/>
    <row r="57229" s="6" customFormat="1" x14ac:dyDescent="0.4"/>
    <row r="57230" s="6" customFormat="1" x14ac:dyDescent="0.4"/>
    <row r="57231" s="6" customFormat="1" x14ac:dyDescent="0.4"/>
    <row r="57232" s="6" customFormat="1" x14ac:dyDescent="0.4"/>
    <row r="57233" s="6" customFormat="1" x14ac:dyDescent="0.4"/>
    <row r="57234" s="6" customFormat="1" x14ac:dyDescent="0.4"/>
    <row r="57235" s="6" customFormat="1" x14ac:dyDescent="0.4"/>
    <row r="57236" s="6" customFormat="1" x14ac:dyDescent="0.4"/>
    <row r="57237" s="6" customFormat="1" x14ac:dyDescent="0.4"/>
    <row r="57238" s="6" customFormat="1" x14ac:dyDescent="0.4"/>
    <row r="57239" s="6" customFormat="1" x14ac:dyDescent="0.4"/>
    <row r="57240" s="6" customFormat="1" x14ac:dyDescent="0.4"/>
    <row r="57241" s="6" customFormat="1" x14ac:dyDescent="0.4"/>
    <row r="57242" s="6" customFormat="1" x14ac:dyDescent="0.4"/>
    <row r="57243" s="6" customFormat="1" x14ac:dyDescent="0.4"/>
    <row r="57244" s="6" customFormat="1" x14ac:dyDescent="0.4"/>
    <row r="57245" s="6" customFormat="1" x14ac:dyDescent="0.4"/>
    <row r="57246" s="6" customFormat="1" x14ac:dyDescent="0.4"/>
    <row r="57247" s="6" customFormat="1" x14ac:dyDescent="0.4"/>
    <row r="57248" s="6" customFormat="1" x14ac:dyDescent="0.4"/>
    <row r="57249" s="6" customFormat="1" x14ac:dyDescent="0.4"/>
    <row r="57250" s="6" customFormat="1" x14ac:dyDescent="0.4"/>
    <row r="57251" s="6" customFormat="1" x14ac:dyDescent="0.4"/>
    <row r="57252" s="6" customFormat="1" x14ac:dyDescent="0.4"/>
    <row r="57253" s="6" customFormat="1" x14ac:dyDescent="0.4"/>
    <row r="57254" s="6" customFormat="1" x14ac:dyDescent="0.4"/>
    <row r="57255" s="6" customFormat="1" x14ac:dyDescent="0.4"/>
    <row r="57256" s="6" customFormat="1" x14ac:dyDescent="0.4"/>
    <row r="57257" s="6" customFormat="1" x14ac:dyDescent="0.4"/>
    <row r="57258" s="6" customFormat="1" x14ac:dyDescent="0.4"/>
    <row r="57259" s="6" customFormat="1" x14ac:dyDescent="0.4"/>
    <row r="57260" s="6" customFormat="1" x14ac:dyDescent="0.4"/>
    <row r="57261" s="6" customFormat="1" x14ac:dyDescent="0.4"/>
    <row r="57262" s="6" customFormat="1" x14ac:dyDescent="0.4"/>
    <row r="57263" s="6" customFormat="1" x14ac:dyDescent="0.4"/>
    <row r="57264" s="6" customFormat="1" x14ac:dyDescent="0.4"/>
    <row r="57265" s="6" customFormat="1" x14ac:dyDescent="0.4"/>
    <row r="57266" s="6" customFormat="1" x14ac:dyDescent="0.4"/>
    <row r="57267" s="6" customFormat="1" x14ac:dyDescent="0.4"/>
    <row r="57268" s="6" customFormat="1" x14ac:dyDescent="0.4"/>
    <row r="57269" s="6" customFormat="1" x14ac:dyDescent="0.4"/>
    <row r="57270" s="6" customFormat="1" x14ac:dyDescent="0.4"/>
    <row r="57271" s="6" customFormat="1" x14ac:dyDescent="0.4"/>
    <row r="57272" s="6" customFormat="1" x14ac:dyDescent="0.4"/>
    <row r="57273" s="6" customFormat="1" x14ac:dyDescent="0.4"/>
    <row r="57274" s="6" customFormat="1" x14ac:dyDescent="0.4"/>
    <row r="57275" s="6" customFormat="1" x14ac:dyDescent="0.4"/>
    <row r="57276" s="6" customFormat="1" x14ac:dyDescent="0.4"/>
    <row r="57277" s="6" customFormat="1" x14ac:dyDescent="0.4"/>
    <row r="57278" s="6" customFormat="1" x14ac:dyDescent="0.4"/>
    <row r="57279" s="6" customFormat="1" x14ac:dyDescent="0.4"/>
    <row r="57280" s="6" customFormat="1" x14ac:dyDescent="0.4"/>
    <row r="57281" s="6" customFormat="1" x14ac:dyDescent="0.4"/>
    <row r="57282" s="6" customFormat="1" x14ac:dyDescent="0.4"/>
    <row r="57283" s="6" customFormat="1" x14ac:dyDescent="0.4"/>
    <row r="57284" s="6" customFormat="1" x14ac:dyDescent="0.4"/>
    <row r="57285" s="6" customFormat="1" x14ac:dyDescent="0.4"/>
    <row r="57286" s="6" customFormat="1" x14ac:dyDescent="0.4"/>
    <row r="57287" s="6" customFormat="1" x14ac:dyDescent="0.4"/>
    <row r="57288" s="6" customFormat="1" x14ac:dyDescent="0.4"/>
    <row r="57289" s="6" customFormat="1" x14ac:dyDescent="0.4"/>
    <row r="57290" s="6" customFormat="1" x14ac:dyDescent="0.4"/>
    <row r="57291" s="6" customFormat="1" x14ac:dyDescent="0.4"/>
    <row r="57292" s="6" customFormat="1" x14ac:dyDescent="0.4"/>
    <row r="57293" s="6" customFormat="1" x14ac:dyDescent="0.4"/>
    <row r="57294" s="6" customFormat="1" x14ac:dyDescent="0.4"/>
    <row r="57295" s="6" customFormat="1" x14ac:dyDescent="0.4"/>
    <row r="57296" s="6" customFormat="1" x14ac:dyDescent="0.4"/>
    <row r="57297" s="6" customFormat="1" x14ac:dyDescent="0.4"/>
    <row r="57298" s="6" customFormat="1" x14ac:dyDescent="0.4"/>
    <row r="57299" s="6" customFormat="1" x14ac:dyDescent="0.4"/>
    <row r="57300" s="6" customFormat="1" x14ac:dyDescent="0.4"/>
    <row r="57301" s="6" customFormat="1" x14ac:dyDescent="0.4"/>
    <row r="57302" s="6" customFormat="1" x14ac:dyDescent="0.4"/>
    <row r="57303" s="6" customFormat="1" x14ac:dyDescent="0.4"/>
    <row r="57304" s="6" customFormat="1" x14ac:dyDescent="0.4"/>
    <row r="57305" s="6" customFormat="1" x14ac:dyDescent="0.4"/>
    <row r="57306" s="6" customFormat="1" x14ac:dyDescent="0.4"/>
    <row r="57307" s="6" customFormat="1" x14ac:dyDescent="0.4"/>
    <row r="57308" s="6" customFormat="1" x14ac:dyDescent="0.4"/>
    <row r="57309" s="6" customFormat="1" x14ac:dyDescent="0.4"/>
    <row r="57310" s="6" customFormat="1" x14ac:dyDescent="0.4"/>
    <row r="57311" s="6" customFormat="1" x14ac:dyDescent="0.4"/>
    <row r="57312" s="6" customFormat="1" x14ac:dyDescent="0.4"/>
    <row r="57313" s="6" customFormat="1" x14ac:dyDescent="0.4"/>
    <row r="57314" s="6" customFormat="1" x14ac:dyDescent="0.4"/>
    <row r="57315" s="6" customFormat="1" x14ac:dyDescent="0.4"/>
    <row r="57316" s="6" customFormat="1" x14ac:dyDescent="0.4"/>
    <row r="57317" s="6" customFormat="1" x14ac:dyDescent="0.4"/>
    <row r="57318" s="6" customFormat="1" x14ac:dyDescent="0.4"/>
    <row r="57319" s="6" customFormat="1" x14ac:dyDescent="0.4"/>
    <row r="57320" s="6" customFormat="1" x14ac:dyDescent="0.4"/>
    <row r="57321" s="6" customFormat="1" x14ac:dyDescent="0.4"/>
    <row r="57322" s="6" customFormat="1" x14ac:dyDescent="0.4"/>
    <row r="57323" s="6" customFormat="1" x14ac:dyDescent="0.4"/>
    <row r="57324" s="6" customFormat="1" x14ac:dyDescent="0.4"/>
    <row r="57325" s="6" customFormat="1" x14ac:dyDescent="0.4"/>
    <row r="57326" s="6" customFormat="1" x14ac:dyDescent="0.4"/>
    <row r="57327" s="6" customFormat="1" x14ac:dyDescent="0.4"/>
    <row r="57328" s="6" customFormat="1" x14ac:dyDescent="0.4"/>
    <row r="57329" s="6" customFormat="1" x14ac:dyDescent="0.4"/>
    <row r="57330" s="6" customFormat="1" x14ac:dyDescent="0.4"/>
    <row r="57331" s="6" customFormat="1" x14ac:dyDescent="0.4"/>
    <row r="57332" s="6" customFormat="1" x14ac:dyDescent="0.4"/>
    <row r="57333" s="6" customFormat="1" x14ac:dyDescent="0.4"/>
    <row r="57334" s="6" customFormat="1" x14ac:dyDescent="0.4"/>
    <row r="57335" s="6" customFormat="1" x14ac:dyDescent="0.4"/>
    <row r="57336" s="6" customFormat="1" x14ac:dyDescent="0.4"/>
    <row r="57337" s="6" customFormat="1" x14ac:dyDescent="0.4"/>
    <row r="57338" s="6" customFormat="1" x14ac:dyDescent="0.4"/>
    <row r="57339" s="6" customFormat="1" x14ac:dyDescent="0.4"/>
    <row r="57340" s="6" customFormat="1" x14ac:dyDescent="0.4"/>
    <row r="57341" s="6" customFormat="1" x14ac:dyDescent="0.4"/>
    <row r="57342" s="6" customFormat="1" x14ac:dyDescent="0.4"/>
    <row r="57343" s="6" customFormat="1" x14ac:dyDescent="0.4"/>
    <row r="57344" s="6" customFormat="1" x14ac:dyDescent="0.4"/>
    <row r="57345" s="6" customFormat="1" x14ac:dyDescent="0.4"/>
    <row r="57346" s="6" customFormat="1" x14ac:dyDescent="0.4"/>
    <row r="57347" s="6" customFormat="1" x14ac:dyDescent="0.4"/>
    <row r="57348" s="6" customFormat="1" x14ac:dyDescent="0.4"/>
    <row r="57349" s="6" customFormat="1" x14ac:dyDescent="0.4"/>
    <row r="57350" s="6" customFormat="1" x14ac:dyDescent="0.4"/>
    <row r="57351" s="6" customFormat="1" x14ac:dyDescent="0.4"/>
    <row r="57352" s="6" customFormat="1" x14ac:dyDescent="0.4"/>
    <row r="57353" s="6" customFormat="1" x14ac:dyDescent="0.4"/>
    <row r="57354" s="6" customFormat="1" x14ac:dyDescent="0.4"/>
    <row r="57355" s="6" customFormat="1" x14ac:dyDescent="0.4"/>
    <row r="57356" s="6" customFormat="1" x14ac:dyDescent="0.4"/>
    <row r="57357" s="6" customFormat="1" x14ac:dyDescent="0.4"/>
    <row r="57358" s="6" customFormat="1" x14ac:dyDescent="0.4"/>
    <row r="57359" s="6" customFormat="1" x14ac:dyDescent="0.4"/>
    <row r="57360" s="6" customFormat="1" x14ac:dyDescent="0.4"/>
    <row r="57361" s="6" customFormat="1" x14ac:dyDescent="0.4"/>
    <row r="57362" s="6" customFormat="1" x14ac:dyDescent="0.4"/>
    <row r="57363" s="6" customFormat="1" x14ac:dyDescent="0.4"/>
    <row r="57364" s="6" customFormat="1" x14ac:dyDescent="0.4"/>
    <row r="57365" s="6" customFormat="1" x14ac:dyDescent="0.4"/>
    <row r="57366" s="6" customFormat="1" x14ac:dyDescent="0.4"/>
    <row r="57367" s="6" customFormat="1" x14ac:dyDescent="0.4"/>
    <row r="57368" s="6" customFormat="1" x14ac:dyDescent="0.4"/>
    <row r="57369" s="6" customFormat="1" x14ac:dyDescent="0.4"/>
    <row r="57370" s="6" customFormat="1" x14ac:dyDescent="0.4"/>
    <row r="57371" s="6" customFormat="1" x14ac:dyDescent="0.4"/>
    <row r="57372" s="6" customFormat="1" x14ac:dyDescent="0.4"/>
    <row r="57373" s="6" customFormat="1" x14ac:dyDescent="0.4"/>
    <row r="57374" s="6" customFormat="1" x14ac:dyDescent="0.4"/>
    <row r="57375" s="6" customFormat="1" x14ac:dyDescent="0.4"/>
    <row r="57376" s="6" customFormat="1" x14ac:dyDescent="0.4"/>
    <row r="57377" s="6" customFormat="1" x14ac:dyDescent="0.4"/>
    <row r="57378" s="6" customFormat="1" x14ac:dyDescent="0.4"/>
    <row r="57379" s="6" customFormat="1" x14ac:dyDescent="0.4"/>
    <row r="57380" s="6" customFormat="1" x14ac:dyDescent="0.4"/>
    <row r="57381" s="6" customFormat="1" x14ac:dyDescent="0.4"/>
    <row r="57382" s="6" customFormat="1" x14ac:dyDescent="0.4"/>
    <row r="57383" s="6" customFormat="1" x14ac:dyDescent="0.4"/>
    <row r="57384" s="6" customFormat="1" x14ac:dyDescent="0.4"/>
    <row r="57385" s="6" customFormat="1" x14ac:dyDescent="0.4"/>
    <row r="57386" s="6" customFormat="1" x14ac:dyDescent="0.4"/>
    <row r="57387" s="6" customFormat="1" x14ac:dyDescent="0.4"/>
    <row r="57388" s="6" customFormat="1" x14ac:dyDescent="0.4"/>
    <row r="57389" s="6" customFormat="1" x14ac:dyDescent="0.4"/>
    <row r="57390" s="6" customFormat="1" x14ac:dyDescent="0.4"/>
    <row r="57391" s="6" customFormat="1" x14ac:dyDescent="0.4"/>
    <row r="57392" s="6" customFormat="1" x14ac:dyDescent="0.4"/>
    <row r="57393" s="6" customFormat="1" x14ac:dyDescent="0.4"/>
    <row r="57394" s="6" customFormat="1" x14ac:dyDescent="0.4"/>
    <row r="57395" s="6" customFormat="1" x14ac:dyDescent="0.4"/>
    <row r="57396" s="6" customFormat="1" x14ac:dyDescent="0.4"/>
    <row r="57397" s="6" customFormat="1" x14ac:dyDescent="0.4"/>
    <row r="57398" s="6" customFormat="1" x14ac:dyDescent="0.4"/>
    <row r="57399" s="6" customFormat="1" x14ac:dyDescent="0.4"/>
    <row r="57400" s="6" customFormat="1" x14ac:dyDescent="0.4"/>
    <row r="57401" s="6" customFormat="1" x14ac:dyDescent="0.4"/>
    <row r="57402" s="6" customFormat="1" x14ac:dyDescent="0.4"/>
    <row r="57403" s="6" customFormat="1" x14ac:dyDescent="0.4"/>
    <row r="57404" s="6" customFormat="1" x14ac:dyDescent="0.4"/>
    <row r="57405" s="6" customFormat="1" x14ac:dyDescent="0.4"/>
    <row r="57406" s="6" customFormat="1" x14ac:dyDescent="0.4"/>
    <row r="57407" s="6" customFormat="1" x14ac:dyDescent="0.4"/>
    <row r="57408" s="6" customFormat="1" x14ac:dyDescent="0.4"/>
    <row r="57409" s="6" customFormat="1" x14ac:dyDescent="0.4"/>
    <row r="57410" s="6" customFormat="1" x14ac:dyDescent="0.4"/>
    <row r="57411" s="6" customFormat="1" x14ac:dyDescent="0.4"/>
    <row r="57412" s="6" customFormat="1" x14ac:dyDescent="0.4"/>
    <row r="57413" s="6" customFormat="1" x14ac:dyDescent="0.4"/>
    <row r="57414" s="6" customFormat="1" x14ac:dyDescent="0.4"/>
    <row r="57415" s="6" customFormat="1" x14ac:dyDescent="0.4"/>
    <row r="57416" s="6" customFormat="1" x14ac:dyDescent="0.4"/>
    <row r="57417" s="6" customFormat="1" x14ac:dyDescent="0.4"/>
    <row r="57418" s="6" customFormat="1" x14ac:dyDescent="0.4"/>
    <row r="57419" s="6" customFormat="1" x14ac:dyDescent="0.4"/>
    <row r="57420" s="6" customFormat="1" x14ac:dyDescent="0.4"/>
    <row r="57421" s="6" customFormat="1" x14ac:dyDescent="0.4"/>
    <row r="57422" s="6" customFormat="1" x14ac:dyDescent="0.4"/>
    <row r="57423" s="6" customFormat="1" x14ac:dyDescent="0.4"/>
    <row r="57424" s="6" customFormat="1" x14ac:dyDescent="0.4"/>
    <row r="57425" s="6" customFormat="1" x14ac:dyDescent="0.4"/>
    <row r="57426" s="6" customFormat="1" x14ac:dyDescent="0.4"/>
    <row r="57427" s="6" customFormat="1" x14ac:dyDescent="0.4"/>
    <row r="57428" s="6" customFormat="1" x14ac:dyDescent="0.4"/>
    <row r="57429" s="6" customFormat="1" x14ac:dyDescent="0.4"/>
    <row r="57430" s="6" customFormat="1" x14ac:dyDescent="0.4"/>
    <row r="57431" s="6" customFormat="1" x14ac:dyDescent="0.4"/>
    <row r="57432" s="6" customFormat="1" x14ac:dyDescent="0.4"/>
    <row r="57433" s="6" customFormat="1" x14ac:dyDescent="0.4"/>
    <row r="57434" s="6" customFormat="1" x14ac:dyDescent="0.4"/>
    <row r="57435" s="6" customFormat="1" x14ac:dyDescent="0.4"/>
    <row r="57436" s="6" customFormat="1" x14ac:dyDescent="0.4"/>
    <row r="57437" s="6" customFormat="1" x14ac:dyDescent="0.4"/>
    <row r="57438" s="6" customFormat="1" x14ac:dyDescent="0.4"/>
    <row r="57439" s="6" customFormat="1" x14ac:dyDescent="0.4"/>
    <row r="57440" s="6" customFormat="1" x14ac:dyDescent="0.4"/>
    <row r="57441" s="6" customFormat="1" x14ac:dyDescent="0.4"/>
    <row r="57442" s="6" customFormat="1" x14ac:dyDescent="0.4"/>
    <row r="57443" s="6" customFormat="1" x14ac:dyDescent="0.4"/>
    <row r="57444" s="6" customFormat="1" x14ac:dyDescent="0.4"/>
    <row r="57445" s="6" customFormat="1" x14ac:dyDescent="0.4"/>
    <row r="57446" s="6" customFormat="1" x14ac:dyDescent="0.4"/>
    <row r="57447" s="6" customFormat="1" x14ac:dyDescent="0.4"/>
    <row r="57448" s="6" customFormat="1" x14ac:dyDescent="0.4"/>
    <row r="57449" s="6" customFormat="1" x14ac:dyDescent="0.4"/>
    <row r="57450" s="6" customFormat="1" x14ac:dyDescent="0.4"/>
    <row r="57451" s="6" customFormat="1" x14ac:dyDescent="0.4"/>
    <row r="57452" s="6" customFormat="1" x14ac:dyDescent="0.4"/>
    <row r="57453" s="6" customFormat="1" x14ac:dyDescent="0.4"/>
    <row r="57454" s="6" customFormat="1" x14ac:dyDescent="0.4"/>
    <row r="57455" s="6" customFormat="1" x14ac:dyDescent="0.4"/>
    <row r="57456" s="6" customFormat="1" x14ac:dyDescent="0.4"/>
    <row r="57457" s="6" customFormat="1" x14ac:dyDescent="0.4"/>
    <row r="57458" s="6" customFormat="1" x14ac:dyDescent="0.4"/>
    <row r="57459" s="6" customFormat="1" x14ac:dyDescent="0.4"/>
    <row r="57460" s="6" customFormat="1" x14ac:dyDescent="0.4"/>
    <row r="57461" s="6" customFormat="1" x14ac:dyDescent="0.4"/>
    <row r="57462" s="6" customFormat="1" x14ac:dyDescent="0.4"/>
    <row r="57463" s="6" customFormat="1" x14ac:dyDescent="0.4"/>
    <row r="57464" s="6" customFormat="1" x14ac:dyDescent="0.4"/>
    <row r="57465" s="6" customFormat="1" x14ac:dyDescent="0.4"/>
    <row r="57466" s="6" customFormat="1" x14ac:dyDescent="0.4"/>
    <row r="57467" s="6" customFormat="1" x14ac:dyDescent="0.4"/>
    <row r="57468" s="6" customFormat="1" x14ac:dyDescent="0.4"/>
    <row r="57469" s="6" customFormat="1" x14ac:dyDescent="0.4"/>
    <row r="57470" s="6" customFormat="1" x14ac:dyDescent="0.4"/>
    <row r="57471" s="6" customFormat="1" x14ac:dyDescent="0.4"/>
    <row r="57472" s="6" customFormat="1" x14ac:dyDescent="0.4"/>
    <row r="57473" s="6" customFormat="1" x14ac:dyDescent="0.4"/>
    <row r="57474" s="6" customFormat="1" x14ac:dyDescent="0.4"/>
    <row r="57475" s="6" customFormat="1" x14ac:dyDescent="0.4"/>
    <row r="57476" s="6" customFormat="1" x14ac:dyDescent="0.4"/>
    <row r="57477" s="6" customFormat="1" x14ac:dyDescent="0.4"/>
    <row r="57478" s="6" customFormat="1" x14ac:dyDescent="0.4"/>
    <row r="57479" s="6" customFormat="1" x14ac:dyDescent="0.4"/>
    <row r="57480" s="6" customFormat="1" x14ac:dyDescent="0.4"/>
    <row r="57481" s="6" customFormat="1" x14ac:dyDescent="0.4"/>
    <row r="57482" s="6" customFormat="1" x14ac:dyDescent="0.4"/>
    <row r="57483" s="6" customFormat="1" x14ac:dyDescent="0.4"/>
    <row r="57484" s="6" customFormat="1" x14ac:dyDescent="0.4"/>
    <row r="57485" s="6" customFormat="1" x14ac:dyDescent="0.4"/>
    <row r="57486" s="6" customFormat="1" x14ac:dyDescent="0.4"/>
    <row r="57487" s="6" customFormat="1" x14ac:dyDescent="0.4"/>
    <row r="57488" s="6" customFormat="1" x14ac:dyDescent="0.4"/>
    <row r="57489" s="6" customFormat="1" x14ac:dyDescent="0.4"/>
    <row r="57490" s="6" customFormat="1" x14ac:dyDescent="0.4"/>
    <row r="57491" s="6" customFormat="1" x14ac:dyDescent="0.4"/>
    <row r="57492" s="6" customFormat="1" x14ac:dyDescent="0.4"/>
    <row r="57493" s="6" customFormat="1" x14ac:dyDescent="0.4"/>
    <row r="57494" s="6" customFormat="1" x14ac:dyDescent="0.4"/>
    <row r="57495" s="6" customFormat="1" x14ac:dyDescent="0.4"/>
    <row r="57496" s="6" customFormat="1" x14ac:dyDescent="0.4"/>
    <row r="57497" s="6" customFormat="1" x14ac:dyDescent="0.4"/>
    <row r="57498" s="6" customFormat="1" x14ac:dyDescent="0.4"/>
    <row r="57499" s="6" customFormat="1" x14ac:dyDescent="0.4"/>
    <row r="57500" s="6" customFormat="1" x14ac:dyDescent="0.4"/>
    <row r="57501" s="6" customFormat="1" x14ac:dyDescent="0.4"/>
    <row r="57502" s="6" customFormat="1" x14ac:dyDescent="0.4"/>
    <row r="57503" s="6" customFormat="1" x14ac:dyDescent="0.4"/>
    <row r="57504" s="6" customFormat="1" x14ac:dyDescent="0.4"/>
    <row r="57505" s="6" customFormat="1" x14ac:dyDescent="0.4"/>
    <row r="57506" s="6" customFormat="1" x14ac:dyDescent="0.4"/>
    <row r="57507" s="6" customFormat="1" x14ac:dyDescent="0.4"/>
    <row r="57508" s="6" customFormat="1" x14ac:dyDescent="0.4"/>
    <row r="57509" s="6" customFormat="1" x14ac:dyDescent="0.4"/>
    <row r="57510" s="6" customFormat="1" x14ac:dyDescent="0.4"/>
    <row r="57511" s="6" customFormat="1" x14ac:dyDescent="0.4"/>
    <row r="57512" s="6" customFormat="1" x14ac:dyDescent="0.4"/>
    <row r="57513" s="6" customFormat="1" x14ac:dyDescent="0.4"/>
    <row r="57514" s="6" customFormat="1" x14ac:dyDescent="0.4"/>
    <row r="57515" s="6" customFormat="1" x14ac:dyDescent="0.4"/>
    <row r="57516" s="6" customFormat="1" x14ac:dyDescent="0.4"/>
    <row r="57517" s="6" customFormat="1" x14ac:dyDescent="0.4"/>
    <row r="57518" s="6" customFormat="1" x14ac:dyDescent="0.4"/>
    <row r="57519" s="6" customFormat="1" x14ac:dyDescent="0.4"/>
    <row r="57520" s="6" customFormat="1" x14ac:dyDescent="0.4"/>
    <row r="57521" s="6" customFormat="1" x14ac:dyDescent="0.4"/>
    <row r="57522" s="6" customFormat="1" x14ac:dyDescent="0.4"/>
    <row r="57523" s="6" customFormat="1" x14ac:dyDescent="0.4"/>
    <row r="57524" s="6" customFormat="1" x14ac:dyDescent="0.4"/>
    <row r="57525" s="6" customFormat="1" x14ac:dyDescent="0.4"/>
    <row r="57526" s="6" customFormat="1" x14ac:dyDescent="0.4"/>
    <row r="57527" s="6" customFormat="1" x14ac:dyDescent="0.4"/>
    <row r="57528" s="6" customFormat="1" x14ac:dyDescent="0.4"/>
    <row r="57529" s="6" customFormat="1" x14ac:dyDescent="0.4"/>
    <row r="57530" s="6" customFormat="1" x14ac:dyDescent="0.4"/>
    <row r="57531" s="6" customFormat="1" x14ac:dyDescent="0.4"/>
    <row r="57532" s="6" customFormat="1" x14ac:dyDescent="0.4"/>
    <row r="57533" s="6" customFormat="1" x14ac:dyDescent="0.4"/>
    <row r="57534" s="6" customFormat="1" x14ac:dyDescent="0.4"/>
    <row r="57535" s="6" customFormat="1" x14ac:dyDescent="0.4"/>
    <row r="57536" s="6" customFormat="1" x14ac:dyDescent="0.4"/>
    <row r="57537" s="6" customFormat="1" x14ac:dyDescent="0.4"/>
    <row r="57538" s="6" customFormat="1" x14ac:dyDescent="0.4"/>
    <row r="57539" s="6" customFormat="1" x14ac:dyDescent="0.4"/>
    <row r="57540" s="6" customFormat="1" x14ac:dyDescent="0.4"/>
    <row r="57541" s="6" customFormat="1" x14ac:dyDescent="0.4"/>
    <row r="57542" s="6" customFormat="1" x14ac:dyDescent="0.4"/>
    <row r="57543" s="6" customFormat="1" x14ac:dyDescent="0.4"/>
    <row r="57544" s="6" customFormat="1" x14ac:dyDescent="0.4"/>
    <row r="57545" s="6" customFormat="1" x14ac:dyDescent="0.4"/>
    <row r="57546" s="6" customFormat="1" x14ac:dyDescent="0.4"/>
    <row r="57547" s="6" customFormat="1" x14ac:dyDescent="0.4"/>
    <row r="57548" s="6" customFormat="1" x14ac:dyDescent="0.4"/>
    <row r="57549" s="6" customFormat="1" x14ac:dyDescent="0.4"/>
    <row r="57550" s="6" customFormat="1" x14ac:dyDescent="0.4"/>
    <row r="57551" s="6" customFormat="1" x14ac:dyDescent="0.4"/>
    <row r="57552" s="6" customFormat="1" x14ac:dyDescent="0.4"/>
    <row r="57553" s="6" customFormat="1" x14ac:dyDescent="0.4"/>
    <row r="57554" s="6" customFormat="1" x14ac:dyDescent="0.4"/>
    <row r="57555" s="6" customFormat="1" x14ac:dyDescent="0.4"/>
    <row r="57556" s="6" customFormat="1" x14ac:dyDescent="0.4"/>
    <row r="57557" s="6" customFormat="1" x14ac:dyDescent="0.4"/>
    <row r="57558" s="6" customFormat="1" x14ac:dyDescent="0.4"/>
    <row r="57559" s="6" customFormat="1" x14ac:dyDescent="0.4"/>
    <row r="57560" s="6" customFormat="1" x14ac:dyDescent="0.4"/>
    <row r="57561" s="6" customFormat="1" x14ac:dyDescent="0.4"/>
    <row r="57562" s="6" customFormat="1" x14ac:dyDescent="0.4"/>
    <row r="57563" s="6" customFormat="1" x14ac:dyDescent="0.4"/>
    <row r="57564" s="6" customFormat="1" x14ac:dyDescent="0.4"/>
    <row r="57565" s="6" customFormat="1" x14ac:dyDescent="0.4"/>
    <row r="57566" s="6" customFormat="1" x14ac:dyDescent="0.4"/>
    <row r="57567" s="6" customFormat="1" x14ac:dyDescent="0.4"/>
    <row r="57568" s="6" customFormat="1" x14ac:dyDescent="0.4"/>
    <row r="57569" s="6" customFormat="1" x14ac:dyDescent="0.4"/>
    <row r="57570" s="6" customFormat="1" x14ac:dyDescent="0.4"/>
    <row r="57571" s="6" customFormat="1" x14ac:dyDescent="0.4"/>
    <row r="57572" s="6" customFormat="1" x14ac:dyDescent="0.4"/>
    <row r="57573" s="6" customFormat="1" x14ac:dyDescent="0.4"/>
    <row r="57574" s="6" customFormat="1" x14ac:dyDescent="0.4"/>
    <row r="57575" s="6" customFormat="1" x14ac:dyDescent="0.4"/>
    <row r="57576" s="6" customFormat="1" x14ac:dyDescent="0.4"/>
    <row r="57577" s="6" customFormat="1" x14ac:dyDescent="0.4"/>
    <row r="57578" s="6" customFormat="1" x14ac:dyDescent="0.4"/>
    <row r="57579" s="6" customFormat="1" x14ac:dyDescent="0.4"/>
    <row r="57580" s="6" customFormat="1" x14ac:dyDescent="0.4"/>
    <row r="57581" s="6" customFormat="1" x14ac:dyDescent="0.4"/>
    <row r="57582" s="6" customFormat="1" x14ac:dyDescent="0.4"/>
    <row r="57583" s="6" customFormat="1" x14ac:dyDescent="0.4"/>
    <row r="57584" s="6" customFormat="1" x14ac:dyDescent="0.4"/>
    <row r="57585" s="6" customFormat="1" x14ac:dyDescent="0.4"/>
    <row r="57586" s="6" customFormat="1" x14ac:dyDescent="0.4"/>
    <row r="57587" s="6" customFormat="1" x14ac:dyDescent="0.4"/>
    <row r="57588" s="6" customFormat="1" x14ac:dyDescent="0.4"/>
    <row r="57589" s="6" customFormat="1" x14ac:dyDescent="0.4"/>
    <row r="57590" s="6" customFormat="1" x14ac:dyDescent="0.4"/>
    <row r="57591" s="6" customFormat="1" x14ac:dyDescent="0.4"/>
    <row r="57592" s="6" customFormat="1" x14ac:dyDescent="0.4"/>
    <row r="57593" s="6" customFormat="1" x14ac:dyDescent="0.4"/>
    <row r="57594" s="6" customFormat="1" x14ac:dyDescent="0.4"/>
    <row r="57595" s="6" customFormat="1" x14ac:dyDescent="0.4"/>
    <row r="57596" s="6" customFormat="1" x14ac:dyDescent="0.4"/>
    <row r="57597" s="6" customFormat="1" x14ac:dyDescent="0.4"/>
    <row r="57598" s="6" customFormat="1" x14ac:dyDescent="0.4"/>
    <row r="57599" s="6" customFormat="1" x14ac:dyDescent="0.4"/>
    <row r="57600" s="6" customFormat="1" x14ac:dyDescent="0.4"/>
    <row r="57601" s="6" customFormat="1" x14ac:dyDescent="0.4"/>
    <row r="57602" s="6" customFormat="1" x14ac:dyDescent="0.4"/>
    <row r="57603" s="6" customFormat="1" x14ac:dyDescent="0.4"/>
    <row r="57604" s="6" customFormat="1" x14ac:dyDescent="0.4"/>
    <row r="57605" s="6" customFormat="1" x14ac:dyDescent="0.4"/>
    <row r="57606" s="6" customFormat="1" x14ac:dyDescent="0.4"/>
    <row r="57607" s="6" customFormat="1" x14ac:dyDescent="0.4"/>
    <row r="57608" s="6" customFormat="1" x14ac:dyDescent="0.4"/>
    <row r="57609" s="6" customFormat="1" x14ac:dyDescent="0.4"/>
    <row r="57610" s="6" customFormat="1" x14ac:dyDescent="0.4"/>
    <row r="57611" s="6" customFormat="1" x14ac:dyDescent="0.4"/>
    <row r="57612" s="6" customFormat="1" x14ac:dyDescent="0.4"/>
    <row r="57613" s="6" customFormat="1" x14ac:dyDescent="0.4"/>
    <row r="57614" s="6" customFormat="1" x14ac:dyDescent="0.4"/>
    <row r="57615" s="6" customFormat="1" x14ac:dyDescent="0.4"/>
    <row r="57616" s="6" customFormat="1" x14ac:dyDescent="0.4"/>
    <row r="57617" s="6" customFormat="1" x14ac:dyDescent="0.4"/>
    <row r="57618" s="6" customFormat="1" x14ac:dyDescent="0.4"/>
    <row r="57619" s="6" customFormat="1" x14ac:dyDescent="0.4"/>
    <row r="57620" s="6" customFormat="1" x14ac:dyDescent="0.4"/>
    <row r="57621" s="6" customFormat="1" x14ac:dyDescent="0.4"/>
    <row r="57622" s="6" customFormat="1" x14ac:dyDescent="0.4"/>
    <row r="57623" s="6" customFormat="1" x14ac:dyDescent="0.4"/>
    <row r="57624" s="6" customFormat="1" x14ac:dyDescent="0.4"/>
    <row r="57625" s="6" customFormat="1" x14ac:dyDescent="0.4"/>
    <row r="57626" s="6" customFormat="1" x14ac:dyDescent="0.4"/>
    <row r="57627" s="6" customFormat="1" x14ac:dyDescent="0.4"/>
    <row r="57628" s="6" customFormat="1" x14ac:dyDescent="0.4"/>
    <row r="57629" s="6" customFormat="1" x14ac:dyDescent="0.4"/>
    <row r="57630" s="6" customFormat="1" x14ac:dyDescent="0.4"/>
    <row r="57631" s="6" customFormat="1" x14ac:dyDescent="0.4"/>
    <row r="57632" s="6" customFormat="1" x14ac:dyDescent="0.4"/>
    <row r="57633" s="6" customFormat="1" x14ac:dyDescent="0.4"/>
    <row r="57634" s="6" customFormat="1" x14ac:dyDescent="0.4"/>
    <row r="57635" s="6" customFormat="1" x14ac:dyDescent="0.4"/>
    <row r="57636" s="6" customFormat="1" x14ac:dyDescent="0.4"/>
    <row r="57637" s="6" customFormat="1" x14ac:dyDescent="0.4"/>
    <row r="57638" s="6" customFormat="1" x14ac:dyDescent="0.4"/>
    <row r="57639" s="6" customFormat="1" x14ac:dyDescent="0.4"/>
    <row r="57640" s="6" customFormat="1" x14ac:dyDescent="0.4"/>
    <row r="57641" s="6" customFormat="1" x14ac:dyDescent="0.4"/>
    <row r="57642" s="6" customFormat="1" x14ac:dyDescent="0.4"/>
    <row r="57643" s="6" customFormat="1" x14ac:dyDescent="0.4"/>
    <row r="57644" s="6" customFormat="1" x14ac:dyDescent="0.4"/>
    <row r="57645" s="6" customFormat="1" x14ac:dyDescent="0.4"/>
    <row r="57646" s="6" customFormat="1" x14ac:dyDescent="0.4"/>
    <row r="57647" s="6" customFormat="1" x14ac:dyDescent="0.4"/>
    <row r="57648" s="6" customFormat="1" x14ac:dyDescent="0.4"/>
    <row r="57649" s="6" customFormat="1" x14ac:dyDescent="0.4"/>
    <row r="57650" s="6" customFormat="1" x14ac:dyDescent="0.4"/>
    <row r="57651" s="6" customFormat="1" x14ac:dyDescent="0.4"/>
    <row r="57652" s="6" customFormat="1" x14ac:dyDescent="0.4"/>
    <row r="57653" s="6" customFormat="1" x14ac:dyDescent="0.4"/>
    <row r="57654" s="6" customFormat="1" x14ac:dyDescent="0.4"/>
    <row r="57655" s="6" customFormat="1" x14ac:dyDescent="0.4"/>
    <row r="57656" s="6" customFormat="1" x14ac:dyDescent="0.4"/>
    <row r="57657" s="6" customFormat="1" x14ac:dyDescent="0.4"/>
    <row r="57658" s="6" customFormat="1" x14ac:dyDescent="0.4"/>
    <row r="57659" s="6" customFormat="1" x14ac:dyDescent="0.4"/>
    <row r="57660" s="6" customFormat="1" x14ac:dyDescent="0.4"/>
    <row r="57661" s="6" customFormat="1" x14ac:dyDescent="0.4"/>
    <row r="57662" s="6" customFormat="1" x14ac:dyDescent="0.4"/>
    <row r="57663" s="6" customFormat="1" x14ac:dyDescent="0.4"/>
    <row r="57664" s="6" customFormat="1" x14ac:dyDescent="0.4"/>
    <row r="57665" s="6" customFormat="1" x14ac:dyDescent="0.4"/>
    <row r="57666" s="6" customFormat="1" x14ac:dyDescent="0.4"/>
    <row r="57667" s="6" customFormat="1" x14ac:dyDescent="0.4"/>
    <row r="57668" s="6" customFormat="1" x14ac:dyDescent="0.4"/>
    <row r="57669" s="6" customFormat="1" x14ac:dyDescent="0.4"/>
    <row r="57670" s="6" customFormat="1" x14ac:dyDescent="0.4"/>
    <row r="57671" s="6" customFormat="1" x14ac:dyDescent="0.4"/>
    <row r="57672" s="6" customFormat="1" x14ac:dyDescent="0.4"/>
    <row r="57673" s="6" customFormat="1" x14ac:dyDescent="0.4"/>
    <row r="57674" s="6" customFormat="1" x14ac:dyDescent="0.4"/>
    <row r="57675" s="6" customFormat="1" x14ac:dyDescent="0.4"/>
    <row r="57676" s="6" customFormat="1" x14ac:dyDescent="0.4"/>
    <row r="57677" s="6" customFormat="1" x14ac:dyDescent="0.4"/>
    <row r="57678" s="6" customFormat="1" x14ac:dyDescent="0.4"/>
    <row r="57679" s="6" customFormat="1" x14ac:dyDescent="0.4"/>
    <row r="57680" s="6" customFormat="1" x14ac:dyDescent="0.4"/>
    <row r="57681" s="6" customFormat="1" x14ac:dyDescent="0.4"/>
    <row r="57682" s="6" customFormat="1" x14ac:dyDescent="0.4"/>
    <row r="57683" s="6" customFormat="1" x14ac:dyDescent="0.4"/>
    <row r="57684" s="6" customFormat="1" x14ac:dyDescent="0.4"/>
    <row r="57685" s="6" customFormat="1" x14ac:dyDescent="0.4"/>
    <row r="57686" s="6" customFormat="1" x14ac:dyDescent="0.4"/>
    <row r="57687" s="6" customFormat="1" x14ac:dyDescent="0.4"/>
    <row r="57688" s="6" customFormat="1" x14ac:dyDescent="0.4"/>
    <row r="57689" s="6" customFormat="1" x14ac:dyDescent="0.4"/>
    <row r="57690" s="6" customFormat="1" x14ac:dyDescent="0.4"/>
    <row r="57691" s="6" customFormat="1" x14ac:dyDescent="0.4"/>
    <row r="57692" s="6" customFormat="1" x14ac:dyDescent="0.4"/>
    <row r="57693" s="6" customFormat="1" x14ac:dyDescent="0.4"/>
    <row r="57694" s="6" customFormat="1" x14ac:dyDescent="0.4"/>
    <row r="57695" s="6" customFormat="1" x14ac:dyDescent="0.4"/>
    <row r="57696" s="6" customFormat="1" x14ac:dyDescent="0.4"/>
    <row r="57697" s="6" customFormat="1" x14ac:dyDescent="0.4"/>
    <row r="57698" s="6" customFormat="1" x14ac:dyDescent="0.4"/>
    <row r="57699" s="6" customFormat="1" x14ac:dyDescent="0.4"/>
    <row r="57700" s="6" customFormat="1" x14ac:dyDescent="0.4"/>
    <row r="57701" s="6" customFormat="1" x14ac:dyDescent="0.4"/>
    <row r="57702" s="6" customFormat="1" x14ac:dyDescent="0.4"/>
    <row r="57703" s="6" customFormat="1" x14ac:dyDescent="0.4"/>
    <row r="57704" s="6" customFormat="1" x14ac:dyDescent="0.4"/>
    <row r="57705" s="6" customFormat="1" x14ac:dyDescent="0.4"/>
    <row r="57706" s="6" customFormat="1" x14ac:dyDescent="0.4"/>
    <row r="57707" s="6" customFormat="1" x14ac:dyDescent="0.4"/>
    <row r="57708" s="6" customFormat="1" x14ac:dyDescent="0.4"/>
    <row r="57709" s="6" customFormat="1" x14ac:dyDescent="0.4"/>
    <row r="57710" s="6" customFormat="1" x14ac:dyDescent="0.4"/>
    <row r="57711" s="6" customFormat="1" x14ac:dyDescent="0.4"/>
    <row r="57712" s="6" customFormat="1" x14ac:dyDescent="0.4"/>
    <row r="57713" s="6" customFormat="1" x14ac:dyDescent="0.4"/>
    <row r="57714" s="6" customFormat="1" x14ac:dyDescent="0.4"/>
    <row r="57715" s="6" customFormat="1" x14ac:dyDescent="0.4"/>
    <row r="57716" s="6" customFormat="1" x14ac:dyDescent="0.4"/>
    <row r="57717" s="6" customFormat="1" x14ac:dyDescent="0.4"/>
    <row r="57718" s="6" customFormat="1" x14ac:dyDescent="0.4"/>
    <row r="57719" s="6" customFormat="1" x14ac:dyDescent="0.4"/>
    <row r="57720" s="6" customFormat="1" x14ac:dyDescent="0.4"/>
    <row r="57721" s="6" customFormat="1" x14ac:dyDescent="0.4"/>
    <row r="57722" s="6" customFormat="1" x14ac:dyDescent="0.4"/>
    <row r="57723" s="6" customFormat="1" x14ac:dyDescent="0.4"/>
    <row r="57724" s="6" customFormat="1" x14ac:dyDescent="0.4"/>
    <row r="57725" s="6" customFormat="1" x14ac:dyDescent="0.4"/>
    <row r="57726" s="6" customFormat="1" x14ac:dyDescent="0.4"/>
    <row r="57727" s="6" customFormat="1" x14ac:dyDescent="0.4"/>
    <row r="57728" s="6" customFormat="1" x14ac:dyDescent="0.4"/>
    <row r="57729" s="6" customFormat="1" x14ac:dyDescent="0.4"/>
    <row r="57730" s="6" customFormat="1" x14ac:dyDescent="0.4"/>
    <row r="57731" s="6" customFormat="1" x14ac:dyDescent="0.4"/>
    <row r="57732" s="6" customFormat="1" x14ac:dyDescent="0.4"/>
    <row r="57733" s="6" customFormat="1" x14ac:dyDescent="0.4"/>
    <row r="57734" s="6" customFormat="1" x14ac:dyDescent="0.4"/>
    <row r="57735" s="6" customFormat="1" x14ac:dyDescent="0.4"/>
    <row r="57736" s="6" customFormat="1" x14ac:dyDescent="0.4"/>
    <row r="57737" s="6" customFormat="1" x14ac:dyDescent="0.4"/>
    <row r="57738" s="6" customFormat="1" x14ac:dyDescent="0.4"/>
    <row r="57739" s="6" customFormat="1" x14ac:dyDescent="0.4"/>
    <row r="57740" s="6" customFormat="1" x14ac:dyDescent="0.4"/>
    <row r="57741" s="6" customFormat="1" x14ac:dyDescent="0.4"/>
    <row r="57742" s="6" customFormat="1" x14ac:dyDescent="0.4"/>
    <row r="57743" s="6" customFormat="1" x14ac:dyDescent="0.4"/>
    <row r="57744" s="6" customFormat="1" x14ac:dyDescent="0.4"/>
    <row r="57745" s="6" customFormat="1" x14ac:dyDescent="0.4"/>
    <row r="57746" s="6" customFormat="1" x14ac:dyDescent="0.4"/>
    <row r="57747" s="6" customFormat="1" x14ac:dyDescent="0.4"/>
    <row r="57748" s="6" customFormat="1" x14ac:dyDescent="0.4"/>
    <row r="57749" s="6" customFormat="1" x14ac:dyDescent="0.4"/>
    <row r="57750" s="6" customFormat="1" x14ac:dyDescent="0.4"/>
    <row r="57751" s="6" customFormat="1" x14ac:dyDescent="0.4"/>
    <row r="57752" s="6" customFormat="1" x14ac:dyDescent="0.4"/>
    <row r="57753" s="6" customFormat="1" x14ac:dyDescent="0.4"/>
    <row r="57754" s="6" customFormat="1" x14ac:dyDescent="0.4"/>
    <row r="57755" s="6" customFormat="1" x14ac:dyDescent="0.4"/>
    <row r="57756" s="6" customFormat="1" x14ac:dyDescent="0.4"/>
    <row r="57757" s="6" customFormat="1" x14ac:dyDescent="0.4"/>
    <row r="57758" s="6" customFormat="1" x14ac:dyDescent="0.4"/>
    <row r="57759" s="6" customFormat="1" x14ac:dyDescent="0.4"/>
    <row r="57760" s="6" customFormat="1" x14ac:dyDescent="0.4"/>
    <row r="57761" s="6" customFormat="1" x14ac:dyDescent="0.4"/>
    <row r="57762" s="6" customFormat="1" x14ac:dyDescent="0.4"/>
    <row r="57763" s="6" customFormat="1" x14ac:dyDescent="0.4"/>
    <row r="57764" s="6" customFormat="1" x14ac:dyDescent="0.4"/>
    <row r="57765" s="6" customFormat="1" x14ac:dyDescent="0.4"/>
    <row r="57766" s="6" customFormat="1" x14ac:dyDescent="0.4"/>
    <row r="57767" s="6" customFormat="1" x14ac:dyDescent="0.4"/>
    <row r="57768" s="6" customFormat="1" x14ac:dyDescent="0.4"/>
    <row r="57769" s="6" customFormat="1" x14ac:dyDescent="0.4"/>
    <row r="57770" s="6" customFormat="1" x14ac:dyDescent="0.4"/>
    <row r="57771" s="6" customFormat="1" x14ac:dyDescent="0.4"/>
    <row r="57772" s="6" customFormat="1" x14ac:dyDescent="0.4"/>
    <row r="57773" s="6" customFormat="1" x14ac:dyDescent="0.4"/>
    <row r="57774" s="6" customFormat="1" x14ac:dyDescent="0.4"/>
    <row r="57775" s="6" customFormat="1" x14ac:dyDescent="0.4"/>
    <row r="57776" s="6" customFormat="1" x14ac:dyDescent="0.4"/>
    <row r="57777" s="6" customFormat="1" x14ac:dyDescent="0.4"/>
    <row r="57778" s="6" customFormat="1" x14ac:dyDescent="0.4"/>
    <row r="57779" s="6" customFormat="1" x14ac:dyDescent="0.4"/>
    <row r="57780" s="6" customFormat="1" x14ac:dyDescent="0.4"/>
    <row r="57781" s="6" customFormat="1" x14ac:dyDescent="0.4"/>
    <row r="57782" s="6" customFormat="1" x14ac:dyDescent="0.4"/>
    <row r="57783" s="6" customFormat="1" x14ac:dyDescent="0.4"/>
    <row r="57784" s="6" customFormat="1" x14ac:dyDescent="0.4"/>
    <row r="57785" s="6" customFormat="1" x14ac:dyDescent="0.4"/>
    <row r="57786" s="6" customFormat="1" x14ac:dyDescent="0.4"/>
    <row r="57787" s="6" customFormat="1" x14ac:dyDescent="0.4"/>
    <row r="57788" s="6" customFormat="1" x14ac:dyDescent="0.4"/>
    <row r="57789" s="6" customFormat="1" x14ac:dyDescent="0.4"/>
    <row r="57790" s="6" customFormat="1" x14ac:dyDescent="0.4"/>
    <row r="57791" s="6" customFormat="1" x14ac:dyDescent="0.4"/>
    <row r="57792" s="6" customFormat="1" x14ac:dyDescent="0.4"/>
    <row r="57793" s="6" customFormat="1" x14ac:dyDescent="0.4"/>
    <row r="57794" s="6" customFormat="1" x14ac:dyDescent="0.4"/>
    <row r="57795" s="6" customFormat="1" x14ac:dyDescent="0.4"/>
    <row r="57796" s="6" customFormat="1" x14ac:dyDescent="0.4"/>
    <row r="57797" s="6" customFormat="1" x14ac:dyDescent="0.4"/>
    <row r="57798" s="6" customFormat="1" x14ac:dyDescent="0.4"/>
    <row r="57799" s="6" customFormat="1" x14ac:dyDescent="0.4"/>
    <row r="57800" s="6" customFormat="1" x14ac:dyDescent="0.4"/>
    <row r="57801" s="6" customFormat="1" x14ac:dyDescent="0.4"/>
    <row r="57802" s="6" customFormat="1" x14ac:dyDescent="0.4"/>
    <row r="57803" s="6" customFormat="1" x14ac:dyDescent="0.4"/>
    <row r="57804" s="6" customFormat="1" x14ac:dyDescent="0.4"/>
    <row r="57805" s="6" customFormat="1" x14ac:dyDescent="0.4"/>
    <row r="57806" s="6" customFormat="1" x14ac:dyDescent="0.4"/>
    <row r="57807" s="6" customFormat="1" x14ac:dyDescent="0.4"/>
    <row r="57808" s="6" customFormat="1" x14ac:dyDescent="0.4"/>
    <row r="57809" s="6" customFormat="1" x14ac:dyDescent="0.4"/>
    <row r="57810" s="6" customFormat="1" x14ac:dyDescent="0.4"/>
    <row r="57811" s="6" customFormat="1" x14ac:dyDescent="0.4"/>
    <row r="57812" s="6" customFormat="1" x14ac:dyDescent="0.4"/>
    <row r="57813" s="6" customFormat="1" x14ac:dyDescent="0.4"/>
    <row r="57814" s="6" customFormat="1" x14ac:dyDescent="0.4"/>
    <row r="57815" s="6" customFormat="1" x14ac:dyDescent="0.4"/>
    <row r="57816" s="6" customFormat="1" x14ac:dyDescent="0.4"/>
    <row r="57817" s="6" customFormat="1" x14ac:dyDescent="0.4"/>
    <row r="57818" s="6" customFormat="1" x14ac:dyDescent="0.4"/>
    <row r="57819" s="6" customFormat="1" x14ac:dyDescent="0.4"/>
    <row r="57820" s="6" customFormat="1" x14ac:dyDescent="0.4"/>
    <row r="57821" s="6" customFormat="1" x14ac:dyDescent="0.4"/>
    <row r="57822" s="6" customFormat="1" x14ac:dyDescent="0.4"/>
    <row r="57823" s="6" customFormat="1" x14ac:dyDescent="0.4"/>
    <row r="57824" s="6" customFormat="1" x14ac:dyDescent="0.4"/>
    <row r="57825" s="6" customFormat="1" x14ac:dyDescent="0.4"/>
    <row r="57826" s="6" customFormat="1" x14ac:dyDescent="0.4"/>
    <row r="57827" s="6" customFormat="1" x14ac:dyDescent="0.4"/>
    <row r="57828" s="6" customFormat="1" x14ac:dyDescent="0.4"/>
    <row r="57829" s="6" customFormat="1" x14ac:dyDescent="0.4"/>
    <row r="57830" s="6" customFormat="1" x14ac:dyDescent="0.4"/>
    <row r="57831" s="6" customFormat="1" x14ac:dyDescent="0.4"/>
    <row r="57832" s="6" customFormat="1" x14ac:dyDescent="0.4"/>
    <row r="57833" s="6" customFormat="1" x14ac:dyDescent="0.4"/>
    <row r="57834" s="6" customFormat="1" x14ac:dyDescent="0.4"/>
    <row r="57835" s="6" customFormat="1" x14ac:dyDescent="0.4"/>
    <row r="57836" s="6" customFormat="1" x14ac:dyDescent="0.4"/>
    <row r="57837" s="6" customFormat="1" x14ac:dyDescent="0.4"/>
    <row r="57838" s="6" customFormat="1" x14ac:dyDescent="0.4"/>
    <row r="57839" s="6" customFormat="1" x14ac:dyDescent="0.4"/>
    <row r="57840" s="6" customFormat="1" x14ac:dyDescent="0.4"/>
    <row r="57841" s="6" customFormat="1" x14ac:dyDescent="0.4"/>
    <row r="57842" s="6" customFormat="1" x14ac:dyDescent="0.4"/>
    <row r="57843" s="6" customFormat="1" x14ac:dyDescent="0.4"/>
    <row r="57844" s="6" customFormat="1" x14ac:dyDescent="0.4"/>
    <row r="57845" s="6" customFormat="1" x14ac:dyDescent="0.4"/>
    <row r="57846" s="6" customFormat="1" x14ac:dyDescent="0.4"/>
    <row r="57847" s="6" customFormat="1" x14ac:dyDescent="0.4"/>
    <row r="57848" s="6" customFormat="1" x14ac:dyDescent="0.4"/>
    <row r="57849" s="6" customFormat="1" x14ac:dyDescent="0.4"/>
    <row r="57850" s="6" customFormat="1" x14ac:dyDescent="0.4"/>
    <row r="57851" s="6" customFormat="1" x14ac:dyDescent="0.4"/>
    <row r="57852" s="6" customFormat="1" x14ac:dyDescent="0.4"/>
    <row r="57853" s="6" customFormat="1" x14ac:dyDescent="0.4"/>
    <row r="57854" s="6" customFormat="1" x14ac:dyDescent="0.4"/>
    <row r="57855" s="6" customFormat="1" x14ac:dyDescent="0.4"/>
    <row r="57856" s="6" customFormat="1" x14ac:dyDescent="0.4"/>
    <row r="57857" s="6" customFormat="1" x14ac:dyDescent="0.4"/>
    <row r="57858" s="6" customFormat="1" x14ac:dyDescent="0.4"/>
    <row r="57859" s="6" customFormat="1" x14ac:dyDescent="0.4"/>
    <row r="57860" s="6" customFormat="1" x14ac:dyDescent="0.4"/>
    <row r="57861" s="6" customFormat="1" x14ac:dyDescent="0.4"/>
    <row r="57862" s="6" customFormat="1" x14ac:dyDescent="0.4"/>
    <row r="57863" s="6" customFormat="1" x14ac:dyDescent="0.4"/>
    <row r="57864" s="6" customFormat="1" x14ac:dyDescent="0.4"/>
    <row r="57865" s="6" customFormat="1" x14ac:dyDescent="0.4"/>
    <row r="57866" s="6" customFormat="1" x14ac:dyDescent="0.4"/>
    <row r="57867" s="6" customFormat="1" x14ac:dyDescent="0.4"/>
    <row r="57868" s="6" customFormat="1" x14ac:dyDescent="0.4"/>
    <row r="57869" s="6" customFormat="1" x14ac:dyDescent="0.4"/>
    <row r="57870" s="6" customFormat="1" x14ac:dyDescent="0.4"/>
    <row r="57871" s="6" customFormat="1" x14ac:dyDescent="0.4"/>
    <row r="57872" s="6" customFormat="1" x14ac:dyDescent="0.4"/>
    <row r="57873" s="6" customFormat="1" x14ac:dyDescent="0.4"/>
    <row r="57874" s="6" customFormat="1" x14ac:dyDescent="0.4"/>
    <row r="57875" s="6" customFormat="1" x14ac:dyDescent="0.4"/>
    <row r="57876" s="6" customFormat="1" x14ac:dyDescent="0.4"/>
    <row r="57877" s="6" customFormat="1" x14ac:dyDescent="0.4"/>
    <row r="57878" s="6" customFormat="1" x14ac:dyDescent="0.4"/>
    <row r="57879" s="6" customFormat="1" x14ac:dyDescent="0.4"/>
    <row r="57880" s="6" customFormat="1" x14ac:dyDescent="0.4"/>
    <row r="57881" s="6" customFormat="1" x14ac:dyDescent="0.4"/>
    <row r="57882" s="6" customFormat="1" x14ac:dyDescent="0.4"/>
    <row r="57883" s="6" customFormat="1" x14ac:dyDescent="0.4"/>
    <row r="57884" s="6" customFormat="1" x14ac:dyDescent="0.4"/>
    <row r="57885" s="6" customFormat="1" x14ac:dyDescent="0.4"/>
    <row r="57886" s="6" customFormat="1" x14ac:dyDescent="0.4"/>
    <row r="57887" s="6" customFormat="1" x14ac:dyDescent="0.4"/>
    <row r="57888" s="6" customFormat="1" x14ac:dyDescent="0.4"/>
    <row r="57889" s="6" customFormat="1" x14ac:dyDescent="0.4"/>
    <row r="57890" s="6" customFormat="1" x14ac:dyDescent="0.4"/>
    <row r="57891" s="6" customFormat="1" x14ac:dyDescent="0.4"/>
    <row r="57892" s="6" customFormat="1" x14ac:dyDescent="0.4"/>
    <row r="57893" s="6" customFormat="1" x14ac:dyDescent="0.4"/>
    <row r="57894" s="6" customFormat="1" x14ac:dyDescent="0.4"/>
    <row r="57895" s="6" customFormat="1" x14ac:dyDescent="0.4"/>
    <row r="57896" s="6" customFormat="1" x14ac:dyDescent="0.4"/>
    <row r="57897" s="6" customFormat="1" x14ac:dyDescent="0.4"/>
    <row r="57898" s="6" customFormat="1" x14ac:dyDescent="0.4"/>
    <row r="57899" s="6" customFormat="1" x14ac:dyDescent="0.4"/>
    <row r="57900" s="6" customFormat="1" x14ac:dyDescent="0.4"/>
    <row r="57901" s="6" customFormat="1" x14ac:dyDescent="0.4"/>
    <row r="57902" s="6" customFormat="1" x14ac:dyDescent="0.4"/>
    <row r="57903" s="6" customFormat="1" x14ac:dyDescent="0.4"/>
    <row r="57904" s="6" customFormat="1" x14ac:dyDescent="0.4"/>
    <row r="57905" s="6" customFormat="1" x14ac:dyDescent="0.4"/>
    <row r="57906" s="6" customFormat="1" x14ac:dyDescent="0.4"/>
    <row r="57907" s="6" customFormat="1" x14ac:dyDescent="0.4"/>
    <row r="57908" s="6" customFormat="1" x14ac:dyDescent="0.4"/>
    <row r="57909" s="6" customFormat="1" x14ac:dyDescent="0.4"/>
    <row r="57910" s="6" customFormat="1" x14ac:dyDescent="0.4"/>
    <row r="57911" s="6" customFormat="1" x14ac:dyDescent="0.4"/>
    <row r="57912" s="6" customFormat="1" x14ac:dyDescent="0.4"/>
    <row r="57913" s="6" customFormat="1" x14ac:dyDescent="0.4"/>
    <row r="57914" s="6" customFormat="1" x14ac:dyDescent="0.4"/>
    <row r="57915" s="6" customFormat="1" x14ac:dyDescent="0.4"/>
    <row r="57916" s="6" customFormat="1" x14ac:dyDescent="0.4"/>
    <row r="57917" s="6" customFormat="1" x14ac:dyDescent="0.4"/>
    <row r="57918" s="6" customFormat="1" x14ac:dyDescent="0.4"/>
    <row r="57919" s="6" customFormat="1" x14ac:dyDescent="0.4"/>
    <row r="57920" s="6" customFormat="1" x14ac:dyDescent="0.4"/>
    <row r="57921" s="6" customFormat="1" x14ac:dyDescent="0.4"/>
    <row r="57922" s="6" customFormat="1" x14ac:dyDescent="0.4"/>
    <row r="57923" s="6" customFormat="1" x14ac:dyDescent="0.4"/>
    <row r="57924" s="6" customFormat="1" x14ac:dyDescent="0.4"/>
    <row r="57925" s="6" customFormat="1" x14ac:dyDescent="0.4"/>
    <row r="57926" s="6" customFormat="1" x14ac:dyDescent="0.4"/>
    <row r="57927" s="6" customFormat="1" x14ac:dyDescent="0.4"/>
    <row r="57928" s="6" customFormat="1" x14ac:dyDescent="0.4"/>
    <row r="57929" s="6" customFormat="1" x14ac:dyDescent="0.4"/>
    <row r="57930" s="6" customFormat="1" x14ac:dyDescent="0.4"/>
    <row r="57931" s="6" customFormat="1" x14ac:dyDescent="0.4"/>
    <row r="57932" s="6" customFormat="1" x14ac:dyDescent="0.4"/>
    <row r="57933" s="6" customFormat="1" x14ac:dyDescent="0.4"/>
    <row r="57934" s="6" customFormat="1" x14ac:dyDescent="0.4"/>
    <row r="57935" s="6" customFormat="1" x14ac:dyDescent="0.4"/>
    <row r="57936" s="6" customFormat="1" x14ac:dyDescent="0.4"/>
    <row r="57937" s="6" customFormat="1" x14ac:dyDescent="0.4"/>
    <row r="57938" s="6" customFormat="1" x14ac:dyDescent="0.4"/>
    <row r="57939" s="6" customFormat="1" x14ac:dyDescent="0.4"/>
    <row r="57940" s="6" customFormat="1" x14ac:dyDescent="0.4"/>
    <row r="57941" s="6" customFormat="1" x14ac:dyDescent="0.4"/>
    <row r="57942" s="6" customFormat="1" x14ac:dyDescent="0.4"/>
    <row r="57943" s="6" customFormat="1" x14ac:dyDescent="0.4"/>
    <row r="57944" s="6" customFormat="1" x14ac:dyDescent="0.4"/>
    <row r="57945" s="6" customFormat="1" x14ac:dyDescent="0.4"/>
    <row r="57946" s="6" customFormat="1" x14ac:dyDescent="0.4"/>
    <row r="57947" s="6" customFormat="1" x14ac:dyDescent="0.4"/>
    <row r="57948" s="6" customFormat="1" x14ac:dyDescent="0.4"/>
    <row r="57949" s="6" customFormat="1" x14ac:dyDescent="0.4"/>
    <row r="57950" s="6" customFormat="1" x14ac:dyDescent="0.4"/>
    <row r="57951" s="6" customFormat="1" x14ac:dyDescent="0.4"/>
    <row r="57952" s="6" customFormat="1" x14ac:dyDescent="0.4"/>
    <row r="57953" s="6" customFormat="1" x14ac:dyDescent="0.4"/>
    <row r="57954" s="6" customFormat="1" x14ac:dyDescent="0.4"/>
    <row r="57955" s="6" customFormat="1" x14ac:dyDescent="0.4"/>
    <row r="57956" s="6" customFormat="1" x14ac:dyDescent="0.4"/>
    <row r="57957" s="6" customFormat="1" x14ac:dyDescent="0.4"/>
    <row r="57958" s="6" customFormat="1" x14ac:dyDescent="0.4"/>
    <row r="57959" s="6" customFormat="1" x14ac:dyDescent="0.4"/>
    <row r="57960" s="6" customFormat="1" x14ac:dyDescent="0.4"/>
    <row r="57961" s="6" customFormat="1" x14ac:dyDescent="0.4"/>
    <row r="57962" s="6" customFormat="1" x14ac:dyDescent="0.4"/>
    <row r="57963" s="6" customFormat="1" x14ac:dyDescent="0.4"/>
    <row r="57964" s="6" customFormat="1" x14ac:dyDescent="0.4"/>
    <row r="57965" s="6" customFormat="1" x14ac:dyDescent="0.4"/>
    <row r="57966" s="6" customFormat="1" x14ac:dyDescent="0.4"/>
    <row r="57967" s="6" customFormat="1" x14ac:dyDescent="0.4"/>
    <row r="57968" s="6" customFormat="1" x14ac:dyDescent="0.4"/>
    <row r="57969" s="6" customFormat="1" x14ac:dyDescent="0.4"/>
    <row r="57970" s="6" customFormat="1" x14ac:dyDescent="0.4"/>
    <row r="57971" s="6" customFormat="1" x14ac:dyDescent="0.4"/>
    <row r="57972" s="6" customFormat="1" x14ac:dyDescent="0.4"/>
    <row r="57973" s="6" customFormat="1" x14ac:dyDescent="0.4"/>
    <row r="57974" s="6" customFormat="1" x14ac:dyDescent="0.4"/>
    <row r="57975" s="6" customFormat="1" x14ac:dyDescent="0.4"/>
    <row r="57976" s="6" customFormat="1" x14ac:dyDescent="0.4"/>
    <row r="57977" s="6" customFormat="1" x14ac:dyDescent="0.4"/>
    <row r="57978" s="6" customFormat="1" x14ac:dyDescent="0.4"/>
    <row r="57979" s="6" customFormat="1" x14ac:dyDescent="0.4"/>
    <row r="57980" s="6" customFormat="1" x14ac:dyDescent="0.4"/>
    <row r="57981" s="6" customFormat="1" x14ac:dyDescent="0.4"/>
    <row r="57982" s="6" customFormat="1" x14ac:dyDescent="0.4"/>
    <row r="57983" s="6" customFormat="1" x14ac:dyDescent="0.4"/>
    <row r="57984" s="6" customFormat="1" x14ac:dyDescent="0.4"/>
    <row r="57985" s="6" customFormat="1" x14ac:dyDescent="0.4"/>
    <row r="57986" s="6" customFormat="1" x14ac:dyDescent="0.4"/>
    <row r="57987" s="6" customFormat="1" x14ac:dyDescent="0.4"/>
    <row r="57988" s="6" customFormat="1" x14ac:dyDescent="0.4"/>
    <row r="57989" s="6" customFormat="1" x14ac:dyDescent="0.4"/>
    <row r="57990" s="6" customFormat="1" x14ac:dyDescent="0.4"/>
    <row r="57991" s="6" customFormat="1" x14ac:dyDescent="0.4"/>
    <row r="57992" s="6" customFormat="1" x14ac:dyDescent="0.4"/>
    <row r="57993" s="6" customFormat="1" x14ac:dyDescent="0.4"/>
    <row r="57994" s="6" customFormat="1" x14ac:dyDescent="0.4"/>
    <row r="57995" s="6" customFormat="1" x14ac:dyDescent="0.4"/>
    <row r="57996" s="6" customFormat="1" x14ac:dyDescent="0.4"/>
    <row r="57997" s="6" customFormat="1" x14ac:dyDescent="0.4"/>
    <row r="57998" s="6" customFormat="1" x14ac:dyDescent="0.4"/>
    <row r="57999" s="6" customFormat="1" x14ac:dyDescent="0.4"/>
    <row r="58000" s="6" customFormat="1" x14ac:dyDescent="0.4"/>
    <row r="58001" s="6" customFormat="1" x14ac:dyDescent="0.4"/>
    <row r="58002" s="6" customFormat="1" x14ac:dyDescent="0.4"/>
    <row r="58003" s="6" customFormat="1" x14ac:dyDescent="0.4"/>
    <row r="58004" s="6" customFormat="1" x14ac:dyDescent="0.4"/>
    <row r="58005" s="6" customFormat="1" x14ac:dyDescent="0.4"/>
    <row r="58006" s="6" customFormat="1" x14ac:dyDescent="0.4"/>
    <row r="58007" s="6" customFormat="1" x14ac:dyDescent="0.4"/>
    <row r="58008" s="6" customFormat="1" x14ac:dyDescent="0.4"/>
    <row r="58009" s="6" customFormat="1" x14ac:dyDescent="0.4"/>
    <row r="58010" s="6" customFormat="1" x14ac:dyDescent="0.4"/>
    <row r="58011" s="6" customFormat="1" x14ac:dyDescent="0.4"/>
    <row r="58012" s="6" customFormat="1" x14ac:dyDescent="0.4"/>
    <row r="58013" s="6" customFormat="1" x14ac:dyDescent="0.4"/>
    <row r="58014" s="6" customFormat="1" x14ac:dyDescent="0.4"/>
    <row r="58015" s="6" customFormat="1" x14ac:dyDescent="0.4"/>
    <row r="58016" s="6" customFormat="1" x14ac:dyDescent="0.4"/>
    <row r="58017" s="6" customFormat="1" x14ac:dyDescent="0.4"/>
    <row r="58018" s="6" customFormat="1" x14ac:dyDescent="0.4"/>
    <row r="58019" s="6" customFormat="1" x14ac:dyDescent="0.4"/>
    <row r="58020" s="6" customFormat="1" x14ac:dyDescent="0.4"/>
    <row r="58021" s="6" customFormat="1" x14ac:dyDescent="0.4"/>
    <row r="58022" s="6" customFormat="1" x14ac:dyDescent="0.4"/>
    <row r="58023" s="6" customFormat="1" x14ac:dyDescent="0.4"/>
    <row r="58024" s="6" customFormat="1" x14ac:dyDescent="0.4"/>
    <row r="58025" s="6" customFormat="1" x14ac:dyDescent="0.4"/>
    <row r="58026" s="6" customFormat="1" x14ac:dyDescent="0.4"/>
    <row r="58027" s="6" customFormat="1" x14ac:dyDescent="0.4"/>
    <row r="58028" s="6" customFormat="1" x14ac:dyDescent="0.4"/>
    <row r="58029" s="6" customFormat="1" x14ac:dyDescent="0.4"/>
    <row r="58030" s="6" customFormat="1" x14ac:dyDescent="0.4"/>
    <row r="58031" s="6" customFormat="1" x14ac:dyDescent="0.4"/>
    <row r="58032" s="6" customFormat="1" x14ac:dyDescent="0.4"/>
    <row r="58033" s="6" customFormat="1" x14ac:dyDescent="0.4"/>
    <row r="58034" s="6" customFormat="1" x14ac:dyDescent="0.4"/>
    <row r="58035" s="6" customFormat="1" x14ac:dyDescent="0.4"/>
    <row r="58036" s="6" customFormat="1" x14ac:dyDescent="0.4"/>
    <row r="58037" s="6" customFormat="1" x14ac:dyDescent="0.4"/>
    <row r="58038" s="6" customFormat="1" x14ac:dyDescent="0.4"/>
    <row r="58039" s="6" customFormat="1" x14ac:dyDescent="0.4"/>
    <row r="58040" s="6" customFormat="1" x14ac:dyDescent="0.4"/>
    <row r="58041" s="6" customFormat="1" x14ac:dyDescent="0.4"/>
    <row r="58042" s="6" customFormat="1" x14ac:dyDescent="0.4"/>
    <row r="58043" s="6" customFormat="1" x14ac:dyDescent="0.4"/>
    <row r="58044" s="6" customFormat="1" x14ac:dyDescent="0.4"/>
    <row r="58045" s="6" customFormat="1" x14ac:dyDescent="0.4"/>
    <row r="58046" s="6" customFormat="1" x14ac:dyDescent="0.4"/>
    <row r="58047" s="6" customFormat="1" x14ac:dyDescent="0.4"/>
    <row r="58048" s="6" customFormat="1" x14ac:dyDescent="0.4"/>
    <row r="58049" s="6" customFormat="1" x14ac:dyDescent="0.4"/>
    <row r="58050" s="6" customFormat="1" x14ac:dyDescent="0.4"/>
    <row r="58051" s="6" customFormat="1" x14ac:dyDescent="0.4"/>
    <row r="58052" s="6" customFormat="1" x14ac:dyDescent="0.4"/>
    <row r="58053" s="6" customFormat="1" x14ac:dyDescent="0.4"/>
    <row r="58054" s="6" customFormat="1" x14ac:dyDescent="0.4"/>
    <row r="58055" s="6" customFormat="1" x14ac:dyDescent="0.4"/>
    <row r="58056" s="6" customFormat="1" x14ac:dyDescent="0.4"/>
    <row r="58057" s="6" customFormat="1" x14ac:dyDescent="0.4"/>
    <row r="58058" s="6" customFormat="1" x14ac:dyDescent="0.4"/>
    <row r="58059" s="6" customFormat="1" x14ac:dyDescent="0.4"/>
    <row r="58060" s="6" customFormat="1" x14ac:dyDescent="0.4"/>
    <row r="58061" s="6" customFormat="1" x14ac:dyDescent="0.4"/>
    <row r="58062" s="6" customFormat="1" x14ac:dyDescent="0.4"/>
    <row r="58063" s="6" customFormat="1" x14ac:dyDescent="0.4"/>
    <row r="58064" s="6" customFormat="1" x14ac:dyDescent="0.4"/>
    <row r="58065" s="6" customFormat="1" x14ac:dyDescent="0.4"/>
    <row r="58066" s="6" customFormat="1" x14ac:dyDescent="0.4"/>
    <row r="58067" s="6" customFormat="1" x14ac:dyDescent="0.4"/>
    <row r="58068" s="6" customFormat="1" x14ac:dyDescent="0.4"/>
    <row r="58069" s="6" customFormat="1" x14ac:dyDescent="0.4"/>
    <row r="58070" s="6" customFormat="1" x14ac:dyDescent="0.4"/>
    <row r="58071" s="6" customFormat="1" x14ac:dyDescent="0.4"/>
    <row r="58072" s="6" customFormat="1" x14ac:dyDescent="0.4"/>
    <row r="58073" s="6" customFormat="1" x14ac:dyDescent="0.4"/>
    <row r="58074" s="6" customFormat="1" x14ac:dyDescent="0.4"/>
    <row r="58075" s="6" customFormat="1" x14ac:dyDescent="0.4"/>
    <row r="58076" s="6" customFormat="1" x14ac:dyDescent="0.4"/>
    <row r="58077" s="6" customFormat="1" x14ac:dyDescent="0.4"/>
    <row r="58078" s="6" customFormat="1" x14ac:dyDescent="0.4"/>
    <row r="58079" s="6" customFormat="1" x14ac:dyDescent="0.4"/>
    <row r="58080" s="6" customFormat="1" x14ac:dyDescent="0.4"/>
    <row r="58081" s="6" customFormat="1" x14ac:dyDescent="0.4"/>
    <row r="58082" s="6" customFormat="1" x14ac:dyDescent="0.4"/>
    <row r="58083" s="6" customFormat="1" x14ac:dyDescent="0.4"/>
    <row r="58084" s="6" customFormat="1" x14ac:dyDescent="0.4"/>
    <row r="58085" s="6" customFormat="1" x14ac:dyDescent="0.4"/>
    <row r="58086" s="6" customFormat="1" x14ac:dyDescent="0.4"/>
    <row r="58087" s="6" customFormat="1" x14ac:dyDescent="0.4"/>
    <row r="58088" s="6" customFormat="1" x14ac:dyDescent="0.4"/>
    <row r="58089" s="6" customFormat="1" x14ac:dyDescent="0.4"/>
    <row r="58090" s="6" customFormat="1" x14ac:dyDescent="0.4"/>
    <row r="58091" s="6" customFormat="1" x14ac:dyDescent="0.4"/>
    <row r="58092" s="6" customFormat="1" x14ac:dyDescent="0.4"/>
    <row r="58093" s="6" customFormat="1" x14ac:dyDescent="0.4"/>
    <row r="58094" s="6" customFormat="1" x14ac:dyDescent="0.4"/>
    <row r="58095" s="6" customFormat="1" x14ac:dyDescent="0.4"/>
    <row r="58096" s="6" customFormat="1" x14ac:dyDescent="0.4"/>
    <row r="58097" s="6" customFormat="1" x14ac:dyDescent="0.4"/>
    <row r="58098" s="6" customFormat="1" x14ac:dyDescent="0.4"/>
    <row r="58099" s="6" customFormat="1" x14ac:dyDescent="0.4"/>
    <row r="58100" s="6" customFormat="1" x14ac:dyDescent="0.4"/>
    <row r="58101" s="6" customFormat="1" x14ac:dyDescent="0.4"/>
    <row r="58102" s="6" customFormat="1" x14ac:dyDescent="0.4"/>
    <row r="58103" s="6" customFormat="1" x14ac:dyDescent="0.4"/>
    <row r="58104" s="6" customFormat="1" x14ac:dyDescent="0.4"/>
    <row r="58105" s="6" customFormat="1" x14ac:dyDescent="0.4"/>
    <row r="58106" s="6" customFormat="1" x14ac:dyDescent="0.4"/>
    <row r="58107" s="6" customFormat="1" x14ac:dyDescent="0.4"/>
    <row r="58108" s="6" customFormat="1" x14ac:dyDescent="0.4"/>
    <row r="58109" s="6" customFormat="1" x14ac:dyDescent="0.4"/>
    <row r="58110" s="6" customFormat="1" x14ac:dyDescent="0.4"/>
    <row r="58111" s="6" customFormat="1" x14ac:dyDescent="0.4"/>
    <row r="58112" s="6" customFormat="1" x14ac:dyDescent="0.4"/>
    <row r="58113" s="6" customFormat="1" x14ac:dyDescent="0.4"/>
    <row r="58114" s="6" customFormat="1" x14ac:dyDescent="0.4"/>
    <row r="58115" s="6" customFormat="1" x14ac:dyDescent="0.4"/>
    <row r="58116" s="6" customFormat="1" x14ac:dyDescent="0.4"/>
    <row r="58117" s="6" customFormat="1" x14ac:dyDescent="0.4"/>
    <row r="58118" s="6" customFormat="1" x14ac:dyDescent="0.4"/>
    <row r="58119" s="6" customFormat="1" x14ac:dyDescent="0.4"/>
    <row r="58120" s="6" customFormat="1" x14ac:dyDescent="0.4"/>
    <row r="58121" s="6" customFormat="1" x14ac:dyDescent="0.4"/>
    <row r="58122" s="6" customFormat="1" x14ac:dyDescent="0.4"/>
    <row r="58123" s="6" customFormat="1" x14ac:dyDescent="0.4"/>
    <row r="58124" s="6" customFormat="1" x14ac:dyDescent="0.4"/>
    <row r="58125" s="6" customFormat="1" x14ac:dyDescent="0.4"/>
    <row r="58126" s="6" customFormat="1" x14ac:dyDescent="0.4"/>
    <row r="58127" s="6" customFormat="1" x14ac:dyDescent="0.4"/>
    <row r="58128" s="6" customFormat="1" x14ac:dyDescent="0.4"/>
    <row r="58129" s="6" customFormat="1" x14ac:dyDescent="0.4"/>
    <row r="58130" s="6" customFormat="1" x14ac:dyDescent="0.4"/>
    <row r="58131" s="6" customFormat="1" x14ac:dyDescent="0.4"/>
    <row r="58132" s="6" customFormat="1" x14ac:dyDescent="0.4"/>
    <row r="58133" s="6" customFormat="1" x14ac:dyDescent="0.4"/>
    <row r="58134" s="6" customFormat="1" x14ac:dyDescent="0.4"/>
    <row r="58135" s="6" customFormat="1" x14ac:dyDescent="0.4"/>
    <row r="58136" s="6" customFormat="1" x14ac:dyDescent="0.4"/>
    <row r="58137" s="6" customFormat="1" x14ac:dyDescent="0.4"/>
    <row r="58138" s="6" customFormat="1" x14ac:dyDescent="0.4"/>
    <row r="58139" s="6" customFormat="1" x14ac:dyDescent="0.4"/>
    <row r="58140" s="6" customFormat="1" x14ac:dyDescent="0.4"/>
    <row r="58141" s="6" customFormat="1" x14ac:dyDescent="0.4"/>
    <row r="58142" s="6" customFormat="1" x14ac:dyDescent="0.4"/>
    <row r="58143" s="6" customFormat="1" x14ac:dyDescent="0.4"/>
    <row r="58144" s="6" customFormat="1" x14ac:dyDescent="0.4"/>
    <row r="58145" s="6" customFormat="1" x14ac:dyDescent="0.4"/>
    <row r="58146" s="6" customFormat="1" x14ac:dyDescent="0.4"/>
    <row r="58147" s="6" customFormat="1" x14ac:dyDescent="0.4"/>
    <row r="58148" s="6" customFormat="1" x14ac:dyDescent="0.4"/>
    <row r="58149" s="6" customFormat="1" x14ac:dyDescent="0.4"/>
    <row r="58150" s="6" customFormat="1" x14ac:dyDescent="0.4"/>
    <row r="58151" s="6" customFormat="1" x14ac:dyDescent="0.4"/>
    <row r="58152" s="6" customFormat="1" x14ac:dyDescent="0.4"/>
    <row r="58153" s="6" customFormat="1" x14ac:dyDescent="0.4"/>
    <row r="58154" s="6" customFormat="1" x14ac:dyDescent="0.4"/>
    <row r="58155" s="6" customFormat="1" x14ac:dyDescent="0.4"/>
    <row r="58156" s="6" customFormat="1" x14ac:dyDescent="0.4"/>
    <row r="58157" s="6" customFormat="1" x14ac:dyDescent="0.4"/>
    <row r="58158" s="6" customFormat="1" x14ac:dyDescent="0.4"/>
    <row r="58159" s="6" customFormat="1" x14ac:dyDescent="0.4"/>
    <row r="58160" s="6" customFormat="1" x14ac:dyDescent="0.4"/>
    <row r="58161" s="6" customFormat="1" x14ac:dyDescent="0.4"/>
    <row r="58162" s="6" customFormat="1" x14ac:dyDescent="0.4"/>
    <row r="58163" s="6" customFormat="1" x14ac:dyDescent="0.4"/>
    <row r="58164" s="6" customFormat="1" x14ac:dyDescent="0.4"/>
    <row r="58165" s="6" customFormat="1" x14ac:dyDescent="0.4"/>
    <row r="58166" s="6" customFormat="1" x14ac:dyDescent="0.4"/>
    <row r="58167" s="6" customFormat="1" x14ac:dyDescent="0.4"/>
    <row r="58168" s="6" customFormat="1" x14ac:dyDescent="0.4"/>
    <row r="58169" s="6" customFormat="1" x14ac:dyDescent="0.4"/>
    <row r="58170" s="6" customFormat="1" x14ac:dyDescent="0.4"/>
    <row r="58171" s="6" customFormat="1" x14ac:dyDescent="0.4"/>
    <row r="58172" s="6" customFormat="1" x14ac:dyDescent="0.4"/>
    <row r="58173" s="6" customFormat="1" x14ac:dyDescent="0.4"/>
    <row r="58174" s="6" customFormat="1" x14ac:dyDescent="0.4"/>
    <row r="58175" s="6" customFormat="1" x14ac:dyDescent="0.4"/>
    <row r="58176" s="6" customFormat="1" x14ac:dyDescent="0.4"/>
    <row r="58177" s="6" customFormat="1" x14ac:dyDescent="0.4"/>
    <row r="58178" s="6" customFormat="1" x14ac:dyDescent="0.4"/>
    <row r="58179" s="6" customFormat="1" x14ac:dyDescent="0.4"/>
    <row r="58180" s="6" customFormat="1" x14ac:dyDescent="0.4"/>
    <row r="58181" s="6" customFormat="1" x14ac:dyDescent="0.4"/>
    <row r="58182" s="6" customFormat="1" x14ac:dyDescent="0.4"/>
    <row r="58183" s="6" customFormat="1" x14ac:dyDescent="0.4"/>
    <row r="58184" s="6" customFormat="1" x14ac:dyDescent="0.4"/>
    <row r="58185" s="6" customFormat="1" x14ac:dyDescent="0.4"/>
    <row r="58186" s="6" customFormat="1" x14ac:dyDescent="0.4"/>
    <row r="58187" s="6" customFormat="1" x14ac:dyDescent="0.4"/>
    <row r="58188" s="6" customFormat="1" x14ac:dyDescent="0.4"/>
    <row r="58189" s="6" customFormat="1" x14ac:dyDescent="0.4"/>
    <row r="58190" s="6" customFormat="1" x14ac:dyDescent="0.4"/>
    <row r="58191" s="6" customFormat="1" x14ac:dyDescent="0.4"/>
    <row r="58192" s="6" customFormat="1" x14ac:dyDescent="0.4"/>
    <row r="58193" s="6" customFormat="1" x14ac:dyDescent="0.4"/>
    <row r="58194" s="6" customFormat="1" x14ac:dyDescent="0.4"/>
    <row r="58195" s="6" customFormat="1" x14ac:dyDescent="0.4"/>
    <row r="58196" s="6" customFormat="1" x14ac:dyDescent="0.4"/>
    <row r="58197" s="6" customFormat="1" x14ac:dyDescent="0.4"/>
    <row r="58198" s="6" customFormat="1" x14ac:dyDescent="0.4"/>
    <row r="58199" s="6" customFormat="1" x14ac:dyDescent="0.4"/>
    <row r="58200" s="6" customFormat="1" x14ac:dyDescent="0.4"/>
    <row r="58201" s="6" customFormat="1" x14ac:dyDescent="0.4"/>
    <row r="58202" s="6" customFormat="1" x14ac:dyDescent="0.4"/>
    <row r="58203" s="6" customFormat="1" x14ac:dyDescent="0.4"/>
    <row r="58204" s="6" customFormat="1" x14ac:dyDescent="0.4"/>
    <row r="58205" s="6" customFormat="1" x14ac:dyDescent="0.4"/>
    <row r="58206" s="6" customFormat="1" x14ac:dyDescent="0.4"/>
    <row r="58207" s="6" customFormat="1" x14ac:dyDescent="0.4"/>
    <row r="58208" s="6" customFormat="1" x14ac:dyDescent="0.4"/>
    <row r="58209" s="6" customFormat="1" x14ac:dyDescent="0.4"/>
    <row r="58210" s="6" customFormat="1" x14ac:dyDescent="0.4"/>
    <row r="58211" s="6" customFormat="1" x14ac:dyDescent="0.4"/>
    <row r="58212" s="6" customFormat="1" x14ac:dyDescent="0.4"/>
    <row r="58213" s="6" customFormat="1" x14ac:dyDescent="0.4"/>
    <row r="58214" s="6" customFormat="1" x14ac:dyDescent="0.4"/>
    <row r="58215" s="6" customFormat="1" x14ac:dyDescent="0.4"/>
    <row r="58216" s="6" customFormat="1" x14ac:dyDescent="0.4"/>
    <row r="58217" s="6" customFormat="1" x14ac:dyDescent="0.4"/>
    <row r="58218" s="6" customFormat="1" x14ac:dyDescent="0.4"/>
    <row r="58219" s="6" customFormat="1" x14ac:dyDescent="0.4"/>
    <row r="58220" s="6" customFormat="1" x14ac:dyDescent="0.4"/>
    <row r="58221" s="6" customFormat="1" x14ac:dyDescent="0.4"/>
    <row r="58222" s="6" customFormat="1" x14ac:dyDescent="0.4"/>
    <row r="58223" s="6" customFormat="1" x14ac:dyDescent="0.4"/>
    <row r="58224" s="6" customFormat="1" x14ac:dyDescent="0.4"/>
    <row r="58225" s="6" customFormat="1" x14ac:dyDescent="0.4"/>
    <row r="58226" s="6" customFormat="1" x14ac:dyDescent="0.4"/>
    <row r="58227" s="6" customFormat="1" x14ac:dyDescent="0.4"/>
    <row r="58228" s="6" customFormat="1" x14ac:dyDescent="0.4"/>
    <row r="58229" s="6" customFormat="1" x14ac:dyDescent="0.4"/>
    <row r="58230" s="6" customFormat="1" x14ac:dyDescent="0.4"/>
    <row r="58231" s="6" customFormat="1" x14ac:dyDescent="0.4"/>
    <row r="58232" s="6" customFormat="1" x14ac:dyDescent="0.4"/>
    <row r="58233" s="6" customFormat="1" x14ac:dyDescent="0.4"/>
    <row r="58234" s="6" customFormat="1" x14ac:dyDescent="0.4"/>
    <row r="58235" s="6" customFormat="1" x14ac:dyDescent="0.4"/>
    <row r="58236" s="6" customFormat="1" x14ac:dyDescent="0.4"/>
    <row r="58237" s="6" customFormat="1" x14ac:dyDescent="0.4"/>
    <row r="58238" s="6" customFormat="1" x14ac:dyDescent="0.4"/>
    <row r="58239" s="6" customFormat="1" x14ac:dyDescent="0.4"/>
    <row r="58240" s="6" customFormat="1" x14ac:dyDescent="0.4"/>
    <row r="58241" s="6" customFormat="1" x14ac:dyDescent="0.4"/>
    <row r="58242" s="6" customFormat="1" x14ac:dyDescent="0.4"/>
    <row r="58243" s="6" customFormat="1" x14ac:dyDescent="0.4"/>
    <row r="58244" s="6" customFormat="1" x14ac:dyDescent="0.4"/>
    <row r="58245" s="6" customFormat="1" x14ac:dyDescent="0.4"/>
    <row r="58246" s="6" customFormat="1" x14ac:dyDescent="0.4"/>
    <row r="58247" s="6" customFormat="1" x14ac:dyDescent="0.4"/>
    <row r="58248" s="6" customFormat="1" x14ac:dyDescent="0.4"/>
    <row r="58249" s="6" customFormat="1" x14ac:dyDescent="0.4"/>
    <row r="58250" s="6" customFormat="1" x14ac:dyDescent="0.4"/>
    <row r="58251" s="6" customFormat="1" x14ac:dyDescent="0.4"/>
    <row r="58252" s="6" customFormat="1" x14ac:dyDescent="0.4"/>
    <row r="58253" s="6" customFormat="1" x14ac:dyDescent="0.4"/>
    <row r="58254" s="6" customFormat="1" x14ac:dyDescent="0.4"/>
    <row r="58255" s="6" customFormat="1" x14ac:dyDescent="0.4"/>
    <row r="58256" s="6" customFormat="1" x14ac:dyDescent="0.4"/>
    <row r="58257" s="6" customFormat="1" x14ac:dyDescent="0.4"/>
    <row r="58258" s="6" customFormat="1" x14ac:dyDescent="0.4"/>
    <row r="58259" s="6" customFormat="1" x14ac:dyDescent="0.4"/>
    <row r="58260" s="6" customFormat="1" x14ac:dyDescent="0.4"/>
    <row r="58261" s="6" customFormat="1" x14ac:dyDescent="0.4"/>
    <row r="58262" s="6" customFormat="1" x14ac:dyDescent="0.4"/>
    <row r="58263" s="6" customFormat="1" x14ac:dyDescent="0.4"/>
    <row r="58264" s="6" customFormat="1" x14ac:dyDescent="0.4"/>
    <row r="58265" s="6" customFormat="1" x14ac:dyDescent="0.4"/>
    <row r="58266" s="6" customFormat="1" x14ac:dyDescent="0.4"/>
    <row r="58267" s="6" customFormat="1" x14ac:dyDescent="0.4"/>
    <row r="58268" s="6" customFormat="1" x14ac:dyDescent="0.4"/>
    <row r="58269" s="6" customFormat="1" x14ac:dyDescent="0.4"/>
    <row r="58270" s="6" customFormat="1" x14ac:dyDescent="0.4"/>
    <row r="58271" s="6" customFormat="1" x14ac:dyDescent="0.4"/>
    <row r="58272" s="6" customFormat="1" x14ac:dyDescent="0.4"/>
    <row r="58273" s="6" customFormat="1" x14ac:dyDescent="0.4"/>
    <row r="58274" s="6" customFormat="1" x14ac:dyDescent="0.4"/>
    <row r="58275" s="6" customFormat="1" x14ac:dyDescent="0.4"/>
    <row r="58276" s="6" customFormat="1" x14ac:dyDescent="0.4"/>
    <row r="58277" s="6" customFormat="1" x14ac:dyDescent="0.4"/>
    <row r="58278" s="6" customFormat="1" x14ac:dyDescent="0.4"/>
    <row r="58279" s="6" customFormat="1" x14ac:dyDescent="0.4"/>
    <row r="58280" s="6" customFormat="1" x14ac:dyDescent="0.4"/>
    <row r="58281" s="6" customFormat="1" x14ac:dyDescent="0.4"/>
    <row r="58282" s="6" customFormat="1" x14ac:dyDescent="0.4"/>
    <row r="58283" s="6" customFormat="1" x14ac:dyDescent="0.4"/>
    <row r="58284" s="6" customFormat="1" x14ac:dyDescent="0.4"/>
    <row r="58285" s="6" customFormat="1" x14ac:dyDescent="0.4"/>
    <row r="58286" s="6" customFormat="1" x14ac:dyDescent="0.4"/>
    <row r="58287" s="6" customFormat="1" x14ac:dyDescent="0.4"/>
    <row r="58288" s="6" customFormat="1" x14ac:dyDescent="0.4"/>
    <row r="58289" s="6" customFormat="1" x14ac:dyDescent="0.4"/>
    <row r="58290" s="6" customFormat="1" x14ac:dyDescent="0.4"/>
    <row r="58291" s="6" customFormat="1" x14ac:dyDescent="0.4"/>
    <row r="58292" s="6" customFormat="1" x14ac:dyDescent="0.4"/>
    <row r="58293" s="6" customFormat="1" x14ac:dyDescent="0.4"/>
    <row r="58294" s="6" customFormat="1" x14ac:dyDescent="0.4"/>
    <row r="58295" s="6" customFormat="1" x14ac:dyDescent="0.4"/>
    <row r="58296" s="6" customFormat="1" x14ac:dyDescent="0.4"/>
    <row r="58297" s="6" customFormat="1" x14ac:dyDescent="0.4"/>
    <row r="58298" s="6" customFormat="1" x14ac:dyDescent="0.4"/>
    <row r="58299" s="6" customFormat="1" x14ac:dyDescent="0.4"/>
    <row r="58300" s="6" customFormat="1" x14ac:dyDescent="0.4"/>
    <row r="58301" s="6" customFormat="1" x14ac:dyDescent="0.4"/>
    <row r="58302" s="6" customFormat="1" x14ac:dyDescent="0.4"/>
    <row r="58303" s="6" customFormat="1" x14ac:dyDescent="0.4"/>
    <row r="58304" s="6" customFormat="1" x14ac:dyDescent="0.4"/>
    <row r="58305" s="6" customFormat="1" x14ac:dyDescent="0.4"/>
    <row r="58306" s="6" customFormat="1" x14ac:dyDescent="0.4"/>
    <row r="58307" s="6" customFormat="1" x14ac:dyDescent="0.4"/>
    <row r="58308" s="6" customFormat="1" x14ac:dyDescent="0.4"/>
    <row r="58309" s="6" customFormat="1" x14ac:dyDescent="0.4"/>
    <row r="58310" s="6" customFormat="1" x14ac:dyDescent="0.4"/>
    <row r="58311" s="6" customFormat="1" x14ac:dyDescent="0.4"/>
    <row r="58312" s="6" customFormat="1" x14ac:dyDescent="0.4"/>
    <row r="58313" s="6" customFormat="1" x14ac:dyDescent="0.4"/>
    <row r="58314" s="6" customFormat="1" x14ac:dyDescent="0.4"/>
    <row r="58315" s="6" customFormat="1" x14ac:dyDescent="0.4"/>
    <row r="58316" s="6" customFormat="1" x14ac:dyDescent="0.4"/>
    <row r="58317" s="6" customFormat="1" x14ac:dyDescent="0.4"/>
    <row r="58318" s="6" customFormat="1" x14ac:dyDescent="0.4"/>
    <row r="58319" s="6" customFormat="1" x14ac:dyDescent="0.4"/>
    <row r="58320" s="6" customFormat="1" x14ac:dyDescent="0.4"/>
    <row r="58321" s="6" customFormat="1" x14ac:dyDescent="0.4"/>
    <row r="58322" s="6" customFormat="1" x14ac:dyDescent="0.4"/>
    <row r="58323" s="6" customFormat="1" x14ac:dyDescent="0.4"/>
    <row r="58324" s="6" customFormat="1" x14ac:dyDescent="0.4"/>
    <row r="58325" s="6" customFormat="1" x14ac:dyDescent="0.4"/>
    <row r="58326" s="6" customFormat="1" x14ac:dyDescent="0.4"/>
    <row r="58327" s="6" customFormat="1" x14ac:dyDescent="0.4"/>
    <row r="58328" s="6" customFormat="1" x14ac:dyDescent="0.4"/>
    <row r="58329" s="6" customFormat="1" x14ac:dyDescent="0.4"/>
    <row r="58330" s="6" customFormat="1" x14ac:dyDescent="0.4"/>
    <row r="58331" s="6" customFormat="1" x14ac:dyDescent="0.4"/>
    <row r="58332" s="6" customFormat="1" x14ac:dyDescent="0.4"/>
    <row r="58333" s="6" customFormat="1" x14ac:dyDescent="0.4"/>
    <row r="58334" s="6" customFormat="1" x14ac:dyDescent="0.4"/>
    <row r="58335" s="6" customFormat="1" x14ac:dyDescent="0.4"/>
    <row r="58336" s="6" customFormat="1" x14ac:dyDescent="0.4"/>
    <row r="58337" s="6" customFormat="1" x14ac:dyDescent="0.4"/>
    <row r="58338" s="6" customFormat="1" x14ac:dyDescent="0.4"/>
    <row r="58339" s="6" customFormat="1" x14ac:dyDescent="0.4"/>
    <row r="58340" s="6" customFormat="1" x14ac:dyDescent="0.4"/>
    <row r="58341" s="6" customFormat="1" x14ac:dyDescent="0.4"/>
    <row r="58342" s="6" customFormat="1" x14ac:dyDescent="0.4"/>
    <row r="58343" s="6" customFormat="1" x14ac:dyDescent="0.4"/>
    <row r="58344" s="6" customFormat="1" x14ac:dyDescent="0.4"/>
    <row r="58345" s="6" customFormat="1" x14ac:dyDescent="0.4"/>
    <row r="58346" s="6" customFormat="1" x14ac:dyDescent="0.4"/>
    <row r="58347" s="6" customFormat="1" x14ac:dyDescent="0.4"/>
    <row r="58348" s="6" customFormat="1" x14ac:dyDescent="0.4"/>
    <row r="58349" s="6" customFormat="1" x14ac:dyDescent="0.4"/>
    <row r="58350" s="6" customFormat="1" x14ac:dyDescent="0.4"/>
    <row r="58351" s="6" customFormat="1" x14ac:dyDescent="0.4"/>
    <row r="58352" s="6" customFormat="1" x14ac:dyDescent="0.4"/>
    <row r="58353" s="6" customFormat="1" x14ac:dyDescent="0.4"/>
    <row r="58354" s="6" customFormat="1" x14ac:dyDescent="0.4"/>
    <row r="58355" s="6" customFormat="1" x14ac:dyDescent="0.4"/>
    <row r="58356" s="6" customFormat="1" x14ac:dyDescent="0.4"/>
    <row r="58357" s="6" customFormat="1" x14ac:dyDescent="0.4"/>
    <row r="58358" s="6" customFormat="1" x14ac:dyDescent="0.4"/>
    <row r="58359" s="6" customFormat="1" x14ac:dyDescent="0.4"/>
    <row r="58360" s="6" customFormat="1" x14ac:dyDescent="0.4"/>
    <row r="58361" s="6" customFormat="1" x14ac:dyDescent="0.4"/>
    <row r="58362" s="6" customFormat="1" x14ac:dyDescent="0.4"/>
    <row r="58363" s="6" customFormat="1" x14ac:dyDescent="0.4"/>
    <row r="58364" s="6" customFormat="1" x14ac:dyDescent="0.4"/>
    <row r="58365" s="6" customFormat="1" x14ac:dyDescent="0.4"/>
    <row r="58366" s="6" customFormat="1" x14ac:dyDescent="0.4"/>
    <row r="58367" s="6" customFormat="1" x14ac:dyDescent="0.4"/>
    <row r="58368" s="6" customFormat="1" x14ac:dyDescent="0.4"/>
    <row r="58369" s="6" customFormat="1" x14ac:dyDescent="0.4"/>
    <row r="58370" s="6" customFormat="1" x14ac:dyDescent="0.4"/>
    <row r="58371" s="6" customFormat="1" x14ac:dyDescent="0.4"/>
    <row r="58372" s="6" customFormat="1" x14ac:dyDescent="0.4"/>
    <row r="58373" s="6" customFormat="1" x14ac:dyDescent="0.4"/>
    <row r="58374" s="6" customFormat="1" x14ac:dyDescent="0.4"/>
    <row r="58375" s="6" customFormat="1" x14ac:dyDescent="0.4"/>
    <row r="58376" s="6" customFormat="1" x14ac:dyDescent="0.4"/>
    <row r="58377" s="6" customFormat="1" x14ac:dyDescent="0.4"/>
    <row r="58378" s="6" customFormat="1" x14ac:dyDescent="0.4"/>
    <row r="58379" s="6" customFormat="1" x14ac:dyDescent="0.4"/>
    <row r="58380" s="6" customFormat="1" x14ac:dyDescent="0.4"/>
    <row r="58381" s="6" customFormat="1" x14ac:dyDescent="0.4"/>
    <row r="58382" s="6" customFormat="1" x14ac:dyDescent="0.4"/>
    <row r="58383" s="6" customFormat="1" x14ac:dyDescent="0.4"/>
    <row r="58384" s="6" customFormat="1" x14ac:dyDescent="0.4"/>
    <row r="58385" s="6" customFormat="1" x14ac:dyDescent="0.4"/>
    <row r="58386" s="6" customFormat="1" x14ac:dyDescent="0.4"/>
    <row r="58387" s="6" customFormat="1" x14ac:dyDescent="0.4"/>
    <row r="58388" s="6" customFormat="1" x14ac:dyDescent="0.4"/>
    <row r="58389" s="6" customFormat="1" x14ac:dyDescent="0.4"/>
    <row r="58390" s="6" customFormat="1" x14ac:dyDescent="0.4"/>
    <row r="58391" s="6" customFormat="1" x14ac:dyDescent="0.4"/>
    <row r="58392" s="6" customFormat="1" x14ac:dyDescent="0.4"/>
    <row r="58393" s="6" customFormat="1" x14ac:dyDescent="0.4"/>
    <row r="58394" s="6" customFormat="1" x14ac:dyDescent="0.4"/>
    <row r="58395" s="6" customFormat="1" x14ac:dyDescent="0.4"/>
    <row r="58396" s="6" customFormat="1" x14ac:dyDescent="0.4"/>
    <row r="58397" s="6" customFormat="1" x14ac:dyDescent="0.4"/>
    <row r="58398" s="6" customFormat="1" x14ac:dyDescent="0.4"/>
    <row r="58399" s="6" customFormat="1" x14ac:dyDescent="0.4"/>
    <row r="58400" s="6" customFormat="1" x14ac:dyDescent="0.4"/>
    <row r="58401" s="6" customFormat="1" x14ac:dyDescent="0.4"/>
    <row r="58402" s="6" customFormat="1" x14ac:dyDescent="0.4"/>
    <row r="58403" s="6" customFormat="1" x14ac:dyDescent="0.4"/>
    <row r="58404" s="6" customFormat="1" x14ac:dyDescent="0.4"/>
    <row r="58405" s="6" customFormat="1" x14ac:dyDescent="0.4"/>
    <row r="58406" s="6" customFormat="1" x14ac:dyDescent="0.4"/>
    <row r="58407" s="6" customFormat="1" x14ac:dyDescent="0.4"/>
    <row r="58408" s="6" customFormat="1" x14ac:dyDescent="0.4"/>
    <row r="58409" s="6" customFormat="1" x14ac:dyDescent="0.4"/>
    <row r="58410" s="6" customFormat="1" x14ac:dyDescent="0.4"/>
    <row r="58411" s="6" customFormat="1" x14ac:dyDescent="0.4"/>
    <row r="58412" s="6" customFormat="1" x14ac:dyDescent="0.4"/>
    <row r="58413" s="6" customFormat="1" x14ac:dyDescent="0.4"/>
    <row r="58414" s="6" customFormat="1" x14ac:dyDescent="0.4"/>
    <row r="58415" s="6" customFormat="1" x14ac:dyDescent="0.4"/>
    <row r="58416" s="6" customFormat="1" x14ac:dyDescent="0.4"/>
    <row r="58417" s="6" customFormat="1" x14ac:dyDescent="0.4"/>
    <row r="58418" s="6" customFormat="1" x14ac:dyDescent="0.4"/>
    <row r="58419" s="6" customFormat="1" x14ac:dyDescent="0.4"/>
    <row r="58420" s="6" customFormat="1" x14ac:dyDescent="0.4"/>
    <row r="58421" s="6" customFormat="1" x14ac:dyDescent="0.4"/>
    <row r="58422" s="6" customFormat="1" x14ac:dyDescent="0.4"/>
    <row r="58423" s="6" customFormat="1" x14ac:dyDescent="0.4"/>
    <row r="58424" s="6" customFormat="1" x14ac:dyDescent="0.4"/>
    <row r="58425" s="6" customFormat="1" x14ac:dyDescent="0.4"/>
    <row r="58426" s="6" customFormat="1" x14ac:dyDescent="0.4"/>
    <row r="58427" s="6" customFormat="1" x14ac:dyDescent="0.4"/>
    <row r="58428" s="6" customFormat="1" x14ac:dyDescent="0.4"/>
    <row r="58429" s="6" customFormat="1" x14ac:dyDescent="0.4"/>
    <row r="58430" s="6" customFormat="1" x14ac:dyDescent="0.4"/>
    <row r="58431" s="6" customFormat="1" x14ac:dyDescent="0.4"/>
    <row r="58432" s="6" customFormat="1" x14ac:dyDescent="0.4"/>
    <row r="58433" s="6" customFormat="1" x14ac:dyDescent="0.4"/>
    <row r="58434" s="6" customFormat="1" x14ac:dyDescent="0.4"/>
    <row r="58435" s="6" customFormat="1" x14ac:dyDescent="0.4"/>
    <row r="58436" s="6" customFormat="1" x14ac:dyDescent="0.4"/>
    <row r="58437" s="6" customFormat="1" x14ac:dyDescent="0.4"/>
    <row r="58438" s="6" customFormat="1" x14ac:dyDescent="0.4"/>
    <row r="58439" s="6" customFormat="1" x14ac:dyDescent="0.4"/>
    <row r="58440" s="6" customFormat="1" x14ac:dyDescent="0.4"/>
    <row r="58441" s="6" customFormat="1" x14ac:dyDescent="0.4"/>
    <row r="58442" s="6" customFormat="1" x14ac:dyDescent="0.4"/>
    <row r="58443" s="6" customFormat="1" x14ac:dyDescent="0.4"/>
    <row r="58444" s="6" customFormat="1" x14ac:dyDescent="0.4"/>
    <row r="58445" s="6" customFormat="1" x14ac:dyDescent="0.4"/>
    <row r="58446" s="6" customFormat="1" x14ac:dyDescent="0.4"/>
    <row r="58447" s="6" customFormat="1" x14ac:dyDescent="0.4"/>
    <row r="58448" s="6" customFormat="1" x14ac:dyDescent="0.4"/>
    <row r="58449" s="6" customFormat="1" x14ac:dyDescent="0.4"/>
    <row r="58450" s="6" customFormat="1" x14ac:dyDescent="0.4"/>
    <row r="58451" s="6" customFormat="1" x14ac:dyDescent="0.4"/>
    <row r="58452" s="6" customFormat="1" x14ac:dyDescent="0.4"/>
    <row r="58453" s="6" customFormat="1" x14ac:dyDescent="0.4"/>
    <row r="58454" s="6" customFormat="1" x14ac:dyDescent="0.4"/>
    <row r="58455" s="6" customFormat="1" x14ac:dyDescent="0.4"/>
    <row r="58456" s="6" customFormat="1" x14ac:dyDescent="0.4"/>
    <row r="58457" s="6" customFormat="1" x14ac:dyDescent="0.4"/>
    <row r="58458" s="6" customFormat="1" x14ac:dyDescent="0.4"/>
    <row r="58459" s="6" customFormat="1" x14ac:dyDescent="0.4"/>
    <row r="58460" s="6" customFormat="1" x14ac:dyDescent="0.4"/>
    <row r="58461" s="6" customFormat="1" x14ac:dyDescent="0.4"/>
    <row r="58462" s="6" customFormat="1" x14ac:dyDescent="0.4"/>
    <row r="58463" s="6" customFormat="1" x14ac:dyDescent="0.4"/>
    <row r="58464" s="6" customFormat="1" x14ac:dyDescent="0.4"/>
    <row r="58465" s="6" customFormat="1" x14ac:dyDescent="0.4"/>
    <row r="58466" s="6" customFormat="1" x14ac:dyDescent="0.4"/>
    <row r="58467" s="6" customFormat="1" x14ac:dyDescent="0.4"/>
    <row r="58468" s="6" customFormat="1" x14ac:dyDescent="0.4"/>
    <row r="58469" s="6" customFormat="1" x14ac:dyDescent="0.4"/>
    <row r="58470" s="6" customFormat="1" x14ac:dyDescent="0.4"/>
    <row r="58471" s="6" customFormat="1" x14ac:dyDescent="0.4"/>
    <row r="58472" s="6" customFormat="1" x14ac:dyDescent="0.4"/>
    <row r="58473" s="6" customFormat="1" x14ac:dyDescent="0.4"/>
    <row r="58474" s="6" customFormat="1" x14ac:dyDescent="0.4"/>
    <row r="58475" s="6" customFormat="1" x14ac:dyDescent="0.4"/>
    <row r="58476" s="6" customFormat="1" x14ac:dyDescent="0.4"/>
    <row r="58477" s="6" customFormat="1" x14ac:dyDescent="0.4"/>
    <row r="58478" s="6" customFormat="1" x14ac:dyDescent="0.4"/>
    <row r="58479" s="6" customFormat="1" x14ac:dyDescent="0.4"/>
    <row r="58480" s="6" customFormat="1" x14ac:dyDescent="0.4"/>
    <row r="58481" s="6" customFormat="1" x14ac:dyDescent="0.4"/>
    <row r="58482" s="6" customFormat="1" x14ac:dyDescent="0.4"/>
    <row r="58483" s="6" customFormat="1" x14ac:dyDescent="0.4"/>
    <row r="58484" s="6" customFormat="1" x14ac:dyDescent="0.4"/>
    <row r="58485" s="6" customFormat="1" x14ac:dyDescent="0.4"/>
    <row r="58486" s="6" customFormat="1" x14ac:dyDescent="0.4"/>
    <row r="58487" s="6" customFormat="1" x14ac:dyDescent="0.4"/>
    <row r="58488" s="6" customFormat="1" x14ac:dyDescent="0.4"/>
    <row r="58489" s="6" customFormat="1" x14ac:dyDescent="0.4"/>
    <row r="58490" s="6" customFormat="1" x14ac:dyDescent="0.4"/>
    <row r="58491" s="6" customFormat="1" x14ac:dyDescent="0.4"/>
    <row r="58492" s="6" customFormat="1" x14ac:dyDescent="0.4"/>
    <row r="58493" s="6" customFormat="1" x14ac:dyDescent="0.4"/>
    <row r="58494" s="6" customFormat="1" x14ac:dyDescent="0.4"/>
    <row r="58495" s="6" customFormat="1" x14ac:dyDescent="0.4"/>
    <row r="58496" s="6" customFormat="1" x14ac:dyDescent="0.4"/>
    <row r="58497" s="6" customFormat="1" x14ac:dyDescent="0.4"/>
    <row r="58498" s="6" customFormat="1" x14ac:dyDescent="0.4"/>
    <row r="58499" s="6" customFormat="1" x14ac:dyDescent="0.4"/>
    <row r="58500" s="6" customFormat="1" x14ac:dyDescent="0.4"/>
    <row r="58501" s="6" customFormat="1" x14ac:dyDescent="0.4"/>
    <row r="58502" s="6" customFormat="1" x14ac:dyDescent="0.4"/>
    <row r="58503" s="6" customFormat="1" x14ac:dyDescent="0.4"/>
    <row r="58504" s="6" customFormat="1" x14ac:dyDescent="0.4"/>
    <row r="58505" s="6" customFormat="1" x14ac:dyDescent="0.4"/>
    <row r="58506" s="6" customFormat="1" x14ac:dyDescent="0.4"/>
    <row r="58507" s="6" customFormat="1" x14ac:dyDescent="0.4"/>
    <row r="58508" s="6" customFormat="1" x14ac:dyDescent="0.4"/>
    <row r="58509" s="6" customFormat="1" x14ac:dyDescent="0.4"/>
    <row r="58510" s="6" customFormat="1" x14ac:dyDescent="0.4"/>
    <row r="58511" s="6" customFormat="1" x14ac:dyDescent="0.4"/>
    <row r="58512" s="6" customFormat="1" x14ac:dyDescent="0.4"/>
    <row r="58513" s="6" customFormat="1" x14ac:dyDescent="0.4"/>
    <row r="58514" s="6" customFormat="1" x14ac:dyDescent="0.4"/>
    <row r="58515" s="6" customFormat="1" x14ac:dyDescent="0.4"/>
    <row r="58516" s="6" customFormat="1" x14ac:dyDescent="0.4"/>
    <row r="58517" s="6" customFormat="1" x14ac:dyDescent="0.4"/>
    <row r="58518" s="6" customFormat="1" x14ac:dyDescent="0.4"/>
    <row r="58519" s="6" customFormat="1" x14ac:dyDescent="0.4"/>
    <row r="58520" s="6" customFormat="1" x14ac:dyDescent="0.4"/>
    <row r="58521" s="6" customFormat="1" x14ac:dyDescent="0.4"/>
    <row r="58522" s="6" customFormat="1" x14ac:dyDescent="0.4"/>
    <row r="58523" s="6" customFormat="1" x14ac:dyDescent="0.4"/>
    <row r="58524" s="6" customFormat="1" x14ac:dyDescent="0.4"/>
    <row r="58525" s="6" customFormat="1" x14ac:dyDescent="0.4"/>
    <row r="58526" s="6" customFormat="1" x14ac:dyDescent="0.4"/>
    <row r="58527" s="6" customFormat="1" x14ac:dyDescent="0.4"/>
    <row r="58528" s="6" customFormat="1" x14ac:dyDescent="0.4"/>
    <row r="58529" s="6" customFormat="1" x14ac:dyDescent="0.4"/>
    <row r="58530" s="6" customFormat="1" x14ac:dyDescent="0.4"/>
    <row r="58531" s="6" customFormat="1" x14ac:dyDescent="0.4"/>
    <row r="58532" s="6" customFormat="1" x14ac:dyDescent="0.4"/>
    <row r="58533" s="6" customFormat="1" x14ac:dyDescent="0.4"/>
    <row r="58534" s="6" customFormat="1" x14ac:dyDescent="0.4"/>
    <row r="58535" s="6" customFormat="1" x14ac:dyDescent="0.4"/>
    <row r="58536" s="6" customFormat="1" x14ac:dyDescent="0.4"/>
    <row r="58537" s="6" customFormat="1" x14ac:dyDescent="0.4"/>
    <row r="58538" s="6" customFormat="1" x14ac:dyDescent="0.4"/>
    <row r="58539" s="6" customFormat="1" x14ac:dyDescent="0.4"/>
    <row r="58540" s="6" customFormat="1" x14ac:dyDescent="0.4"/>
    <row r="58541" s="6" customFormat="1" x14ac:dyDescent="0.4"/>
    <row r="58542" s="6" customFormat="1" x14ac:dyDescent="0.4"/>
    <row r="58543" s="6" customFormat="1" x14ac:dyDescent="0.4"/>
    <row r="58544" s="6" customFormat="1" x14ac:dyDescent="0.4"/>
    <row r="58545" s="6" customFormat="1" x14ac:dyDescent="0.4"/>
    <row r="58546" s="6" customFormat="1" x14ac:dyDescent="0.4"/>
    <row r="58547" s="6" customFormat="1" x14ac:dyDescent="0.4"/>
    <row r="58548" s="6" customFormat="1" x14ac:dyDescent="0.4"/>
    <row r="58549" s="6" customFormat="1" x14ac:dyDescent="0.4"/>
    <row r="58550" s="6" customFormat="1" x14ac:dyDescent="0.4"/>
    <row r="58551" s="6" customFormat="1" x14ac:dyDescent="0.4"/>
    <row r="58552" s="6" customFormat="1" x14ac:dyDescent="0.4"/>
    <row r="58553" s="6" customFormat="1" x14ac:dyDescent="0.4"/>
    <row r="58554" s="6" customFormat="1" x14ac:dyDescent="0.4"/>
    <row r="58555" s="6" customFormat="1" x14ac:dyDescent="0.4"/>
    <row r="58556" s="6" customFormat="1" x14ac:dyDescent="0.4"/>
    <row r="58557" s="6" customFormat="1" x14ac:dyDescent="0.4"/>
    <row r="58558" s="6" customFormat="1" x14ac:dyDescent="0.4"/>
    <row r="58559" s="6" customFormat="1" x14ac:dyDescent="0.4"/>
    <row r="58560" s="6" customFormat="1" x14ac:dyDescent="0.4"/>
    <row r="58561" s="6" customFormat="1" x14ac:dyDescent="0.4"/>
    <row r="58562" s="6" customFormat="1" x14ac:dyDescent="0.4"/>
    <row r="58563" s="6" customFormat="1" x14ac:dyDescent="0.4"/>
    <row r="58564" s="6" customFormat="1" x14ac:dyDescent="0.4"/>
    <row r="58565" s="6" customFormat="1" x14ac:dyDescent="0.4"/>
    <row r="58566" s="6" customFormat="1" x14ac:dyDescent="0.4"/>
    <row r="58567" s="6" customFormat="1" x14ac:dyDescent="0.4"/>
    <row r="58568" s="6" customFormat="1" x14ac:dyDescent="0.4"/>
    <row r="58569" s="6" customFormat="1" x14ac:dyDescent="0.4"/>
    <row r="58570" s="6" customFormat="1" x14ac:dyDescent="0.4"/>
    <row r="58571" s="6" customFormat="1" x14ac:dyDescent="0.4"/>
    <row r="58572" s="6" customFormat="1" x14ac:dyDescent="0.4"/>
    <row r="58573" s="6" customFormat="1" x14ac:dyDescent="0.4"/>
    <row r="58574" s="6" customFormat="1" x14ac:dyDescent="0.4"/>
    <row r="58575" s="6" customFormat="1" x14ac:dyDescent="0.4"/>
    <row r="58576" s="6" customFormat="1" x14ac:dyDescent="0.4"/>
    <row r="58577" s="6" customFormat="1" x14ac:dyDescent="0.4"/>
    <row r="58578" s="6" customFormat="1" x14ac:dyDescent="0.4"/>
    <row r="58579" s="6" customFormat="1" x14ac:dyDescent="0.4"/>
    <row r="58580" s="6" customFormat="1" x14ac:dyDescent="0.4"/>
    <row r="58581" s="6" customFormat="1" x14ac:dyDescent="0.4"/>
    <row r="58582" s="6" customFormat="1" x14ac:dyDescent="0.4"/>
    <row r="58583" s="6" customFormat="1" x14ac:dyDescent="0.4"/>
    <row r="58584" s="6" customFormat="1" x14ac:dyDescent="0.4"/>
    <row r="58585" s="6" customFormat="1" x14ac:dyDescent="0.4"/>
    <row r="58586" s="6" customFormat="1" x14ac:dyDescent="0.4"/>
    <row r="58587" s="6" customFormat="1" x14ac:dyDescent="0.4"/>
    <row r="58588" s="6" customFormat="1" x14ac:dyDescent="0.4"/>
    <row r="58589" s="6" customFormat="1" x14ac:dyDescent="0.4"/>
    <row r="58590" s="6" customFormat="1" x14ac:dyDescent="0.4"/>
    <row r="58591" s="6" customFormat="1" x14ac:dyDescent="0.4"/>
    <row r="58592" s="6" customFormat="1" x14ac:dyDescent="0.4"/>
    <row r="58593" s="6" customFormat="1" x14ac:dyDescent="0.4"/>
    <row r="58594" s="6" customFormat="1" x14ac:dyDescent="0.4"/>
    <row r="58595" s="6" customFormat="1" x14ac:dyDescent="0.4"/>
    <row r="58596" s="6" customFormat="1" x14ac:dyDescent="0.4"/>
    <row r="58597" s="6" customFormat="1" x14ac:dyDescent="0.4"/>
    <row r="58598" s="6" customFormat="1" x14ac:dyDescent="0.4"/>
    <row r="58599" s="6" customFormat="1" x14ac:dyDescent="0.4"/>
    <row r="58600" s="6" customFormat="1" x14ac:dyDescent="0.4"/>
    <row r="58601" s="6" customFormat="1" x14ac:dyDescent="0.4"/>
    <row r="58602" s="6" customFormat="1" x14ac:dyDescent="0.4"/>
    <row r="58603" s="6" customFormat="1" x14ac:dyDescent="0.4"/>
    <row r="58604" s="6" customFormat="1" x14ac:dyDescent="0.4"/>
    <row r="58605" s="6" customFormat="1" x14ac:dyDescent="0.4"/>
    <row r="58606" s="6" customFormat="1" x14ac:dyDescent="0.4"/>
    <row r="58607" s="6" customFormat="1" x14ac:dyDescent="0.4"/>
    <row r="58608" s="6" customFormat="1" x14ac:dyDescent="0.4"/>
    <row r="58609" s="6" customFormat="1" x14ac:dyDescent="0.4"/>
    <row r="58610" s="6" customFormat="1" x14ac:dyDescent="0.4"/>
    <row r="58611" s="6" customFormat="1" x14ac:dyDescent="0.4"/>
    <row r="58612" s="6" customFormat="1" x14ac:dyDescent="0.4"/>
    <row r="58613" s="6" customFormat="1" x14ac:dyDescent="0.4"/>
    <row r="58614" s="6" customFormat="1" x14ac:dyDescent="0.4"/>
    <row r="58615" s="6" customFormat="1" x14ac:dyDescent="0.4"/>
    <row r="58616" s="6" customFormat="1" x14ac:dyDescent="0.4"/>
    <row r="58617" s="6" customFormat="1" x14ac:dyDescent="0.4"/>
    <row r="58618" s="6" customFormat="1" x14ac:dyDescent="0.4"/>
    <row r="58619" s="6" customFormat="1" x14ac:dyDescent="0.4"/>
    <row r="58620" s="6" customFormat="1" x14ac:dyDescent="0.4"/>
    <row r="58621" s="6" customFormat="1" x14ac:dyDescent="0.4"/>
    <row r="58622" s="6" customFormat="1" x14ac:dyDescent="0.4"/>
    <row r="58623" s="6" customFormat="1" x14ac:dyDescent="0.4"/>
    <row r="58624" s="6" customFormat="1" x14ac:dyDescent="0.4"/>
    <row r="58625" s="6" customFormat="1" x14ac:dyDescent="0.4"/>
    <row r="58626" s="6" customFormat="1" x14ac:dyDescent="0.4"/>
    <row r="58627" s="6" customFormat="1" x14ac:dyDescent="0.4"/>
    <row r="58628" s="6" customFormat="1" x14ac:dyDescent="0.4"/>
    <row r="58629" s="6" customFormat="1" x14ac:dyDescent="0.4"/>
    <row r="58630" s="6" customFormat="1" x14ac:dyDescent="0.4"/>
    <row r="58631" s="6" customFormat="1" x14ac:dyDescent="0.4"/>
    <row r="58632" s="6" customFormat="1" x14ac:dyDescent="0.4"/>
    <row r="58633" s="6" customFormat="1" x14ac:dyDescent="0.4"/>
    <row r="58634" s="6" customFormat="1" x14ac:dyDescent="0.4"/>
    <row r="58635" s="6" customFormat="1" x14ac:dyDescent="0.4"/>
    <row r="58636" s="6" customFormat="1" x14ac:dyDescent="0.4"/>
    <row r="58637" s="6" customFormat="1" x14ac:dyDescent="0.4"/>
    <row r="58638" s="6" customFormat="1" x14ac:dyDescent="0.4"/>
    <row r="58639" s="6" customFormat="1" x14ac:dyDescent="0.4"/>
    <row r="58640" s="6" customFormat="1" x14ac:dyDescent="0.4"/>
    <row r="58641" s="6" customFormat="1" x14ac:dyDescent="0.4"/>
    <row r="58642" s="6" customFormat="1" x14ac:dyDescent="0.4"/>
    <row r="58643" s="6" customFormat="1" x14ac:dyDescent="0.4"/>
    <row r="58644" s="6" customFormat="1" x14ac:dyDescent="0.4"/>
    <row r="58645" s="6" customFormat="1" x14ac:dyDescent="0.4"/>
    <row r="58646" s="6" customFormat="1" x14ac:dyDescent="0.4"/>
    <row r="58647" s="6" customFormat="1" x14ac:dyDescent="0.4"/>
    <row r="58648" s="6" customFormat="1" x14ac:dyDescent="0.4"/>
    <row r="58649" s="6" customFormat="1" x14ac:dyDescent="0.4"/>
    <row r="58650" s="6" customFormat="1" x14ac:dyDescent="0.4"/>
    <row r="58651" s="6" customFormat="1" x14ac:dyDescent="0.4"/>
    <row r="58652" s="6" customFormat="1" x14ac:dyDescent="0.4"/>
    <row r="58653" s="6" customFormat="1" x14ac:dyDescent="0.4"/>
    <row r="58654" s="6" customFormat="1" x14ac:dyDescent="0.4"/>
    <row r="58655" s="6" customFormat="1" x14ac:dyDescent="0.4"/>
    <row r="58656" s="6" customFormat="1" x14ac:dyDescent="0.4"/>
    <row r="58657" s="6" customFormat="1" x14ac:dyDescent="0.4"/>
    <row r="58658" s="6" customFormat="1" x14ac:dyDescent="0.4"/>
    <row r="58659" s="6" customFormat="1" x14ac:dyDescent="0.4"/>
    <row r="58660" s="6" customFormat="1" x14ac:dyDescent="0.4"/>
    <row r="58661" s="6" customFormat="1" x14ac:dyDescent="0.4"/>
    <row r="58662" s="6" customFormat="1" x14ac:dyDescent="0.4"/>
    <row r="58663" s="6" customFormat="1" x14ac:dyDescent="0.4"/>
    <row r="58664" s="6" customFormat="1" x14ac:dyDescent="0.4"/>
    <row r="58665" s="6" customFormat="1" x14ac:dyDescent="0.4"/>
    <row r="58666" s="6" customFormat="1" x14ac:dyDescent="0.4"/>
    <row r="58667" s="6" customFormat="1" x14ac:dyDescent="0.4"/>
    <row r="58668" s="6" customFormat="1" x14ac:dyDescent="0.4"/>
    <row r="58669" s="6" customFormat="1" x14ac:dyDescent="0.4"/>
    <row r="58670" s="6" customFormat="1" x14ac:dyDescent="0.4"/>
    <row r="58671" s="6" customFormat="1" x14ac:dyDescent="0.4"/>
    <row r="58672" s="6" customFormat="1" x14ac:dyDescent="0.4"/>
    <row r="58673" s="6" customFormat="1" x14ac:dyDescent="0.4"/>
    <row r="58674" s="6" customFormat="1" x14ac:dyDescent="0.4"/>
    <row r="58675" s="6" customFormat="1" x14ac:dyDescent="0.4"/>
    <row r="58676" s="6" customFormat="1" x14ac:dyDescent="0.4"/>
    <row r="58677" s="6" customFormat="1" x14ac:dyDescent="0.4"/>
    <row r="58678" s="6" customFormat="1" x14ac:dyDescent="0.4"/>
    <row r="58679" s="6" customFormat="1" x14ac:dyDescent="0.4"/>
    <row r="58680" s="6" customFormat="1" x14ac:dyDescent="0.4"/>
    <row r="58681" s="6" customFormat="1" x14ac:dyDescent="0.4"/>
    <row r="58682" s="6" customFormat="1" x14ac:dyDescent="0.4"/>
    <row r="58683" s="6" customFormat="1" x14ac:dyDescent="0.4"/>
    <row r="58684" s="6" customFormat="1" x14ac:dyDescent="0.4"/>
    <row r="58685" s="6" customFormat="1" x14ac:dyDescent="0.4"/>
    <row r="58686" s="6" customFormat="1" x14ac:dyDescent="0.4"/>
    <row r="58687" s="6" customFormat="1" x14ac:dyDescent="0.4"/>
    <row r="58688" s="6" customFormat="1" x14ac:dyDescent="0.4"/>
    <row r="58689" s="6" customFormat="1" x14ac:dyDescent="0.4"/>
    <row r="58690" s="6" customFormat="1" x14ac:dyDescent="0.4"/>
    <row r="58691" s="6" customFormat="1" x14ac:dyDescent="0.4"/>
    <row r="58692" s="6" customFormat="1" x14ac:dyDescent="0.4"/>
    <row r="58693" s="6" customFormat="1" x14ac:dyDescent="0.4"/>
    <row r="58694" s="6" customFormat="1" x14ac:dyDescent="0.4"/>
    <row r="58695" s="6" customFormat="1" x14ac:dyDescent="0.4"/>
    <row r="58696" s="6" customFormat="1" x14ac:dyDescent="0.4"/>
    <row r="58697" s="6" customFormat="1" x14ac:dyDescent="0.4"/>
    <row r="58698" s="6" customFormat="1" x14ac:dyDescent="0.4"/>
    <row r="58699" s="6" customFormat="1" x14ac:dyDescent="0.4"/>
    <row r="58700" s="6" customFormat="1" x14ac:dyDescent="0.4"/>
    <row r="58701" s="6" customFormat="1" x14ac:dyDescent="0.4"/>
    <row r="58702" s="6" customFormat="1" x14ac:dyDescent="0.4"/>
    <row r="58703" s="6" customFormat="1" x14ac:dyDescent="0.4"/>
    <row r="58704" s="6" customFormat="1" x14ac:dyDescent="0.4"/>
    <row r="58705" s="6" customFormat="1" x14ac:dyDescent="0.4"/>
    <row r="58706" s="6" customFormat="1" x14ac:dyDescent="0.4"/>
    <row r="58707" s="6" customFormat="1" x14ac:dyDescent="0.4"/>
    <row r="58708" s="6" customFormat="1" x14ac:dyDescent="0.4"/>
    <row r="58709" s="6" customFormat="1" x14ac:dyDescent="0.4"/>
    <row r="58710" s="6" customFormat="1" x14ac:dyDescent="0.4"/>
    <row r="58711" s="6" customFormat="1" x14ac:dyDescent="0.4"/>
    <row r="58712" s="6" customFormat="1" x14ac:dyDescent="0.4"/>
    <row r="58713" s="6" customFormat="1" x14ac:dyDescent="0.4"/>
    <row r="58714" s="6" customFormat="1" x14ac:dyDescent="0.4"/>
    <row r="58715" s="6" customFormat="1" x14ac:dyDescent="0.4"/>
    <row r="58716" s="6" customFormat="1" x14ac:dyDescent="0.4"/>
    <row r="58717" s="6" customFormat="1" x14ac:dyDescent="0.4"/>
    <row r="58718" s="6" customFormat="1" x14ac:dyDescent="0.4"/>
    <row r="58719" s="6" customFormat="1" x14ac:dyDescent="0.4"/>
    <row r="58720" s="6" customFormat="1" x14ac:dyDescent="0.4"/>
    <row r="58721" s="6" customFormat="1" x14ac:dyDescent="0.4"/>
    <row r="58722" s="6" customFormat="1" x14ac:dyDescent="0.4"/>
    <row r="58723" s="6" customFormat="1" x14ac:dyDescent="0.4"/>
    <row r="58724" s="6" customFormat="1" x14ac:dyDescent="0.4"/>
    <row r="58725" s="6" customFormat="1" x14ac:dyDescent="0.4"/>
    <row r="58726" s="6" customFormat="1" x14ac:dyDescent="0.4"/>
    <row r="58727" s="6" customFormat="1" x14ac:dyDescent="0.4"/>
    <row r="58728" s="6" customFormat="1" x14ac:dyDescent="0.4"/>
    <row r="58729" s="6" customFormat="1" x14ac:dyDescent="0.4"/>
    <row r="58730" s="6" customFormat="1" x14ac:dyDescent="0.4"/>
    <row r="58731" s="6" customFormat="1" x14ac:dyDescent="0.4"/>
    <row r="58732" s="6" customFormat="1" x14ac:dyDescent="0.4"/>
    <row r="58733" s="6" customFormat="1" x14ac:dyDescent="0.4"/>
    <row r="58734" s="6" customFormat="1" x14ac:dyDescent="0.4"/>
    <row r="58735" s="6" customFormat="1" x14ac:dyDescent="0.4"/>
    <row r="58736" s="6" customFormat="1" x14ac:dyDescent="0.4"/>
    <row r="58737" s="6" customFormat="1" x14ac:dyDescent="0.4"/>
    <row r="58738" s="6" customFormat="1" x14ac:dyDescent="0.4"/>
    <row r="58739" s="6" customFormat="1" x14ac:dyDescent="0.4"/>
    <row r="58740" s="6" customFormat="1" x14ac:dyDescent="0.4"/>
    <row r="58741" s="6" customFormat="1" x14ac:dyDescent="0.4"/>
    <row r="58742" s="6" customFormat="1" x14ac:dyDescent="0.4"/>
    <row r="58743" s="6" customFormat="1" x14ac:dyDescent="0.4"/>
    <row r="58744" s="6" customFormat="1" x14ac:dyDescent="0.4"/>
    <row r="58745" s="6" customFormat="1" x14ac:dyDescent="0.4"/>
    <row r="58746" s="6" customFormat="1" x14ac:dyDescent="0.4"/>
    <row r="58747" s="6" customFormat="1" x14ac:dyDescent="0.4"/>
    <row r="58748" s="6" customFormat="1" x14ac:dyDescent="0.4"/>
    <row r="58749" s="6" customFormat="1" x14ac:dyDescent="0.4"/>
    <row r="58750" s="6" customFormat="1" x14ac:dyDescent="0.4"/>
    <row r="58751" s="6" customFormat="1" x14ac:dyDescent="0.4"/>
    <row r="58752" s="6" customFormat="1" x14ac:dyDescent="0.4"/>
    <row r="58753" s="6" customFormat="1" x14ac:dyDescent="0.4"/>
    <row r="58754" s="6" customFormat="1" x14ac:dyDescent="0.4"/>
    <row r="58755" s="6" customFormat="1" x14ac:dyDescent="0.4"/>
    <row r="58756" s="6" customFormat="1" x14ac:dyDescent="0.4"/>
    <row r="58757" s="6" customFormat="1" x14ac:dyDescent="0.4"/>
    <row r="58758" s="6" customFormat="1" x14ac:dyDescent="0.4"/>
    <row r="58759" s="6" customFormat="1" x14ac:dyDescent="0.4"/>
    <row r="58760" s="6" customFormat="1" x14ac:dyDescent="0.4"/>
    <row r="58761" s="6" customFormat="1" x14ac:dyDescent="0.4"/>
    <row r="58762" s="6" customFormat="1" x14ac:dyDescent="0.4"/>
    <row r="58763" s="6" customFormat="1" x14ac:dyDescent="0.4"/>
    <row r="58764" s="6" customFormat="1" x14ac:dyDescent="0.4"/>
    <row r="58765" s="6" customFormat="1" x14ac:dyDescent="0.4"/>
    <row r="58766" s="6" customFormat="1" x14ac:dyDescent="0.4"/>
    <row r="58767" s="6" customFormat="1" x14ac:dyDescent="0.4"/>
    <row r="58768" s="6" customFormat="1" x14ac:dyDescent="0.4"/>
    <row r="58769" s="6" customFormat="1" x14ac:dyDescent="0.4"/>
    <row r="58770" s="6" customFormat="1" x14ac:dyDescent="0.4"/>
    <row r="58771" s="6" customFormat="1" x14ac:dyDescent="0.4"/>
    <row r="58772" s="6" customFormat="1" x14ac:dyDescent="0.4"/>
    <row r="58773" s="6" customFormat="1" x14ac:dyDescent="0.4"/>
    <row r="58774" s="6" customFormat="1" x14ac:dyDescent="0.4"/>
    <row r="58775" s="6" customFormat="1" x14ac:dyDescent="0.4"/>
    <row r="58776" s="6" customFormat="1" x14ac:dyDescent="0.4"/>
    <row r="58777" s="6" customFormat="1" x14ac:dyDescent="0.4"/>
    <row r="58778" s="6" customFormat="1" x14ac:dyDescent="0.4"/>
    <row r="58779" s="6" customFormat="1" x14ac:dyDescent="0.4"/>
    <row r="58780" s="6" customFormat="1" x14ac:dyDescent="0.4"/>
    <row r="58781" s="6" customFormat="1" x14ac:dyDescent="0.4"/>
    <row r="58782" s="6" customFormat="1" x14ac:dyDescent="0.4"/>
    <row r="58783" s="6" customFormat="1" x14ac:dyDescent="0.4"/>
    <row r="58784" s="6" customFormat="1" x14ac:dyDescent="0.4"/>
    <row r="58785" s="6" customFormat="1" x14ac:dyDescent="0.4"/>
    <row r="58786" s="6" customFormat="1" x14ac:dyDescent="0.4"/>
    <row r="58787" s="6" customFormat="1" x14ac:dyDescent="0.4"/>
    <row r="58788" s="6" customFormat="1" x14ac:dyDescent="0.4"/>
    <row r="58789" s="6" customFormat="1" x14ac:dyDescent="0.4"/>
    <row r="58790" s="6" customFormat="1" x14ac:dyDescent="0.4"/>
    <row r="58791" s="6" customFormat="1" x14ac:dyDescent="0.4"/>
    <row r="58792" s="6" customFormat="1" x14ac:dyDescent="0.4"/>
    <row r="58793" s="6" customFormat="1" x14ac:dyDescent="0.4"/>
    <row r="58794" s="6" customFormat="1" x14ac:dyDescent="0.4"/>
    <row r="58795" s="6" customFormat="1" x14ac:dyDescent="0.4"/>
    <row r="58796" s="6" customFormat="1" x14ac:dyDescent="0.4"/>
    <row r="58797" s="6" customFormat="1" x14ac:dyDescent="0.4"/>
    <row r="58798" s="6" customFormat="1" x14ac:dyDescent="0.4"/>
    <row r="58799" s="6" customFormat="1" x14ac:dyDescent="0.4"/>
    <row r="58800" s="6" customFormat="1" x14ac:dyDescent="0.4"/>
    <row r="58801" s="6" customFormat="1" x14ac:dyDescent="0.4"/>
    <row r="58802" s="6" customFormat="1" x14ac:dyDescent="0.4"/>
    <row r="58803" s="6" customFormat="1" x14ac:dyDescent="0.4"/>
    <row r="58804" s="6" customFormat="1" x14ac:dyDescent="0.4"/>
    <row r="58805" s="6" customFormat="1" x14ac:dyDescent="0.4"/>
    <row r="58806" s="6" customFormat="1" x14ac:dyDescent="0.4"/>
    <row r="58807" s="6" customFormat="1" x14ac:dyDescent="0.4"/>
    <row r="58808" s="6" customFormat="1" x14ac:dyDescent="0.4"/>
    <row r="58809" s="6" customFormat="1" x14ac:dyDescent="0.4"/>
    <row r="58810" s="6" customFormat="1" x14ac:dyDescent="0.4"/>
    <row r="58811" s="6" customFormat="1" x14ac:dyDescent="0.4"/>
    <row r="58812" s="6" customFormat="1" x14ac:dyDescent="0.4"/>
    <row r="58813" s="6" customFormat="1" x14ac:dyDescent="0.4"/>
    <row r="58814" s="6" customFormat="1" x14ac:dyDescent="0.4"/>
    <row r="58815" s="6" customFormat="1" x14ac:dyDescent="0.4"/>
    <row r="58816" s="6" customFormat="1" x14ac:dyDescent="0.4"/>
    <row r="58817" s="6" customFormat="1" x14ac:dyDescent="0.4"/>
    <row r="58818" s="6" customFormat="1" x14ac:dyDescent="0.4"/>
    <row r="58819" s="6" customFormat="1" x14ac:dyDescent="0.4"/>
    <row r="58820" s="6" customFormat="1" x14ac:dyDescent="0.4"/>
    <row r="58821" s="6" customFormat="1" x14ac:dyDescent="0.4"/>
    <row r="58822" s="6" customFormat="1" x14ac:dyDescent="0.4"/>
    <row r="58823" s="6" customFormat="1" x14ac:dyDescent="0.4"/>
    <row r="58824" s="6" customFormat="1" x14ac:dyDescent="0.4"/>
    <row r="58825" s="6" customFormat="1" x14ac:dyDescent="0.4"/>
    <row r="58826" s="6" customFormat="1" x14ac:dyDescent="0.4"/>
    <row r="58827" s="6" customFormat="1" x14ac:dyDescent="0.4"/>
    <row r="58828" s="6" customFormat="1" x14ac:dyDescent="0.4"/>
    <row r="58829" s="6" customFormat="1" x14ac:dyDescent="0.4"/>
    <row r="58830" s="6" customFormat="1" x14ac:dyDescent="0.4"/>
    <row r="58831" s="6" customFormat="1" x14ac:dyDescent="0.4"/>
    <row r="58832" s="6" customFormat="1" x14ac:dyDescent="0.4"/>
    <row r="58833" s="6" customFormat="1" x14ac:dyDescent="0.4"/>
    <row r="58834" s="6" customFormat="1" x14ac:dyDescent="0.4"/>
    <row r="58835" s="6" customFormat="1" x14ac:dyDescent="0.4"/>
    <row r="58836" s="6" customFormat="1" x14ac:dyDescent="0.4"/>
    <row r="58837" s="6" customFormat="1" x14ac:dyDescent="0.4"/>
    <row r="58838" s="6" customFormat="1" x14ac:dyDescent="0.4"/>
    <row r="58839" s="6" customFormat="1" x14ac:dyDescent="0.4"/>
    <row r="58840" s="6" customFormat="1" x14ac:dyDescent="0.4"/>
    <row r="58841" s="6" customFormat="1" x14ac:dyDescent="0.4"/>
    <row r="58842" s="6" customFormat="1" x14ac:dyDescent="0.4"/>
    <row r="58843" s="6" customFormat="1" x14ac:dyDescent="0.4"/>
    <row r="58844" s="6" customFormat="1" x14ac:dyDescent="0.4"/>
    <row r="58845" s="6" customFormat="1" x14ac:dyDescent="0.4"/>
    <row r="58846" s="6" customFormat="1" x14ac:dyDescent="0.4"/>
    <row r="58847" s="6" customFormat="1" x14ac:dyDescent="0.4"/>
    <row r="58848" s="6" customFormat="1" x14ac:dyDescent="0.4"/>
    <row r="58849" s="6" customFormat="1" x14ac:dyDescent="0.4"/>
    <row r="58850" s="6" customFormat="1" x14ac:dyDescent="0.4"/>
    <row r="58851" s="6" customFormat="1" x14ac:dyDescent="0.4"/>
    <row r="58852" s="6" customFormat="1" x14ac:dyDescent="0.4"/>
    <row r="58853" s="6" customFormat="1" x14ac:dyDescent="0.4"/>
    <row r="58854" s="6" customFormat="1" x14ac:dyDescent="0.4"/>
    <row r="58855" s="6" customFormat="1" x14ac:dyDescent="0.4"/>
    <row r="58856" s="6" customFormat="1" x14ac:dyDescent="0.4"/>
    <row r="58857" s="6" customFormat="1" x14ac:dyDescent="0.4"/>
    <row r="58858" s="6" customFormat="1" x14ac:dyDescent="0.4"/>
    <row r="58859" s="6" customFormat="1" x14ac:dyDescent="0.4"/>
    <row r="58860" s="6" customFormat="1" x14ac:dyDescent="0.4"/>
    <row r="58861" s="6" customFormat="1" x14ac:dyDescent="0.4"/>
    <row r="58862" s="6" customFormat="1" x14ac:dyDescent="0.4"/>
    <row r="58863" s="6" customFormat="1" x14ac:dyDescent="0.4"/>
    <row r="58864" s="6" customFormat="1" x14ac:dyDescent="0.4"/>
    <row r="58865" s="6" customFormat="1" x14ac:dyDescent="0.4"/>
    <row r="58866" s="6" customFormat="1" x14ac:dyDescent="0.4"/>
    <row r="58867" s="6" customFormat="1" x14ac:dyDescent="0.4"/>
    <row r="58868" s="6" customFormat="1" x14ac:dyDescent="0.4"/>
    <row r="58869" s="6" customFormat="1" x14ac:dyDescent="0.4"/>
    <row r="58870" s="6" customFormat="1" x14ac:dyDescent="0.4"/>
    <row r="58871" s="6" customFormat="1" x14ac:dyDescent="0.4"/>
    <row r="58872" s="6" customFormat="1" x14ac:dyDescent="0.4"/>
    <row r="58873" s="6" customFormat="1" x14ac:dyDescent="0.4"/>
    <row r="58874" s="6" customFormat="1" x14ac:dyDescent="0.4"/>
    <row r="58875" s="6" customFormat="1" x14ac:dyDescent="0.4"/>
    <row r="58876" s="6" customFormat="1" x14ac:dyDescent="0.4"/>
    <row r="58877" s="6" customFormat="1" x14ac:dyDescent="0.4"/>
    <row r="58878" s="6" customFormat="1" x14ac:dyDescent="0.4"/>
    <row r="58879" s="6" customFormat="1" x14ac:dyDescent="0.4"/>
    <row r="58880" s="6" customFormat="1" x14ac:dyDescent="0.4"/>
    <row r="58881" s="6" customFormat="1" x14ac:dyDescent="0.4"/>
    <row r="58882" s="6" customFormat="1" x14ac:dyDescent="0.4"/>
    <row r="58883" s="6" customFormat="1" x14ac:dyDescent="0.4"/>
    <row r="58884" s="6" customFormat="1" x14ac:dyDescent="0.4"/>
    <row r="58885" s="6" customFormat="1" x14ac:dyDescent="0.4"/>
    <row r="58886" s="6" customFormat="1" x14ac:dyDescent="0.4"/>
    <row r="58887" s="6" customFormat="1" x14ac:dyDescent="0.4"/>
    <row r="58888" s="6" customFormat="1" x14ac:dyDescent="0.4"/>
    <row r="58889" s="6" customFormat="1" x14ac:dyDescent="0.4"/>
    <row r="58890" s="6" customFormat="1" x14ac:dyDescent="0.4"/>
    <row r="58891" s="6" customFormat="1" x14ac:dyDescent="0.4"/>
    <row r="58892" s="6" customFormat="1" x14ac:dyDescent="0.4"/>
    <row r="58893" s="6" customFormat="1" x14ac:dyDescent="0.4"/>
    <row r="58894" s="6" customFormat="1" x14ac:dyDescent="0.4"/>
    <row r="58895" s="6" customFormat="1" x14ac:dyDescent="0.4"/>
    <row r="58896" s="6" customFormat="1" x14ac:dyDescent="0.4"/>
    <row r="58897" s="6" customFormat="1" x14ac:dyDescent="0.4"/>
    <row r="58898" s="6" customFormat="1" x14ac:dyDescent="0.4"/>
    <row r="58899" s="6" customFormat="1" x14ac:dyDescent="0.4"/>
    <row r="58900" s="6" customFormat="1" x14ac:dyDescent="0.4"/>
    <row r="58901" s="6" customFormat="1" x14ac:dyDescent="0.4"/>
    <row r="58902" s="6" customFormat="1" x14ac:dyDescent="0.4"/>
    <row r="58903" s="6" customFormat="1" x14ac:dyDescent="0.4"/>
    <row r="58904" s="6" customFormat="1" x14ac:dyDescent="0.4"/>
    <row r="58905" s="6" customFormat="1" x14ac:dyDescent="0.4"/>
    <row r="58906" s="6" customFormat="1" x14ac:dyDescent="0.4"/>
    <row r="58907" s="6" customFormat="1" x14ac:dyDescent="0.4"/>
    <row r="58908" s="6" customFormat="1" x14ac:dyDescent="0.4"/>
    <row r="58909" s="6" customFormat="1" x14ac:dyDescent="0.4"/>
    <row r="58910" s="6" customFormat="1" x14ac:dyDescent="0.4"/>
    <row r="58911" s="6" customFormat="1" x14ac:dyDescent="0.4"/>
    <row r="58912" s="6" customFormat="1" x14ac:dyDescent="0.4"/>
    <row r="58913" s="6" customFormat="1" x14ac:dyDescent="0.4"/>
    <row r="58914" s="6" customFormat="1" x14ac:dyDescent="0.4"/>
    <row r="58915" s="6" customFormat="1" x14ac:dyDescent="0.4"/>
    <row r="58916" s="6" customFormat="1" x14ac:dyDescent="0.4"/>
    <row r="58917" s="6" customFormat="1" x14ac:dyDescent="0.4"/>
    <row r="58918" s="6" customFormat="1" x14ac:dyDescent="0.4"/>
    <row r="58919" s="6" customFormat="1" x14ac:dyDescent="0.4"/>
    <row r="58920" s="6" customFormat="1" x14ac:dyDescent="0.4"/>
    <row r="58921" s="6" customFormat="1" x14ac:dyDescent="0.4"/>
    <row r="58922" s="6" customFormat="1" x14ac:dyDescent="0.4"/>
    <row r="58923" s="6" customFormat="1" x14ac:dyDescent="0.4"/>
    <row r="58924" s="6" customFormat="1" x14ac:dyDescent="0.4"/>
    <row r="58925" s="6" customFormat="1" x14ac:dyDescent="0.4"/>
    <row r="58926" s="6" customFormat="1" x14ac:dyDescent="0.4"/>
    <row r="58927" s="6" customFormat="1" x14ac:dyDescent="0.4"/>
    <row r="58928" s="6" customFormat="1" x14ac:dyDescent="0.4"/>
    <row r="58929" s="6" customFormat="1" x14ac:dyDescent="0.4"/>
    <row r="58930" s="6" customFormat="1" x14ac:dyDescent="0.4"/>
    <row r="58931" s="6" customFormat="1" x14ac:dyDescent="0.4"/>
    <row r="58932" s="6" customFormat="1" x14ac:dyDescent="0.4"/>
    <row r="58933" s="6" customFormat="1" x14ac:dyDescent="0.4"/>
    <row r="58934" s="6" customFormat="1" x14ac:dyDescent="0.4"/>
    <row r="58935" s="6" customFormat="1" x14ac:dyDescent="0.4"/>
    <row r="58936" s="6" customFormat="1" x14ac:dyDescent="0.4"/>
    <row r="58937" s="6" customFormat="1" x14ac:dyDescent="0.4"/>
    <row r="58938" s="6" customFormat="1" x14ac:dyDescent="0.4"/>
    <row r="58939" s="6" customFormat="1" x14ac:dyDescent="0.4"/>
    <row r="58940" s="6" customFormat="1" x14ac:dyDescent="0.4"/>
    <row r="58941" s="6" customFormat="1" x14ac:dyDescent="0.4"/>
    <row r="58942" s="6" customFormat="1" x14ac:dyDescent="0.4"/>
    <row r="58943" s="6" customFormat="1" x14ac:dyDescent="0.4"/>
    <row r="58944" s="6" customFormat="1" x14ac:dyDescent="0.4"/>
    <row r="58945" s="6" customFormat="1" x14ac:dyDescent="0.4"/>
    <row r="58946" s="6" customFormat="1" x14ac:dyDescent="0.4"/>
    <row r="58947" s="6" customFormat="1" x14ac:dyDescent="0.4"/>
    <row r="58948" s="6" customFormat="1" x14ac:dyDescent="0.4"/>
    <row r="58949" s="6" customFormat="1" x14ac:dyDescent="0.4"/>
    <row r="58950" s="6" customFormat="1" x14ac:dyDescent="0.4"/>
    <row r="58951" s="6" customFormat="1" x14ac:dyDescent="0.4"/>
    <row r="58952" s="6" customFormat="1" x14ac:dyDescent="0.4"/>
    <row r="58953" s="6" customFormat="1" x14ac:dyDescent="0.4"/>
    <row r="58954" s="6" customFormat="1" x14ac:dyDescent="0.4"/>
    <row r="58955" s="6" customFormat="1" x14ac:dyDescent="0.4"/>
    <row r="58956" s="6" customFormat="1" x14ac:dyDescent="0.4"/>
    <row r="58957" s="6" customFormat="1" x14ac:dyDescent="0.4"/>
    <row r="58958" s="6" customFormat="1" x14ac:dyDescent="0.4"/>
    <row r="58959" s="6" customFormat="1" x14ac:dyDescent="0.4"/>
    <row r="58960" s="6" customFormat="1" x14ac:dyDescent="0.4"/>
    <row r="58961" s="6" customFormat="1" x14ac:dyDescent="0.4"/>
    <row r="58962" s="6" customFormat="1" x14ac:dyDescent="0.4"/>
    <row r="58963" s="6" customFormat="1" x14ac:dyDescent="0.4"/>
    <row r="58964" s="6" customFormat="1" x14ac:dyDescent="0.4"/>
    <row r="58965" s="6" customFormat="1" x14ac:dyDescent="0.4"/>
    <row r="58966" s="6" customFormat="1" x14ac:dyDescent="0.4"/>
    <row r="58967" s="6" customFormat="1" x14ac:dyDescent="0.4"/>
    <row r="58968" s="6" customFormat="1" x14ac:dyDescent="0.4"/>
    <row r="58969" s="6" customFormat="1" x14ac:dyDescent="0.4"/>
    <row r="58970" s="6" customFormat="1" x14ac:dyDescent="0.4"/>
    <row r="58971" s="6" customFormat="1" x14ac:dyDescent="0.4"/>
    <row r="58972" s="6" customFormat="1" x14ac:dyDescent="0.4"/>
    <row r="58973" s="6" customFormat="1" x14ac:dyDescent="0.4"/>
    <row r="58974" s="6" customFormat="1" x14ac:dyDescent="0.4"/>
    <row r="58975" s="6" customFormat="1" x14ac:dyDescent="0.4"/>
    <row r="58976" s="6" customFormat="1" x14ac:dyDescent="0.4"/>
    <row r="58977" s="6" customFormat="1" x14ac:dyDescent="0.4"/>
    <row r="58978" s="6" customFormat="1" x14ac:dyDescent="0.4"/>
    <row r="58979" s="6" customFormat="1" x14ac:dyDescent="0.4"/>
    <row r="58980" s="6" customFormat="1" x14ac:dyDescent="0.4"/>
    <row r="58981" s="6" customFormat="1" x14ac:dyDescent="0.4"/>
    <row r="58982" s="6" customFormat="1" x14ac:dyDescent="0.4"/>
    <row r="58983" s="6" customFormat="1" x14ac:dyDescent="0.4"/>
    <row r="58984" s="6" customFormat="1" x14ac:dyDescent="0.4"/>
    <row r="58985" s="6" customFormat="1" x14ac:dyDescent="0.4"/>
    <row r="58986" s="6" customFormat="1" x14ac:dyDescent="0.4"/>
    <row r="58987" s="6" customFormat="1" x14ac:dyDescent="0.4"/>
    <row r="58988" s="6" customFormat="1" x14ac:dyDescent="0.4"/>
    <row r="58989" s="6" customFormat="1" x14ac:dyDescent="0.4"/>
    <row r="58990" s="6" customFormat="1" x14ac:dyDescent="0.4"/>
    <row r="58991" s="6" customFormat="1" x14ac:dyDescent="0.4"/>
    <row r="58992" s="6" customFormat="1" x14ac:dyDescent="0.4"/>
    <row r="58993" s="6" customFormat="1" x14ac:dyDescent="0.4"/>
    <row r="58994" s="6" customFormat="1" x14ac:dyDescent="0.4"/>
    <row r="58995" s="6" customFormat="1" x14ac:dyDescent="0.4"/>
    <row r="58996" s="6" customFormat="1" x14ac:dyDescent="0.4"/>
    <row r="58997" s="6" customFormat="1" x14ac:dyDescent="0.4"/>
    <row r="58998" s="6" customFormat="1" x14ac:dyDescent="0.4"/>
    <row r="58999" s="6" customFormat="1" x14ac:dyDescent="0.4"/>
    <row r="59000" s="6" customFormat="1" x14ac:dyDescent="0.4"/>
    <row r="59001" s="6" customFormat="1" x14ac:dyDescent="0.4"/>
    <row r="59002" s="6" customFormat="1" x14ac:dyDescent="0.4"/>
    <row r="59003" s="6" customFormat="1" x14ac:dyDescent="0.4"/>
    <row r="59004" s="6" customFormat="1" x14ac:dyDescent="0.4"/>
    <row r="59005" s="6" customFormat="1" x14ac:dyDescent="0.4"/>
    <row r="59006" s="6" customFormat="1" x14ac:dyDescent="0.4"/>
    <row r="59007" s="6" customFormat="1" x14ac:dyDescent="0.4"/>
    <row r="59008" s="6" customFormat="1" x14ac:dyDescent="0.4"/>
    <row r="59009" s="6" customFormat="1" x14ac:dyDescent="0.4"/>
    <row r="59010" s="6" customFormat="1" x14ac:dyDescent="0.4"/>
    <row r="59011" s="6" customFormat="1" x14ac:dyDescent="0.4"/>
    <row r="59012" s="6" customFormat="1" x14ac:dyDescent="0.4"/>
    <row r="59013" s="6" customFormat="1" x14ac:dyDescent="0.4"/>
    <row r="59014" s="6" customFormat="1" x14ac:dyDescent="0.4"/>
    <row r="59015" s="6" customFormat="1" x14ac:dyDescent="0.4"/>
    <row r="59016" s="6" customFormat="1" x14ac:dyDescent="0.4"/>
    <row r="59017" s="6" customFormat="1" x14ac:dyDescent="0.4"/>
    <row r="59018" s="6" customFormat="1" x14ac:dyDescent="0.4"/>
    <row r="59019" s="6" customFormat="1" x14ac:dyDescent="0.4"/>
    <row r="59020" s="6" customFormat="1" x14ac:dyDescent="0.4"/>
    <row r="59021" s="6" customFormat="1" x14ac:dyDescent="0.4"/>
    <row r="59022" s="6" customFormat="1" x14ac:dyDescent="0.4"/>
    <row r="59023" s="6" customFormat="1" x14ac:dyDescent="0.4"/>
    <row r="59024" s="6" customFormat="1" x14ac:dyDescent="0.4"/>
    <row r="59025" s="6" customFormat="1" x14ac:dyDescent="0.4"/>
    <row r="59026" s="6" customFormat="1" x14ac:dyDescent="0.4"/>
    <row r="59027" s="6" customFormat="1" x14ac:dyDescent="0.4"/>
    <row r="59028" s="6" customFormat="1" x14ac:dyDescent="0.4"/>
    <row r="59029" s="6" customFormat="1" x14ac:dyDescent="0.4"/>
    <row r="59030" s="6" customFormat="1" x14ac:dyDescent="0.4"/>
    <row r="59031" s="6" customFormat="1" x14ac:dyDescent="0.4"/>
    <row r="59032" s="6" customFormat="1" x14ac:dyDescent="0.4"/>
    <row r="59033" s="6" customFormat="1" x14ac:dyDescent="0.4"/>
    <row r="59034" s="6" customFormat="1" x14ac:dyDescent="0.4"/>
    <row r="59035" s="6" customFormat="1" x14ac:dyDescent="0.4"/>
    <row r="59036" s="6" customFormat="1" x14ac:dyDescent="0.4"/>
    <row r="59037" s="6" customFormat="1" x14ac:dyDescent="0.4"/>
    <row r="59038" s="6" customFormat="1" x14ac:dyDescent="0.4"/>
    <row r="59039" s="6" customFormat="1" x14ac:dyDescent="0.4"/>
    <row r="59040" s="6" customFormat="1" x14ac:dyDescent="0.4"/>
    <row r="59041" s="6" customFormat="1" x14ac:dyDescent="0.4"/>
    <row r="59042" s="6" customFormat="1" x14ac:dyDescent="0.4"/>
    <row r="59043" s="6" customFormat="1" x14ac:dyDescent="0.4"/>
    <row r="59044" s="6" customFormat="1" x14ac:dyDescent="0.4"/>
    <row r="59045" s="6" customFormat="1" x14ac:dyDescent="0.4"/>
    <row r="59046" s="6" customFormat="1" x14ac:dyDescent="0.4"/>
    <row r="59047" s="6" customFormat="1" x14ac:dyDescent="0.4"/>
    <row r="59048" s="6" customFormat="1" x14ac:dyDescent="0.4"/>
    <row r="59049" s="6" customFormat="1" x14ac:dyDescent="0.4"/>
    <row r="59050" s="6" customFormat="1" x14ac:dyDescent="0.4"/>
    <row r="59051" s="6" customFormat="1" x14ac:dyDescent="0.4"/>
    <row r="59052" s="6" customFormat="1" x14ac:dyDescent="0.4"/>
    <row r="59053" s="6" customFormat="1" x14ac:dyDescent="0.4"/>
    <row r="59054" s="6" customFormat="1" x14ac:dyDescent="0.4"/>
    <row r="59055" s="6" customFormat="1" x14ac:dyDescent="0.4"/>
    <row r="59056" s="6" customFormat="1" x14ac:dyDescent="0.4"/>
    <row r="59057" s="6" customFormat="1" x14ac:dyDescent="0.4"/>
    <row r="59058" s="6" customFormat="1" x14ac:dyDescent="0.4"/>
    <row r="59059" s="6" customFormat="1" x14ac:dyDescent="0.4"/>
    <row r="59060" s="6" customFormat="1" x14ac:dyDescent="0.4"/>
    <row r="59061" s="6" customFormat="1" x14ac:dyDescent="0.4"/>
    <row r="59062" s="6" customFormat="1" x14ac:dyDescent="0.4"/>
    <row r="59063" s="6" customFormat="1" x14ac:dyDescent="0.4"/>
    <row r="59064" s="6" customFormat="1" x14ac:dyDescent="0.4"/>
    <row r="59065" s="6" customFormat="1" x14ac:dyDescent="0.4"/>
    <row r="59066" s="6" customFormat="1" x14ac:dyDescent="0.4"/>
    <row r="59067" s="6" customFormat="1" x14ac:dyDescent="0.4"/>
    <row r="59068" s="6" customFormat="1" x14ac:dyDescent="0.4"/>
    <row r="59069" s="6" customFormat="1" x14ac:dyDescent="0.4"/>
    <row r="59070" s="6" customFormat="1" x14ac:dyDescent="0.4"/>
    <row r="59071" s="6" customFormat="1" x14ac:dyDescent="0.4"/>
    <row r="59072" s="6" customFormat="1" x14ac:dyDescent="0.4"/>
    <row r="59073" s="6" customFormat="1" x14ac:dyDescent="0.4"/>
    <row r="59074" s="6" customFormat="1" x14ac:dyDescent="0.4"/>
    <row r="59075" s="6" customFormat="1" x14ac:dyDescent="0.4"/>
    <row r="59076" s="6" customFormat="1" x14ac:dyDescent="0.4"/>
    <row r="59077" s="6" customFormat="1" x14ac:dyDescent="0.4"/>
    <row r="59078" s="6" customFormat="1" x14ac:dyDescent="0.4"/>
    <row r="59079" s="6" customFormat="1" x14ac:dyDescent="0.4"/>
    <row r="59080" s="6" customFormat="1" x14ac:dyDescent="0.4"/>
    <row r="59081" s="6" customFormat="1" x14ac:dyDescent="0.4"/>
    <row r="59082" s="6" customFormat="1" x14ac:dyDescent="0.4"/>
    <row r="59083" s="6" customFormat="1" x14ac:dyDescent="0.4"/>
    <row r="59084" s="6" customFormat="1" x14ac:dyDescent="0.4"/>
    <row r="59085" s="6" customFormat="1" x14ac:dyDescent="0.4"/>
    <row r="59086" s="6" customFormat="1" x14ac:dyDescent="0.4"/>
    <row r="59087" s="6" customFormat="1" x14ac:dyDescent="0.4"/>
    <row r="59088" s="6" customFormat="1" x14ac:dyDescent="0.4"/>
    <row r="59089" s="6" customFormat="1" x14ac:dyDescent="0.4"/>
    <row r="59090" s="6" customFormat="1" x14ac:dyDescent="0.4"/>
    <row r="59091" s="6" customFormat="1" x14ac:dyDescent="0.4"/>
    <row r="59092" s="6" customFormat="1" x14ac:dyDescent="0.4"/>
    <row r="59093" s="6" customFormat="1" x14ac:dyDescent="0.4"/>
    <row r="59094" s="6" customFormat="1" x14ac:dyDescent="0.4"/>
    <row r="59095" s="6" customFormat="1" x14ac:dyDescent="0.4"/>
    <row r="59096" s="6" customFormat="1" x14ac:dyDescent="0.4"/>
    <row r="59097" s="6" customFormat="1" x14ac:dyDescent="0.4"/>
    <row r="59098" s="6" customFormat="1" x14ac:dyDescent="0.4"/>
    <row r="59099" s="6" customFormat="1" x14ac:dyDescent="0.4"/>
    <row r="59100" s="6" customFormat="1" x14ac:dyDescent="0.4"/>
    <row r="59101" s="6" customFormat="1" x14ac:dyDescent="0.4"/>
    <row r="59102" s="6" customFormat="1" x14ac:dyDescent="0.4"/>
    <row r="59103" s="6" customFormat="1" x14ac:dyDescent="0.4"/>
    <row r="59104" s="6" customFormat="1" x14ac:dyDescent="0.4"/>
    <row r="59105" s="6" customFormat="1" x14ac:dyDescent="0.4"/>
    <row r="59106" s="6" customFormat="1" x14ac:dyDescent="0.4"/>
    <row r="59107" s="6" customFormat="1" x14ac:dyDescent="0.4"/>
    <row r="59108" s="6" customFormat="1" x14ac:dyDescent="0.4"/>
    <row r="59109" s="6" customFormat="1" x14ac:dyDescent="0.4"/>
    <row r="59110" s="6" customFormat="1" x14ac:dyDescent="0.4"/>
    <row r="59111" s="6" customFormat="1" x14ac:dyDescent="0.4"/>
    <row r="59112" s="6" customFormat="1" x14ac:dyDescent="0.4"/>
    <row r="59113" s="6" customFormat="1" x14ac:dyDescent="0.4"/>
    <row r="59114" s="6" customFormat="1" x14ac:dyDescent="0.4"/>
    <row r="59115" s="6" customFormat="1" x14ac:dyDescent="0.4"/>
    <row r="59116" s="6" customFormat="1" x14ac:dyDescent="0.4"/>
    <row r="59117" s="6" customFormat="1" x14ac:dyDescent="0.4"/>
    <row r="59118" s="6" customFormat="1" x14ac:dyDescent="0.4"/>
    <row r="59119" s="6" customFormat="1" x14ac:dyDescent="0.4"/>
    <row r="59120" s="6" customFormat="1" x14ac:dyDescent="0.4"/>
    <row r="59121" s="6" customFormat="1" x14ac:dyDescent="0.4"/>
    <row r="59122" s="6" customFormat="1" x14ac:dyDescent="0.4"/>
    <row r="59123" s="6" customFormat="1" x14ac:dyDescent="0.4"/>
    <row r="59124" s="6" customFormat="1" x14ac:dyDescent="0.4"/>
    <row r="59125" s="6" customFormat="1" x14ac:dyDescent="0.4"/>
    <row r="59126" s="6" customFormat="1" x14ac:dyDescent="0.4"/>
    <row r="59127" s="6" customFormat="1" x14ac:dyDescent="0.4"/>
    <row r="59128" s="6" customFormat="1" x14ac:dyDescent="0.4"/>
    <row r="59129" s="6" customFormat="1" x14ac:dyDescent="0.4"/>
    <row r="59130" s="6" customFormat="1" x14ac:dyDescent="0.4"/>
    <row r="59131" s="6" customFormat="1" x14ac:dyDescent="0.4"/>
    <row r="59132" s="6" customFormat="1" x14ac:dyDescent="0.4"/>
    <row r="59133" s="6" customFormat="1" x14ac:dyDescent="0.4"/>
    <row r="59134" s="6" customFormat="1" x14ac:dyDescent="0.4"/>
    <row r="59135" s="6" customFormat="1" x14ac:dyDescent="0.4"/>
    <row r="59136" s="6" customFormat="1" x14ac:dyDescent="0.4"/>
    <row r="59137" s="6" customFormat="1" x14ac:dyDescent="0.4"/>
    <row r="59138" s="6" customFormat="1" x14ac:dyDescent="0.4"/>
    <row r="59139" s="6" customFormat="1" x14ac:dyDescent="0.4"/>
    <row r="59140" s="6" customFormat="1" x14ac:dyDescent="0.4"/>
    <row r="59141" s="6" customFormat="1" x14ac:dyDescent="0.4"/>
    <row r="59142" s="6" customFormat="1" x14ac:dyDescent="0.4"/>
    <row r="59143" s="6" customFormat="1" x14ac:dyDescent="0.4"/>
    <row r="59144" s="6" customFormat="1" x14ac:dyDescent="0.4"/>
    <row r="59145" s="6" customFormat="1" x14ac:dyDescent="0.4"/>
    <row r="59146" s="6" customFormat="1" x14ac:dyDescent="0.4"/>
    <row r="59147" s="6" customFormat="1" x14ac:dyDescent="0.4"/>
    <row r="59148" s="6" customFormat="1" x14ac:dyDescent="0.4"/>
    <row r="59149" s="6" customFormat="1" x14ac:dyDescent="0.4"/>
    <row r="59150" s="6" customFormat="1" x14ac:dyDescent="0.4"/>
    <row r="59151" s="6" customFormat="1" x14ac:dyDescent="0.4"/>
    <row r="59152" s="6" customFormat="1" x14ac:dyDescent="0.4"/>
    <row r="59153" s="6" customFormat="1" x14ac:dyDescent="0.4"/>
    <row r="59154" s="6" customFormat="1" x14ac:dyDescent="0.4"/>
    <row r="59155" s="6" customFormat="1" x14ac:dyDescent="0.4"/>
    <row r="59156" s="6" customFormat="1" x14ac:dyDescent="0.4"/>
    <row r="59157" s="6" customFormat="1" x14ac:dyDescent="0.4"/>
    <row r="59158" s="6" customFormat="1" x14ac:dyDescent="0.4"/>
    <row r="59159" s="6" customFormat="1" x14ac:dyDescent="0.4"/>
    <row r="59160" s="6" customFormat="1" x14ac:dyDescent="0.4"/>
    <row r="59161" s="6" customFormat="1" x14ac:dyDescent="0.4"/>
    <row r="59162" s="6" customFormat="1" x14ac:dyDescent="0.4"/>
    <row r="59163" s="6" customFormat="1" x14ac:dyDescent="0.4"/>
    <row r="59164" s="6" customFormat="1" x14ac:dyDescent="0.4"/>
    <row r="59165" s="6" customFormat="1" x14ac:dyDescent="0.4"/>
    <row r="59166" s="6" customFormat="1" x14ac:dyDescent="0.4"/>
    <row r="59167" s="6" customFormat="1" x14ac:dyDescent="0.4"/>
    <row r="59168" s="6" customFormat="1" x14ac:dyDescent="0.4"/>
    <row r="59169" s="6" customFormat="1" x14ac:dyDescent="0.4"/>
    <row r="59170" s="6" customFormat="1" x14ac:dyDescent="0.4"/>
    <row r="59171" s="6" customFormat="1" x14ac:dyDescent="0.4"/>
    <row r="59172" s="6" customFormat="1" x14ac:dyDescent="0.4"/>
    <row r="59173" s="6" customFormat="1" x14ac:dyDescent="0.4"/>
    <row r="59174" s="6" customFormat="1" x14ac:dyDescent="0.4"/>
    <row r="59175" s="6" customFormat="1" x14ac:dyDescent="0.4"/>
    <row r="59176" s="6" customFormat="1" x14ac:dyDescent="0.4"/>
    <row r="59177" s="6" customFormat="1" x14ac:dyDescent="0.4"/>
    <row r="59178" s="6" customFormat="1" x14ac:dyDescent="0.4"/>
    <row r="59179" s="6" customFormat="1" x14ac:dyDescent="0.4"/>
    <row r="59180" s="6" customFormat="1" x14ac:dyDescent="0.4"/>
    <row r="59181" s="6" customFormat="1" x14ac:dyDescent="0.4"/>
    <row r="59182" s="6" customFormat="1" x14ac:dyDescent="0.4"/>
    <row r="59183" s="6" customFormat="1" x14ac:dyDescent="0.4"/>
    <row r="59184" s="6" customFormat="1" x14ac:dyDescent="0.4"/>
    <row r="59185" s="6" customFormat="1" x14ac:dyDescent="0.4"/>
    <row r="59186" s="6" customFormat="1" x14ac:dyDescent="0.4"/>
    <row r="59187" s="6" customFormat="1" x14ac:dyDescent="0.4"/>
    <row r="59188" s="6" customFormat="1" x14ac:dyDescent="0.4"/>
    <row r="59189" s="6" customFormat="1" x14ac:dyDescent="0.4"/>
    <row r="59190" s="6" customFormat="1" x14ac:dyDescent="0.4"/>
    <row r="59191" s="6" customFormat="1" x14ac:dyDescent="0.4"/>
    <row r="59192" s="6" customFormat="1" x14ac:dyDescent="0.4"/>
    <row r="59193" s="6" customFormat="1" x14ac:dyDescent="0.4"/>
    <row r="59194" s="6" customFormat="1" x14ac:dyDescent="0.4"/>
    <row r="59195" s="6" customFormat="1" x14ac:dyDescent="0.4"/>
    <row r="59196" s="6" customFormat="1" x14ac:dyDescent="0.4"/>
    <row r="59197" s="6" customFormat="1" x14ac:dyDescent="0.4"/>
    <row r="59198" s="6" customFormat="1" x14ac:dyDescent="0.4"/>
    <row r="59199" s="6" customFormat="1" x14ac:dyDescent="0.4"/>
    <row r="59200" s="6" customFormat="1" x14ac:dyDescent="0.4"/>
    <row r="59201" s="6" customFormat="1" x14ac:dyDescent="0.4"/>
    <row r="59202" s="6" customFormat="1" x14ac:dyDescent="0.4"/>
    <row r="59203" s="6" customFormat="1" x14ac:dyDescent="0.4"/>
    <row r="59204" s="6" customFormat="1" x14ac:dyDescent="0.4"/>
    <row r="59205" s="6" customFormat="1" x14ac:dyDescent="0.4"/>
    <row r="59206" s="6" customFormat="1" x14ac:dyDescent="0.4"/>
    <row r="59207" s="6" customFormat="1" x14ac:dyDescent="0.4"/>
    <row r="59208" s="6" customFormat="1" x14ac:dyDescent="0.4"/>
    <row r="59209" s="6" customFormat="1" x14ac:dyDescent="0.4"/>
    <row r="59210" s="6" customFormat="1" x14ac:dyDescent="0.4"/>
    <row r="59211" s="6" customFormat="1" x14ac:dyDescent="0.4"/>
    <row r="59212" s="6" customFormat="1" x14ac:dyDescent="0.4"/>
    <row r="59213" s="6" customFormat="1" x14ac:dyDescent="0.4"/>
    <row r="59214" s="6" customFormat="1" x14ac:dyDescent="0.4"/>
    <row r="59215" s="6" customFormat="1" x14ac:dyDescent="0.4"/>
    <row r="59216" s="6" customFormat="1" x14ac:dyDescent="0.4"/>
    <row r="59217" s="6" customFormat="1" x14ac:dyDescent="0.4"/>
    <row r="59218" s="6" customFormat="1" x14ac:dyDescent="0.4"/>
    <row r="59219" s="6" customFormat="1" x14ac:dyDescent="0.4"/>
    <row r="59220" s="6" customFormat="1" x14ac:dyDescent="0.4"/>
    <row r="59221" s="6" customFormat="1" x14ac:dyDescent="0.4"/>
    <row r="59222" s="6" customFormat="1" x14ac:dyDescent="0.4"/>
    <row r="59223" s="6" customFormat="1" x14ac:dyDescent="0.4"/>
    <row r="59224" s="6" customFormat="1" x14ac:dyDescent="0.4"/>
    <row r="59225" s="6" customFormat="1" x14ac:dyDescent="0.4"/>
    <row r="59226" s="6" customFormat="1" x14ac:dyDescent="0.4"/>
    <row r="59227" s="6" customFormat="1" x14ac:dyDescent="0.4"/>
    <row r="59228" s="6" customFormat="1" x14ac:dyDescent="0.4"/>
    <row r="59229" s="6" customFormat="1" x14ac:dyDescent="0.4"/>
    <row r="59230" s="6" customFormat="1" x14ac:dyDescent="0.4"/>
    <row r="59231" s="6" customFormat="1" x14ac:dyDescent="0.4"/>
    <row r="59232" s="6" customFormat="1" x14ac:dyDescent="0.4"/>
    <row r="59233" s="6" customFormat="1" x14ac:dyDescent="0.4"/>
    <row r="59234" s="6" customFormat="1" x14ac:dyDescent="0.4"/>
    <row r="59235" s="6" customFormat="1" x14ac:dyDescent="0.4"/>
    <row r="59236" s="6" customFormat="1" x14ac:dyDescent="0.4"/>
    <row r="59237" s="6" customFormat="1" x14ac:dyDescent="0.4"/>
    <row r="59238" s="6" customFormat="1" x14ac:dyDescent="0.4"/>
    <row r="59239" s="6" customFormat="1" x14ac:dyDescent="0.4"/>
    <row r="59240" s="6" customFormat="1" x14ac:dyDescent="0.4"/>
    <row r="59241" s="6" customFormat="1" x14ac:dyDescent="0.4"/>
    <row r="59242" s="6" customFormat="1" x14ac:dyDescent="0.4"/>
    <row r="59243" s="6" customFormat="1" x14ac:dyDescent="0.4"/>
    <row r="59244" s="6" customFormat="1" x14ac:dyDescent="0.4"/>
    <row r="59245" s="6" customFormat="1" x14ac:dyDescent="0.4"/>
    <row r="59246" s="6" customFormat="1" x14ac:dyDescent="0.4"/>
    <row r="59247" s="6" customFormat="1" x14ac:dyDescent="0.4"/>
    <row r="59248" s="6" customFormat="1" x14ac:dyDescent="0.4"/>
    <row r="59249" s="6" customFormat="1" x14ac:dyDescent="0.4"/>
    <row r="59250" s="6" customFormat="1" x14ac:dyDescent="0.4"/>
    <row r="59251" s="6" customFormat="1" x14ac:dyDescent="0.4"/>
    <row r="59252" s="6" customFormat="1" x14ac:dyDescent="0.4"/>
    <row r="59253" s="6" customFormat="1" x14ac:dyDescent="0.4"/>
    <row r="59254" s="6" customFormat="1" x14ac:dyDescent="0.4"/>
    <row r="59255" s="6" customFormat="1" x14ac:dyDescent="0.4"/>
    <row r="59256" s="6" customFormat="1" x14ac:dyDescent="0.4"/>
    <row r="59257" s="6" customFormat="1" x14ac:dyDescent="0.4"/>
    <row r="59258" s="6" customFormat="1" x14ac:dyDescent="0.4"/>
    <row r="59259" s="6" customFormat="1" x14ac:dyDescent="0.4"/>
    <row r="59260" s="6" customFormat="1" x14ac:dyDescent="0.4"/>
    <row r="59261" s="6" customFormat="1" x14ac:dyDescent="0.4"/>
    <row r="59262" s="6" customFormat="1" x14ac:dyDescent="0.4"/>
    <row r="59263" s="6" customFormat="1" x14ac:dyDescent="0.4"/>
    <row r="59264" s="6" customFormat="1" x14ac:dyDescent="0.4"/>
    <row r="59265" s="6" customFormat="1" x14ac:dyDescent="0.4"/>
    <row r="59266" s="6" customFormat="1" x14ac:dyDescent="0.4"/>
    <row r="59267" s="6" customFormat="1" x14ac:dyDescent="0.4"/>
    <row r="59268" s="6" customFormat="1" x14ac:dyDescent="0.4"/>
    <row r="59269" s="6" customFormat="1" x14ac:dyDescent="0.4"/>
    <row r="59270" s="6" customFormat="1" x14ac:dyDescent="0.4"/>
    <row r="59271" s="6" customFormat="1" x14ac:dyDescent="0.4"/>
    <row r="59272" s="6" customFormat="1" x14ac:dyDescent="0.4"/>
    <row r="59273" s="6" customFormat="1" x14ac:dyDescent="0.4"/>
    <row r="59274" s="6" customFormat="1" x14ac:dyDescent="0.4"/>
    <row r="59275" s="6" customFormat="1" x14ac:dyDescent="0.4"/>
    <row r="59276" s="6" customFormat="1" x14ac:dyDescent="0.4"/>
    <row r="59277" s="6" customFormat="1" x14ac:dyDescent="0.4"/>
    <row r="59278" s="6" customFormat="1" x14ac:dyDescent="0.4"/>
    <row r="59279" s="6" customFormat="1" x14ac:dyDescent="0.4"/>
    <row r="59280" s="6" customFormat="1" x14ac:dyDescent="0.4"/>
    <row r="59281" s="6" customFormat="1" x14ac:dyDescent="0.4"/>
    <row r="59282" s="6" customFormat="1" x14ac:dyDescent="0.4"/>
    <row r="59283" s="6" customFormat="1" x14ac:dyDescent="0.4"/>
    <row r="59284" s="6" customFormat="1" x14ac:dyDescent="0.4"/>
    <row r="59285" s="6" customFormat="1" x14ac:dyDescent="0.4"/>
    <row r="59286" s="6" customFormat="1" x14ac:dyDescent="0.4"/>
    <row r="59287" s="6" customFormat="1" x14ac:dyDescent="0.4"/>
    <row r="59288" s="6" customFormat="1" x14ac:dyDescent="0.4"/>
    <row r="59289" s="6" customFormat="1" x14ac:dyDescent="0.4"/>
    <row r="59290" s="6" customFormat="1" x14ac:dyDescent="0.4"/>
    <row r="59291" s="6" customFormat="1" x14ac:dyDescent="0.4"/>
    <row r="59292" s="6" customFormat="1" x14ac:dyDescent="0.4"/>
    <row r="59293" s="6" customFormat="1" x14ac:dyDescent="0.4"/>
    <row r="59294" s="6" customFormat="1" x14ac:dyDescent="0.4"/>
    <row r="59295" s="6" customFormat="1" x14ac:dyDescent="0.4"/>
    <row r="59296" s="6" customFormat="1" x14ac:dyDescent="0.4"/>
    <row r="59297" s="6" customFormat="1" x14ac:dyDescent="0.4"/>
    <row r="59298" s="6" customFormat="1" x14ac:dyDescent="0.4"/>
    <row r="59299" s="6" customFormat="1" x14ac:dyDescent="0.4"/>
    <row r="59300" s="6" customFormat="1" x14ac:dyDescent="0.4"/>
    <row r="59301" s="6" customFormat="1" x14ac:dyDescent="0.4"/>
    <row r="59302" s="6" customFormat="1" x14ac:dyDescent="0.4"/>
    <row r="59303" s="6" customFormat="1" x14ac:dyDescent="0.4"/>
    <row r="59304" s="6" customFormat="1" x14ac:dyDescent="0.4"/>
    <row r="59305" s="6" customFormat="1" x14ac:dyDescent="0.4"/>
    <row r="59306" s="6" customFormat="1" x14ac:dyDescent="0.4"/>
    <row r="59307" s="6" customFormat="1" x14ac:dyDescent="0.4"/>
    <row r="59308" s="6" customFormat="1" x14ac:dyDescent="0.4"/>
    <row r="59309" s="6" customFormat="1" x14ac:dyDescent="0.4"/>
    <row r="59310" s="6" customFormat="1" x14ac:dyDescent="0.4"/>
    <row r="59311" s="6" customFormat="1" x14ac:dyDescent="0.4"/>
    <row r="59312" s="6" customFormat="1" x14ac:dyDescent="0.4"/>
    <row r="59313" s="6" customFormat="1" x14ac:dyDescent="0.4"/>
    <row r="59314" s="6" customFormat="1" x14ac:dyDescent="0.4"/>
    <row r="59315" s="6" customFormat="1" x14ac:dyDescent="0.4"/>
    <row r="59316" s="6" customFormat="1" x14ac:dyDescent="0.4"/>
    <row r="59317" s="6" customFormat="1" x14ac:dyDescent="0.4"/>
    <row r="59318" s="6" customFormat="1" x14ac:dyDescent="0.4"/>
    <row r="59319" s="6" customFormat="1" x14ac:dyDescent="0.4"/>
    <row r="59320" s="6" customFormat="1" x14ac:dyDescent="0.4"/>
    <row r="59321" s="6" customFormat="1" x14ac:dyDescent="0.4"/>
    <row r="59322" s="6" customFormat="1" x14ac:dyDescent="0.4"/>
    <row r="59323" s="6" customFormat="1" x14ac:dyDescent="0.4"/>
    <row r="59324" s="6" customFormat="1" x14ac:dyDescent="0.4"/>
    <row r="59325" s="6" customFormat="1" x14ac:dyDescent="0.4"/>
    <row r="59326" s="6" customFormat="1" x14ac:dyDescent="0.4"/>
    <row r="59327" s="6" customFormat="1" x14ac:dyDescent="0.4"/>
    <row r="59328" s="6" customFormat="1" x14ac:dyDescent="0.4"/>
    <row r="59329" s="6" customFormat="1" x14ac:dyDescent="0.4"/>
    <row r="59330" s="6" customFormat="1" x14ac:dyDescent="0.4"/>
    <row r="59331" s="6" customFormat="1" x14ac:dyDescent="0.4"/>
    <row r="59332" s="6" customFormat="1" x14ac:dyDescent="0.4"/>
    <row r="59333" s="6" customFormat="1" x14ac:dyDescent="0.4"/>
    <row r="59334" s="6" customFormat="1" x14ac:dyDescent="0.4"/>
    <row r="59335" s="6" customFormat="1" x14ac:dyDescent="0.4"/>
    <row r="59336" s="6" customFormat="1" x14ac:dyDescent="0.4"/>
    <row r="59337" s="6" customFormat="1" x14ac:dyDescent="0.4"/>
    <row r="59338" s="6" customFormat="1" x14ac:dyDescent="0.4"/>
    <row r="59339" s="6" customFormat="1" x14ac:dyDescent="0.4"/>
    <row r="59340" s="6" customFormat="1" x14ac:dyDescent="0.4"/>
    <row r="59341" s="6" customFormat="1" x14ac:dyDescent="0.4"/>
    <row r="59342" s="6" customFormat="1" x14ac:dyDescent="0.4"/>
    <row r="59343" s="6" customFormat="1" x14ac:dyDescent="0.4"/>
    <row r="59344" s="6" customFormat="1" x14ac:dyDescent="0.4"/>
    <row r="59345" s="6" customFormat="1" x14ac:dyDescent="0.4"/>
    <row r="59346" s="6" customFormat="1" x14ac:dyDescent="0.4"/>
    <row r="59347" s="6" customFormat="1" x14ac:dyDescent="0.4"/>
    <row r="59348" s="6" customFormat="1" x14ac:dyDescent="0.4"/>
    <row r="59349" s="6" customFormat="1" x14ac:dyDescent="0.4"/>
    <row r="59350" s="6" customFormat="1" x14ac:dyDescent="0.4"/>
    <row r="59351" s="6" customFormat="1" x14ac:dyDescent="0.4"/>
    <row r="59352" s="6" customFormat="1" x14ac:dyDescent="0.4"/>
    <row r="59353" s="6" customFormat="1" x14ac:dyDescent="0.4"/>
    <row r="59354" s="6" customFormat="1" x14ac:dyDescent="0.4"/>
    <row r="59355" s="6" customFormat="1" x14ac:dyDescent="0.4"/>
    <row r="59356" s="6" customFormat="1" x14ac:dyDescent="0.4"/>
    <row r="59357" s="6" customFormat="1" x14ac:dyDescent="0.4"/>
    <row r="59358" s="6" customFormat="1" x14ac:dyDescent="0.4"/>
    <row r="59359" s="6" customFormat="1" x14ac:dyDescent="0.4"/>
    <row r="59360" s="6" customFormat="1" x14ac:dyDescent="0.4"/>
    <row r="59361" s="6" customFormat="1" x14ac:dyDescent="0.4"/>
    <row r="59362" s="6" customFormat="1" x14ac:dyDescent="0.4"/>
    <row r="59363" s="6" customFormat="1" x14ac:dyDescent="0.4"/>
    <row r="59364" s="6" customFormat="1" x14ac:dyDescent="0.4"/>
    <row r="59365" s="6" customFormat="1" x14ac:dyDescent="0.4"/>
    <row r="59366" s="6" customFormat="1" x14ac:dyDescent="0.4"/>
    <row r="59367" s="6" customFormat="1" x14ac:dyDescent="0.4"/>
    <row r="59368" s="6" customFormat="1" x14ac:dyDescent="0.4"/>
    <row r="59369" s="6" customFormat="1" x14ac:dyDescent="0.4"/>
    <row r="59370" s="6" customFormat="1" x14ac:dyDescent="0.4"/>
    <row r="59371" s="6" customFormat="1" x14ac:dyDescent="0.4"/>
    <row r="59372" s="6" customFormat="1" x14ac:dyDescent="0.4"/>
    <row r="59373" s="6" customFormat="1" x14ac:dyDescent="0.4"/>
    <row r="59374" s="6" customFormat="1" x14ac:dyDescent="0.4"/>
    <row r="59375" s="6" customFormat="1" x14ac:dyDescent="0.4"/>
    <row r="59376" s="6" customFormat="1" x14ac:dyDescent="0.4"/>
    <row r="59377" s="6" customFormat="1" x14ac:dyDescent="0.4"/>
    <row r="59378" s="6" customFormat="1" x14ac:dyDescent="0.4"/>
    <row r="59379" s="6" customFormat="1" x14ac:dyDescent="0.4"/>
    <row r="59380" s="6" customFormat="1" x14ac:dyDescent="0.4"/>
    <row r="59381" s="6" customFormat="1" x14ac:dyDescent="0.4"/>
    <row r="59382" s="6" customFormat="1" x14ac:dyDescent="0.4"/>
    <row r="59383" s="6" customFormat="1" x14ac:dyDescent="0.4"/>
    <row r="59384" s="6" customFormat="1" x14ac:dyDescent="0.4"/>
    <row r="59385" s="6" customFormat="1" x14ac:dyDescent="0.4"/>
    <row r="59386" s="6" customFormat="1" x14ac:dyDescent="0.4"/>
    <row r="59387" s="6" customFormat="1" x14ac:dyDescent="0.4"/>
    <row r="59388" s="6" customFormat="1" x14ac:dyDescent="0.4"/>
    <row r="59389" s="6" customFormat="1" x14ac:dyDescent="0.4"/>
    <row r="59390" s="6" customFormat="1" x14ac:dyDescent="0.4"/>
    <row r="59391" s="6" customFormat="1" x14ac:dyDescent="0.4"/>
    <row r="59392" s="6" customFormat="1" x14ac:dyDescent="0.4"/>
    <row r="59393" s="6" customFormat="1" x14ac:dyDescent="0.4"/>
    <row r="59394" s="6" customFormat="1" x14ac:dyDescent="0.4"/>
    <row r="59395" s="6" customFormat="1" x14ac:dyDescent="0.4"/>
    <row r="59396" s="6" customFormat="1" x14ac:dyDescent="0.4"/>
    <row r="59397" s="6" customFormat="1" x14ac:dyDescent="0.4"/>
    <row r="59398" s="6" customFormat="1" x14ac:dyDescent="0.4"/>
    <row r="59399" s="6" customFormat="1" x14ac:dyDescent="0.4"/>
    <row r="59400" s="6" customFormat="1" x14ac:dyDescent="0.4"/>
    <row r="59401" s="6" customFormat="1" x14ac:dyDescent="0.4"/>
    <row r="59402" s="6" customFormat="1" x14ac:dyDescent="0.4"/>
    <row r="59403" s="6" customFormat="1" x14ac:dyDescent="0.4"/>
    <row r="59404" s="6" customFormat="1" x14ac:dyDescent="0.4"/>
    <row r="59405" s="6" customFormat="1" x14ac:dyDescent="0.4"/>
    <row r="59406" s="6" customFormat="1" x14ac:dyDescent="0.4"/>
    <row r="59407" s="6" customFormat="1" x14ac:dyDescent="0.4"/>
    <row r="59408" s="6" customFormat="1" x14ac:dyDescent="0.4"/>
    <row r="59409" s="6" customFormat="1" x14ac:dyDescent="0.4"/>
    <row r="59410" s="6" customFormat="1" x14ac:dyDescent="0.4"/>
    <row r="59411" s="6" customFormat="1" x14ac:dyDescent="0.4"/>
    <row r="59412" s="6" customFormat="1" x14ac:dyDescent="0.4"/>
    <row r="59413" s="6" customFormat="1" x14ac:dyDescent="0.4"/>
    <row r="59414" s="6" customFormat="1" x14ac:dyDescent="0.4"/>
    <row r="59415" s="6" customFormat="1" x14ac:dyDescent="0.4"/>
    <row r="59416" s="6" customFormat="1" x14ac:dyDescent="0.4"/>
    <row r="59417" s="6" customFormat="1" x14ac:dyDescent="0.4"/>
    <row r="59418" s="6" customFormat="1" x14ac:dyDescent="0.4"/>
    <row r="59419" s="6" customFormat="1" x14ac:dyDescent="0.4"/>
    <row r="59420" s="6" customFormat="1" x14ac:dyDescent="0.4"/>
    <row r="59421" s="6" customFormat="1" x14ac:dyDescent="0.4"/>
    <row r="59422" s="6" customFormat="1" x14ac:dyDescent="0.4"/>
    <row r="59423" s="6" customFormat="1" x14ac:dyDescent="0.4"/>
    <row r="59424" s="6" customFormat="1" x14ac:dyDescent="0.4"/>
    <row r="59425" s="6" customFormat="1" x14ac:dyDescent="0.4"/>
    <row r="59426" s="6" customFormat="1" x14ac:dyDescent="0.4"/>
    <row r="59427" s="6" customFormat="1" x14ac:dyDescent="0.4"/>
    <row r="59428" s="6" customFormat="1" x14ac:dyDescent="0.4"/>
    <row r="59429" s="6" customFormat="1" x14ac:dyDescent="0.4"/>
    <row r="59430" s="6" customFormat="1" x14ac:dyDescent="0.4"/>
    <row r="59431" s="6" customFormat="1" x14ac:dyDescent="0.4"/>
    <row r="59432" s="6" customFormat="1" x14ac:dyDescent="0.4"/>
    <row r="59433" s="6" customFormat="1" x14ac:dyDescent="0.4"/>
    <row r="59434" s="6" customFormat="1" x14ac:dyDescent="0.4"/>
    <row r="59435" s="6" customFormat="1" x14ac:dyDescent="0.4"/>
    <row r="59436" s="6" customFormat="1" x14ac:dyDescent="0.4"/>
    <row r="59437" s="6" customFormat="1" x14ac:dyDescent="0.4"/>
    <row r="59438" s="6" customFormat="1" x14ac:dyDescent="0.4"/>
    <row r="59439" s="6" customFormat="1" x14ac:dyDescent="0.4"/>
    <row r="59440" s="6" customFormat="1" x14ac:dyDescent="0.4"/>
    <row r="59441" s="6" customFormat="1" x14ac:dyDescent="0.4"/>
    <row r="59442" s="6" customFormat="1" x14ac:dyDescent="0.4"/>
    <row r="59443" s="6" customFormat="1" x14ac:dyDescent="0.4"/>
    <row r="59444" s="6" customFormat="1" x14ac:dyDescent="0.4"/>
    <row r="59445" s="6" customFormat="1" x14ac:dyDescent="0.4"/>
    <row r="59446" s="6" customFormat="1" x14ac:dyDescent="0.4"/>
    <row r="59447" s="6" customFormat="1" x14ac:dyDescent="0.4"/>
    <row r="59448" s="6" customFormat="1" x14ac:dyDescent="0.4"/>
    <row r="59449" s="6" customFormat="1" x14ac:dyDescent="0.4"/>
    <row r="59450" s="6" customFormat="1" x14ac:dyDescent="0.4"/>
    <row r="59451" s="6" customFormat="1" x14ac:dyDescent="0.4"/>
    <row r="59452" s="6" customFormat="1" x14ac:dyDescent="0.4"/>
    <row r="59453" s="6" customFormat="1" x14ac:dyDescent="0.4"/>
    <row r="59454" s="6" customFormat="1" x14ac:dyDescent="0.4"/>
    <row r="59455" s="6" customFormat="1" x14ac:dyDescent="0.4"/>
    <row r="59456" s="6" customFormat="1" x14ac:dyDescent="0.4"/>
    <row r="59457" s="6" customFormat="1" x14ac:dyDescent="0.4"/>
    <row r="59458" s="6" customFormat="1" x14ac:dyDescent="0.4"/>
    <row r="59459" s="6" customFormat="1" x14ac:dyDescent="0.4"/>
    <row r="59460" s="6" customFormat="1" x14ac:dyDescent="0.4"/>
    <row r="59461" s="6" customFormat="1" x14ac:dyDescent="0.4"/>
    <row r="59462" s="6" customFormat="1" x14ac:dyDescent="0.4"/>
    <row r="59463" s="6" customFormat="1" x14ac:dyDescent="0.4"/>
    <row r="59464" s="6" customFormat="1" x14ac:dyDescent="0.4"/>
    <row r="59465" s="6" customFormat="1" x14ac:dyDescent="0.4"/>
    <row r="59466" s="6" customFormat="1" x14ac:dyDescent="0.4"/>
    <row r="59467" s="6" customFormat="1" x14ac:dyDescent="0.4"/>
    <row r="59468" s="6" customFormat="1" x14ac:dyDescent="0.4"/>
    <row r="59469" s="6" customFormat="1" x14ac:dyDescent="0.4"/>
    <row r="59470" s="6" customFormat="1" x14ac:dyDescent="0.4"/>
    <row r="59471" s="6" customFormat="1" x14ac:dyDescent="0.4"/>
    <row r="59472" s="6" customFormat="1" x14ac:dyDescent="0.4"/>
    <row r="59473" s="6" customFormat="1" x14ac:dyDescent="0.4"/>
    <row r="59474" s="6" customFormat="1" x14ac:dyDescent="0.4"/>
    <row r="59475" s="6" customFormat="1" x14ac:dyDescent="0.4"/>
    <row r="59476" s="6" customFormat="1" x14ac:dyDescent="0.4"/>
    <row r="59477" s="6" customFormat="1" x14ac:dyDescent="0.4"/>
    <row r="59478" s="6" customFormat="1" x14ac:dyDescent="0.4"/>
    <row r="59479" s="6" customFormat="1" x14ac:dyDescent="0.4"/>
    <row r="59480" s="6" customFormat="1" x14ac:dyDescent="0.4"/>
    <row r="59481" s="6" customFormat="1" x14ac:dyDescent="0.4"/>
    <row r="59482" s="6" customFormat="1" x14ac:dyDescent="0.4"/>
    <row r="59483" s="6" customFormat="1" x14ac:dyDescent="0.4"/>
    <row r="59484" s="6" customFormat="1" x14ac:dyDescent="0.4"/>
    <row r="59485" s="6" customFormat="1" x14ac:dyDescent="0.4"/>
    <row r="59486" s="6" customFormat="1" x14ac:dyDescent="0.4"/>
    <row r="59487" s="6" customFormat="1" x14ac:dyDescent="0.4"/>
    <row r="59488" s="6" customFormat="1" x14ac:dyDescent="0.4"/>
    <row r="59489" s="6" customFormat="1" x14ac:dyDescent="0.4"/>
    <row r="59490" s="6" customFormat="1" x14ac:dyDescent="0.4"/>
    <row r="59491" s="6" customFormat="1" x14ac:dyDescent="0.4"/>
    <row r="59492" s="6" customFormat="1" x14ac:dyDescent="0.4"/>
    <row r="59493" s="6" customFormat="1" x14ac:dyDescent="0.4"/>
    <row r="59494" s="6" customFormat="1" x14ac:dyDescent="0.4"/>
    <row r="59495" s="6" customFormat="1" x14ac:dyDescent="0.4"/>
    <row r="59496" s="6" customFormat="1" x14ac:dyDescent="0.4"/>
    <row r="59497" s="6" customFormat="1" x14ac:dyDescent="0.4"/>
    <row r="59498" s="6" customFormat="1" x14ac:dyDescent="0.4"/>
    <row r="59499" s="6" customFormat="1" x14ac:dyDescent="0.4"/>
    <row r="59500" s="6" customFormat="1" x14ac:dyDescent="0.4"/>
    <row r="59501" s="6" customFormat="1" x14ac:dyDescent="0.4"/>
    <row r="59502" s="6" customFormat="1" x14ac:dyDescent="0.4"/>
    <row r="59503" s="6" customFormat="1" x14ac:dyDescent="0.4"/>
    <row r="59504" s="6" customFormat="1" x14ac:dyDescent="0.4"/>
    <row r="59505" s="6" customFormat="1" x14ac:dyDescent="0.4"/>
    <row r="59506" s="6" customFormat="1" x14ac:dyDescent="0.4"/>
    <row r="59507" s="6" customFormat="1" x14ac:dyDescent="0.4"/>
    <row r="59508" s="6" customFormat="1" x14ac:dyDescent="0.4"/>
    <row r="59509" s="6" customFormat="1" x14ac:dyDescent="0.4"/>
    <row r="59510" s="6" customFormat="1" x14ac:dyDescent="0.4"/>
    <row r="59511" s="6" customFormat="1" x14ac:dyDescent="0.4"/>
    <row r="59512" s="6" customFormat="1" x14ac:dyDescent="0.4"/>
    <row r="59513" s="6" customFormat="1" x14ac:dyDescent="0.4"/>
    <row r="59514" s="6" customFormat="1" x14ac:dyDescent="0.4"/>
    <row r="59515" s="6" customFormat="1" x14ac:dyDescent="0.4"/>
    <row r="59516" s="6" customFormat="1" x14ac:dyDescent="0.4"/>
    <row r="59517" s="6" customFormat="1" x14ac:dyDescent="0.4"/>
    <row r="59518" s="6" customFormat="1" x14ac:dyDescent="0.4"/>
    <row r="59519" s="6" customFormat="1" x14ac:dyDescent="0.4"/>
    <row r="59520" s="6" customFormat="1" x14ac:dyDescent="0.4"/>
    <row r="59521" s="6" customFormat="1" x14ac:dyDescent="0.4"/>
    <row r="59522" s="6" customFormat="1" x14ac:dyDescent="0.4"/>
    <row r="59523" s="6" customFormat="1" x14ac:dyDescent="0.4"/>
    <row r="59524" s="6" customFormat="1" x14ac:dyDescent="0.4"/>
    <row r="59525" s="6" customFormat="1" x14ac:dyDescent="0.4"/>
    <row r="59526" s="6" customFormat="1" x14ac:dyDescent="0.4"/>
    <row r="59527" s="6" customFormat="1" x14ac:dyDescent="0.4"/>
    <row r="59528" s="6" customFormat="1" x14ac:dyDescent="0.4"/>
    <row r="59529" s="6" customFormat="1" x14ac:dyDescent="0.4"/>
    <row r="59530" s="6" customFormat="1" x14ac:dyDescent="0.4"/>
    <row r="59531" s="6" customFormat="1" x14ac:dyDescent="0.4"/>
    <row r="59532" s="6" customFormat="1" x14ac:dyDescent="0.4"/>
    <row r="59533" s="6" customFormat="1" x14ac:dyDescent="0.4"/>
    <row r="59534" s="6" customFormat="1" x14ac:dyDescent="0.4"/>
    <row r="59535" s="6" customFormat="1" x14ac:dyDescent="0.4"/>
    <row r="59536" s="6" customFormat="1" x14ac:dyDescent="0.4"/>
    <row r="59537" s="6" customFormat="1" x14ac:dyDescent="0.4"/>
    <row r="59538" s="6" customFormat="1" x14ac:dyDescent="0.4"/>
    <row r="59539" s="6" customFormat="1" x14ac:dyDescent="0.4"/>
    <row r="59540" s="6" customFormat="1" x14ac:dyDescent="0.4"/>
    <row r="59541" s="6" customFormat="1" x14ac:dyDescent="0.4"/>
    <row r="59542" s="6" customFormat="1" x14ac:dyDescent="0.4"/>
    <row r="59543" s="6" customFormat="1" x14ac:dyDescent="0.4"/>
    <row r="59544" s="6" customFormat="1" x14ac:dyDescent="0.4"/>
    <row r="59545" s="6" customFormat="1" x14ac:dyDescent="0.4"/>
    <row r="59546" s="6" customFormat="1" x14ac:dyDescent="0.4"/>
    <row r="59547" s="6" customFormat="1" x14ac:dyDescent="0.4"/>
    <row r="59548" s="6" customFormat="1" x14ac:dyDescent="0.4"/>
    <row r="59549" s="6" customFormat="1" x14ac:dyDescent="0.4"/>
    <row r="59550" s="6" customFormat="1" x14ac:dyDescent="0.4"/>
    <row r="59551" s="6" customFormat="1" x14ac:dyDescent="0.4"/>
    <row r="59552" s="6" customFormat="1" x14ac:dyDescent="0.4"/>
    <row r="59553" s="6" customFormat="1" x14ac:dyDescent="0.4"/>
    <row r="59554" s="6" customFormat="1" x14ac:dyDescent="0.4"/>
    <row r="59555" s="6" customFormat="1" x14ac:dyDescent="0.4"/>
    <row r="59556" s="6" customFormat="1" x14ac:dyDescent="0.4"/>
    <row r="59557" s="6" customFormat="1" x14ac:dyDescent="0.4"/>
    <row r="59558" s="6" customFormat="1" x14ac:dyDescent="0.4"/>
    <row r="59559" s="6" customFormat="1" x14ac:dyDescent="0.4"/>
    <row r="59560" s="6" customFormat="1" x14ac:dyDescent="0.4"/>
    <row r="59561" s="6" customFormat="1" x14ac:dyDescent="0.4"/>
    <row r="59562" s="6" customFormat="1" x14ac:dyDescent="0.4"/>
    <row r="59563" s="6" customFormat="1" x14ac:dyDescent="0.4"/>
    <row r="59564" s="6" customFormat="1" x14ac:dyDescent="0.4"/>
    <row r="59565" s="6" customFormat="1" x14ac:dyDescent="0.4"/>
    <row r="59566" s="6" customFormat="1" x14ac:dyDescent="0.4"/>
    <row r="59567" s="6" customFormat="1" x14ac:dyDescent="0.4"/>
    <row r="59568" s="6" customFormat="1" x14ac:dyDescent="0.4"/>
    <row r="59569" s="6" customFormat="1" x14ac:dyDescent="0.4"/>
    <row r="59570" s="6" customFormat="1" x14ac:dyDescent="0.4"/>
    <row r="59571" s="6" customFormat="1" x14ac:dyDescent="0.4"/>
    <row r="59572" s="6" customFormat="1" x14ac:dyDescent="0.4"/>
    <row r="59573" s="6" customFormat="1" x14ac:dyDescent="0.4"/>
    <row r="59574" s="6" customFormat="1" x14ac:dyDescent="0.4"/>
    <row r="59575" s="6" customFormat="1" x14ac:dyDescent="0.4"/>
    <row r="59576" s="6" customFormat="1" x14ac:dyDescent="0.4"/>
    <row r="59577" s="6" customFormat="1" x14ac:dyDescent="0.4"/>
    <row r="59578" s="6" customFormat="1" x14ac:dyDescent="0.4"/>
    <row r="59579" s="6" customFormat="1" x14ac:dyDescent="0.4"/>
    <row r="59580" s="6" customFormat="1" x14ac:dyDescent="0.4"/>
    <row r="59581" s="6" customFormat="1" x14ac:dyDescent="0.4"/>
    <row r="59582" s="6" customFormat="1" x14ac:dyDescent="0.4"/>
    <row r="59583" s="6" customFormat="1" x14ac:dyDescent="0.4"/>
    <row r="59584" s="6" customFormat="1" x14ac:dyDescent="0.4"/>
    <row r="59585" s="6" customFormat="1" x14ac:dyDescent="0.4"/>
    <row r="59586" s="6" customFormat="1" x14ac:dyDescent="0.4"/>
    <row r="59587" s="6" customFormat="1" x14ac:dyDescent="0.4"/>
    <row r="59588" s="6" customFormat="1" x14ac:dyDescent="0.4"/>
    <row r="59589" s="6" customFormat="1" x14ac:dyDescent="0.4"/>
    <row r="59590" s="6" customFormat="1" x14ac:dyDescent="0.4"/>
    <row r="59591" s="6" customFormat="1" x14ac:dyDescent="0.4"/>
    <row r="59592" s="6" customFormat="1" x14ac:dyDescent="0.4"/>
    <row r="59593" s="6" customFormat="1" x14ac:dyDescent="0.4"/>
    <row r="59594" s="6" customFormat="1" x14ac:dyDescent="0.4"/>
    <row r="59595" s="6" customFormat="1" x14ac:dyDescent="0.4"/>
    <row r="59596" s="6" customFormat="1" x14ac:dyDescent="0.4"/>
    <row r="59597" s="6" customFormat="1" x14ac:dyDescent="0.4"/>
    <row r="59598" s="6" customFormat="1" x14ac:dyDescent="0.4"/>
    <row r="59599" s="6" customFormat="1" x14ac:dyDescent="0.4"/>
    <row r="59600" s="6" customFormat="1" x14ac:dyDescent="0.4"/>
    <row r="59601" s="6" customFormat="1" x14ac:dyDescent="0.4"/>
    <row r="59602" s="6" customFormat="1" x14ac:dyDescent="0.4"/>
    <row r="59603" s="6" customFormat="1" x14ac:dyDescent="0.4"/>
    <row r="59604" s="6" customFormat="1" x14ac:dyDescent="0.4"/>
    <row r="59605" s="6" customFormat="1" x14ac:dyDescent="0.4"/>
    <row r="59606" s="6" customFormat="1" x14ac:dyDescent="0.4"/>
    <row r="59607" s="6" customFormat="1" x14ac:dyDescent="0.4"/>
    <row r="59608" s="6" customFormat="1" x14ac:dyDescent="0.4"/>
    <row r="59609" s="6" customFormat="1" x14ac:dyDescent="0.4"/>
    <row r="59610" s="6" customFormat="1" x14ac:dyDescent="0.4"/>
    <row r="59611" s="6" customFormat="1" x14ac:dyDescent="0.4"/>
    <row r="59612" s="6" customFormat="1" x14ac:dyDescent="0.4"/>
    <row r="59613" s="6" customFormat="1" x14ac:dyDescent="0.4"/>
    <row r="59614" s="6" customFormat="1" x14ac:dyDescent="0.4"/>
    <row r="59615" s="6" customFormat="1" x14ac:dyDescent="0.4"/>
    <row r="59616" s="6" customFormat="1" x14ac:dyDescent="0.4"/>
    <row r="59617" s="6" customFormat="1" x14ac:dyDescent="0.4"/>
    <row r="59618" s="6" customFormat="1" x14ac:dyDescent="0.4"/>
    <row r="59619" s="6" customFormat="1" x14ac:dyDescent="0.4"/>
    <row r="59620" s="6" customFormat="1" x14ac:dyDescent="0.4"/>
    <row r="59621" s="6" customFormat="1" x14ac:dyDescent="0.4"/>
    <row r="59622" s="6" customFormat="1" x14ac:dyDescent="0.4"/>
    <row r="59623" s="6" customFormat="1" x14ac:dyDescent="0.4"/>
    <row r="59624" s="6" customFormat="1" x14ac:dyDescent="0.4"/>
    <row r="59625" s="6" customFormat="1" x14ac:dyDescent="0.4"/>
    <row r="59626" s="6" customFormat="1" x14ac:dyDescent="0.4"/>
    <row r="59627" s="6" customFormat="1" x14ac:dyDescent="0.4"/>
    <row r="59628" s="6" customFormat="1" x14ac:dyDescent="0.4"/>
    <row r="59629" s="6" customFormat="1" x14ac:dyDescent="0.4"/>
    <row r="59630" s="6" customFormat="1" x14ac:dyDescent="0.4"/>
    <row r="59631" s="6" customFormat="1" x14ac:dyDescent="0.4"/>
    <row r="59632" s="6" customFormat="1" x14ac:dyDescent="0.4"/>
    <row r="59633" s="6" customFormat="1" x14ac:dyDescent="0.4"/>
    <row r="59634" s="6" customFormat="1" x14ac:dyDescent="0.4"/>
    <row r="59635" s="6" customFormat="1" x14ac:dyDescent="0.4"/>
    <row r="59636" s="6" customFormat="1" x14ac:dyDescent="0.4"/>
    <row r="59637" s="6" customFormat="1" x14ac:dyDescent="0.4"/>
    <row r="59638" s="6" customFormat="1" x14ac:dyDescent="0.4"/>
    <row r="59639" s="6" customFormat="1" x14ac:dyDescent="0.4"/>
    <row r="59640" s="6" customFormat="1" x14ac:dyDescent="0.4"/>
    <row r="59641" s="6" customFormat="1" x14ac:dyDescent="0.4"/>
    <row r="59642" s="6" customFormat="1" x14ac:dyDescent="0.4"/>
    <row r="59643" s="6" customFormat="1" x14ac:dyDescent="0.4"/>
    <row r="59644" s="6" customFormat="1" x14ac:dyDescent="0.4"/>
    <row r="59645" s="6" customFormat="1" x14ac:dyDescent="0.4"/>
    <row r="59646" s="6" customFormat="1" x14ac:dyDescent="0.4"/>
    <row r="59647" s="6" customFormat="1" x14ac:dyDescent="0.4"/>
    <row r="59648" s="6" customFormat="1" x14ac:dyDescent="0.4"/>
    <row r="59649" s="6" customFormat="1" x14ac:dyDescent="0.4"/>
    <row r="59650" s="6" customFormat="1" x14ac:dyDescent="0.4"/>
    <row r="59651" s="6" customFormat="1" x14ac:dyDescent="0.4"/>
    <row r="59652" s="6" customFormat="1" x14ac:dyDescent="0.4"/>
    <row r="59653" s="6" customFormat="1" x14ac:dyDescent="0.4"/>
    <row r="59654" s="6" customFormat="1" x14ac:dyDescent="0.4"/>
    <row r="59655" s="6" customFormat="1" x14ac:dyDescent="0.4"/>
    <row r="59656" s="6" customFormat="1" x14ac:dyDescent="0.4"/>
    <row r="59657" s="6" customFormat="1" x14ac:dyDescent="0.4"/>
    <row r="59658" s="6" customFormat="1" x14ac:dyDescent="0.4"/>
    <row r="59659" s="6" customFormat="1" x14ac:dyDescent="0.4"/>
    <row r="59660" s="6" customFormat="1" x14ac:dyDescent="0.4"/>
    <row r="59661" s="6" customFormat="1" x14ac:dyDescent="0.4"/>
    <row r="59662" s="6" customFormat="1" x14ac:dyDescent="0.4"/>
    <row r="59663" s="6" customFormat="1" x14ac:dyDescent="0.4"/>
    <row r="59664" s="6" customFormat="1" x14ac:dyDescent="0.4"/>
    <row r="59665" s="6" customFormat="1" x14ac:dyDescent="0.4"/>
    <row r="59666" s="6" customFormat="1" x14ac:dyDescent="0.4"/>
    <row r="59667" s="6" customFormat="1" x14ac:dyDescent="0.4"/>
    <row r="59668" s="6" customFormat="1" x14ac:dyDescent="0.4"/>
    <row r="59669" s="6" customFormat="1" x14ac:dyDescent="0.4"/>
    <row r="59670" s="6" customFormat="1" x14ac:dyDescent="0.4"/>
    <row r="59671" s="6" customFormat="1" x14ac:dyDescent="0.4"/>
    <row r="59672" s="6" customFormat="1" x14ac:dyDescent="0.4"/>
    <row r="59673" s="6" customFormat="1" x14ac:dyDescent="0.4"/>
    <row r="59674" s="6" customFormat="1" x14ac:dyDescent="0.4"/>
    <row r="59675" s="6" customFormat="1" x14ac:dyDescent="0.4"/>
    <row r="59676" s="6" customFormat="1" x14ac:dyDescent="0.4"/>
    <row r="59677" s="6" customFormat="1" x14ac:dyDescent="0.4"/>
    <row r="59678" s="6" customFormat="1" x14ac:dyDescent="0.4"/>
    <row r="59679" s="6" customFormat="1" x14ac:dyDescent="0.4"/>
    <row r="59680" s="6" customFormat="1" x14ac:dyDescent="0.4"/>
    <row r="59681" s="6" customFormat="1" x14ac:dyDescent="0.4"/>
    <row r="59682" s="6" customFormat="1" x14ac:dyDescent="0.4"/>
    <row r="59683" s="6" customFormat="1" x14ac:dyDescent="0.4"/>
    <row r="59684" s="6" customFormat="1" x14ac:dyDescent="0.4"/>
    <row r="59685" s="6" customFormat="1" x14ac:dyDescent="0.4"/>
    <row r="59686" s="6" customFormat="1" x14ac:dyDescent="0.4"/>
    <row r="59687" s="6" customFormat="1" x14ac:dyDescent="0.4"/>
    <row r="59688" s="6" customFormat="1" x14ac:dyDescent="0.4"/>
    <row r="59689" s="6" customFormat="1" x14ac:dyDescent="0.4"/>
    <row r="59690" s="6" customFormat="1" x14ac:dyDescent="0.4"/>
    <row r="59691" s="6" customFormat="1" x14ac:dyDescent="0.4"/>
    <row r="59692" s="6" customFormat="1" x14ac:dyDescent="0.4"/>
    <row r="59693" s="6" customFormat="1" x14ac:dyDescent="0.4"/>
    <row r="59694" s="6" customFormat="1" x14ac:dyDescent="0.4"/>
    <row r="59695" s="6" customFormat="1" x14ac:dyDescent="0.4"/>
    <row r="59696" s="6" customFormat="1" x14ac:dyDescent="0.4"/>
    <row r="59697" s="6" customFormat="1" x14ac:dyDescent="0.4"/>
    <row r="59698" s="6" customFormat="1" x14ac:dyDescent="0.4"/>
    <row r="59699" s="6" customFormat="1" x14ac:dyDescent="0.4"/>
    <row r="59700" s="6" customFormat="1" x14ac:dyDescent="0.4"/>
    <row r="59701" s="6" customFormat="1" x14ac:dyDescent="0.4"/>
    <row r="59702" s="6" customFormat="1" x14ac:dyDescent="0.4"/>
    <row r="59703" s="6" customFormat="1" x14ac:dyDescent="0.4"/>
    <row r="59704" s="6" customFormat="1" x14ac:dyDescent="0.4"/>
    <row r="59705" s="6" customFormat="1" x14ac:dyDescent="0.4"/>
    <row r="59706" s="6" customFormat="1" x14ac:dyDescent="0.4"/>
    <row r="59707" s="6" customFormat="1" x14ac:dyDescent="0.4"/>
    <row r="59708" s="6" customFormat="1" x14ac:dyDescent="0.4"/>
    <row r="59709" s="6" customFormat="1" x14ac:dyDescent="0.4"/>
    <row r="59710" s="6" customFormat="1" x14ac:dyDescent="0.4"/>
    <row r="59711" s="6" customFormat="1" x14ac:dyDescent="0.4"/>
    <row r="59712" s="6" customFormat="1" x14ac:dyDescent="0.4"/>
    <row r="59713" s="6" customFormat="1" x14ac:dyDescent="0.4"/>
    <row r="59714" s="6" customFormat="1" x14ac:dyDescent="0.4"/>
    <row r="59715" s="6" customFormat="1" x14ac:dyDescent="0.4"/>
    <row r="59716" s="6" customFormat="1" x14ac:dyDescent="0.4"/>
    <row r="59717" s="6" customFormat="1" x14ac:dyDescent="0.4"/>
    <row r="59718" s="6" customFormat="1" x14ac:dyDescent="0.4"/>
    <row r="59719" s="6" customFormat="1" x14ac:dyDescent="0.4"/>
    <row r="59720" s="6" customFormat="1" x14ac:dyDescent="0.4"/>
    <row r="59721" s="6" customFormat="1" x14ac:dyDescent="0.4"/>
    <row r="59722" s="6" customFormat="1" x14ac:dyDescent="0.4"/>
    <row r="59723" s="6" customFormat="1" x14ac:dyDescent="0.4"/>
    <row r="59724" s="6" customFormat="1" x14ac:dyDescent="0.4"/>
    <row r="59725" s="6" customFormat="1" x14ac:dyDescent="0.4"/>
    <row r="59726" s="6" customFormat="1" x14ac:dyDescent="0.4"/>
    <row r="59727" s="6" customFormat="1" x14ac:dyDescent="0.4"/>
    <row r="59728" s="6" customFormat="1" x14ac:dyDescent="0.4"/>
    <row r="59729" s="6" customFormat="1" x14ac:dyDescent="0.4"/>
    <row r="59730" s="6" customFormat="1" x14ac:dyDescent="0.4"/>
    <row r="59731" s="6" customFormat="1" x14ac:dyDescent="0.4"/>
    <row r="59732" s="6" customFormat="1" x14ac:dyDescent="0.4"/>
    <row r="59733" s="6" customFormat="1" x14ac:dyDescent="0.4"/>
    <row r="59734" s="6" customFormat="1" x14ac:dyDescent="0.4"/>
    <row r="59735" s="6" customFormat="1" x14ac:dyDescent="0.4"/>
    <row r="59736" s="6" customFormat="1" x14ac:dyDescent="0.4"/>
    <row r="59737" s="6" customFormat="1" x14ac:dyDescent="0.4"/>
    <row r="59738" s="6" customFormat="1" x14ac:dyDescent="0.4"/>
    <row r="59739" s="6" customFormat="1" x14ac:dyDescent="0.4"/>
    <row r="59740" s="6" customFormat="1" x14ac:dyDescent="0.4"/>
    <row r="59741" s="6" customFormat="1" x14ac:dyDescent="0.4"/>
    <row r="59742" s="6" customFormat="1" x14ac:dyDescent="0.4"/>
    <row r="59743" s="6" customFormat="1" x14ac:dyDescent="0.4"/>
    <row r="59744" s="6" customFormat="1" x14ac:dyDescent="0.4"/>
    <row r="59745" s="6" customFormat="1" x14ac:dyDescent="0.4"/>
    <row r="59746" s="6" customFormat="1" x14ac:dyDescent="0.4"/>
    <row r="59747" s="6" customFormat="1" x14ac:dyDescent="0.4"/>
    <row r="59748" s="6" customFormat="1" x14ac:dyDescent="0.4"/>
    <row r="59749" s="6" customFormat="1" x14ac:dyDescent="0.4"/>
    <row r="59750" s="6" customFormat="1" x14ac:dyDescent="0.4"/>
    <row r="59751" s="6" customFormat="1" x14ac:dyDescent="0.4"/>
    <row r="59752" s="6" customFormat="1" x14ac:dyDescent="0.4"/>
    <row r="59753" s="6" customFormat="1" x14ac:dyDescent="0.4"/>
    <row r="59754" s="6" customFormat="1" x14ac:dyDescent="0.4"/>
    <row r="59755" s="6" customFormat="1" x14ac:dyDescent="0.4"/>
    <row r="59756" s="6" customFormat="1" x14ac:dyDescent="0.4"/>
    <row r="59757" s="6" customFormat="1" x14ac:dyDescent="0.4"/>
    <row r="59758" s="6" customFormat="1" x14ac:dyDescent="0.4"/>
    <row r="59759" s="6" customFormat="1" x14ac:dyDescent="0.4"/>
    <row r="59760" s="6" customFormat="1" x14ac:dyDescent="0.4"/>
    <row r="59761" s="6" customFormat="1" x14ac:dyDescent="0.4"/>
    <row r="59762" s="6" customFormat="1" x14ac:dyDescent="0.4"/>
    <row r="59763" s="6" customFormat="1" x14ac:dyDescent="0.4"/>
    <row r="59764" s="6" customFormat="1" x14ac:dyDescent="0.4"/>
    <row r="59765" s="6" customFormat="1" x14ac:dyDescent="0.4"/>
    <row r="59766" s="6" customFormat="1" x14ac:dyDescent="0.4"/>
    <row r="59767" s="6" customFormat="1" x14ac:dyDescent="0.4"/>
    <row r="59768" s="6" customFormat="1" x14ac:dyDescent="0.4"/>
    <row r="59769" s="6" customFormat="1" x14ac:dyDescent="0.4"/>
    <row r="59770" s="6" customFormat="1" x14ac:dyDescent="0.4"/>
    <row r="59771" s="6" customFormat="1" x14ac:dyDescent="0.4"/>
    <row r="59772" s="6" customFormat="1" x14ac:dyDescent="0.4"/>
    <row r="59773" s="6" customFormat="1" x14ac:dyDescent="0.4"/>
    <row r="59774" s="6" customFormat="1" x14ac:dyDescent="0.4"/>
    <row r="59775" s="6" customFormat="1" x14ac:dyDescent="0.4"/>
    <row r="59776" s="6" customFormat="1" x14ac:dyDescent="0.4"/>
    <row r="59777" s="6" customFormat="1" x14ac:dyDescent="0.4"/>
    <row r="59778" s="6" customFormat="1" x14ac:dyDescent="0.4"/>
    <row r="59779" s="6" customFormat="1" x14ac:dyDescent="0.4"/>
    <row r="59780" s="6" customFormat="1" x14ac:dyDescent="0.4"/>
    <row r="59781" s="6" customFormat="1" x14ac:dyDescent="0.4"/>
    <row r="59782" s="6" customFormat="1" x14ac:dyDescent="0.4"/>
    <row r="59783" s="6" customFormat="1" x14ac:dyDescent="0.4"/>
    <row r="59784" s="6" customFormat="1" x14ac:dyDescent="0.4"/>
    <row r="59785" s="6" customFormat="1" x14ac:dyDescent="0.4"/>
    <row r="59786" s="6" customFormat="1" x14ac:dyDescent="0.4"/>
    <row r="59787" s="6" customFormat="1" x14ac:dyDescent="0.4"/>
    <row r="59788" s="6" customFormat="1" x14ac:dyDescent="0.4"/>
    <row r="59789" s="6" customFormat="1" x14ac:dyDescent="0.4"/>
    <row r="59790" s="6" customFormat="1" x14ac:dyDescent="0.4"/>
    <row r="59791" s="6" customFormat="1" x14ac:dyDescent="0.4"/>
    <row r="59792" s="6" customFormat="1" x14ac:dyDescent="0.4"/>
    <row r="59793" s="6" customFormat="1" x14ac:dyDescent="0.4"/>
    <row r="59794" s="6" customFormat="1" x14ac:dyDescent="0.4"/>
    <row r="59795" s="6" customFormat="1" x14ac:dyDescent="0.4"/>
    <row r="59796" s="6" customFormat="1" x14ac:dyDescent="0.4"/>
    <row r="59797" s="6" customFormat="1" x14ac:dyDescent="0.4"/>
    <row r="59798" s="6" customFormat="1" x14ac:dyDescent="0.4"/>
    <row r="59799" s="6" customFormat="1" x14ac:dyDescent="0.4"/>
    <row r="59800" s="6" customFormat="1" x14ac:dyDescent="0.4"/>
    <row r="59801" s="6" customFormat="1" x14ac:dyDescent="0.4"/>
    <row r="59802" s="6" customFormat="1" x14ac:dyDescent="0.4"/>
    <row r="59803" s="6" customFormat="1" x14ac:dyDescent="0.4"/>
    <row r="59804" s="6" customFormat="1" x14ac:dyDescent="0.4"/>
    <row r="59805" s="6" customFormat="1" x14ac:dyDescent="0.4"/>
    <row r="59806" s="6" customFormat="1" x14ac:dyDescent="0.4"/>
    <row r="59807" s="6" customFormat="1" x14ac:dyDescent="0.4"/>
    <row r="59808" s="6" customFormat="1" x14ac:dyDescent="0.4"/>
    <row r="59809" s="6" customFormat="1" x14ac:dyDescent="0.4"/>
    <row r="59810" s="6" customFormat="1" x14ac:dyDescent="0.4"/>
    <row r="59811" s="6" customFormat="1" x14ac:dyDescent="0.4"/>
    <row r="59812" s="6" customFormat="1" x14ac:dyDescent="0.4"/>
    <row r="59813" s="6" customFormat="1" x14ac:dyDescent="0.4"/>
    <row r="59814" s="6" customFormat="1" x14ac:dyDescent="0.4"/>
    <row r="59815" s="6" customFormat="1" x14ac:dyDescent="0.4"/>
    <row r="59816" s="6" customFormat="1" x14ac:dyDescent="0.4"/>
    <row r="59817" s="6" customFormat="1" x14ac:dyDescent="0.4"/>
    <row r="59818" s="6" customFormat="1" x14ac:dyDescent="0.4"/>
    <row r="59819" s="6" customFormat="1" x14ac:dyDescent="0.4"/>
    <row r="59820" s="6" customFormat="1" x14ac:dyDescent="0.4"/>
    <row r="59821" s="6" customFormat="1" x14ac:dyDescent="0.4"/>
    <row r="59822" s="6" customFormat="1" x14ac:dyDescent="0.4"/>
    <row r="59823" s="6" customFormat="1" x14ac:dyDescent="0.4"/>
    <row r="59824" s="6" customFormat="1" x14ac:dyDescent="0.4"/>
    <row r="59825" s="6" customFormat="1" x14ac:dyDescent="0.4"/>
    <row r="59826" s="6" customFormat="1" x14ac:dyDescent="0.4"/>
    <row r="59827" s="6" customFormat="1" x14ac:dyDescent="0.4"/>
    <row r="59828" s="6" customFormat="1" x14ac:dyDescent="0.4"/>
    <row r="59829" s="6" customFormat="1" x14ac:dyDescent="0.4"/>
    <row r="59830" s="6" customFormat="1" x14ac:dyDescent="0.4"/>
    <row r="59831" s="6" customFormat="1" x14ac:dyDescent="0.4"/>
    <row r="59832" s="6" customFormat="1" x14ac:dyDescent="0.4"/>
    <row r="59833" s="6" customFormat="1" x14ac:dyDescent="0.4"/>
    <row r="59834" s="6" customFormat="1" x14ac:dyDescent="0.4"/>
    <row r="59835" s="6" customFormat="1" x14ac:dyDescent="0.4"/>
    <row r="59836" s="6" customFormat="1" x14ac:dyDescent="0.4"/>
    <row r="59837" s="6" customFormat="1" x14ac:dyDescent="0.4"/>
    <row r="59838" s="6" customFormat="1" x14ac:dyDescent="0.4"/>
    <row r="59839" s="6" customFormat="1" x14ac:dyDescent="0.4"/>
    <row r="59840" s="6" customFormat="1" x14ac:dyDescent="0.4"/>
    <row r="59841" s="6" customFormat="1" x14ac:dyDescent="0.4"/>
    <row r="59842" s="6" customFormat="1" x14ac:dyDescent="0.4"/>
    <row r="59843" s="6" customFormat="1" x14ac:dyDescent="0.4"/>
    <row r="59844" s="6" customFormat="1" x14ac:dyDescent="0.4"/>
    <row r="59845" s="6" customFormat="1" x14ac:dyDescent="0.4"/>
    <row r="59846" s="6" customFormat="1" x14ac:dyDescent="0.4"/>
    <row r="59847" s="6" customFormat="1" x14ac:dyDescent="0.4"/>
    <row r="59848" s="6" customFormat="1" x14ac:dyDescent="0.4"/>
    <row r="59849" s="6" customFormat="1" x14ac:dyDescent="0.4"/>
    <row r="59850" s="6" customFormat="1" x14ac:dyDescent="0.4"/>
    <row r="59851" s="6" customFormat="1" x14ac:dyDescent="0.4"/>
    <row r="59852" s="6" customFormat="1" x14ac:dyDescent="0.4"/>
    <row r="59853" s="6" customFormat="1" x14ac:dyDescent="0.4"/>
    <row r="59854" s="6" customFormat="1" x14ac:dyDescent="0.4"/>
    <row r="59855" s="6" customFormat="1" x14ac:dyDescent="0.4"/>
    <row r="59856" s="6" customFormat="1" x14ac:dyDescent="0.4"/>
    <row r="59857" s="6" customFormat="1" x14ac:dyDescent="0.4"/>
    <row r="59858" s="6" customFormat="1" x14ac:dyDescent="0.4"/>
    <row r="59859" s="6" customFormat="1" x14ac:dyDescent="0.4"/>
    <row r="59860" s="6" customFormat="1" x14ac:dyDescent="0.4"/>
    <row r="59861" s="6" customFormat="1" x14ac:dyDescent="0.4"/>
    <row r="59862" s="6" customFormat="1" x14ac:dyDescent="0.4"/>
    <row r="59863" s="6" customFormat="1" x14ac:dyDescent="0.4"/>
    <row r="59864" s="6" customFormat="1" x14ac:dyDescent="0.4"/>
    <row r="59865" s="6" customFormat="1" x14ac:dyDescent="0.4"/>
    <row r="59866" s="6" customFormat="1" x14ac:dyDescent="0.4"/>
    <row r="59867" s="6" customFormat="1" x14ac:dyDescent="0.4"/>
    <row r="59868" s="6" customFormat="1" x14ac:dyDescent="0.4"/>
    <row r="59869" s="6" customFormat="1" x14ac:dyDescent="0.4"/>
    <row r="59870" s="6" customFormat="1" x14ac:dyDescent="0.4"/>
    <row r="59871" s="6" customFormat="1" x14ac:dyDescent="0.4"/>
    <row r="59872" s="6" customFormat="1" x14ac:dyDescent="0.4"/>
    <row r="59873" s="6" customFormat="1" x14ac:dyDescent="0.4"/>
    <row r="59874" s="6" customFormat="1" x14ac:dyDescent="0.4"/>
    <row r="59875" s="6" customFormat="1" x14ac:dyDescent="0.4"/>
    <row r="59876" s="6" customFormat="1" x14ac:dyDescent="0.4"/>
    <row r="59877" s="6" customFormat="1" x14ac:dyDescent="0.4"/>
    <row r="59878" s="6" customFormat="1" x14ac:dyDescent="0.4"/>
    <row r="59879" s="6" customFormat="1" x14ac:dyDescent="0.4"/>
    <row r="59880" s="6" customFormat="1" x14ac:dyDescent="0.4"/>
    <row r="59881" s="6" customFormat="1" x14ac:dyDescent="0.4"/>
    <row r="59882" s="6" customFormat="1" x14ac:dyDescent="0.4"/>
    <row r="59883" s="6" customFormat="1" x14ac:dyDescent="0.4"/>
    <row r="59884" s="6" customFormat="1" x14ac:dyDescent="0.4"/>
    <row r="59885" s="6" customFormat="1" x14ac:dyDescent="0.4"/>
    <row r="59886" s="6" customFormat="1" x14ac:dyDescent="0.4"/>
    <row r="59887" s="6" customFormat="1" x14ac:dyDescent="0.4"/>
    <row r="59888" s="6" customFormat="1" x14ac:dyDescent="0.4"/>
    <row r="59889" s="6" customFormat="1" x14ac:dyDescent="0.4"/>
    <row r="59890" s="6" customFormat="1" x14ac:dyDescent="0.4"/>
    <row r="59891" s="6" customFormat="1" x14ac:dyDescent="0.4"/>
    <row r="59892" s="6" customFormat="1" x14ac:dyDescent="0.4"/>
    <row r="59893" s="6" customFormat="1" x14ac:dyDescent="0.4"/>
    <row r="59894" s="6" customFormat="1" x14ac:dyDescent="0.4"/>
    <row r="59895" s="6" customFormat="1" x14ac:dyDescent="0.4"/>
    <row r="59896" s="6" customFormat="1" x14ac:dyDescent="0.4"/>
    <row r="59897" s="6" customFormat="1" x14ac:dyDescent="0.4"/>
    <row r="59898" s="6" customFormat="1" x14ac:dyDescent="0.4"/>
    <row r="59899" s="6" customFormat="1" x14ac:dyDescent="0.4"/>
    <row r="59900" s="6" customFormat="1" x14ac:dyDescent="0.4"/>
    <row r="59901" s="6" customFormat="1" x14ac:dyDescent="0.4"/>
    <row r="59902" s="6" customFormat="1" x14ac:dyDescent="0.4"/>
    <row r="59903" s="6" customFormat="1" x14ac:dyDescent="0.4"/>
    <row r="59904" s="6" customFormat="1" x14ac:dyDescent="0.4"/>
    <row r="59905" s="6" customFormat="1" x14ac:dyDescent="0.4"/>
    <row r="59906" s="6" customFormat="1" x14ac:dyDescent="0.4"/>
    <row r="59907" s="6" customFormat="1" x14ac:dyDescent="0.4"/>
    <row r="59908" s="6" customFormat="1" x14ac:dyDescent="0.4"/>
    <row r="59909" s="6" customFormat="1" x14ac:dyDescent="0.4"/>
    <row r="59910" s="6" customFormat="1" x14ac:dyDescent="0.4"/>
    <row r="59911" s="6" customFormat="1" x14ac:dyDescent="0.4"/>
    <row r="59912" s="6" customFormat="1" x14ac:dyDescent="0.4"/>
    <row r="59913" s="6" customFormat="1" x14ac:dyDescent="0.4"/>
    <row r="59914" s="6" customFormat="1" x14ac:dyDescent="0.4"/>
    <row r="59915" s="6" customFormat="1" x14ac:dyDescent="0.4"/>
    <row r="59916" s="6" customFormat="1" x14ac:dyDescent="0.4"/>
    <row r="59917" s="6" customFormat="1" x14ac:dyDescent="0.4"/>
    <row r="59918" s="6" customFormat="1" x14ac:dyDescent="0.4"/>
    <row r="59919" s="6" customFormat="1" x14ac:dyDescent="0.4"/>
    <row r="59920" s="6" customFormat="1" x14ac:dyDescent="0.4"/>
    <row r="59921" s="6" customFormat="1" x14ac:dyDescent="0.4"/>
    <row r="59922" s="6" customFormat="1" x14ac:dyDescent="0.4"/>
    <row r="59923" s="6" customFormat="1" x14ac:dyDescent="0.4"/>
    <row r="59924" s="6" customFormat="1" x14ac:dyDescent="0.4"/>
    <row r="59925" s="6" customFormat="1" x14ac:dyDescent="0.4"/>
    <row r="59926" s="6" customFormat="1" x14ac:dyDescent="0.4"/>
    <row r="59927" s="6" customFormat="1" x14ac:dyDescent="0.4"/>
    <row r="59928" s="6" customFormat="1" x14ac:dyDescent="0.4"/>
    <row r="59929" s="6" customFormat="1" x14ac:dyDescent="0.4"/>
    <row r="59930" s="6" customFormat="1" x14ac:dyDescent="0.4"/>
    <row r="59931" s="6" customFormat="1" x14ac:dyDescent="0.4"/>
    <row r="59932" s="6" customFormat="1" x14ac:dyDescent="0.4"/>
    <row r="59933" s="6" customFormat="1" x14ac:dyDescent="0.4"/>
    <row r="59934" s="6" customFormat="1" x14ac:dyDescent="0.4"/>
    <row r="59935" s="6" customFormat="1" x14ac:dyDescent="0.4"/>
    <row r="59936" s="6" customFormat="1" x14ac:dyDescent="0.4"/>
    <row r="59937" s="6" customFormat="1" x14ac:dyDescent="0.4"/>
    <row r="59938" s="6" customFormat="1" x14ac:dyDescent="0.4"/>
    <row r="59939" s="6" customFormat="1" x14ac:dyDescent="0.4"/>
    <row r="59940" s="6" customFormat="1" x14ac:dyDescent="0.4"/>
    <row r="59941" s="6" customFormat="1" x14ac:dyDescent="0.4"/>
    <row r="59942" s="6" customFormat="1" x14ac:dyDescent="0.4"/>
    <row r="59943" s="6" customFormat="1" x14ac:dyDescent="0.4"/>
    <row r="59944" s="6" customFormat="1" x14ac:dyDescent="0.4"/>
    <row r="59945" s="6" customFormat="1" x14ac:dyDescent="0.4"/>
    <row r="59946" s="6" customFormat="1" x14ac:dyDescent="0.4"/>
    <row r="59947" s="6" customFormat="1" x14ac:dyDescent="0.4"/>
    <row r="59948" s="6" customFormat="1" x14ac:dyDescent="0.4"/>
    <row r="59949" s="6" customFormat="1" x14ac:dyDescent="0.4"/>
    <row r="59950" s="6" customFormat="1" x14ac:dyDescent="0.4"/>
    <row r="59951" s="6" customFormat="1" x14ac:dyDescent="0.4"/>
    <row r="59952" s="6" customFormat="1" x14ac:dyDescent="0.4"/>
    <row r="59953" s="6" customFormat="1" x14ac:dyDescent="0.4"/>
    <row r="59954" s="6" customFormat="1" x14ac:dyDescent="0.4"/>
    <row r="59955" s="6" customFormat="1" x14ac:dyDescent="0.4"/>
    <row r="59956" s="6" customFormat="1" x14ac:dyDescent="0.4"/>
    <row r="59957" s="6" customFormat="1" x14ac:dyDescent="0.4"/>
    <row r="59958" s="6" customFormat="1" x14ac:dyDescent="0.4"/>
    <row r="59959" s="6" customFormat="1" x14ac:dyDescent="0.4"/>
    <row r="59960" s="6" customFormat="1" x14ac:dyDescent="0.4"/>
    <row r="59961" s="6" customFormat="1" x14ac:dyDescent="0.4"/>
    <row r="59962" s="6" customFormat="1" x14ac:dyDescent="0.4"/>
    <row r="59963" s="6" customFormat="1" x14ac:dyDescent="0.4"/>
    <row r="59964" s="6" customFormat="1" x14ac:dyDescent="0.4"/>
    <row r="59965" s="6" customFormat="1" x14ac:dyDescent="0.4"/>
    <row r="59966" s="6" customFormat="1" x14ac:dyDescent="0.4"/>
    <row r="59967" s="6" customFormat="1" x14ac:dyDescent="0.4"/>
    <row r="59968" s="6" customFormat="1" x14ac:dyDescent="0.4"/>
    <row r="59969" s="6" customFormat="1" x14ac:dyDescent="0.4"/>
    <row r="59970" s="6" customFormat="1" x14ac:dyDescent="0.4"/>
    <row r="59971" s="6" customFormat="1" x14ac:dyDescent="0.4"/>
    <row r="59972" s="6" customFormat="1" x14ac:dyDescent="0.4"/>
    <row r="59973" s="6" customFormat="1" x14ac:dyDescent="0.4"/>
    <row r="59974" s="6" customFormat="1" x14ac:dyDescent="0.4"/>
    <row r="59975" s="6" customFormat="1" x14ac:dyDescent="0.4"/>
    <row r="59976" s="6" customFormat="1" x14ac:dyDescent="0.4"/>
    <row r="59977" s="6" customFormat="1" x14ac:dyDescent="0.4"/>
    <row r="59978" s="6" customFormat="1" x14ac:dyDescent="0.4"/>
    <row r="59979" s="6" customFormat="1" x14ac:dyDescent="0.4"/>
    <row r="59980" s="6" customFormat="1" x14ac:dyDescent="0.4"/>
    <row r="59981" s="6" customFormat="1" x14ac:dyDescent="0.4"/>
    <row r="59982" s="6" customFormat="1" x14ac:dyDescent="0.4"/>
    <row r="59983" s="6" customFormat="1" x14ac:dyDescent="0.4"/>
    <row r="59984" s="6" customFormat="1" x14ac:dyDescent="0.4"/>
    <row r="59985" s="6" customFormat="1" x14ac:dyDescent="0.4"/>
    <row r="59986" s="6" customFormat="1" x14ac:dyDescent="0.4"/>
    <row r="59987" s="6" customFormat="1" x14ac:dyDescent="0.4"/>
    <row r="59988" s="6" customFormat="1" x14ac:dyDescent="0.4"/>
    <row r="59989" s="6" customFormat="1" x14ac:dyDescent="0.4"/>
    <row r="59990" s="6" customFormat="1" x14ac:dyDescent="0.4"/>
    <row r="59991" s="6" customFormat="1" x14ac:dyDescent="0.4"/>
    <row r="59992" s="6" customFormat="1" x14ac:dyDescent="0.4"/>
    <row r="59993" s="6" customFormat="1" x14ac:dyDescent="0.4"/>
    <row r="59994" s="6" customFormat="1" x14ac:dyDescent="0.4"/>
    <row r="59995" s="6" customFormat="1" x14ac:dyDescent="0.4"/>
    <row r="59996" s="6" customFormat="1" x14ac:dyDescent="0.4"/>
    <row r="59997" s="6" customFormat="1" x14ac:dyDescent="0.4"/>
    <row r="59998" s="6" customFormat="1" x14ac:dyDescent="0.4"/>
    <row r="59999" s="6" customFormat="1" x14ac:dyDescent="0.4"/>
    <row r="60000" s="6" customFormat="1" x14ac:dyDescent="0.4"/>
    <row r="60001" s="6" customFormat="1" x14ac:dyDescent="0.4"/>
    <row r="60002" s="6" customFormat="1" x14ac:dyDescent="0.4"/>
    <row r="60003" s="6" customFormat="1" x14ac:dyDescent="0.4"/>
    <row r="60004" s="6" customFormat="1" x14ac:dyDescent="0.4"/>
    <row r="60005" s="6" customFormat="1" x14ac:dyDescent="0.4"/>
    <row r="60006" s="6" customFormat="1" x14ac:dyDescent="0.4"/>
    <row r="60007" s="6" customFormat="1" x14ac:dyDescent="0.4"/>
    <row r="60008" s="6" customFormat="1" x14ac:dyDescent="0.4"/>
    <row r="60009" s="6" customFormat="1" x14ac:dyDescent="0.4"/>
    <row r="60010" s="6" customFormat="1" x14ac:dyDescent="0.4"/>
    <row r="60011" s="6" customFormat="1" x14ac:dyDescent="0.4"/>
    <row r="60012" s="6" customFormat="1" x14ac:dyDescent="0.4"/>
    <row r="60013" s="6" customFormat="1" x14ac:dyDescent="0.4"/>
    <row r="60014" s="6" customFormat="1" x14ac:dyDescent="0.4"/>
    <row r="60015" s="6" customFormat="1" x14ac:dyDescent="0.4"/>
    <row r="60016" s="6" customFormat="1" x14ac:dyDescent="0.4"/>
    <row r="60017" s="6" customFormat="1" x14ac:dyDescent="0.4"/>
    <row r="60018" s="6" customFormat="1" x14ac:dyDescent="0.4"/>
    <row r="60019" s="6" customFormat="1" x14ac:dyDescent="0.4"/>
    <row r="60020" s="6" customFormat="1" x14ac:dyDescent="0.4"/>
    <row r="60021" s="6" customFormat="1" x14ac:dyDescent="0.4"/>
    <row r="60022" s="6" customFormat="1" x14ac:dyDescent="0.4"/>
    <row r="60023" s="6" customFormat="1" x14ac:dyDescent="0.4"/>
    <row r="60024" s="6" customFormat="1" x14ac:dyDescent="0.4"/>
    <row r="60025" s="6" customFormat="1" x14ac:dyDescent="0.4"/>
    <row r="60026" s="6" customFormat="1" x14ac:dyDescent="0.4"/>
    <row r="60027" s="6" customFormat="1" x14ac:dyDescent="0.4"/>
    <row r="60028" s="6" customFormat="1" x14ac:dyDescent="0.4"/>
    <row r="60029" s="6" customFormat="1" x14ac:dyDescent="0.4"/>
    <row r="60030" s="6" customFormat="1" x14ac:dyDescent="0.4"/>
    <row r="60031" s="6" customFormat="1" x14ac:dyDescent="0.4"/>
    <row r="60032" s="6" customFormat="1" x14ac:dyDescent="0.4"/>
    <row r="60033" s="6" customFormat="1" x14ac:dyDescent="0.4"/>
    <row r="60034" s="6" customFormat="1" x14ac:dyDescent="0.4"/>
    <row r="60035" s="6" customFormat="1" x14ac:dyDescent="0.4"/>
    <row r="60036" s="6" customFormat="1" x14ac:dyDescent="0.4"/>
    <row r="60037" s="6" customFormat="1" x14ac:dyDescent="0.4"/>
    <row r="60038" s="6" customFormat="1" x14ac:dyDescent="0.4"/>
    <row r="60039" s="6" customFormat="1" x14ac:dyDescent="0.4"/>
    <row r="60040" s="6" customFormat="1" x14ac:dyDescent="0.4"/>
    <row r="60041" s="6" customFormat="1" x14ac:dyDescent="0.4"/>
    <row r="60042" s="6" customFormat="1" x14ac:dyDescent="0.4"/>
    <row r="60043" s="6" customFormat="1" x14ac:dyDescent="0.4"/>
    <row r="60044" s="6" customFormat="1" x14ac:dyDescent="0.4"/>
    <row r="60045" s="6" customFormat="1" x14ac:dyDescent="0.4"/>
    <row r="60046" s="6" customFormat="1" x14ac:dyDescent="0.4"/>
    <row r="60047" s="6" customFormat="1" x14ac:dyDescent="0.4"/>
    <row r="60048" s="6" customFormat="1" x14ac:dyDescent="0.4"/>
    <row r="60049" s="6" customFormat="1" x14ac:dyDescent="0.4"/>
    <row r="60050" s="6" customFormat="1" x14ac:dyDescent="0.4"/>
    <row r="60051" s="6" customFormat="1" x14ac:dyDescent="0.4"/>
    <row r="60052" s="6" customFormat="1" x14ac:dyDescent="0.4"/>
    <row r="60053" s="6" customFormat="1" x14ac:dyDescent="0.4"/>
    <row r="60054" s="6" customFormat="1" x14ac:dyDescent="0.4"/>
    <row r="60055" s="6" customFormat="1" x14ac:dyDescent="0.4"/>
    <row r="60056" s="6" customFormat="1" x14ac:dyDescent="0.4"/>
    <row r="60057" s="6" customFormat="1" x14ac:dyDescent="0.4"/>
    <row r="60058" s="6" customFormat="1" x14ac:dyDescent="0.4"/>
    <row r="60059" s="6" customFormat="1" x14ac:dyDescent="0.4"/>
    <row r="60060" s="6" customFormat="1" x14ac:dyDescent="0.4"/>
    <row r="60061" s="6" customFormat="1" x14ac:dyDescent="0.4"/>
    <row r="60062" s="6" customFormat="1" x14ac:dyDescent="0.4"/>
    <row r="60063" s="6" customFormat="1" x14ac:dyDescent="0.4"/>
    <row r="60064" s="6" customFormat="1" x14ac:dyDescent="0.4"/>
    <row r="60065" s="6" customFormat="1" x14ac:dyDescent="0.4"/>
    <row r="60066" s="6" customFormat="1" x14ac:dyDescent="0.4"/>
    <row r="60067" s="6" customFormat="1" x14ac:dyDescent="0.4"/>
    <row r="60068" s="6" customFormat="1" x14ac:dyDescent="0.4"/>
    <row r="60069" s="6" customFormat="1" x14ac:dyDescent="0.4"/>
    <row r="60070" s="6" customFormat="1" x14ac:dyDescent="0.4"/>
    <row r="60071" s="6" customFormat="1" x14ac:dyDescent="0.4"/>
    <row r="60072" s="6" customFormat="1" x14ac:dyDescent="0.4"/>
    <row r="60073" s="6" customFormat="1" x14ac:dyDescent="0.4"/>
    <row r="60074" s="6" customFormat="1" x14ac:dyDescent="0.4"/>
    <row r="60075" s="6" customFormat="1" x14ac:dyDescent="0.4"/>
    <row r="60076" s="6" customFormat="1" x14ac:dyDescent="0.4"/>
    <row r="60077" s="6" customFormat="1" x14ac:dyDescent="0.4"/>
    <row r="60078" s="6" customFormat="1" x14ac:dyDescent="0.4"/>
    <row r="60079" s="6" customFormat="1" x14ac:dyDescent="0.4"/>
    <row r="60080" s="6" customFormat="1" x14ac:dyDescent="0.4"/>
    <row r="60081" s="6" customFormat="1" x14ac:dyDescent="0.4"/>
    <row r="60082" s="6" customFormat="1" x14ac:dyDescent="0.4"/>
    <row r="60083" s="6" customFormat="1" x14ac:dyDescent="0.4"/>
    <row r="60084" s="6" customFormat="1" x14ac:dyDescent="0.4"/>
    <row r="60085" s="6" customFormat="1" x14ac:dyDescent="0.4"/>
    <row r="60086" s="6" customFormat="1" x14ac:dyDescent="0.4"/>
    <row r="60087" s="6" customFormat="1" x14ac:dyDescent="0.4"/>
    <row r="60088" s="6" customFormat="1" x14ac:dyDescent="0.4"/>
    <row r="60089" s="6" customFormat="1" x14ac:dyDescent="0.4"/>
    <row r="60090" s="6" customFormat="1" x14ac:dyDescent="0.4"/>
    <row r="60091" s="6" customFormat="1" x14ac:dyDescent="0.4"/>
    <row r="60092" s="6" customFormat="1" x14ac:dyDescent="0.4"/>
    <row r="60093" s="6" customFormat="1" x14ac:dyDescent="0.4"/>
    <row r="60094" s="6" customFormat="1" x14ac:dyDescent="0.4"/>
    <row r="60095" s="6" customFormat="1" x14ac:dyDescent="0.4"/>
    <row r="60096" s="6" customFormat="1" x14ac:dyDescent="0.4"/>
    <row r="60097" s="6" customFormat="1" x14ac:dyDescent="0.4"/>
    <row r="60098" s="6" customFormat="1" x14ac:dyDescent="0.4"/>
    <row r="60099" s="6" customFormat="1" x14ac:dyDescent="0.4"/>
    <row r="60100" s="6" customFormat="1" x14ac:dyDescent="0.4"/>
    <row r="60101" s="6" customFormat="1" x14ac:dyDescent="0.4"/>
    <row r="60102" s="6" customFormat="1" x14ac:dyDescent="0.4"/>
    <row r="60103" s="6" customFormat="1" x14ac:dyDescent="0.4"/>
    <row r="60104" s="6" customFormat="1" x14ac:dyDescent="0.4"/>
    <row r="60105" s="6" customFormat="1" x14ac:dyDescent="0.4"/>
    <row r="60106" s="6" customFormat="1" x14ac:dyDescent="0.4"/>
    <row r="60107" s="6" customFormat="1" x14ac:dyDescent="0.4"/>
    <row r="60108" s="6" customFormat="1" x14ac:dyDescent="0.4"/>
    <row r="60109" s="6" customFormat="1" x14ac:dyDescent="0.4"/>
    <row r="60110" s="6" customFormat="1" x14ac:dyDescent="0.4"/>
    <row r="60111" s="6" customFormat="1" x14ac:dyDescent="0.4"/>
    <row r="60112" s="6" customFormat="1" x14ac:dyDescent="0.4"/>
    <row r="60113" s="6" customFormat="1" x14ac:dyDescent="0.4"/>
    <row r="60114" s="6" customFormat="1" x14ac:dyDescent="0.4"/>
    <row r="60115" s="6" customFormat="1" x14ac:dyDescent="0.4"/>
    <row r="60116" s="6" customFormat="1" x14ac:dyDescent="0.4"/>
    <row r="60117" s="6" customFormat="1" x14ac:dyDescent="0.4"/>
    <row r="60118" s="6" customFormat="1" x14ac:dyDescent="0.4"/>
    <row r="60119" s="6" customFormat="1" x14ac:dyDescent="0.4"/>
    <row r="60120" s="6" customFormat="1" x14ac:dyDescent="0.4"/>
    <row r="60121" s="6" customFormat="1" x14ac:dyDescent="0.4"/>
    <row r="60122" s="6" customFormat="1" x14ac:dyDescent="0.4"/>
    <row r="60123" s="6" customFormat="1" x14ac:dyDescent="0.4"/>
    <row r="60124" s="6" customFormat="1" x14ac:dyDescent="0.4"/>
    <row r="60125" s="6" customFormat="1" x14ac:dyDescent="0.4"/>
    <row r="60126" s="6" customFormat="1" x14ac:dyDescent="0.4"/>
    <row r="60127" s="6" customFormat="1" x14ac:dyDescent="0.4"/>
    <row r="60128" s="6" customFormat="1" x14ac:dyDescent="0.4"/>
    <row r="60129" s="6" customFormat="1" x14ac:dyDescent="0.4"/>
    <row r="60130" s="6" customFormat="1" x14ac:dyDescent="0.4"/>
    <row r="60131" s="6" customFormat="1" x14ac:dyDescent="0.4"/>
    <row r="60132" s="6" customFormat="1" x14ac:dyDescent="0.4"/>
    <row r="60133" s="6" customFormat="1" x14ac:dyDescent="0.4"/>
    <row r="60134" s="6" customFormat="1" x14ac:dyDescent="0.4"/>
    <row r="60135" s="6" customFormat="1" x14ac:dyDescent="0.4"/>
    <row r="60136" s="6" customFormat="1" x14ac:dyDescent="0.4"/>
    <row r="60137" s="6" customFormat="1" x14ac:dyDescent="0.4"/>
    <row r="60138" s="6" customFormat="1" x14ac:dyDescent="0.4"/>
    <row r="60139" s="6" customFormat="1" x14ac:dyDescent="0.4"/>
    <row r="60140" s="6" customFormat="1" x14ac:dyDescent="0.4"/>
    <row r="60141" s="6" customFormat="1" x14ac:dyDescent="0.4"/>
    <row r="60142" s="6" customFormat="1" x14ac:dyDescent="0.4"/>
    <row r="60143" s="6" customFormat="1" x14ac:dyDescent="0.4"/>
    <row r="60144" s="6" customFormat="1" x14ac:dyDescent="0.4"/>
    <row r="60145" s="6" customFormat="1" x14ac:dyDescent="0.4"/>
    <row r="60146" s="6" customFormat="1" x14ac:dyDescent="0.4"/>
    <row r="60147" s="6" customFormat="1" x14ac:dyDescent="0.4"/>
    <row r="60148" s="6" customFormat="1" x14ac:dyDescent="0.4"/>
    <row r="60149" s="6" customFormat="1" x14ac:dyDescent="0.4"/>
    <row r="60150" s="6" customFormat="1" x14ac:dyDescent="0.4"/>
    <row r="60151" s="6" customFormat="1" x14ac:dyDescent="0.4"/>
    <row r="60152" s="6" customFormat="1" x14ac:dyDescent="0.4"/>
    <row r="60153" s="6" customFormat="1" x14ac:dyDescent="0.4"/>
    <row r="60154" s="6" customFormat="1" x14ac:dyDescent="0.4"/>
    <row r="60155" s="6" customFormat="1" x14ac:dyDescent="0.4"/>
    <row r="60156" s="6" customFormat="1" x14ac:dyDescent="0.4"/>
    <row r="60157" s="6" customFormat="1" x14ac:dyDescent="0.4"/>
    <row r="60158" s="6" customFormat="1" x14ac:dyDescent="0.4"/>
    <row r="60159" s="6" customFormat="1" x14ac:dyDescent="0.4"/>
    <row r="60160" s="6" customFormat="1" x14ac:dyDescent="0.4"/>
    <row r="60161" s="6" customFormat="1" x14ac:dyDescent="0.4"/>
    <row r="60162" s="6" customFormat="1" x14ac:dyDescent="0.4"/>
    <row r="60163" s="6" customFormat="1" x14ac:dyDescent="0.4"/>
    <row r="60164" s="6" customFormat="1" x14ac:dyDescent="0.4"/>
    <row r="60165" s="6" customFormat="1" x14ac:dyDescent="0.4"/>
    <row r="60166" s="6" customFormat="1" x14ac:dyDescent="0.4"/>
    <row r="60167" s="6" customFormat="1" x14ac:dyDescent="0.4"/>
    <row r="60168" s="6" customFormat="1" x14ac:dyDescent="0.4"/>
    <row r="60169" s="6" customFormat="1" x14ac:dyDescent="0.4"/>
    <row r="60170" s="6" customFormat="1" x14ac:dyDescent="0.4"/>
    <row r="60171" s="6" customFormat="1" x14ac:dyDescent="0.4"/>
    <row r="60172" s="6" customFormat="1" x14ac:dyDescent="0.4"/>
    <row r="60173" s="6" customFormat="1" x14ac:dyDescent="0.4"/>
    <row r="60174" s="6" customFormat="1" x14ac:dyDescent="0.4"/>
    <row r="60175" s="6" customFormat="1" x14ac:dyDescent="0.4"/>
    <row r="60176" s="6" customFormat="1" x14ac:dyDescent="0.4"/>
    <row r="60177" s="6" customFormat="1" x14ac:dyDescent="0.4"/>
    <row r="60178" s="6" customFormat="1" x14ac:dyDescent="0.4"/>
    <row r="60179" s="6" customFormat="1" x14ac:dyDescent="0.4"/>
    <row r="60180" s="6" customFormat="1" x14ac:dyDescent="0.4"/>
    <row r="60181" s="6" customFormat="1" x14ac:dyDescent="0.4"/>
    <row r="60182" s="6" customFormat="1" x14ac:dyDescent="0.4"/>
    <row r="60183" s="6" customFormat="1" x14ac:dyDescent="0.4"/>
    <row r="60184" s="6" customFormat="1" x14ac:dyDescent="0.4"/>
    <row r="60185" s="6" customFormat="1" x14ac:dyDescent="0.4"/>
    <row r="60186" s="6" customFormat="1" x14ac:dyDescent="0.4"/>
    <row r="60187" s="6" customFormat="1" x14ac:dyDescent="0.4"/>
    <row r="60188" s="6" customFormat="1" x14ac:dyDescent="0.4"/>
    <row r="60189" s="6" customFormat="1" x14ac:dyDescent="0.4"/>
    <row r="60190" s="6" customFormat="1" x14ac:dyDescent="0.4"/>
    <row r="60191" s="6" customFormat="1" x14ac:dyDescent="0.4"/>
    <row r="60192" s="6" customFormat="1" x14ac:dyDescent="0.4"/>
    <row r="60193" s="6" customFormat="1" x14ac:dyDescent="0.4"/>
    <row r="60194" s="6" customFormat="1" x14ac:dyDescent="0.4"/>
    <row r="60195" s="6" customFormat="1" x14ac:dyDescent="0.4"/>
    <row r="60196" s="6" customFormat="1" x14ac:dyDescent="0.4"/>
    <row r="60197" s="6" customFormat="1" x14ac:dyDescent="0.4"/>
    <row r="60198" s="6" customFormat="1" x14ac:dyDescent="0.4"/>
    <row r="60199" s="6" customFormat="1" x14ac:dyDescent="0.4"/>
    <row r="60200" s="6" customFormat="1" x14ac:dyDescent="0.4"/>
    <row r="60201" s="6" customFormat="1" x14ac:dyDescent="0.4"/>
    <row r="60202" s="6" customFormat="1" x14ac:dyDescent="0.4"/>
    <row r="60203" s="6" customFormat="1" x14ac:dyDescent="0.4"/>
    <row r="60204" s="6" customFormat="1" x14ac:dyDescent="0.4"/>
    <row r="60205" s="6" customFormat="1" x14ac:dyDescent="0.4"/>
    <row r="60206" s="6" customFormat="1" x14ac:dyDescent="0.4"/>
    <row r="60207" s="6" customFormat="1" x14ac:dyDescent="0.4"/>
    <row r="60208" s="6" customFormat="1" x14ac:dyDescent="0.4"/>
    <row r="60209" s="6" customFormat="1" x14ac:dyDescent="0.4"/>
    <row r="60210" s="6" customFormat="1" x14ac:dyDescent="0.4"/>
    <row r="60211" s="6" customFormat="1" x14ac:dyDescent="0.4"/>
    <row r="60212" s="6" customFormat="1" x14ac:dyDescent="0.4"/>
    <row r="60213" s="6" customFormat="1" x14ac:dyDescent="0.4"/>
    <row r="60214" s="6" customFormat="1" x14ac:dyDescent="0.4"/>
    <row r="60215" s="6" customFormat="1" x14ac:dyDescent="0.4"/>
    <row r="60216" s="6" customFormat="1" x14ac:dyDescent="0.4"/>
    <row r="60217" s="6" customFormat="1" x14ac:dyDescent="0.4"/>
    <row r="60218" s="6" customFormat="1" x14ac:dyDescent="0.4"/>
    <row r="60219" s="6" customFormat="1" x14ac:dyDescent="0.4"/>
    <row r="60220" s="6" customFormat="1" x14ac:dyDescent="0.4"/>
    <row r="60221" s="6" customFormat="1" x14ac:dyDescent="0.4"/>
    <row r="60222" s="6" customFormat="1" x14ac:dyDescent="0.4"/>
    <row r="60223" s="6" customFormat="1" x14ac:dyDescent="0.4"/>
    <row r="60224" s="6" customFormat="1" x14ac:dyDescent="0.4"/>
    <row r="60225" s="6" customFormat="1" x14ac:dyDescent="0.4"/>
    <row r="60226" s="6" customFormat="1" x14ac:dyDescent="0.4"/>
    <row r="60227" s="6" customFormat="1" x14ac:dyDescent="0.4"/>
    <row r="60228" s="6" customFormat="1" x14ac:dyDescent="0.4"/>
    <row r="60229" s="6" customFormat="1" x14ac:dyDescent="0.4"/>
    <row r="60230" s="6" customFormat="1" x14ac:dyDescent="0.4"/>
    <row r="60231" s="6" customFormat="1" x14ac:dyDescent="0.4"/>
    <row r="60232" s="6" customFormat="1" x14ac:dyDescent="0.4"/>
    <row r="60233" s="6" customFormat="1" x14ac:dyDescent="0.4"/>
    <row r="60234" s="6" customFormat="1" x14ac:dyDescent="0.4"/>
    <row r="60235" s="6" customFormat="1" x14ac:dyDescent="0.4"/>
    <row r="60236" s="6" customFormat="1" x14ac:dyDescent="0.4"/>
    <row r="60237" s="6" customFormat="1" x14ac:dyDescent="0.4"/>
    <row r="60238" s="6" customFormat="1" x14ac:dyDescent="0.4"/>
    <row r="60239" s="6" customFormat="1" x14ac:dyDescent="0.4"/>
    <row r="60240" s="6" customFormat="1" x14ac:dyDescent="0.4"/>
    <row r="60241" s="6" customFormat="1" x14ac:dyDescent="0.4"/>
    <row r="60242" s="6" customFormat="1" x14ac:dyDescent="0.4"/>
    <row r="60243" s="6" customFormat="1" x14ac:dyDescent="0.4"/>
    <row r="60244" s="6" customFormat="1" x14ac:dyDescent="0.4"/>
    <row r="60245" s="6" customFormat="1" x14ac:dyDescent="0.4"/>
    <row r="60246" s="6" customFormat="1" x14ac:dyDescent="0.4"/>
    <row r="60247" s="6" customFormat="1" x14ac:dyDescent="0.4"/>
    <row r="60248" s="6" customFormat="1" x14ac:dyDescent="0.4"/>
    <row r="60249" s="6" customFormat="1" x14ac:dyDescent="0.4"/>
    <row r="60250" s="6" customFormat="1" x14ac:dyDescent="0.4"/>
    <row r="60251" s="6" customFormat="1" x14ac:dyDescent="0.4"/>
    <row r="60252" s="6" customFormat="1" x14ac:dyDescent="0.4"/>
    <row r="60253" s="6" customFormat="1" x14ac:dyDescent="0.4"/>
    <row r="60254" s="6" customFormat="1" x14ac:dyDescent="0.4"/>
    <row r="60255" s="6" customFormat="1" x14ac:dyDescent="0.4"/>
    <row r="60256" s="6" customFormat="1" x14ac:dyDescent="0.4"/>
    <row r="60257" s="6" customFormat="1" x14ac:dyDescent="0.4"/>
    <row r="60258" s="6" customFormat="1" x14ac:dyDescent="0.4"/>
    <row r="60259" s="6" customFormat="1" x14ac:dyDescent="0.4"/>
    <row r="60260" s="6" customFormat="1" x14ac:dyDescent="0.4"/>
    <row r="60261" s="6" customFormat="1" x14ac:dyDescent="0.4"/>
    <row r="60262" s="6" customFormat="1" x14ac:dyDescent="0.4"/>
    <row r="60263" s="6" customFormat="1" x14ac:dyDescent="0.4"/>
    <row r="60264" s="6" customFormat="1" x14ac:dyDescent="0.4"/>
    <row r="60265" s="6" customFormat="1" x14ac:dyDescent="0.4"/>
    <row r="60266" s="6" customFormat="1" x14ac:dyDescent="0.4"/>
    <row r="60267" s="6" customFormat="1" x14ac:dyDescent="0.4"/>
    <row r="60268" s="6" customFormat="1" x14ac:dyDescent="0.4"/>
    <row r="60269" s="6" customFormat="1" x14ac:dyDescent="0.4"/>
    <row r="60270" s="6" customFormat="1" x14ac:dyDescent="0.4"/>
    <row r="60271" s="6" customFormat="1" x14ac:dyDescent="0.4"/>
    <row r="60272" s="6" customFormat="1" x14ac:dyDescent="0.4"/>
    <row r="60273" s="6" customFormat="1" x14ac:dyDescent="0.4"/>
    <row r="60274" s="6" customFormat="1" x14ac:dyDescent="0.4"/>
    <row r="60275" s="6" customFormat="1" x14ac:dyDescent="0.4"/>
    <row r="60276" s="6" customFormat="1" x14ac:dyDescent="0.4"/>
    <row r="60277" s="6" customFormat="1" x14ac:dyDescent="0.4"/>
    <row r="60278" s="6" customFormat="1" x14ac:dyDescent="0.4"/>
    <row r="60279" s="6" customFormat="1" x14ac:dyDescent="0.4"/>
    <row r="60280" s="6" customFormat="1" x14ac:dyDescent="0.4"/>
    <row r="60281" s="6" customFormat="1" x14ac:dyDescent="0.4"/>
    <row r="60282" s="6" customFormat="1" x14ac:dyDescent="0.4"/>
    <row r="60283" s="6" customFormat="1" x14ac:dyDescent="0.4"/>
    <row r="60284" s="6" customFormat="1" x14ac:dyDescent="0.4"/>
    <row r="60285" s="6" customFormat="1" x14ac:dyDescent="0.4"/>
    <row r="60286" s="6" customFormat="1" x14ac:dyDescent="0.4"/>
    <row r="60287" s="6" customFormat="1" x14ac:dyDescent="0.4"/>
    <row r="60288" s="6" customFormat="1" x14ac:dyDescent="0.4"/>
    <row r="60289" s="6" customFormat="1" x14ac:dyDescent="0.4"/>
    <row r="60290" s="6" customFormat="1" x14ac:dyDescent="0.4"/>
    <row r="60291" s="6" customFormat="1" x14ac:dyDescent="0.4"/>
    <row r="60292" s="6" customFormat="1" x14ac:dyDescent="0.4"/>
    <row r="60293" s="6" customFormat="1" x14ac:dyDescent="0.4"/>
    <row r="60294" s="6" customFormat="1" x14ac:dyDescent="0.4"/>
    <row r="60295" s="6" customFormat="1" x14ac:dyDescent="0.4"/>
    <row r="60296" s="6" customFormat="1" x14ac:dyDescent="0.4"/>
    <row r="60297" s="6" customFormat="1" x14ac:dyDescent="0.4"/>
    <row r="60298" s="6" customFormat="1" x14ac:dyDescent="0.4"/>
    <row r="60299" s="6" customFormat="1" x14ac:dyDescent="0.4"/>
    <row r="60300" s="6" customFormat="1" x14ac:dyDescent="0.4"/>
    <row r="60301" s="6" customFormat="1" x14ac:dyDescent="0.4"/>
    <row r="60302" s="6" customFormat="1" x14ac:dyDescent="0.4"/>
    <row r="60303" s="6" customFormat="1" x14ac:dyDescent="0.4"/>
    <row r="60304" s="6" customFormat="1" x14ac:dyDescent="0.4"/>
    <row r="60305" s="6" customFormat="1" x14ac:dyDescent="0.4"/>
    <row r="60306" s="6" customFormat="1" x14ac:dyDescent="0.4"/>
    <row r="60307" s="6" customFormat="1" x14ac:dyDescent="0.4"/>
    <row r="60308" s="6" customFormat="1" x14ac:dyDescent="0.4"/>
    <row r="60309" s="6" customFormat="1" x14ac:dyDescent="0.4"/>
    <row r="60310" s="6" customFormat="1" x14ac:dyDescent="0.4"/>
    <row r="60311" s="6" customFormat="1" x14ac:dyDescent="0.4"/>
    <row r="60312" s="6" customFormat="1" x14ac:dyDescent="0.4"/>
    <row r="60313" s="6" customFormat="1" x14ac:dyDescent="0.4"/>
    <row r="60314" s="6" customFormat="1" x14ac:dyDescent="0.4"/>
    <row r="60315" s="6" customFormat="1" x14ac:dyDescent="0.4"/>
    <row r="60316" s="6" customFormat="1" x14ac:dyDescent="0.4"/>
    <row r="60317" s="6" customFormat="1" x14ac:dyDescent="0.4"/>
    <row r="60318" s="6" customFormat="1" x14ac:dyDescent="0.4"/>
    <row r="60319" s="6" customFormat="1" x14ac:dyDescent="0.4"/>
    <row r="60320" s="6" customFormat="1" x14ac:dyDescent="0.4"/>
    <row r="60321" s="6" customFormat="1" x14ac:dyDescent="0.4"/>
    <row r="60322" s="6" customFormat="1" x14ac:dyDescent="0.4"/>
    <row r="60323" s="6" customFormat="1" x14ac:dyDescent="0.4"/>
    <row r="60324" s="6" customFormat="1" x14ac:dyDescent="0.4"/>
    <row r="60325" s="6" customFormat="1" x14ac:dyDescent="0.4"/>
    <row r="60326" s="6" customFormat="1" x14ac:dyDescent="0.4"/>
    <row r="60327" s="6" customFormat="1" x14ac:dyDescent="0.4"/>
    <row r="60328" s="6" customFormat="1" x14ac:dyDescent="0.4"/>
    <row r="60329" s="6" customFormat="1" x14ac:dyDescent="0.4"/>
    <row r="60330" s="6" customFormat="1" x14ac:dyDescent="0.4"/>
    <row r="60331" s="6" customFormat="1" x14ac:dyDescent="0.4"/>
    <row r="60332" s="6" customFormat="1" x14ac:dyDescent="0.4"/>
    <row r="60333" s="6" customFormat="1" x14ac:dyDescent="0.4"/>
    <row r="60334" s="6" customFormat="1" x14ac:dyDescent="0.4"/>
    <row r="60335" s="6" customFormat="1" x14ac:dyDescent="0.4"/>
    <row r="60336" s="6" customFormat="1" x14ac:dyDescent="0.4"/>
    <row r="60337" s="6" customFormat="1" x14ac:dyDescent="0.4"/>
    <row r="60338" s="6" customFormat="1" x14ac:dyDescent="0.4"/>
    <row r="60339" s="6" customFormat="1" x14ac:dyDescent="0.4"/>
    <row r="60340" s="6" customFormat="1" x14ac:dyDescent="0.4"/>
    <row r="60341" s="6" customFormat="1" x14ac:dyDescent="0.4"/>
    <row r="60342" s="6" customFormat="1" x14ac:dyDescent="0.4"/>
    <row r="60343" s="6" customFormat="1" x14ac:dyDescent="0.4"/>
    <row r="60344" s="6" customFormat="1" x14ac:dyDescent="0.4"/>
    <row r="60345" s="6" customFormat="1" x14ac:dyDescent="0.4"/>
    <row r="60346" s="6" customFormat="1" x14ac:dyDescent="0.4"/>
    <row r="60347" s="6" customFormat="1" x14ac:dyDescent="0.4"/>
    <row r="60348" s="6" customFormat="1" x14ac:dyDescent="0.4"/>
    <row r="60349" s="6" customFormat="1" x14ac:dyDescent="0.4"/>
    <row r="60350" s="6" customFormat="1" x14ac:dyDescent="0.4"/>
    <row r="60351" s="6" customFormat="1" x14ac:dyDescent="0.4"/>
    <row r="60352" s="6" customFormat="1" x14ac:dyDescent="0.4"/>
    <row r="60353" s="6" customFormat="1" x14ac:dyDescent="0.4"/>
    <row r="60354" s="6" customFormat="1" x14ac:dyDescent="0.4"/>
    <row r="60355" s="6" customFormat="1" x14ac:dyDescent="0.4"/>
    <row r="60356" s="6" customFormat="1" x14ac:dyDescent="0.4"/>
    <row r="60357" s="6" customFormat="1" x14ac:dyDescent="0.4"/>
    <row r="60358" s="6" customFormat="1" x14ac:dyDescent="0.4"/>
    <row r="60359" s="6" customFormat="1" x14ac:dyDescent="0.4"/>
    <row r="60360" s="6" customFormat="1" x14ac:dyDescent="0.4"/>
    <row r="60361" s="6" customFormat="1" x14ac:dyDescent="0.4"/>
    <row r="60362" s="6" customFormat="1" x14ac:dyDescent="0.4"/>
    <row r="60363" s="6" customFormat="1" x14ac:dyDescent="0.4"/>
    <row r="60364" s="6" customFormat="1" x14ac:dyDescent="0.4"/>
    <row r="60365" s="6" customFormat="1" x14ac:dyDescent="0.4"/>
    <row r="60366" s="6" customFormat="1" x14ac:dyDescent="0.4"/>
    <row r="60367" s="6" customFormat="1" x14ac:dyDescent="0.4"/>
    <row r="60368" s="6" customFormat="1" x14ac:dyDescent="0.4"/>
    <row r="60369" s="6" customFormat="1" x14ac:dyDescent="0.4"/>
    <row r="60370" s="6" customFormat="1" x14ac:dyDescent="0.4"/>
    <row r="60371" s="6" customFormat="1" x14ac:dyDescent="0.4"/>
    <row r="60372" s="6" customFormat="1" x14ac:dyDescent="0.4"/>
    <row r="60373" s="6" customFormat="1" x14ac:dyDescent="0.4"/>
    <row r="60374" s="6" customFormat="1" x14ac:dyDescent="0.4"/>
    <row r="60375" s="6" customFormat="1" x14ac:dyDescent="0.4"/>
    <row r="60376" s="6" customFormat="1" x14ac:dyDescent="0.4"/>
    <row r="60377" s="6" customFormat="1" x14ac:dyDescent="0.4"/>
    <row r="60378" s="6" customFormat="1" x14ac:dyDescent="0.4"/>
    <row r="60379" s="6" customFormat="1" x14ac:dyDescent="0.4"/>
    <row r="60380" s="6" customFormat="1" x14ac:dyDescent="0.4"/>
    <row r="60381" s="6" customFormat="1" x14ac:dyDescent="0.4"/>
    <row r="60382" s="6" customFormat="1" x14ac:dyDescent="0.4"/>
    <row r="60383" s="6" customFormat="1" x14ac:dyDescent="0.4"/>
    <row r="60384" s="6" customFormat="1" x14ac:dyDescent="0.4"/>
    <row r="60385" s="6" customFormat="1" x14ac:dyDescent="0.4"/>
    <row r="60386" s="6" customFormat="1" x14ac:dyDescent="0.4"/>
    <row r="60387" s="6" customFormat="1" x14ac:dyDescent="0.4"/>
    <row r="60388" s="6" customFormat="1" x14ac:dyDescent="0.4"/>
    <row r="60389" s="6" customFormat="1" x14ac:dyDescent="0.4"/>
    <row r="60390" s="6" customFormat="1" x14ac:dyDescent="0.4"/>
    <row r="60391" s="6" customFormat="1" x14ac:dyDescent="0.4"/>
    <row r="60392" s="6" customFormat="1" x14ac:dyDescent="0.4"/>
    <row r="60393" s="6" customFormat="1" x14ac:dyDescent="0.4"/>
    <row r="60394" s="6" customFormat="1" x14ac:dyDescent="0.4"/>
    <row r="60395" s="6" customFormat="1" x14ac:dyDescent="0.4"/>
    <row r="60396" s="6" customFormat="1" x14ac:dyDescent="0.4"/>
    <row r="60397" s="6" customFormat="1" x14ac:dyDescent="0.4"/>
    <row r="60398" s="6" customFormat="1" x14ac:dyDescent="0.4"/>
    <row r="60399" s="6" customFormat="1" x14ac:dyDescent="0.4"/>
    <row r="60400" s="6" customFormat="1" x14ac:dyDescent="0.4"/>
    <row r="60401" s="6" customFormat="1" x14ac:dyDescent="0.4"/>
    <row r="60402" s="6" customFormat="1" x14ac:dyDescent="0.4"/>
    <row r="60403" s="6" customFormat="1" x14ac:dyDescent="0.4"/>
    <row r="60404" s="6" customFormat="1" x14ac:dyDescent="0.4"/>
    <row r="60405" s="6" customFormat="1" x14ac:dyDescent="0.4"/>
    <row r="60406" s="6" customFormat="1" x14ac:dyDescent="0.4"/>
    <row r="60407" s="6" customFormat="1" x14ac:dyDescent="0.4"/>
    <row r="60408" s="6" customFormat="1" x14ac:dyDescent="0.4"/>
    <row r="60409" s="6" customFormat="1" x14ac:dyDescent="0.4"/>
    <row r="60410" s="6" customFormat="1" x14ac:dyDescent="0.4"/>
    <row r="60411" s="6" customFormat="1" x14ac:dyDescent="0.4"/>
    <row r="60412" s="6" customFormat="1" x14ac:dyDescent="0.4"/>
    <row r="60413" s="6" customFormat="1" x14ac:dyDescent="0.4"/>
    <row r="60414" s="6" customFormat="1" x14ac:dyDescent="0.4"/>
    <row r="60415" s="6" customFormat="1" x14ac:dyDescent="0.4"/>
    <row r="60416" s="6" customFormat="1" x14ac:dyDescent="0.4"/>
    <row r="60417" s="6" customFormat="1" x14ac:dyDescent="0.4"/>
    <row r="60418" s="6" customFormat="1" x14ac:dyDescent="0.4"/>
    <row r="60419" s="6" customFormat="1" x14ac:dyDescent="0.4"/>
    <row r="60420" s="6" customFormat="1" x14ac:dyDescent="0.4"/>
    <row r="60421" s="6" customFormat="1" x14ac:dyDescent="0.4"/>
    <row r="60422" s="6" customFormat="1" x14ac:dyDescent="0.4"/>
    <row r="60423" s="6" customFormat="1" x14ac:dyDescent="0.4"/>
    <row r="60424" s="6" customFormat="1" x14ac:dyDescent="0.4"/>
    <row r="60425" s="6" customFormat="1" x14ac:dyDescent="0.4"/>
    <row r="60426" s="6" customFormat="1" x14ac:dyDescent="0.4"/>
    <row r="60427" s="6" customFormat="1" x14ac:dyDescent="0.4"/>
    <row r="60428" s="6" customFormat="1" x14ac:dyDescent="0.4"/>
    <row r="60429" s="6" customFormat="1" x14ac:dyDescent="0.4"/>
    <row r="60430" s="6" customFormat="1" x14ac:dyDescent="0.4"/>
    <row r="60431" s="6" customFormat="1" x14ac:dyDescent="0.4"/>
    <row r="60432" s="6" customFormat="1" x14ac:dyDescent="0.4"/>
    <row r="60433" s="6" customFormat="1" x14ac:dyDescent="0.4"/>
    <row r="60434" s="6" customFormat="1" x14ac:dyDescent="0.4"/>
    <row r="60435" s="6" customFormat="1" x14ac:dyDescent="0.4"/>
    <row r="60436" s="6" customFormat="1" x14ac:dyDescent="0.4"/>
    <row r="60437" s="6" customFormat="1" x14ac:dyDescent="0.4"/>
    <row r="60438" s="6" customFormat="1" x14ac:dyDescent="0.4"/>
    <row r="60439" s="6" customFormat="1" x14ac:dyDescent="0.4"/>
    <row r="60440" s="6" customFormat="1" x14ac:dyDescent="0.4"/>
    <row r="60441" s="6" customFormat="1" x14ac:dyDescent="0.4"/>
    <row r="60442" s="6" customFormat="1" x14ac:dyDescent="0.4"/>
    <row r="60443" s="6" customFormat="1" x14ac:dyDescent="0.4"/>
    <row r="60444" s="6" customFormat="1" x14ac:dyDescent="0.4"/>
    <row r="60445" s="6" customFormat="1" x14ac:dyDescent="0.4"/>
    <row r="60446" s="6" customFormat="1" x14ac:dyDescent="0.4"/>
    <row r="60447" s="6" customFormat="1" x14ac:dyDescent="0.4"/>
    <row r="60448" s="6" customFormat="1" x14ac:dyDescent="0.4"/>
    <row r="60449" s="6" customFormat="1" x14ac:dyDescent="0.4"/>
    <row r="60450" s="6" customFormat="1" x14ac:dyDescent="0.4"/>
    <row r="60451" s="6" customFormat="1" x14ac:dyDescent="0.4"/>
    <row r="60452" s="6" customFormat="1" x14ac:dyDescent="0.4"/>
    <row r="60453" s="6" customFormat="1" x14ac:dyDescent="0.4"/>
    <row r="60454" s="6" customFormat="1" x14ac:dyDescent="0.4"/>
    <row r="60455" s="6" customFormat="1" x14ac:dyDescent="0.4"/>
    <row r="60456" s="6" customFormat="1" x14ac:dyDescent="0.4"/>
    <row r="60457" s="6" customFormat="1" x14ac:dyDescent="0.4"/>
    <row r="60458" s="6" customFormat="1" x14ac:dyDescent="0.4"/>
    <row r="60459" s="6" customFormat="1" x14ac:dyDescent="0.4"/>
    <row r="60460" s="6" customFormat="1" x14ac:dyDescent="0.4"/>
    <row r="60461" s="6" customFormat="1" x14ac:dyDescent="0.4"/>
    <row r="60462" s="6" customFormat="1" x14ac:dyDescent="0.4"/>
    <row r="60463" s="6" customFormat="1" x14ac:dyDescent="0.4"/>
    <row r="60464" s="6" customFormat="1" x14ac:dyDescent="0.4"/>
    <row r="60465" s="6" customFormat="1" x14ac:dyDescent="0.4"/>
    <row r="60466" s="6" customFormat="1" x14ac:dyDescent="0.4"/>
    <row r="60467" s="6" customFormat="1" x14ac:dyDescent="0.4"/>
    <row r="60468" s="6" customFormat="1" x14ac:dyDescent="0.4"/>
    <row r="60469" s="6" customFormat="1" x14ac:dyDescent="0.4"/>
    <row r="60470" s="6" customFormat="1" x14ac:dyDescent="0.4"/>
    <row r="60471" s="6" customFormat="1" x14ac:dyDescent="0.4"/>
    <row r="60472" s="6" customFormat="1" x14ac:dyDescent="0.4"/>
    <row r="60473" s="6" customFormat="1" x14ac:dyDescent="0.4"/>
    <row r="60474" s="6" customFormat="1" x14ac:dyDescent="0.4"/>
    <row r="60475" s="6" customFormat="1" x14ac:dyDescent="0.4"/>
    <row r="60476" s="6" customFormat="1" x14ac:dyDescent="0.4"/>
    <row r="60477" s="6" customFormat="1" x14ac:dyDescent="0.4"/>
    <row r="60478" s="6" customFormat="1" x14ac:dyDescent="0.4"/>
    <row r="60479" s="6" customFormat="1" x14ac:dyDescent="0.4"/>
    <row r="60480" s="6" customFormat="1" x14ac:dyDescent="0.4"/>
    <row r="60481" s="6" customFormat="1" x14ac:dyDescent="0.4"/>
    <row r="60482" s="6" customFormat="1" x14ac:dyDescent="0.4"/>
    <row r="60483" s="6" customFormat="1" x14ac:dyDescent="0.4"/>
    <row r="60484" s="6" customFormat="1" x14ac:dyDescent="0.4"/>
    <row r="60485" s="6" customFormat="1" x14ac:dyDescent="0.4"/>
    <row r="60486" s="6" customFormat="1" x14ac:dyDescent="0.4"/>
    <row r="60487" s="6" customFormat="1" x14ac:dyDescent="0.4"/>
    <row r="60488" s="6" customFormat="1" x14ac:dyDescent="0.4"/>
    <row r="60489" s="6" customFormat="1" x14ac:dyDescent="0.4"/>
    <row r="60490" s="6" customFormat="1" x14ac:dyDescent="0.4"/>
    <row r="60491" s="6" customFormat="1" x14ac:dyDescent="0.4"/>
    <row r="60492" s="6" customFormat="1" x14ac:dyDescent="0.4"/>
    <row r="60493" s="6" customFormat="1" x14ac:dyDescent="0.4"/>
    <row r="60494" s="6" customFormat="1" x14ac:dyDescent="0.4"/>
    <row r="60495" s="6" customFormat="1" x14ac:dyDescent="0.4"/>
    <row r="60496" s="6" customFormat="1" x14ac:dyDescent="0.4"/>
    <row r="60497" s="6" customFormat="1" x14ac:dyDescent="0.4"/>
    <row r="60498" s="6" customFormat="1" x14ac:dyDescent="0.4"/>
    <row r="60499" s="6" customFormat="1" x14ac:dyDescent="0.4"/>
    <row r="60500" s="6" customFormat="1" x14ac:dyDescent="0.4"/>
    <row r="60501" s="6" customFormat="1" x14ac:dyDescent="0.4"/>
    <row r="60502" s="6" customFormat="1" x14ac:dyDescent="0.4"/>
    <row r="60503" s="6" customFormat="1" x14ac:dyDescent="0.4"/>
    <row r="60504" s="6" customFormat="1" x14ac:dyDescent="0.4"/>
    <row r="60505" s="6" customFormat="1" x14ac:dyDescent="0.4"/>
    <row r="60506" s="6" customFormat="1" x14ac:dyDescent="0.4"/>
    <row r="60507" s="6" customFormat="1" x14ac:dyDescent="0.4"/>
    <row r="60508" s="6" customFormat="1" x14ac:dyDescent="0.4"/>
    <row r="60509" s="6" customFormat="1" x14ac:dyDescent="0.4"/>
    <row r="60510" s="6" customFormat="1" x14ac:dyDescent="0.4"/>
    <row r="60511" s="6" customFormat="1" x14ac:dyDescent="0.4"/>
    <row r="60512" s="6" customFormat="1" x14ac:dyDescent="0.4"/>
    <row r="60513" s="6" customFormat="1" x14ac:dyDescent="0.4"/>
    <row r="60514" s="6" customFormat="1" x14ac:dyDescent="0.4"/>
    <row r="60515" s="6" customFormat="1" x14ac:dyDescent="0.4"/>
    <row r="60516" s="6" customFormat="1" x14ac:dyDescent="0.4"/>
    <row r="60517" s="6" customFormat="1" x14ac:dyDescent="0.4"/>
    <row r="60518" s="6" customFormat="1" x14ac:dyDescent="0.4"/>
    <row r="60519" s="6" customFormat="1" x14ac:dyDescent="0.4"/>
    <row r="60520" s="6" customFormat="1" x14ac:dyDescent="0.4"/>
    <row r="60521" s="6" customFormat="1" x14ac:dyDescent="0.4"/>
    <row r="60522" s="6" customFormat="1" x14ac:dyDescent="0.4"/>
    <row r="60523" s="6" customFormat="1" x14ac:dyDescent="0.4"/>
    <row r="60524" s="6" customFormat="1" x14ac:dyDescent="0.4"/>
    <row r="60525" s="6" customFormat="1" x14ac:dyDescent="0.4"/>
    <row r="60526" s="6" customFormat="1" x14ac:dyDescent="0.4"/>
    <row r="60527" s="6" customFormat="1" x14ac:dyDescent="0.4"/>
    <row r="60528" s="6" customFormat="1" x14ac:dyDescent="0.4"/>
    <row r="60529" s="6" customFormat="1" x14ac:dyDescent="0.4"/>
    <row r="60530" s="6" customFormat="1" x14ac:dyDescent="0.4"/>
    <row r="60531" s="6" customFormat="1" x14ac:dyDescent="0.4"/>
    <row r="60532" s="6" customFormat="1" x14ac:dyDescent="0.4"/>
    <row r="60533" s="6" customFormat="1" x14ac:dyDescent="0.4"/>
    <row r="60534" s="6" customFormat="1" x14ac:dyDescent="0.4"/>
    <row r="60535" s="6" customFormat="1" x14ac:dyDescent="0.4"/>
    <row r="60536" s="6" customFormat="1" x14ac:dyDescent="0.4"/>
    <row r="60537" s="6" customFormat="1" x14ac:dyDescent="0.4"/>
    <row r="60538" s="6" customFormat="1" x14ac:dyDescent="0.4"/>
    <row r="60539" s="6" customFormat="1" x14ac:dyDescent="0.4"/>
    <row r="60540" s="6" customFormat="1" x14ac:dyDescent="0.4"/>
    <row r="60541" s="6" customFormat="1" x14ac:dyDescent="0.4"/>
    <row r="60542" s="6" customFormat="1" x14ac:dyDescent="0.4"/>
    <row r="60543" s="6" customFormat="1" x14ac:dyDescent="0.4"/>
    <row r="60544" s="6" customFormat="1" x14ac:dyDescent="0.4"/>
    <row r="60545" s="6" customFormat="1" x14ac:dyDescent="0.4"/>
    <row r="60546" s="6" customFormat="1" x14ac:dyDescent="0.4"/>
    <row r="60547" s="6" customFormat="1" x14ac:dyDescent="0.4"/>
    <row r="60548" s="6" customFormat="1" x14ac:dyDescent="0.4"/>
    <row r="60549" s="6" customFormat="1" x14ac:dyDescent="0.4"/>
    <row r="60550" s="6" customFormat="1" x14ac:dyDescent="0.4"/>
    <row r="60551" s="6" customFormat="1" x14ac:dyDescent="0.4"/>
    <row r="60552" s="6" customFormat="1" x14ac:dyDescent="0.4"/>
    <row r="60553" s="6" customFormat="1" x14ac:dyDescent="0.4"/>
    <row r="60554" s="6" customFormat="1" x14ac:dyDescent="0.4"/>
    <row r="60555" s="6" customFormat="1" x14ac:dyDescent="0.4"/>
    <row r="60556" s="6" customFormat="1" x14ac:dyDescent="0.4"/>
    <row r="60557" s="6" customFormat="1" x14ac:dyDescent="0.4"/>
    <row r="60558" s="6" customFormat="1" x14ac:dyDescent="0.4"/>
    <row r="60559" s="6" customFormat="1" x14ac:dyDescent="0.4"/>
    <row r="60560" s="6" customFormat="1" x14ac:dyDescent="0.4"/>
    <row r="60561" s="6" customFormat="1" x14ac:dyDescent="0.4"/>
    <row r="60562" s="6" customFormat="1" x14ac:dyDescent="0.4"/>
    <row r="60563" s="6" customFormat="1" x14ac:dyDescent="0.4"/>
    <row r="60564" s="6" customFormat="1" x14ac:dyDescent="0.4"/>
    <row r="60565" s="6" customFormat="1" x14ac:dyDescent="0.4"/>
    <row r="60566" s="6" customFormat="1" x14ac:dyDescent="0.4"/>
    <row r="60567" s="6" customFormat="1" x14ac:dyDescent="0.4"/>
    <row r="60568" s="6" customFormat="1" x14ac:dyDescent="0.4"/>
    <row r="60569" s="6" customFormat="1" x14ac:dyDescent="0.4"/>
    <row r="60570" s="6" customFormat="1" x14ac:dyDescent="0.4"/>
    <row r="60571" s="6" customFormat="1" x14ac:dyDescent="0.4"/>
    <row r="60572" s="6" customFormat="1" x14ac:dyDescent="0.4"/>
    <row r="60573" s="6" customFormat="1" x14ac:dyDescent="0.4"/>
    <row r="60574" s="6" customFormat="1" x14ac:dyDescent="0.4"/>
    <row r="60575" s="6" customFormat="1" x14ac:dyDescent="0.4"/>
    <row r="60576" s="6" customFormat="1" x14ac:dyDescent="0.4"/>
    <row r="60577" s="6" customFormat="1" x14ac:dyDescent="0.4"/>
    <row r="60578" s="6" customFormat="1" x14ac:dyDescent="0.4"/>
    <row r="60579" s="6" customFormat="1" x14ac:dyDescent="0.4"/>
    <row r="60580" s="6" customFormat="1" x14ac:dyDescent="0.4"/>
    <row r="60581" s="6" customFormat="1" x14ac:dyDescent="0.4"/>
    <row r="60582" s="6" customFormat="1" x14ac:dyDescent="0.4"/>
    <row r="60583" s="6" customFormat="1" x14ac:dyDescent="0.4"/>
    <row r="60584" s="6" customFormat="1" x14ac:dyDescent="0.4"/>
    <row r="60585" s="6" customFormat="1" x14ac:dyDescent="0.4"/>
    <row r="60586" s="6" customFormat="1" x14ac:dyDescent="0.4"/>
    <row r="60587" s="6" customFormat="1" x14ac:dyDescent="0.4"/>
    <row r="60588" s="6" customFormat="1" x14ac:dyDescent="0.4"/>
    <row r="60589" s="6" customFormat="1" x14ac:dyDescent="0.4"/>
    <row r="60590" s="6" customFormat="1" x14ac:dyDescent="0.4"/>
    <row r="60591" s="6" customFormat="1" x14ac:dyDescent="0.4"/>
    <row r="60592" s="6" customFormat="1" x14ac:dyDescent="0.4"/>
    <row r="60593" s="6" customFormat="1" x14ac:dyDescent="0.4"/>
    <row r="60594" s="6" customFormat="1" x14ac:dyDescent="0.4"/>
    <row r="60595" s="6" customFormat="1" x14ac:dyDescent="0.4"/>
    <row r="60596" s="6" customFormat="1" x14ac:dyDescent="0.4"/>
    <row r="60597" s="6" customFormat="1" x14ac:dyDescent="0.4"/>
    <row r="60598" s="6" customFormat="1" x14ac:dyDescent="0.4"/>
    <row r="60599" s="6" customFormat="1" x14ac:dyDescent="0.4"/>
    <row r="60600" s="6" customFormat="1" x14ac:dyDescent="0.4"/>
    <row r="60601" s="6" customFormat="1" x14ac:dyDescent="0.4"/>
    <row r="60602" s="6" customFormat="1" x14ac:dyDescent="0.4"/>
    <row r="60603" s="6" customFormat="1" x14ac:dyDescent="0.4"/>
    <row r="60604" s="6" customFormat="1" x14ac:dyDescent="0.4"/>
    <row r="60605" s="6" customFormat="1" x14ac:dyDescent="0.4"/>
    <row r="60606" s="6" customFormat="1" x14ac:dyDescent="0.4"/>
    <row r="60607" s="6" customFormat="1" x14ac:dyDescent="0.4"/>
    <row r="60608" s="6" customFormat="1" x14ac:dyDescent="0.4"/>
    <row r="60609" s="6" customFormat="1" x14ac:dyDescent="0.4"/>
    <row r="60610" s="6" customFormat="1" x14ac:dyDescent="0.4"/>
    <row r="60611" s="6" customFormat="1" x14ac:dyDescent="0.4"/>
    <row r="60612" s="6" customFormat="1" x14ac:dyDescent="0.4"/>
    <row r="60613" s="6" customFormat="1" x14ac:dyDescent="0.4"/>
    <row r="60614" s="6" customFormat="1" x14ac:dyDescent="0.4"/>
    <row r="60615" s="6" customFormat="1" x14ac:dyDescent="0.4"/>
    <row r="60616" s="6" customFormat="1" x14ac:dyDescent="0.4"/>
    <row r="60617" s="6" customFormat="1" x14ac:dyDescent="0.4"/>
    <row r="60618" s="6" customFormat="1" x14ac:dyDescent="0.4"/>
    <row r="60619" s="6" customFormat="1" x14ac:dyDescent="0.4"/>
    <row r="60620" s="6" customFormat="1" x14ac:dyDescent="0.4"/>
    <row r="60621" s="6" customFormat="1" x14ac:dyDescent="0.4"/>
    <row r="60622" s="6" customFormat="1" x14ac:dyDescent="0.4"/>
    <row r="60623" s="6" customFormat="1" x14ac:dyDescent="0.4"/>
    <row r="60624" s="6" customFormat="1" x14ac:dyDescent="0.4"/>
    <row r="60625" s="6" customFormat="1" x14ac:dyDescent="0.4"/>
    <row r="60626" s="6" customFormat="1" x14ac:dyDescent="0.4"/>
    <row r="60627" s="6" customFormat="1" x14ac:dyDescent="0.4"/>
    <row r="60628" s="6" customFormat="1" x14ac:dyDescent="0.4"/>
    <row r="60629" s="6" customFormat="1" x14ac:dyDescent="0.4"/>
    <row r="60630" s="6" customFormat="1" x14ac:dyDescent="0.4"/>
    <row r="60631" s="6" customFormat="1" x14ac:dyDescent="0.4"/>
    <row r="60632" s="6" customFormat="1" x14ac:dyDescent="0.4"/>
    <row r="60633" s="6" customFormat="1" x14ac:dyDescent="0.4"/>
    <row r="60634" s="6" customFormat="1" x14ac:dyDescent="0.4"/>
    <row r="60635" s="6" customFormat="1" x14ac:dyDescent="0.4"/>
    <row r="60636" s="6" customFormat="1" x14ac:dyDescent="0.4"/>
    <row r="60637" s="6" customFormat="1" x14ac:dyDescent="0.4"/>
    <row r="60638" s="6" customFormat="1" x14ac:dyDescent="0.4"/>
    <row r="60639" s="6" customFormat="1" x14ac:dyDescent="0.4"/>
    <row r="60640" s="6" customFormat="1" x14ac:dyDescent="0.4"/>
    <row r="60641" s="6" customFormat="1" x14ac:dyDescent="0.4"/>
    <row r="60642" s="6" customFormat="1" x14ac:dyDescent="0.4"/>
    <row r="60643" s="6" customFormat="1" x14ac:dyDescent="0.4"/>
    <row r="60644" s="6" customFormat="1" x14ac:dyDescent="0.4"/>
    <row r="60645" s="6" customFormat="1" x14ac:dyDescent="0.4"/>
    <row r="60646" s="6" customFormat="1" x14ac:dyDescent="0.4"/>
    <row r="60647" s="6" customFormat="1" x14ac:dyDescent="0.4"/>
    <row r="60648" s="6" customFormat="1" x14ac:dyDescent="0.4"/>
    <row r="60649" s="6" customFormat="1" x14ac:dyDescent="0.4"/>
    <row r="60650" s="6" customFormat="1" x14ac:dyDescent="0.4"/>
    <row r="60651" s="6" customFormat="1" x14ac:dyDescent="0.4"/>
    <row r="60652" s="6" customFormat="1" x14ac:dyDescent="0.4"/>
    <row r="60653" s="6" customFormat="1" x14ac:dyDescent="0.4"/>
    <row r="60654" s="6" customFormat="1" x14ac:dyDescent="0.4"/>
    <row r="60655" s="6" customFormat="1" x14ac:dyDescent="0.4"/>
    <row r="60656" s="6" customFormat="1" x14ac:dyDescent="0.4"/>
    <row r="60657" s="6" customFormat="1" x14ac:dyDescent="0.4"/>
    <row r="60658" s="6" customFormat="1" x14ac:dyDescent="0.4"/>
    <row r="60659" s="6" customFormat="1" x14ac:dyDescent="0.4"/>
    <row r="60660" s="6" customFormat="1" x14ac:dyDescent="0.4"/>
    <row r="60661" s="6" customFormat="1" x14ac:dyDescent="0.4"/>
    <row r="60662" s="6" customFormat="1" x14ac:dyDescent="0.4"/>
    <row r="60663" s="6" customFormat="1" x14ac:dyDescent="0.4"/>
    <row r="60664" s="6" customFormat="1" x14ac:dyDescent="0.4"/>
    <row r="60665" s="6" customFormat="1" x14ac:dyDescent="0.4"/>
    <row r="60666" s="6" customFormat="1" x14ac:dyDescent="0.4"/>
    <row r="60667" s="6" customFormat="1" x14ac:dyDescent="0.4"/>
    <row r="60668" s="6" customFormat="1" x14ac:dyDescent="0.4"/>
    <row r="60669" s="6" customFormat="1" x14ac:dyDescent="0.4"/>
    <row r="60670" s="6" customFormat="1" x14ac:dyDescent="0.4"/>
    <row r="60671" s="6" customFormat="1" x14ac:dyDescent="0.4"/>
    <row r="60672" s="6" customFormat="1" x14ac:dyDescent="0.4"/>
    <row r="60673" s="6" customFormat="1" x14ac:dyDescent="0.4"/>
    <row r="60674" s="6" customFormat="1" x14ac:dyDescent="0.4"/>
    <row r="60675" s="6" customFormat="1" x14ac:dyDescent="0.4"/>
    <row r="60676" s="6" customFormat="1" x14ac:dyDescent="0.4"/>
    <row r="60677" s="6" customFormat="1" x14ac:dyDescent="0.4"/>
    <row r="60678" s="6" customFormat="1" x14ac:dyDescent="0.4"/>
    <row r="60679" s="6" customFormat="1" x14ac:dyDescent="0.4"/>
    <row r="60680" s="6" customFormat="1" x14ac:dyDescent="0.4"/>
    <row r="60681" s="6" customFormat="1" x14ac:dyDescent="0.4"/>
    <row r="60682" s="6" customFormat="1" x14ac:dyDescent="0.4"/>
    <row r="60683" s="6" customFormat="1" x14ac:dyDescent="0.4"/>
    <row r="60684" s="6" customFormat="1" x14ac:dyDescent="0.4"/>
    <row r="60685" s="6" customFormat="1" x14ac:dyDescent="0.4"/>
    <row r="60686" s="6" customFormat="1" x14ac:dyDescent="0.4"/>
    <row r="60687" s="6" customFormat="1" x14ac:dyDescent="0.4"/>
    <row r="60688" s="6" customFormat="1" x14ac:dyDescent="0.4"/>
    <row r="60689" s="6" customFormat="1" x14ac:dyDescent="0.4"/>
    <row r="60690" s="6" customFormat="1" x14ac:dyDescent="0.4"/>
    <row r="60691" s="6" customFormat="1" x14ac:dyDescent="0.4"/>
    <row r="60692" s="6" customFormat="1" x14ac:dyDescent="0.4"/>
    <row r="60693" s="6" customFormat="1" x14ac:dyDescent="0.4"/>
    <row r="60694" s="6" customFormat="1" x14ac:dyDescent="0.4"/>
    <row r="60695" s="6" customFormat="1" x14ac:dyDescent="0.4"/>
    <row r="60696" s="6" customFormat="1" x14ac:dyDescent="0.4"/>
    <row r="60697" s="6" customFormat="1" x14ac:dyDescent="0.4"/>
    <row r="60698" s="6" customFormat="1" x14ac:dyDescent="0.4"/>
    <row r="60699" s="6" customFormat="1" x14ac:dyDescent="0.4"/>
    <row r="60700" s="6" customFormat="1" x14ac:dyDescent="0.4"/>
    <row r="60701" s="6" customFormat="1" x14ac:dyDescent="0.4"/>
    <row r="60702" s="6" customFormat="1" x14ac:dyDescent="0.4"/>
    <row r="60703" s="6" customFormat="1" x14ac:dyDescent="0.4"/>
    <row r="60704" s="6" customFormat="1" x14ac:dyDescent="0.4"/>
    <row r="60705" s="6" customFormat="1" x14ac:dyDescent="0.4"/>
    <row r="60706" s="6" customFormat="1" x14ac:dyDescent="0.4"/>
    <row r="60707" s="6" customFormat="1" x14ac:dyDescent="0.4"/>
    <row r="60708" s="6" customFormat="1" x14ac:dyDescent="0.4"/>
    <row r="60709" s="6" customFormat="1" x14ac:dyDescent="0.4"/>
    <row r="60710" s="6" customFormat="1" x14ac:dyDescent="0.4"/>
    <row r="60711" s="6" customFormat="1" x14ac:dyDescent="0.4"/>
    <row r="60712" s="6" customFormat="1" x14ac:dyDescent="0.4"/>
    <row r="60713" s="6" customFormat="1" x14ac:dyDescent="0.4"/>
    <row r="60714" s="6" customFormat="1" x14ac:dyDescent="0.4"/>
    <row r="60715" s="6" customFormat="1" x14ac:dyDescent="0.4"/>
    <row r="60716" s="6" customFormat="1" x14ac:dyDescent="0.4"/>
    <row r="60717" s="6" customFormat="1" x14ac:dyDescent="0.4"/>
    <row r="60718" s="6" customFormat="1" x14ac:dyDescent="0.4"/>
    <row r="60719" s="6" customFormat="1" x14ac:dyDescent="0.4"/>
    <row r="60720" s="6" customFormat="1" x14ac:dyDescent="0.4"/>
    <row r="60721" s="6" customFormat="1" x14ac:dyDescent="0.4"/>
    <row r="60722" s="6" customFormat="1" x14ac:dyDescent="0.4"/>
    <row r="60723" s="6" customFormat="1" x14ac:dyDescent="0.4"/>
    <row r="60724" s="6" customFormat="1" x14ac:dyDescent="0.4"/>
    <row r="60725" s="6" customFormat="1" x14ac:dyDescent="0.4"/>
    <row r="60726" s="6" customFormat="1" x14ac:dyDescent="0.4"/>
    <row r="60727" s="6" customFormat="1" x14ac:dyDescent="0.4"/>
    <row r="60728" s="6" customFormat="1" x14ac:dyDescent="0.4"/>
    <row r="60729" s="6" customFormat="1" x14ac:dyDescent="0.4"/>
    <row r="60730" s="6" customFormat="1" x14ac:dyDescent="0.4"/>
    <row r="60731" s="6" customFormat="1" x14ac:dyDescent="0.4"/>
    <row r="60732" s="6" customFormat="1" x14ac:dyDescent="0.4"/>
    <row r="60733" s="6" customFormat="1" x14ac:dyDescent="0.4"/>
    <row r="60734" s="6" customFormat="1" x14ac:dyDescent="0.4"/>
    <row r="60735" s="6" customFormat="1" x14ac:dyDescent="0.4"/>
    <row r="60736" s="6" customFormat="1" x14ac:dyDescent="0.4"/>
    <row r="60737" s="6" customFormat="1" x14ac:dyDescent="0.4"/>
    <row r="60738" s="6" customFormat="1" x14ac:dyDescent="0.4"/>
    <row r="60739" s="6" customFormat="1" x14ac:dyDescent="0.4"/>
    <row r="60740" s="6" customFormat="1" x14ac:dyDescent="0.4"/>
    <row r="60741" s="6" customFormat="1" x14ac:dyDescent="0.4"/>
    <row r="60742" s="6" customFormat="1" x14ac:dyDescent="0.4"/>
    <row r="60743" s="6" customFormat="1" x14ac:dyDescent="0.4"/>
    <row r="60744" s="6" customFormat="1" x14ac:dyDescent="0.4"/>
    <row r="60745" s="6" customFormat="1" x14ac:dyDescent="0.4"/>
    <row r="60746" s="6" customFormat="1" x14ac:dyDescent="0.4"/>
    <row r="60747" s="6" customFormat="1" x14ac:dyDescent="0.4"/>
    <row r="60748" s="6" customFormat="1" x14ac:dyDescent="0.4"/>
    <row r="60749" s="6" customFormat="1" x14ac:dyDescent="0.4"/>
    <row r="60750" s="6" customFormat="1" x14ac:dyDescent="0.4"/>
    <row r="60751" s="6" customFormat="1" x14ac:dyDescent="0.4"/>
    <row r="60752" s="6" customFormat="1" x14ac:dyDescent="0.4"/>
    <row r="60753" s="6" customFormat="1" x14ac:dyDescent="0.4"/>
    <row r="60754" s="6" customFormat="1" x14ac:dyDescent="0.4"/>
    <row r="60755" s="6" customFormat="1" x14ac:dyDescent="0.4"/>
    <row r="60756" s="6" customFormat="1" x14ac:dyDescent="0.4"/>
    <row r="60757" s="6" customFormat="1" x14ac:dyDescent="0.4"/>
    <row r="60758" s="6" customFormat="1" x14ac:dyDescent="0.4"/>
    <row r="60759" s="6" customFormat="1" x14ac:dyDescent="0.4"/>
    <row r="60760" s="6" customFormat="1" x14ac:dyDescent="0.4"/>
    <row r="60761" s="6" customFormat="1" x14ac:dyDescent="0.4"/>
    <row r="60762" s="6" customFormat="1" x14ac:dyDescent="0.4"/>
    <row r="60763" s="6" customFormat="1" x14ac:dyDescent="0.4"/>
    <row r="60764" s="6" customFormat="1" x14ac:dyDescent="0.4"/>
    <row r="60765" s="6" customFormat="1" x14ac:dyDescent="0.4"/>
    <row r="60766" s="6" customFormat="1" x14ac:dyDescent="0.4"/>
    <row r="60767" s="6" customFormat="1" x14ac:dyDescent="0.4"/>
    <row r="60768" s="6" customFormat="1" x14ac:dyDescent="0.4"/>
    <row r="60769" s="6" customFormat="1" x14ac:dyDescent="0.4"/>
    <row r="60770" s="6" customFormat="1" x14ac:dyDescent="0.4"/>
    <row r="60771" s="6" customFormat="1" x14ac:dyDescent="0.4"/>
    <row r="60772" s="6" customFormat="1" x14ac:dyDescent="0.4"/>
    <row r="60773" s="6" customFormat="1" x14ac:dyDescent="0.4"/>
    <row r="60774" s="6" customFormat="1" x14ac:dyDescent="0.4"/>
    <row r="60775" s="6" customFormat="1" x14ac:dyDescent="0.4"/>
    <row r="60776" s="6" customFormat="1" x14ac:dyDescent="0.4"/>
    <row r="60777" s="6" customFormat="1" x14ac:dyDescent="0.4"/>
    <row r="60778" s="6" customFormat="1" x14ac:dyDescent="0.4"/>
    <row r="60779" s="6" customFormat="1" x14ac:dyDescent="0.4"/>
    <row r="60780" s="6" customFormat="1" x14ac:dyDescent="0.4"/>
    <row r="60781" s="6" customFormat="1" x14ac:dyDescent="0.4"/>
    <row r="60782" s="6" customFormat="1" x14ac:dyDescent="0.4"/>
    <row r="60783" s="6" customFormat="1" x14ac:dyDescent="0.4"/>
    <row r="60784" s="6" customFormat="1" x14ac:dyDescent="0.4"/>
    <row r="60785" s="6" customFormat="1" x14ac:dyDescent="0.4"/>
    <row r="60786" s="6" customFormat="1" x14ac:dyDescent="0.4"/>
    <row r="60787" s="6" customFormat="1" x14ac:dyDescent="0.4"/>
    <row r="60788" s="6" customFormat="1" x14ac:dyDescent="0.4"/>
    <row r="60789" s="6" customFormat="1" x14ac:dyDescent="0.4"/>
    <row r="60790" s="6" customFormat="1" x14ac:dyDescent="0.4"/>
    <row r="60791" s="6" customFormat="1" x14ac:dyDescent="0.4"/>
    <row r="60792" s="6" customFormat="1" x14ac:dyDescent="0.4"/>
    <row r="60793" s="6" customFormat="1" x14ac:dyDescent="0.4"/>
    <row r="60794" s="6" customFormat="1" x14ac:dyDescent="0.4"/>
    <row r="60795" s="6" customFormat="1" x14ac:dyDescent="0.4"/>
    <row r="60796" s="6" customFormat="1" x14ac:dyDescent="0.4"/>
    <row r="60797" s="6" customFormat="1" x14ac:dyDescent="0.4"/>
    <row r="60798" s="6" customFormat="1" x14ac:dyDescent="0.4"/>
    <row r="60799" s="6" customFormat="1" x14ac:dyDescent="0.4"/>
    <row r="60800" s="6" customFormat="1" x14ac:dyDescent="0.4"/>
    <row r="60801" s="6" customFormat="1" x14ac:dyDescent="0.4"/>
    <row r="60802" s="6" customFormat="1" x14ac:dyDescent="0.4"/>
    <row r="60803" s="6" customFormat="1" x14ac:dyDescent="0.4"/>
    <row r="60804" s="6" customFormat="1" x14ac:dyDescent="0.4"/>
    <row r="60805" s="6" customFormat="1" x14ac:dyDescent="0.4"/>
    <row r="60806" s="6" customFormat="1" x14ac:dyDescent="0.4"/>
    <row r="60807" s="6" customFormat="1" x14ac:dyDescent="0.4"/>
    <row r="60808" s="6" customFormat="1" x14ac:dyDescent="0.4"/>
    <row r="60809" s="6" customFormat="1" x14ac:dyDescent="0.4"/>
    <row r="60810" s="6" customFormat="1" x14ac:dyDescent="0.4"/>
    <row r="60811" s="6" customFormat="1" x14ac:dyDescent="0.4"/>
    <row r="60812" s="6" customFormat="1" x14ac:dyDescent="0.4"/>
    <row r="60813" s="6" customFormat="1" x14ac:dyDescent="0.4"/>
    <row r="60814" s="6" customFormat="1" x14ac:dyDescent="0.4"/>
    <row r="60815" s="6" customFormat="1" x14ac:dyDescent="0.4"/>
    <row r="60816" s="6" customFormat="1" x14ac:dyDescent="0.4"/>
    <row r="60817" s="6" customFormat="1" x14ac:dyDescent="0.4"/>
    <row r="60818" s="6" customFormat="1" x14ac:dyDescent="0.4"/>
    <row r="60819" s="6" customFormat="1" x14ac:dyDescent="0.4"/>
    <row r="60820" s="6" customFormat="1" x14ac:dyDescent="0.4"/>
    <row r="60821" s="6" customFormat="1" x14ac:dyDescent="0.4"/>
    <row r="60822" s="6" customFormat="1" x14ac:dyDescent="0.4"/>
    <row r="60823" s="6" customFormat="1" x14ac:dyDescent="0.4"/>
    <row r="60824" s="6" customFormat="1" x14ac:dyDescent="0.4"/>
    <row r="60825" s="6" customFormat="1" x14ac:dyDescent="0.4"/>
    <row r="60826" s="6" customFormat="1" x14ac:dyDescent="0.4"/>
    <row r="60827" s="6" customFormat="1" x14ac:dyDescent="0.4"/>
    <row r="60828" s="6" customFormat="1" x14ac:dyDescent="0.4"/>
    <row r="60829" s="6" customFormat="1" x14ac:dyDescent="0.4"/>
    <row r="60830" s="6" customFormat="1" x14ac:dyDescent="0.4"/>
    <row r="60831" s="6" customFormat="1" x14ac:dyDescent="0.4"/>
    <row r="60832" s="6" customFormat="1" x14ac:dyDescent="0.4"/>
    <row r="60833" s="6" customFormat="1" x14ac:dyDescent="0.4"/>
    <row r="60834" s="6" customFormat="1" x14ac:dyDescent="0.4"/>
    <row r="60835" s="6" customFormat="1" x14ac:dyDescent="0.4"/>
    <row r="60836" s="6" customFormat="1" x14ac:dyDescent="0.4"/>
    <row r="60837" s="6" customFormat="1" x14ac:dyDescent="0.4"/>
    <row r="60838" s="6" customFormat="1" x14ac:dyDescent="0.4"/>
    <row r="60839" s="6" customFormat="1" x14ac:dyDescent="0.4"/>
    <row r="60840" s="6" customFormat="1" x14ac:dyDescent="0.4"/>
    <row r="60841" s="6" customFormat="1" x14ac:dyDescent="0.4"/>
    <row r="60842" s="6" customFormat="1" x14ac:dyDescent="0.4"/>
    <row r="60843" s="6" customFormat="1" x14ac:dyDescent="0.4"/>
    <row r="60844" s="6" customFormat="1" x14ac:dyDescent="0.4"/>
    <row r="60845" s="6" customFormat="1" x14ac:dyDescent="0.4"/>
    <row r="60846" s="6" customFormat="1" x14ac:dyDescent="0.4"/>
    <row r="60847" s="6" customFormat="1" x14ac:dyDescent="0.4"/>
    <row r="60848" s="6" customFormat="1" x14ac:dyDescent="0.4"/>
    <row r="60849" s="6" customFormat="1" x14ac:dyDescent="0.4"/>
    <row r="60850" s="6" customFormat="1" x14ac:dyDescent="0.4"/>
    <row r="60851" s="6" customFormat="1" x14ac:dyDescent="0.4"/>
    <row r="60852" s="6" customFormat="1" x14ac:dyDescent="0.4"/>
    <row r="60853" s="6" customFormat="1" x14ac:dyDescent="0.4"/>
    <row r="60854" s="6" customFormat="1" x14ac:dyDescent="0.4"/>
    <row r="60855" s="6" customFormat="1" x14ac:dyDescent="0.4"/>
    <row r="60856" s="6" customFormat="1" x14ac:dyDescent="0.4"/>
    <row r="60857" s="6" customFormat="1" x14ac:dyDescent="0.4"/>
    <row r="60858" s="6" customFormat="1" x14ac:dyDescent="0.4"/>
    <row r="60859" s="6" customFormat="1" x14ac:dyDescent="0.4"/>
    <row r="60860" s="6" customFormat="1" x14ac:dyDescent="0.4"/>
    <row r="60861" s="6" customFormat="1" x14ac:dyDescent="0.4"/>
    <row r="60862" s="6" customFormat="1" x14ac:dyDescent="0.4"/>
    <row r="60863" s="6" customFormat="1" x14ac:dyDescent="0.4"/>
    <row r="60864" s="6" customFormat="1" x14ac:dyDescent="0.4"/>
    <row r="60865" s="6" customFormat="1" x14ac:dyDescent="0.4"/>
    <row r="60866" s="6" customFormat="1" x14ac:dyDescent="0.4"/>
    <row r="60867" s="6" customFormat="1" x14ac:dyDescent="0.4"/>
    <row r="60868" s="6" customFormat="1" x14ac:dyDescent="0.4"/>
    <row r="60869" s="6" customFormat="1" x14ac:dyDescent="0.4"/>
    <row r="60870" s="6" customFormat="1" x14ac:dyDescent="0.4"/>
    <row r="60871" s="6" customFormat="1" x14ac:dyDescent="0.4"/>
    <row r="60872" s="6" customFormat="1" x14ac:dyDescent="0.4"/>
    <row r="60873" s="6" customFormat="1" x14ac:dyDescent="0.4"/>
    <row r="60874" s="6" customFormat="1" x14ac:dyDescent="0.4"/>
    <row r="60875" s="6" customFormat="1" x14ac:dyDescent="0.4"/>
    <row r="60876" s="6" customFormat="1" x14ac:dyDescent="0.4"/>
    <row r="60877" s="6" customFormat="1" x14ac:dyDescent="0.4"/>
    <row r="60878" s="6" customFormat="1" x14ac:dyDescent="0.4"/>
    <row r="60879" s="6" customFormat="1" x14ac:dyDescent="0.4"/>
    <row r="60880" s="6" customFormat="1" x14ac:dyDescent="0.4"/>
    <row r="60881" s="6" customFormat="1" x14ac:dyDescent="0.4"/>
    <row r="60882" s="6" customFormat="1" x14ac:dyDescent="0.4"/>
    <row r="60883" s="6" customFormat="1" x14ac:dyDescent="0.4"/>
    <row r="60884" s="6" customFormat="1" x14ac:dyDescent="0.4"/>
    <row r="60885" s="6" customFormat="1" x14ac:dyDescent="0.4"/>
    <row r="60886" s="6" customFormat="1" x14ac:dyDescent="0.4"/>
    <row r="60887" s="6" customFormat="1" x14ac:dyDescent="0.4"/>
    <row r="60888" s="6" customFormat="1" x14ac:dyDescent="0.4"/>
    <row r="60889" s="6" customFormat="1" x14ac:dyDescent="0.4"/>
    <row r="60890" s="6" customFormat="1" x14ac:dyDescent="0.4"/>
    <row r="60891" s="6" customFormat="1" x14ac:dyDescent="0.4"/>
    <row r="60892" s="6" customFormat="1" x14ac:dyDescent="0.4"/>
    <row r="60893" s="6" customFormat="1" x14ac:dyDescent="0.4"/>
    <row r="60894" s="6" customFormat="1" x14ac:dyDescent="0.4"/>
    <row r="60895" s="6" customFormat="1" x14ac:dyDescent="0.4"/>
    <row r="60896" s="6" customFormat="1" x14ac:dyDescent="0.4"/>
    <row r="60897" s="6" customFormat="1" x14ac:dyDescent="0.4"/>
    <row r="60898" s="6" customFormat="1" x14ac:dyDescent="0.4"/>
    <row r="60899" s="6" customFormat="1" x14ac:dyDescent="0.4"/>
    <row r="60900" s="6" customFormat="1" x14ac:dyDescent="0.4"/>
    <row r="60901" s="6" customFormat="1" x14ac:dyDescent="0.4"/>
    <row r="60902" s="6" customFormat="1" x14ac:dyDescent="0.4"/>
    <row r="60903" s="6" customFormat="1" x14ac:dyDescent="0.4"/>
    <row r="60904" s="6" customFormat="1" x14ac:dyDescent="0.4"/>
    <row r="60905" s="6" customFormat="1" x14ac:dyDescent="0.4"/>
    <row r="60906" s="6" customFormat="1" x14ac:dyDescent="0.4"/>
    <row r="60907" s="6" customFormat="1" x14ac:dyDescent="0.4"/>
    <row r="60908" s="6" customFormat="1" x14ac:dyDescent="0.4"/>
    <row r="60909" s="6" customFormat="1" x14ac:dyDescent="0.4"/>
    <row r="60910" s="6" customFormat="1" x14ac:dyDescent="0.4"/>
    <row r="60911" s="6" customFormat="1" x14ac:dyDescent="0.4"/>
    <row r="60912" s="6" customFormat="1" x14ac:dyDescent="0.4"/>
    <row r="60913" s="6" customFormat="1" x14ac:dyDescent="0.4"/>
    <row r="60914" s="6" customFormat="1" x14ac:dyDescent="0.4"/>
    <row r="60915" s="6" customFormat="1" x14ac:dyDescent="0.4"/>
    <row r="60916" s="6" customFormat="1" x14ac:dyDescent="0.4"/>
    <row r="60917" s="6" customFormat="1" x14ac:dyDescent="0.4"/>
    <row r="60918" s="6" customFormat="1" x14ac:dyDescent="0.4"/>
    <row r="60919" s="6" customFormat="1" x14ac:dyDescent="0.4"/>
    <row r="60920" s="6" customFormat="1" x14ac:dyDescent="0.4"/>
    <row r="60921" s="6" customFormat="1" x14ac:dyDescent="0.4"/>
    <row r="60922" s="6" customFormat="1" x14ac:dyDescent="0.4"/>
    <row r="60923" s="6" customFormat="1" x14ac:dyDescent="0.4"/>
    <row r="60924" s="6" customFormat="1" x14ac:dyDescent="0.4"/>
    <row r="60925" s="6" customFormat="1" x14ac:dyDescent="0.4"/>
    <row r="60926" s="6" customFormat="1" x14ac:dyDescent="0.4"/>
    <row r="60927" s="6" customFormat="1" x14ac:dyDescent="0.4"/>
    <row r="60928" s="6" customFormat="1" x14ac:dyDescent="0.4"/>
    <row r="60929" s="6" customFormat="1" x14ac:dyDescent="0.4"/>
    <row r="60930" s="6" customFormat="1" x14ac:dyDescent="0.4"/>
    <row r="60931" s="6" customFormat="1" x14ac:dyDescent="0.4"/>
    <row r="60932" s="6" customFormat="1" x14ac:dyDescent="0.4"/>
    <row r="60933" s="6" customFormat="1" x14ac:dyDescent="0.4"/>
    <row r="60934" s="6" customFormat="1" x14ac:dyDescent="0.4"/>
    <row r="60935" s="6" customFormat="1" x14ac:dyDescent="0.4"/>
    <row r="60936" s="6" customFormat="1" x14ac:dyDescent="0.4"/>
    <row r="60937" s="6" customFormat="1" x14ac:dyDescent="0.4"/>
    <row r="60938" s="6" customFormat="1" x14ac:dyDescent="0.4"/>
    <row r="60939" s="6" customFormat="1" x14ac:dyDescent="0.4"/>
    <row r="60940" s="6" customFormat="1" x14ac:dyDescent="0.4"/>
    <row r="60941" s="6" customFormat="1" x14ac:dyDescent="0.4"/>
    <row r="60942" s="6" customFormat="1" x14ac:dyDescent="0.4"/>
    <row r="60943" s="6" customFormat="1" x14ac:dyDescent="0.4"/>
    <row r="60944" s="6" customFormat="1" x14ac:dyDescent="0.4"/>
    <row r="60945" s="6" customFormat="1" x14ac:dyDescent="0.4"/>
    <row r="60946" s="6" customFormat="1" x14ac:dyDescent="0.4"/>
    <row r="60947" s="6" customFormat="1" x14ac:dyDescent="0.4"/>
    <row r="60948" s="6" customFormat="1" x14ac:dyDescent="0.4"/>
    <row r="60949" s="6" customFormat="1" x14ac:dyDescent="0.4"/>
    <row r="60950" s="6" customFormat="1" x14ac:dyDescent="0.4"/>
    <row r="60951" s="6" customFormat="1" x14ac:dyDescent="0.4"/>
    <row r="60952" s="6" customFormat="1" x14ac:dyDescent="0.4"/>
    <row r="60953" s="6" customFormat="1" x14ac:dyDescent="0.4"/>
    <row r="60954" s="6" customFormat="1" x14ac:dyDescent="0.4"/>
    <row r="60955" s="6" customFormat="1" x14ac:dyDescent="0.4"/>
    <row r="60956" s="6" customFormat="1" x14ac:dyDescent="0.4"/>
    <row r="60957" s="6" customFormat="1" x14ac:dyDescent="0.4"/>
    <row r="60958" s="6" customFormat="1" x14ac:dyDescent="0.4"/>
    <row r="60959" s="6" customFormat="1" x14ac:dyDescent="0.4"/>
    <row r="60960" s="6" customFormat="1" x14ac:dyDescent="0.4"/>
    <row r="60961" s="6" customFormat="1" x14ac:dyDescent="0.4"/>
    <row r="60962" s="6" customFormat="1" x14ac:dyDescent="0.4"/>
    <row r="60963" s="6" customFormat="1" x14ac:dyDescent="0.4"/>
    <row r="60964" s="6" customFormat="1" x14ac:dyDescent="0.4"/>
    <row r="60965" s="6" customFormat="1" x14ac:dyDescent="0.4"/>
    <row r="60966" s="6" customFormat="1" x14ac:dyDescent="0.4"/>
    <row r="60967" s="6" customFormat="1" x14ac:dyDescent="0.4"/>
    <row r="60968" s="6" customFormat="1" x14ac:dyDescent="0.4"/>
    <row r="60969" s="6" customFormat="1" x14ac:dyDescent="0.4"/>
    <row r="60970" s="6" customFormat="1" x14ac:dyDescent="0.4"/>
    <row r="60971" s="6" customFormat="1" x14ac:dyDescent="0.4"/>
    <row r="60972" s="6" customFormat="1" x14ac:dyDescent="0.4"/>
    <row r="60973" s="6" customFormat="1" x14ac:dyDescent="0.4"/>
    <row r="60974" s="6" customFormat="1" x14ac:dyDescent="0.4"/>
    <row r="60975" s="6" customFormat="1" x14ac:dyDescent="0.4"/>
    <row r="60976" s="6" customFormat="1" x14ac:dyDescent="0.4"/>
    <row r="60977" s="6" customFormat="1" x14ac:dyDescent="0.4"/>
    <row r="60978" s="6" customFormat="1" x14ac:dyDescent="0.4"/>
    <row r="60979" s="6" customFormat="1" x14ac:dyDescent="0.4"/>
    <row r="60980" s="6" customFormat="1" x14ac:dyDescent="0.4"/>
    <row r="60981" s="6" customFormat="1" x14ac:dyDescent="0.4"/>
    <row r="60982" s="6" customFormat="1" x14ac:dyDescent="0.4"/>
    <row r="60983" s="6" customFormat="1" x14ac:dyDescent="0.4"/>
    <row r="60984" s="6" customFormat="1" x14ac:dyDescent="0.4"/>
    <row r="60985" s="6" customFormat="1" x14ac:dyDescent="0.4"/>
    <row r="60986" s="6" customFormat="1" x14ac:dyDescent="0.4"/>
    <row r="60987" s="6" customFormat="1" x14ac:dyDescent="0.4"/>
    <row r="60988" s="6" customFormat="1" x14ac:dyDescent="0.4"/>
    <row r="60989" s="6" customFormat="1" x14ac:dyDescent="0.4"/>
    <row r="60990" s="6" customFormat="1" x14ac:dyDescent="0.4"/>
    <row r="60991" s="6" customFormat="1" x14ac:dyDescent="0.4"/>
    <row r="60992" s="6" customFormat="1" x14ac:dyDescent="0.4"/>
    <row r="60993" s="6" customFormat="1" x14ac:dyDescent="0.4"/>
    <row r="60994" s="6" customFormat="1" x14ac:dyDescent="0.4"/>
    <row r="60995" s="6" customFormat="1" x14ac:dyDescent="0.4"/>
    <row r="60996" s="6" customFormat="1" x14ac:dyDescent="0.4"/>
    <row r="60997" s="6" customFormat="1" x14ac:dyDescent="0.4"/>
    <row r="60998" s="6" customFormat="1" x14ac:dyDescent="0.4"/>
    <row r="60999" s="6" customFormat="1" x14ac:dyDescent="0.4"/>
    <row r="61000" s="6" customFormat="1" x14ac:dyDescent="0.4"/>
    <row r="61001" s="6" customFormat="1" x14ac:dyDescent="0.4"/>
    <row r="61002" s="6" customFormat="1" x14ac:dyDescent="0.4"/>
    <row r="61003" s="6" customFormat="1" x14ac:dyDescent="0.4"/>
    <row r="61004" s="6" customFormat="1" x14ac:dyDescent="0.4"/>
    <row r="61005" s="6" customFormat="1" x14ac:dyDescent="0.4"/>
    <row r="61006" s="6" customFormat="1" x14ac:dyDescent="0.4"/>
    <row r="61007" s="6" customFormat="1" x14ac:dyDescent="0.4"/>
    <row r="61008" s="6" customFormat="1" x14ac:dyDescent="0.4"/>
    <row r="61009" s="6" customFormat="1" x14ac:dyDescent="0.4"/>
    <row r="61010" s="6" customFormat="1" x14ac:dyDescent="0.4"/>
    <row r="61011" s="6" customFormat="1" x14ac:dyDescent="0.4"/>
    <row r="61012" s="6" customFormat="1" x14ac:dyDescent="0.4"/>
    <row r="61013" s="6" customFormat="1" x14ac:dyDescent="0.4"/>
    <row r="61014" s="6" customFormat="1" x14ac:dyDescent="0.4"/>
    <row r="61015" s="6" customFormat="1" x14ac:dyDescent="0.4"/>
    <row r="61016" s="6" customFormat="1" x14ac:dyDescent="0.4"/>
    <row r="61017" s="6" customFormat="1" x14ac:dyDescent="0.4"/>
    <row r="61018" s="6" customFormat="1" x14ac:dyDescent="0.4"/>
    <row r="61019" s="6" customFormat="1" x14ac:dyDescent="0.4"/>
    <row r="61020" s="6" customFormat="1" x14ac:dyDescent="0.4"/>
    <row r="61021" s="6" customFormat="1" x14ac:dyDescent="0.4"/>
    <row r="61022" s="6" customFormat="1" x14ac:dyDescent="0.4"/>
    <row r="61023" s="6" customFormat="1" x14ac:dyDescent="0.4"/>
    <row r="61024" s="6" customFormat="1" x14ac:dyDescent="0.4"/>
    <row r="61025" s="6" customFormat="1" x14ac:dyDescent="0.4"/>
    <row r="61026" s="6" customFormat="1" x14ac:dyDescent="0.4"/>
    <row r="61027" s="6" customFormat="1" x14ac:dyDescent="0.4"/>
    <row r="61028" s="6" customFormat="1" x14ac:dyDescent="0.4"/>
    <row r="61029" s="6" customFormat="1" x14ac:dyDescent="0.4"/>
    <row r="61030" s="6" customFormat="1" x14ac:dyDescent="0.4"/>
    <row r="61031" s="6" customFormat="1" x14ac:dyDescent="0.4"/>
    <row r="61032" s="6" customFormat="1" x14ac:dyDescent="0.4"/>
    <row r="61033" s="6" customFormat="1" x14ac:dyDescent="0.4"/>
    <row r="61034" s="6" customFormat="1" x14ac:dyDescent="0.4"/>
    <row r="61035" s="6" customFormat="1" x14ac:dyDescent="0.4"/>
    <row r="61036" s="6" customFormat="1" x14ac:dyDescent="0.4"/>
    <row r="61037" s="6" customFormat="1" x14ac:dyDescent="0.4"/>
    <row r="61038" s="6" customFormat="1" x14ac:dyDescent="0.4"/>
    <row r="61039" s="6" customFormat="1" x14ac:dyDescent="0.4"/>
    <row r="61040" s="6" customFormat="1" x14ac:dyDescent="0.4"/>
    <row r="61041" s="6" customFormat="1" x14ac:dyDescent="0.4"/>
    <row r="61042" s="6" customFormat="1" x14ac:dyDescent="0.4"/>
    <row r="61043" s="6" customFormat="1" x14ac:dyDescent="0.4"/>
    <row r="61044" s="6" customFormat="1" x14ac:dyDescent="0.4"/>
    <row r="61045" s="6" customFormat="1" x14ac:dyDescent="0.4"/>
    <row r="61046" s="6" customFormat="1" x14ac:dyDescent="0.4"/>
    <row r="61047" s="6" customFormat="1" x14ac:dyDescent="0.4"/>
    <row r="61048" s="6" customFormat="1" x14ac:dyDescent="0.4"/>
    <row r="61049" s="6" customFormat="1" x14ac:dyDescent="0.4"/>
    <row r="61050" s="6" customFormat="1" x14ac:dyDescent="0.4"/>
    <row r="61051" s="6" customFormat="1" x14ac:dyDescent="0.4"/>
    <row r="61052" s="6" customFormat="1" x14ac:dyDescent="0.4"/>
    <row r="61053" s="6" customFormat="1" x14ac:dyDescent="0.4"/>
    <row r="61054" s="6" customFormat="1" x14ac:dyDescent="0.4"/>
    <row r="61055" s="6" customFormat="1" x14ac:dyDescent="0.4"/>
    <row r="61056" s="6" customFormat="1" x14ac:dyDescent="0.4"/>
    <row r="61057" s="6" customFormat="1" x14ac:dyDescent="0.4"/>
    <row r="61058" s="6" customFormat="1" x14ac:dyDescent="0.4"/>
    <row r="61059" s="6" customFormat="1" x14ac:dyDescent="0.4"/>
    <row r="61060" s="6" customFormat="1" x14ac:dyDescent="0.4"/>
    <row r="61061" s="6" customFormat="1" x14ac:dyDescent="0.4"/>
    <row r="61062" s="6" customFormat="1" x14ac:dyDescent="0.4"/>
    <row r="61063" s="6" customFormat="1" x14ac:dyDescent="0.4"/>
    <row r="61064" s="6" customFormat="1" x14ac:dyDescent="0.4"/>
    <row r="61065" s="6" customFormat="1" x14ac:dyDescent="0.4"/>
    <row r="61066" s="6" customFormat="1" x14ac:dyDescent="0.4"/>
    <row r="61067" s="6" customFormat="1" x14ac:dyDescent="0.4"/>
    <row r="61068" s="6" customFormat="1" x14ac:dyDescent="0.4"/>
    <row r="61069" s="6" customFormat="1" x14ac:dyDescent="0.4"/>
    <row r="61070" s="6" customFormat="1" x14ac:dyDescent="0.4"/>
    <row r="61071" s="6" customFormat="1" x14ac:dyDescent="0.4"/>
    <row r="61072" s="6" customFormat="1" x14ac:dyDescent="0.4"/>
    <row r="61073" s="6" customFormat="1" x14ac:dyDescent="0.4"/>
    <row r="61074" s="6" customFormat="1" x14ac:dyDescent="0.4"/>
    <row r="61075" s="6" customFormat="1" x14ac:dyDescent="0.4"/>
    <row r="61076" s="6" customFormat="1" x14ac:dyDescent="0.4"/>
    <row r="61077" s="6" customFormat="1" x14ac:dyDescent="0.4"/>
    <row r="61078" s="6" customFormat="1" x14ac:dyDescent="0.4"/>
    <row r="61079" s="6" customFormat="1" x14ac:dyDescent="0.4"/>
    <row r="61080" s="6" customFormat="1" x14ac:dyDescent="0.4"/>
    <row r="61081" s="6" customFormat="1" x14ac:dyDescent="0.4"/>
    <row r="61082" s="6" customFormat="1" x14ac:dyDescent="0.4"/>
    <row r="61083" s="6" customFormat="1" x14ac:dyDescent="0.4"/>
    <row r="61084" s="6" customFormat="1" x14ac:dyDescent="0.4"/>
    <row r="61085" s="6" customFormat="1" x14ac:dyDescent="0.4"/>
    <row r="61086" s="6" customFormat="1" x14ac:dyDescent="0.4"/>
    <row r="61087" s="6" customFormat="1" x14ac:dyDescent="0.4"/>
    <row r="61088" s="6" customFormat="1" x14ac:dyDescent="0.4"/>
    <row r="61089" s="6" customFormat="1" x14ac:dyDescent="0.4"/>
    <row r="61090" s="6" customFormat="1" x14ac:dyDescent="0.4"/>
    <row r="61091" s="6" customFormat="1" x14ac:dyDescent="0.4"/>
    <row r="61092" s="6" customFormat="1" x14ac:dyDescent="0.4"/>
    <row r="61093" s="6" customFormat="1" x14ac:dyDescent="0.4"/>
    <row r="61094" s="6" customFormat="1" x14ac:dyDescent="0.4"/>
    <row r="61095" s="6" customFormat="1" x14ac:dyDescent="0.4"/>
    <row r="61096" s="6" customFormat="1" x14ac:dyDescent="0.4"/>
    <row r="61097" s="6" customFormat="1" x14ac:dyDescent="0.4"/>
    <row r="61098" s="6" customFormat="1" x14ac:dyDescent="0.4"/>
    <row r="61099" s="6" customFormat="1" x14ac:dyDescent="0.4"/>
    <row r="61100" s="6" customFormat="1" x14ac:dyDescent="0.4"/>
    <row r="61101" s="6" customFormat="1" x14ac:dyDescent="0.4"/>
    <row r="61102" s="6" customFormat="1" x14ac:dyDescent="0.4"/>
    <row r="61103" s="6" customFormat="1" x14ac:dyDescent="0.4"/>
    <row r="61104" s="6" customFormat="1" x14ac:dyDescent="0.4"/>
    <row r="61105" s="6" customFormat="1" x14ac:dyDescent="0.4"/>
    <row r="61106" s="6" customFormat="1" x14ac:dyDescent="0.4"/>
    <row r="61107" s="6" customFormat="1" x14ac:dyDescent="0.4"/>
    <row r="61108" s="6" customFormat="1" x14ac:dyDescent="0.4"/>
    <row r="61109" s="6" customFormat="1" x14ac:dyDescent="0.4"/>
    <row r="61110" s="6" customFormat="1" x14ac:dyDescent="0.4"/>
    <row r="61111" s="6" customFormat="1" x14ac:dyDescent="0.4"/>
    <row r="61112" s="6" customFormat="1" x14ac:dyDescent="0.4"/>
    <row r="61113" s="6" customFormat="1" x14ac:dyDescent="0.4"/>
    <row r="61114" s="6" customFormat="1" x14ac:dyDescent="0.4"/>
    <row r="61115" s="6" customFormat="1" x14ac:dyDescent="0.4"/>
    <row r="61116" s="6" customFormat="1" x14ac:dyDescent="0.4"/>
    <row r="61117" s="6" customFormat="1" x14ac:dyDescent="0.4"/>
    <row r="61118" s="6" customFormat="1" x14ac:dyDescent="0.4"/>
    <row r="61119" s="6" customFormat="1" x14ac:dyDescent="0.4"/>
    <row r="61120" s="6" customFormat="1" x14ac:dyDescent="0.4"/>
    <row r="61121" s="6" customFormat="1" x14ac:dyDescent="0.4"/>
    <row r="61122" s="6" customFormat="1" x14ac:dyDescent="0.4"/>
    <row r="61123" s="6" customFormat="1" x14ac:dyDescent="0.4"/>
    <row r="61124" s="6" customFormat="1" x14ac:dyDescent="0.4"/>
    <row r="61125" s="6" customFormat="1" x14ac:dyDescent="0.4"/>
    <row r="61126" s="6" customFormat="1" x14ac:dyDescent="0.4"/>
    <row r="61127" s="6" customFormat="1" x14ac:dyDescent="0.4"/>
    <row r="61128" s="6" customFormat="1" x14ac:dyDescent="0.4"/>
    <row r="61129" s="6" customFormat="1" x14ac:dyDescent="0.4"/>
    <row r="61130" s="6" customFormat="1" x14ac:dyDescent="0.4"/>
    <row r="61131" s="6" customFormat="1" x14ac:dyDescent="0.4"/>
    <row r="61132" s="6" customFormat="1" x14ac:dyDescent="0.4"/>
    <row r="61133" s="6" customFormat="1" x14ac:dyDescent="0.4"/>
    <row r="61134" s="6" customFormat="1" x14ac:dyDescent="0.4"/>
    <row r="61135" s="6" customFormat="1" x14ac:dyDescent="0.4"/>
    <row r="61136" s="6" customFormat="1" x14ac:dyDescent="0.4"/>
    <row r="61137" s="6" customFormat="1" x14ac:dyDescent="0.4"/>
    <row r="61138" s="6" customFormat="1" x14ac:dyDescent="0.4"/>
    <row r="61139" s="6" customFormat="1" x14ac:dyDescent="0.4"/>
    <row r="61140" s="6" customFormat="1" x14ac:dyDescent="0.4"/>
    <row r="61141" s="6" customFormat="1" x14ac:dyDescent="0.4"/>
    <row r="61142" s="6" customFormat="1" x14ac:dyDescent="0.4"/>
    <row r="61143" s="6" customFormat="1" x14ac:dyDescent="0.4"/>
    <row r="61144" s="6" customFormat="1" x14ac:dyDescent="0.4"/>
    <row r="61145" s="6" customFormat="1" x14ac:dyDescent="0.4"/>
    <row r="61146" s="6" customFormat="1" x14ac:dyDescent="0.4"/>
    <row r="61147" s="6" customFormat="1" x14ac:dyDescent="0.4"/>
    <row r="61148" s="6" customFormat="1" x14ac:dyDescent="0.4"/>
    <row r="61149" s="6" customFormat="1" x14ac:dyDescent="0.4"/>
    <row r="61150" s="6" customFormat="1" x14ac:dyDescent="0.4"/>
    <row r="61151" s="6" customFormat="1" x14ac:dyDescent="0.4"/>
    <row r="61152" s="6" customFormat="1" x14ac:dyDescent="0.4"/>
    <row r="61153" s="6" customFormat="1" x14ac:dyDescent="0.4"/>
    <row r="61154" s="6" customFormat="1" x14ac:dyDescent="0.4"/>
    <row r="61155" s="6" customFormat="1" x14ac:dyDescent="0.4"/>
    <row r="61156" s="6" customFormat="1" x14ac:dyDescent="0.4"/>
    <row r="61157" s="6" customFormat="1" x14ac:dyDescent="0.4"/>
    <row r="61158" s="6" customFormat="1" x14ac:dyDescent="0.4"/>
    <row r="61159" s="6" customFormat="1" x14ac:dyDescent="0.4"/>
    <row r="61160" s="6" customFormat="1" x14ac:dyDescent="0.4"/>
    <row r="61161" s="6" customFormat="1" x14ac:dyDescent="0.4"/>
    <row r="61162" s="6" customFormat="1" x14ac:dyDescent="0.4"/>
    <row r="61163" s="6" customFormat="1" x14ac:dyDescent="0.4"/>
    <row r="61164" s="6" customFormat="1" x14ac:dyDescent="0.4"/>
    <row r="61165" s="6" customFormat="1" x14ac:dyDescent="0.4"/>
    <row r="61166" s="6" customFormat="1" x14ac:dyDescent="0.4"/>
    <row r="61167" s="6" customFormat="1" x14ac:dyDescent="0.4"/>
    <row r="61168" s="6" customFormat="1" x14ac:dyDescent="0.4"/>
    <row r="61169" s="6" customFormat="1" x14ac:dyDescent="0.4"/>
    <row r="61170" s="6" customFormat="1" x14ac:dyDescent="0.4"/>
    <row r="61171" s="6" customFormat="1" x14ac:dyDescent="0.4"/>
    <row r="61172" s="6" customFormat="1" x14ac:dyDescent="0.4"/>
    <row r="61173" s="6" customFormat="1" x14ac:dyDescent="0.4"/>
    <row r="61174" s="6" customFormat="1" x14ac:dyDescent="0.4"/>
    <row r="61175" s="6" customFormat="1" x14ac:dyDescent="0.4"/>
    <row r="61176" s="6" customFormat="1" x14ac:dyDescent="0.4"/>
    <row r="61177" s="6" customFormat="1" x14ac:dyDescent="0.4"/>
    <row r="61178" s="6" customFormat="1" x14ac:dyDescent="0.4"/>
    <row r="61179" s="6" customFormat="1" x14ac:dyDescent="0.4"/>
    <row r="61180" s="6" customFormat="1" x14ac:dyDescent="0.4"/>
    <row r="61181" s="6" customFormat="1" x14ac:dyDescent="0.4"/>
    <row r="61182" s="6" customFormat="1" x14ac:dyDescent="0.4"/>
    <row r="61183" s="6" customFormat="1" x14ac:dyDescent="0.4"/>
    <row r="61184" s="6" customFormat="1" x14ac:dyDescent="0.4"/>
    <row r="61185" s="6" customFormat="1" x14ac:dyDescent="0.4"/>
    <row r="61186" s="6" customFormat="1" x14ac:dyDescent="0.4"/>
    <row r="61187" s="6" customFormat="1" x14ac:dyDescent="0.4"/>
    <row r="61188" s="6" customFormat="1" x14ac:dyDescent="0.4"/>
    <row r="61189" s="6" customFormat="1" x14ac:dyDescent="0.4"/>
    <row r="61190" s="6" customFormat="1" x14ac:dyDescent="0.4"/>
    <row r="61191" s="6" customFormat="1" x14ac:dyDescent="0.4"/>
    <row r="61192" s="6" customFormat="1" x14ac:dyDescent="0.4"/>
    <row r="61193" s="6" customFormat="1" x14ac:dyDescent="0.4"/>
    <row r="61194" s="6" customFormat="1" x14ac:dyDescent="0.4"/>
    <row r="61195" s="6" customFormat="1" x14ac:dyDescent="0.4"/>
    <row r="61196" s="6" customFormat="1" x14ac:dyDescent="0.4"/>
    <row r="61197" s="6" customFormat="1" x14ac:dyDescent="0.4"/>
    <row r="61198" s="6" customFormat="1" x14ac:dyDescent="0.4"/>
    <row r="61199" s="6" customFormat="1" x14ac:dyDescent="0.4"/>
    <row r="61200" s="6" customFormat="1" x14ac:dyDescent="0.4"/>
    <row r="61201" s="6" customFormat="1" x14ac:dyDescent="0.4"/>
    <row r="61202" s="6" customFormat="1" x14ac:dyDescent="0.4"/>
    <row r="61203" s="6" customFormat="1" x14ac:dyDescent="0.4"/>
    <row r="61204" s="6" customFormat="1" x14ac:dyDescent="0.4"/>
    <row r="61205" s="6" customFormat="1" x14ac:dyDescent="0.4"/>
    <row r="61206" s="6" customFormat="1" x14ac:dyDescent="0.4"/>
    <row r="61207" s="6" customFormat="1" x14ac:dyDescent="0.4"/>
    <row r="61208" s="6" customFormat="1" x14ac:dyDescent="0.4"/>
    <row r="61209" s="6" customFormat="1" x14ac:dyDescent="0.4"/>
    <row r="61210" s="6" customFormat="1" x14ac:dyDescent="0.4"/>
    <row r="61211" s="6" customFormat="1" x14ac:dyDescent="0.4"/>
    <row r="61212" s="6" customFormat="1" x14ac:dyDescent="0.4"/>
    <row r="61213" s="6" customFormat="1" x14ac:dyDescent="0.4"/>
    <row r="61214" s="6" customFormat="1" x14ac:dyDescent="0.4"/>
    <row r="61215" s="6" customFormat="1" x14ac:dyDescent="0.4"/>
    <row r="61216" s="6" customFormat="1" x14ac:dyDescent="0.4"/>
    <row r="61217" s="6" customFormat="1" x14ac:dyDescent="0.4"/>
    <row r="61218" s="6" customFormat="1" x14ac:dyDescent="0.4"/>
    <row r="61219" s="6" customFormat="1" x14ac:dyDescent="0.4"/>
    <row r="61220" s="6" customFormat="1" x14ac:dyDescent="0.4"/>
    <row r="61221" s="6" customFormat="1" x14ac:dyDescent="0.4"/>
    <row r="61222" s="6" customFormat="1" x14ac:dyDescent="0.4"/>
    <row r="61223" s="6" customFormat="1" x14ac:dyDescent="0.4"/>
    <row r="61224" s="6" customFormat="1" x14ac:dyDescent="0.4"/>
    <row r="61225" s="6" customFormat="1" x14ac:dyDescent="0.4"/>
    <row r="61226" s="6" customFormat="1" x14ac:dyDescent="0.4"/>
    <row r="61227" s="6" customFormat="1" x14ac:dyDescent="0.4"/>
    <row r="61228" s="6" customFormat="1" x14ac:dyDescent="0.4"/>
    <row r="61229" s="6" customFormat="1" x14ac:dyDescent="0.4"/>
    <row r="61230" s="6" customFormat="1" x14ac:dyDescent="0.4"/>
    <row r="61231" s="6" customFormat="1" x14ac:dyDescent="0.4"/>
    <row r="61232" s="6" customFormat="1" x14ac:dyDescent="0.4"/>
    <row r="61233" s="6" customFormat="1" x14ac:dyDescent="0.4"/>
    <row r="61234" s="6" customFormat="1" x14ac:dyDescent="0.4"/>
    <row r="61235" s="6" customFormat="1" x14ac:dyDescent="0.4"/>
    <row r="61236" s="6" customFormat="1" x14ac:dyDescent="0.4"/>
    <row r="61237" s="6" customFormat="1" x14ac:dyDescent="0.4"/>
    <row r="61238" s="6" customFormat="1" x14ac:dyDescent="0.4"/>
    <row r="61239" s="6" customFormat="1" x14ac:dyDescent="0.4"/>
    <row r="61240" s="6" customFormat="1" x14ac:dyDescent="0.4"/>
    <row r="61241" s="6" customFormat="1" x14ac:dyDescent="0.4"/>
    <row r="61242" s="6" customFormat="1" x14ac:dyDescent="0.4"/>
    <row r="61243" s="6" customFormat="1" x14ac:dyDescent="0.4"/>
    <row r="61244" s="6" customFormat="1" x14ac:dyDescent="0.4"/>
    <row r="61245" s="6" customFormat="1" x14ac:dyDescent="0.4"/>
    <row r="61246" s="6" customFormat="1" x14ac:dyDescent="0.4"/>
    <row r="61247" s="6" customFormat="1" x14ac:dyDescent="0.4"/>
    <row r="61248" s="6" customFormat="1" x14ac:dyDescent="0.4"/>
    <row r="61249" s="6" customFormat="1" x14ac:dyDescent="0.4"/>
    <row r="61250" s="6" customFormat="1" x14ac:dyDescent="0.4"/>
    <row r="61251" s="6" customFormat="1" x14ac:dyDescent="0.4"/>
    <row r="61252" s="6" customFormat="1" x14ac:dyDescent="0.4"/>
    <row r="61253" s="6" customFormat="1" x14ac:dyDescent="0.4"/>
    <row r="61254" s="6" customFormat="1" x14ac:dyDescent="0.4"/>
    <row r="61255" s="6" customFormat="1" x14ac:dyDescent="0.4"/>
    <row r="61256" s="6" customFormat="1" x14ac:dyDescent="0.4"/>
    <row r="61257" s="6" customFormat="1" x14ac:dyDescent="0.4"/>
    <row r="61258" s="6" customFormat="1" x14ac:dyDescent="0.4"/>
    <row r="61259" s="6" customFormat="1" x14ac:dyDescent="0.4"/>
    <row r="61260" s="6" customFormat="1" x14ac:dyDescent="0.4"/>
    <row r="61261" s="6" customFormat="1" x14ac:dyDescent="0.4"/>
    <row r="61262" s="6" customFormat="1" x14ac:dyDescent="0.4"/>
    <row r="61263" s="6" customFormat="1" x14ac:dyDescent="0.4"/>
    <row r="61264" s="6" customFormat="1" x14ac:dyDescent="0.4"/>
    <row r="61265" s="6" customFormat="1" x14ac:dyDescent="0.4"/>
    <row r="61266" s="6" customFormat="1" x14ac:dyDescent="0.4"/>
    <row r="61267" s="6" customFormat="1" x14ac:dyDescent="0.4"/>
    <row r="61268" s="6" customFormat="1" x14ac:dyDescent="0.4"/>
    <row r="61269" s="6" customFormat="1" x14ac:dyDescent="0.4"/>
    <row r="61270" s="6" customFormat="1" x14ac:dyDescent="0.4"/>
    <row r="61271" s="6" customFormat="1" x14ac:dyDescent="0.4"/>
    <row r="61272" s="6" customFormat="1" x14ac:dyDescent="0.4"/>
    <row r="61273" s="6" customFormat="1" x14ac:dyDescent="0.4"/>
    <row r="61274" s="6" customFormat="1" x14ac:dyDescent="0.4"/>
    <row r="61275" s="6" customFormat="1" x14ac:dyDescent="0.4"/>
    <row r="61276" s="6" customFormat="1" x14ac:dyDescent="0.4"/>
    <row r="61277" s="6" customFormat="1" x14ac:dyDescent="0.4"/>
    <row r="61278" s="6" customFormat="1" x14ac:dyDescent="0.4"/>
    <row r="61279" s="6" customFormat="1" x14ac:dyDescent="0.4"/>
    <row r="61280" s="6" customFormat="1" x14ac:dyDescent="0.4"/>
    <row r="61281" s="6" customFormat="1" x14ac:dyDescent="0.4"/>
    <row r="61282" s="6" customFormat="1" x14ac:dyDescent="0.4"/>
    <row r="61283" s="6" customFormat="1" x14ac:dyDescent="0.4"/>
    <row r="61284" s="6" customFormat="1" x14ac:dyDescent="0.4"/>
    <row r="61285" s="6" customFormat="1" x14ac:dyDescent="0.4"/>
    <row r="61286" s="6" customFormat="1" x14ac:dyDescent="0.4"/>
    <row r="61287" s="6" customFormat="1" x14ac:dyDescent="0.4"/>
    <row r="61288" s="6" customFormat="1" x14ac:dyDescent="0.4"/>
    <row r="61289" s="6" customFormat="1" x14ac:dyDescent="0.4"/>
    <row r="61290" s="6" customFormat="1" x14ac:dyDescent="0.4"/>
    <row r="61291" s="6" customFormat="1" x14ac:dyDescent="0.4"/>
    <row r="61292" s="6" customFormat="1" x14ac:dyDescent="0.4"/>
    <row r="61293" s="6" customFormat="1" x14ac:dyDescent="0.4"/>
    <row r="61294" s="6" customFormat="1" x14ac:dyDescent="0.4"/>
    <row r="61295" s="6" customFormat="1" x14ac:dyDescent="0.4"/>
    <row r="61296" s="6" customFormat="1" x14ac:dyDescent="0.4"/>
    <row r="61297" s="6" customFormat="1" x14ac:dyDescent="0.4"/>
    <row r="61298" s="6" customFormat="1" x14ac:dyDescent="0.4"/>
    <row r="61299" s="6" customFormat="1" x14ac:dyDescent="0.4"/>
    <row r="61300" s="6" customFormat="1" x14ac:dyDescent="0.4"/>
    <row r="61301" s="6" customFormat="1" x14ac:dyDescent="0.4"/>
    <row r="61302" s="6" customFormat="1" x14ac:dyDescent="0.4"/>
    <row r="61303" s="6" customFormat="1" x14ac:dyDescent="0.4"/>
    <row r="61304" s="6" customFormat="1" x14ac:dyDescent="0.4"/>
    <row r="61305" s="6" customFormat="1" x14ac:dyDescent="0.4"/>
    <row r="61306" s="6" customFormat="1" x14ac:dyDescent="0.4"/>
    <row r="61307" s="6" customFormat="1" x14ac:dyDescent="0.4"/>
    <row r="61308" s="6" customFormat="1" x14ac:dyDescent="0.4"/>
    <row r="61309" s="6" customFormat="1" x14ac:dyDescent="0.4"/>
    <row r="61310" s="6" customFormat="1" x14ac:dyDescent="0.4"/>
    <row r="61311" s="6" customFormat="1" x14ac:dyDescent="0.4"/>
    <row r="61312" s="6" customFormat="1" x14ac:dyDescent="0.4"/>
    <row r="61313" s="6" customFormat="1" x14ac:dyDescent="0.4"/>
    <row r="61314" s="6" customFormat="1" x14ac:dyDescent="0.4"/>
    <row r="61315" s="6" customFormat="1" x14ac:dyDescent="0.4"/>
    <row r="61316" s="6" customFormat="1" x14ac:dyDescent="0.4"/>
    <row r="61317" s="6" customFormat="1" x14ac:dyDescent="0.4"/>
    <row r="61318" s="6" customFormat="1" x14ac:dyDescent="0.4"/>
    <row r="61319" s="6" customFormat="1" x14ac:dyDescent="0.4"/>
    <row r="61320" s="6" customFormat="1" x14ac:dyDescent="0.4"/>
    <row r="61321" s="6" customFormat="1" x14ac:dyDescent="0.4"/>
    <row r="61322" s="6" customFormat="1" x14ac:dyDescent="0.4"/>
    <row r="61323" s="6" customFormat="1" x14ac:dyDescent="0.4"/>
    <row r="61324" s="6" customFormat="1" x14ac:dyDescent="0.4"/>
    <row r="61325" s="6" customFormat="1" x14ac:dyDescent="0.4"/>
    <row r="61326" s="6" customFormat="1" x14ac:dyDescent="0.4"/>
    <row r="61327" s="6" customFormat="1" x14ac:dyDescent="0.4"/>
    <row r="61328" s="6" customFormat="1" x14ac:dyDescent="0.4"/>
    <row r="61329" s="6" customFormat="1" x14ac:dyDescent="0.4"/>
    <row r="61330" s="6" customFormat="1" x14ac:dyDescent="0.4"/>
    <row r="61331" s="6" customFormat="1" x14ac:dyDescent="0.4"/>
    <row r="61332" s="6" customFormat="1" x14ac:dyDescent="0.4"/>
    <row r="61333" s="6" customFormat="1" x14ac:dyDescent="0.4"/>
    <row r="61334" s="6" customFormat="1" x14ac:dyDescent="0.4"/>
    <row r="61335" s="6" customFormat="1" x14ac:dyDescent="0.4"/>
    <row r="61336" s="6" customFormat="1" x14ac:dyDescent="0.4"/>
    <row r="61337" s="6" customFormat="1" x14ac:dyDescent="0.4"/>
    <row r="61338" s="6" customFormat="1" x14ac:dyDescent="0.4"/>
    <row r="61339" s="6" customFormat="1" x14ac:dyDescent="0.4"/>
    <row r="61340" s="6" customFormat="1" x14ac:dyDescent="0.4"/>
    <row r="61341" s="6" customFormat="1" x14ac:dyDescent="0.4"/>
    <row r="61342" s="6" customFormat="1" x14ac:dyDescent="0.4"/>
    <row r="61343" s="6" customFormat="1" x14ac:dyDescent="0.4"/>
    <row r="61344" s="6" customFormat="1" x14ac:dyDescent="0.4"/>
    <row r="61345" s="6" customFormat="1" x14ac:dyDescent="0.4"/>
    <row r="61346" s="6" customFormat="1" x14ac:dyDescent="0.4"/>
    <row r="61347" s="6" customFormat="1" x14ac:dyDescent="0.4"/>
    <row r="61348" s="6" customFormat="1" x14ac:dyDescent="0.4"/>
    <row r="61349" s="6" customFormat="1" x14ac:dyDescent="0.4"/>
    <row r="61350" s="6" customFormat="1" x14ac:dyDescent="0.4"/>
    <row r="61351" s="6" customFormat="1" x14ac:dyDescent="0.4"/>
    <row r="61352" s="6" customFormat="1" x14ac:dyDescent="0.4"/>
    <row r="61353" s="6" customFormat="1" x14ac:dyDescent="0.4"/>
    <row r="61354" s="6" customFormat="1" x14ac:dyDescent="0.4"/>
    <row r="61355" s="6" customFormat="1" x14ac:dyDescent="0.4"/>
    <row r="61356" s="6" customFormat="1" x14ac:dyDescent="0.4"/>
    <row r="61357" s="6" customFormat="1" x14ac:dyDescent="0.4"/>
    <row r="61358" s="6" customFormat="1" x14ac:dyDescent="0.4"/>
    <row r="61359" s="6" customFormat="1" x14ac:dyDescent="0.4"/>
    <row r="61360" s="6" customFormat="1" x14ac:dyDescent="0.4"/>
    <row r="61361" s="6" customFormat="1" x14ac:dyDescent="0.4"/>
    <row r="61362" s="6" customFormat="1" x14ac:dyDescent="0.4"/>
    <row r="61363" s="6" customFormat="1" x14ac:dyDescent="0.4"/>
    <row r="61364" s="6" customFormat="1" x14ac:dyDescent="0.4"/>
    <row r="61365" s="6" customFormat="1" x14ac:dyDescent="0.4"/>
    <row r="61366" s="6" customFormat="1" x14ac:dyDescent="0.4"/>
    <row r="61367" s="6" customFormat="1" x14ac:dyDescent="0.4"/>
    <row r="61368" s="6" customFormat="1" x14ac:dyDescent="0.4"/>
    <row r="61369" s="6" customFormat="1" x14ac:dyDescent="0.4"/>
    <row r="61370" s="6" customFormat="1" x14ac:dyDescent="0.4"/>
    <row r="61371" s="6" customFormat="1" x14ac:dyDescent="0.4"/>
    <row r="61372" s="6" customFormat="1" x14ac:dyDescent="0.4"/>
    <row r="61373" s="6" customFormat="1" x14ac:dyDescent="0.4"/>
    <row r="61374" s="6" customFormat="1" x14ac:dyDescent="0.4"/>
    <row r="61375" s="6" customFormat="1" x14ac:dyDescent="0.4"/>
    <row r="61376" s="6" customFormat="1" x14ac:dyDescent="0.4"/>
    <row r="61377" s="6" customFormat="1" x14ac:dyDescent="0.4"/>
    <row r="61378" s="6" customFormat="1" x14ac:dyDescent="0.4"/>
    <row r="61379" s="6" customFormat="1" x14ac:dyDescent="0.4"/>
    <row r="61380" s="6" customFormat="1" x14ac:dyDescent="0.4"/>
    <row r="61381" s="6" customFormat="1" x14ac:dyDescent="0.4"/>
    <row r="61382" s="6" customFormat="1" x14ac:dyDescent="0.4"/>
    <row r="61383" s="6" customFormat="1" x14ac:dyDescent="0.4"/>
    <row r="61384" s="6" customFormat="1" x14ac:dyDescent="0.4"/>
    <row r="61385" s="6" customFormat="1" x14ac:dyDescent="0.4"/>
    <row r="61386" s="6" customFormat="1" x14ac:dyDescent="0.4"/>
    <row r="61387" s="6" customFormat="1" x14ac:dyDescent="0.4"/>
    <row r="61388" s="6" customFormat="1" x14ac:dyDescent="0.4"/>
    <row r="61389" s="6" customFormat="1" x14ac:dyDescent="0.4"/>
    <row r="61390" s="6" customFormat="1" x14ac:dyDescent="0.4"/>
    <row r="61391" s="6" customFormat="1" x14ac:dyDescent="0.4"/>
    <row r="61392" s="6" customFormat="1" x14ac:dyDescent="0.4"/>
    <row r="61393" s="6" customFormat="1" x14ac:dyDescent="0.4"/>
    <row r="61394" s="6" customFormat="1" x14ac:dyDescent="0.4"/>
    <row r="61395" s="6" customFormat="1" x14ac:dyDescent="0.4"/>
    <row r="61396" s="6" customFormat="1" x14ac:dyDescent="0.4"/>
    <row r="61397" s="6" customFormat="1" x14ac:dyDescent="0.4"/>
    <row r="61398" s="6" customFormat="1" x14ac:dyDescent="0.4"/>
    <row r="61399" s="6" customFormat="1" x14ac:dyDescent="0.4"/>
    <row r="61400" s="6" customFormat="1" x14ac:dyDescent="0.4"/>
    <row r="61401" s="6" customFormat="1" x14ac:dyDescent="0.4"/>
    <row r="61402" s="6" customFormat="1" x14ac:dyDescent="0.4"/>
    <row r="61403" s="6" customFormat="1" x14ac:dyDescent="0.4"/>
    <row r="61404" s="6" customFormat="1" x14ac:dyDescent="0.4"/>
    <row r="61405" s="6" customFormat="1" x14ac:dyDescent="0.4"/>
    <row r="61406" s="6" customFormat="1" x14ac:dyDescent="0.4"/>
    <row r="61407" s="6" customFormat="1" x14ac:dyDescent="0.4"/>
    <row r="61408" s="6" customFormat="1" x14ac:dyDescent="0.4"/>
    <row r="61409" s="6" customFormat="1" x14ac:dyDescent="0.4"/>
    <row r="61410" s="6" customFormat="1" x14ac:dyDescent="0.4"/>
    <row r="61411" s="6" customFormat="1" x14ac:dyDescent="0.4"/>
    <row r="61412" s="6" customFormat="1" x14ac:dyDescent="0.4"/>
    <row r="61413" s="6" customFormat="1" x14ac:dyDescent="0.4"/>
    <row r="61414" s="6" customFormat="1" x14ac:dyDescent="0.4"/>
    <row r="61415" s="6" customFormat="1" x14ac:dyDescent="0.4"/>
    <row r="61416" s="6" customFormat="1" x14ac:dyDescent="0.4"/>
    <row r="61417" s="6" customFormat="1" x14ac:dyDescent="0.4"/>
    <row r="61418" s="6" customFormat="1" x14ac:dyDescent="0.4"/>
    <row r="61419" s="6" customFormat="1" x14ac:dyDescent="0.4"/>
    <row r="61420" s="6" customFormat="1" x14ac:dyDescent="0.4"/>
    <row r="61421" s="6" customFormat="1" x14ac:dyDescent="0.4"/>
    <row r="61422" s="6" customFormat="1" x14ac:dyDescent="0.4"/>
    <row r="61423" s="6" customFormat="1" x14ac:dyDescent="0.4"/>
    <row r="61424" s="6" customFormat="1" x14ac:dyDescent="0.4"/>
    <row r="61425" s="6" customFormat="1" x14ac:dyDescent="0.4"/>
    <row r="61426" s="6" customFormat="1" x14ac:dyDescent="0.4"/>
    <row r="61427" s="6" customFormat="1" x14ac:dyDescent="0.4"/>
    <row r="61428" s="6" customFormat="1" x14ac:dyDescent="0.4"/>
    <row r="61429" s="6" customFormat="1" x14ac:dyDescent="0.4"/>
    <row r="61430" s="6" customFormat="1" x14ac:dyDescent="0.4"/>
    <row r="61431" s="6" customFormat="1" x14ac:dyDescent="0.4"/>
    <row r="61432" s="6" customFormat="1" x14ac:dyDescent="0.4"/>
    <row r="61433" s="6" customFormat="1" x14ac:dyDescent="0.4"/>
    <row r="61434" s="6" customFormat="1" x14ac:dyDescent="0.4"/>
    <row r="61435" s="6" customFormat="1" x14ac:dyDescent="0.4"/>
    <row r="61436" s="6" customFormat="1" x14ac:dyDescent="0.4"/>
    <row r="61437" s="6" customFormat="1" x14ac:dyDescent="0.4"/>
    <row r="61438" s="6" customFormat="1" x14ac:dyDescent="0.4"/>
    <row r="61439" s="6" customFormat="1" x14ac:dyDescent="0.4"/>
    <row r="61440" s="6" customFormat="1" x14ac:dyDescent="0.4"/>
    <row r="61441" s="6" customFormat="1" x14ac:dyDescent="0.4"/>
    <row r="61442" s="6" customFormat="1" x14ac:dyDescent="0.4"/>
    <row r="61443" s="6" customFormat="1" x14ac:dyDescent="0.4"/>
    <row r="61444" s="6" customFormat="1" x14ac:dyDescent="0.4"/>
    <row r="61445" s="6" customFormat="1" x14ac:dyDescent="0.4"/>
    <row r="61446" s="6" customFormat="1" x14ac:dyDescent="0.4"/>
    <row r="61447" s="6" customFormat="1" x14ac:dyDescent="0.4"/>
    <row r="61448" s="6" customFormat="1" x14ac:dyDescent="0.4"/>
    <row r="61449" s="6" customFormat="1" x14ac:dyDescent="0.4"/>
    <row r="61450" s="6" customFormat="1" x14ac:dyDescent="0.4"/>
    <row r="61451" s="6" customFormat="1" x14ac:dyDescent="0.4"/>
    <row r="61452" s="6" customFormat="1" x14ac:dyDescent="0.4"/>
    <row r="61453" s="6" customFormat="1" x14ac:dyDescent="0.4"/>
    <row r="61454" s="6" customFormat="1" x14ac:dyDescent="0.4"/>
    <row r="61455" s="6" customFormat="1" x14ac:dyDescent="0.4"/>
    <row r="61456" s="6" customFormat="1" x14ac:dyDescent="0.4"/>
    <row r="61457" s="6" customFormat="1" x14ac:dyDescent="0.4"/>
    <row r="61458" s="6" customFormat="1" x14ac:dyDescent="0.4"/>
    <row r="61459" s="6" customFormat="1" x14ac:dyDescent="0.4"/>
    <row r="61460" s="6" customFormat="1" x14ac:dyDescent="0.4"/>
    <row r="61461" s="6" customFormat="1" x14ac:dyDescent="0.4"/>
    <row r="61462" s="6" customFormat="1" x14ac:dyDescent="0.4"/>
    <row r="61463" s="6" customFormat="1" x14ac:dyDescent="0.4"/>
    <row r="61464" s="6" customFormat="1" x14ac:dyDescent="0.4"/>
    <row r="61465" s="6" customFormat="1" x14ac:dyDescent="0.4"/>
    <row r="61466" s="6" customFormat="1" x14ac:dyDescent="0.4"/>
    <row r="61467" s="6" customFormat="1" x14ac:dyDescent="0.4"/>
    <row r="61468" s="6" customFormat="1" x14ac:dyDescent="0.4"/>
    <row r="61469" s="6" customFormat="1" x14ac:dyDescent="0.4"/>
    <row r="61470" s="6" customFormat="1" x14ac:dyDescent="0.4"/>
    <row r="61471" s="6" customFormat="1" x14ac:dyDescent="0.4"/>
    <row r="61472" s="6" customFormat="1" x14ac:dyDescent="0.4"/>
    <row r="61473" s="6" customFormat="1" x14ac:dyDescent="0.4"/>
    <row r="61474" s="6" customFormat="1" x14ac:dyDescent="0.4"/>
    <row r="61475" s="6" customFormat="1" x14ac:dyDescent="0.4"/>
    <row r="61476" s="6" customFormat="1" x14ac:dyDescent="0.4"/>
    <row r="61477" s="6" customFormat="1" x14ac:dyDescent="0.4"/>
    <row r="61478" s="6" customFormat="1" x14ac:dyDescent="0.4"/>
    <row r="61479" s="6" customFormat="1" x14ac:dyDescent="0.4"/>
    <row r="61480" s="6" customFormat="1" x14ac:dyDescent="0.4"/>
    <row r="61481" s="6" customFormat="1" x14ac:dyDescent="0.4"/>
    <row r="61482" s="6" customFormat="1" x14ac:dyDescent="0.4"/>
    <row r="61483" s="6" customFormat="1" x14ac:dyDescent="0.4"/>
    <row r="61484" s="6" customFormat="1" x14ac:dyDescent="0.4"/>
    <row r="61485" s="6" customFormat="1" x14ac:dyDescent="0.4"/>
    <row r="61486" s="6" customFormat="1" x14ac:dyDescent="0.4"/>
    <row r="61487" s="6" customFormat="1" x14ac:dyDescent="0.4"/>
    <row r="61488" s="6" customFormat="1" x14ac:dyDescent="0.4"/>
    <row r="61489" s="6" customFormat="1" x14ac:dyDescent="0.4"/>
    <row r="61490" s="6" customFormat="1" x14ac:dyDescent="0.4"/>
    <row r="61491" s="6" customFormat="1" x14ac:dyDescent="0.4"/>
    <row r="61492" s="6" customFormat="1" x14ac:dyDescent="0.4"/>
    <row r="61493" s="6" customFormat="1" x14ac:dyDescent="0.4"/>
    <row r="61494" s="6" customFormat="1" x14ac:dyDescent="0.4"/>
    <row r="61495" s="6" customFormat="1" x14ac:dyDescent="0.4"/>
    <row r="61496" s="6" customFormat="1" x14ac:dyDescent="0.4"/>
    <row r="61497" s="6" customFormat="1" x14ac:dyDescent="0.4"/>
    <row r="61498" s="6" customFormat="1" x14ac:dyDescent="0.4"/>
    <row r="61499" s="6" customFormat="1" x14ac:dyDescent="0.4"/>
    <row r="61500" s="6" customFormat="1" x14ac:dyDescent="0.4"/>
    <row r="61501" s="6" customFormat="1" x14ac:dyDescent="0.4"/>
    <row r="61502" s="6" customFormat="1" x14ac:dyDescent="0.4"/>
    <row r="61503" s="6" customFormat="1" x14ac:dyDescent="0.4"/>
    <row r="61504" s="6" customFormat="1" x14ac:dyDescent="0.4"/>
    <row r="61505" s="6" customFormat="1" x14ac:dyDescent="0.4"/>
    <row r="61506" s="6" customFormat="1" x14ac:dyDescent="0.4"/>
    <row r="61507" s="6" customFormat="1" x14ac:dyDescent="0.4"/>
    <row r="61508" s="6" customFormat="1" x14ac:dyDescent="0.4"/>
    <row r="61509" s="6" customFormat="1" x14ac:dyDescent="0.4"/>
    <row r="61510" s="6" customFormat="1" x14ac:dyDescent="0.4"/>
    <row r="61511" s="6" customFormat="1" x14ac:dyDescent="0.4"/>
    <row r="61512" s="6" customFormat="1" x14ac:dyDescent="0.4"/>
    <row r="61513" s="6" customFormat="1" x14ac:dyDescent="0.4"/>
    <row r="61514" s="6" customFormat="1" x14ac:dyDescent="0.4"/>
    <row r="61515" s="6" customFormat="1" x14ac:dyDescent="0.4"/>
    <row r="61516" s="6" customFormat="1" x14ac:dyDescent="0.4"/>
    <row r="61517" s="6" customFormat="1" x14ac:dyDescent="0.4"/>
    <row r="61518" s="6" customFormat="1" x14ac:dyDescent="0.4"/>
    <row r="61519" s="6" customFormat="1" x14ac:dyDescent="0.4"/>
    <row r="61520" s="6" customFormat="1" x14ac:dyDescent="0.4"/>
    <row r="61521" s="6" customFormat="1" x14ac:dyDescent="0.4"/>
    <row r="61522" s="6" customFormat="1" x14ac:dyDescent="0.4"/>
    <row r="61523" s="6" customFormat="1" x14ac:dyDescent="0.4"/>
    <row r="61524" s="6" customFormat="1" x14ac:dyDescent="0.4"/>
    <row r="61525" s="6" customFormat="1" x14ac:dyDescent="0.4"/>
    <row r="61526" s="6" customFormat="1" x14ac:dyDescent="0.4"/>
    <row r="61527" s="6" customFormat="1" x14ac:dyDescent="0.4"/>
    <row r="61528" s="6" customFormat="1" x14ac:dyDescent="0.4"/>
    <row r="61529" s="6" customFormat="1" x14ac:dyDescent="0.4"/>
    <row r="61530" s="6" customFormat="1" x14ac:dyDescent="0.4"/>
    <row r="61531" s="6" customFormat="1" x14ac:dyDescent="0.4"/>
    <row r="61532" s="6" customFormat="1" x14ac:dyDescent="0.4"/>
    <row r="61533" s="6" customFormat="1" x14ac:dyDescent="0.4"/>
    <row r="61534" s="6" customFormat="1" x14ac:dyDescent="0.4"/>
    <row r="61535" s="6" customFormat="1" x14ac:dyDescent="0.4"/>
    <row r="61536" s="6" customFormat="1" x14ac:dyDescent="0.4"/>
    <row r="61537" s="6" customFormat="1" x14ac:dyDescent="0.4"/>
    <row r="61538" s="6" customFormat="1" x14ac:dyDescent="0.4"/>
    <row r="61539" s="6" customFormat="1" x14ac:dyDescent="0.4"/>
    <row r="61540" s="6" customFormat="1" x14ac:dyDescent="0.4"/>
    <row r="61541" s="6" customFormat="1" x14ac:dyDescent="0.4"/>
    <row r="61542" s="6" customFormat="1" x14ac:dyDescent="0.4"/>
    <row r="61543" s="6" customFormat="1" x14ac:dyDescent="0.4"/>
    <row r="61544" s="6" customFormat="1" x14ac:dyDescent="0.4"/>
    <row r="61545" s="6" customFormat="1" x14ac:dyDescent="0.4"/>
    <row r="61546" s="6" customFormat="1" x14ac:dyDescent="0.4"/>
    <row r="61547" s="6" customFormat="1" x14ac:dyDescent="0.4"/>
    <row r="61548" s="6" customFormat="1" x14ac:dyDescent="0.4"/>
    <row r="61549" s="6" customFormat="1" x14ac:dyDescent="0.4"/>
    <row r="61550" s="6" customFormat="1" x14ac:dyDescent="0.4"/>
    <row r="61551" s="6" customFormat="1" x14ac:dyDescent="0.4"/>
    <row r="61552" s="6" customFormat="1" x14ac:dyDescent="0.4"/>
    <row r="61553" s="6" customFormat="1" x14ac:dyDescent="0.4"/>
    <row r="61554" s="6" customFormat="1" x14ac:dyDescent="0.4"/>
    <row r="61555" s="6" customFormat="1" x14ac:dyDescent="0.4"/>
    <row r="61556" s="6" customFormat="1" x14ac:dyDescent="0.4"/>
    <row r="61557" s="6" customFormat="1" x14ac:dyDescent="0.4"/>
    <row r="61558" s="6" customFormat="1" x14ac:dyDescent="0.4"/>
    <row r="61559" s="6" customFormat="1" x14ac:dyDescent="0.4"/>
    <row r="61560" s="6" customFormat="1" x14ac:dyDescent="0.4"/>
    <row r="61561" s="6" customFormat="1" x14ac:dyDescent="0.4"/>
    <row r="61562" s="6" customFormat="1" x14ac:dyDescent="0.4"/>
    <row r="61563" s="6" customFormat="1" x14ac:dyDescent="0.4"/>
    <row r="61564" s="6" customFormat="1" x14ac:dyDescent="0.4"/>
    <row r="61565" s="6" customFormat="1" x14ac:dyDescent="0.4"/>
    <row r="61566" s="6" customFormat="1" x14ac:dyDescent="0.4"/>
    <row r="61567" s="6" customFormat="1" x14ac:dyDescent="0.4"/>
    <row r="61568" s="6" customFormat="1" x14ac:dyDescent="0.4"/>
    <row r="61569" s="6" customFormat="1" x14ac:dyDescent="0.4"/>
    <row r="61570" s="6" customFormat="1" x14ac:dyDescent="0.4"/>
    <row r="61571" s="6" customFormat="1" x14ac:dyDescent="0.4"/>
    <row r="61572" s="6" customFormat="1" x14ac:dyDescent="0.4"/>
    <row r="61573" s="6" customFormat="1" x14ac:dyDescent="0.4"/>
    <row r="61574" s="6" customFormat="1" x14ac:dyDescent="0.4"/>
    <row r="61575" s="6" customFormat="1" x14ac:dyDescent="0.4"/>
    <row r="61576" s="6" customFormat="1" x14ac:dyDescent="0.4"/>
    <row r="61577" s="6" customFormat="1" x14ac:dyDescent="0.4"/>
    <row r="61578" s="6" customFormat="1" x14ac:dyDescent="0.4"/>
    <row r="61579" s="6" customFormat="1" x14ac:dyDescent="0.4"/>
    <row r="61580" s="6" customFormat="1" x14ac:dyDescent="0.4"/>
    <row r="61581" s="6" customFormat="1" x14ac:dyDescent="0.4"/>
    <row r="61582" s="6" customFormat="1" x14ac:dyDescent="0.4"/>
    <row r="61583" s="6" customFormat="1" x14ac:dyDescent="0.4"/>
    <row r="61584" s="6" customFormat="1" x14ac:dyDescent="0.4"/>
    <row r="61585" s="6" customFormat="1" x14ac:dyDescent="0.4"/>
    <row r="61586" s="6" customFormat="1" x14ac:dyDescent="0.4"/>
    <row r="61587" s="6" customFormat="1" x14ac:dyDescent="0.4"/>
    <row r="61588" s="6" customFormat="1" x14ac:dyDescent="0.4"/>
    <row r="61589" s="6" customFormat="1" x14ac:dyDescent="0.4"/>
    <row r="61590" s="6" customFormat="1" x14ac:dyDescent="0.4"/>
    <row r="61591" s="6" customFormat="1" x14ac:dyDescent="0.4"/>
    <row r="61592" s="6" customFormat="1" x14ac:dyDescent="0.4"/>
    <row r="61593" s="6" customFormat="1" x14ac:dyDescent="0.4"/>
    <row r="61594" s="6" customFormat="1" x14ac:dyDescent="0.4"/>
    <row r="61595" s="6" customFormat="1" x14ac:dyDescent="0.4"/>
    <row r="61596" s="6" customFormat="1" x14ac:dyDescent="0.4"/>
    <row r="61597" s="6" customFormat="1" x14ac:dyDescent="0.4"/>
    <row r="61598" s="6" customFormat="1" x14ac:dyDescent="0.4"/>
    <row r="61599" s="6" customFormat="1" x14ac:dyDescent="0.4"/>
    <row r="61600" s="6" customFormat="1" x14ac:dyDescent="0.4"/>
    <row r="61601" s="6" customFormat="1" x14ac:dyDescent="0.4"/>
    <row r="61602" s="6" customFormat="1" x14ac:dyDescent="0.4"/>
    <row r="61603" s="6" customFormat="1" x14ac:dyDescent="0.4"/>
    <row r="61604" s="6" customFormat="1" x14ac:dyDescent="0.4"/>
    <row r="61605" s="6" customFormat="1" x14ac:dyDescent="0.4"/>
    <row r="61606" s="6" customFormat="1" x14ac:dyDescent="0.4"/>
    <row r="61607" s="6" customFormat="1" x14ac:dyDescent="0.4"/>
    <row r="61608" s="6" customFormat="1" x14ac:dyDescent="0.4"/>
    <row r="61609" s="6" customFormat="1" x14ac:dyDescent="0.4"/>
    <row r="61610" s="6" customFormat="1" x14ac:dyDescent="0.4"/>
    <row r="61611" s="6" customFormat="1" x14ac:dyDescent="0.4"/>
    <row r="61612" s="6" customFormat="1" x14ac:dyDescent="0.4"/>
    <row r="61613" s="6" customFormat="1" x14ac:dyDescent="0.4"/>
    <row r="61614" s="6" customFormat="1" x14ac:dyDescent="0.4"/>
    <row r="61615" s="6" customFormat="1" x14ac:dyDescent="0.4"/>
    <row r="61616" s="6" customFormat="1" x14ac:dyDescent="0.4"/>
    <row r="61617" s="6" customFormat="1" x14ac:dyDescent="0.4"/>
    <row r="61618" s="6" customFormat="1" x14ac:dyDescent="0.4"/>
    <row r="61619" s="6" customFormat="1" x14ac:dyDescent="0.4"/>
    <row r="61620" s="6" customFormat="1" x14ac:dyDescent="0.4"/>
    <row r="61621" s="6" customFormat="1" x14ac:dyDescent="0.4"/>
    <row r="61622" s="6" customFormat="1" x14ac:dyDescent="0.4"/>
    <row r="61623" s="6" customFormat="1" x14ac:dyDescent="0.4"/>
    <row r="61624" s="6" customFormat="1" x14ac:dyDescent="0.4"/>
    <row r="61625" s="6" customFormat="1" x14ac:dyDescent="0.4"/>
    <row r="61626" s="6" customFormat="1" x14ac:dyDescent="0.4"/>
    <row r="61627" s="6" customFormat="1" x14ac:dyDescent="0.4"/>
    <row r="61628" s="6" customFormat="1" x14ac:dyDescent="0.4"/>
    <row r="61629" s="6" customFormat="1" x14ac:dyDescent="0.4"/>
    <row r="61630" s="6" customFormat="1" x14ac:dyDescent="0.4"/>
    <row r="61631" s="6" customFormat="1" x14ac:dyDescent="0.4"/>
    <row r="61632" s="6" customFormat="1" x14ac:dyDescent="0.4"/>
    <row r="61633" s="6" customFormat="1" x14ac:dyDescent="0.4"/>
    <row r="61634" s="6" customFormat="1" x14ac:dyDescent="0.4"/>
    <row r="61635" s="6" customFormat="1" x14ac:dyDescent="0.4"/>
    <row r="61636" s="6" customFormat="1" x14ac:dyDescent="0.4"/>
    <row r="61637" s="6" customFormat="1" x14ac:dyDescent="0.4"/>
    <row r="61638" s="6" customFormat="1" x14ac:dyDescent="0.4"/>
    <row r="61639" s="6" customFormat="1" x14ac:dyDescent="0.4"/>
    <row r="61640" s="6" customFormat="1" x14ac:dyDescent="0.4"/>
    <row r="61641" s="6" customFormat="1" x14ac:dyDescent="0.4"/>
    <row r="61642" s="6" customFormat="1" x14ac:dyDescent="0.4"/>
    <row r="61643" s="6" customFormat="1" x14ac:dyDescent="0.4"/>
    <row r="61644" s="6" customFormat="1" x14ac:dyDescent="0.4"/>
    <row r="61645" s="6" customFormat="1" x14ac:dyDescent="0.4"/>
    <row r="61646" s="6" customFormat="1" x14ac:dyDescent="0.4"/>
    <row r="61647" s="6" customFormat="1" x14ac:dyDescent="0.4"/>
    <row r="61648" s="6" customFormat="1" x14ac:dyDescent="0.4"/>
    <row r="61649" s="6" customFormat="1" x14ac:dyDescent="0.4"/>
    <row r="61650" s="6" customFormat="1" x14ac:dyDescent="0.4"/>
    <row r="61651" s="6" customFormat="1" x14ac:dyDescent="0.4"/>
    <row r="61652" s="6" customFormat="1" x14ac:dyDescent="0.4"/>
    <row r="61653" s="6" customFormat="1" x14ac:dyDescent="0.4"/>
    <row r="61654" s="6" customFormat="1" x14ac:dyDescent="0.4"/>
    <row r="61655" s="6" customFormat="1" x14ac:dyDescent="0.4"/>
    <row r="61656" s="6" customFormat="1" x14ac:dyDescent="0.4"/>
    <row r="61657" s="6" customFormat="1" x14ac:dyDescent="0.4"/>
    <row r="61658" s="6" customFormat="1" x14ac:dyDescent="0.4"/>
    <row r="61659" s="6" customFormat="1" x14ac:dyDescent="0.4"/>
    <row r="61660" s="6" customFormat="1" x14ac:dyDescent="0.4"/>
    <row r="61661" s="6" customFormat="1" x14ac:dyDescent="0.4"/>
    <row r="61662" s="6" customFormat="1" x14ac:dyDescent="0.4"/>
    <row r="61663" s="6" customFormat="1" x14ac:dyDescent="0.4"/>
    <row r="61664" s="6" customFormat="1" x14ac:dyDescent="0.4"/>
    <row r="61665" s="6" customFormat="1" x14ac:dyDescent="0.4"/>
    <row r="61666" s="6" customFormat="1" x14ac:dyDescent="0.4"/>
    <row r="61667" s="6" customFormat="1" x14ac:dyDescent="0.4"/>
    <row r="61668" s="6" customFormat="1" x14ac:dyDescent="0.4"/>
    <row r="61669" s="6" customFormat="1" x14ac:dyDescent="0.4"/>
    <row r="61670" s="6" customFormat="1" x14ac:dyDescent="0.4"/>
    <row r="61671" s="6" customFormat="1" x14ac:dyDescent="0.4"/>
    <row r="61672" s="6" customFormat="1" x14ac:dyDescent="0.4"/>
    <row r="61673" s="6" customFormat="1" x14ac:dyDescent="0.4"/>
    <row r="61674" s="6" customFormat="1" x14ac:dyDescent="0.4"/>
    <row r="61675" s="6" customFormat="1" x14ac:dyDescent="0.4"/>
    <row r="61676" s="6" customFormat="1" x14ac:dyDescent="0.4"/>
    <row r="61677" s="6" customFormat="1" x14ac:dyDescent="0.4"/>
    <row r="61678" s="6" customFormat="1" x14ac:dyDescent="0.4"/>
    <row r="61679" s="6" customFormat="1" x14ac:dyDescent="0.4"/>
    <row r="61680" s="6" customFormat="1" x14ac:dyDescent="0.4"/>
    <row r="61681" s="6" customFormat="1" x14ac:dyDescent="0.4"/>
    <row r="61682" s="6" customFormat="1" x14ac:dyDescent="0.4"/>
    <row r="61683" s="6" customFormat="1" x14ac:dyDescent="0.4"/>
    <row r="61684" s="6" customFormat="1" x14ac:dyDescent="0.4"/>
    <row r="61685" s="6" customFormat="1" x14ac:dyDescent="0.4"/>
    <row r="61686" s="6" customFormat="1" x14ac:dyDescent="0.4"/>
    <row r="61687" s="6" customFormat="1" x14ac:dyDescent="0.4"/>
    <row r="61688" s="6" customFormat="1" x14ac:dyDescent="0.4"/>
    <row r="61689" s="6" customFormat="1" x14ac:dyDescent="0.4"/>
    <row r="61690" s="6" customFormat="1" x14ac:dyDescent="0.4"/>
    <row r="61691" s="6" customFormat="1" x14ac:dyDescent="0.4"/>
    <row r="61692" s="6" customFormat="1" x14ac:dyDescent="0.4"/>
    <row r="61693" s="6" customFormat="1" x14ac:dyDescent="0.4"/>
    <row r="61694" s="6" customFormat="1" x14ac:dyDescent="0.4"/>
    <row r="61695" s="6" customFormat="1" x14ac:dyDescent="0.4"/>
    <row r="61696" s="6" customFormat="1" x14ac:dyDescent="0.4"/>
    <row r="61697" s="6" customFormat="1" x14ac:dyDescent="0.4"/>
    <row r="61698" s="6" customFormat="1" x14ac:dyDescent="0.4"/>
    <row r="61699" s="6" customFormat="1" x14ac:dyDescent="0.4"/>
    <row r="61700" s="6" customFormat="1" x14ac:dyDescent="0.4"/>
    <row r="61701" s="6" customFormat="1" x14ac:dyDescent="0.4"/>
    <row r="61702" s="6" customFormat="1" x14ac:dyDescent="0.4"/>
    <row r="61703" s="6" customFormat="1" x14ac:dyDescent="0.4"/>
    <row r="61704" s="6" customFormat="1" x14ac:dyDescent="0.4"/>
    <row r="61705" s="6" customFormat="1" x14ac:dyDescent="0.4"/>
    <row r="61706" s="6" customFormat="1" x14ac:dyDescent="0.4"/>
    <row r="61707" s="6" customFormat="1" x14ac:dyDescent="0.4"/>
    <row r="61708" s="6" customFormat="1" x14ac:dyDescent="0.4"/>
    <row r="61709" s="6" customFormat="1" x14ac:dyDescent="0.4"/>
    <row r="61710" s="6" customFormat="1" x14ac:dyDescent="0.4"/>
    <row r="61711" s="6" customFormat="1" x14ac:dyDescent="0.4"/>
    <row r="61712" s="6" customFormat="1" x14ac:dyDescent="0.4"/>
    <row r="61713" s="6" customFormat="1" x14ac:dyDescent="0.4"/>
    <row r="61714" s="6" customFormat="1" x14ac:dyDescent="0.4"/>
    <row r="61715" s="6" customFormat="1" x14ac:dyDescent="0.4"/>
    <row r="61716" s="6" customFormat="1" x14ac:dyDescent="0.4"/>
    <row r="61717" s="6" customFormat="1" x14ac:dyDescent="0.4"/>
    <row r="61718" s="6" customFormat="1" x14ac:dyDescent="0.4"/>
    <row r="61719" s="6" customFormat="1" x14ac:dyDescent="0.4"/>
    <row r="61720" s="6" customFormat="1" x14ac:dyDescent="0.4"/>
    <row r="61721" s="6" customFormat="1" x14ac:dyDescent="0.4"/>
    <row r="61722" s="6" customFormat="1" x14ac:dyDescent="0.4"/>
    <row r="61723" s="6" customFormat="1" x14ac:dyDescent="0.4"/>
    <row r="61724" s="6" customFormat="1" x14ac:dyDescent="0.4"/>
    <row r="61725" s="6" customFormat="1" x14ac:dyDescent="0.4"/>
    <row r="61726" s="6" customFormat="1" x14ac:dyDescent="0.4"/>
    <row r="61727" s="6" customFormat="1" x14ac:dyDescent="0.4"/>
    <row r="61728" s="6" customFormat="1" x14ac:dyDescent="0.4"/>
    <row r="61729" s="6" customFormat="1" x14ac:dyDescent="0.4"/>
    <row r="61730" s="6" customFormat="1" x14ac:dyDescent="0.4"/>
    <row r="61731" s="6" customFormat="1" x14ac:dyDescent="0.4"/>
    <row r="61732" s="6" customFormat="1" x14ac:dyDescent="0.4"/>
    <row r="61733" s="6" customFormat="1" x14ac:dyDescent="0.4"/>
    <row r="61734" s="6" customFormat="1" x14ac:dyDescent="0.4"/>
    <row r="61735" s="6" customFormat="1" x14ac:dyDescent="0.4"/>
    <row r="61736" s="6" customFormat="1" x14ac:dyDescent="0.4"/>
    <row r="61737" s="6" customFormat="1" x14ac:dyDescent="0.4"/>
    <row r="61738" s="6" customFormat="1" x14ac:dyDescent="0.4"/>
    <row r="61739" s="6" customFormat="1" x14ac:dyDescent="0.4"/>
    <row r="61740" s="6" customFormat="1" x14ac:dyDescent="0.4"/>
    <row r="61741" s="6" customFormat="1" x14ac:dyDescent="0.4"/>
    <row r="61742" s="6" customFormat="1" x14ac:dyDescent="0.4"/>
    <row r="61743" s="6" customFormat="1" x14ac:dyDescent="0.4"/>
    <row r="61744" s="6" customFormat="1" x14ac:dyDescent="0.4"/>
    <row r="61745" s="6" customFormat="1" x14ac:dyDescent="0.4"/>
    <row r="61746" s="6" customFormat="1" x14ac:dyDescent="0.4"/>
    <row r="61747" s="6" customFormat="1" x14ac:dyDescent="0.4"/>
    <row r="61748" s="6" customFormat="1" x14ac:dyDescent="0.4"/>
    <row r="61749" s="6" customFormat="1" x14ac:dyDescent="0.4"/>
    <row r="61750" s="6" customFormat="1" x14ac:dyDescent="0.4"/>
    <row r="61751" s="6" customFormat="1" x14ac:dyDescent="0.4"/>
    <row r="61752" s="6" customFormat="1" x14ac:dyDescent="0.4"/>
    <row r="61753" s="6" customFormat="1" x14ac:dyDescent="0.4"/>
    <row r="61754" s="6" customFormat="1" x14ac:dyDescent="0.4"/>
    <row r="61755" s="6" customFormat="1" x14ac:dyDescent="0.4"/>
    <row r="61756" s="6" customFormat="1" x14ac:dyDescent="0.4"/>
    <row r="61757" s="6" customFormat="1" x14ac:dyDescent="0.4"/>
    <row r="61758" s="6" customFormat="1" x14ac:dyDescent="0.4"/>
    <row r="61759" s="6" customFormat="1" x14ac:dyDescent="0.4"/>
    <row r="61760" s="6" customFormat="1" x14ac:dyDescent="0.4"/>
    <row r="61761" s="6" customFormat="1" x14ac:dyDescent="0.4"/>
    <row r="61762" s="6" customFormat="1" x14ac:dyDescent="0.4"/>
    <row r="61763" s="6" customFormat="1" x14ac:dyDescent="0.4"/>
    <row r="61764" s="6" customFormat="1" x14ac:dyDescent="0.4"/>
    <row r="61765" s="6" customFormat="1" x14ac:dyDescent="0.4"/>
    <row r="61766" s="6" customFormat="1" x14ac:dyDescent="0.4"/>
    <row r="61767" s="6" customFormat="1" x14ac:dyDescent="0.4"/>
    <row r="61768" s="6" customFormat="1" x14ac:dyDescent="0.4"/>
    <row r="61769" s="6" customFormat="1" x14ac:dyDescent="0.4"/>
    <row r="61770" s="6" customFormat="1" x14ac:dyDescent="0.4"/>
    <row r="61771" s="6" customFormat="1" x14ac:dyDescent="0.4"/>
    <row r="61772" s="6" customFormat="1" x14ac:dyDescent="0.4"/>
    <row r="61773" s="6" customFormat="1" x14ac:dyDescent="0.4"/>
    <row r="61774" s="6" customFormat="1" x14ac:dyDescent="0.4"/>
    <row r="61775" s="6" customFormat="1" x14ac:dyDescent="0.4"/>
    <row r="61776" s="6" customFormat="1" x14ac:dyDescent="0.4"/>
    <row r="61777" s="6" customFormat="1" x14ac:dyDescent="0.4"/>
    <row r="61778" s="6" customFormat="1" x14ac:dyDescent="0.4"/>
    <row r="61779" s="6" customFormat="1" x14ac:dyDescent="0.4"/>
    <row r="61780" s="6" customFormat="1" x14ac:dyDescent="0.4"/>
    <row r="61781" s="6" customFormat="1" x14ac:dyDescent="0.4"/>
    <row r="61782" s="6" customFormat="1" x14ac:dyDescent="0.4"/>
    <row r="61783" s="6" customFormat="1" x14ac:dyDescent="0.4"/>
    <row r="61784" s="6" customFormat="1" x14ac:dyDescent="0.4"/>
    <row r="61785" s="6" customFormat="1" x14ac:dyDescent="0.4"/>
    <row r="61786" s="6" customFormat="1" x14ac:dyDescent="0.4"/>
    <row r="61787" s="6" customFormat="1" x14ac:dyDescent="0.4"/>
    <row r="61788" s="6" customFormat="1" x14ac:dyDescent="0.4"/>
    <row r="61789" s="6" customFormat="1" x14ac:dyDescent="0.4"/>
    <row r="61790" s="6" customFormat="1" x14ac:dyDescent="0.4"/>
    <row r="61791" s="6" customFormat="1" x14ac:dyDescent="0.4"/>
    <row r="61792" s="6" customFormat="1" x14ac:dyDescent="0.4"/>
    <row r="61793" s="6" customFormat="1" x14ac:dyDescent="0.4"/>
    <row r="61794" s="6" customFormat="1" x14ac:dyDescent="0.4"/>
    <row r="61795" s="6" customFormat="1" x14ac:dyDescent="0.4"/>
    <row r="61796" s="6" customFormat="1" x14ac:dyDescent="0.4"/>
    <row r="61797" s="6" customFormat="1" x14ac:dyDescent="0.4"/>
    <row r="61798" s="6" customFormat="1" x14ac:dyDescent="0.4"/>
    <row r="61799" s="6" customFormat="1" x14ac:dyDescent="0.4"/>
    <row r="61800" s="6" customFormat="1" x14ac:dyDescent="0.4"/>
    <row r="61801" s="6" customFormat="1" x14ac:dyDescent="0.4"/>
    <row r="61802" s="6" customFormat="1" x14ac:dyDescent="0.4"/>
    <row r="61803" s="6" customFormat="1" x14ac:dyDescent="0.4"/>
    <row r="61804" s="6" customFormat="1" x14ac:dyDescent="0.4"/>
    <row r="61805" s="6" customFormat="1" x14ac:dyDescent="0.4"/>
    <row r="61806" s="6" customFormat="1" x14ac:dyDescent="0.4"/>
    <row r="61807" s="6" customFormat="1" x14ac:dyDescent="0.4"/>
    <row r="61808" s="6" customFormat="1" x14ac:dyDescent="0.4"/>
    <row r="61809" s="6" customFormat="1" x14ac:dyDescent="0.4"/>
    <row r="61810" s="6" customFormat="1" x14ac:dyDescent="0.4"/>
    <row r="61811" s="6" customFormat="1" x14ac:dyDescent="0.4"/>
    <row r="61812" s="6" customFormat="1" x14ac:dyDescent="0.4"/>
    <row r="61813" s="6" customFormat="1" x14ac:dyDescent="0.4"/>
    <row r="61814" s="6" customFormat="1" x14ac:dyDescent="0.4"/>
    <row r="61815" s="6" customFormat="1" x14ac:dyDescent="0.4"/>
    <row r="61816" s="6" customFormat="1" x14ac:dyDescent="0.4"/>
    <row r="61817" s="6" customFormat="1" x14ac:dyDescent="0.4"/>
    <row r="61818" s="6" customFormat="1" x14ac:dyDescent="0.4"/>
    <row r="61819" s="6" customFormat="1" x14ac:dyDescent="0.4"/>
    <row r="61820" s="6" customFormat="1" x14ac:dyDescent="0.4"/>
    <row r="61821" s="6" customFormat="1" x14ac:dyDescent="0.4"/>
    <row r="61822" s="6" customFormat="1" x14ac:dyDescent="0.4"/>
    <row r="61823" s="6" customFormat="1" x14ac:dyDescent="0.4"/>
    <row r="61824" s="6" customFormat="1" x14ac:dyDescent="0.4"/>
    <row r="61825" s="6" customFormat="1" x14ac:dyDescent="0.4"/>
    <row r="61826" s="6" customFormat="1" x14ac:dyDescent="0.4"/>
    <row r="61827" s="6" customFormat="1" x14ac:dyDescent="0.4"/>
    <row r="61828" s="6" customFormat="1" x14ac:dyDescent="0.4"/>
    <row r="61829" s="6" customFormat="1" x14ac:dyDescent="0.4"/>
    <row r="61830" s="6" customFormat="1" x14ac:dyDescent="0.4"/>
    <row r="61831" s="6" customFormat="1" x14ac:dyDescent="0.4"/>
    <row r="61832" s="6" customFormat="1" x14ac:dyDescent="0.4"/>
    <row r="61833" s="6" customFormat="1" x14ac:dyDescent="0.4"/>
    <row r="61834" s="6" customFormat="1" x14ac:dyDescent="0.4"/>
    <row r="61835" s="6" customFormat="1" x14ac:dyDescent="0.4"/>
    <row r="61836" s="6" customFormat="1" x14ac:dyDescent="0.4"/>
    <row r="61837" s="6" customFormat="1" x14ac:dyDescent="0.4"/>
    <row r="61838" s="6" customFormat="1" x14ac:dyDescent="0.4"/>
    <row r="61839" s="6" customFormat="1" x14ac:dyDescent="0.4"/>
    <row r="61840" s="6" customFormat="1" x14ac:dyDescent="0.4"/>
    <row r="61841" s="6" customFormat="1" x14ac:dyDescent="0.4"/>
    <row r="61842" s="6" customFormat="1" x14ac:dyDescent="0.4"/>
    <row r="61843" s="6" customFormat="1" x14ac:dyDescent="0.4"/>
    <row r="61844" s="6" customFormat="1" x14ac:dyDescent="0.4"/>
    <row r="61845" s="6" customFormat="1" x14ac:dyDescent="0.4"/>
    <row r="61846" s="6" customFormat="1" x14ac:dyDescent="0.4"/>
    <row r="61847" s="6" customFormat="1" x14ac:dyDescent="0.4"/>
    <row r="61848" s="6" customFormat="1" x14ac:dyDescent="0.4"/>
    <row r="61849" s="6" customFormat="1" x14ac:dyDescent="0.4"/>
    <row r="61850" s="6" customFormat="1" x14ac:dyDescent="0.4"/>
    <row r="61851" s="6" customFormat="1" x14ac:dyDescent="0.4"/>
    <row r="61852" s="6" customFormat="1" x14ac:dyDescent="0.4"/>
    <row r="61853" s="6" customFormat="1" x14ac:dyDescent="0.4"/>
    <row r="61854" s="6" customFormat="1" x14ac:dyDescent="0.4"/>
    <row r="61855" s="6" customFormat="1" x14ac:dyDescent="0.4"/>
    <row r="61856" s="6" customFormat="1" x14ac:dyDescent="0.4"/>
    <row r="61857" s="6" customFormat="1" x14ac:dyDescent="0.4"/>
    <row r="61858" s="6" customFormat="1" x14ac:dyDescent="0.4"/>
    <row r="61859" s="6" customFormat="1" x14ac:dyDescent="0.4"/>
    <row r="61860" s="6" customFormat="1" x14ac:dyDescent="0.4"/>
    <row r="61861" s="6" customFormat="1" x14ac:dyDescent="0.4"/>
    <row r="61862" s="6" customFormat="1" x14ac:dyDescent="0.4"/>
    <row r="61863" s="6" customFormat="1" x14ac:dyDescent="0.4"/>
    <row r="61864" s="6" customFormat="1" x14ac:dyDescent="0.4"/>
    <row r="61865" s="6" customFormat="1" x14ac:dyDescent="0.4"/>
    <row r="61866" s="6" customFormat="1" x14ac:dyDescent="0.4"/>
    <row r="61867" s="6" customFormat="1" x14ac:dyDescent="0.4"/>
    <row r="61868" s="6" customFormat="1" x14ac:dyDescent="0.4"/>
    <row r="61869" s="6" customFormat="1" x14ac:dyDescent="0.4"/>
    <row r="61870" s="6" customFormat="1" x14ac:dyDescent="0.4"/>
    <row r="61871" s="6" customFormat="1" x14ac:dyDescent="0.4"/>
    <row r="61872" s="6" customFormat="1" x14ac:dyDescent="0.4"/>
    <row r="61873" s="6" customFormat="1" x14ac:dyDescent="0.4"/>
    <row r="61874" s="6" customFormat="1" x14ac:dyDescent="0.4"/>
    <row r="61875" s="6" customFormat="1" x14ac:dyDescent="0.4"/>
    <row r="61876" s="6" customFormat="1" x14ac:dyDescent="0.4"/>
    <row r="61877" s="6" customFormat="1" x14ac:dyDescent="0.4"/>
    <row r="61878" s="6" customFormat="1" x14ac:dyDescent="0.4"/>
    <row r="61879" s="6" customFormat="1" x14ac:dyDescent="0.4"/>
    <row r="61880" s="6" customFormat="1" x14ac:dyDescent="0.4"/>
    <row r="61881" s="6" customFormat="1" x14ac:dyDescent="0.4"/>
    <row r="61882" s="6" customFormat="1" x14ac:dyDescent="0.4"/>
    <row r="61883" s="6" customFormat="1" x14ac:dyDescent="0.4"/>
    <row r="61884" s="6" customFormat="1" x14ac:dyDescent="0.4"/>
    <row r="61885" s="6" customFormat="1" x14ac:dyDescent="0.4"/>
    <row r="61886" s="6" customFormat="1" x14ac:dyDescent="0.4"/>
    <row r="61887" s="6" customFormat="1" x14ac:dyDescent="0.4"/>
    <row r="61888" s="6" customFormat="1" x14ac:dyDescent="0.4"/>
    <row r="61889" s="6" customFormat="1" x14ac:dyDescent="0.4"/>
    <row r="61890" s="6" customFormat="1" x14ac:dyDescent="0.4"/>
    <row r="61891" s="6" customFormat="1" x14ac:dyDescent="0.4"/>
    <row r="61892" s="6" customFormat="1" x14ac:dyDescent="0.4"/>
    <row r="61893" s="6" customFormat="1" x14ac:dyDescent="0.4"/>
    <row r="61894" s="6" customFormat="1" x14ac:dyDescent="0.4"/>
    <row r="61895" s="6" customFormat="1" x14ac:dyDescent="0.4"/>
    <row r="61896" s="6" customFormat="1" x14ac:dyDescent="0.4"/>
    <row r="61897" s="6" customFormat="1" x14ac:dyDescent="0.4"/>
    <row r="61898" s="6" customFormat="1" x14ac:dyDescent="0.4"/>
    <row r="61899" s="6" customFormat="1" x14ac:dyDescent="0.4"/>
    <row r="61900" s="6" customFormat="1" x14ac:dyDescent="0.4"/>
    <row r="61901" s="6" customFormat="1" x14ac:dyDescent="0.4"/>
    <row r="61902" s="6" customFormat="1" x14ac:dyDescent="0.4"/>
    <row r="61903" s="6" customFormat="1" x14ac:dyDescent="0.4"/>
    <row r="61904" s="6" customFormat="1" x14ac:dyDescent="0.4"/>
    <row r="61905" s="6" customFormat="1" x14ac:dyDescent="0.4"/>
    <row r="61906" s="6" customFormat="1" x14ac:dyDescent="0.4"/>
    <row r="61907" s="6" customFormat="1" x14ac:dyDescent="0.4"/>
    <row r="61908" s="6" customFormat="1" x14ac:dyDescent="0.4"/>
    <row r="61909" s="6" customFormat="1" x14ac:dyDescent="0.4"/>
    <row r="61910" s="6" customFormat="1" x14ac:dyDescent="0.4"/>
    <row r="61911" s="6" customFormat="1" x14ac:dyDescent="0.4"/>
    <row r="61912" s="6" customFormat="1" x14ac:dyDescent="0.4"/>
    <row r="61913" s="6" customFormat="1" x14ac:dyDescent="0.4"/>
    <row r="61914" s="6" customFormat="1" x14ac:dyDescent="0.4"/>
    <row r="61915" s="6" customFormat="1" x14ac:dyDescent="0.4"/>
    <row r="61916" s="6" customFormat="1" x14ac:dyDescent="0.4"/>
    <row r="61917" s="6" customFormat="1" x14ac:dyDescent="0.4"/>
    <row r="61918" s="6" customFormat="1" x14ac:dyDescent="0.4"/>
    <row r="61919" s="6" customFormat="1" x14ac:dyDescent="0.4"/>
    <row r="61920" s="6" customFormat="1" x14ac:dyDescent="0.4"/>
    <row r="61921" s="6" customFormat="1" x14ac:dyDescent="0.4"/>
    <row r="61922" s="6" customFormat="1" x14ac:dyDescent="0.4"/>
    <row r="61923" s="6" customFormat="1" x14ac:dyDescent="0.4"/>
    <row r="61924" s="6" customFormat="1" x14ac:dyDescent="0.4"/>
    <row r="61925" s="6" customFormat="1" x14ac:dyDescent="0.4"/>
    <row r="61926" s="6" customFormat="1" x14ac:dyDescent="0.4"/>
    <row r="61927" s="6" customFormat="1" x14ac:dyDescent="0.4"/>
    <row r="61928" s="6" customFormat="1" x14ac:dyDescent="0.4"/>
    <row r="61929" s="6" customFormat="1" x14ac:dyDescent="0.4"/>
    <row r="61930" s="6" customFormat="1" x14ac:dyDescent="0.4"/>
    <row r="61931" s="6" customFormat="1" x14ac:dyDescent="0.4"/>
    <row r="61932" s="6" customFormat="1" x14ac:dyDescent="0.4"/>
    <row r="61933" s="6" customFormat="1" x14ac:dyDescent="0.4"/>
    <row r="61934" s="6" customFormat="1" x14ac:dyDescent="0.4"/>
    <row r="61935" s="6" customFormat="1" x14ac:dyDescent="0.4"/>
    <row r="61936" s="6" customFormat="1" x14ac:dyDescent="0.4"/>
    <row r="61937" s="6" customFormat="1" x14ac:dyDescent="0.4"/>
    <row r="61938" s="6" customFormat="1" x14ac:dyDescent="0.4"/>
    <row r="61939" s="6" customFormat="1" x14ac:dyDescent="0.4"/>
    <row r="61940" s="6" customFormat="1" x14ac:dyDescent="0.4"/>
    <row r="61941" s="6" customFormat="1" x14ac:dyDescent="0.4"/>
    <row r="61942" s="6" customFormat="1" x14ac:dyDescent="0.4"/>
    <row r="61943" s="6" customFormat="1" x14ac:dyDescent="0.4"/>
    <row r="61944" s="6" customFormat="1" x14ac:dyDescent="0.4"/>
    <row r="61945" s="6" customFormat="1" x14ac:dyDescent="0.4"/>
    <row r="61946" s="6" customFormat="1" x14ac:dyDescent="0.4"/>
    <row r="61947" s="6" customFormat="1" x14ac:dyDescent="0.4"/>
    <row r="61948" s="6" customFormat="1" x14ac:dyDescent="0.4"/>
    <row r="61949" s="6" customFormat="1" x14ac:dyDescent="0.4"/>
    <row r="61950" s="6" customFormat="1" x14ac:dyDescent="0.4"/>
    <row r="61951" s="6" customFormat="1" x14ac:dyDescent="0.4"/>
    <row r="61952" s="6" customFormat="1" x14ac:dyDescent="0.4"/>
    <row r="61953" s="6" customFormat="1" x14ac:dyDescent="0.4"/>
    <row r="61954" s="6" customFormat="1" x14ac:dyDescent="0.4"/>
    <row r="61955" s="6" customFormat="1" x14ac:dyDescent="0.4"/>
    <row r="61956" s="6" customFormat="1" x14ac:dyDescent="0.4"/>
    <row r="61957" s="6" customFormat="1" x14ac:dyDescent="0.4"/>
    <row r="61958" s="6" customFormat="1" x14ac:dyDescent="0.4"/>
    <row r="61959" s="6" customFormat="1" x14ac:dyDescent="0.4"/>
    <row r="61960" s="6" customFormat="1" x14ac:dyDescent="0.4"/>
    <row r="61961" s="6" customFormat="1" x14ac:dyDescent="0.4"/>
    <row r="61962" s="6" customFormat="1" x14ac:dyDescent="0.4"/>
    <row r="61963" s="6" customFormat="1" x14ac:dyDescent="0.4"/>
    <row r="61964" s="6" customFormat="1" x14ac:dyDescent="0.4"/>
    <row r="61965" s="6" customFormat="1" x14ac:dyDescent="0.4"/>
    <row r="61966" s="6" customFormat="1" x14ac:dyDescent="0.4"/>
    <row r="61967" s="6" customFormat="1" x14ac:dyDescent="0.4"/>
    <row r="61968" s="6" customFormat="1" x14ac:dyDescent="0.4"/>
    <row r="61969" s="6" customFormat="1" x14ac:dyDescent="0.4"/>
    <row r="61970" s="6" customFormat="1" x14ac:dyDescent="0.4"/>
    <row r="61971" s="6" customFormat="1" x14ac:dyDescent="0.4"/>
    <row r="61972" s="6" customFormat="1" x14ac:dyDescent="0.4"/>
    <row r="61973" s="6" customFormat="1" x14ac:dyDescent="0.4"/>
    <row r="61974" s="6" customFormat="1" x14ac:dyDescent="0.4"/>
    <row r="61975" s="6" customFormat="1" x14ac:dyDescent="0.4"/>
    <row r="61976" s="6" customFormat="1" x14ac:dyDescent="0.4"/>
    <row r="61977" s="6" customFormat="1" x14ac:dyDescent="0.4"/>
    <row r="61978" s="6" customFormat="1" x14ac:dyDescent="0.4"/>
    <row r="61979" s="6" customFormat="1" x14ac:dyDescent="0.4"/>
    <row r="61980" s="6" customFormat="1" x14ac:dyDescent="0.4"/>
    <row r="61981" s="6" customFormat="1" x14ac:dyDescent="0.4"/>
    <row r="61982" s="6" customFormat="1" x14ac:dyDescent="0.4"/>
    <row r="61983" s="6" customFormat="1" x14ac:dyDescent="0.4"/>
    <row r="61984" s="6" customFormat="1" x14ac:dyDescent="0.4"/>
    <row r="61985" s="6" customFormat="1" x14ac:dyDescent="0.4"/>
    <row r="61986" s="6" customFormat="1" x14ac:dyDescent="0.4"/>
    <row r="61987" s="6" customFormat="1" x14ac:dyDescent="0.4"/>
    <row r="61988" s="6" customFormat="1" x14ac:dyDescent="0.4"/>
    <row r="61989" s="6" customFormat="1" x14ac:dyDescent="0.4"/>
    <row r="61990" s="6" customFormat="1" x14ac:dyDescent="0.4"/>
    <row r="61991" s="6" customFormat="1" x14ac:dyDescent="0.4"/>
    <row r="61992" s="6" customFormat="1" x14ac:dyDescent="0.4"/>
    <row r="61993" s="6" customFormat="1" x14ac:dyDescent="0.4"/>
    <row r="61994" s="6" customFormat="1" x14ac:dyDescent="0.4"/>
    <row r="61995" s="6" customFormat="1" x14ac:dyDescent="0.4"/>
    <row r="61996" s="6" customFormat="1" x14ac:dyDescent="0.4"/>
    <row r="61997" s="6" customFormat="1" x14ac:dyDescent="0.4"/>
    <row r="61998" s="6" customFormat="1" x14ac:dyDescent="0.4"/>
    <row r="61999" s="6" customFormat="1" x14ac:dyDescent="0.4"/>
    <row r="62000" s="6" customFormat="1" x14ac:dyDescent="0.4"/>
    <row r="62001" s="6" customFormat="1" x14ac:dyDescent="0.4"/>
    <row r="62002" s="6" customFormat="1" x14ac:dyDescent="0.4"/>
    <row r="62003" s="6" customFormat="1" x14ac:dyDescent="0.4"/>
    <row r="62004" s="6" customFormat="1" x14ac:dyDescent="0.4"/>
    <row r="62005" s="6" customFormat="1" x14ac:dyDescent="0.4"/>
    <row r="62006" s="6" customFormat="1" x14ac:dyDescent="0.4"/>
    <row r="62007" s="6" customFormat="1" x14ac:dyDescent="0.4"/>
    <row r="62008" s="6" customFormat="1" x14ac:dyDescent="0.4"/>
    <row r="62009" s="6" customFormat="1" x14ac:dyDescent="0.4"/>
    <row r="62010" s="6" customFormat="1" x14ac:dyDescent="0.4"/>
    <row r="62011" s="6" customFormat="1" x14ac:dyDescent="0.4"/>
    <row r="62012" s="6" customFormat="1" x14ac:dyDescent="0.4"/>
    <row r="62013" s="6" customFormat="1" x14ac:dyDescent="0.4"/>
    <row r="62014" s="6" customFormat="1" x14ac:dyDescent="0.4"/>
    <row r="62015" s="6" customFormat="1" x14ac:dyDescent="0.4"/>
    <row r="62016" s="6" customFormat="1" x14ac:dyDescent="0.4"/>
    <row r="62017" s="6" customFormat="1" x14ac:dyDescent="0.4"/>
    <row r="62018" s="6" customFormat="1" x14ac:dyDescent="0.4"/>
    <row r="62019" s="6" customFormat="1" x14ac:dyDescent="0.4"/>
    <row r="62020" s="6" customFormat="1" x14ac:dyDescent="0.4"/>
    <row r="62021" s="6" customFormat="1" x14ac:dyDescent="0.4"/>
    <row r="62022" s="6" customFormat="1" x14ac:dyDescent="0.4"/>
    <row r="62023" s="6" customFormat="1" x14ac:dyDescent="0.4"/>
    <row r="62024" s="6" customFormat="1" x14ac:dyDescent="0.4"/>
    <row r="62025" s="6" customFormat="1" x14ac:dyDescent="0.4"/>
    <row r="62026" s="6" customFormat="1" x14ac:dyDescent="0.4"/>
    <row r="62027" s="6" customFormat="1" x14ac:dyDescent="0.4"/>
    <row r="62028" s="6" customFormat="1" x14ac:dyDescent="0.4"/>
    <row r="62029" s="6" customFormat="1" x14ac:dyDescent="0.4"/>
    <row r="62030" s="6" customFormat="1" x14ac:dyDescent="0.4"/>
    <row r="62031" s="6" customFormat="1" x14ac:dyDescent="0.4"/>
    <row r="62032" s="6" customFormat="1" x14ac:dyDescent="0.4"/>
    <row r="62033" s="6" customFormat="1" x14ac:dyDescent="0.4"/>
    <row r="62034" s="6" customFormat="1" x14ac:dyDescent="0.4"/>
    <row r="62035" s="6" customFormat="1" x14ac:dyDescent="0.4"/>
    <row r="62036" s="6" customFormat="1" x14ac:dyDescent="0.4"/>
    <row r="62037" s="6" customFormat="1" x14ac:dyDescent="0.4"/>
    <row r="62038" s="6" customFormat="1" x14ac:dyDescent="0.4"/>
    <row r="62039" s="6" customFormat="1" x14ac:dyDescent="0.4"/>
    <row r="62040" s="6" customFormat="1" x14ac:dyDescent="0.4"/>
    <row r="62041" s="6" customFormat="1" x14ac:dyDescent="0.4"/>
    <row r="62042" s="6" customFormat="1" x14ac:dyDescent="0.4"/>
    <row r="62043" s="6" customFormat="1" x14ac:dyDescent="0.4"/>
    <row r="62044" s="6" customFormat="1" x14ac:dyDescent="0.4"/>
    <row r="62045" s="6" customFormat="1" x14ac:dyDescent="0.4"/>
    <row r="62046" s="6" customFormat="1" x14ac:dyDescent="0.4"/>
    <row r="62047" s="6" customFormat="1" x14ac:dyDescent="0.4"/>
    <row r="62048" s="6" customFormat="1" x14ac:dyDescent="0.4"/>
    <row r="62049" s="6" customFormat="1" x14ac:dyDescent="0.4"/>
    <row r="62050" s="6" customFormat="1" x14ac:dyDescent="0.4"/>
    <row r="62051" s="6" customFormat="1" x14ac:dyDescent="0.4"/>
    <row r="62052" s="6" customFormat="1" x14ac:dyDescent="0.4"/>
    <row r="62053" s="6" customFormat="1" x14ac:dyDescent="0.4"/>
    <row r="62054" s="6" customFormat="1" x14ac:dyDescent="0.4"/>
    <row r="62055" s="6" customFormat="1" x14ac:dyDescent="0.4"/>
    <row r="62056" s="6" customFormat="1" x14ac:dyDescent="0.4"/>
    <row r="62057" s="6" customFormat="1" x14ac:dyDescent="0.4"/>
    <row r="62058" s="6" customFormat="1" x14ac:dyDescent="0.4"/>
    <row r="62059" s="6" customFormat="1" x14ac:dyDescent="0.4"/>
    <row r="62060" s="6" customFormat="1" x14ac:dyDescent="0.4"/>
    <row r="62061" s="6" customFormat="1" x14ac:dyDescent="0.4"/>
    <row r="62062" s="6" customFormat="1" x14ac:dyDescent="0.4"/>
    <row r="62063" s="6" customFormat="1" x14ac:dyDescent="0.4"/>
    <row r="62064" s="6" customFormat="1" x14ac:dyDescent="0.4"/>
    <row r="62065" s="6" customFormat="1" x14ac:dyDescent="0.4"/>
    <row r="62066" s="6" customFormat="1" x14ac:dyDescent="0.4"/>
    <row r="62067" s="6" customFormat="1" x14ac:dyDescent="0.4"/>
    <row r="62068" s="6" customFormat="1" x14ac:dyDescent="0.4"/>
    <row r="62069" s="6" customFormat="1" x14ac:dyDescent="0.4"/>
    <row r="62070" s="6" customFormat="1" x14ac:dyDescent="0.4"/>
    <row r="62071" s="6" customFormat="1" x14ac:dyDescent="0.4"/>
    <row r="62072" s="6" customFormat="1" x14ac:dyDescent="0.4"/>
    <row r="62073" s="6" customFormat="1" x14ac:dyDescent="0.4"/>
    <row r="62074" s="6" customFormat="1" x14ac:dyDescent="0.4"/>
    <row r="62075" s="6" customFormat="1" x14ac:dyDescent="0.4"/>
    <row r="62076" s="6" customFormat="1" x14ac:dyDescent="0.4"/>
    <row r="62077" s="6" customFormat="1" x14ac:dyDescent="0.4"/>
    <row r="62078" s="6" customFormat="1" x14ac:dyDescent="0.4"/>
    <row r="62079" s="6" customFormat="1" x14ac:dyDescent="0.4"/>
    <row r="62080" s="6" customFormat="1" x14ac:dyDescent="0.4"/>
    <row r="62081" s="6" customFormat="1" x14ac:dyDescent="0.4"/>
    <row r="62082" s="6" customFormat="1" x14ac:dyDescent="0.4"/>
    <row r="62083" s="6" customFormat="1" x14ac:dyDescent="0.4"/>
    <row r="62084" s="6" customFormat="1" x14ac:dyDescent="0.4"/>
    <row r="62085" s="6" customFormat="1" x14ac:dyDescent="0.4"/>
    <row r="62086" s="6" customFormat="1" x14ac:dyDescent="0.4"/>
    <row r="62087" s="6" customFormat="1" x14ac:dyDescent="0.4"/>
    <row r="62088" s="6" customFormat="1" x14ac:dyDescent="0.4"/>
    <row r="62089" s="6" customFormat="1" x14ac:dyDescent="0.4"/>
    <row r="62090" s="6" customFormat="1" x14ac:dyDescent="0.4"/>
    <row r="62091" s="6" customFormat="1" x14ac:dyDescent="0.4"/>
    <row r="62092" s="6" customFormat="1" x14ac:dyDescent="0.4"/>
    <row r="62093" s="6" customFormat="1" x14ac:dyDescent="0.4"/>
    <row r="62094" s="6" customFormat="1" x14ac:dyDescent="0.4"/>
    <row r="62095" s="6" customFormat="1" x14ac:dyDescent="0.4"/>
    <row r="62096" s="6" customFormat="1" x14ac:dyDescent="0.4"/>
    <row r="62097" s="6" customFormat="1" x14ac:dyDescent="0.4"/>
    <row r="62098" s="6" customFormat="1" x14ac:dyDescent="0.4"/>
    <row r="62099" s="6" customFormat="1" x14ac:dyDescent="0.4"/>
    <row r="62100" s="6" customFormat="1" x14ac:dyDescent="0.4"/>
    <row r="62101" s="6" customFormat="1" x14ac:dyDescent="0.4"/>
    <row r="62102" s="6" customFormat="1" x14ac:dyDescent="0.4"/>
    <row r="62103" s="6" customFormat="1" x14ac:dyDescent="0.4"/>
    <row r="62104" s="6" customFormat="1" x14ac:dyDescent="0.4"/>
    <row r="62105" s="6" customFormat="1" x14ac:dyDescent="0.4"/>
    <row r="62106" s="6" customFormat="1" x14ac:dyDescent="0.4"/>
    <row r="62107" s="6" customFormat="1" x14ac:dyDescent="0.4"/>
    <row r="62108" s="6" customFormat="1" x14ac:dyDescent="0.4"/>
    <row r="62109" s="6" customFormat="1" x14ac:dyDescent="0.4"/>
    <row r="62110" s="6" customFormat="1" x14ac:dyDescent="0.4"/>
    <row r="62111" s="6" customFormat="1" x14ac:dyDescent="0.4"/>
    <row r="62112" s="6" customFormat="1" x14ac:dyDescent="0.4"/>
    <row r="62113" s="6" customFormat="1" x14ac:dyDescent="0.4"/>
    <row r="62114" s="6" customFormat="1" x14ac:dyDescent="0.4"/>
    <row r="62115" s="6" customFormat="1" x14ac:dyDescent="0.4"/>
    <row r="62116" s="6" customFormat="1" x14ac:dyDescent="0.4"/>
    <row r="62117" s="6" customFormat="1" x14ac:dyDescent="0.4"/>
    <row r="62118" s="6" customFormat="1" x14ac:dyDescent="0.4"/>
    <row r="62119" s="6" customFormat="1" x14ac:dyDescent="0.4"/>
    <row r="62120" s="6" customFormat="1" x14ac:dyDescent="0.4"/>
    <row r="62121" s="6" customFormat="1" x14ac:dyDescent="0.4"/>
    <row r="62122" s="6" customFormat="1" x14ac:dyDescent="0.4"/>
    <row r="62123" s="6" customFormat="1" x14ac:dyDescent="0.4"/>
    <row r="62124" s="6" customFormat="1" x14ac:dyDescent="0.4"/>
    <row r="62125" s="6" customFormat="1" x14ac:dyDescent="0.4"/>
    <row r="62126" s="6" customFormat="1" x14ac:dyDescent="0.4"/>
    <row r="62127" s="6" customFormat="1" x14ac:dyDescent="0.4"/>
    <row r="62128" s="6" customFormat="1" x14ac:dyDescent="0.4"/>
    <row r="62129" s="6" customFormat="1" x14ac:dyDescent="0.4"/>
    <row r="62130" s="6" customFormat="1" x14ac:dyDescent="0.4"/>
    <row r="62131" s="6" customFormat="1" x14ac:dyDescent="0.4"/>
    <row r="62132" s="6" customFormat="1" x14ac:dyDescent="0.4"/>
    <row r="62133" s="6" customFormat="1" x14ac:dyDescent="0.4"/>
    <row r="62134" s="6" customFormat="1" x14ac:dyDescent="0.4"/>
    <row r="62135" s="6" customFormat="1" x14ac:dyDescent="0.4"/>
    <row r="62136" s="6" customFormat="1" x14ac:dyDescent="0.4"/>
    <row r="62137" s="6" customFormat="1" x14ac:dyDescent="0.4"/>
    <row r="62138" s="6" customFormat="1" x14ac:dyDescent="0.4"/>
    <row r="62139" s="6" customFormat="1" x14ac:dyDescent="0.4"/>
    <row r="62140" s="6" customFormat="1" x14ac:dyDescent="0.4"/>
    <row r="62141" s="6" customFormat="1" x14ac:dyDescent="0.4"/>
    <row r="62142" s="6" customFormat="1" x14ac:dyDescent="0.4"/>
    <row r="62143" s="6" customFormat="1" x14ac:dyDescent="0.4"/>
    <row r="62144" s="6" customFormat="1" x14ac:dyDescent="0.4"/>
    <row r="62145" s="6" customFormat="1" x14ac:dyDescent="0.4"/>
    <row r="62146" s="6" customFormat="1" x14ac:dyDescent="0.4"/>
    <row r="62147" s="6" customFormat="1" x14ac:dyDescent="0.4"/>
    <row r="62148" s="6" customFormat="1" x14ac:dyDescent="0.4"/>
    <row r="62149" s="6" customFormat="1" x14ac:dyDescent="0.4"/>
    <row r="62150" s="6" customFormat="1" x14ac:dyDescent="0.4"/>
    <row r="62151" s="6" customFormat="1" x14ac:dyDescent="0.4"/>
    <row r="62152" s="6" customFormat="1" x14ac:dyDescent="0.4"/>
    <row r="62153" s="6" customFormat="1" x14ac:dyDescent="0.4"/>
    <row r="62154" s="6" customFormat="1" x14ac:dyDescent="0.4"/>
    <row r="62155" s="6" customFormat="1" x14ac:dyDescent="0.4"/>
    <row r="62156" s="6" customFormat="1" x14ac:dyDescent="0.4"/>
    <row r="62157" s="6" customFormat="1" x14ac:dyDescent="0.4"/>
    <row r="62158" s="6" customFormat="1" x14ac:dyDescent="0.4"/>
    <row r="62159" s="6" customFormat="1" x14ac:dyDescent="0.4"/>
    <row r="62160" s="6" customFormat="1" x14ac:dyDescent="0.4"/>
    <row r="62161" s="6" customFormat="1" x14ac:dyDescent="0.4"/>
    <row r="62162" s="6" customFormat="1" x14ac:dyDescent="0.4"/>
    <row r="62163" s="6" customFormat="1" x14ac:dyDescent="0.4"/>
    <row r="62164" s="6" customFormat="1" x14ac:dyDescent="0.4"/>
    <row r="62165" s="6" customFormat="1" x14ac:dyDescent="0.4"/>
    <row r="62166" s="6" customFormat="1" x14ac:dyDescent="0.4"/>
    <row r="62167" s="6" customFormat="1" x14ac:dyDescent="0.4"/>
    <row r="62168" s="6" customFormat="1" x14ac:dyDescent="0.4"/>
    <row r="62169" s="6" customFormat="1" x14ac:dyDescent="0.4"/>
    <row r="62170" s="6" customFormat="1" x14ac:dyDescent="0.4"/>
    <row r="62171" s="6" customFormat="1" x14ac:dyDescent="0.4"/>
    <row r="62172" s="6" customFormat="1" x14ac:dyDescent="0.4"/>
    <row r="62173" s="6" customFormat="1" x14ac:dyDescent="0.4"/>
    <row r="62174" s="6" customFormat="1" x14ac:dyDescent="0.4"/>
    <row r="62175" s="6" customFormat="1" x14ac:dyDescent="0.4"/>
    <row r="62176" s="6" customFormat="1" x14ac:dyDescent="0.4"/>
    <row r="62177" s="6" customFormat="1" x14ac:dyDescent="0.4"/>
    <row r="62178" s="6" customFormat="1" x14ac:dyDescent="0.4"/>
    <row r="62179" s="6" customFormat="1" x14ac:dyDescent="0.4"/>
    <row r="62180" s="6" customFormat="1" x14ac:dyDescent="0.4"/>
    <row r="62181" s="6" customFormat="1" x14ac:dyDescent="0.4"/>
    <row r="62182" s="6" customFormat="1" x14ac:dyDescent="0.4"/>
    <row r="62183" s="6" customFormat="1" x14ac:dyDescent="0.4"/>
    <row r="62184" s="6" customFormat="1" x14ac:dyDescent="0.4"/>
    <row r="62185" s="6" customFormat="1" x14ac:dyDescent="0.4"/>
    <row r="62186" s="6" customFormat="1" x14ac:dyDescent="0.4"/>
    <row r="62187" s="6" customFormat="1" x14ac:dyDescent="0.4"/>
    <row r="62188" s="6" customFormat="1" x14ac:dyDescent="0.4"/>
    <row r="62189" s="6" customFormat="1" x14ac:dyDescent="0.4"/>
    <row r="62190" s="6" customFormat="1" x14ac:dyDescent="0.4"/>
    <row r="62191" s="6" customFormat="1" x14ac:dyDescent="0.4"/>
    <row r="62192" s="6" customFormat="1" x14ac:dyDescent="0.4"/>
    <row r="62193" s="6" customFormat="1" x14ac:dyDescent="0.4"/>
    <row r="62194" s="6" customFormat="1" x14ac:dyDescent="0.4"/>
    <row r="62195" s="6" customFormat="1" x14ac:dyDescent="0.4"/>
    <row r="62196" s="6" customFormat="1" x14ac:dyDescent="0.4"/>
    <row r="62197" s="6" customFormat="1" x14ac:dyDescent="0.4"/>
    <row r="62198" s="6" customFormat="1" x14ac:dyDescent="0.4"/>
    <row r="62199" s="6" customFormat="1" x14ac:dyDescent="0.4"/>
    <row r="62200" s="6" customFormat="1" x14ac:dyDescent="0.4"/>
    <row r="62201" s="6" customFormat="1" x14ac:dyDescent="0.4"/>
    <row r="62202" s="6" customFormat="1" x14ac:dyDescent="0.4"/>
    <row r="62203" s="6" customFormat="1" x14ac:dyDescent="0.4"/>
    <row r="62204" s="6" customFormat="1" x14ac:dyDescent="0.4"/>
    <row r="62205" s="6" customFormat="1" x14ac:dyDescent="0.4"/>
    <row r="62206" s="6" customFormat="1" x14ac:dyDescent="0.4"/>
    <row r="62207" s="6" customFormat="1" x14ac:dyDescent="0.4"/>
    <row r="62208" s="6" customFormat="1" x14ac:dyDescent="0.4"/>
    <row r="62209" s="6" customFormat="1" x14ac:dyDescent="0.4"/>
    <row r="62210" s="6" customFormat="1" x14ac:dyDescent="0.4"/>
    <row r="62211" s="6" customFormat="1" x14ac:dyDescent="0.4"/>
    <row r="62212" s="6" customFormat="1" x14ac:dyDescent="0.4"/>
    <row r="62213" s="6" customFormat="1" x14ac:dyDescent="0.4"/>
    <row r="62214" s="6" customFormat="1" x14ac:dyDescent="0.4"/>
    <row r="62215" s="6" customFormat="1" x14ac:dyDescent="0.4"/>
    <row r="62216" s="6" customFormat="1" x14ac:dyDescent="0.4"/>
    <row r="62217" s="6" customFormat="1" x14ac:dyDescent="0.4"/>
    <row r="62218" s="6" customFormat="1" x14ac:dyDescent="0.4"/>
    <row r="62219" s="6" customFormat="1" x14ac:dyDescent="0.4"/>
    <row r="62220" s="6" customFormat="1" x14ac:dyDescent="0.4"/>
    <row r="62221" s="6" customFormat="1" x14ac:dyDescent="0.4"/>
    <row r="62222" s="6" customFormat="1" x14ac:dyDescent="0.4"/>
    <row r="62223" s="6" customFormat="1" x14ac:dyDescent="0.4"/>
    <row r="62224" s="6" customFormat="1" x14ac:dyDescent="0.4"/>
    <row r="62225" s="6" customFormat="1" x14ac:dyDescent="0.4"/>
    <row r="62226" s="6" customFormat="1" x14ac:dyDescent="0.4"/>
    <row r="62227" s="6" customFormat="1" x14ac:dyDescent="0.4"/>
    <row r="62228" s="6" customFormat="1" x14ac:dyDescent="0.4"/>
    <row r="62229" s="6" customFormat="1" x14ac:dyDescent="0.4"/>
    <row r="62230" s="6" customFormat="1" x14ac:dyDescent="0.4"/>
    <row r="62231" s="6" customFormat="1" x14ac:dyDescent="0.4"/>
    <row r="62232" s="6" customFormat="1" x14ac:dyDescent="0.4"/>
    <row r="62233" s="6" customFormat="1" x14ac:dyDescent="0.4"/>
    <row r="62234" s="6" customFormat="1" x14ac:dyDescent="0.4"/>
    <row r="62235" s="6" customFormat="1" x14ac:dyDescent="0.4"/>
    <row r="62236" s="6" customFormat="1" x14ac:dyDescent="0.4"/>
    <row r="62237" s="6" customFormat="1" x14ac:dyDescent="0.4"/>
    <row r="62238" s="6" customFormat="1" x14ac:dyDescent="0.4"/>
    <row r="62239" s="6" customFormat="1" x14ac:dyDescent="0.4"/>
    <row r="62240" s="6" customFormat="1" x14ac:dyDescent="0.4"/>
    <row r="62241" s="6" customFormat="1" x14ac:dyDescent="0.4"/>
    <row r="62242" s="6" customFormat="1" x14ac:dyDescent="0.4"/>
    <row r="62243" s="6" customFormat="1" x14ac:dyDescent="0.4"/>
    <row r="62244" s="6" customFormat="1" x14ac:dyDescent="0.4"/>
    <row r="62245" s="6" customFormat="1" x14ac:dyDescent="0.4"/>
    <row r="62246" s="6" customFormat="1" x14ac:dyDescent="0.4"/>
    <row r="62247" s="6" customFormat="1" x14ac:dyDescent="0.4"/>
    <row r="62248" s="6" customFormat="1" x14ac:dyDescent="0.4"/>
    <row r="62249" s="6" customFormat="1" x14ac:dyDescent="0.4"/>
    <row r="62250" s="6" customFormat="1" x14ac:dyDescent="0.4"/>
    <row r="62251" s="6" customFormat="1" x14ac:dyDescent="0.4"/>
    <row r="62252" s="6" customFormat="1" x14ac:dyDescent="0.4"/>
    <row r="62253" s="6" customFormat="1" x14ac:dyDescent="0.4"/>
    <row r="62254" s="6" customFormat="1" x14ac:dyDescent="0.4"/>
    <row r="62255" s="6" customFormat="1" x14ac:dyDescent="0.4"/>
    <row r="62256" s="6" customFormat="1" x14ac:dyDescent="0.4"/>
    <row r="62257" s="6" customFormat="1" x14ac:dyDescent="0.4"/>
    <row r="62258" s="6" customFormat="1" x14ac:dyDescent="0.4"/>
    <row r="62259" s="6" customFormat="1" x14ac:dyDescent="0.4"/>
    <row r="62260" s="6" customFormat="1" x14ac:dyDescent="0.4"/>
    <row r="62261" s="6" customFormat="1" x14ac:dyDescent="0.4"/>
    <row r="62262" s="6" customFormat="1" x14ac:dyDescent="0.4"/>
    <row r="62263" s="6" customFormat="1" x14ac:dyDescent="0.4"/>
    <row r="62264" s="6" customFormat="1" x14ac:dyDescent="0.4"/>
    <row r="62265" s="6" customFormat="1" x14ac:dyDescent="0.4"/>
    <row r="62266" s="6" customFormat="1" x14ac:dyDescent="0.4"/>
    <row r="62267" s="6" customFormat="1" x14ac:dyDescent="0.4"/>
    <row r="62268" s="6" customFormat="1" x14ac:dyDescent="0.4"/>
    <row r="62269" s="6" customFormat="1" x14ac:dyDescent="0.4"/>
    <row r="62270" s="6" customFormat="1" x14ac:dyDescent="0.4"/>
    <row r="62271" s="6" customFormat="1" x14ac:dyDescent="0.4"/>
    <row r="62272" s="6" customFormat="1" x14ac:dyDescent="0.4"/>
    <row r="62273" s="6" customFormat="1" x14ac:dyDescent="0.4"/>
    <row r="62274" s="6" customFormat="1" x14ac:dyDescent="0.4"/>
    <row r="62275" s="6" customFormat="1" x14ac:dyDescent="0.4"/>
    <row r="62276" s="6" customFormat="1" x14ac:dyDescent="0.4"/>
    <row r="62277" s="6" customFormat="1" x14ac:dyDescent="0.4"/>
    <row r="62278" s="6" customFormat="1" x14ac:dyDescent="0.4"/>
    <row r="62279" s="6" customFormat="1" x14ac:dyDescent="0.4"/>
    <row r="62280" s="6" customFormat="1" x14ac:dyDescent="0.4"/>
    <row r="62281" s="6" customFormat="1" x14ac:dyDescent="0.4"/>
    <row r="62282" s="6" customFormat="1" x14ac:dyDescent="0.4"/>
    <row r="62283" s="6" customFormat="1" x14ac:dyDescent="0.4"/>
    <row r="62284" s="6" customFormat="1" x14ac:dyDescent="0.4"/>
    <row r="62285" s="6" customFormat="1" x14ac:dyDescent="0.4"/>
    <row r="62286" s="6" customFormat="1" x14ac:dyDescent="0.4"/>
    <row r="62287" s="6" customFormat="1" x14ac:dyDescent="0.4"/>
    <row r="62288" s="6" customFormat="1" x14ac:dyDescent="0.4"/>
    <row r="62289" s="6" customFormat="1" x14ac:dyDescent="0.4"/>
    <row r="62290" s="6" customFormat="1" x14ac:dyDescent="0.4"/>
    <row r="62291" s="6" customFormat="1" x14ac:dyDescent="0.4"/>
    <row r="62292" s="6" customFormat="1" x14ac:dyDescent="0.4"/>
    <row r="62293" s="6" customFormat="1" x14ac:dyDescent="0.4"/>
    <row r="62294" s="6" customFormat="1" x14ac:dyDescent="0.4"/>
    <row r="62295" s="6" customFormat="1" x14ac:dyDescent="0.4"/>
    <row r="62296" s="6" customFormat="1" x14ac:dyDescent="0.4"/>
    <row r="62297" s="6" customFormat="1" x14ac:dyDescent="0.4"/>
    <row r="62298" s="6" customFormat="1" x14ac:dyDescent="0.4"/>
    <row r="62299" s="6" customFormat="1" x14ac:dyDescent="0.4"/>
    <row r="62300" s="6" customFormat="1" x14ac:dyDescent="0.4"/>
    <row r="62301" s="6" customFormat="1" x14ac:dyDescent="0.4"/>
    <row r="62302" s="6" customFormat="1" x14ac:dyDescent="0.4"/>
    <row r="62303" s="6" customFormat="1" x14ac:dyDescent="0.4"/>
    <row r="62304" s="6" customFormat="1" x14ac:dyDescent="0.4"/>
    <row r="62305" s="6" customFormat="1" x14ac:dyDescent="0.4"/>
    <row r="62306" s="6" customFormat="1" x14ac:dyDescent="0.4"/>
    <row r="62307" s="6" customFormat="1" x14ac:dyDescent="0.4"/>
    <row r="62308" s="6" customFormat="1" x14ac:dyDescent="0.4"/>
    <row r="62309" s="6" customFormat="1" x14ac:dyDescent="0.4"/>
    <row r="62310" s="6" customFormat="1" x14ac:dyDescent="0.4"/>
    <row r="62311" s="6" customFormat="1" x14ac:dyDescent="0.4"/>
    <row r="62312" s="6" customFormat="1" x14ac:dyDescent="0.4"/>
    <row r="62313" s="6" customFormat="1" x14ac:dyDescent="0.4"/>
    <row r="62314" s="6" customFormat="1" x14ac:dyDescent="0.4"/>
    <row r="62315" s="6" customFormat="1" x14ac:dyDescent="0.4"/>
    <row r="62316" s="6" customFormat="1" x14ac:dyDescent="0.4"/>
    <row r="62317" s="6" customFormat="1" x14ac:dyDescent="0.4"/>
    <row r="62318" s="6" customFormat="1" x14ac:dyDescent="0.4"/>
    <row r="62319" s="6" customFormat="1" x14ac:dyDescent="0.4"/>
    <row r="62320" s="6" customFormat="1" x14ac:dyDescent="0.4"/>
    <row r="62321" s="6" customFormat="1" x14ac:dyDescent="0.4"/>
    <row r="62322" s="6" customFormat="1" x14ac:dyDescent="0.4"/>
    <row r="62323" s="6" customFormat="1" x14ac:dyDescent="0.4"/>
    <row r="62324" s="6" customFormat="1" x14ac:dyDescent="0.4"/>
    <row r="62325" s="6" customFormat="1" x14ac:dyDescent="0.4"/>
    <row r="62326" s="6" customFormat="1" x14ac:dyDescent="0.4"/>
    <row r="62327" s="6" customFormat="1" x14ac:dyDescent="0.4"/>
    <row r="62328" s="6" customFormat="1" x14ac:dyDescent="0.4"/>
    <row r="62329" s="6" customFormat="1" x14ac:dyDescent="0.4"/>
    <row r="62330" s="6" customFormat="1" x14ac:dyDescent="0.4"/>
    <row r="62331" s="6" customFormat="1" x14ac:dyDescent="0.4"/>
    <row r="62332" s="6" customFormat="1" x14ac:dyDescent="0.4"/>
    <row r="62333" s="6" customFormat="1" x14ac:dyDescent="0.4"/>
    <row r="62334" s="6" customFormat="1" x14ac:dyDescent="0.4"/>
    <row r="62335" s="6" customFormat="1" x14ac:dyDescent="0.4"/>
    <row r="62336" s="6" customFormat="1" x14ac:dyDescent="0.4"/>
    <row r="62337" s="6" customFormat="1" x14ac:dyDescent="0.4"/>
    <row r="62338" s="6" customFormat="1" x14ac:dyDescent="0.4"/>
    <row r="62339" s="6" customFormat="1" x14ac:dyDescent="0.4"/>
    <row r="62340" s="6" customFormat="1" x14ac:dyDescent="0.4"/>
    <row r="62341" s="6" customFormat="1" x14ac:dyDescent="0.4"/>
    <row r="62342" s="6" customFormat="1" x14ac:dyDescent="0.4"/>
    <row r="62343" s="6" customFormat="1" x14ac:dyDescent="0.4"/>
    <row r="62344" s="6" customFormat="1" x14ac:dyDescent="0.4"/>
    <row r="62345" s="6" customFormat="1" x14ac:dyDescent="0.4"/>
    <row r="62346" s="6" customFormat="1" x14ac:dyDescent="0.4"/>
    <row r="62347" s="6" customFormat="1" x14ac:dyDescent="0.4"/>
    <row r="62348" s="6" customFormat="1" x14ac:dyDescent="0.4"/>
    <row r="62349" s="6" customFormat="1" x14ac:dyDescent="0.4"/>
    <row r="62350" s="6" customFormat="1" x14ac:dyDescent="0.4"/>
    <row r="62351" s="6" customFormat="1" x14ac:dyDescent="0.4"/>
    <row r="62352" s="6" customFormat="1" x14ac:dyDescent="0.4"/>
    <row r="62353" s="6" customFormat="1" x14ac:dyDescent="0.4"/>
    <row r="62354" s="6" customFormat="1" x14ac:dyDescent="0.4"/>
    <row r="62355" s="6" customFormat="1" x14ac:dyDescent="0.4"/>
    <row r="62356" s="6" customFormat="1" x14ac:dyDescent="0.4"/>
    <row r="62357" s="6" customFormat="1" x14ac:dyDescent="0.4"/>
    <row r="62358" s="6" customFormat="1" x14ac:dyDescent="0.4"/>
    <row r="62359" s="6" customFormat="1" x14ac:dyDescent="0.4"/>
    <row r="62360" s="6" customFormat="1" x14ac:dyDescent="0.4"/>
    <row r="62361" s="6" customFormat="1" x14ac:dyDescent="0.4"/>
    <row r="62362" s="6" customFormat="1" x14ac:dyDescent="0.4"/>
    <row r="62363" s="6" customFormat="1" x14ac:dyDescent="0.4"/>
    <row r="62364" s="6" customFormat="1" x14ac:dyDescent="0.4"/>
    <row r="62365" s="6" customFormat="1" x14ac:dyDescent="0.4"/>
    <row r="62366" s="6" customFormat="1" x14ac:dyDescent="0.4"/>
    <row r="62367" s="6" customFormat="1" x14ac:dyDescent="0.4"/>
    <row r="62368" s="6" customFormat="1" x14ac:dyDescent="0.4"/>
    <row r="62369" s="6" customFormat="1" x14ac:dyDescent="0.4"/>
    <row r="62370" s="6" customFormat="1" x14ac:dyDescent="0.4"/>
    <row r="62371" s="6" customFormat="1" x14ac:dyDescent="0.4"/>
    <row r="62372" s="6" customFormat="1" x14ac:dyDescent="0.4"/>
    <row r="62373" s="6" customFormat="1" x14ac:dyDescent="0.4"/>
    <row r="62374" s="6" customFormat="1" x14ac:dyDescent="0.4"/>
    <row r="62375" s="6" customFormat="1" x14ac:dyDescent="0.4"/>
    <row r="62376" s="6" customFormat="1" x14ac:dyDescent="0.4"/>
    <row r="62377" s="6" customFormat="1" x14ac:dyDescent="0.4"/>
    <row r="62378" s="6" customFormat="1" x14ac:dyDescent="0.4"/>
    <row r="62379" s="6" customFormat="1" x14ac:dyDescent="0.4"/>
    <row r="62380" s="6" customFormat="1" x14ac:dyDescent="0.4"/>
    <row r="62381" s="6" customFormat="1" x14ac:dyDescent="0.4"/>
    <row r="62382" s="6" customFormat="1" x14ac:dyDescent="0.4"/>
    <row r="62383" s="6" customFormat="1" x14ac:dyDescent="0.4"/>
    <row r="62384" s="6" customFormat="1" x14ac:dyDescent="0.4"/>
    <row r="62385" s="6" customFormat="1" x14ac:dyDescent="0.4"/>
    <row r="62386" s="6" customFormat="1" x14ac:dyDescent="0.4"/>
    <row r="62387" s="6" customFormat="1" x14ac:dyDescent="0.4"/>
    <row r="62388" s="6" customFormat="1" x14ac:dyDescent="0.4"/>
    <row r="62389" s="6" customFormat="1" x14ac:dyDescent="0.4"/>
    <row r="62390" s="6" customFormat="1" x14ac:dyDescent="0.4"/>
    <row r="62391" s="6" customFormat="1" x14ac:dyDescent="0.4"/>
    <row r="62392" s="6" customFormat="1" x14ac:dyDescent="0.4"/>
    <row r="62393" s="6" customFormat="1" x14ac:dyDescent="0.4"/>
    <row r="62394" s="6" customFormat="1" x14ac:dyDescent="0.4"/>
    <row r="62395" s="6" customFormat="1" x14ac:dyDescent="0.4"/>
    <row r="62396" s="6" customFormat="1" x14ac:dyDescent="0.4"/>
    <row r="62397" s="6" customFormat="1" x14ac:dyDescent="0.4"/>
    <row r="62398" s="6" customFormat="1" x14ac:dyDescent="0.4"/>
    <row r="62399" s="6" customFormat="1" x14ac:dyDescent="0.4"/>
    <row r="62400" s="6" customFormat="1" x14ac:dyDescent="0.4"/>
    <row r="62401" s="6" customFormat="1" x14ac:dyDescent="0.4"/>
    <row r="62402" s="6" customFormat="1" x14ac:dyDescent="0.4"/>
    <row r="62403" s="6" customFormat="1" x14ac:dyDescent="0.4"/>
    <row r="62404" s="6" customFormat="1" x14ac:dyDescent="0.4"/>
    <row r="62405" s="6" customFormat="1" x14ac:dyDescent="0.4"/>
    <row r="62406" s="6" customFormat="1" x14ac:dyDescent="0.4"/>
    <row r="62407" s="6" customFormat="1" x14ac:dyDescent="0.4"/>
    <row r="62408" s="6" customFormat="1" x14ac:dyDescent="0.4"/>
    <row r="62409" s="6" customFormat="1" x14ac:dyDescent="0.4"/>
    <row r="62410" s="6" customFormat="1" x14ac:dyDescent="0.4"/>
    <row r="62411" s="6" customFormat="1" x14ac:dyDescent="0.4"/>
    <row r="62412" s="6" customFormat="1" x14ac:dyDescent="0.4"/>
    <row r="62413" s="6" customFormat="1" x14ac:dyDescent="0.4"/>
    <row r="62414" s="6" customFormat="1" x14ac:dyDescent="0.4"/>
    <row r="62415" s="6" customFormat="1" x14ac:dyDescent="0.4"/>
    <row r="62416" s="6" customFormat="1" x14ac:dyDescent="0.4"/>
    <row r="62417" s="6" customFormat="1" x14ac:dyDescent="0.4"/>
    <row r="62418" s="6" customFormat="1" x14ac:dyDescent="0.4"/>
    <row r="62419" s="6" customFormat="1" x14ac:dyDescent="0.4"/>
    <row r="62420" s="6" customFormat="1" x14ac:dyDescent="0.4"/>
    <row r="62421" s="6" customFormat="1" x14ac:dyDescent="0.4"/>
    <row r="62422" s="6" customFormat="1" x14ac:dyDescent="0.4"/>
    <row r="62423" s="6" customFormat="1" x14ac:dyDescent="0.4"/>
    <row r="62424" s="6" customFormat="1" x14ac:dyDescent="0.4"/>
    <row r="62425" s="6" customFormat="1" x14ac:dyDescent="0.4"/>
    <row r="62426" s="6" customFormat="1" x14ac:dyDescent="0.4"/>
    <row r="62427" s="6" customFormat="1" x14ac:dyDescent="0.4"/>
    <row r="62428" s="6" customFormat="1" x14ac:dyDescent="0.4"/>
    <row r="62429" s="6" customFormat="1" x14ac:dyDescent="0.4"/>
    <row r="62430" s="6" customFormat="1" x14ac:dyDescent="0.4"/>
    <row r="62431" s="6" customFormat="1" x14ac:dyDescent="0.4"/>
    <row r="62432" s="6" customFormat="1" x14ac:dyDescent="0.4"/>
    <row r="62433" s="6" customFormat="1" x14ac:dyDescent="0.4"/>
    <row r="62434" s="6" customFormat="1" x14ac:dyDescent="0.4"/>
    <row r="62435" s="6" customFormat="1" x14ac:dyDescent="0.4"/>
    <row r="62436" s="6" customFormat="1" x14ac:dyDescent="0.4"/>
    <row r="62437" s="6" customFormat="1" x14ac:dyDescent="0.4"/>
    <row r="62438" s="6" customFormat="1" x14ac:dyDescent="0.4"/>
    <row r="62439" s="6" customFormat="1" x14ac:dyDescent="0.4"/>
    <row r="62440" s="6" customFormat="1" x14ac:dyDescent="0.4"/>
    <row r="62441" s="6" customFormat="1" x14ac:dyDescent="0.4"/>
    <row r="62442" s="6" customFormat="1" x14ac:dyDescent="0.4"/>
    <row r="62443" s="6" customFormat="1" x14ac:dyDescent="0.4"/>
    <row r="62444" s="6" customFormat="1" x14ac:dyDescent="0.4"/>
    <row r="62445" s="6" customFormat="1" x14ac:dyDescent="0.4"/>
    <row r="62446" s="6" customFormat="1" x14ac:dyDescent="0.4"/>
    <row r="62447" s="6" customFormat="1" x14ac:dyDescent="0.4"/>
    <row r="62448" s="6" customFormat="1" x14ac:dyDescent="0.4"/>
    <row r="62449" s="6" customFormat="1" x14ac:dyDescent="0.4"/>
    <row r="62450" s="6" customFormat="1" x14ac:dyDescent="0.4"/>
    <row r="62451" s="6" customFormat="1" x14ac:dyDescent="0.4"/>
    <row r="62452" s="6" customFormat="1" x14ac:dyDescent="0.4"/>
    <row r="62453" s="6" customFormat="1" x14ac:dyDescent="0.4"/>
    <row r="62454" s="6" customFormat="1" x14ac:dyDescent="0.4"/>
    <row r="62455" s="6" customFormat="1" x14ac:dyDescent="0.4"/>
    <row r="62456" s="6" customFormat="1" x14ac:dyDescent="0.4"/>
    <row r="62457" s="6" customFormat="1" x14ac:dyDescent="0.4"/>
    <row r="62458" s="6" customFormat="1" x14ac:dyDescent="0.4"/>
    <row r="62459" s="6" customFormat="1" x14ac:dyDescent="0.4"/>
    <row r="62460" s="6" customFormat="1" x14ac:dyDescent="0.4"/>
    <row r="62461" s="6" customFormat="1" x14ac:dyDescent="0.4"/>
    <row r="62462" s="6" customFormat="1" x14ac:dyDescent="0.4"/>
    <row r="62463" s="6" customFormat="1" x14ac:dyDescent="0.4"/>
    <row r="62464" s="6" customFormat="1" x14ac:dyDescent="0.4"/>
    <row r="62465" s="6" customFormat="1" x14ac:dyDescent="0.4"/>
    <row r="62466" s="6" customFormat="1" x14ac:dyDescent="0.4"/>
    <row r="62467" s="6" customFormat="1" x14ac:dyDescent="0.4"/>
    <row r="62468" s="6" customFormat="1" x14ac:dyDescent="0.4"/>
    <row r="62469" s="6" customFormat="1" x14ac:dyDescent="0.4"/>
    <row r="62470" s="6" customFormat="1" x14ac:dyDescent="0.4"/>
    <row r="62471" s="6" customFormat="1" x14ac:dyDescent="0.4"/>
    <row r="62472" s="6" customFormat="1" x14ac:dyDescent="0.4"/>
    <row r="62473" s="6" customFormat="1" x14ac:dyDescent="0.4"/>
    <row r="62474" s="6" customFormat="1" x14ac:dyDescent="0.4"/>
    <row r="62475" s="6" customFormat="1" x14ac:dyDescent="0.4"/>
    <row r="62476" s="6" customFormat="1" x14ac:dyDescent="0.4"/>
    <row r="62477" s="6" customFormat="1" x14ac:dyDescent="0.4"/>
    <row r="62478" s="6" customFormat="1" x14ac:dyDescent="0.4"/>
    <row r="62479" s="6" customFormat="1" x14ac:dyDescent="0.4"/>
    <row r="62480" s="6" customFormat="1" x14ac:dyDescent="0.4"/>
    <row r="62481" s="6" customFormat="1" x14ac:dyDescent="0.4"/>
    <row r="62482" s="6" customFormat="1" x14ac:dyDescent="0.4"/>
    <row r="62483" s="6" customFormat="1" x14ac:dyDescent="0.4"/>
    <row r="62484" s="6" customFormat="1" x14ac:dyDescent="0.4"/>
    <row r="62485" s="6" customFormat="1" x14ac:dyDescent="0.4"/>
    <row r="62486" s="6" customFormat="1" x14ac:dyDescent="0.4"/>
    <row r="62487" s="6" customFormat="1" x14ac:dyDescent="0.4"/>
    <row r="62488" s="6" customFormat="1" x14ac:dyDescent="0.4"/>
    <row r="62489" s="6" customFormat="1" x14ac:dyDescent="0.4"/>
    <row r="62490" s="6" customFormat="1" x14ac:dyDescent="0.4"/>
    <row r="62491" s="6" customFormat="1" x14ac:dyDescent="0.4"/>
    <row r="62492" s="6" customFormat="1" x14ac:dyDescent="0.4"/>
    <row r="62493" s="6" customFormat="1" x14ac:dyDescent="0.4"/>
    <row r="62494" s="6" customFormat="1" x14ac:dyDescent="0.4"/>
    <row r="62495" s="6" customFormat="1" x14ac:dyDescent="0.4"/>
    <row r="62496" s="6" customFormat="1" x14ac:dyDescent="0.4"/>
    <row r="62497" s="6" customFormat="1" x14ac:dyDescent="0.4"/>
    <row r="62498" s="6" customFormat="1" x14ac:dyDescent="0.4"/>
    <row r="62499" s="6" customFormat="1" x14ac:dyDescent="0.4"/>
    <row r="62500" s="6" customFormat="1" x14ac:dyDescent="0.4"/>
    <row r="62501" s="6" customFormat="1" x14ac:dyDescent="0.4"/>
    <row r="62502" s="6" customFormat="1" x14ac:dyDescent="0.4"/>
    <row r="62503" s="6" customFormat="1" x14ac:dyDescent="0.4"/>
    <row r="62504" s="6" customFormat="1" x14ac:dyDescent="0.4"/>
    <row r="62505" s="6" customFormat="1" x14ac:dyDescent="0.4"/>
    <row r="62506" s="6" customFormat="1" x14ac:dyDescent="0.4"/>
    <row r="62507" s="6" customFormat="1" x14ac:dyDescent="0.4"/>
    <row r="62508" s="6" customFormat="1" x14ac:dyDescent="0.4"/>
    <row r="62509" s="6" customFormat="1" x14ac:dyDescent="0.4"/>
    <row r="62510" s="6" customFormat="1" x14ac:dyDescent="0.4"/>
    <row r="62511" s="6" customFormat="1" x14ac:dyDescent="0.4"/>
    <row r="62512" s="6" customFormat="1" x14ac:dyDescent="0.4"/>
    <row r="62513" s="6" customFormat="1" x14ac:dyDescent="0.4"/>
    <row r="62514" s="6" customFormat="1" x14ac:dyDescent="0.4"/>
    <row r="62515" s="6" customFormat="1" x14ac:dyDescent="0.4"/>
    <row r="62516" s="6" customFormat="1" x14ac:dyDescent="0.4"/>
    <row r="62517" s="6" customFormat="1" x14ac:dyDescent="0.4"/>
    <row r="62518" s="6" customFormat="1" x14ac:dyDescent="0.4"/>
    <row r="62519" s="6" customFormat="1" x14ac:dyDescent="0.4"/>
    <row r="62520" s="6" customFormat="1" x14ac:dyDescent="0.4"/>
    <row r="62521" s="6" customFormat="1" x14ac:dyDescent="0.4"/>
    <row r="62522" s="6" customFormat="1" x14ac:dyDescent="0.4"/>
    <row r="62523" s="6" customFormat="1" x14ac:dyDescent="0.4"/>
    <row r="62524" s="6" customFormat="1" x14ac:dyDescent="0.4"/>
    <row r="62525" s="6" customFormat="1" x14ac:dyDescent="0.4"/>
    <row r="62526" s="6" customFormat="1" x14ac:dyDescent="0.4"/>
    <row r="62527" s="6" customFormat="1" x14ac:dyDescent="0.4"/>
    <row r="62528" s="6" customFormat="1" x14ac:dyDescent="0.4"/>
    <row r="62529" s="6" customFormat="1" x14ac:dyDescent="0.4"/>
    <row r="62530" s="6" customFormat="1" x14ac:dyDescent="0.4"/>
    <row r="62531" s="6" customFormat="1" x14ac:dyDescent="0.4"/>
    <row r="62532" s="6" customFormat="1" x14ac:dyDescent="0.4"/>
    <row r="62533" s="6" customFormat="1" x14ac:dyDescent="0.4"/>
    <row r="62534" s="6" customFormat="1" x14ac:dyDescent="0.4"/>
    <row r="62535" s="6" customFormat="1" x14ac:dyDescent="0.4"/>
    <row r="62536" s="6" customFormat="1" x14ac:dyDescent="0.4"/>
    <row r="62537" s="6" customFormat="1" x14ac:dyDescent="0.4"/>
    <row r="62538" s="6" customFormat="1" x14ac:dyDescent="0.4"/>
    <row r="62539" s="6" customFormat="1" x14ac:dyDescent="0.4"/>
    <row r="62540" s="6" customFormat="1" x14ac:dyDescent="0.4"/>
    <row r="62541" s="6" customFormat="1" x14ac:dyDescent="0.4"/>
    <row r="62542" s="6" customFormat="1" x14ac:dyDescent="0.4"/>
    <row r="62543" s="6" customFormat="1" x14ac:dyDescent="0.4"/>
    <row r="62544" s="6" customFormat="1" x14ac:dyDescent="0.4"/>
    <row r="62545" s="6" customFormat="1" x14ac:dyDescent="0.4"/>
    <row r="62546" s="6" customFormat="1" x14ac:dyDescent="0.4"/>
    <row r="62547" s="6" customFormat="1" x14ac:dyDescent="0.4"/>
    <row r="62548" s="6" customFormat="1" x14ac:dyDescent="0.4"/>
    <row r="62549" s="6" customFormat="1" x14ac:dyDescent="0.4"/>
    <row r="62550" s="6" customFormat="1" x14ac:dyDescent="0.4"/>
    <row r="62551" s="6" customFormat="1" x14ac:dyDescent="0.4"/>
    <row r="62552" s="6" customFormat="1" x14ac:dyDescent="0.4"/>
    <row r="62553" s="6" customFormat="1" x14ac:dyDescent="0.4"/>
    <row r="62554" s="6" customFormat="1" x14ac:dyDescent="0.4"/>
    <row r="62555" s="6" customFormat="1" x14ac:dyDescent="0.4"/>
    <row r="62556" s="6" customFormat="1" x14ac:dyDescent="0.4"/>
    <row r="62557" s="6" customFormat="1" x14ac:dyDescent="0.4"/>
    <row r="62558" s="6" customFormat="1" x14ac:dyDescent="0.4"/>
    <row r="62559" s="6" customFormat="1" x14ac:dyDescent="0.4"/>
    <row r="62560" s="6" customFormat="1" x14ac:dyDescent="0.4"/>
    <row r="62561" s="6" customFormat="1" x14ac:dyDescent="0.4"/>
    <row r="62562" s="6" customFormat="1" x14ac:dyDescent="0.4"/>
    <row r="62563" s="6" customFormat="1" x14ac:dyDescent="0.4"/>
    <row r="62564" s="6" customFormat="1" x14ac:dyDescent="0.4"/>
    <row r="62565" s="6" customFormat="1" x14ac:dyDescent="0.4"/>
    <row r="62566" s="6" customFormat="1" x14ac:dyDescent="0.4"/>
    <row r="62567" s="6" customFormat="1" x14ac:dyDescent="0.4"/>
    <row r="62568" s="6" customFormat="1" x14ac:dyDescent="0.4"/>
    <row r="62569" s="6" customFormat="1" x14ac:dyDescent="0.4"/>
    <row r="62570" s="6" customFormat="1" x14ac:dyDescent="0.4"/>
    <row r="62571" s="6" customFormat="1" x14ac:dyDescent="0.4"/>
    <row r="62572" s="6" customFormat="1" x14ac:dyDescent="0.4"/>
    <row r="62573" s="6" customFormat="1" x14ac:dyDescent="0.4"/>
    <row r="62574" s="6" customFormat="1" x14ac:dyDescent="0.4"/>
    <row r="62575" s="6" customFormat="1" x14ac:dyDescent="0.4"/>
    <row r="62576" s="6" customFormat="1" x14ac:dyDescent="0.4"/>
    <row r="62577" s="6" customFormat="1" x14ac:dyDescent="0.4"/>
    <row r="62578" s="6" customFormat="1" x14ac:dyDescent="0.4"/>
    <row r="62579" s="6" customFormat="1" x14ac:dyDescent="0.4"/>
    <row r="62580" s="6" customFormat="1" x14ac:dyDescent="0.4"/>
    <row r="62581" s="6" customFormat="1" x14ac:dyDescent="0.4"/>
    <row r="62582" s="6" customFormat="1" x14ac:dyDescent="0.4"/>
    <row r="62583" s="6" customFormat="1" x14ac:dyDescent="0.4"/>
    <row r="62584" s="6" customFormat="1" x14ac:dyDescent="0.4"/>
    <row r="62585" s="6" customFormat="1" x14ac:dyDescent="0.4"/>
    <row r="62586" s="6" customFormat="1" x14ac:dyDescent="0.4"/>
    <row r="62587" s="6" customFormat="1" x14ac:dyDescent="0.4"/>
    <row r="62588" s="6" customFormat="1" x14ac:dyDescent="0.4"/>
    <row r="62589" s="6" customFormat="1" x14ac:dyDescent="0.4"/>
    <row r="62590" s="6" customFormat="1" x14ac:dyDescent="0.4"/>
    <row r="62591" s="6" customFormat="1" x14ac:dyDescent="0.4"/>
    <row r="62592" s="6" customFormat="1" x14ac:dyDescent="0.4"/>
    <row r="62593" s="6" customFormat="1" x14ac:dyDescent="0.4"/>
    <row r="62594" s="6" customFormat="1" x14ac:dyDescent="0.4"/>
    <row r="62595" s="6" customFormat="1" x14ac:dyDescent="0.4"/>
    <row r="62596" s="6" customFormat="1" x14ac:dyDescent="0.4"/>
    <row r="62597" s="6" customFormat="1" x14ac:dyDescent="0.4"/>
    <row r="62598" s="6" customFormat="1" x14ac:dyDescent="0.4"/>
    <row r="62599" s="6" customFormat="1" x14ac:dyDescent="0.4"/>
    <row r="62600" s="6" customFormat="1" x14ac:dyDescent="0.4"/>
    <row r="62601" s="6" customFormat="1" x14ac:dyDescent="0.4"/>
    <row r="62602" s="6" customFormat="1" x14ac:dyDescent="0.4"/>
    <row r="62603" s="6" customFormat="1" x14ac:dyDescent="0.4"/>
    <row r="62604" s="6" customFormat="1" x14ac:dyDescent="0.4"/>
    <row r="62605" s="6" customFormat="1" x14ac:dyDescent="0.4"/>
    <row r="62606" s="6" customFormat="1" x14ac:dyDescent="0.4"/>
    <row r="62607" s="6" customFormat="1" x14ac:dyDescent="0.4"/>
    <row r="62608" s="6" customFormat="1" x14ac:dyDescent="0.4"/>
    <row r="62609" s="6" customFormat="1" x14ac:dyDescent="0.4"/>
    <row r="62610" s="6" customFormat="1" x14ac:dyDescent="0.4"/>
    <row r="62611" s="6" customFormat="1" x14ac:dyDescent="0.4"/>
    <row r="62612" s="6" customFormat="1" x14ac:dyDescent="0.4"/>
    <row r="62613" s="6" customFormat="1" x14ac:dyDescent="0.4"/>
    <row r="62614" s="6" customFormat="1" x14ac:dyDescent="0.4"/>
    <row r="62615" s="6" customFormat="1" x14ac:dyDescent="0.4"/>
    <row r="62616" s="6" customFormat="1" x14ac:dyDescent="0.4"/>
    <row r="62617" s="6" customFormat="1" x14ac:dyDescent="0.4"/>
    <row r="62618" s="6" customFormat="1" x14ac:dyDescent="0.4"/>
    <row r="62619" s="6" customFormat="1" x14ac:dyDescent="0.4"/>
    <row r="62620" s="6" customFormat="1" x14ac:dyDescent="0.4"/>
    <row r="62621" s="6" customFormat="1" x14ac:dyDescent="0.4"/>
    <row r="62622" s="6" customFormat="1" x14ac:dyDescent="0.4"/>
    <row r="62623" s="6" customFormat="1" x14ac:dyDescent="0.4"/>
    <row r="62624" s="6" customFormat="1" x14ac:dyDescent="0.4"/>
    <row r="62625" s="6" customFormat="1" x14ac:dyDescent="0.4"/>
    <row r="62626" s="6" customFormat="1" x14ac:dyDescent="0.4"/>
    <row r="62627" s="6" customFormat="1" x14ac:dyDescent="0.4"/>
    <row r="62628" s="6" customFormat="1" x14ac:dyDescent="0.4"/>
    <row r="62629" s="6" customFormat="1" x14ac:dyDescent="0.4"/>
    <row r="62630" s="6" customFormat="1" x14ac:dyDescent="0.4"/>
    <row r="62631" s="6" customFormat="1" x14ac:dyDescent="0.4"/>
    <row r="62632" s="6" customFormat="1" x14ac:dyDescent="0.4"/>
    <row r="62633" s="6" customFormat="1" x14ac:dyDescent="0.4"/>
    <row r="62634" s="6" customFormat="1" x14ac:dyDescent="0.4"/>
    <row r="62635" s="6" customFormat="1" x14ac:dyDescent="0.4"/>
    <row r="62636" s="6" customFormat="1" x14ac:dyDescent="0.4"/>
    <row r="62637" s="6" customFormat="1" x14ac:dyDescent="0.4"/>
    <row r="62638" s="6" customFormat="1" x14ac:dyDescent="0.4"/>
    <row r="62639" s="6" customFormat="1" x14ac:dyDescent="0.4"/>
    <row r="62640" s="6" customFormat="1" x14ac:dyDescent="0.4"/>
    <row r="62641" s="6" customFormat="1" x14ac:dyDescent="0.4"/>
    <row r="62642" s="6" customFormat="1" x14ac:dyDescent="0.4"/>
    <row r="62643" s="6" customFormat="1" x14ac:dyDescent="0.4"/>
    <row r="62644" s="6" customFormat="1" x14ac:dyDescent="0.4"/>
    <row r="62645" s="6" customFormat="1" x14ac:dyDescent="0.4"/>
    <row r="62646" s="6" customFormat="1" x14ac:dyDescent="0.4"/>
    <row r="62647" s="6" customFormat="1" x14ac:dyDescent="0.4"/>
    <row r="62648" s="6" customFormat="1" x14ac:dyDescent="0.4"/>
    <row r="62649" s="6" customFormat="1" x14ac:dyDescent="0.4"/>
    <row r="62650" s="6" customFormat="1" x14ac:dyDescent="0.4"/>
    <row r="62651" s="6" customFormat="1" x14ac:dyDescent="0.4"/>
    <row r="62652" s="6" customFormat="1" x14ac:dyDescent="0.4"/>
    <row r="62653" s="6" customFormat="1" x14ac:dyDescent="0.4"/>
    <row r="62654" s="6" customFormat="1" x14ac:dyDescent="0.4"/>
    <row r="62655" s="6" customFormat="1" x14ac:dyDescent="0.4"/>
    <row r="62656" s="6" customFormat="1" x14ac:dyDescent="0.4"/>
    <row r="62657" s="6" customFormat="1" x14ac:dyDescent="0.4"/>
    <row r="62658" s="6" customFormat="1" x14ac:dyDescent="0.4"/>
    <row r="62659" s="6" customFormat="1" x14ac:dyDescent="0.4"/>
    <row r="62660" s="6" customFormat="1" x14ac:dyDescent="0.4"/>
    <row r="62661" s="6" customFormat="1" x14ac:dyDescent="0.4"/>
    <row r="62662" s="6" customFormat="1" x14ac:dyDescent="0.4"/>
    <row r="62663" s="6" customFormat="1" x14ac:dyDescent="0.4"/>
    <row r="62664" s="6" customFormat="1" x14ac:dyDescent="0.4"/>
    <row r="62665" s="6" customFormat="1" x14ac:dyDescent="0.4"/>
    <row r="62666" s="6" customFormat="1" x14ac:dyDescent="0.4"/>
    <row r="62667" s="6" customFormat="1" x14ac:dyDescent="0.4"/>
    <row r="62668" s="6" customFormat="1" x14ac:dyDescent="0.4"/>
    <row r="62669" s="6" customFormat="1" x14ac:dyDescent="0.4"/>
    <row r="62670" s="6" customFormat="1" x14ac:dyDescent="0.4"/>
    <row r="62671" s="6" customFormat="1" x14ac:dyDescent="0.4"/>
    <row r="62672" s="6" customFormat="1" x14ac:dyDescent="0.4"/>
    <row r="62673" s="6" customFormat="1" x14ac:dyDescent="0.4"/>
    <row r="62674" s="6" customFormat="1" x14ac:dyDescent="0.4"/>
    <row r="62675" s="6" customFormat="1" x14ac:dyDescent="0.4"/>
    <row r="62676" s="6" customFormat="1" x14ac:dyDescent="0.4"/>
    <row r="62677" s="6" customFormat="1" x14ac:dyDescent="0.4"/>
    <row r="62678" s="6" customFormat="1" x14ac:dyDescent="0.4"/>
    <row r="62679" s="6" customFormat="1" x14ac:dyDescent="0.4"/>
    <row r="62680" s="6" customFormat="1" x14ac:dyDescent="0.4"/>
    <row r="62681" s="6" customFormat="1" x14ac:dyDescent="0.4"/>
    <row r="62682" s="6" customFormat="1" x14ac:dyDescent="0.4"/>
    <row r="62683" s="6" customFormat="1" x14ac:dyDescent="0.4"/>
    <row r="62684" s="6" customFormat="1" x14ac:dyDescent="0.4"/>
    <row r="62685" s="6" customFormat="1" x14ac:dyDescent="0.4"/>
    <row r="62686" s="6" customFormat="1" x14ac:dyDescent="0.4"/>
    <row r="62687" s="6" customFormat="1" x14ac:dyDescent="0.4"/>
    <row r="62688" s="6" customFormat="1" x14ac:dyDescent="0.4"/>
    <row r="62689" s="6" customFormat="1" x14ac:dyDescent="0.4"/>
    <row r="62690" s="6" customFormat="1" x14ac:dyDescent="0.4"/>
    <row r="62691" s="6" customFormat="1" x14ac:dyDescent="0.4"/>
    <row r="62692" s="6" customFormat="1" x14ac:dyDescent="0.4"/>
    <row r="62693" s="6" customFormat="1" x14ac:dyDescent="0.4"/>
    <row r="62694" s="6" customFormat="1" x14ac:dyDescent="0.4"/>
    <row r="62695" s="6" customFormat="1" x14ac:dyDescent="0.4"/>
    <row r="62696" s="6" customFormat="1" x14ac:dyDescent="0.4"/>
    <row r="62697" s="6" customFormat="1" x14ac:dyDescent="0.4"/>
    <row r="62698" s="6" customFormat="1" x14ac:dyDescent="0.4"/>
    <row r="62699" s="6" customFormat="1" x14ac:dyDescent="0.4"/>
    <row r="62700" s="6" customFormat="1" x14ac:dyDescent="0.4"/>
    <row r="62701" s="6" customFormat="1" x14ac:dyDescent="0.4"/>
    <row r="62702" s="6" customFormat="1" x14ac:dyDescent="0.4"/>
    <row r="62703" s="6" customFormat="1" x14ac:dyDescent="0.4"/>
    <row r="62704" s="6" customFormat="1" x14ac:dyDescent="0.4"/>
    <row r="62705" s="6" customFormat="1" x14ac:dyDescent="0.4"/>
    <row r="62706" s="6" customFormat="1" x14ac:dyDescent="0.4"/>
    <row r="62707" s="6" customFormat="1" x14ac:dyDescent="0.4"/>
    <row r="62708" s="6" customFormat="1" x14ac:dyDescent="0.4"/>
    <row r="62709" s="6" customFormat="1" x14ac:dyDescent="0.4"/>
    <row r="62710" s="6" customFormat="1" x14ac:dyDescent="0.4"/>
    <row r="62711" s="6" customFormat="1" x14ac:dyDescent="0.4"/>
    <row r="62712" s="6" customFormat="1" x14ac:dyDescent="0.4"/>
    <row r="62713" s="6" customFormat="1" x14ac:dyDescent="0.4"/>
    <row r="62714" s="6" customFormat="1" x14ac:dyDescent="0.4"/>
    <row r="62715" s="6" customFormat="1" x14ac:dyDescent="0.4"/>
    <row r="62716" s="6" customFormat="1" x14ac:dyDescent="0.4"/>
    <row r="62717" s="6" customFormat="1" x14ac:dyDescent="0.4"/>
    <row r="62718" s="6" customFormat="1" x14ac:dyDescent="0.4"/>
    <row r="62719" s="6" customFormat="1" x14ac:dyDescent="0.4"/>
    <row r="62720" s="6" customFormat="1" x14ac:dyDescent="0.4"/>
    <row r="62721" s="6" customFormat="1" x14ac:dyDescent="0.4"/>
    <row r="62722" s="6" customFormat="1" x14ac:dyDescent="0.4"/>
    <row r="62723" s="6" customFormat="1" x14ac:dyDescent="0.4"/>
    <row r="62724" s="6" customFormat="1" x14ac:dyDescent="0.4"/>
    <row r="62725" s="6" customFormat="1" x14ac:dyDescent="0.4"/>
    <row r="62726" s="6" customFormat="1" x14ac:dyDescent="0.4"/>
    <row r="62727" s="6" customFormat="1" x14ac:dyDescent="0.4"/>
    <row r="62728" s="6" customFormat="1" x14ac:dyDescent="0.4"/>
    <row r="62729" s="6" customFormat="1" x14ac:dyDescent="0.4"/>
    <row r="62730" s="6" customFormat="1" x14ac:dyDescent="0.4"/>
    <row r="62731" s="6" customFormat="1" x14ac:dyDescent="0.4"/>
    <row r="62732" s="6" customFormat="1" x14ac:dyDescent="0.4"/>
    <row r="62733" s="6" customFormat="1" x14ac:dyDescent="0.4"/>
    <row r="62734" s="6" customFormat="1" x14ac:dyDescent="0.4"/>
    <row r="62735" s="6" customFormat="1" x14ac:dyDescent="0.4"/>
    <row r="62736" s="6" customFormat="1" x14ac:dyDescent="0.4"/>
    <row r="62737" s="6" customFormat="1" x14ac:dyDescent="0.4"/>
    <row r="62738" s="6" customFormat="1" x14ac:dyDescent="0.4"/>
    <row r="62739" s="6" customFormat="1" x14ac:dyDescent="0.4"/>
    <row r="62740" s="6" customFormat="1" x14ac:dyDescent="0.4"/>
    <row r="62741" s="6" customFormat="1" x14ac:dyDescent="0.4"/>
    <row r="62742" s="6" customFormat="1" x14ac:dyDescent="0.4"/>
    <row r="62743" s="6" customFormat="1" x14ac:dyDescent="0.4"/>
    <row r="62744" s="6" customFormat="1" x14ac:dyDescent="0.4"/>
    <row r="62745" s="6" customFormat="1" x14ac:dyDescent="0.4"/>
    <row r="62746" s="6" customFormat="1" x14ac:dyDescent="0.4"/>
    <row r="62747" s="6" customFormat="1" x14ac:dyDescent="0.4"/>
    <row r="62748" s="6" customFormat="1" x14ac:dyDescent="0.4"/>
    <row r="62749" s="6" customFormat="1" x14ac:dyDescent="0.4"/>
    <row r="62750" s="6" customFormat="1" x14ac:dyDescent="0.4"/>
    <row r="62751" s="6" customFormat="1" x14ac:dyDescent="0.4"/>
    <row r="62752" s="6" customFormat="1" x14ac:dyDescent="0.4"/>
    <row r="62753" s="6" customFormat="1" x14ac:dyDescent="0.4"/>
    <row r="62754" s="6" customFormat="1" x14ac:dyDescent="0.4"/>
    <row r="62755" s="6" customFormat="1" x14ac:dyDescent="0.4"/>
    <row r="62756" s="6" customFormat="1" x14ac:dyDescent="0.4"/>
    <row r="62757" s="6" customFormat="1" x14ac:dyDescent="0.4"/>
    <row r="62758" s="6" customFormat="1" x14ac:dyDescent="0.4"/>
    <row r="62759" s="6" customFormat="1" x14ac:dyDescent="0.4"/>
    <row r="62760" s="6" customFormat="1" x14ac:dyDescent="0.4"/>
    <row r="62761" s="6" customFormat="1" x14ac:dyDescent="0.4"/>
    <row r="62762" s="6" customFormat="1" x14ac:dyDescent="0.4"/>
    <row r="62763" s="6" customFormat="1" x14ac:dyDescent="0.4"/>
    <row r="62764" s="6" customFormat="1" x14ac:dyDescent="0.4"/>
    <row r="62765" s="6" customFormat="1" x14ac:dyDescent="0.4"/>
    <row r="62766" s="6" customFormat="1" x14ac:dyDescent="0.4"/>
    <row r="62767" s="6" customFormat="1" x14ac:dyDescent="0.4"/>
    <row r="62768" s="6" customFormat="1" x14ac:dyDescent="0.4"/>
    <row r="62769" s="6" customFormat="1" x14ac:dyDescent="0.4"/>
    <row r="62770" s="6" customFormat="1" x14ac:dyDescent="0.4"/>
    <row r="62771" s="6" customFormat="1" x14ac:dyDescent="0.4"/>
    <row r="62772" s="6" customFormat="1" x14ac:dyDescent="0.4"/>
    <row r="62773" s="6" customFormat="1" x14ac:dyDescent="0.4"/>
    <row r="62774" s="6" customFormat="1" x14ac:dyDescent="0.4"/>
    <row r="62775" s="6" customFormat="1" x14ac:dyDescent="0.4"/>
    <row r="62776" s="6" customFormat="1" x14ac:dyDescent="0.4"/>
    <row r="62777" s="6" customFormat="1" x14ac:dyDescent="0.4"/>
    <row r="62778" s="6" customFormat="1" x14ac:dyDescent="0.4"/>
    <row r="62779" s="6" customFormat="1" x14ac:dyDescent="0.4"/>
    <row r="62780" s="6" customFormat="1" x14ac:dyDescent="0.4"/>
    <row r="62781" s="6" customFormat="1" x14ac:dyDescent="0.4"/>
    <row r="62782" s="6" customFormat="1" x14ac:dyDescent="0.4"/>
    <row r="62783" s="6" customFormat="1" x14ac:dyDescent="0.4"/>
    <row r="62784" s="6" customFormat="1" x14ac:dyDescent="0.4"/>
    <row r="62785" s="6" customFormat="1" x14ac:dyDescent="0.4"/>
    <row r="62786" s="6" customFormat="1" x14ac:dyDescent="0.4"/>
    <row r="62787" s="6" customFormat="1" x14ac:dyDescent="0.4"/>
    <row r="62788" s="6" customFormat="1" x14ac:dyDescent="0.4"/>
    <row r="62789" s="6" customFormat="1" x14ac:dyDescent="0.4"/>
    <row r="62790" s="6" customFormat="1" x14ac:dyDescent="0.4"/>
    <row r="62791" s="6" customFormat="1" x14ac:dyDescent="0.4"/>
    <row r="62792" s="6" customFormat="1" x14ac:dyDescent="0.4"/>
    <row r="62793" s="6" customFormat="1" x14ac:dyDescent="0.4"/>
    <row r="62794" s="6" customFormat="1" x14ac:dyDescent="0.4"/>
    <row r="62795" s="6" customFormat="1" x14ac:dyDescent="0.4"/>
    <row r="62796" s="6" customFormat="1" x14ac:dyDescent="0.4"/>
    <row r="62797" s="6" customFormat="1" x14ac:dyDescent="0.4"/>
    <row r="62798" s="6" customFormat="1" x14ac:dyDescent="0.4"/>
    <row r="62799" s="6" customFormat="1" x14ac:dyDescent="0.4"/>
    <row r="62800" s="6" customFormat="1" x14ac:dyDescent="0.4"/>
    <row r="62801" s="6" customFormat="1" x14ac:dyDescent="0.4"/>
    <row r="62802" s="6" customFormat="1" x14ac:dyDescent="0.4"/>
    <row r="62803" s="6" customFormat="1" x14ac:dyDescent="0.4"/>
    <row r="62804" s="6" customFormat="1" x14ac:dyDescent="0.4"/>
    <row r="62805" s="6" customFormat="1" x14ac:dyDescent="0.4"/>
    <row r="62806" s="6" customFormat="1" x14ac:dyDescent="0.4"/>
    <row r="62807" s="6" customFormat="1" x14ac:dyDescent="0.4"/>
    <row r="62808" s="6" customFormat="1" x14ac:dyDescent="0.4"/>
    <row r="62809" s="6" customFormat="1" x14ac:dyDescent="0.4"/>
    <row r="62810" s="6" customFormat="1" x14ac:dyDescent="0.4"/>
    <row r="62811" s="6" customFormat="1" x14ac:dyDescent="0.4"/>
    <row r="62812" s="6" customFormat="1" x14ac:dyDescent="0.4"/>
    <row r="62813" s="6" customFormat="1" x14ac:dyDescent="0.4"/>
    <row r="62814" s="6" customFormat="1" x14ac:dyDescent="0.4"/>
    <row r="62815" s="6" customFormat="1" x14ac:dyDescent="0.4"/>
    <row r="62816" s="6" customFormat="1" x14ac:dyDescent="0.4"/>
    <row r="62817" s="6" customFormat="1" x14ac:dyDescent="0.4"/>
    <row r="62818" s="6" customFormat="1" x14ac:dyDescent="0.4"/>
    <row r="62819" s="6" customFormat="1" x14ac:dyDescent="0.4"/>
    <row r="62820" s="6" customFormat="1" x14ac:dyDescent="0.4"/>
    <row r="62821" s="6" customFormat="1" x14ac:dyDescent="0.4"/>
    <row r="62822" s="6" customFormat="1" x14ac:dyDescent="0.4"/>
    <row r="62823" s="6" customFormat="1" x14ac:dyDescent="0.4"/>
    <row r="62824" s="6" customFormat="1" x14ac:dyDescent="0.4"/>
    <row r="62825" s="6" customFormat="1" x14ac:dyDescent="0.4"/>
    <row r="62826" s="6" customFormat="1" x14ac:dyDescent="0.4"/>
    <row r="62827" s="6" customFormat="1" x14ac:dyDescent="0.4"/>
    <row r="62828" s="6" customFormat="1" x14ac:dyDescent="0.4"/>
    <row r="62829" s="6" customFormat="1" x14ac:dyDescent="0.4"/>
    <row r="62830" s="6" customFormat="1" x14ac:dyDescent="0.4"/>
    <row r="62831" s="6" customFormat="1" x14ac:dyDescent="0.4"/>
    <row r="62832" s="6" customFormat="1" x14ac:dyDescent="0.4"/>
    <row r="62833" s="6" customFormat="1" x14ac:dyDescent="0.4"/>
    <row r="62834" s="6" customFormat="1" x14ac:dyDescent="0.4"/>
    <row r="62835" s="6" customFormat="1" x14ac:dyDescent="0.4"/>
    <row r="62836" s="6" customFormat="1" x14ac:dyDescent="0.4"/>
    <row r="62837" s="6" customFormat="1" x14ac:dyDescent="0.4"/>
    <row r="62838" s="6" customFormat="1" x14ac:dyDescent="0.4"/>
    <row r="62839" s="6" customFormat="1" x14ac:dyDescent="0.4"/>
    <row r="62840" s="6" customFormat="1" x14ac:dyDescent="0.4"/>
    <row r="62841" s="6" customFormat="1" x14ac:dyDescent="0.4"/>
    <row r="62842" s="6" customFormat="1" x14ac:dyDescent="0.4"/>
    <row r="62843" s="6" customFormat="1" x14ac:dyDescent="0.4"/>
    <row r="62844" s="6" customFormat="1" x14ac:dyDescent="0.4"/>
    <row r="62845" s="6" customFormat="1" x14ac:dyDescent="0.4"/>
    <row r="62846" s="6" customFormat="1" x14ac:dyDescent="0.4"/>
    <row r="62847" s="6" customFormat="1" x14ac:dyDescent="0.4"/>
    <row r="62848" s="6" customFormat="1" x14ac:dyDescent="0.4"/>
    <row r="62849" s="6" customFormat="1" x14ac:dyDescent="0.4"/>
    <row r="62850" s="6" customFormat="1" x14ac:dyDescent="0.4"/>
    <row r="62851" s="6" customFormat="1" x14ac:dyDescent="0.4"/>
    <row r="62852" s="6" customFormat="1" x14ac:dyDescent="0.4"/>
    <row r="62853" s="6" customFormat="1" x14ac:dyDescent="0.4"/>
    <row r="62854" s="6" customFormat="1" x14ac:dyDescent="0.4"/>
    <row r="62855" s="6" customFormat="1" x14ac:dyDescent="0.4"/>
    <row r="62856" s="6" customFormat="1" x14ac:dyDescent="0.4"/>
    <row r="62857" s="6" customFormat="1" x14ac:dyDescent="0.4"/>
    <row r="62858" s="6" customFormat="1" x14ac:dyDescent="0.4"/>
    <row r="62859" s="6" customFormat="1" x14ac:dyDescent="0.4"/>
    <row r="62860" s="6" customFormat="1" x14ac:dyDescent="0.4"/>
    <row r="62861" s="6" customFormat="1" x14ac:dyDescent="0.4"/>
    <row r="62862" s="6" customFormat="1" x14ac:dyDescent="0.4"/>
    <row r="62863" s="6" customFormat="1" x14ac:dyDescent="0.4"/>
    <row r="62864" s="6" customFormat="1" x14ac:dyDescent="0.4"/>
    <row r="62865" s="6" customFormat="1" x14ac:dyDescent="0.4"/>
    <row r="62866" s="6" customFormat="1" x14ac:dyDescent="0.4"/>
    <row r="62867" s="6" customFormat="1" x14ac:dyDescent="0.4"/>
    <row r="62868" s="6" customFormat="1" x14ac:dyDescent="0.4"/>
    <row r="62869" s="6" customFormat="1" x14ac:dyDescent="0.4"/>
    <row r="62870" s="6" customFormat="1" x14ac:dyDescent="0.4"/>
    <row r="62871" s="6" customFormat="1" x14ac:dyDescent="0.4"/>
    <row r="62872" s="6" customFormat="1" x14ac:dyDescent="0.4"/>
    <row r="62873" s="6" customFormat="1" x14ac:dyDescent="0.4"/>
    <row r="62874" s="6" customFormat="1" x14ac:dyDescent="0.4"/>
    <row r="62875" s="6" customFormat="1" x14ac:dyDescent="0.4"/>
    <row r="62876" s="6" customFormat="1" x14ac:dyDescent="0.4"/>
    <row r="62877" s="6" customFormat="1" x14ac:dyDescent="0.4"/>
    <row r="62878" s="6" customFormat="1" x14ac:dyDescent="0.4"/>
    <row r="62879" s="6" customFormat="1" x14ac:dyDescent="0.4"/>
    <row r="62880" s="6" customFormat="1" x14ac:dyDescent="0.4"/>
    <row r="62881" s="6" customFormat="1" x14ac:dyDescent="0.4"/>
    <row r="62882" s="6" customFormat="1" x14ac:dyDescent="0.4"/>
    <row r="62883" s="6" customFormat="1" x14ac:dyDescent="0.4"/>
    <row r="62884" s="6" customFormat="1" x14ac:dyDescent="0.4"/>
    <row r="62885" s="6" customFormat="1" x14ac:dyDescent="0.4"/>
    <row r="62886" s="6" customFormat="1" x14ac:dyDescent="0.4"/>
    <row r="62887" s="6" customFormat="1" x14ac:dyDescent="0.4"/>
    <row r="62888" s="6" customFormat="1" x14ac:dyDescent="0.4"/>
    <row r="62889" s="6" customFormat="1" x14ac:dyDescent="0.4"/>
    <row r="62890" s="6" customFormat="1" x14ac:dyDescent="0.4"/>
    <row r="62891" s="6" customFormat="1" x14ac:dyDescent="0.4"/>
    <row r="62892" s="6" customFormat="1" x14ac:dyDescent="0.4"/>
    <row r="62893" s="6" customFormat="1" x14ac:dyDescent="0.4"/>
    <row r="62894" s="6" customFormat="1" x14ac:dyDescent="0.4"/>
    <row r="62895" s="6" customFormat="1" x14ac:dyDescent="0.4"/>
    <row r="62896" s="6" customFormat="1" x14ac:dyDescent="0.4"/>
    <row r="62897" s="6" customFormat="1" x14ac:dyDescent="0.4"/>
    <row r="62898" s="6" customFormat="1" x14ac:dyDescent="0.4"/>
    <row r="62899" s="6" customFormat="1" x14ac:dyDescent="0.4"/>
    <row r="62900" s="6" customFormat="1" x14ac:dyDescent="0.4"/>
    <row r="62901" s="6" customFormat="1" x14ac:dyDescent="0.4"/>
    <row r="62902" s="6" customFormat="1" x14ac:dyDescent="0.4"/>
    <row r="62903" s="6" customFormat="1" x14ac:dyDescent="0.4"/>
    <row r="62904" s="6" customFormat="1" x14ac:dyDescent="0.4"/>
    <row r="62905" s="6" customFormat="1" x14ac:dyDescent="0.4"/>
    <row r="62906" s="6" customFormat="1" x14ac:dyDescent="0.4"/>
    <row r="62907" s="6" customFormat="1" x14ac:dyDescent="0.4"/>
    <row r="62908" s="6" customFormat="1" x14ac:dyDescent="0.4"/>
    <row r="62909" s="6" customFormat="1" x14ac:dyDescent="0.4"/>
    <row r="62910" s="6" customFormat="1" x14ac:dyDescent="0.4"/>
    <row r="62911" s="6" customFormat="1" x14ac:dyDescent="0.4"/>
    <row r="62912" s="6" customFormat="1" x14ac:dyDescent="0.4"/>
    <row r="62913" s="6" customFormat="1" x14ac:dyDescent="0.4"/>
    <row r="62914" s="6" customFormat="1" x14ac:dyDescent="0.4"/>
    <row r="62915" s="6" customFormat="1" x14ac:dyDescent="0.4"/>
    <row r="62916" s="6" customFormat="1" x14ac:dyDescent="0.4"/>
    <row r="62917" s="6" customFormat="1" x14ac:dyDescent="0.4"/>
    <row r="62918" s="6" customFormat="1" x14ac:dyDescent="0.4"/>
    <row r="62919" s="6" customFormat="1" x14ac:dyDescent="0.4"/>
    <row r="62920" s="6" customFormat="1" x14ac:dyDescent="0.4"/>
    <row r="62921" s="6" customFormat="1" x14ac:dyDescent="0.4"/>
    <row r="62922" s="6" customFormat="1" x14ac:dyDescent="0.4"/>
    <row r="62923" s="6" customFormat="1" x14ac:dyDescent="0.4"/>
    <row r="62924" s="6" customFormat="1" x14ac:dyDescent="0.4"/>
    <row r="62925" s="6" customFormat="1" x14ac:dyDescent="0.4"/>
    <row r="62926" s="6" customFormat="1" x14ac:dyDescent="0.4"/>
    <row r="62927" s="6" customFormat="1" x14ac:dyDescent="0.4"/>
    <row r="62928" s="6" customFormat="1" x14ac:dyDescent="0.4"/>
    <row r="62929" s="6" customFormat="1" x14ac:dyDescent="0.4"/>
    <row r="62930" s="6" customFormat="1" x14ac:dyDescent="0.4"/>
    <row r="62931" s="6" customFormat="1" x14ac:dyDescent="0.4"/>
    <row r="62932" s="6" customFormat="1" x14ac:dyDescent="0.4"/>
    <row r="62933" s="6" customFormat="1" x14ac:dyDescent="0.4"/>
    <row r="62934" s="6" customFormat="1" x14ac:dyDescent="0.4"/>
    <row r="62935" s="6" customFormat="1" x14ac:dyDescent="0.4"/>
    <row r="62936" s="6" customFormat="1" x14ac:dyDescent="0.4"/>
    <row r="62937" s="6" customFormat="1" x14ac:dyDescent="0.4"/>
    <row r="62938" s="6" customFormat="1" x14ac:dyDescent="0.4"/>
    <row r="62939" s="6" customFormat="1" x14ac:dyDescent="0.4"/>
    <row r="62940" s="6" customFormat="1" x14ac:dyDescent="0.4"/>
    <row r="62941" s="6" customFormat="1" x14ac:dyDescent="0.4"/>
    <row r="62942" s="6" customFormat="1" x14ac:dyDescent="0.4"/>
    <row r="62943" s="6" customFormat="1" x14ac:dyDescent="0.4"/>
    <row r="62944" s="6" customFormat="1" x14ac:dyDescent="0.4"/>
    <row r="62945" s="6" customFormat="1" x14ac:dyDescent="0.4"/>
    <row r="62946" s="6" customFormat="1" x14ac:dyDescent="0.4"/>
    <row r="62947" s="6" customFormat="1" x14ac:dyDescent="0.4"/>
    <row r="62948" s="6" customFormat="1" x14ac:dyDescent="0.4"/>
    <row r="62949" s="6" customFormat="1" x14ac:dyDescent="0.4"/>
    <row r="62950" s="6" customFormat="1" x14ac:dyDescent="0.4"/>
    <row r="62951" s="6" customFormat="1" x14ac:dyDescent="0.4"/>
    <row r="62952" s="6" customFormat="1" x14ac:dyDescent="0.4"/>
    <row r="62953" s="6" customFormat="1" x14ac:dyDescent="0.4"/>
    <row r="62954" s="6" customFormat="1" x14ac:dyDescent="0.4"/>
    <row r="62955" s="6" customFormat="1" x14ac:dyDescent="0.4"/>
    <row r="62956" s="6" customFormat="1" x14ac:dyDescent="0.4"/>
    <row r="62957" s="6" customFormat="1" x14ac:dyDescent="0.4"/>
    <row r="62958" s="6" customFormat="1" x14ac:dyDescent="0.4"/>
    <row r="62959" s="6" customFormat="1" x14ac:dyDescent="0.4"/>
    <row r="62960" s="6" customFormat="1" x14ac:dyDescent="0.4"/>
    <row r="62961" s="6" customFormat="1" x14ac:dyDescent="0.4"/>
    <row r="62962" s="6" customFormat="1" x14ac:dyDescent="0.4"/>
    <row r="62963" s="6" customFormat="1" x14ac:dyDescent="0.4"/>
    <row r="62964" s="6" customFormat="1" x14ac:dyDescent="0.4"/>
    <row r="62965" s="6" customFormat="1" x14ac:dyDescent="0.4"/>
    <row r="62966" s="6" customFormat="1" x14ac:dyDescent="0.4"/>
    <row r="62967" s="6" customFormat="1" x14ac:dyDescent="0.4"/>
    <row r="62968" s="6" customFormat="1" x14ac:dyDescent="0.4"/>
    <row r="62969" s="6" customFormat="1" x14ac:dyDescent="0.4"/>
    <row r="62970" s="6" customFormat="1" x14ac:dyDescent="0.4"/>
    <row r="62971" s="6" customFormat="1" x14ac:dyDescent="0.4"/>
    <row r="62972" s="6" customFormat="1" x14ac:dyDescent="0.4"/>
    <row r="62973" s="6" customFormat="1" x14ac:dyDescent="0.4"/>
    <row r="62974" s="6" customFormat="1" x14ac:dyDescent="0.4"/>
    <row r="62975" s="6" customFormat="1" x14ac:dyDescent="0.4"/>
    <row r="62976" s="6" customFormat="1" x14ac:dyDescent="0.4"/>
    <row r="62977" s="6" customFormat="1" x14ac:dyDescent="0.4"/>
    <row r="62978" s="6" customFormat="1" x14ac:dyDescent="0.4"/>
    <row r="62979" s="6" customFormat="1" x14ac:dyDescent="0.4"/>
    <row r="62980" s="6" customFormat="1" x14ac:dyDescent="0.4"/>
    <row r="62981" s="6" customFormat="1" x14ac:dyDescent="0.4"/>
    <row r="62982" s="6" customFormat="1" x14ac:dyDescent="0.4"/>
    <row r="62983" s="6" customFormat="1" x14ac:dyDescent="0.4"/>
    <row r="62984" s="6" customFormat="1" x14ac:dyDescent="0.4"/>
    <row r="62985" s="6" customFormat="1" x14ac:dyDescent="0.4"/>
    <row r="62986" s="6" customFormat="1" x14ac:dyDescent="0.4"/>
    <row r="62987" s="6" customFormat="1" x14ac:dyDescent="0.4"/>
    <row r="62988" s="6" customFormat="1" x14ac:dyDescent="0.4"/>
    <row r="62989" s="6" customFormat="1" x14ac:dyDescent="0.4"/>
    <row r="62990" s="6" customFormat="1" x14ac:dyDescent="0.4"/>
    <row r="62991" s="6" customFormat="1" x14ac:dyDescent="0.4"/>
    <row r="62992" s="6" customFormat="1" x14ac:dyDescent="0.4"/>
    <row r="62993" s="6" customFormat="1" x14ac:dyDescent="0.4"/>
    <row r="62994" s="6" customFormat="1" x14ac:dyDescent="0.4"/>
    <row r="62995" s="6" customFormat="1" x14ac:dyDescent="0.4"/>
    <row r="62996" s="6" customFormat="1" x14ac:dyDescent="0.4"/>
    <row r="62997" s="6" customFormat="1" x14ac:dyDescent="0.4"/>
    <row r="62998" s="6" customFormat="1" x14ac:dyDescent="0.4"/>
    <row r="62999" s="6" customFormat="1" x14ac:dyDescent="0.4"/>
    <row r="63000" s="6" customFormat="1" x14ac:dyDescent="0.4"/>
    <row r="63001" s="6" customFormat="1" x14ac:dyDescent="0.4"/>
    <row r="63002" s="6" customFormat="1" x14ac:dyDescent="0.4"/>
    <row r="63003" s="6" customFormat="1" x14ac:dyDescent="0.4"/>
    <row r="63004" s="6" customFormat="1" x14ac:dyDescent="0.4"/>
    <row r="63005" s="6" customFormat="1" x14ac:dyDescent="0.4"/>
    <row r="63006" s="6" customFormat="1" x14ac:dyDescent="0.4"/>
    <row r="63007" s="6" customFormat="1" x14ac:dyDescent="0.4"/>
    <row r="63008" s="6" customFormat="1" x14ac:dyDescent="0.4"/>
    <row r="63009" s="6" customFormat="1" x14ac:dyDescent="0.4"/>
    <row r="63010" s="6" customFormat="1" x14ac:dyDescent="0.4"/>
    <row r="63011" s="6" customFormat="1" x14ac:dyDescent="0.4"/>
    <row r="63012" s="6" customFormat="1" x14ac:dyDescent="0.4"/>
    <row r="63013" s="6" customFormat="1" x14ac:dyDescent="0.4"/>
    <row r="63014" s="6" customFormat="1" x14ac:dyDescent="0.4"/>
    <row r="63015" s="6" customFormat="1" x14ac:dyDescent="0.4"/>
    <row r="63016" s="6" customFormat="1" x14ac:dyDescent="0.4"/>
    <row r="63017" s="6" customFormat="1" x14ac:dyDescent="0.4"/>
    <row r="63018" s="6" customFormat="1" x14ac:dyDescent="0.4"/>
    <row r="63019" s="6" customFormat="1" x14ac:dyDescent="0.4"/>
    <row r="63020" s="6" customFormat="1" x14ac:dyDescent="0.4"/>
    <row r="63021" s="6" customFormat="1" x14ac:dyDescent="0.4"/>
    <row r="63022" s="6" customFormat="1" x14ac:dyDescent="0.4"/>
    <row r="63023" s="6" customFormat="1" x14ac:dyDescent="0.4"/>
    <row r="63024" s="6" customFormat="1" x14ac:dyDescent="0.4"/>
    <row r="63025" s="6" customFormat="1" x14ac:dyDescent="0.4"/>
    <row r="63026" s="6" customFormat="1" x14ac:dyDescent="0.4"/>
    <row r="63027" s="6" customFormat="1" x14ac:dyDescent="0.4"/>
    <row r="63028" s="6" customFormat="1" x14ac:dyDescent="0.4"/>
    <row r="63029" s="6" customFormat="1" x14ac:dyDescent="0.4"/>
    <row r="63030" s="6" customFormat="1" x14ac:dyDescent="0.4"/>
    <row r="63031" s="6" customFormat="1" x14ac:dyDescent="0.4"/>
    <row r="63032" s="6" customFormat="1" x14ac:dyDescent="0.4"/>
    <row r="63033" s="6" customFormat="1" x14ac:dyDescent="0.4"/>
    <row r="63034" s="6" customFormat="1" x14ac:dyDescent="0.4"/>
    <row r="63035" s="6" customFormat="1" x14ac:dyDescent="0.4"/>
    <row r="63036" s="6" customFormat="1" x14ac:dyDescent="0.4"/>
    <row r="63037" s="6" customFormat="1" x14ac:dyDescent="0.4"/>
    <row r="63038" s="6" customFormat="1" x14ac:dyDescent="0.4"/>
    <row r="63039" s="6" customFormat="1" x14ac:dyDescent="0.4"/>
    <row r="63040" s="6" customFormat="1" x14ac:dyDescent="0.4"/>
    <row r="63041" s="6" customFormat="1" x14ac:dyDescent="0.4"/>
    <row r="63042" s="6" customFormat="1" x14ac:dyDescent="0.4"/>
    <row r="63043" s="6" customFormat="1" x14ac:dyDescent="0.4"/>
    <row r="63044" s="6" customFormat="1" x14ac:dyDescent="0.4"/>
    <row r="63045" s="6" customFormat="1" x14ac:dyDescent="0.4"/>
    <row r="63046" s="6" customFormat="1" x14ac:dyDescent="0.4"/>
    <row r="63047" s="6" customFormat="1" x14ac:dyDescent="0.4"/>
    <row r="63048" s="6" customFormat="1" x14ac:dyDescent="0.4"/>
    <row r="63049" s="6" customFormat="1" x14ac:dyDescent="0.4"/>
    <row r="63050" s="6" customFormat="1" x14ac:dyDescent="0.4"/>
    <row r="63051" s="6" customFormat="1" x14ac:dyDescent="0.4"/>
    <row r="63052" s="6" customFormat="1" x14ac:dyDescent="0.4"/>
    <row r="63053" s="6" customFormat="1" x14ac:dyDescent="0.4"/>
    <row r="63054" s="6" customFormat="1" x14ac:dyDescent="0.4"/>
    <row r="63055" s="6" customFormat="1" x14ac:dyDescent="0.4"/>
    <row r="63056" s="6" customFormat="1" x14ac:dyDescent="0.4"/>
    <row r="63057" s="6" customFormat="1" x14ac:dyDescent="0.4"/>
    <row r="63058" s="6" customFormat="1" x14ac:dyDescent="0.4"/>
    <row r="63059" s="6" customFormat="1" x14ac:dyDescent="0.4"/>
    <row r="63060" s="6" customFormat="1" x14ac:dyDescent="0.4"/>
    <row r="63061" s="6" customFormat="1" x14ac:dyDescent="0.4"/>
    <row r="63062" s="6" customFormat="1" x14ac:dyDescent="0.4"/>
    <row r="63063" s="6" customFormat="1" x14ac:dyDescent="0.4"/>
    <row r="63064" s="6" customFormat="1" x14ac:dyDescent="0.4"/>
    <row r="63065" s="6" customFormat="1" x14ac:dyDescent="0.4"/>
    <row r="63066" s="6" customFormat="1" x14ac:dyDescent="0.4"/>
    <row r="63067" s="6" customFormat="1" x14ac:dyDescent="0.4"/>
    <row r="63068" s="6" customFormat="1" x14ac:dyDescent="0.4"/>
    <row r="63069" s="6" customFormat="1" x14ac:dyDescent="0.4"/>
    <row r="63070" s="6" customFormat="1" x14ac:dyDescent="0.4"/>
    <row r="63071" s="6" customFormat="1" x14ac:dyDescent="0.4"/>
    <row r="63072" s="6" customFormat="1" x14ac:dyDescent="0.4"/>
    <row r="63073" s="6" customFormat="1" x14ac:dyDescent="0.4"/>
    <row r="63074" s="6" customFormat="1" x14ac:dyDescent="0.4"/>
    <row r="63075" s="6" customFormat="1" x14ac:dyDescent="0.4"/>
    <row r="63076" s="6" customFormat="1" x14ac:dyDescent="0.4"/>
    <row r="63077" s="6" customFormat="1" x14ac:dyDescent="0.4"/>
    <row r="63078" s="6" customFormat="1" x14ac:dyDescent="0.4"/>
    <row r="63079" s="6" customFormat="1" x14ac:dyDescent="0.4"/>
    <row r="63080" s="6" customFormat="1" x14ac:dyDescent="0.4"/>
    <row r="63081" s="6" customFormat="1" x14ac:dyDescent="0.4"/>
    <row r="63082" s="6" customFormat="1" x14ac:dyDescent="0.4"/>
    <row r="63083" s="6" customFormat="1" x14ac:dyDescent="0.4"/>
    <row r="63084" s="6" customFormat="1" x14ac:dyDescent="0.4"/>
    <row r="63085" s="6" customFormat="1" x14ac:dyDescent="0.4"/>
    <row r="63086" s="6" customFormat="1" x14ac:dyDescent="0.4"/>
    <row r="63087" s="6" customFormat="1" x14ac:dyDescent="0.4"/>
    <row r="63088" s="6" customFormat="1" x14ac:dyDescent="0.4"/>
    <row r="63089" s="6" customFormat="1" x14ac:dyDescent="0.4"/>
    <row r="63090" s="6" customFormat="1" x14ac:dyDescent="0.4"/>
    <row r="63091" s="6" customFormat="1" x14ac:dyDescent="0.4"/>
    <row r="63092" s="6" customFormat="1" x14ac:dyDescent="0.4"/>
    <row r="63093" s="6" customFormat="1" x14ac:dyDescent="0.4"/>
    <row r="63094" s="6" customFormat="1" x14ac:dyDescent="0.4"/>
    <row r="63095" s="6" customFormat="1" x14ac:dyDescent="0.4"/>
    <row r="63096" s="6" customFormat="1" x14ac:dyDescent="0.4"/>
    <row r="63097" s="6" customFormat="1" x14ac:dyDescent="0.4"/>
    <row r="63098" s="6" customFormat="1" x14ac:dyDescent="0.4"/>
    <row r="63099" s="6" customFormat="1" x14ac:dyDescent="0.4"/>
    <row r="63100" s="6" customFormat="1" x14ac:dyDescent="0.4"/>
    <row r="63101" s="6" customFormat="1" x14ac:dyDescent="0.4"/>
    <row r="63102" s="6" customFormat="1" x14ac:dyDescent="0.4"/>
    <row r="63103" s="6" customFormat="1" x14ac:dyDescent="0.4"/>
    <row r="63104" s="6" customFormat="1" x14ac:dyDescent="0.4"/>
    <row r="63105" s="6" customFormat="1" x14ac:dyDescent="0.4"/>
    <row r="63106" s="6" customFormat="1" x14ac:dyDescent="0.4"/>
    <row r="63107" s="6" customFormat="1" x14ac:dyDescent="0.4"/>
    <row r="63108" s="6" customFormat="1" x14ac:dyDescent="0.4"/>
    <row r="63109" s="6" customFormat="1" x14ac:dyDescent="0.4"/>
    <row r="63110" s="6" customFormat="1" x14ac:dyDescent="0.4"/>
    <row r="63111" s="6" customFormat="1" x14ac:dyDescent="0.4"/>
    <row r="63112" s="6" customFormat="1" x14ac:dyDescent="0.4"/>
    <row r="63113" s="6" customFormat="1" x14ac:dyDescent="0.4"/>
    <row r="63114" s="6" customFormat="1" x14ac:dyDescent="0.4"/>
    <row r="63115" s="6" customFormat="1" x14ac:dyDescent="0.4"/>
    <row r="63116" s="6" customFormat="1" x14ac:dyDescent="0.4"/>
    <row r="63117" s="6" customFormat="1" x14ac:dyDescent="0.4"/>
    <row r="63118" s="6" customFormat="1" x14ac:dyDescent="0.4"/>
    <row r="63119" s="6" customFormat="1" x14ac:dyDescent="0.4"/>
    <row r="63120" s="6" customFormat="1" x14ac:dyDescent="0.4"/>
    <row r="63121" s="6" customFormat="1" x14ac:dyDescent="0.4"/>
    <row r="63122" s="6" customFormat="1" x14ac:dyDescent="0.4"/>
    <row r="63123" s="6" customFormat="1" x14ac:dyDescent="0.4"/>
    <row r="63124" s="6" customFormat="1" x14ac:dyDescent="0.4"/>
    <row r="63125" s="6" customFormat="1" x14ac:dyDescent="0.4"/>
    <row r="63126" s="6" customFormat="1" x14ac:dyDescent="0.4"/>
    <row r="63127" s="6" customFormat="1" x14ac:dyDescent="0.4"/>
    <row r="63128" s="6" customFormat="1" x14ac:dyDescent="0.4"/>
    <row r="63129" s="6" customFormat="1" x14ac:dyDescent="0.4"/>
    <row r="63130" s="6" customFormat="1" x14ac:dyDescent="0.4"/>
    <row r="63131" s="6" customFormat="1" x14ac:dyDescent="0.4"/>
    <row r="63132" s="6" customFormat="1" x14ac:dyDescent="0.4"/>
    <row r="63133" s="6" customFormat="1" x14ac:dyDescent="0.4"/>
    <row r="63134" s="6" customFormat="1" x14ac:dyDescent="0.4"/>
    <row r="63135" s="6" customFormat="1" x14ac:dyDescent="0.4"/>
    <row r="63136" s="6" customFormat="1" x14ac:dyDescent="0.4"/>
    <row r="63137" s="6" customFormat="1" x14ac:dyDescent="0.4"/>
    <row r="63138" s="6" customFormat="1" x14ac:dyDescent="0.4"/>
    <row r="63139" s="6" customFormat="1" x14ac:dyDescent="0.4"/>
    <row r="63140" s="6" customFormat="1" x14ac:dyDescent="0.4"/>
    <row r="63141" s="6" customFormat="1" x14ac:dyDescent="0.4"/>
    <row r="63142" s="6" customFormat="1" x14ac:dyDescent="0.4"/>
    <row r="63143" s="6" customFormat="1" x14ac:dyDescent="0.4"/>
    <row r="63144" s="6" customFormat="1" x14ac:dyDescent="0.4"/>
    <row r="63145" s="6" customFormat="1" x14ac:dyDescent="0.4"/>
    <row r="63146" s="6" customFormat="1" x14ac:dyDescent="0.4"/>
    <row r="63147" s="6" customFormat="1" x14ac:dyDescent="0.4"/>
    <row r="63148" s="6" customFormat="1" x14ac:dyDescent="0.4"/>
    <row r="63149" s="6" customFormat="1" x14ac:dyDescent="0.4"/>
    <row r="63150" s="6" customFormat="1" x14ac:dyDescent="0.4"/>
    <row r="63151" s="6" customFormat="1" x14ac:dyDescent="0.4"/>
    <row r="63152" s="6" customFormat="1" x14ac:dyDescent="0.4"/>
    <row r="63153" s="6" customFormat="1" x14ac:dyDescent="0.4"/>
    <row r="63154" s="6" customFormat="1" x14ac:dyDescent="0.4"/>
    <row r="63155" s="6" customFormat="1" x14ac:dyDescent="0.4"/>
    <row r="63156" s="6" customFormat="1" x14ac:dyDescent="0.4"/>
    <row r="63157" s="6" customFormat="1" x14ac:dyDescent="0.4"/>
    <row r="63158" s="6" customFormat="1" x14ac:dyDescent="0.4"/>
    <row r="63159" s="6" customFormat="1" x14ac:dyDescent="0.4"/>
    <row r="63160" s="6" customFormat="1" x14ac:dyDescent="0.4"/>
    <row r="63161" s="6" customFormat="1" x14ac:dyDescent="0.4"/>
    <row r="63162" s="6" customFormat="1" x14ac:dyDescent="0.4"/>
    <row r="63163" s="6" customFormat="1" x14ac:dyDescent="0.4"/>
    <row r="63164" s="6" customFormat="1" x14ac:dyDescent="0.4"/>
    <row r="63165" s="6" customFormat="1" x14ac:dyDescent="0.4"/>
    <row r="63166" s="6" customFormat="1" x14ac:dyDescent="0.4"/>
    <row r="63167" s="6" customFormat="1" x14ac:dyDescent="0.4"/>
    <row r="63168" s="6" customFormat="1" x14ac:dyDescent="0.4"/>
    <row r="63169" s="6" customFormat="1" x14ac:dyDescent="0.4"/>
    <row r="63170" s="6" customFormat="1" x14ac:dyDescent="0.4"/>
    <row r="63171" s="6" customFormat="1" x14ac:dyDescent="0.4"/>
    <row r="63172" s="6" customFormat="1" x14ac:dyDescent="0.4"/>
    <row r="63173" s="6" customFormat="1" x14ac:dyDescent="0.4"/>
    <row r="63174" s="6" customFormat="1" x14ac:dyDescent="0.4"/>
    <row r="63175" s="6" customFormat="1" x14ac:dyDescent="0.4"/>
    <row r="63176" s="6" customFormat="1" x14ac:dyDescent="0.4"/>
    <row r="63177" s="6" customFormat="1" x14ac:dyDescent="0.4"/>
    <row r="63178" s="6" customFormat="1" x14ac:dyDescent="0.4"/>
    <row r="63179" s="6" customFormat="1" x14ac:dyDescent="0.4"/>
    <row r="63180" s="6" customFormat="1" x14ac:dyDescent="0.4"/>
    <row r="63181" s="6" customFormat="1" x14ac:dyDescent="0.4"/>
    <row r="63182" s="6" customFormat="1" x14ac:dyDescent="0.4"/>
    <row r="63183" s="6" customFormat="1" x14ac:dyDescent="0.4"/>
    <row r="63184" s="6" customFormat="1" x14ac:dyDescent="0.4"/>
    <row r="63185" s="6" customFormat="1" x14ac:dyDescent="0.4"/>
    <row r="63186" s="6" customFormat="1" x14ac:dyDescent="0.4"/>
    <row r="63187" s="6" customFormat="1" x14ac:dyDescent="0.4"/>
    <row r="63188" s="6" customFormat="1" x14ac:dyDescent="0.4"/>
    <row r="63189" s="6" customFormat="1" x14ac:dyDescent="0.4"/>
    <row r="63190" s="6" customFormat="1" x14ac:dyDescent="0.4"/>
    <row r="63191" s="6" customFormat="1" x14ac:dyDescent="0.4"/>
    <row r="63192" s="6" customFormat="1" x14ac:dyDescent="0.4"/>
    <row r="63193" s="6" customFormat="1" x14ac:dyDescent="0.4"/>
    <row r="63194" s="6" customFormat="1" x14ac:dyDescent="0.4"/>
    <row r="63195" s="6" customFormat="1" x14ac:dyDescent="0.4"/>
    <row r="63196" s="6" customFormat="1" x14ac:dyDescent="0.4"/>
    <row r="63197" s="6" customFormat="1" x14ac:dyDescent="0.4"/>
    <row r="63198" s="6" customFormat="1" x14ac:dyDescent="0.4"/>
    <row r="63199" s="6" customFormat="1" x14ac:dyDescent="0.4"/>
    <row r="63200" s="6" customFormat="1" x14ac:dyDescent="0.4"/>
    <row r="63201" s="6" customFormat="1" x14ac:dyDescent="0.4"/>
    <row r="63202" s="6" customFormat="1" x14ac:dyDescent="0.4"/>
    <row r="63203" s="6" customFormat="1" x14ac:dyDescent="0.4"/>
    <row r="63204" s="6" customFormat="1" x14ac:dyDescent="0.4"/>
    <row r="63205" s="6" customFormat="1" x14ac:dyDescent="0.4"/>
    <row r="63206" s="6" customFormat="1" x14ac:dyDescent="0.4"/>
    <row r="63207" s="6" customFormat="1" x14ac:dyDescent="0.4"/>
    <row r="63208" s="6" customFormat="1" x14ac:dyDescent="0.4"/>
    <row r="63209" s="6" customFormat="1" x14ac:dyDescent="0.4"/>
    <row r="63210" s="6" customFormat="1" x14ac:dyDescent="0.4"/>
    <row r="63211" s="6" customFormat="1" x14ac:dyDescent="0.4"/>
    <row r="63212" s="6" customFormat="1" x14ac:dyDescent="0.4"/>
    <row r="63213" s="6" customFormat="1" x14ac:dyDescent="0.4"/>
    <row r="63214" s="6" customFormat="1" x14ac:dyDescent="0.4"/>
    <row r="63215" s="6" customFormat="1" x14ac:dyDescent="0.4"/>
    <row r="63216" s="6" customFormat="1" x14ac:dyDescent="0.4"/>
    <row r="63217" s="6" customFormat="1" x14ac:dyDescent="0.4"/>
    <row r="63218" s="6" customFormat="1" x14ac:dyDescent="0.4"/>
    <row r="63219" s="6" customFormat="1" x14ac:dyDescent="0.4"/>
    <row r="63220" s="6" customFormat="1" x14ac:dyDescent="0.4"/>
    <row r="63221" s="6" customFormat="1" x14ac:dyDescent="0.4"/>
    <row r="63222" s="6" customFormat="1" x14ac:dyDescent="0.4"/>
    <row r="63223" s="6" customFormat="1" x14ac:dyDescent="0.4"/>
    <row r="63224" s="6" customFormat="1" x14ac:dyDescent="0.4"/>
    <row r="63225" s="6" customFormat="1" x14ac:dyDescent="0.4"/>
    <row r="63226" s="6" customFormat="1" x14ac:dyDescent="0.4"/>
    <row r="63227" s="6" customFormat="1" x14ac:dyDescent="0.4"/>
    <row r="63228" s="6" customFormat="1" x14ac:dyDescent="0.4"/>
    <row r="63229" s="6" customFormat="1" x14ac:dyDescent="0.4"/>
    <row r="63230" s="6" customFormat="1" x14ac:dyDescent="0.4"/>
    <row r="63231" s="6" customFormat="1" x14ac:dyDescent="0.4"/>
    <row r="63232" s="6" customFormat="1" x14ac:dyDescent="0.4"/>
    <row r="63233" s="6" customFormat="1" x14ac:dyDescent="0.4"/>
    <row r="63234" s="6" customFormat="1" x14ac:dyDescent="0.4"/>
    <row r="63235" s="6" customFormat="1" x14ac:dyDescent="0.4"/>
    <row r="63236" s="6" customFormat="1" x14ac:dyDescent="0.4"/>
    <row r="63237" s="6" customFormat="1" x14ac:dyDescent="0.4"/>
    <row r="63238" s="6" customFormat="1" x14ac:dyDescent="0.4"/>
    <row r="63239" s="6" customFormat="1" x14ac:dyDescent="0.4"/>
    <row r="63240" s="6" customFormat="1" x14ac:dyDescent="0.4"/>
    <row r="63241" s="6" customFormat="1" x14ac:dyDescent="0.4"/>
    <row r="63242" s="6" customFormat="1" x14ac:dyDescent="0.4"/>
    <row r="63243" s="6" customFormat="1" x14ac:dyDescent="0.4"/>
    <row r="63244" s="6" customFormat="1" x14ac:dyDescent="0.4"/>
    <row r="63245" s="6" customFormat="1" x14ac:dyDescent="0.4"/>
    <row r="63246" s="6" customFormat="1" x14ac:dyDescent="0.4"/>
    <row r="63247" s="6" customFormat="1" x14ac:dyDescent="0.4"/>
    <row r="63248" s="6" customFormat="1" x14ac:dyDescent="0.4"/>
    <row r="63249" s="6" customFormat="1" x14ac:dyDescent="0.4"/>
    <row r="63250" s="6" customFormat="1" x14ac:dyDescent="0.4"/>
    <row r="63251" s="6" customFormat="1" x14ac:dyDescent="0.4"/>
    <row r="63252" s="6" customFormat="1" x14ac:dyDescent="0.4"/>
    <row r="63253" s="6" customFormat="1" x14ac:dyDescent="0.4"/>
    <row r="63254" s="6" customFormat="1" x14ac:dyDescent="0.4"/>
    <row r="63255" s="6" customFormat="1" x14ac:dyDescent="0.4"/>
    <row r="63256" s="6" customFormat="1" x14ac:dyDescent="0.4"/>
    <row r="63257" s="6" customFormat="1" x14ac:dyDescent="0.4"/>
    <row r="63258" s="6" customFormat="1" x14ac:dyDescent="0.4"/>
    <row r="63259" s="6" customFormat="1" x14ac:dyDescent="0.4"/>
    <row r="63260" s="6" customFormat="1" x14ac:dyDescent="0.4"/>
    <row r="63261" s="6" customFormat="1" x14ac:dyDescent="0.4"/>
    <row r="63262" s="6" customFormat="1" x14ac:dyDescent="0.4"/>
    <row r="63263" s="6" customFormat="1" x14ac:dyDescent="0.4"/>
    <row r="63264" s="6" customFormat="1" x14ac:dyDescent="0.4"/>
    <row r="63265" s="6" customFormat="1" x14ac:dyDescent="0.4"/>
    <row r="63266" s="6" customFormat="1" x14ac:dyDescent="0.4"/>
    <row r="63267" s="6" customFormat="1" x14ac:dyDescent="0.4"/>
    <row r="63268" s="6" customFormat="1" x14ac:dyDescent="0.4"/>
    <row r="63269" s="6" customFormat="1" x14ac:dyDescent="0.4"/>
    <row r="63270" s="6" customFormat="1" x14ac:dyDescent="0.4"/>
    <row r="63271" s="6" customFormat="1" x14ac:dyDescent="0.4"/>
    <row r="63272" s="6" customFormat="1" x14ac:dyDescent="0.4"/>
    <row r="63273" s="6" customFormat="1" x14ac:dyDescent="0.4"/>
    <row r="63274" s="6" customFormat="1" x14ac:dyDescent="0.4"/>
    <row r="63275" s="6" customFormat="1" x14ac:dyDescent="0.4"/>
    <row r="63276" s="6" customFormat="1" x14ac:dyDescent="0.4"/>
    <row r="63277" s="6" customFormat="1" x14ac:dyDescent="0.4"/>
    <row r="63278" s="6" customFormat="1" x14ac:dyDescent="0.4"/>
    <row r="63279" s="6" customFormat="1" x14ac:dyDescent="0.4"/>
    <row r="63280" s="6" customFormat="1" x14ac:dyDescent="0.4"/>
    <row r="63281" s="6" customFormat="1" x14ac:dyDescent="0.4"/>
    <row r="63282" s="6" customFormat="1" x14ac:dyDescent="0.4"/>
    <row r="63283" s="6" customFormat="1" x14ac:dyDescent="0.4"/>
    <row r="63284" s="6" customFormat="1" x14ac:dyDescent="0.4"/>
    <row r="63285" s="6" customFormat="1" x14ac:dyDescent="0.4"/>
    <row r="63286" s="6" customFormat="1" x14ac:dyDescent="0.4"/>
    <row r="63287" s="6" customFormat="1" x14ac:dyDescent="0.4"/>
    <row r="63288" s="6" customFormat="1" x14ac:dyDescent="0.4"/>
    <row r="63289" s="6" customFormat="1" x14ac:dyDescent="0.4"/>
    <row r="63290" s="6" customFormat="1" x14ac:dyDescent="0.4"/>
    <row r="63291" s="6" customFormat="1" x14ac:dyDescent="0.4"/>
    <row r="63292" s="6" customFormat="1" x14ac:dyDescent="0.4"/>
    <row r="63293" s="6" customFormat="1" x14ac:dyDescent="0.4"/>
    <row r="63294" s="6" customFormat="1" x14ac:dyDescent="0.4"/>
    <row r="63295" s="6" customFormat="1" x14ac:dyDescent="0.4"/>
    <row r="63296" s="6" customFormat="1" x14ac:dyDescent="0.4"/>
    <row r="63297" s="6" customFormat="1" x14ac:dyDescent="0.4"/>
    <row r="63298" s="6" customFormat="1" x14ac:dyDescent="0.4"/>
    <row r="63299" s="6" customFormat="1" x14ac:dyDescent="0.4"/>
    <row r="63300" s="6" customFormat="1" x14ac:dyDescent="0.4"/>
    <row r="63301" s="6" customFormat="1" x14ac:dyDescent="0.4"/>
    <row r="63302" s="6" customFormat="1" x14ac:dyDescent="0.4"/>
    <row r="63303" s="6" customFormat="1" x14ac:dyDescent="0.4"/>
    <row r="63304" s="6" customFormat="1" x14ac:dyDescent="0.4"/>
    <row r="63305" s="6" customFormat="1" x14ac:dyDescent="0.4"/>
    <row r="63306" s="6" customFormat="1" x14ac:dyDescent="0.4"/>
    <row r="63307" s="6" customFormat="1" x14ac:dyDescent="0.4"/>
    <row r="63308" s="6" customFormat="1" x14ac:dyDescent="0.4"/>
    <row r="63309" s="6" customFormat="1" x14ac:dyDescent="0.4"/>
    <row r="63310" s="6" customFormat="1" x14ac:dyDescent="0.4"/>
    <row r="63311" s="6" customFormat="1" x14ac:dyDescent="0.4"/>
    <row r="63312" s="6" customFormat="1" x14ac:dyDescent="0.4"/>
    <row r="63313" s="6" customFormat="1" x14ac:dyDescent="0.4"/>
    <row r="63314" s="6" customFormat="1" x14ac:dyDescent="0.4"/>
    <row r="63315" s="6" customFormat="1" x14ac:dyDescent="0.4"/>
    <row r="63316" s="6" customFormat="1" x14ac:dyDescent="0.4"/>
    <row r="63317" s="6" customFormat="1" x14ac:dyDescent="0.4"/>
    <row r="63318" s="6" customFormat="1" x14ac:dyDescent="0.4"/>
    <row r="63319" s="6" customFormat="1" x14ac:dyDescent="0.4"/>
    <row r="63320" s="6" customFormat="1" x14ac:dyDescent="0.4"/>
    <row r="63321" s="6" customFormat="1" x14ac:dyDescent="0.4"/>
    <row r="63322" s="6" customFormat="1" x14ac:dyDescent="0.4"/>
    <row r="63323" s="6" customFormat="1" x14ac:dyDescent="0.4"/>
    <row r="63324" s="6" customFormat="1" x14ac:dyDescent="0.4"/>
    <row r="63325" s="6" customFormat="1" x14ac:dyDescent="0.4"/>
    <row r="63326" s="6" customFormat="1" x14ac:dyDescent="0.4"/>
    <row r="63327" s="6" customFormat="1" x14ac:dyDescent="0.4"/>
    <row r="63328" s="6" customFormat="1" x14ac:dyDescent="0.4"/>
    <row r="63329" s="6" customFormat="1" x14ac:dyDescent="0.4"/>
    <row r="63330" s="6" customFormat="1" x14ac:dyDescent="0.4"/>
    <row r="63331" s="6" customFormat="1" x14ac:dyDescent="0.4"/>
    <row r="63332" s="6" customFormat="1" x14ac:dyDescent="0.4"/>
    <row r="63333" s="6" customFormat="1" x14ac:dyDescent="0.4"/>
    <row r="63334" s="6" customFormat="1" x14ac:dyDescent="0.4"/>
    <row r="63335" s="6" customFormat="1" x14ac:dyDescent="0.4"/>
    <row r="63336" s="6" customFormat="1" x14ac:dyDescent="0.4"/>
    <row r="63337" s="6" customFormat="1" x14ac:dyDescent="0.4"/>
    <row r="63338" s="6" customFormat="1" x14ac:dyDescent="0.4"/>
    <row r="63339" s="6" customFormat="1" x14ac:dyDescent="0.4"/>
    <row r="63340" s="6" customFormat="1" x14ac:dyDescent="0.4"/>
    <row r="63341" s="6" customFormat="1" x14ac:dyDescent="0.4"/>
    <row r="63342" s="6" customFormat="1" x14ac:dyDescent="0.4"/>
    <row r="63343" s="6" customFormat="1" x14ac:dyDescent="0.4"/>
    <row r="63344" s="6" customFormat="1" x14ac:dyDescent="0.4"/>
    <row r="63345" s="6" customFormat="1" x14ac:dyDescent="0.4"/>
    <row r="63346" s="6" customFormat="1" x14ac:dyDescent="0.4"/>
    <row r="63347" s="6" customFormat="1" x14ac:dyDescent="0.4"/>
    <row r="63348" s="6" customFormat="1" x14ac:dyDescent="0.4"/>
    <row r="63349" s="6" customFormat="1" x14ac:dyDescent="0.4"/>
    <row r="63350" s="6" customFormat="1" x14ac:dyDescent="0.4"/>
    <row r="63351" s="6" customFormat="1" x14ac:dyDescent="0.4"/>
    <row r="63352" s="6" customFormat="1" x14ac:dyDescent="0.4"/>
    <row r="63353" s="6" customFormat="1" x14ac:dyDescent="0.4"/>
    <row r="63354" s="6" customFormat="1" x14ac:dyDescent="0.4"/>
    <row r="63355" s="6" customFormat="1" x14ac:dyDescent="0.4"/>
    <row r="63356" s="6" customFormat="1" x14ac:dyDescent="0.4"/>
    <row r="63357" s="6" customFormat="1" x14ac:dyDescent="0.4"/>
    <row r="63358" s="6" customFormat="1" x14ac:dyDescent="0.4"/>
    <row r="63359" s="6" customFormat="1" x14ac:dyDescent="0.4"/>
    <row r="63360" s="6" customFormat="1" x14ac:dyDescent="0.4"/>
    <row r="63361" s="6" customFormat="1" x14ac:dyDescent="0.4"/>
    <row r="63362" s="6" customFormat="1" x14ac:dyDescent="0.4"/>
    <row r="63363" s="6" customFormat="1" x14ac:dyDescent="0.4"/>
    <row r="63364" s="6" customFormat="1" x14ac:dyDescent="0.4"/>
    <row r="63365" s="6" customFormat="1" x14ac:dyDescent="0.4"/>
    <row r="63366" s="6" customFormat="1" x14ac:dyDescent="0.4"/>
    <row r="63367" s="6" customFormat="1" x14ac:dyDescent="0.4"/>
    <row r="63368" s="6" customFormat="1" x14ac:dyDescent="0.4"/>
    <row r="63369" s="6" customFormat="1" x14ac:dyDescent="0.4"/>
    <row r="63370" s="6" customFormat="1" x14ac:dyDescent="0.4"/>
    <row r="63371" s="6" customFormat="1" x14ac:dyDescent="0.4"/>
    <row r="63372" s="6" customFormat="1" x14ac:dyDescent="0.4"/>
    <row r="63373" s="6" customFormat="1" x14ac:dyDescent="0.4"/>
    <row r="63374" s="6" customFormat="1" x14ac:dyDescent="0.4"/>
    <row r="63375" s="6" customFormat="1" x14ac:dyDescent="0.4"/>
    <row r="63376" s="6" customFormat="1" x14ac:dyDescent="0.4"/>
    <row r="63377" s="6" customFormat="1" x14ac:dyDescent="0.4"/>
    <row r="63378" s="6" customFormat="1" x14ac:dyDescent="0.4"/>
    <row r="63379" s="6" customFormat="1" x14ac:dyDescent="0.4"/>
    <row r="63380" s="6" customFormat="1" x14ac:dyDescent="0.4"/>
    <row r="63381" s="6" customFormat="1" x14ac:dyDescent="0.4"/>
    <row r="63382" s="6" customFormat="1" x14ac:dyDescent="0.4"/>
    <row r="63383" s="6" customFormat="1" x14ac:dyDescent="0.4"/>
    <row r="63384" s="6" customFormat="1" x14ac:dyDescent="0.4"/>
    <row r="63385" s="6" customFormat="1" x14ac:dyDescent="0.4"/>
    <row r="63386" s="6" customFormat="1" x14ac:dyDescent="0.4"/>
    <row r="63387" s="6" customFormat="1" x14ac:dyDescent="0.4"/>
    <row r="63388" s="6" customFormat="1" x14ac:dyDescent="0.4"/>
    <row r="63389" s="6" customFormat="1" x14ac:dyDescent="0.4"/>
    <row r="63390" s="6" customFormat="1" x14ac:dyDescent="0.4"/>
    <row r="63391" s="6" customFormat="1" x14ac:dyDescent="0.4"/>
    <row r="63392" s="6" customFormat="1" x14ac:dyDescent="0.4"/>
    <row r="63393" s="6" customFormat="1" x14ac:dyDescent="0.4"/>
    <row r="63394" s="6" customFormat="1" x14ac:dyDescent="0.4"/>
    <row r="63395" s="6" customFormat="1" x14ac:dyDescent="0.4"/>
    <row r="63396" s="6" customFormat="1" x14ac:dyDescent="0.4"/>
    <row r="63397" s="6" customFormat="1" x14ac:dyDescent="0.4"/>
    <row r="63398" s="6" customFormat="1" x14ac:dyDescent="0.4"/>
    <row r="63399" s="6" customFormat="1" x14ac:dyDescent="0.4"/>
    <row r="63400" s="6" customFormat="1" x14ac:dyDescent="0.4"/>
    <row r="63401" s="6" customFormat="1" x14ac:dyDescent="0.4"/>
    <row r="63402" s="6" customFormat="1" x14ac:dyDescent="0.4"/>
    <row r="63403" s="6" customFormat="1" x14ac:dyDescent="0.4"/>
    <row r="63404" s="6" customFormat="1" x14ac:dyDescent="0.4"/>
    <row r="63405" s="6" customFormat="1" x14ac:dyDescent="0.4"/>
    <row r="63406" s="6" customFormat="1" x14ac:dyDescent="0.4"/>
    <row r="63407" s="6" customFormat="1" x14ac:dyDescent="0.4"/>
    <row r="63408" s="6" customFormat="1" x14ac:dyDescent="0.4"/>
    <row r="63409" s="6" customFormat="1" x14ac:dyDescent="0.4"/>
    <row r="63410" s="6" customFormat="1" x14ac:dyDescent="0.4"/>
    <row r="63411" s="6" customFormat="1" x14ac:dyDescent="0.4"/>
    <row r="63412" s="6" customFormat="1" x14ac:dyDescent="0.4"/>
    <row r="63413" s="6" customFormat="1" x14ac:dyDescent="0.4"/>
    <row r="63414" s="6" customFormat="1" x14ac:dyDescent="0.4"/>
    <row r="63415" s="6" customFormat="1" x14ac:dyDescent="0.4"/>
    <row r="63416" s="6" customFormat="1" x14ac:dyDescent="0.4"/>
    <row r="63417" s="6" customFormat="1" x14ac:dyDescent="0.4"/>
    <row r="63418" s="6" customFormat="1" x14ac:dyDescent="0.4"/>
    <row r="63419" s="6" customFormat="1" x14ac:dyDescent="0.4"/>
    <row r="63420" s="6" customFormat="1" x14ac:dyDescent="0.4"/>
    <row r="63421" s="6" customFormat="1" x14ac:dyDescent="0.4"/>
    <row r="63422" s="6" customFormat="1" x14ac:dyDescent="0.4"/>
    <row r="63423" s="6" customFormat="1" x14ac:dyDescent="0.4"/>
    <row r="63424" s="6" customFormat="1" x14ac:dyDescent="0.4"/>
    <row r="63425" s="6" customFormat="1" x14ac:dyDescent="0.4"/>
    <row r="63426" s="6" customFormat="1" x14ac:dyDescent="0.4"/>
    <row r="63427" s="6" customFormat="1" x14ac:dyDescent="0.4"/>
    <row r="63428" s="6" customFormat="1" x14ac:dyDescent="0.4"/>
    <row r="63429" s="6" customFormat="1" x14ac:dyDescent="0.4"/>
    <row r="63430" s="6" customFormat="1" x14ac:dyDescent="0.4"/>
    <row r="63431" s="6" customFormat="1" x14ac:dyDescent="0.4"/>
    <row r="63432" s="6" customFormat="1" x14ac:dyDescent="0.4"/>
    <row r="63433" s="6" customFormat="1" x14ac:dyDescent="0.4"/>
    <row r="63434" s="6" customFormat="1" x14ac:dyDescent="0.4"/>
    <row r="63435" s="6" customFormat="1" x14ac:dyDescent="0.4"/>
    <row r="63436" s="6" customFormat="1" x14ac:dyDescent="0.4"/>
    <row r="63437" s="6" customFormat="1" x14ac:dyDescent="0.4"/>
    <row r="63438" s="6" customFormat="1" x14ac:dyDescent="0.4"/>
    <row r="63439" s="6" customFormat="1" x14ac:dyDescent="0.4"/>
    <row r="63440" s="6" customFormat="1" x14ac:dyDescent="0.4"/>
    <row r="63441" s="6" customFormat="1" x14ac:dyDescent="0.4"/>
    <row r="63442" s="6" customFormat="1" x14ac:dyDescent="0.4"/>
    <row r="63443" s="6" customFormat="1" x14ac:dyDescent="0.4"/>
    <row r="63444" s="6" customFormat="1" x14ac:dyDescent="0.4"/>
    <row r="63445" s="6" customFormat="1" x14ac:dyDescent="0.4"/>
    <row r="63446" s="6" customFormat="1" x14ac:dyDescent="0.4"/>
    <row r="63447" s="6" customFormat="1" x14ac:dyDescent="0.4"/>
    <row r="63448" s="6" customFormat="1" x14ac:dyDescent="0.4"/>
    <row r="63449" s="6" customFormat="1" x14ac:dyDescent="0.4"/>
    <row r="63450" s="6" customFormat="1" x14ac:dyDescent="0.4"/>
    <row r="63451" s="6" customFormat="1" x14ac:dyDescent="0.4"/>
    <row r="63452" s="6" customFormat="1" x14ac:dyDescent="0.4"/>
    <row r="63453" s="6" customFormat="1" x14ac:dyDescent="0.4"/>
    <row r="63454" s="6" customFormat="1" x14ac:dyDescent="0.4"/>
    <row r="63455" s="6" customFormat="1" x14ac:dyDescent="0.4"/>
    <row r="63456" s="6" customFormat="1" x14ac:dyDescent="0.4"/>
    <row r="63457" s="6" customFormat="1" x14ac:dyDescent="0.4"/>
    <row r="63458" s="6" customFormat="1" x14ac:dyDescent="0.4"/>
    <row r="63459" s="6" customFormat="1" x14ac:dyDescent="0.4"/>
    <row r="63460" s="6" customFormat="1" x14ac:dyDescent="0.4"/>
    <row r="63461" s="6" customFormat="1" x14ac:dyDescent="0.4"/>
    <row r="63462" s="6" customFormat="1" x14ac:dyDescent="0.4"/>
    <row r="63463" s="6" customFormat="1" x14ac:dyDescent="0.4"/>
    <row r="63464" s="6" customFormat="1" x14ac:dyDescent="0.4"/>
    <row r="63465" s="6" customFormat="1" x14ac:dyDescent="0.4"/>
    <row r="63466" s="6" customFormat="1" x14ac:dyDescent="0.4"/>
    <row r="63467" s="6" customFormat="1" x14ac:dyDescent="0.4"/>
    <row r="63468" s="6" customFormat="1" x14ac:dyDescent="0.4"/>
    <row r="63469" s="6" customFormat="1" x14ac:dyDescent="0.4"/>
    <row r="63470" s="6" customFormat="1" x14ac:dyDescent="0.4"/>
    <row r="63471" s="6" customFormat="1" x14ac:dyDescent="0.4"/>
    <row r="63472" s="6" customFormat="1" x14ac:dyDescent="0.4"/>
    <row r="63473" s="6" customFormat="1" x14ac:dyDescent="0.4"/>
    <row r="63474" s="6" customFormat="1" x14ac:dyDescent="0.4"/>
    <row r="63475" s="6" customFormat="1" x14ac:dyDescent="0.4"/>
    <row r="63476" s="6" customFormat="1" x14ac:dyDescent="0.4"/>
    <row r="63477" s="6" customFormat="1" x14ac:dyDescent="0.4"/>
    <row r="63478" s="6" customFormat="1" x14ac:dyDescent="0.4"/>
    <row r="63479" s="6" customFormat="1" x14ac:dyDescent="0.4"/>
    <row r="63480" s="6" customFormat="1" x14ac:dyDescent="0.4"/>
    <row r="63481" s="6" customFormat="1" x14ac:dyDescent="0.4"/>
    <row r="63482" s="6" customFormat="1" x14ac:dyDescent="0.4"/>
    <row r="63483" s="6" customFormat="1" x14ac:dyDescent="0.4"/>
    <row r="63484" s="6" customFormat="1" x14ac:dyDescent="0.4"/>
    <row r="63485" s="6" customFormat="1" x14ac:dyDescent="0.4"/>
    <row r="63486" s="6" customFormat="1" x14ac:dyDescent="0.4"/>
    <row r="63487" s="6" customFormat="1" x14ac:dyDescent="0.4"/>
    <row r="63488" s="6" customFormat="1" x14ac:dyDescent="0.4"/>
    <row r="63489" s="6" customFormat="1" x14ac:dyDescent="0.4"/>
    <row r="63490" s="6" customFormat="1" x14ac:dyDescent="0.4"/>
    <row r="63491" s="6" customFormat="1" x14ac:dyDescent="0.4"/>
    <row r="63492" s="6" customFormat="1" x14ac:dyDescent="0.4"/>
    <row r="63493" s="6" customFormat="1" x14ac:dyDescent="0.4"/>
    <row r="63494" s="6" customFormat="1" x14ac:dyDescent="0.4"/>
    <row r="63495" s="6" customFormat="1" x14ac:dyDescent="0.4"/>
    <row r="63496" s="6" customFormat="1" x14ac:dyDescent="0.4"/>
    <row r="63497" s="6" customFormat="1" x14ac:dyDescent="0.4"/>
    <row r="63498" s="6" customFormat="1" x14ac:dyDescent="0.4"/>
    <row r="63499" s="6" customFormat="1" x14ac:dyDescent="0.4"/>
    <row r="63500" s="6" customFormat="1" x14ac:dyDescent="0.4"/>
    <row r="63501" s="6" customFormat="1" x14ac:dyDescent="0.4"/>
    <row r="63502" s="6" customFormat="1" x14ac:dyDescent="0.4"/>
    <row r="63503" s="6" customFormat="1" x14ac:dyDescent="0.4"/>
    <row r="63504" s="6" customFormat="1" x14ac:dyDescent="0.4"/>
    <row r="63505" s="6" customFormat="1" x14ac:dyDescent="0.4"/>
    <row r="63506" s="6" customFormat="1" x14ac:dyDescent="0.4"/>
    <row r="63507" s="6" customFormat="1" x14ac:dyDescent="0.4"/>
    <row r="63508" s="6" customFormat="1" x14ac:dyDescent="0.4"/>
    <row r="63509" s="6" customFormat="1" x14ac:dyDescent="0.4"/>
    <row r="63510" s="6" customFormat="1" x14ac:dyDescent="0.4"/>
    <row r="63511" s="6" customFormat="1" x14ac:dyDescent="0.4"/>
    <row r="63512" s="6" customFormat="1" x14ac:dyDescent="0.4"/>
    <row r="63513" s="6" customFormat="1" x14ac:dyDescent="0.4"/>
    <row r="63514" s="6" customFormat="1" x14ac:dyDescent="0.4"/>
    <row r="63515" s="6" customFormat="1" x14ac:dyDescent="0.4"/>
    <row r="63516" s="6" customFormat="1" x14ac:dyDescent="0.4"/>
    <row r="63517" s="6" customFormat="1" x14ac:dyDescent="0.4"/>
    <row r="63518" s="6" customFormat="1" x14ac:dyDescent="0.4"/>
    <row r="63519" s="6" customFormat="1" x14ac:dyDescent="0.4"/>
    <row r="63520" s="6" customFormat="1" x14ac:dyDescent="0.4"/>
    <row r="63521" s="6" customFormat="1" x14ac:dyDescent="0.4"/>
    <row r="63522" s="6" customFormat="1" x14ac:dyDescent="0.4"/>
    <row r="63523" s="6" customFormat="1" x14ac:dyDescent="0.4"/>
    <row r="63524" s="6" customFormat="1" x14ac:dyDescent="0.4"/>
    <row r="63525" s="6" customFormat="1" x14ac:dyDescent="0.4"/>
    <row r="63526" s="6" customFormat="1" x14ac:dyDescent="0.4"/>
    <row r="63527" s="6" customFormat="1" x14ac:dyDescent="0.4"/>
    <row r="63528" s="6" customFormat="1" x14ac:dyDescent="0.4"/>
    <row r="63529" s="6" customFormat="1" x14ac:dyDescent="0.4"/>
    <row r="63530" s="6" customFormat="1" x14ac:dyDescent="0.4"/>
    <row r="63531" s="6" customFormat="1" x14ac:dyDescent="0.4"/>
    <row r="63532" s="6" customFormat="1" x14ac:dyDescent="0.4"/>
    <row r="63533" s="6" customFormat="1" x14ac:dyDescent="0.4"/>
    <row r="63534" s="6" customFormat="1" x14ac:dyDescent="0.4"/>
    <row r="63535" s="6" customFormat="1" x14ac:dyDescent="0.4"/>
    <row r="63536" s="6" customFormat="1" x14ac:dyDescent="0.4"/>
    <row r="63537" s="6" customFormat="1" x14ac:dyDescent="0.4"/>
    <row r="63538" s="6" customFormat="1" x14ac:dyDescent="0.4"/>
    <row r="63539" s="6" customFormat="1" x14ac:dyDescent="0.4"/>
    <row r="63540" s="6" customFormat="1" x14ac:dyDescent="0.4"/>
    <row r="63541" s="6" customFormat="1" x14ac:dyDescent="0.4"/>
    <row r="63542" s="6" customFormat="1" x14ac:dyDescent="0.4"/>
    <row r="63543" s="6" customFormat="1" x14ac:dyDescent="0.4"/>
    <row r="63544" s="6" customFormat="1" x14ac:dyDescent="0.4"/>
    <row r="63545" s="6" customFormat="1" x14ac:dyDescent="0.4"/>
    <row r="63546" s="6" customFormat="1" x14ac:dyDescent="0.4"/>
    <row r="63547" s="6" customFormat="1" x14ac:dyDescent="0.4"/>
    <row r="63548" s="6" customFormat="1" x14ac:dyDescent="0.4"/>
    <row r="63549" s="6" customFormat="1" x14ac:dyDescent="0.4"/>
    <row r="63550" s="6" customFormat="1" x14ac:dyDescent="0.4"/>
    <row r="63551" s="6" customFormat="1" x14ac:dyDescent="0.4"/>
    <row r="63552" s="6" customFormat="1" x14ac:dyDescent="0.4"/>
    <row r="63553" s="6" customFormat="1" x14ac:dyDescent="0.4"/>
    <row r="63554" s="6" customFormat="1" x14ac:dyDescent="0.4"/>
    <row r="63555" s="6" customFormat="1" x14ac:dyDescent="0.4"/>
    <row r="63556" s="6" customFormat="1" x14ac:dyDescent="0.4"/>
    <row r="63557" s="6" customFormat="1" x14ac:dyDescent="0.4"/>
    <row r="63558" s="6" customFormat="1" x14ac:dyDescent="0.4"/>
    <row r="63559" s="6" customFormat="1" x14ac:dyDescent="0.4"/>
    <row r="63560" s="6" customFormat="1" x14ac:dyDescent="0.4"/>
    <row r="63561" s="6" customFormat="1" x14ac:dyDescent="0.4"/>
    <row r="63562" s="6" customFormat="1" x14ac:dyDescent="0.4"/>
    <row r="63563" s="6" customFormat="1" x14ac:dyDescent="0.4"/>
    <row r="63564" s="6" customFormat="1" x14ac:dyDescent="0.4"/>
    <row r="63565" s="6" customFormat="1" x14ac:dyDescent="0.4"/>
    <row r="63566" s="6" customFormat="1" x14ac:dyDescent="0.4"/>
    <row r="63567" s="6" customFormat="1" x14ac:dyDescent="0.4"/>
    <row r="63568" s="6" customFormat="1" x14ac:dyDescent="0.4"/>
    <row r="63569" s="6" customFormat="1" x14ac:dyDescent="0.4"/>
    <row r="63570" s="6" customFormat="1" x14ac:dyDescent="0.4"/>
    <row r="63571" s="6" customFormat="1" x14ac:dyDescent="0.4"/>
    <row r="63572" s="6" customFormat="1" x14ac:dyDescent="0.4"/>
    <row r="63573" s="6" customFormat="1" x14ac:dyDescent="0.4"/>
    <row r="63574" s="6" customFormat="1" x14ac:dyDescent="0.4"/>
    <row r="63575" s="6" customFormat="1" x14ac:dyDescent="0.4"/>
    <row r="63576" s="6" customFormat="1" x14ac:dyDescent="0.4"/>
    <row r="63577" s="6" customFormat="1" x14ac:dyDescent="0.4"/>
    <row r="63578" s="6" customFormat="1" x14ac:dyDescent="0.4"/>
    <row r="63579" s="6" customFormat="1" x14ac:dyDescent="0.4"/>
    <row r="63580" s="6" customFormat="1" x14ac:dyDescent="0.4"/>
    <row r="63581" s="6" customFormat="1" x14ac:dyDescent="0.4"/>
    <row r="63582" s="6" customFormat="1" x14ac:dyDescent="0.4"/>
    <row r="63583" s="6" customFormat="1" x14ac:dyDescent="0.4"/>
    <row r="63584" s="6" customFormat="1" x14ac:dyDescent="0.4"/>
    <row r="63585" s="6" customFormat="1" x14ac:dyDescent="0.4"/>
    <row r="63586" s="6" customFormat="1" x14ac:dyDescent="0.4"/>
    <row r="63587" s="6" customFormat="1" x14ac:dyDescent="0.4"/>
    <row r="63588" s="6" customFormat="1" x14ac:dyDescent="0.4"/>
    <row r="63589" s="6" customFormat="1" x14ac:dyDescent="0.4"/>
    <row r="63590" s="6" customFormat="1" x14ac:dyDescent="0.4"/>
    <row r="63591" s="6" customFormat="1" x14ac:dyDescent="0.4"/>
    <row r="63592" s="6" customFormat="1" x14ac:dyDescent="0.4"/>
    <row r="63593" s="6" customFormat="1" x14ac:dyDescent="0.4"/>
    <row r="63594" s="6" customFormat="1" x14ac:dyDescent="0.4"/>
    <row r="63595" s="6" customFormat="1" x14ac:dyDescent="0.4"/>
    <row r="63596" s="6" customFormat="1" x14ac:dyDescent="0.4"/>
    <row r="63597" s="6" customFormat="1" x14ac:dyDescent="0.4"/>
    <row r="63598" s="6" customFormat="1" x14ac:dyDescent="0.4"/>
    <row r="63599" s="6" customFormat="1" x14ac:dyDescent="0.4"/>
    <row r="63600" s="6" customFormat="1" x14ac:dyDescent="0.4"/>
    <row r="63601" s="6" customFormat="1" x14ac:dyDescent="0.4"/>
    <row r="63602" s="6" customFormat="1" x14ac:dyDescent="0.4"/>
    <row r="63603" s="6" customFormat="1" x14ac:dyDescent="0.4"/>
    <row r="63604" s="6" customFormat="1" x14ac:dyDescent="0.4"/>
    <row r="63605" s="6" customFormat="1" x14ac:dyDescent="0.4"/>
    <row r="63606" s="6" customFormat="1" x14ac:dyDescent="0.4"/>
    <row r="63607" s="6" customFormat="1" x14ac:dyDescent="0.4"/>
    <row r="63608" s="6" customFormat="1" x14ac:dyDescent="0.4"/>
    <row r="63609" s="6" customFormat="1" x14ac:dyDescent="0.4"/>
    <row r="63610" s="6" customFormat="1" x14ac:dyDescent="0.4"/>
    <row r="63611" s="6" customFormat="1" x14ac:dyDescent="0.4"/>
    <row r="63612" s="6" customFormat="1" x14ac:dyDescent="0.4"/>
    <row r="63613" s="6" customFormat="1" x14ac:dyDescent="0.4"/>
    <row r="63614" s="6" customFormat="1" x14ac:dyDescent="0.4"/>
    <row r="63615" s="6" customFormat="1" x14ac:dyDescent="0.4"/>
    <row r="63616" s="6" customFormat="1" x14ac:dyDescent="0.4"/>
    <row r="63617" s="6" customFormat="1" x14ac:dyDescent="0.4"/>
    <row r="63618" s="6" customFormat="1" x14ac:dyDescent="0.4"/>
    <row r="63619" s="6" customFormat="1" x14ac:dyDescent="0.4"/>
    <row r="63620" s="6" customFormat="1" x14ac:dyDescent="0.4"/>
    <row r="63621" s="6" customFormat="1" x14ac:dyDescent="0.4"/>
    <row r="63622" s="6" customFormat="1" x14ac:dyDescent="0.4"/>
    <row r="63623" s="6" customFormat="1" x14ac:dyDescent="0.4"/>
    <row r="63624" s="6" customFormat="1" x14ac:dyDescent="0.4"/>
    <row r="63625" s="6" customFormat="1" x14ac:dyDescent="0.4"/>
    <row r="63626" s="6" customFormat="1" x14ac:dyDescent="0.4"/>
    <row r="63627" s="6" customFormat="1" x14ac:dyDescent="0.4"/>
    <row r="63628" s="6" customFormat="1" x14ac:dyDescent="0.4"/>
    <row r="63629" s="6" customFormat="1" x14ac:dyDescent="0.4"/>
    <row r="63630" s="6" customFormat="1" x14ac:dyDescent="0.4"/>
    <row r="63631" s="6" customFormat="1" x14ac:dyDescent="0.4"/>
    <row r="63632" s="6" customFormat="1" x14ac:dyDescent="0.4"/>
    <row r="63633" s="6" customFormat="1" x14ac:dyDescent="0.4"/>
    <row r="63634" s="6" customFormat="1" x14ac:dyDescent="0.4"/>
    <row r="63635" s="6" customFormat="1" x14ac:dyDescent="0.4"/>
    <row r="63636" s="6" customFormat="1" x14ac:dyDescent="0.4"/>
    <row r="63637" s="6" customFormat="1" x14ac:dyDescent="0.4"/>
    <row r="63638" s="6" customFormat="1" x14ac:dyDescent="0.4"/>
    <row r="63639" s="6" customFormat="1" x14ac:dyDescent="0.4"/>
    <row r="63640" s="6" customFormat="1" x14ac:dyDescent="0.4"/>
    <row r="63641" s="6" customFormat="1" x14ac:dyDescent="0.4"/>
    <row r="63642" s="6" customFormat="1" x14ac:dyDescent="0.4"/>
    <row r="63643" s="6" customFormat="1" x14ac:dyDescent="0.4"/>
    <row r="63644" s="6" customFormat="1" x14ac:dyDescent="0.4"/>
    <row r="63645" s="6" customFormat="1" x14ac:dyDescent="0.4"/>
    <row r="63646" s="6" customFormat="1" x14ac:dyDescent="0.4"/>
    <row r="63647" s="6" customFormat="1" x14ac:dyDescent="0.4"/>
    <row r="63648" s="6" customFormat="1" x14ac:dyDescent="0.4"/>
    <row r="63649" s="6" customFormat="1" x14ac:dyDescent="0.4"/>
    <row r="63650" s="6" customFormat="1" x14ac:dyDescent="0.4"/>
    <row r="63651" s="6" customFormat="1" x14ac:dyDescent="0.4"/>
    <row r="63652" s="6" customFormat="1" x14ac:dyDescent="0.4"/>
    <row r="63653" s="6" customFormat="1" x14ac:dyDescent="0.4"/>
    <row r="63654" s="6" customFormat="1" x14ac:dyDescent="0.4"/>
    <row r="63655" s="6" customFormat="1" x14ac:dyDescent="0.4"/>
    <row r="63656" s="6" customFormat="1" x14ac:dyDescent="0.4"/>
    <row r="63657" s="6" customFormat="1" x14ac:dyDescent="0.4"/>
    <row r="63658" s="6" customFormat="1" x14ac:dyDescent="0.4"/>
    <row r="63659" s="6" customFormat="1" x14ac:dyDescent="0.4"/>
    <row r="63660" s="6" customFormat="1" x14ac:dyDescent="0.4"/>
    <row r="63661" s="6" customFormat="1" x14ac:dyDescent="0.4"/>
    <row r="63662" s="6" customFormat="1" x14ac:dyDescent="0.4"/>
    <row r="63663" s="6" customFormat="1" x14ac:dyDescent="0.4"/>
    <row r="63664" s="6" customFormat="1" x14ac:dyDescent="0.4"/>
    <row r="63665" s="6" customFormat="1" x14ac:dyDescent="0.4"/>
    <row r="63666" s="6" customFormat="1" x14ac:dyDescent="0.4"/>
    <row r="63667" s="6" customFormat="1" x14ac:dyDescent="0.4"/>
    <row r="63668" s="6" customFormat="1" x14ac:dyDescent="0.4"/>
    <row r="63669" s="6" customFormat="1" x14ac:dyDescent="0.4"/>
    <row r="63670" s="6" customFormat="1" x14ac:dyDescent="0.4"/>
    <row r="63671" s="6" customFormat="1" x14ac:dyDescent="0.4"/>
    <row r="63672" s="6" customFormat="1" x14ac:dyDescent="0.4"/>
    <row r="63673" s="6" customFormat="1" x14ac:dyDescent="0.4"/>
    <row r="63674" s="6" customFormat="1" x14ac:dyDescent="0.4"/>
    <row r="63675" s="6" customFormat="1" x14ac:dyDescent="0.4"/>
    <row r="63676" s="6" customFormat="1" x14ac:dyDescent="0.4"/>
    <row r="63677" s="6" customFormat="1" x14ac:dyDescent="0.4"/>
    <row r="63678" s="6" customFormat="1" x14ac:dyDescent="0.4"/>
    <row r="63679" s="6" customFormat="1" x14ac:dyDescent="0.4"/>
    <row r="63680" s="6" customFormat="1" x14ac:dyDescent="0.4"/>
    <row r="63681" s="6" customFormat="1" x14ac:dyDescent="0.4"/>
    <row r="63682" s="6" customFormat="1" x14ac:dyDescent="0.4"/>
    <row r="63683" s="6" customFormat="1" x14ac:dyDescent="0.4"/>
    <row r="63684" s="6" customFormat="1" x14ac:dyDescent="0.4"/>
    <row r="63685" s="6" customFormat="1" x14ac:dyDescent="0.4"/>
    <row r="63686" s="6" customFormat="1" x14ac:dyDescent="0.4"/>
    <row r="63687" s="6" customFormat="1" x14ac:dyDescent="0.4"/>
    <row r="63688" s="6" customFormat="1" x14ac:dyDescent="0.4"/>
    <row r="63689" s="6" customFormat="1" x14ac:dyDescent="0.4"/>
    <row r="63690" s="6" customFormat="1" x14ac:dyDescent="0.4"/>
    <row r="63691" s="6" customFormat="1" x14ac:dyDescent="0.4"/>
    <row r="63692" s="6" customFormat="1" x14ac:dyDescent="0.4"/>
    <row r="63693" s="6" customFormat="1" x14ac:dyDescent="0.4"/>
    <row r="63694" s="6" customFormat="1" x14ac:dyDescent="0.4"/>
    <row r="63695" s="6" customFormat="1" x14ac:dyDescent="0.4"/>
    <row r="63696" s="6" customFormat="1" x14ac:dyDescent="0.4"/>
    <row r="63697" s="6" customFormat="1" x14ac:dyDescent="0.4"/>
    <row r="63698" s="6" customFormat="1" x14ac:dyDescent="0.4"/>
    <row r="63699" s="6" customFormat="1" x14ac:dyDescent="0.4"/>
    <row r="63700" s="6" customFormat="1" x14ac:dyDescent="0.4"/>
    <row r="63701" s="6" customFormat="1" x14ac:dyDescent="0.4"/>
    <row r="63702" s="6" customFormat="1" x14ac:dyDescent="0.4"/>
    <row r="63703" s="6" customFormat="1" x14ac:dyDescent="0.4"/>
    <row r="63704" s="6" customFormat="1" x14ac:dyDescent="0.4"/>
    <row r="63705" s="6" customFormat="1" x14ac:dyDescent="0.4"/>
    <row r="63706" s="6" customFormat="1" x14ac:dyDescent="0.4"/>
    <row r="63707" s="6" customFormat="1" x14ac:dyDescent="0.4"/>
    <row r="63708" s="6" customFormat="1" x14ac:dyDescent="0.4"/>
    <row r="63709" s="6" customFormat="1" x14ac:dyDescent="0.4"/>
    <row r="63710" s="6" customFormat="1" x14ac:dyDescent="0.4"/>
    <row r="63711" s="6" customFormat="1" x14ac:dyDescent="0.4"/>
    <row r="63712" s="6" customFormat="1" x14ac:dyDescent="0.4"/>
    <row r="63713" s="6" customFormat="1" x14ac:dyDescent="0.4"/>
    <row r="63714" s="6" customFormat="1" x14ac:dyDescent="0.4"/>
    <row r="63715" s="6" customFormat="1" x14ac:dyDescent="0.4"/>
    <row r="63716" s="6" customFormat="1" x14ac:dyDescent="0.4"/>
    <row r="63717" s="6" customFormat="1" x14ac:dyDescent="0.4"/>
    <row r="63718" s="6" customFormat="1" x14ac:dyDescent="0.4"/>
    <row r="63719" s="6" customFormat="1" x14ac:dyDescent="0.4"/>
    <row r="63720" s="6" customFormat="1" x14ac:dyDescent="0.4"/>
    <row r="63721" s="6" customFormat="1" x14ac:dyDescent="0.4"/>
    <row r="63722" s="6" customFormat="1" x14ac:dyDescent="0.4"/>
    <row r="63723" s="6" customFormat="1" x14ac:dyDescent="0.4"/>
    <row r="63724" s="6" customFormat="1" x14ac:dyDescent="0.4"/>
    <row r="63725" s="6" customFormat="1" x14ac:dyDescent="0.4"/>
    <row r="63726" s="6" customFormat="1" x14ac:dyDescent="0.4"/>
    <row r="63727" s="6" customFormat="1" x14ac:dyDescent="0.4"/>
    <row r="63728" s="6" customFormat="1" x14ac:dyDescent="0.4"/>
    <row r="63729" s="6" customFormat="1" x14ac:dyDescent="0.4"/>
    <row r="63730" s="6" customFormat="1" x14ac:dyDescent="0.4"/>
    <row r="63731" s="6" customFormat="1" x14ac:dyDescent="0.4"/>
    <row r="63732" s="6" customFormat="1" x14ac:dyDescent="0.4"/>
    <row r="63733" s="6" customFormat="1" x14ac:dyDescent="0.4"/>
    <row r="63734" s="6" customFormat="1" x14ac:dyDescent="0.4"/>
    <row r="63735" s="6" customFormat="1" x14ac:dyDescent="0.4"/>
    <row r="63736" s="6" customFormat="1" x14ac:dyDescent="0.4"/>
    <row r="63737" s="6" customFormat="1" x14ac:dyDescent="0.4"/>
    <row r="63738" s="6" customFormat="1" x14ac:dyDescent="0.4"/>
    <row r="63739" s="6" customFormat="1" x14ac:dyDescent="0.4"/>
    <row r="63740" s="6" customFormat="1" x14ac:dyDescent="0.4"/>
    <row r="63741" s="6" customFormat="1" x14ac:dyDescent="0.4"/>
    <row r="63742" s="6" customFormat="1" x14ac:dyDescent="0.4"/>
    <row r="63743" s="6" customFormat="1" x14ac:dyDescent="0.4"/>
    <row r="63744" s="6" customFormat="1" x14ac:dyDescent="0.4"/>
    <row r="63745" s="6" customFormat="1" x14ac:dyDescent="0.4"/>
    <row r="63746" s="6" customFormat="1" x14ac:dyDescent="0.4"/>
    <row r="63747" s="6" customFormat="1" x14ac:dyDescent="0.4"/>
    <row r="63748" s="6" customFormat="1" x14ac:dyDescent="0.4"/>
    <row r="63749" s="6" customFormat="1" x14ac:dyDescent="0.4"/>
    <row r="63750" s="6" customFormat="1" x14ac:dyDescent="0.4"/>
    <row r="63751" s="6" customFormat="1" x14ac:dyDescent="0.4"/>
    <row r="63752" s="6" customFormat="1" x14ac:dyDescent="0.4"/>
    <row r="63753" s="6" customFormat="1" x14ac:dyDescent="0.4"/>
    <row r="63754" s="6" customFormat="1" x14ac:dyDescent="0.4"/>
    <row r="63755" s="6" customFormat="1" x14ac:dyDescent="0.4"/>
    <row r="63756" s="6" customFormat="1" x14ac:dyDescent="0.4"/>
    <row r="63757" s="6" customFormat="1" x14ac:dyDescent="0.4"/>
    <row r="63758" s="6" customFormat="1" x14ac:dyDescent="0.4"/>
    <row r="63759" s="6" customFormat="1" x14ac:dyDescent="0.4"/>
    <row r="63760" s="6" customFormat="1" x14ac:dyDescent="0.4"/>
    <row r="63761" s="6" customFormat="1" x14ac:dyDescent="0.4"/>
    <row r="63762" s="6" customFormat="1" x14ac:dyDescent="0.4"/>
    <row r="63763" s="6" customFormat="1" x14ac:dyDescent="0.4"/>
    <row r="63764" s="6" customFormat="1" x14ac:dyDescent="0.4"/>
    <row r="63765" s="6" customFormat="1" x14ac:dyDescent="0.4"/>
    <row r="63766" s="6" customFormat="1" x14ac:dyDescent="0.4"/>
    <row r="63767" s="6" customFormat="1" x14ac:dyDescent="0.4"/>
    <row r="63768" s="6" customFormat="1" x14ac:dyDescent="0.4"/>
    <row r="63769" s="6" customFormat="1" x14ac:dyDescent="0.4"/>
    <row r="63770" s="6" customFormat="1" x14ac:dyDescent="0.4"/>
    <row r="63771" s="6" customFormat="1" x14ac:dyDescent="0.4"/>
    <row r="63772" s="6" customFormat="1" x14ac:dyDescent="0.4"/>
    <row r="63773" s="6" customFormat="1" x14ac:dyDescent="0.4"/>
    <row r="63774" s="6" customFormat="1" x14ac:dyDescent="0.4"/>
    <row r="63775" s="6" customFormat="1" x14ac:dyDescent="0.4"/>
    <row r="63776" s="6" customFormat="1" x14ac:dyDescent="0.4"/>
    <row r="63777" s="6" customFormat="1" x14ac:dyDescent="0.4"/>
    <row r="63778" s="6" customFormat="1" x14ac:dyDescent="0.4"/>
    <row r="63779" s="6" customFormat="1" x14ac:dyDescent="0.4"/>
    <row r="63780" s="6" customFormat="1" x14ac:dyDescent="0.4"/>
    <row r="63781" s="6" customFormat="1" x14ac:dyDescent="0.4"/>
    <row r="63782" s="6" customFormat="1" x14ac:dyDescent="0.4"/>
    <row r="63783" s="6" customFormat="1" x14ac:dyDescent="0.4"/>
    <row r="63784" s="6" customFormat="1" x14ac:dyDescent="0.4"/>
    <row r="63785" s="6" customFormat="1" x14ac:dyDescent="0.4"/>
    <row r="63786" s="6" customFormat="1" x14ac:dyDescent="0.4"/>
    <row r="63787" s="6" customFormat="1" x14ac:dyDescent="0.4"/>
    <row r="63788" s="6" customFormat="1" x14ac:dyDescent="0.4"/>
    <row r="63789" s="6" customFormat="1" x14ac:dyDescent="0.4"/>
    <row r="63790" s="6" customFormat="1" x14ac:dyDescent="0.4"/>
    <row r="63791" s="6" customFormat="1" x14ac:dyDescent="0.4"/>
    <row r="63792" s="6" customFormat="1" x14ac:dyDescent="0.4"/>
    <row r="63793" s="6" customFormat="1" x14ac:dyDescent="0.4"/>
    <row r="63794" s="6" customFormat="1" x14ac:dyDescent="0.4"/>
    <row r="63795" s="6" customFormat="1" x14ac:dyDescent="0.4"/>
    <row r="63796" s="6" customFormat="1" x14ac:dyDescent="0.4"/>
    <row r="63797" s="6" customFormat="1" x14ac:dyDescent="0.4"/>
    <row r="63798" s="6" customFormat="1" x14ac:dyDescent="0.4"/>
    <row r="63799" s="6" customFormat="1" x14ac:dyDescent="0.4"/>
    <row r="63800" s="6" customFormat="1" x14ac:dyDescent="0.4"/>
    <row r="63801" s="6" customFormat="1" x14ac:dyDescent="0.4"/>
    <row r="63802" s="6" customFormat="1" x14ac:dyDescent="0.4"/>
    <row r="63803" s="6" customFormat="1" x14ac:dyDescent="0.4"/>
    <row r="63804" s="6" customFormat="1" x14ac:dyDescent="0.4"/>
    <row r="63805" s="6" customFormat="1" x14ac:dyDescent="0.4"/>
    <row r="63806" s="6" customFormat="1" x14ac:dyDescent="0.4"/>
    <row r="63807" s="6" customFormat="1" x14ac:dyDescent="0.4"/>
    <row r="63808" s="6" customFormat="1" x14ac:dyDescent="0.4"/>
    <row r="63809" s="6" customFormat="1" x14ac:dyDescent="0.4"/>
    <row r="63810" s="6" customFormat="1" x14ac:dyDescent="0.4"/>
    <row r="63811" s="6" customFormat="1" x14ac:dyDescent="0.4"/>
    <row r="63812" s="6" customFormat="1" x14ac:dyDescent="0.4"/>
    <row r="63813" s="6" customFormat="1" x14ac:dyDescent="0.4"/>
    <row r="63814" s="6" customFormat="1" x14ac:dyDescent="0.4"/>
    <row r="63815" s="6" customFormat="1" x14ac:dyDescent="0.4"/>
    <row r="63816" s="6" customFormat="1" x14ac:dyDescent="0.4"/>
    <row r="63817" s="6" customFormat="1" x14ac:dyDescent="0.4"/>
    <row r="63818" s="6" customFormat="1" x14ac:dyDescent="0.4"/>
    <row r="63819" s="6" customFormat="1" x14ac:dyDescent="0.4"/>
    <row r="63820" s="6" customFormat="1" x14ac:dyDescent="0.4"/>
    <row r="63821" s="6" customFormat="1" x14ac:dyDescent="0.4"/>
    <row r="63822" s="6" customFormat="1" x14ac:dyDescent="0.4"/>
    <row r="63823" s="6" customFormat="1" x14ac:dyDescent="0.4"/>
    <row r="63824" s="6" customFormat="1" x14ac:dyDescent="0.4"/>
    <row r="63825" s="6" customFormat="1" x14ac:dyDescent="0.4"/>
    <row r="63826" s="6" customFormat="1" x14ac:dyDescent="0.4"/>
    <row r="63827" s="6" customFormat="1" x14ac:dyDescent="0.4"/>
    <row r="63828" s="6" customFormat="1" x14ac:dyDescent="0.4"/>
    <row r="63829" s="6" customFormat="1" x14ac:dyDescent="0.4"/>
    <row r="63830" s="6" customFormat="1" x14ac:dyDescent="0.4"/>
    <row r="63831" s="6" customFormat="1" x14ac:dyDescent="0.4"/>
    <row r="63832" s="6" customFormat="1" x14ac:dyDescent="0.4"/>
    <row r="63833" s="6" customFormat="1" x14ac:dyDescent="0.4"/>
    <row r="63834" s="6" customFormat="1" x14ac:dyDescent="0.4"/>
    <row r="63835" s="6" customFormat="1" x14ac:dyDescent="0.4"/>
    <row r="63836" s="6" customFormat="1" x14ac:dyDescent="0.4"/>
    <row r="63837" s="6" customFormat="1" x14ac:dyDescent="0.4"/>
    <row r="63838" s="6" customFormat="1" x14ac:dyDescent="0.4"/>
    <row r="63839" s="6" customFormat="1" x14ac:dyDescent="0.4"/>
    <row r="63840" s="6" customFormat="1" x14ac:dyDescent="0.4"/>
    <row r="63841" s="6" customFormat="1" x14ac:dyDescent="0.4"/>
    <row r="63842" s="6" customFormat="1" x14ac:dyDescent="0.4"/>
    <row r="63843" s="6" customFormat="1" x14ac:dyDescent="0.4"/>
    <row r="63844" s="6" customFormat="1" x14ac:dyDescent="0.4"/>
    <row r="63845" s="6" customFormat="1" x14ac:dyDescent="0.4"/>
    <row r="63846" s="6" customFormat="1" x14ac:dyDescent="0.4"/>
    <row r="63847" s="6" customFormat="1" x14ac:dyDescent="0.4"/>
    <row r="63848" s="6" customFormat="1" x14ac:dyDescent="0.4"/>
    <row r="63849" s="6" customFormat="1" x14ac:dyDescent="0.4"/>
    <row r="63850" s="6" customFormat="1" x14ac:dyDescent="0.4"/>
    <row r="63851" s="6" customFormat="1" x14ac:dyDescent="0.4"/>
    <row r="63852" s="6" customFormat="1" x14ac:dyDescent="0.4"/>
    <row r="63853" s="6" customFormat="1" x14ac:dyDescent="0.4"/>
    <row r="63854" s="6" customFormat="1" x14ac:dyDescent="0.4"/>
    <row r="63855" s="6" customFormat="1" x14ac:dyDescent="0.4"/>
    <row r="63856" s="6" customFormat="1" x14ac:dyDescent="0.4"/>
    <row r="63857" s="6" customFormat="1" x14ac:dyDescent="0.4"/>
    <row r="63858" s="6" customFormat="1" x14ac:dyDescent="0.4"/>
    <row r="63859" s="6" customFormat="1" x14ac:dyDescent="0.4"/>
    <row r="63860" s="6" customFormat="1" x14ac:dyDescent="0.4"/>
    <row r="63861" s="6" customFormat="1" x14ac:dyDescent="0.4"/>
    <row r="63862" s="6" customFormat="1" x14ac:dyDescent="0.4"/>
    <row r="63863" s="6" customFormat="1" x14ac:dyDescent="0.4"/>
    <row r="63864" s="6" customFormat="1" x14ac:dyDescent="0.4"/>
    <row r="63865" s="6" customFormat="1" x14ac:dyDescent="0.4"/>
    <row r="63866" s="6" customFormat="1" x14ac:dyDescent="0.4"/>
    <row r="63867" s="6" customFormat="1" x14ac:dyDescent="0.4"/>
    <row r="63868" s="6" customFormat="1" x14ac:dyDescent="0.4"/>
    <row r="63869" s="6" customFormat="1" x14ac:dyDescent="0.4"/>
    <row r="63870" s="6" customFormat="1" x14ac:dyDescent="0.4"/>
    <row r="63871" s="6" customFormat="1" x14ac:dyDescent="0.4"/>
    <row r="63872" s="6" customFormat="1" x14ac:dyDescent="0.4"/>
    <row r="63873" s="6" customFormat="1" x14ac:dyDescent="0.4"/>
    <row r="63874" s="6" customFormat="1" x14ac:dyDescent="0.4"/>
    <row r="63875" s="6" customFormat="1" x14ac:dyDescent="0.4"/>
    <row r="63876" s="6" customFormat="1" x14ac:dyDescent="0.4"/>
    <row r="63877" s="6" customFormat="1" x14ac:dyDescent="0.4"/>
    <row r="63878" s="6" customFormat="1" x14ac:dyDescent="0.4"/>
    <row r="63879" s="6" customFormat="1" x14ac:dyDescent="0.4"/>
    <row r="63880" s="6" customFormat="1" x14ac:dyDescent="0.4"/>
    <row r="63881" s="6" customFormat="1" x14ac:dyDescent="0.4"/>
    <row r="63882" s="6" customFormat="1" x14ac:dyDescent="0.4"/>
    <row r="63883" s="6" customFormat="1" x14ac:dyDescent="0.4"/>
    <row r="63884" s="6" customFormat="1" x14ac:dyDescent="0.4"/>
    <row r="63885" s="6" customFormat="1" x14ac:dyDescent="0.4"/>
    <row r="63886" s="6" customFormat="1" x14ac:dyDescent="0.4"/>
    <row r="63887" s="6" customFormat="1" x14ac:dyDescent="0.4"/>
    <row r="63888" s="6" customFormat="1" x14ac:dyDescent="0.4"/>
    <row r="63889" s="6" customFormat="1" x14ac:dyDescent="0.4"/>
    <row r="63890" s="6" customFormat="1" x14ac:dyDescent="0.4"/>
    <row r="63891" s="6" customFormat="1" x14ac:dyDescent="0.4"/>
    <row r="63892" s="6" customFormat="1" x14ac:dyDescent="0.4"/>
    <row r="63893" s="6" customFormat="1" x14ac:dyDescent="0.4"/>
    <row r="63894" s="6" customFormat="1" x14ac:dyDescent="0.4"/>
    <row r="63895" s="6" customFormat="1" x14ac:dyDescent="0.4"/>
    <row r="63896" s="6" customFormat="1" x14ac:dyDescent="0.4"/>
    <row r="63897" s="6" customFormat="1" x14ac:dyDescent="0.4"/>
    <row r="63898" s="6" customFormat="1" x14ac:dyDescent="0.4"/>
    <row r="63899" s="6" customFormat="1" x14ac:dyDescent="0.4"/>
    <row r="63900" s="6" customFormat="1" x14ac:dyDescent="0.4"/>
    <row r="63901" s="6" customFormat="1" x14ac:dyDescent="0.4"/>
    <row r="63902" s="6" customFormat="1" x14ac:dyDescent="0.4"/>
    <row r="63903" s="6" customFormat="1" x14ac:dyDescent="0.4"/>
    <row r="63904" s="6" customFormat="1" x14ac:dyDescent="0.4"/>
    <row r="63905" s="6" customFormat="1" x14ac:dyDescent="0.4"/>
    <row r="63906" s="6" customFormat="1" x14ac:dyDescent="0.4"/>
    <row r="63907" s="6" customFormat="1" x14ac:dyDescent="0.4"/>
    <row r="63908" s="6" customFormat="1" x14ac:dyDescent="0.4"/>
    <row r="63909" s="6" customFormat="1" x14ac:dyDescent="0.4"/>
    <row r="63910" s="6" customFormat="1" x14ac:dyDescent="0.4"/>
    <row r="63911" s="6" customFormat="1" x14ac:dyDescent="0.4"/>
    <row r="63912" s="6" customFormat="1" x14ac:dyDescent="0.4"/>
    <row r="63913" s="6" customFormat="1" x14ac:dyDescent="0.4"/>
    <row r="63914" s="6" customFormat="1" x14ac:dyDescent="0.4"/>
    <row r="63915" s="6" customFormat="1" x14ac:dyDescent="0.4"/>
    <row r="63916" s="6" customFormat="1" x14ac:dyDescent="0.4"/>
    <row r="63917" s="6" customFormat="1" x14ac:dyDescent="0.4"/>
    <row r="63918" s="6" customFormat="1" x14ac:dyDescent="0.4"/>
    <row r="63919" s="6" customFormat="1" x14ac:dyDescent="0.4"/>
    <row r="63920" s="6" customFormat="1" x14ac:dyDescent="0.4"/>
    <row r="63921" s="6" customFormat="1" x14ac:dyDescent="0.4"/>
    <row r="63922" s="6" customFormat="1" x14ac:dyDescent="0.4"/>
    <row r="63923" s="6" customFormat="1" x14ac:dyDescent="0.4"/>
    <row r="63924" s="6" customFormat="1" x14ac:dyDescent="0.4"/>
    <row r="63925" s="6" customFormat="1" x14ac:dyDescent="0.4"/>
    <row r="63926" s="6" customFormat="1" x14ac:dyDescent="0.4"/>
    <row r="63927" s="6" customFormat="1" x14ac:dyDescent="0.4"/>
    <row r="63928" s="6" customFormat="1" x14ac:dyDescent="0.4"/>
    <row r="63929" s="6" customFormat="1" x14ac:dyDescent="0.4"/>
    <row r="63930" s="6" customFormat="1" x14ac:dyDescent="0.4"/>
    <row r="63931" s="6" customFormat="1" x14ac:dyDescent="0.4"/>
    <row r="63932" s="6" customFormat="1" x14ac:dyDescent="0.4"/>
    <row r="63933" s="6" customFormat="1" x14ac:dyDescent="0.4"/>
    <row r="63934" s="6" customFormat="1" x14ac:dyDescent="0.4"/>
    <row r="63935" s="6" customFormat="1" x14ac:dyDescent="0.4"/>
    <row r="63936" s="6" customFormat="1" x14ac:dyDescent="0.4"/>
    <row r="63937" s="6" customFormat="1" x14ac:dyDescent="0.4"/>
    <row r="63938" s="6" customFormat="1" x14ac:dyDescent="0.4"/>
    <row r="63939" s="6" customFormat="1" x14ac:dyDescent="0.4"/>
    <row r="63940" s="6" customFormat="1" x14ac:dyDescent="0.4"/>
    <row r="63941" s="6" customFormat="1" x14ac:dyDescent="0.4"/>
    <row r="63942" s="6" customFormat="1" x14ac:dyDescent="0.4"/>
    <row r="63943" s="6" customFormat="1" x14ac:dyDescent="0.4"/>
    <row r="63944" s="6" customFormat="1" x14ac:dyDescent="0.4"/>
    <row r="63945" s="6" customFormat="1" x14ac:dyDescent="0.4"/>
    <row r="63946" s="6" customFormat="1" x14ac:dyDescent="0.4"/>
    <row r="63947" s="6" customFormat="1" x14ac:dyDescent="0.4"/>
    <row r="63948" s="6" customFormat="1" x14ac:dyDescent="0.4"/>
    <row r="63949" s="6" customFormat="1" x14ac:dyDescent="0.4"/>
    <row r="63950" s="6" customFormat="1" x14ac:dyDescent="0.4"/>
    <row r="63951" s="6" customFormat="1" x14ac:dyDescent="0.4"/>
    <row r="63952" s="6" customFormat="1" x14ac:dyDescent="0.4"/>
    <row r="63953" s="6" customFormat="1" x14ac:dyDescent="0.4"/>
    <row r="63954" s="6" customFormat="1" x14ac:dyDescent="0.4"/>
    <row r="63955" s="6" customFormat="1" x14ac:dyDescent="0.4"/>
    <row r="63956" s="6" customFormat="1" x14ac:dyDescent="0.4"/>
    <row r="63957" s="6" customFormat="1" x14ac:dyDescent="0.4"/>
    <row r="63958" s="6" customFormat="1" x14ac:dyDescent="0.4"/>
    <row r="63959" s="6" customFormat="1" x14ac:dyDescent="0.4"/>
    <row r="63960" s="6" customFormat="1" x14ac:dyDescent="0.4"/>
    <row r="63961" s="6" customFormat="1" x14ac:dyDescent="0.4"/>
    <row r="63962" s="6" customFormat="1" x14ac:dyDescent="0.4"/>
    <row r="63963" s="6" customFormat="1" x14ac:dyDescent="0.4"/>
    <row r="63964" s="6" customFormat="1" x14ac:dyDescent="0.4"/>
    <row r="63965" s="6" customFormat="1" x14ac:dyDescent="0.4"/>
    <row r="63966" s="6" customFormat="1" x14ac:dyDescent="0.4"/>
    <row r="63967" s="6" customFormat="1" x14ac:dyDescent="0.4"/>
    <row r="63968" s="6" customFormat="1" x14ac:dyDescent="0.4"/>
    <row r="63969" s="6" customFormat="1" x14ac:dyDescent="0.4"/>
    <row r="63970" s="6" customFormat="1" x14ac:dyDescent="0.4"/>
    <row r="63971" s="6" customFormat="1" x14ac:dyDescent="0.4"/>
    <row r="63972" s="6" customFormat="1" x14ac:dyDescent="0.4"/>
    <row r="63973" s="6" customFormat="1" x14ac:dyDescent="0.4"/>
    <row r="63974" s="6" customFormat="1" x14ac:dyDescent="0.4"/>
    <row r="63975" s="6" customFormat="1" x14ac:dyDescent="0.4"/>
    <row r="63976" s="6" customFormat="1" x14ac:dyDescent="0.4"/>
    <row r="63977" s="6" customFormat="1" x14ac:dyDescent="0.4"/>
    <row r="63978" s="6" customFormat="1" x14ac:dyDescent="0.4"/>
    <row r="63979" s="6" customFormat="1" x14ac:dyDescent="0.4"/>
    <row r="63980" s="6" customFormat="1" x14ac:dyDescent="0.4"/>
    <row r="63981" s="6" customFormat="1" x14ac:dyDescent="0.4"/>
    <row r="63982" s="6" customFormat="1" x14ac:dyDescent="0.4"/>
    <row r="63983" s="6" customFormat="1" x14ac:dyDescent="0.4"/>
    <row r="63984" s="6" customFormat="1" x14ac:dyDescent="0.4"/>
    <row r="63985" s="6" customFormat="1" x14ac:dyDescent="0.4"/>
    <row r="63986" s="6" customFormat="1" x14ac:dyDescent="0.4"/>
    <row r="63987" s="6" customFormat="1" x14ac:dyDescent="0.4"/>
    <row r="63988" s="6" customFormat="1" x14ac:dyDescent="0.4"/>
    <row r="63989" s="6" customFormat="1" x14ac:dyDescent="0.4"/>
    <row r="63990" s="6" customFormat="1" x14ac:dyDescent="0.4"/>
    <row r="63991" s="6" customFormat="1" x14ac:dyDescent="0.4"/>
    <row r="63992" s="6" customFormat="1" x14ac:dyDescent="0.4"/>
    <row r="63993" s="6" customFormat="1" x14ac:dyDescent="0.4"/>
    <row r="63994" s="6" customFormat="1" x14ac:dyDescent="0.4"/>
    <row r="63995" s="6" customFormat="1" x14ac:dyDescent="0.4"/>
    <row r="63996" s="6" customFormat="1" x14ac:dyDescent="0.4"/>
    <row r="63997" s="6" customFormat="1" x14ac:dyDescent="0.4"/>
    <row r="63998" s="6" customFormat="1" x14ac:dyDescent="0.4"/>
    <row r="63999" s="6" customFormat="1" x14ac:dyDescent="0.4"/>
    <row r="64000" s="6" customFormat="1" x14ac:dyDescent="0.4"/>
    <row r="64001" s="6" customFormat="1" x14ac:dyDescent="0.4"/>
    <row r="64002" s="6" customFormat="1" x14ac:dyDescent="0.4"/>
    <row r="64003" s="6" customFormat="1" x14ac:dyDescent="0.4"/>
    <row r="64004" s="6" customFormat="1" x14ac:dyDescent="0.4"/>
    <row r="64005" s="6" customFormat="1" x14ac:dyDescent="0.4"/>
    <row r="64006" s="6" customFormat="1" x14ac:dyDescent="0.4"/>
    <row r="64007" s="6" customFormat="1" x14ac:dyDescent="0.4"/>
    <row r="64008" s="6" customFormat="1" x14ac:dyDescent="0.4"/>
    <row r="64009" s="6" customFormat="1" x14ac:dyDescent="0.4"/>
    <row r="64010" s="6" customFormat="1" x14ac:dyDescent="0.4"/>
    <row r="64011" s="6" customFormat="1" x14ac:dyDescent="0.4"/>
    <row r="64012" s="6" customFormat="1" x14ac:dyDescent="0.4"/>
    <row r="64013" s="6" customFormat="1" x14ac:dyDescent="0.4"/>
    <row r="64014" s="6" customFormat="1" x14ac:dyDescent="0.4"/>
    <row r="64015" s="6" customFormat="1" x14ac:dyDescent="0.4"/>
    <row r="64016" s="6" customFormat="1" x14ac:dyDescent="0.4"/>
    <row r="64017" s="6" customFormat="1" x14ac:dyDescent="0.4"/>
    <row r="64018" s="6" customFormat="1" x14ac:dyDescent="0.4"/>
    <row r="64019" s="6" customFormat="1" x14ac:dyDescent="0.4"/>
    <row r="64020" s="6" customFormat="1" x14ac:dyDescent="0.4"/>
    <row r="64021" s="6" customFormat="1" x14ac:dyDescent="0.4"/>
    <row r="64022" s="6" customFormat="1" x14ac:dyDescent="0.4"/>
    <row r="64023" s="6" customFormat="1" x14ac:dyDescent="0.4"/>
    <row r="64024" s="6" customFormat="1" x14ac:dyDescent="0.4"/>
    <row r="64025" s="6" customFormat="1" x14ac:dyDescent="0.4"/>
    <row r="64026" s="6" customFormat="1" x14ac:dyDescent="0.4"/>
    <row r="64027" s="6" customFormat="1" x14ac:dyDescent="0.4"/>
    <row r="64028" s="6" customFormat="1" x14ac:dyDescent="0.4"/>
    <row r="64029" s="6" customFormat="1" x14ac:dyDescent="0.4"/>
    <row r="64030" s="6" customFormat="1" x14ac:dyDescent="0.4"/>
    <row r="64031" s="6" customFormat="1" x14ac:dyDescent="0.4"/>
    <row r="64032" s="6" customFormat="1" x14ac:dyDescent="0.4"/>
    <row r="64033" s="6" customFormat="1" x14ac:dyDescent="0.4"/>
    <row r="64034" s="6" customFormat="1" x14ac:dyDescent="0.4"/>
    <row r="64035" s="6" customFormat="1" x14ac:dyDescent="0.4"/>
    <row r="64036" s="6" customFormat="1" x14ac:dyDescent="0.4"/>
    <row r="64037" s="6" customFormat="1" x14ac:dyDescent="0.4"/>
    <row r="64038" s="6" customFormat="1" x14ac:dyDescent="0.4"/>
    <row r="64039" s="6" customFormat="1" x14ac:dyDescent="0.4"/>
    <row r="64040" s="6" customFormat="1" x14ac:dyDescent="0.4"/>
    <row r="64041" s="6" customFormat="1" x14ac:dyDescent="0.4"/>
    <row r="64042" s="6" customFormat="1" x14ac:dyDescent="0.4"/>
    <row r="64043" s="6" customFormat="1" x14ac:dyDescent="0.4"/>
    <row r="64044" s="6" customFormat="1" x14ac:dyDescent="0.4"/>
    <row r="64045" s="6" customFormat="1" x14ac:dyDescent="0.4"/>
    <row r="64046" s="6" customFormat="1" x14ac:dyDescent="0.4"/>
    <row r="64047" s="6" customFormat="1" x14ac:dyDescent="0.4"/>
    <row r="64048" s="6" customFormat="1" x14ac:dyDescent="0.4"/>
    <row r="64049" s="6" customFormat="1" x14ac:dyDescent="0.4"/>
    <row r="64050" s="6" customFormat="1" x14ac:dyDescent="0.4"/>
    <row r="64051" s="6" customFormat="1" x14ac:dyDescent="0.4"/>
    <row r="64052" s="6" customFormat="1" x14ac:dyDescent="0.4"/>
    <row r="64053" s="6" customFormat="1" x14ac:dyDescent="0.4"/>
    <row r="64054" s="6" customFormat="1" x14ac:dyDescent="0.4"/>
    <row r="64055" s="6" customFormat="1" x14ac:dyDescent="0.4"/>
    <row r="64056" s="6" customFormat="1" x14ac:dyDescent="0.4"/>
    <row r="64057" s="6" customFormat="1" x14ac:dyDescent="0.4"/>
    <row r="64058" s="6" customFormat="1" x14ac:dyDescent="0.4"/>
    <row r="64059" s="6" customFormat="1" x14ac:dyDescent="0.4"/>
    <row r="64060" s="6" customFormat="1" x14ac:dyDescent="0.4"/>
    <row r="64061" s="6" customFormat="1" x14ac:dyDescent="0.4"/>
    <row r="64062" s="6" customFormat="1" x14ac:dyDescent="0.4"/>
    <row r="64063" s="6" customFormat="1" x14ac:dyDescent="0.4"/>
    <row r="64064" s="6" customFormat="1" x14ac:dyDescent="0.4"/>
    <row r="64065" s="6" customFormat="1" x14ac:dyDescent="0.4"/>
    <row r="64066" s="6" customFormat="1" x14ac:dyDescent="0.4"/>
    <row r="64067" s="6" customFormat="1" x14ac:dyDescent="0.4"/>
    <row r="64068" s="6" customFormat="1" x14ac:dyDescent="0.4"/>
    <row r="64069" s="6" customFormat="1" x14ac:dyDescent="0.4"/>
    <row r="64070" s="6" customFormat="1" x14ac:dyDescent="0.4"/>
    <row r="64071" s="6" customFormat="1" x14ac:dyDescent="0.4"/>
    <row r="64072" s="6" customFormat="1" x14ac:dyDescent="0.4"/>
    <row r="64073" s="6" customFormat="1" x14ac:dyDescent="0.4"/>
    <row r="64074" s="6" customFormat="1" x14ac:dyDescent="0.4"/>
    <row r="64075" s="6" customFormat="1" x14ac:dyDescent="0.4"/>
    <row r="64076" s="6" customFormat="1" x14ac:dyDescent="0.4"/>
    <row r="64077" s="6" customFormat="1" x14ac:dyDescent="0.4"/>
    <row r="64078" s="6" customFormat="1" x14ac:dyDescent="0.4"/>
    <row r="64079" s="6" customFormat="1" x14ac:dyDescent="0.4"/>
    <row r="64080" s="6" customFormat="1" x14ac:dyDescent="0.4"/>
    <row r="64081" s="6" customFormat="1" x14ac:dyDescent="0.4"/>
    <row r="64082" s="6" customFormat="1" x14ac:dyDescent="0.4"/>
    <row r="64083" s="6" customFormat="1" x14ac:dyDescent="0.4"/>
    <row r="64084" s="6" customFormat="1" x14ac:dyDescent="0.4"/>
    <row r="64085" s="6" customFormat="1" x14ac:dyDescent="0.4"/>
    <row r="64086" s="6" customFormat="1" x14ac:dyDescent="0.4"/>
    <row r="64087" s="6" customFormat="1" x14ac:dyDescent="0.4"/>
    <row r="64088" s="6" customFormat="1" x14ac:dyDescent="0.4"/>
    <row r="64089" s="6" customFormat="1" x14ac:dyDescent="0.4"/>
    <row r="64090" s="6" customFormat="1" x14ac:dyDescent="0.4"/>
    <row r="64091" s="6" customFormat="1" x14ac:dyDescent="0.4"/>
    <row r="64092" s="6" customFormat="1" x14ac:dyDescent="0.4"/>
    <row r="64093" s="6" customFormat="1" x14ac:dyDescent="0.4"/>
    <row r="64094" s="6" customFormat="1" x14ac:dyDescent="0.4"/>
    <row r="64095" s="6" customFormat="1" x14ac:dyDescent="0.4"/>
    <row r="64096" s="6" customFormat="1" x14ac:dyDescent="0.4"/>
    <row r="64097" s="6" customFormat="1" x14ac:dyDescent="0.4"/>
    <row r="64098" s="6" customFormat="1" x14ac:dyDescent="0.4"/>
    <row r="64099" s="6" customFormat="1" x14ac:dyDescent="0.4"/>
    <row r="64100" s="6" customFormat="1" x14ac:dyDescent="0.4"/>
    <row r="64101" s="6" customFormat="1" x14ac:dyDescent="0.4"/>
    <row r="64102" s="6" customFormat="1" x14ac:dyDescent="0.4"/>
    <row r="64103" s="6" customFormat="1" x14ac:dyDescent="0.4"/>
    <row r="64104" s="6" customFormat="1" x14ac:dyDescent="0.4"/>
    <row r="64105" s="6" customFormat="1" x14ac:dyDescent="0.4"/>
    <row r="64106" s="6" customFormat="1" x14ac:dyDescent="0.4"/>
    <row r="64107" s="6" customFormat="1" x14ac:dyDescent="0.4"/>
    <row r="64108" s="6" customFormat="1" x14ac:dyDescent="0.4"/>
    <row r="64109" s="6" customFormat="1" x14ac:dyDescent="0.4"/>
    <row r="64110" s="6" customFormat="1" x14ac:dyDescent="0.4"/>
    <row r="64111" s="6" customFormat="1" x14ac:dyDescent="0.4"/>
    <row r="64112" s="6" customFormat="1" x14ac:dyDescent="0.4"/>
    <row r="64113" s="6" customFormat="1" x14ac:dyDescent="0.4"/>
    <row r="64114" s="6" customFormat="1" x14ac:dyDescent="0.4"/>
    <row r="64115" s="6" customFormat="1" x14ac:dyDescent="0.4"/>
    <row r="64116" s="6" customFormat="1" x14ac:dyDescent="0.4"/>
    <row r="64117" s="6" customFormat="1" x14ac:dyDescent="0.4"/>
    <row r="64118" s="6" customFormat="1" x14ac:dyDescent="0.4"/>
    <row r="64119" s="6" customFormat="1" x14ac:dyDescent="0.4"/>
    <row r="64120" s="6" customFormat="1" x14ac:dyDescent="0.4"/>
    <row r="64121" s="6" customFormat="1" x14ac:dyDescent="0.4"/>
    <row r="64122" s="6" customFormat="1" x14ac:dyDescent="0.4"/>
    <row r="64123" s="6" customFormat="1" x14ac:dyDescent="0.4"/>
    <row r="64124" s="6" customFormat="1" x14ac:dyDescent="0.4"/>
    <row r="64125" s="6" customFormat="1" x14ac:dyDescent="0.4"/>
    <row r="64126" s="6" customFormat="1" x14ac:dyDescent="0.4"/>
    <row r="64127" s="6" customFormat="1" x14ac:dyDescent="0.4"/>
    <row r="64128" s="6" customFormat="1" x14ac:dyDescent="0.4"/>
    <row r="64129" s="6" customFormat="1" x14ac:dyDescent="0.4"/>
    <row r="64130" s="6" customFormat="1" x14ac:dyDescent="0.4"/>
    <row r="64131" s="6" customFormat="1" x14ac:dyDescent="0.4"/>
    <row r="64132" s="6" customFormat="1" x14ac:dyDescent="0.4"/>
    <row r="64133" s="6" customFormat="1" x14ac:dyDescent="0.4"/>
    <row r="64134" s="6" customFormat="1" x14ac:dyDescent="0.4"/>
    <row r="64135" s="6" customFormat="1" x14ac:dyDescent="0.4"/>
    <row r="64136" s="6" customFormat="1" x14ac:dyDescent="0.4"/>
    <row r="64137" s="6" customFormat="1" x14ac:dyDescent="0.4"/>
    <row r="64138" s="6" customFormat="1" x14ac:dyDescent="0.4"/>
    <row r="64139" s="6" customFormat="1" x14ac:dyDescent="0.4"/>
    <row r="64140" s="6" customFormat="1" x14ac:dyDescent="0.4"/>
    <row r="64141" s="6" customFormat="1" x14ac:dyDescent="0.4"/>
    <row r="64142" s="6" customFormat="1" x14ac:dyDescent="0.4"/>
    <row r="64143" s="6" customFormat="1" x14ac:dyDescent="0.4"/>
    <row r="64144" s="6" customFormat="1" x14ac:dyDescent="0.4"/>
    <row r="64145" s="6" customFormat="1" x14ac:dyDescent="0.4"/>
    <row r="64146" s="6" customFormat="1" x14ac:dyDescent="0.4"/>
    <row r="64147" s="6" customFormat="1" x14ac:dyDescent="0.4"/>
    <row r="64148" s="6" customFormat="1" x14ac:dyDescent="0.4"/>
    <row r="64149" s="6" customFormat="1" x14ac:dyDescent="0.4"/>
    <row r="64150" s="6" customFormat="1" x14ac:dyDescent="0.4"/>
    <row r="64151" s="6" customFormat="1" x14ac:dyDescent="0.4"/>
    <row r="64152" s="6" customFormat="1" x14ac:dyDescent="0.4"/>
    <row r="64153" s="6" customFormat="1" x14ac:dyDescent="0.4"/>
    <row r="64154" s="6" customFormat="1" x14ac:dyDescent="0.4"/>
    <row r="64155" s="6" customFormat="1" x14ac:dyDescent="0.4"/>
    <row r="64156" s="6" customFormat="1" x14ac:dyDescent="0.4"/>
    <row r="64157" s="6" customFormat="1" x14ac:dyDescent="0.4"/>
    <row r="64158" s="6" customFormat="1" x14ac:dyDescent="0.4"/>
    <row r="64159" s="6" customFormat="1" x14ac:dyDescent="0.4"/>
    <row r="64160" s="6" customFormat="1" x14ac:dyDescent="0.4"/>
    <row r="64161" s="6" customFormat="1" x14ac:dyDescent="0.4"/>
    <row r="64162" s="6" customFormat="1" x14ac:dyDescent="0.4"/>
    <row r="64163" s="6" customFormat="1" x14ac:dyDescent="0.4"/>
    <row r="64164" s="6" customFormat="1" x14ac:dyDescent="0.4"/>
    <row r="64165" s="6" customFormat="1" x14ac:dyDescent="0.4"/>
    <row r="64166" s="6" customFormat="1" x14ac:dyDescent="0.4"/>
    <row r="64167" s="6" customFormat="1" x14ac:dyDescent="0.4"/>
    <row r="64168" s="6" customFormat="1" x14ac:dyDescent="0.4"/>
    <row r="64169" s="6" customFormat="1" x14ac:dyDescent="0.4"/>
    <row r="64170" s="6" customFormat="1" x14ac:dyDescent="0.4"/>
    <row r="64171" s="6" customFormat="1" x14ac:dyDescent="0.4"/>
    <row r="64172" s="6" customFormat="1" x14ac:dyDescent="0.4"/>
    <row r="64173" s="6" customFormat="1" x14ac:dyDescent="0.4"/>
    <row r="64174" s="6" customFormat="1" x14ac:dyDescent="0.4"/>
    <row r="64175" s="6" customFormat="1" x14ac:dyDescent="0.4"/>
    <row r="64176" s="6" customFormat="1" x14ac:dyDescent="0.4"/>
    <row r="64177" s="6" customFormat="1" x14ac:dyDescent="0.4"/>
    <row r="64178" s="6" customFormat="1" x14ac:dyDescent="0.4"/>
    <row r="64179" s="6" customFormat="1" x14ac:dyDescent="0.4"/>
    <row r="64180" s="6" customFormat="1" x14ac:dyDescent="0.4"/>
    <row r="64181" s="6" customFormat="1" x14ac:dyDescent="0.4"/>
    <row r="64182" s="6" customFormat="1" x14ac:dyDescent="0.4"/>
    <row r="64183" s="6" customFormat="1" x14ac:dyDescent="0.4"/>
    <row r="64184" s="6" customFormat="1" x14ac:dyDescent="0.4"/>
    <row r="64185" s="6" customFormat="1" x14ac:dyDescent="0.4"/>
    <row r="64186" s="6" customFormat="1" x14ac:dyDescent="0.4"/>
    <row r="64187" s="6" customFormat="1" x14ac:dyDescent="0.4"/>
    <row r="64188" s="6" customFormat="1" x14ac:dyDescent="0.4"/>
    <row r="64189" s="6" customFormat="1" x14ac:dyDescent="0.4"/>
    <row r="64190" s="6" customFormat="1" x14ac:dyDescent="0.4"/>
    <row r="64191" s="6" customFormat="1" x14ac:dyDescent="0.4"/>
    <row r="64192" s="6" customFormat="1" x14ac:dyDescent="0.4"/>
    <row r="64193" s="6" customFormat="1" x14ac:dyDescent="0.4"/>
    <row r="64194" s="6" customFormat="1" x14ac:dyDescent="0.4"/>
    <row r="64195" s="6" customFormat="1" x14ac:dyDescent="0.4"/>
    <row r="64196" s="6" customFormat="1" x14ac:dyDescent="0.4"/>
    <row r="64197" s="6" customFormat="1" x14ac:dyDescent="0.4"/>
    <row r="64198" s="6" customFormat="1" x14ac:dyDescent="0.4"/>
    <row r="64199" s="6" customFormat="1" x14ac:dyDescent="0.4"/>
    <row r="64200" s="6" customFormat="1" x14ac:dyDescent="0.4"/>
    <row r="64201" s="6" customFormat="1" x14ac:dyDescent="0.4"/>
    <row r="64202" s="6" customFormat="1" x14ac:dyDescent="0.4"/>
    <row r="64203" s="6" customFormat="1" x14ac:dyDescent="0.4"/>
    <row r="64204" s="6" customFormat="1" x14ac:dyDescent="0.4"/>
    <row r="64205" s="6" customFormat="1" x14ac:dyDescent="0.4"/>
    <row r="64206" s="6" customFormat="1" x14ac:dyDescent="0.4"/>
    <row r="64207" s="6" customFormat="1" x14ac:dyDescent="0.4"/>
    <row r="64208" s="6" customFormat="1" x14ac:dyDescent="0.4"/>
    <row r="64209" s="6" customFormat="1" x14ac:dyDescent="0.4"/>
    <row r="64210" s="6" customFormat="1" x14ac:dyDescent="0.4"/>
    <row r="64211" s="6" customFormat="1" x14ac:dyDescent="0.4"/>
    <row r="64212" s="6" customFormat="1" x14ac:dyDescent="0.4"/>
    <row r="64213" s="6" customFormat="1" x14ac:dyDescent="0.4"/>
    <row r="64214" s="6" customFormat="1" x14ac:dyDescent="0.4"/>
    <row r="64215" s="6" customFormat="1" x14ac:dyDescent="0.4"/>
    <row r="64216" s="6" customFormat="1" x14ac:dyDescent="0.4"/>
    <row r="64217" s="6" customFormat="1" x14ac:dyDescent="0.4"/>
    <row r="64218" s="6" customFormat="1" x14ac:dyDescent="0.4"/>
    <row r="64219" s="6" customFormat="1" x14ac:dyDescent="0.4"/>
    <row r="64220" s="6" customFormat="1" x14ac:dyDescent="0.4"/>
    <row r="64221" s="6" customFormat="1" x14ac:dyDescent="0.4"/>
    <row r="64222" s="6" customFormat="1" x14ac:dyDescent="0.4"/>
    <row r="64223" s="6" customFormat="1" x14ac:dyDescent="0.4"/>
    <row r="64224" s="6" customFormat="1" x14ac:dyDescent="0.4"/>
    <row r="64225" s="6" customFormat="1" x14ac:dyDescent="0.4"/>
    <row r="64226" s="6" customFormat="1" x14ac:dyDescent="0.4"/>
    <row r="64227" s="6" customFormat="1" x14ac:dyDescent="0.4"/>
    <row r="64228" s="6" customFormat="1" x14ac:dyDescent="0.4"/>
    <row r="64229" s="6" customFormat="1" x14ac:dyDescent="0.4"/>
    <row r="64230" s="6" customFormat="1" x14ac:dyDescent="0.4"/>
    <row r="64231" s="6" customFormat="1" x14ac:dyDescent="0.4"/>
    <row r="64232" s="6" customFormat="1" x14ac:dyDescent="0.4"/>
    <row r="64233" s="6" customFormat="1" x14ac:dyDescent="0.4"/>
    <row r="64234" s="6" customFormat="1" x14ac:dyDescent="0.4"/>
    <row r="64235" s="6" customFormat="1" x14ac:dyDescent="0.4"/>
    <row r="64236" s="6" customFormat="1" x14ac:dyDescent="0.4"/>
    <row r="64237" s="6" customFormat="1" x14ac:dyDescent="0.4"/>
    <row r="64238" s="6" customFormat="1" x14ac:dyDescent="0.4"/>
    <row r="64239" s="6" customFormat="1" x14ac:dyDescent="0.4"/>
    <row r="64240" s="6" customFormat="1" x14ac:dyDescent="0.4"/>
    <row r="64241" s="6" customFormat="1" x14ac:dyDescent="0.4"/>
    <row r="64242" s="6" customFormat="1" x14ac:dyDescent="0.4"/>
    <row r="64243" s="6" customFormat="1" x14ac:dyDescent="0.4"/>
    <row r="64244" s="6" customFormat="1" x14ac:dyDescent="0.4"/>
    <row r="64245" s="6" customFormat="1" x14ac:dyDescent="0.4"/>
    <row r="64246" s="6" customFormat="1" x14ac:dyDescent="0.4"/>
    <row r="64247" s="6" customFormat="1" x14ac:dyDescent="0.4"/>
    <row r="64248" s="6" customFormat="1" x14ac:dyDescent="0.4"/>
    <row r="64249" s="6" customFormat="1" x14ac:dyDescent="0.4"/>
    <row r="64250" s="6" customFormat="1" x14ac:dyDescent="0.4"/>
    <row r="64251" s="6" customFormat="1" x14ac:dyDescent="0.4"/>
    <row r="64252" s="6" customFormat="1" x14ac:dyDescent="0.4"/>
    <row r="64253" s="6" customFormat="1" x14ac:dyDescent="0.4"/>
    <row r="64254" s="6" customFormat="1" x14ac:dyDescent="0.4"/>
    <row r="64255" s="6" customFormat="1" x14ac:dyDescent="0.4"/>
    <row r="64256" s="6" customFormat="1" x14ac:dyDescent="0.4"/>
    <row r="64257" s="6" customFormat="1" x14ac:dyDescent="0.4"/>
    <row r="64258" s="6" customFormat="1" x14ac:dyDescent="0.4"/>
    <row r="64259" s="6" customFormat="1" x14ac:dyDescent="0.4"/>
    <row r="64260" s="6" customFormat="1" x14ac:dyDescent="0.4"/>
    <row r="64261" s="6" customFormat="1" x14ac:dyDescent="0.4"/>
    <row r="64262" s="6" customFormat="1" x14ac:dyDescent="0.4"/>
    <row r="64263" s="6" customFormat="1" x14ac:dyDescent="0.4"/>
    <row r="64264" s="6" customFormat="1" x14ac:dyDescent="0.4"/>
    <row r="64265" s="6" customFormat="1" x14ac:dyDescent="0.4"/>
    <row r="64266" s="6" customFormat="1" x14ac:dyDescent="0.4"/>
    <row r="64267" s="6" customFormat="1" x14ac:dyDescent="0.4"/>
    <row r="64268" s="6" customFormat="1" x14ac:dyDescent="0.4"/>
    <row r="64269" s="6" customFormat="1" x14ac:dyDescent="0.4"/>
    <row r="64270" s="6" customFormat="1" x14ac:dyDescent="0.4"/>
    <row r="64271" s="6" customFormat="1" x14ac:dyDescent="0.4"/>
    <row r="64272" s="6" customFormat="1" x14ac:dyDescent="0.4"/>
    <row r="64273" s="6" customFormat="1" x14ac:dyDescent="0.4"/>
    <row r="64274" s="6" customFormat="1" x14ac:dyDescent="0.4"/>
    <row r="64275" s="6" customFormat="1" x14ac:dyDescent="0.4"/>
    <row r="64276" s="6" customFormat="1" x14ac:dyDescent="0.4"/>
    <row r="64277" s="6" customFormat="1" x14ac:dyDescent="0.4"/>
    <row r="64278" s="6" customFormat="1" x14ac:dyDescent="0.4"/>
    <row r="64279" s="6" customFormat="1" x14ac:dyDescent="0.4"/>
    <row r="64280" s="6" customFormat="1" x14ac:dyDescent="0.4"/>
    <row r="64281" s="6" customFormat="1" x14ac:dyDescent="0.4"/>
    <row r="64282" s="6" customFormat="1" x14ac:dyDescent="0.4"/>
    <row r="64283" s="6" customFormat="1" x14ac:dyDescent="0.4"/>
    <row r="64284" s="6" customFormat="1" x14ac:dyDescent="0.4"/>
    <row r="64285" s="6" customFormat="1" x14ac:dyDescent="0.4"/>
    <row r="64286" s="6" customFormat="1" x14ac:dyDescent="0.4"/>
    <row r="64287" s="6" customFormat="1" x14ac:dyDescent="0.4"/>
    <row r="64288" s="6" customFormat="1" x14ac:dyDescent="0.4"/>
    <row r="64289" s="6" customFormat="1" x14ac:dyDescent="0.4"/>
    <row r="64290" s="6" customFormat="1" x14ac:dyDescent="0.4"/>
    <row r="64291" s="6" customFormat="1" x14ac:dyDescent="0.4"/>
    <row r="64292" s="6" customFormat="1" x14ac:dyDescent="0.4"/>
    <row r="64293" s="6" customFormat="1" x14ac:dyDescent="0.4"/>
    <row r="64294" s="6" customFormat="1" x14ac:dyDescent="0.4"/>
    <row r="64295" s="6" customFormat="1" x14ac:dyDescent="0.4"/>
    <row r="64296" s="6" customFormat="1" x14ac:dyDescent="0.4"/>
    <row r="64297" s="6" customFormat="1" x14ac:dyDescent="0.4"/>
    <row r="64298" s="6" customFormat="1" x14ac:dyDescent="0.4"/>
    <row r="64299" s="6" customFormat="1" x14ac:dyDescent="0.4"/>
    <row r="64300" s="6" customFormat="1" x14ac:dyDescent="0.4"/>
    <row r="64301" s="6" customFormat="1" x14ac:dyDescent="0.4"/>
    <row r="64302" s="6" customFormat="1" x14ac:dyDescent="0.4"/>
    <row r="64303" s="6" customFormat="1" x14ac:dyDescent="0.4"/>
    <row r="64304" s="6" customFormat="1" x14ac:dyDescent="0.4"/>
    <row r="64305" s="6" customFormat="1" x14ac:dyDescent="0.4"/>
    <row r="64306" s="6" customFormat="1" x14ac:dyDescent="0.4"/>
    <row r="64307" s="6" customFormat="1" x14ac:dyDescent="0.4"/>
    <row r="64308" s="6" customFormat="1" x14ac:dyDescent="0.4"/>
    <row r="64309" s="6" customFormat="1" x14ac:dyDescent="0.4"/>
    <row r="64310" s="6" customFormat="1" x14ac:dyDescent="0.4"/>
    <row r="64311" s="6" customFormat="1" x14ac:dyDescent="0.4"/>
    <row r="64312" s="6" customFormat="1" x14ac:dyDescent="0.4"/>
    <row r="64313" s="6" customFormat="1" x14ac:dyDescent="0.4"/>
    <row r="64314" s="6" customFormat="1" x14ac:dyDescent="0.4"/>
    <row r="64315" s="6" customFormat="1" x14ac:dyDescent="0.4"/>
    <row r="64316" s="6" customFormat="1" x14ac:dyDescent="0.4"/>
    <row r="64317" s="6" customFormat="1" x14ac:dyDescent="0.4"/>
    <row r="64318" s="6" customFormat="1" x14ac:dyDescent="0.4"/>
    <row r="64319" s="6" customFormat="1" x14ac:dyDescent="0.4"/>
    <row r="64320" s="6" customFormat="1" x14ac:dyDescent="0.4"/>
    <row r="64321" s="6" customFormat="1" x14ac:dyDescent="0.4"/>
    <row r="64322" s="6" customFormat="1" x14ac:dyDescent="0.4"/>
    <row r="64323" s="6" customFormat="1" x14ac:dyDescent="0.4"/>
    <row r="64324" s="6" customFormat="1" x14ac:dyDescent="0.4"/>
    <row r="64325" s="6" customFormat="1" x14ac:dyDescent="0.4"/>
    <row r="64326" s="6" customFormat="1" x14ac:dyDescent="0.4"/>
    <row r="64327" s="6" customFormat="1" x14ac:dyDescent="0.4"/>
    <row r="64328" s="6" customFormat="1" x14ac:dyDescent="0.4"/>
    <row r="64329" s="6" customFormat="1" x14ac:dyDescent="0.4"/>
    <row r="64330" s="6" customFormat="1" x14ac:dyDescent="0.4"/>
    <row r="64331" s="6" customFormat="1" x14ac:dyDescent="0.4"/>
    <row r="64332" s="6" customFormat="1" x14ac:dyDescent="0.4"/>
    <row r="64333" s="6" customFormat="1" x14ac:dyDescent="0.4"/>
    <row r="64334" s="6" customFormat="1" x14ac:dyDescent="0.4"/>
    <row r="64335" s="6" customFormat="1" x14ac:dyDescent="0.4"/>
    <row r="64336" s="6" customFormat="1" x14ac:dyDescent="0.4"/>
    <row r="64337" s="6" customFormat="1" x14ac:dyDescent="0.4"/>
    <row r="64338" s="6" customFormat="1" x14ac:dyDescent="0.4"/>
    <row r="64339" s="6" customFormat="1" x14ac:dyDescent="0.4"/>
    <row r="64340" s="6" customFormat="1" x14ac:dyDescent="0.4"/>
    <row r="64341" s="6" customFormat="1" x14ac:dyDescent="0.4"/>
    <row r="64342" s="6" customFormat="1" x14ac:dyDescent="0.4"/>
    <row r="64343" s="6" customFormat="1" x14ac:dyDescent="0.4"/>
    <row r="64344" s="6" customFormat="1" x14ac:dyDescent="0.4"/>
    <row r="64345" s="6" customFormat="1" x14ac:dyDescent="0.4"/>
    <row r="64346" s="6" customFormat="1" x14ac:dyDescent="0.4"/>
    <row r="64347" s="6" customFormat="1" x14ac:dyDescent="0.4"/>
    <row r="64348" s="6" customFormat="1" x14ac:dyDescent="0.4"/>
    <row r="64349" s="6" customFormat="1" x14ac:dyDescent="0.4"/>
    <row r="64350" s="6" customFormat="1" x14ac:dyDescent="0.4"/>
    <row r="64351" s="6" customFormat="1" x14ac:dyDescent="0.4"/>
    <row r="64352" s="6" customFormat="1" x14ac:dyDescent="0.4"/>
    <row r="64353" s="6" customFormat="1" x14ac:dyDescent="0.4"/>
    <row r="64354" s="6" customFormat="1" x14ac:dyDescent="0.4"/>
    <row r="64355" s="6" customFormat="1" x14ac:dyDescent="0.4"/>
    <row r="64356" s="6" customFormat="1" x14ac:dyDescent="0.4"/>
    <row r="64357" s="6" customFormat="1" x14ac:dyDescent="0.4"/>
    <row r="64358" s="6" customFormat="1" x14ac:dyDescent="0.4"/>
    <row r="64359" s="6" customFormat="1" x14ac:dyDescent="0.4"/>
    <row r="64360" s="6" customFormat="1" x14ac:dyDescent="0.4"/>
    <row r="64361" s="6" customFormat="1" x14ac:dyDescent="0.4"/>
    <row r="64362" s="6" customFormat="1" x14ac:dyDescent="0.4"/>
    <row r="64363" s="6" customFormat="1" x14ac:dyDescent="0.4"/>
    <row r="64364" s="6" customFormat="1" x14ac:dyDescent="0.4"/>
    <row r="64365" s="6" customFormat="1" x14ac:dyDescent="0.4"/>
    <row r="64366" s="6" customFormat="1" x14ac:dyDescent="0.4"/>
    <row r="64367" s="6" customFormat="1" x14ac:dyDescent="0.4"/>
    <row r="64368" s="6" customFormat="1" x14ac:dyDescent="0.4"/>
    <row r="64369" s="6" customFormat="1" x14ac:dyDescent="0.4"/>
    <row r="64370" s="6" customFormat="1" x14ac:dyDescent="0.4"/>
    <row r="64371" s="6" customFormat="1" x14ac:dyDescent="0.4"/>
    <row r="64372" s="6" customFormat="1" x14ac:dyDescent="0.4"/>
    <row r="64373" s="6" customFormat="1" x14ac:dyDescent="0.4"/>
    <row r="64374" s="6" customFormat="1" x14ac:dyDescent="0.4"/>
    <row r="64375" s="6" customFormat="1" x14ac:dyDescent="0.4"/>
    <row r="64376" s="6" customFormat="1" x14ac:dyDescent="0.4"/>
    <row r="64377" s="6" customFormat="1" x14ac:dyDescent="0.4"/>
    <row r="64378" s="6" customFormat="1" x14ac:dyDescent="0.4"/>
    <row r="64379" s="6" customFormat="1" x14ac:dyDescent="0.4"/>
    <row r="64380" s="6" customFormat="1" x14ac:dyDescent="0.4"/>
    <row r="64381" s="6" customFormat="1" x14ac:dyDescent="0.4"/>
    <row r="64382" s="6" customFormat="1" x14ac:dyDescent="0.4"/>
    <row r="64383" s="6" customFormat="1" x14ac:dyDescent="0.4"/>
    <row r="64384" s="6" customFormat="1" x14ac:dyDescent="0.4"/>
    <row r="64385" s="6" customFormat="1" x14ac:dyDescent="0.4"/>
    <row r="64386" s="6" customFormat="1" x14ac:dyDescent="0.4"/>
    <row r="64387" s="6" customFormat="1" x14ac:dyDescent="0.4"/>
    <row r="64388" s="6" customFormat="1" x14ac:dyDescent="0.4"/>
    <row r="64389" s="6" customFormat="1" x14ac:dyDescent="0.4"/>
    <row r="64390" s="6" customFormat="1" x14ac:dyDescent="0.4"/>
    <row r="64391" s="6" customFormat="1" x14ac:dyDescent="0.4"/>
    <row r="64392" s="6" customFormat="1" x14ac:dyDescent="0.4"/>
    <row r="64393" s="6" customFormat="1" x14ac:dyDescent="0.4"/>
    <row r="64394" s="6" customFormat="1" x14ac:dyDescent="0.4"/>
    <row r="64395" s="6" customFormat="1" x14ac:dyDescent="0.4"/>
    <row r="64396" s="6" customFormat="1" x14ac:dyDescent="0.4"/>
    <row r="64397" s="6" customFormat="1" x14ac:dyDescent="0.4"/>
    <row r="64398" s="6" customFormat="1" x14ac:dyDescent="0.4"/>
    <row r="64399" s="6" customFormat="1" x14ac:dyDescent="0.4"/>
    <row r="64400" s="6" customFormat="1" x14ac:dyDescent="0.4"/>
    <row r="64401" s="6" customFormat="1" x14ac:dyDescent="0.4"/>
    <row r="64402" s="6" customFormat="1" x14ac:dyDescent="0.4"/>
    <row r="64403" s="6" customFormat="1" x14ac:dyDescent="0.4"/>
    <row r="64404" s="6" customFormat="1" x14ac:dyDescent="0.4"/>
    <row r="64405" s="6" customFormat="1" x14ac:dyDescent="0.4"/>
    <row r="64406" s="6" customFormat="1" x14ac:dyDescent="0.4"/>
    <row r="64407" s="6" customFormat="1" x14ac:dyDescent="0.4"/>
    <row r="64408" s="6" customFormat="1" x14ac:dyDescent="0.4"/>
    <row r="64409" s="6" customFormat="1" x14ac:dyDescent="0.4"/>
    <row r="64410" s="6" customFormat="1" x14ac:dyDescent="0.4"/>
    <row r="64411" s="6" customFormat="1" x14ac:dyDescent="0.4"/>
    <row r="64412" s="6" customFormat="1" x14ac:dyDescent="0.4"/>
    <row r="64413" s="6" customFormat="1" x14ac:dyDescent="0.4"/>
    <row r="64414" s="6" customFormat="1" x14ac:dyDescent="0.4"/>
    <row r="64415" s="6" customFormat="1" x14ac:dyDescent="0.4"/>
    <row r="64416" s="6" customFormat="1" x14ac:dyDescent="0.4"/>
    <row r="64417" s="6" customFormat="1" x14ac:dyDescent="0.4"/>
    <row r="64418" s="6" customFormat="1" x14ac:dyDescent="0.4"/>
    <row r="64419" s="6" customFormat="1" x14ac:dyDescent="0.4"/>
    <row r="64420" s="6" customFormat="1" x14ac:dyDescent="0.4"/>
    <row r="64421" s="6" customFormat="1" x14ac:dyDescent="0.4"/>
    <row r="64422" s="6" customFormat="1" x14ac:dyDescent="0.4"/>
    <row r="64423" s="6" customFormat="1" x14ac:dyDescent="0.4"/>
    <row r="64424" s="6" customFormat="1" x14ac:dyDescent="0.4"/>
    <row r="64425" s="6" customFormat="1" x14ac:dyDescent="0.4"/>
    <row r="64426" s="6" customFormat="1" x14ac:dyDescent="0.4"/>
    <row r="64427" s="6" customFormat="1" x14ac:dyDescent="0.4"/>
    <row r="64428" s="6" customFormat="1" x14ac:dyDescent="0.4"/>
    <row r="64429" s="6" customFormat="1" x14ac:dyDescent="0.4"/>
    <row r="64430" s="6" customFormat="1" x14ac:dyDescent="0.4"/>
    <row r="64431" s="6" customFormat="1" x14ac:dyDescent="0.4"/>
    <row r="64432" s="6" customFormat="1" x14ac:dyDescent="0.4"/>
    <row r="64433" s="6" customFormat="1" x14ac:dyDescent="0.4"/>
    <row r="64434" s="6" customFormat="1" x14ac:dyDescent="0.4"/>
    <row r="64435" s="6" customFormat="1" x14ac:dyDescent="0.4"/>
    <row r="64436" s="6" customFormat="1" x14ac:dyDescent="0.4"/>
    <row r="64437" s="6" customFormat="1" x14ac:dyDescent="0.4"/>
    <row r="64438" s="6" customFormat="1" x14ac:dyDescent="0.4"/>
    <row r="64439" s="6" customFormat="1" x14ac:dyDescent="0.4"/>
    <row r="64440" s="6" customFormat="1" x14ac:dyDescent="0.4"/>
    <row r="64441" s="6" customFormat="1" x14ac:dyDescent="0.4"/>
    <row r="64442" s="6" customFormat="1" x14ac:dyDescent="0.4"/>
    <row r="64443" s="6" customFormat="1" x14ac:dyDescent="0.4"/>
    <row r="64444" s="6" customFormat="1" x14ac:dyDescent="0.4"/>
    <row r="64445" s="6" customFormat="1" x14ac:dyDescent="0.4"/>
    <row r="64446" s="6" customFormat="1" x14ac:dyDescent="0.4"/>
    <row r="64447" s="6" customFormat="1" x14ac:dyDescent="0.4"/>
    <row r="64448" s="6" customFormat="1" x14ac:dyDescent="0.4"/>
    <row r="64449" s="6" customFormat="1" x14ac:dyDescent="0.4"/>
    <row r="64450" s="6" customFormat="1" x14ac:dyDescent="0.4"/>
    <row r="64451" s="6" customFormat="1" x14ac:dyDescent="0.4"/>
    <row r="64452" s="6" customFormat="1" x14ac:dyDescent="0.4"/>
    <row r="64453" s="6" customFormat="1" x14ac:dyDescent="0.4"/>
    <row r="64454" s="6" customFormat="1" x14ac:dyDescent="0.4"/>
    <row r="64455" s="6" customFormat="1" x14ac:dyDescent="0.4"/>
    <row r="64456" s="6" customFormat="1" x14ac:dyDescent="0.4"/>
    <row r="64457" s="6" customFormat="1" x14ac:dyDescent="0.4"/>
    <row r="64458" s="6" customFormat="1" x14ac:dyDescent="0.4"/>
    <row r="64459" s="6" customFormat="1" x14ac:dyDescent="0.4"/>
    <row r="64460" s="6" customFormat="1" x14ac:dyDescent="0.4"/>
    <row r="64461" s="6" customFormat="1" x14ac:dyDescent="0.4"/>
    <row r="64462" s="6" customFormat="1" x14ac:dyDescent="0.4"/>
    <row r="64463" s="6" customFormat="1" x14ac:dyDescent="0.4"/>
    <row r="64464" s="6" customFormat="1" x14ac:dyDescent="0.4"/>
    <row r="64465" s="6" customFormat="1" x14ac:dyDescent="0.4"/>
    <row r="64466" s="6" customFormat="1" x14ac:dyDescent="0.4"/>
    <row r="64467" s="6" customFormat="1" x14ac:dyDescent="0.4"/>
    <row r="64468" s="6" customFormat="1" x14ac:dyDescent="0.4"/>
    <row r="64469" s="6" customFormat="1" x14ac:dyDescent="0.4"/>
    <row r="64470" s="6" customFormat="1" x14ac:dyDescent="0.4"/>
    <row r="64471" s="6" customFormat="1" x14ac:dyDescent="0.4"/>
    <row r="64472" s="6" customFormat="1" x14ac:dyDescent="0.4"/>
    <row r="64473" s="6" customFormat="1" x14ac:dyDescent="0.4"/>
    <row r="64474" s="6" customFormat="1" x14ac:dyDescent="0.4"/>
    <row r="64475" s="6" customFormat="1" x14ac:dyDescent="0.4"/>
    <row r="64476" s="6" customFormat="1" x14ac:dyDescent="0.4"/>
    <row r="64477" s="6" customFormat="1" x14ac:dyDescent="0.4"/>
    <row r="64478" s="6" customFormat="1" x14ac:dyDescent="0.4"/>
    <row r="64479" s="6" customFormat="1" x14ac:dyDescent="0.4"/>
    <row r="64480" s="6" customFormat="1" x14ac:dyDescent="0.4"/>
    <row r="64481" s="6" customFormat="1" x14ac:dyDescent="0.4"/>
    <row r="64482" s="6" customFormat="1" x14ac:dyDescent="0.4"/>
    <row r="64483" s="6" customFormat="1" x14ac:dyDescent="0.4"/>
    <row r="64484" s="6" customFormat="1" x14ac:dyDescent="0.4"/>
    <row r="64485" s="6" customFormat="1" x14ac:dyDescent="0.4"/>
    <row r="64486" s="6" customFormat="1" x14ac:dyDescent="0.4"/>
    <row r="64487" s="6" customFormat="1" x14ac:dyDescent="0.4"/>
    <row r="64488" s="6" customFormat="1" x14ac:dyDescent="0.4"/>
    <row r="64489" s="6" customFormat="1" x14ac:dyDescent="0.4"/>
    <row r="64490" s="6" customFormat="1" x14ac:dyDescent="0.4"/>
    <row r="64491" s="6" customFormat="1" x14ac:dyDescent="0.4"/>
    <row r="64492" s="6" customFormat="1" x14ac:dyDescent="0.4"/>
    <row r="64493" s="6" customFormat="1" x14ac:dyDescent="0.4"/>
    <row r="64494" s="6" customFormat="1" x14ac:dyDescent="0.4"/>
    <row r="64495" s="6" customFormat="1" x14ac:dyDescent="0.4"/>
    <row r="64496" s="6" customFormat="1" x14ac:dyDescent="0.4"/>
    <row r="64497" s="6" customFormat="1" x14ac:dyDescent="0.4"/>
    <row r="64498" s="6" customFormat="1" x14ac:dyDescent="0.4"/>
    <row r="64499" s="6" customFormat="1" x14ac:dyDescent="0.4"/>
    <row r="64500" s="6" customFormat="1" x14ac:dyDescent="0.4"/>
    <row r="64501" s="6" customFormat="1" x14ac:dyDescent="0.4"/>
    <row r="64502" s="6" customFormat="1" x14ac:dyDescent="0.4"/>
    <row r="64503" s="6" customFormat="1" x14ac:dyDescent="0.4"/>
    <row r="64504" s="6" customFormat="1" x14ac:dyDescent="0.4"/>
    <row r="64505" s="6" customFormat="1" x14ac:dyDescent="0.4"/>
    <row r="64506" s="6" customFormat="1" x14ac:dyDescent="0.4"/>
    <row r="64507" s="6" customFormat="1" x14ac:dyDescent="0.4"/>
    <row r="64508" s="6" customFormat="1" x14ac:dyDescent="0.4"/>
    <row r="64509" s="6" customFormat="1" x14ac:dyDescent="0.4"/>
    <row r="64510" s="6" customFormat="1" x14ac:dyDescent="0.4"/>
    <row r="64511" s="6" customFormat="1" x14ac:dyDescent="0.4"/>
    <row r="64512" s="6" customFormat="1" x14ac:dyDescent="0.4"/>
    <row r="64513" s="6" customFormat="1" x14ac:dyDescent="0.4"/>
    <row r="64514" s="6" customFormat="1" x14ac:dyDescent="0.4"/>
    <row r="64515" s="6" customFormat="1" x14ac:dyDescent="0.4"/>
    <row r="64516" s="6" customFormat="1" x14ac:dyDescent="0.4"/>
    <row r="64517" s="6" customFormat="1" x14ac:dyDescent="0.4"/>
    <row r="64518" s="6" customFormat="1" x14ac:dyDescent="0.4"/>
    <row r="64519" s="6" customFormat="1" x14ac:dyDescent="0.4"/>
    <row r="64520" s="6" customFormat="1" x14ac:dyDescent="0.4"/>
    <row r="64521" s="6" customFormat="1" x14ac:dyDescent="0.4"/>
    <row r="64522" s="6" customFormat="1" x14ac:dyDescent="0.4"/>
    <row r="64523" s="6" customFormat="1" x14ac:dyDescent="0.4"/>
    <row r="64524" s="6" customFormat="1" x14ac:dyDescent="0.4"/>
    <row r="64525" s="6" customFormat="1" x14ac:dyDescent="0.4"/>
    <row r="64526" s="6" customFormat="1" x14ac:dyDescent="0.4"/>
    <row r="64527" s="6" customFormat="1" x14ac:dyDescent="0.4"/>
    <row r="64528" s="6" customFormat="1" x14ac:dyDescent="0.4"/>
    <row r="64529" s="6" customFormat="1" x14ac:dyDescent="0.4"/>
    <row r="64530" s="6" customFormat="1" x14ac:dyDescent="0.4"/>
    <row r="64531" s="6" customFormat="1" x14ac:dyDescent="0.4"/>
    <row r="64532" s="6" customFormat="1" x14ac:dyDescent="0.4"/>
    <row r="64533" s="6" customFormat="1" x14ac:dyDescent="0.4"/>
    <row r="64534" s="6" customFormat="1" x14ac:dyDescent="0.4"/>
    <row r="64535" s="6" customFormat="1" x14ac:dyDescent="0.4"/>
    <row r="64536" s="6" customFormat="1" x14ac:dyDescent="0.4"/>
    <row r="64537" s="6" customFormat="1" x14ac:dyDescent="0.4"/>
    <row r="64538" s="6" customFormat="1" x14ac:dyDescent="0.4"/>
    <row r="64539" s="6" customFormat="1" x14ac:dyDescent="0.4"/>
    <row r="64540" s="6" customFormat="1" x14ac:dyDescent="0.4"/>
    <row r="64541" s="6" customFormat="1" x14ac:dyDescent="0.4"/>
    <row r="64542" s="6" customFormat="1" x14ac:dyDescent="0.4"/>
    <row r="64543" s="6" customFormat="1" x14ac:dyDescent="0.4"/>
    <row r="64544" s="6" customFormat="1" x14ac:dyDescent="0.4"/>
    <row r="64545" s="6" customFormat="1" x14ac:dyDescent="0.4"/>
    <row r="64546" s="6" customFormat="1" x14ac:dyDescent="0.4"/>
    <row r="64547" s="6" customFormat="1" x14ac:dyDescent="0.4"/>
    <row r="64548" s="6" customFormat="1" x14ac:dyDescent="0.4"/>
    <row r="64549" s="6" customFormat="1" x14ac:dyDescent="0.4"/>
    <row r="64550" s="6" customFormat="1" x14ac:dyDescent="0.4"/>
    <row r="64551" s="6" customFormat="1" x14ac:dyDescent="0.4"/>
    <row r="64552" s="6" customFormat="1" x14ac:dyDescent="0.4"/>
    <row r="64553" s="6" customFormat="1" x14ac:dyDescent="0.4"/>
    <row r="64554" s="6" customFormat="1" x14ac:dyDescent="0.4"/>
    <row r="64555" s="6" customFormat="1" x14ac:dyDescent="0.4"/>
    <row r="64556" s="6" customFormat="1" x14ac:dyDescent="0.4"/>
    <row r="64557" s="6" customFormat="1" x14ac:dyDescent="0.4"/>
    <row r="64558" s="6" customFormat="1" x14ac:dyDescent="0.4"/>
    <row r="64559" s="6" customFormat="1" x14ac:dyDescent="0.4"/>
    <row r="64560" s="6" customFormat="1" x14ac:dyDescent="0.4"/>
    <row r="64561" s="6" customFormat="1" x14ac:dyDescent="0.4"/>
    <row r="64562" s="6" customFormat="1" x14ac:dyDescent="0.4"/>
    <row r="64563" s="6" customFormat="1" x14ac:dyDescent="0.4"/>
    <row r="64564" s="6" customFormat="1" x14ac:dyDescent="0.4"/>
    <row r="64565" s="6" customFormat="1" x14ac:dyDescent="0.4"/>
    <row r="64566" s="6" customFormat="1" x14ac:dyDescent="0.4"/>
    <row r="64567" s="6" customFormat="1" x14ac:dyDescent="0.4"/>
    <row r="64568" s="6" customFormat="1" x14ac:dyDescent="0.4"/>
    <row r="64569" s="6" customFormat="1" x14ac:dyDescent="0.4"/>
    <row r="64570" s="6" customFormat="1" x14ac:dyDescent="0.4"/>
    <row r="64571" s="6" customFormat="1" x14ac:dyDescent="0.4"/>
    <row r="64572" s="6" customFormat="1" x14ac:dyDescent="0.4"/>
    <row r="64573" s="6" customFormat="1" x14ac:dyDescent="0.4"/>
    <row r="64574" s="6" customFormat="1" x14ac:dyDescent="0.4"/>
    <row r="64575" s="6" customFormat="1" x14ac:dyDescent="0.4"/>
    <row r="64576" s="6" customFormat="1" x14ac:dyDescent="0.4"/>
    <row r="64577" s="6" customFormat="1" x14ac:dyDescent="0.4"/>
    <row r="64578" s="6" customFormat="1" x14ac:dyDescent="0.4"/>
    <row r="64579" s="6" customFormat="1" x14ac:dyDescent="0.4"/>
    <row r="64580" s="6" customFormat="1" x14ac:dyDescent="0.4"/>
    <row r="64581" s="6" customFormat="1" x14ac:dyDescent="0.4"/>
    <row r="64582" s="6" customFormat="1" x14ac:dyDescent="0.4"/>
    <row r="64583" s="6" customFormat="1" x14ac:dyDescent="0.4"/>
    <row r="64584" s="6" customFormat="1" x14ac:dyDescent="0.4"/>
    <row r="64585" s="6" customFormat="1" x14ac:dyDescent="0.4"/>
    <row r="64586" s="6" customFormat="1" x14ac:dyDescent="0.4"/>
    <row r="64587" s="6" customFormat="1" x14ac:dyDescent="0.4"/>
    <row r="64588" s="6" customFormat="1" x14ac:dyDescent="0.4"/>
    <row r="64589" s="6" customFormat="1" x14ac:dyDescent="0.4"/>
    <row r="64590" s="6" customFormat="1" x14ac:dyDescent="0.4"/>
    <row r="64591" s="6" customFormat="1" x14ac:dyDescent="0.4"/>
    <row r="64592" s="6" customFormat="1" x14ac:dyDescent="0.4"/>
    <row r="64593" s="6" customFormat="1" x14ac:dyDescent="0.4"/>
    <row r="64594" s="6" customFormat="1" x14ac:dyDescent="0.4"/>
    <row r="64595" s="6" customFormat="1" x14ac:dyDescent="0.4"/>
    <row r="64596" s="6" customFormat="1" x14ac:dyDescent="0.4"/>
    <row r="64597" s="6" customFormat="1" x14ac:dyDescent="0.4"/>
    <row r="64598" s="6" customFormat="1" x14ac:dyDescent="0.4"/>
    <row r="64599" s="6" customFormat="1" x14ac:dyDescent="0.4"/>
    <row r="64600" s="6" customFormat="1" x14ac:dyDescent="0.4"/>
    <row r="64601" s="6" customFormat="1" x14ac:dyDescent="0.4"/>
    <row r="64602" s="6" customFormat="1" x14ac:dyDescent="0.4"/>
    <row r="64603" s="6" customFormat="1" x14ac:dyDescent="0.4"/>
    <row r="64604" s="6" customFormat="1" x14ac:dyDescent="0.4"/>
    <row r="64605" s="6" customFormat="1" x14ac:dyDescent="0.4"/>
    <row r="64606" s="6" customFormat="1" x14ac:dyDescent="0.4"/>
    <row r="64607" s="6" customFormat="1" x14ac:dyDescent="0.4"/>
    <row r="64608" s="6" customFormat="1" x14ac:dyDescent="0.4"/>
    <row r="64609" s="6" customFormat="1" x14ac:dyDescent="0.4"/>
    <row r="64610" s="6" customFormat="1" x14ac:dyDescent="0.4"/>
    <row r="64611" s="6" customFormat="1" x14ac:dyDescent="0.4"/>
    <row r="64612" s="6" customFormat="1" x14ac:dyDescent="0.4"/>
    <row r="64613" s="6" customFormat="1" x14ac:dyDescent="0.4"/>
    <row r="64614" s="6" customFormat="1" x14ac:dyDescent="0.4"/>
    <row r="64615" s="6" customFormat="1" x14ac:dyDescent="0.4"/>
    <row r="64616" s="6" customFormat="1" x14ac:dyDescent="0.4"/>
    <row r="64617" s="6" customFormat="1" x14ac:dyDescent="0.4"/>
    <row r="64618" s="6" customFormat="1" x14ac:dyDescent="0.4"/>
    <row r="64619" s="6" customFormat="1" x14ac:dyDescent="0.4"/>
    <row r="64620" s="6" customFormat="1" x14ac:dyDescent="0.4"/>
    <row r="64621" s="6" customFormat="1" x14ac:dyDescent="0.4"/>
    <row r="64622" s="6" customFormat="1" x14ac:dyDescent="0.4"/>
    <row r="64623" s="6" customFormat="1" x14ac:dyDescent="0.4"/>
    <row r="64624" s="6" customFormat="1" x14ac:dyDescent="0.4"/>
    <row r="64625" s="6" customFormat="1" x14ac:dyDescent="0.4"/>
    <row r="64626" s="6" customFormat="1" x14ac:dyDescent="0.4"/>
    <row r="64627" s="6" customFormat="1" x14ac:dyDescent="0.4"/>
    <row r="64628" s="6" customFormat="1" x14ac:dyDescent="0.4"/>
    <row r="64629" s="6" customFormat="1" x14ac:dyDescent="0.4"/>
    <row r="64630" s="6" customFormat="1" x14ac:dyDescent="0.4"/>
    <row r="64631" s="6" customFormat="1" x14ac:dyDescent="0.4"/>
    <row r="64632" s="6" customFormat="1" x14ac:dyDescent="0.4"/>
    <row r="64633" s="6" customFormat="1" x14ac:dyDescent="0.4"/>
    <row r="64634" s="6" customFormat="1" x14ac:dyDescent="0.4"/>
    <row r="64635" s="6" customFormat="1" x14ac:dyDescent="0.4"/>
    <row r="64636" s="6" customFormat="1" x14ac:dyDescent="0.4"/>
    <row r="64637" s="6" customFormat="1" x14ac:dyDescent="0.4"/>
    <row r="64638" s="6" customFormat="1" x14ac:dyDescent="0.4"/>
    <row r="64639" s="6" customFormat="1" x14ac:dyDescent="0.4"/>
    <row r="64640" s="6" customFormat="1" x14ac:dyDescent="0.4"/>
    <row r="64641" s="6" customFormat="1" x14ac:dyDescent="0.4"/>
    <row r="64642" s="6" customFormat="1" x14ac:dyDescent="0.4"/>
    <row r="64643" s="6" customFormat="1" x14ac:dyDescent="0.4"/>
    <row r="64644" s="6" customFormat="1" x14ac:dyDescent="0.4"/>
    <row r="64645" s="6" customFormat="1" x14ac:dyDescent="0.4"/>
    <row r="64646" s="6" customFormat="1" x14ac:dyDescent="0.4"/>
    <row r="64647" s="6" customFormat="1" x14ac:dyDescent="0.4"/>
    <row r="64648" s="6" customFormat="1" x14ac:dyDescent="0.4"/>
    <row r="64649" s="6" customFormat="1" x14ac:dyDescent="0.4"/>
    <row r="64650" s="6" customFormat="1" x14ac:dyDescent="0.4"/>
    <row r="64651" s="6" customFormat="1" x14ac:dyDescent="0.4"/>
    <row r="64652" s="6" customFormat="1" x14ac:dyDescent="0.4"/>
    <row r="64653" s="6" customFormat="1" x14ac:dyDescent="0.4"/>
    <row r="64654" s="6" customFormat="1" x14ac:dyDescent="0.4"/>
    <row r="64655" s="6" customFormat="1" x14ac:dyDescent="0.4"/>
    <row r="64656" s="6" customFormat="1" x14ac:dyDescent="0.4"/>
    <row r="64657" s="6" customFormat="1" x14ac:dyDescent="0.4"/>
    <row r="64658" s="6" customFormat="1" x14ac:dyDescent="0.4"/>
    <row r="64659" s="6" customFormat="1" x14ac:dyDescent="0.4"/>
    <row r="64660" s="6" customFormat="1" x14ac:dyDescent="0.4"/>
    <row r="64661" s="6" customFormat="1" x14ac:dyDescent="0.4"/>
    <row r="64662" s="6" customFormat="1" x14ac:dyDescent="0.4"/>
    <row r="64663" s="6" customFormat="1" x14ac:dyDescent="0.4"/>
    <row r="64664" s="6" customFormat="1" x14ac:dyDescent="0.4"/>
    <row r="64665" s="6" customFormat="1" x14ac:dyDescent="0.4"/>
    <row r="64666" s="6" customFormat="1" x14ac:dyDescent="0.4"/>
    <row r="64667" s="6" customFormat="1" x14ac:dyDescent="0.4"/>
    <row r="64668" s="6" customFormat="1" x14ac:dyDescent="0.4"/>
    <row r="64669" s="6" customFormat="1" x14ac:dyDescent="0.4"/>
    <row r="64670" s="6" customFormat="1" x14ac:dyDescent="0.4"/>
    <row r="64671" s="6" customFormat="1" x14ac:dyDescent="0.4"/>
    <row r="64672" s="6" customFormat="1" x14ac:dyDescent="0.4"/>
    <row r="64673" s="6" customFormat="1" x14ac:dyDescent="0.4"/>
    <row r="64674" s="6" customFormat="1" x14ac:dyDescent="0.4"/>
    <row r="64675" s="6" customFormat="1" x14ac:dyDescent="0.4"/>
    <row r="64676" s="6" customFormat="1" x14ac:dyDescent="0.4"/>
    <row r="64677" s="6" customFormat="1" x14ac:dyDescent="0.4"/>
    <row r="64678" s="6" customFormat="1" x14ac:dyDescent="0.4"/>
    <row r="64679" s="6" customFormat="1" x14ac:dyDescent="0.4"/>
    <row r="64680" s="6" customFormat="1" x14ac:dyDescent="0.4"/>
    <row r="64681" s="6" customFormat="1" x14ac:dyDescent="0.4"/>
    <row r="64682" s="6" customFormat="1" x14ac:dyDescent="0.4"/>
    <row r="64683" s="6" customFormat="1" x14ac:dyDescent="0.4"/>
    <row r="64684" s="6" customFormat="1" x14ac:dyDescent="0.4"/>
    <row r="64685" s="6" customFormat="1" x14ac:dyDescent="0.4"/>
    <row r="64686" s="6" customFormat="1" x14ac:dyDescent="0.4"/>
    <row r="64687" s="6" customFormat="1" x14ac:dyDescent="0.4"/>
    <row r="64688" s="6" customFormat="1" x14ac:dyDescent="0.4"/>
    <row r="64689" s="6" customFormat="1" x14ac:dyDescent="0.4"/>
    <row r="64690" s="6" customFormat="1" x14ac:dyDescent="0.4"/>
    <row r="64691" s="6" customFormat="1" x14ac:dyDescent="0.4"/>
    <row r="64692" s="6" customFormat="1" x14ac:dyDescent="0.4"/>
    <row r="64693" s="6" customFormat="1" x14ac:dyDescent="0.4"/>
    <row r="64694" s="6" customFormat="1" x14ac:dyDescent="0.4"/>
    <row r="64695" s="6" customFormat="1" x14ac:dyDescent="0.4"/>
    <row r="64696" s="6" customFormat="1" x14ac:dyDescent="0.4"/>
    <row r="64697" s="6" customFormat="1" x14ac:dyDescent="0.4"/>
    <row r="64698" s="6" customFormat="1" x14ac:dyDescent="0.4"/>
    <row r="64699" s="6" customFormat="1" x14ac:dyDescent="0.4"/>
    <row r="64700" s="6" customFormat="1" x14ac:dyDescent="0.4"/>
    <row r="64701" s="6" customFormat="1" x14ac:dyDescent="0.4"/>
    <row r="64702" s="6" customFormat="1" x14ac:dyDescent="0.4"/>
    <row r="64703" s="6" customFormat="1" x14ac:dyDescent="0.4"/>
    <row r="64704" s="6" customFormat="1" x14ac:dyDescent="0.4"/>
    <row r="64705" s="6" customFormat="1" x14ac:dyDescent="0.4"/>
    <row r="64706" s="6" customFormat="1" x14ac:dyDescent="0.4"/>
    <row r="64707" s="6" customFormat="1" x14ac:dyDescent="0.4"/>
    <row r="64708" s="6" customFormat="1" x14ac:dyDescent="0.4"/>
    <row r="64709" s="6" customFormat="1" x14ac:dyDescent="0.4"/>
    <row r="64710" s="6" customFormat="1" x14ac:dyDescent="0.4"/>
    <row r="64711" s="6" customFormat="1" x14ac:dyDescent="0.4"/>
    <row r="64712" s="6" customFormat="1" x14ac:dyDescent="0.4"/>
    <row r="64713" s="6" customFormat="1" x14ac:dyDescent="0.4"/>
    <row r="64714" s="6" customFormat="1" x14ac:dyDescent="0.4"/>
    <row r="64715" s="6" customFormat="1" x14ac:dyDescent="0.4"/>
    <row r="64716" s="6" customFormat="1" x14ac:dyDescent="0.4"/>
    <row r="64717" s="6" customFormat="1" x14ac:dyDescent="0.4"/>
    <row r="64718" s="6" customFormat="1" x14ac:dyDescent="0.4"/>
    <row r="64719" s="6" customFormat="1" x14ac:dyDescent="0.4"/>
    <row r="64720" s="6" customFormat="1" x14ac:dyDescent="0.4"/>
    <row r="64721" s="6" customFormat="1" x14ac:dyDescent="0.4"/>
    <row r="64722" s="6" customFormat="1" x14ac:dyDescent="0.4"/>
    <row r="64723" s="6" customFormat="1" x14ac:dyDescent="0.4"/>
    <row r="64724" s="6" customFormat="1" x14ac:dyDescent="0.4"/>
    <row r="64725" s="6" customFormat="1" x14ac:dyDescent="0.4"/>
    <row r="64726" s="6" customFormat="1" x14ac:dyDescent="0.4"/>
    <row r="64727" s="6" customFormat="1" x14ac:dyDescent="0.4"/>
    <row r="64728" s="6" customFormat="1" x14ac:dyDescent="0.4"/>
    <row r="64729" s="6" customFormat="1" x14ac:dyDescent="0.4"/>
    <row r="64730" s="6" customFormat="1" x14ac:dyDescent="0.4"/>
    <row r="64731" s="6" customFormat="1" x14ac:dyDescent="0.4"/>
    <row r="64732" s="6" customFormat="1" x14ac:dyDescent="0.4"/>
    <row r="64733" s="6" customFormat="1" x14ac:dyDescent="0.4"/>
    <row r="64734" s="6" customFormat="1" x14ac:dyDescent="0.4"/>
    <row r="64735" s="6" customFormat="1" x14ac:dyDescent="0.4"/>
    <row r="64736" s="6" customFormat="1" x14ac:dyDescent="0.4"/>
    <row r="64737" s="6" customFormat="1" x14ac:dyDescent="0.4"/>
    <row r="64738" s="6" customFormat="1" x14ac:dyDescent="0.4"/>
    <row r="64739" s="6" customFormat="1" x14ac:dyDescent="0.4"/>
    <row r="64740" s="6" customFormat="1" x14ac:dyDescent="0.4"/>
    <row r="64741" s="6" customFormat="1" x14ac:dyDescent="0.4"/>
    <row r="64742" s="6" customFormat="1" x14ac:dyDescent="0.4"/>
    <row r="64743" s="6" customFormat="1" x14ac:dyDescent="0.4"/>
    <row r="64744" s="6" customFormat="1" x14ac:dyDescent="0.4"/>
    <row r="64745" s="6" customFormat="1" x14ac:dyDescent="0.4"/>
    <row r="64746" s="6" customFormat="1" x14ac:dyDescent="0.4"/>
    <row r="64747" s="6" customFormat="1" x14ac:dyDescent="0.4"/>
    <row r="64748" s="6" customFormat="1" x14ac:dyDescent="0.4"/>
    <row r="64749" s="6" customFormat="1" x14ac:dyDescent="0.4"/>
    <row r="64750" s="6" customFormat="1" x14ac:dyDescent="0.4"/>
    <row r="64751" s="6" customFormat="1" x14ac:dyDescent="0.4"/>
    <row r="64752" s="6" customFormat="1" x14ac:dyDescent="0.4"/>
    <row r="64753" s="6" customFormat="1" x14ac:dyDescent="0.4"/>
    <row r="64754" s="6" customFormat="1" x14ac:dyDescent="0.4"/>
    <row r="64755" s="6" customFormat="1" x14ac:dyDescent="0.4"/>
    <row r="64756" s="6" customFormat="1" x14ac:dyDescent="0.4"/>
    <row r="64757" s="6" customFormat="1" x14ac:dyDescent="0.4"/>
    <row r="64758" s="6" customFormat="1" x14ac:dyDescent="0.4"/>
    <row r="64759" s="6" customFormat="1" x14ac:dyDescent="0.4"/>
    <row r="64760" s="6" customFormat="1" x14ac:dyDescent="0.4"/>
    <row r="64761" s="6" customFormat="1" x14ac:dyDescent="0.4"/>
    <row r="64762" s="6" customFormat="1" x14ac:dyDescent="0.4"/>
    <row r="64763" s="6" customFormat="1" x14ac:dyDescent="0.4"/>
    <row r="64764" s="6" customFormat="1" x14ac:dyDescent="0.4"/>
    <row r="64765" s="6" customFormat="1" x14ac:dyDescent="0.4"/>
    <row r="64766" s="6" customFormat="1" x14ac:dyDescent="0.4"/>
    <row r="64767" s="6" customFormat="1" x14ac:dyDescent="0.4"/>
    <row r="64768" s="6" customFormat="1" x14ac:dyDescent="0.4"/>
    <row r="64769" s="6" customFormat="1" x14ac:dyDescent="0.4"/>
    <row r="64770" s="6" customFormat="1" x14ac:dyDescent="0.4"/>
    <row r="64771" s="6" customFormat="1" x14ac:dyDescent="0.4"/>
    <row r="64772" s="6" customFormat="1" x14ac:dyDescent="0.4"/>
    <row r="64773" s="6" customFormat="1" x14ac:dyDescent="0.4"/>
    <row r="64774" s="6" customFormat="1" x14ac:dyDescent="0.4"/>
    <row r="64775" s="6" customFormat="1" x14ac:dyDescent="0.4"/>
    <row r="64776" s="6" customFormat="1" x14ac:dyDescent="0.4"/>
    <row r="64777" s="6" customFormat="1" x14ac:dyDescent="0.4"/>
    <row r="64778" s="6" customFormat="1" x14ac:dyDescent="0.4"/>
    <row r="64779" s="6" customFormat="1" x14ac:dyDescent="0.4"/>
    <row r="64780" s="6" customFormat="1" x14ac:dyDescent="0.4"/>
    <row r="64781" s="6" customFormat="1" x14ac:dyDescent="0.4"/>
    <row r="64782" s="6" customFormat="1" x14ac:dyDescent="0.4"/>
    <row r="64783" s="6" customFormat="1" x14ac:dyDescent="0.4"/>
    <row r="64784" s="6" customFormat="1" x14ac:dyDescent="0.4"/>
    <row r="64785" s="6" customFormat="1" x14ac:dyDescent="0.4"/>
    <row r="64786" s="6" customFormat="1" x14ac:dyDescent="0.4"/>
    <row r="64787" s="6" customFormat="1" x14ac:dyDescent="0.4"/>
    <row r="64788" s="6" customFormat="1" x14ac:dyDescent="0.4"/>
    <row r="64789" s="6" customFormat="1" x14ac:dyDescent="0.4"/>
    <row r="64790" s="6" customFormat="1" x14ac:dyDescent="0.4"/>
    <row r="64791" s="6" customFormat="1" x14ac:dyDescent="0.4"/>
    <row r="64792" s="6" customFormat="1" x14ac:dyDescent="0.4"/>
    <row r="64793" s="6" customFormat="1" x14ac:dyDescent="0.4"/>
    <row r="64794" s="6" customFormat="1" x14ac:dyDescent="0.4"/>
    <row r="64795" s="6" customFormat="1" x14ac:dyDescent="0.4"/>
    <row r="64796" s="6" customFormat="1" x14ac:dyDescent="0.4"/>
    <row r="64797" s="6" customFormat="1" x14ac:dyDescent="0.4"/>
    <row r="64798" s="6" customFormat="1" x14ac:dyDescent="0.4"/>
    <row r="64799" s="6" customFormat="1" x14ac:dyDescent="0.4"/>
    <row r="64800" s="6" customFormat="1" x14ac:dyDescent="0.4"/>
    <row r="64801" s="6" customFormat="1" x14ac:dyDescent="0.4"/>
    <row r="64802" s="6" customFormat="1" x14ac:dyDescent="0.4"/>
    <row r="64803" s="6" customFormat="1" x14ac:dyDescent="0.4"/>
    <row r="64804" s="6" customFormat="1" x14ac:dyDescent="0.4"/>
    <row r="64805" s="6" customFormat="1" x14ac:dyDescent="0.4"/>
    <row r="64806" s="6" customFormat="1" x14ac:dyDescent="0.4"/>
    <row r="64807" s="6" customFormat="1" x14ac:dyDescent="0.4"/>
    <row r="64808" s="6" customFormat="1" x14ac:dyDescent="0.4"/>
    <row r="64809" s="6" customFormat="1" x14ac:dyDescent="0.4"/>
    <row r="64810" s="6" customFormat="1" x14ac:dyDescent="0.4"/>
    <row r="64811" s="6" customFormat="1" x14ac:dyDescent="0.4"/>
    <row r="64812" s="6" customFormat="1" x14ac:dyDescent="0.4"/>
    <row r="64813" s="6" customFormat="1" x14ac:dyDescent="0.4"/>
    <row r="64814" s="6" customFormat="1" x14ac:dyDescent="0.4"/>
    <row r="64815" s="6" customFormat="1" x14ac:dyDescent="0.4"/>
    <row r="64816" s="6" customFormat="1" x14ac:dyDescent="0.4"/>
    <row r="64817" s="6" customFormat="1" x14ac:dyDescent="0.4"/>
    <row r="64818" s="6" customFormat="1" x14ac:dyDescent="0.4"/>
    <row r="64819" s="6" customFormat="1" x14ac:dyDescent="0.4"/>
    <row r="64820" s="6" customFormat="1" x14ac:dyDescent="0.4"/>
    <row r="64821" s="6" customFormat="1" x14ac:dyDescent="0.4"/>
    <row r="64822" s="6" customFormat="1" x14ac:dyDescent="0.4"/>
    <row r="64823" s="6" customFormat="1" x14ac:dyDescent="0.4"/>
    <row r="64824" s="6" customFormat="1" x14ac:dyDescent="0.4"/>
    <row r="64825" s="6" customFormat="1" x14ac:dyDescent="0.4"/>
    <row r="64826" s="6" customFormat="1" x14ac:dyDescent="0.4"/>
    <row r="64827" s="6" customFormat="1" x14ac:dyDescent="0.4"/>
    <row r="64828" s="6" customFormat="1" x14ac:dyDescent="0.4"/>
    <row r="64829" s="6" customFormat="1" x14ac:dyDescent="0.4"/>
    <row r="64830" s="6" customFormat="1" x14ac:dyDescent="0.4"/>
    <row r="64831" s="6" customFormat="1" x14ac:dyDescent="0.4"/>
    <row r="64832" s="6" customFormat="1" x14ac:dyDescent="0.4"/>
    <row r="64833" s="6" customFormat="1" x14ac:dyDescent="0.4"/>
    <row r="64834" s="6" customFormat="1" x14ac:dyDescent="0.4"/>
    <row r="64835" s="6" customFormat="1" x14ac:dyDescent="0.4"/>
    <row r="64836" s="6" customFormat="1" x14ac:dyDescent="0.4"/>
    <row r="64837" s="6" customFormat="1" x14ac:dyDescent="0.4"/>
    <row r="64838" s="6" customFormat="1" x14ac:dyDescent="0.4"/>
    <row r="64839" s="6" customFormat="1" x14ac:dyDescent="0.4"/>
    <row r="64840" s="6" customFormat="1" x14ac:dyDescent="0.4"/>
    <row r="64841" s="6" customFormat="1" x14ac:dyDescent="0.4"/>
    <row r="64842" s="6" customFormat="1" x14ac:dyDescent="0.4"/>
    <row r="64843" s="6" customFormat="1" x14ac:dyDescent="0.4"/>
    <row r="64844" s="6" customFormat="1" x14ac:dyDescent="0.4"/>
    <row r="64845" s="6" customFormat="1" x14ac:dyDescent="0.4"/>
    <row r="64846" s="6" customFormat="1" x14ac:dyDescent="0.4"/>
    <row r="64847" s="6" customFormat="1" x14ac:dyDescent="0.4"/>
    <row r="64848" s="6" customFormat="1" x14ac:dyDescent="0.4"/>
    <row r="64849" s="6" customFormat="1" x14ac:dyDescent="0.4"/>
    <row r="64850" s="6" customFormat="1" x14ac:dyDescent="0.4"/>
    <row r="64851" s="6" customFormat="1" x14ac:dyDescent="0.4"/>
    <row r="64852" s="6" customFormat="1" x14ac:dyDescent="0.4"/>
    <row r="64853" s="6" customFormat="1" x14ac:dyDescent="0.4"/>
    <row r="64854" s="6" customFormat="1" x14ac:dyDescent="0.4"/>
    <row r="64855" s="6" customFormat="1" x14ac:dyDescent="0.4"/>
    <row r="64856" s="6" customFormat="1" x14ac:dyDescent="0.4"/>
    <row r="64857" s="6" customFormat="1" x14ac:dyDescent="0.4"/>
    <row r="64858" s="6" customFormat="1" x14ac:dyDescent="0.4"/>
    <row r="64859" s="6" customFormat="1" x14ac:dyDescent="0.4"/>
    <row r="64860" s="6" customFormat="1" x14ac:dyDescent="0.4"/>
    <row r="64861" s="6" customFormat="1" x14ac:dyDescent="0.4"/>
    <row r="64862" s="6" customFormat="1" x14ac:dyDescent="0.4"/>
    <row r="64863" s="6" customFormat="1" x14ac:dyDescent="0.4"/>
    <row r="64864" s="6" customFormat="1" x14ac:dyDescent="0.4"/>
    <row r="64865" s="6" customFormat="1" x14ac:dyDescent="0.4"/>
    <row r="64866" s="6" customFormat="1" x14ac:dyDescent="0.4"/>
    <row r="64867" s="6" customFormat="1" x14ac:dyDescent="0.4"/>
    <row r="64868" s="6" customFormat="1" x14ac:dyDescent="0.4"/>
    <row r="64869" s="6" customFormat="1" x14ac:dyDescent="0.4"/>
    <row r="64870" s="6" customFormat="1" x14ac:dyDescent="0.4"/>
    <row r="64871" s="6" customFormat="1" x14ac:dyDescent="0.4"/>
    <row r="64872" s="6" customFormat="1" x14ac:dyDescent="0.4"/>
    <row r="64873" s="6" customFormat="1" x14ac:dyDescent="0.4"/>
    <row r="64874" s="6" customFormat="1" x14ac:dyDescent="0.4"/>
    <row r="64875" s="6" customFormat="1" x14ac:dyDescent="0.4"/>
    <row r="64876" s="6" customFormat="1" x14ac:dyDescent="0.4"/>
    <row r="64877" s="6" customFormat="1" x14ac:dyDescent="0.4"/>
    <row r="64878" s="6" customFormat="1" x14ac:dyDescent="0.4"/>
    <row r="64879" s="6" customFormat="1" x14ac:dyDescent="0.4"/>
    <row r="64880" s="6" customFormat="1" x14ac:dyDescent="0.4"/>
    <row r="64881" s="6" customFormat="1" x14ac:dyDescent="0.4"/>
    <row r="64882" s="6" customFormat="1" x14ac:dyDescent="0.4"/>
    <row r="64883" s="6" customFormat="1" x14ac:dyDescent="0.4"/>
    <row r="64884" s="6" customFormat="1" x14ac:dyDescent="0.4"/>
    <row r="64885" s="6" customFormat="1" x14ac:dyDescent="0.4"/>
    <row r="64886" s="6" customFormat="1" x14ac:dyDescent="0.4"/>
    <row r="64887" s="6" customFormat="1" x14ac:dyDescent="0.4"/>
    <row r="64888" s="6" customFormat="1" x14ac:dyDescent="0.4"/>
    <row r="64889" s="6" customFormat="1" x14ac:dyDescent="0.4"/>
    <row r="64890" s="6" customFormat="1" x14ac:dyDescent="0.4"/>
    <row r="64891" s="6" customFormat="1" x14ac:dyDescent="0.4"/>
    <row r="64892" s="6" customFormat="1" x14ac:dyDescent="0.4"/>
    <row r="64893" s="6" customFormat="1" x14ac:dyDescent="0.4"/>
    <row r="64894" s="6" customFormat="1" x14ac:dyDescent="0.4"/>
    <row r="64895" s="6" customFormat="1" x14ac:dyDescent="0.4"/>
    <row r="64896" s="6" customFormat="1" x14ac:dyDescent="0.4"/>
    <row r="64897" s="6" customFormat="1" x14ac:dyDescent="0.4"/>
    <row r="64898" s="6" customFormat="1" x14ac:dyDescent="0.4"/>
    <row r="64899" s="6" customFormat="1" x14ac:dyDescent="0.4"/>
    <row r="64900" s="6" customFormat="1" x14ac:dyDescent="0.4"/>
    <row r="64901" s="6" customFormat="1" x14ac:dyDescent="0.4"/>
    <row r="64902" s="6" customFormat="1" x14ac:dyDescent="0.4"/>
    <row r="64903" s="6" customFormat="1" x14ac:dyDescent="0.4"/>
    <row r="64904" s="6" customFormat="1" x14ac:dyDescent="0.4"/>
    <row r="64905" s="6" customFormat="1" x14ac:dyDescent="0.4"/>
    <row r="64906" s="6" customFormat="1" x14ac:dyDescent="0.4"/>
    <row r="64907" s="6" customFormat="1" x14ac:dyDescent="0.4"/>
    <row r="64908" s="6" customFormat="1" x14ac:dyDescent="0.4"/>
    <row r="64909" s="6" customFormat="1" x14ac:dyDescent="0.4"/>
    <row r="64910" s="6" customFormat="1" x14ac:dyDescent="0.4"/>
    <row r="64911" s="6" customFormat="1" x14ac:dyDescent="0.4"/>
    <row r="64912" s="6" customFormat="1" x14ac:dyDescent="0.4"/>
    <row r="64913" s="6" customFormat="1" x14ac:dyDescent="0.4"/>
    <row r="64914" s="6" customFormat="1" x14ac:dyDescent="0.4"/>
    <row r="64915" s="6" customFormat="1" x14ac:dyDescent="0.4"/>
    <row r="64916" s="6" customFormat="1" x14ac:dyDescent="0.4"/>
    <row r="64917" s="6" customFormat="1" x14ac:dyDescent="0.4"/>
    <row r="64918" s="6" customFormat="1" x14ac:dyDescent="0.4"/>
    <row r="64919" s="6" customFormat="1" x14ac:dyDescent="0.4"/>
    <row r="64920" s="6" customFormat="1" x14ac:dyDescent="0.4"/>
    <row r="64921" s="6" customFormat="1" x14ac:dyDescent="0.4"/>
    <row r="64922" s="6" customFormat="1" x14ac:dyDescent="0.4"/>
    <row r="64923" s="6" customFormat="1" x14ac:dyDescent="0.4"/>
    <row r="64924" s="6" customFormat="1" x14ac:dyDescent="0.4"/>
    <row r="64925" s="6" customFormat="1" x14ac:dyDescent="0.4"/>
    <row r="64926" s="6" customFormat="1" x14ac:dyDescent="0.4"/>
    <row r="64927" s="6" customFormat="1" x14ac:dyDescent="0.4"/>
    <row r="64928" s="6" customFormat="1" x14ac:dyDescent="0.4"/>
    <row r="64929" s="6" customFormat="1" x14ac:dyDescent="0.4"/>
    <row r="64930" s="6" customFormat="1" x14ac:dyDescent="0.4"/>
    <row r="64931" s="6" customFormat="1" x14ac:dyDescent="0.4"/>
    <row r="64932" s="6" customFormat="1" x14ac:dyDescent="0.4"/>
    <row r="64933" s="6" customFormat="1" x14ac:dyDescent="0.4"/>
    <row r="64934" s="6" customFormat="1" x14ac:dyDescent="0.4"/>
    <row r="64935" s="6" customFormat="1" x14ac:dyDescent="0.4"/>
    <row r="64936" s="6" customFormat="1" x14ac:dyDescent="0.4"/>
    <row r="64937" s="6" customFormat="1" x14ac:dyDescent="0.4"/>
    <row r="64938" s="6" customFormat="1" x14ac:dyDescent="0.4"/>
    <row r="64939" s="6" customFormat="1" x14ac:dyDescent="0.4"/>
    <row r="64940" s="6" customFormat="1" x14ac:dyDescent="0.4"/>
    <row r="64941" s="6" customFormat="1" x14ac:dyDescent="0.4"/>
    <row r="64942" s="6" customFormat="1" x14ac:dyDescent="0.4"/>
    <row r="64943" s="6" customFormat="1" x14ac:dyDescent="0.4"/>
    <row r="64944" s="6" customFormat="1" x14ac:dyDescent="0.4"/>
    <row r="64945" s="6" customFormat="1" x14ac:dyDescent="0.4"/>
    <row r="64946" s="6" customFormat="1" x14ac:dyDescent="0.4"/>
    <row r="64947" s="6" customFormat="1" x14ac:dyDescent="0.4"/>
    <row r="64948" s="6" customFormat="1" x14ac:dyDescent="0.4"/>
    <row r="64949" s="6" customFormat="1" x14ac:dyDescent="0.4"/>
    <row r="64950" s="6" customFormat="1" x14ac:dyDescent="0.4"/>
    <row r="64951" s="6" customFormat="1" x14ac:dyDescent="0.4"/>
    <row r="64952" s="6" customFormat="1" x14ac:dyDescent="0.4"/>
    <row r="64953" s="6" customFormat="1" x14ac:dyDescent="0.4"/>
    <row r="64954" s="6" customFormat="1" x14ac:dyDescent="0.4"/>
    <row r="64955" s="6" customFormat="1" x14ac:dyDescent="0.4"/>
    <row r="64956" s="6" customFormat="1" x14ac:dyDescent="0.4"/>
    <row r="64957" s="6" customFormat="1" x14ac:dyDescent="0.4"/>
    <row r="64958" s="6" customFormat="1" x14ac:dyDescent="0.4"/>
    <row r="64959" s="6" customFormat="1" x14ac:dyDescent="0.4"/>
    <row r="64960" s="6" customFormat="1" x14ac:dyDescent="0.4"/>
    <row r="64961" s="6" customFormat="1" x14ac:dyDescent="0.4"/>
    <row r="64962" s="6" customFormat="1" x14ac:dyDescent="0.4"/>
    <row r="64963" s="6" customFormat="1" x14ac:dyDescent="0.4"/>
    <row r="64964" s="6" customFormat="1" x14ac:dyDescent="0.4"/>
    <row r="64965" s="6" customFormat="1" x14ac:dyDescent="0.4"/>
    <row r="64966" s="6" customFormat="1" x14ac:dyDescent="0.4"/>
    <row r="64967" s="6" customFormat="1" x14ac:dyDescent="0.4"/>
    <row r="64968" s="6" customFormat="1" x14ac:dyDescent="0.4"/>
    <row r="64969" s="6" customFormat="1" x14ac:dyDescent="0.4"/>
    <row r="64970" s="6" customFormat="1" x14ac:dyDescent="0.4"/>
    <row r="64971" s="6" customFormat="1" x14ac:dyDescent="0.4"/>
    <row r="64972" s="6" customFormat="1" x14ac:dyDescent="0.4"/>
    <row r="64973" s="6" customFormat="1" x14ac:dyDescent="0.4"/>
    <row r="64974" s="6" customFormat="1" x14ac:dyDescent="0.4"/>
    <row r="64975" s="6" customFormat="1" x14ac:dyDescent="0.4"/>
    <row r="64976" s="6" customFormat="1" x14ac:dyDescent="0.4"/>
    <row r="64977" s="6" customFormat="1" x14ac:dyDescent="0.4"/>
    <row r="64978" s="6" customFormat="1" x14ac:dyDescent="0.4"/>
    <row r="64979" s="6" customFormat="1" x14ac:dyDescent="0.4"/>
    <row r="64980" s="6" customFormat="1" x14ac:dyDescent="0.4"/>
    <row r="64981" s="6" customFormat="1" x14ac:dyDescent="0.4"/>
    <row r="64982" s="6" customFormat="1" x14ac:dyDescent="0.4"/>
    <row r="64983" s="6" customFormat="1" x14ac:dyDescent="0.4"/>
    <row r="64984" s="6" customFormat="1" x14ac:dyDescent="0.4"/>
    <row r="64985" s="6" customFormat="1" x14ac:dyDescent="0.4"/>
    <row r="64986" s="6" customFormat="1" x14ac:dyDescent="0.4"/>
    <row r="64987" s="6" customFormat="1" x14ac:dyDescent="0.4"/>
    <row r="64988" s="6" customFormat="1" x14ac:dyDescent="0.4"/>
    <row r="64989" s="6" customFormat="1" x14ac:dyDescent="0.4"/>
    <row r="64990" s="6" customFormat="1" x14ac:dyDescent="0.4"/>
    <row r="64991" s="6" customFormat="1" x14ac:dyDescent="0.4"/>
    <row r="64992" s="6" customFormat="1" x14ac:dyDescent="0.4"/>
    <row r="64993" s="6" customFormat="1" x14ac:dyDescent="0.4"/>
    <row r="64994" s="6" customFormat="1" x14ac:dyDescent="0.4"/>
    <row r="64995" s="6" customFormat="1" x14ac:dyDescent="0.4"/>
    <row r="64996" s="6" customFormat="1" x14ac:dyDescent="0.4"/>
    <row r="64997" s="6" customFormat="1" x14ac:dyDescent="0.4"/>
    <row r="64998" s="6" customFormat="1" x14ac:dyDescent="0.4"/>
    <row r="64999" s="6" customFormat="1" x14ac:dyDescent="0.4"/>
    <row r="65000" s="6" customFormat="1" x14ac:dyDescent="0.4"/>
    <row r="65001" s="6" customFormat="1" x14ac:dyDescent="0.4"/>
    <row r="65002" s="6" customFormat="1" x14ac:dyDescent="0.4"/>
    <row r="65003" s="6" customFormat="1" x14ac:dyDescent="0.4"/>
    <row r="65004" s="6" customFormat="1" x14ac:dyDescent="0.4"/>
    <row r="65005" s="6" customFormat="1" x14ac:dyDescent="0.4"/>
    <row r="65006" s="6" customFormat="1" x14ac:dyDescent="0.4"/>
    <row r="65007" s="6" customFormat="1" x14ac:dyDescent="0.4"/>
    <row r="65008" s="6" customFormat="1" x14ac:dyDescent="0.4"/>
    <row r="65009" s="6" customFormat="1" x14ac:dyDescent="0.4"/>
    <row r="65010" s="6" customFormat="1" x14ac:dyDescent="0.4"/>
    <row r="65011" s="6" customFormat="1" x14ac:dyDescent="0.4"/>
    <row r="65012" s="6" customFormat="1" x14ac:dyDescent="0.4"/>
    <row r="65013" s="6" customFormat="1" x14ac:dyDescent="0.4"/>
    <row r="65014" s="6" customFormat="1" x14ac:dyDescent="0.4"/>
    <row r="65015" s="6" customFormat="1" x14ac:dyDescent="0.4"/>
    <row r="65016" s="6" customFormat="1" x14ac:dyDescent="0.4"/>
    <row r="65017" s="6" customFormat="1" x14ac:dyDescent="0.4"/>
    <row r="65018" s="6" customFormat="1" x14ac:dyDescent="0.4"/>
    <row r="65019" s="6" customFormat="1" x14ac:dyDescent="0.4"/>
    <row r="65020" s="6" customFormat="1" x14ac:dyDescent="0.4"/>
    <row r="65021" s="6" customFormat="1" x14ac:dyDescent="0.4"/>
    <row r="65022" s="6" customFormat="1" x14ac:dyDescent="0.4"/>
    <row r="65023" s="6" customFormat="1" x14ac:dyDescent="0.4"/>
    <row r="65024" s="6" customFormat="1" x14ac:dyDescent="0.4"/>
    <row r="65025" s="6" customFormat="1" x14ac:dyDescent="0.4"/>
    <row r="65026" s="6" customFormat="1" x14ac:dyDescent="0.4"/>
    <row r="65027" s="6" customFormat="1" x14ac:dyDescent="0.4"/>
    <row r="65028" s="6" customFormat="1" x14ac:dyDescent="0.4"/>
    <row r="65029" s="6" customFormat="1" x14ac:dyDescent="0.4"/>
    <row r="65030" s="6" customFormat="1" x14ac:dyDescent="0.4"/>
    <row r="65031" s="6" customFormat="1" x14ac:dyDescent="0.4"/>
    <row r="65032" s="6" customFormat="1" x14ac:dyDescent="0.4"/>
    <row r="65033" s="6" customFormat="1" x14ac:dyDescent="0.4"/>
    <row r="65034" s="6" customFormat="1" x14ac:dyDescent="0.4"/>
    <row r="65035" s="6" customFormat="1" x14ac:dyDescent="0.4"/>
    <row r="65036" s="6" customFormat="1" x14ac:dyDescent="0.4"/>
    <row r="65037" s="6" customFormat="1" x14ac:dyDescent="0.4"/>
    <row r="65038" s="6" customFormat="1" x14ac:dyDescent="0.4"/>
    <row r="65039" s="6" customFormat="1" x14ac:dyDescent="0.4"/>
    <row r="65040" s="6" customFormat="1" x14ac:dyDescent="0.4"/>
    <row r="65041" s="6" customFormat="1" x14ac:dyDescent="0.4"/>
    <row r="65042" s="6" customFormat="1" x14ac:dyDescent="0.4"/>
    <row r="65043" s="6" customFormat="1" x14ac:dyDescent="0.4"/>
    <row r="65044" s="6" customFormat="1" x14ac:dyDescent="0.4"/>
    <row r="65045" s="6" customFormat="1" x14ac:dyDescent="0.4"/>
    <row r="65046" s="6" customFormat="1" x14ac:dyDescent="0.4"/>
    <row r="65047" s="6" customFormat="1" x14ac:dyDescent="0.4"/>
    <row r="65048" s="6" customFormat="1" x14ac:dyDescent="0.4"/>
    <row r="65049" s="6" customFormat="1" x14ac:dyDescent="0.4"/>
    <row r="65050" s="6" customFormat="1" x14ac:dyDescent="0.4"/>
    <row r="65051" s="6" customFormat="1" x14ac:dyDescent="0.4"/>
    <row r="65052" s="6" customFormat="1" x14ac:dyDescent="0.4"/>
    <row r="65053" s="6" customFormat="1" x14ac:dyDescent="0.4"/>
    <row r="65054" s="6" customFormat="1" x14ac:dyDescent="0.4"/>
    <row r="65055" s="6" customFormat="1" x14ac:dyDescent="0.4"/>
    <row r="65056" s="6" customFormat="1" x14ac:dyDescent="0.4"/>
    <row r="65057" s="6" customFormat="1" x14ac:dyDescent="0.4"/>
    <row r="65058" s="6" customFormat="1" x14ac:dyDescent="0.4"/>
    <row r="65059" s="6" customFormat="1" x14ac:dyDescent="0.4"/>
    <row r="65060" s="6" customFormat="1" x14ac:dyDescent="0.4"/>
    <row r="65061" s="6" customFormat="1" x14ac:dyDescent="0.4"/>
    <row r="65062" s="6" customFormat="1" x14ac:dyDescent="0.4"/>
    <row r="65063" s="6" customFormat="1" x14ac:dyDescent="0.4"/>
    <row r="65064" s="6" customFormat="1" x14ac:dyDescent="0.4"/>
    <row r="65065" s="6" customFormat="1" x14ac:dyDescent="0.4"/>
    <row r="65066" s="6" customFormat="1" x14ac:dyDescent="0.4"/>
    <row r="65067" s="6" customFormat="1" x14ac:dyDescent="0.4"/>
    <row r="65068" s="6" customFormat="1" x14ac:dyDescent="0.4"/>
    <row r="65069" s="6" customFormat="1" x14ac:dyDescent="0.4"/>
    <row r="65070" s="6" customFormat="1" x14ac:dyDescent="0.4"/>
    <row r="65071" s="6" customFormat="1" x14ac:dyDescent="0.4"/>
    <row r="65072" s="6" customFormat="1" x14ac:dyDescent="0.4"/>
    <row r="65073" s="6" customFormat="1" x14ac:dyDescent="0.4"/>
    <row r="65074" s="6" customFormat="1" x14ac:dyDescent="0.4"/>
    <row r="65075" s="6" customFormat="1" x14ac:dyDescent="0.4"/>
    <row r="65076" s="6" customFormat="1" x14ac:dyDescent="0.4"/>
    <row r="65077" s="6" customFormat="1" x14ac:dyDescent="0.4"/>
    <row r="65078" s="6" customFormat="1" x14ac:dyDescent="0.4"/>
    <row r="65079" s="6" customFormat="1" x14ac:dyDescent="0.4"/>
    <row r="65080" s="6" customFormat="1" x14ac:dyDescent="0.4"/>
    <row r="65081" s="6" customFormat="1" x14ac:dyDescent="0.4"/>
    <row r="65082" s="6" customFormat="1" x14ac:dyDescent="0.4"/>
    <row r="65083" s="6" customFormat="1" x14ac:dyDescent="0.4"/>
    <row r="65084" s="6" customFormat="1" x14ac:dyDescent="0.4"/>
    <row r="65085" s="6" customFormat="1" x14ac:dyDescent="0.4"/>
    <row r="65086" s="6" customFormat="1" x14ac:dyDescent="0.4"/>
    <row r="65087" s="6" customFormat="1" x14ac:dyDescent="0.4"/>
    <row r="65088" s="6" customFormat="1" x14ac:dyDescent="0.4"/>
    <row r="65089" s="6" customFormat="1" x14ac:dyDescent="0.4"/>
    <row r="65090" s="6" customFormat="1" x14ac:dyDescent="0.4"/>
    <row r="65091" s="6" customFormat="1" x14ac:dyDescent="0.4"/>
    <row r="65092" s="6" customFormat="1" x14ac:dyDescent="0.4"/>
    <row r="65093" s="6" customFormat="1" x14ac:dyDescent="0.4"/>
    <row r="65094" s="6" customFormat="1" x14ac:dyDescent="0.4"/>
    <row r="65095" s="6" customFormat="1" x14ac:dyDescent="0.4"/>
    <row r="65096" s="6" customFormat="1" x14ac:dyDescent="0.4"/>
    <row r="65097" s="6" customFormat="1" x14ac:dyDescent="0.4"/>
    <row r="65098" s="6" customFormat="1" x14ac:dyDescent="0.4"/>
    <row r="65099" s="6" customFormat="1" x14ac:dyDescent="0.4"/>
    <row r="65100" s="6" customFormat="1" x14ac:dyDescent="0.4"/>
    <row r="65101" s="6" customFormat="1" x14ac:dyDescent="0.4"/>
    <row r="65102" s="6" customFormat="1" x14ac:dyDescent="0.4"/>
    <row r="65103" s="6" customFormat="1" x14ac:dyDescent="0.4"/>
    <row r="65104" s="6" customFormat="1" x14ac:dyDescent="0.4"/>
    <row r="65105" s="6" customFormat="1" x14ac:dyDescent="0.4"/>
    <row r="65106" s="6" customFormat="1" x14ac:dyDescent="0.4"/>
    <row r="65107" s="6" customFormat="1" x14ac:dyDescent="0.4"/>
    <row r="65108" s="6" customFormat="1" x14ac:dyDescent="0.4"/>
    <row r="65109" s="6" customFormat="1" x14ac:dyDescent="0.4"/>
    <row r="65110" s="6" customFormat="1" x14ac:dyDescent="0.4"/>
    <row r="65111" s="6" customFormat="1" x14ac:dyDescent="0.4"/>
    <row r="65112" s="6" customFormat="1" x14ac:dyDescent="0.4"/>
    <row r="65113" s="6" customFormat="1" x14ac:dyDescent="0.4"/>
    <row r="65114" s="6" customFormat="1" x14ac:dyDescent="0.4"/>
    <row r="65115" s="6" customFormat="1" x14ac:dyDescent="0.4"/>
    <row r="65116" s="6" customFormat="1" x14ac:dyDescent="0.4"/>
    <row r="65117" s="6" customFormat="1" x14ac:dyDescent="0.4"/>
    <row r="65118" s="6" customFormat="1" x14ac:dyDescent="0.4"/>
    <row r="65119" s="6" customFormat="1" x14ac:dyDescent="0.4"/>
    <row r="65120" s="6" customFormat="1" x14ac:dyDescent="0.4"/>
    <row r="65121" s="6" customFormat="1" x14ac:dyDescent="0.4"/>
    <row r="65122" s="6" customFormat="1" x14ac:dyDescent="0.4"/>
    <row r="65123" s="6" customFormat="1" x14ac:dyDescent="0.4"/>
    <row r="65124" s="6" customFormat="1" x14ac:dyDescent="0.4"/>
    <row r="65125" s="6" customFormat="1" x14ac:dyDescent="0.4"/>
    <row r="65126" s="6" customFormat="1" x14ac:dyDescent="0.4"/>
    <row r="65127" s="6" customFormat="1" x14ac:dyDescent="0.4"/>
    <row r="65128" s="6" customFormat="1" x14ac:dyDescent="0.4"/>
    <row r="65129" s="6" customFormat="1" x14ac:dyDescent="0.4"/>
    <row r="65130" s="6" customFormat="1" x14ac:dyDescent="0.4"/>
    <row r="65131" s="6" customFormat="1" x14ac:dyDescent="0.4"/>
    <row r="65132" s="6" customFormat="1" x14ac:dyDescent="0.4"/>
    <row r="65133" s="6" customFormat="1" x14ac:dyDescent="0.4"/>
    <row r="65134" s="6" customFormat="1" x14ac:dyDescent="0.4"/>
    <row r="65135" s="6" customFormat="1" x14ac:dyDescent="0.4"/>
    <row r="65136" s="6" customFormat="1" x14ac:dyDescent="0.4"/>
    <row r="65137" s="6" customFormat="1" x14ac:dyDescent="0.4"/>
    <row r="65138" s="6" customFormat="1" x14ac:dyDescent="0.4"/>
    <row r="65139" s="6" customFormat="1" x14ac:dyDescent="0.4"/>
    <row r="65140" s="6" customFormat="1" x14ac:dyDescent="0.4"/>
    <row r="65141" s="6" customFormat="1" x14ac:dyDescent="0.4"/>
    <row r="65142" s="6" customFormat="1" x14ac:dyDescent="0.4"/>
    <row r="65143" s="6" customFormat="1" x14ac:dyDescent="0.4"/>
    <row r="65144" s="6" customFormat="1" x14ac:dyDescent="0.4"/>
    <row r="65145" s="6" customFormat="1" x14ac:dyDescent="0.4"/>
    <row r="65146" s="6" customFormat="1" x14ac:dyDescent="0.4"/>
    <row r="65147" s="6" customFormat="1" x14ac:dyDescent="0.4"/>
    <row r="65148" s="6" customFormat="1" x14ac:dyDescent="0.4"/>
    <row r="65149" s="6" customFormat="1" x14ac:dyDescent="0.4"/>
    <row r="65150" s="6" customFormat="1" x14ac:dyDescent="0.4"/>
    <row r="65151" s="6" customFormat="1" x14ac:dyDescent="0.4"/>
    <row r="65152" s="6" customFormat="1" x14ac:dyDescent="0.4"/>
    <row r="65153" s="6" customFormat="1" x14ac:dyDescent="0.4"/>
    <row r="65154" s="6" customFormat="1" x14ac:dyDescent="0.4"/>
    <row r="65155" s="6" customFormat="1" x14ac:dyDescent="0.4"/>
    <row r="65156" s="6" customFormat="1" x14ac:dyDescent="0.4"/>
    <row r="65157" s="6" customFormat="1" x14ac:dyDescent="0.4"/>
    <row r="65158" s="6" customFormat="1" x14ac:dyDescent="0.4"/>
    <row r="65159" s="6" customFormat="1" x14ac:dyDescent="0.4"/>
    <row r="65160" s="6" customFormat="1" x14ac:dyDescent="0.4"/>
    <row r="65161" s="6" customFormat="1" x14ac:dyDescent="0.4"/>
    <row r="65162" s="6" customFormat="1" x14ac:dyDescent="0.4"/>
    <row r="65163" s="6" customFormat="1" x14ac:dyDescent="0.4"/>
    <row r="65164" s="6" customFormat="1" x14ac:dyDescent="0.4"/>
    <row r="65165" s="6" customFormat="1" x14ac:dyDescent="0.4"/>
    <row r="65166" s="6" customFormat="1" x14ac:dyDescent="0.4"/>
    <row r="65167" s="6" customFormat="1" x14ac:dyDescent="0.4"/>
    <row r="65168" s="6" customFormat="1" x14ac:dyDescent="0.4"/>
    <row r="65169" s="6" customFormat="1" x14ac:dyDescent="0.4"/>
    <row r="65170" s="6" customFormat="1" x14ac:dyDescent="0.4"/>
    <row r="65171" s="6" customFormat="1" x14ac:dyDescent="0.4"/>
    <row r="65172" s="6" customFormat="1" x14ac:dyDescent="0.4"/>
    <row r="65173" s="6" customFormat="1" x14ac:dyDescent="0.4"/>
    <row r="65174" s="6" customFormat="1" x14ac:dyDescent="0.4"/>
    <row r="65175" s="6" customFormat="1" x14ac:dyDescent="0.4"/>
    <row r="65176" s="6" customFormat="1" x14ac:dyDescent="0.4"/>
    <row r="65177" s="6" customFormat="1" x14ac:dyDescent="0.4"/>
    <row r="65178" s="6" customFormat="1" x14ac:dyDescent="0.4"/>
    <row r="65179" s="6" customFormat="1" x14ac:dyDescent="0.4"/>
    <row r="65180" s="6" customFormat="1" x14ac:dyDescent="0.4"/>
    <row r="65181" s="6" customFormat="1" x14ac:dyDescent="0.4"/>
    <row r="65182" s="6" customFormat="1" x14ac:dyDescent="0.4"/>
    <row r="65183" s="6" customFormat="1" x14ac:dyDescent="0.4"/>
    <row r="65184" s="6" customFormat="1" x14ac:dyDescent="0.4"/>
    <row r="65185" s="6" customFormat="1" x14ac:dyDescent="0.4"/>
    <row r="65186" s="6" customFormat="1" x14ac:dyDescent="0.4"/>
    <row r="65187" s="6" customFormat="1" x14ac:dyDescent="0.4"/>
    <row r="65188" s="6" customFormat="1" x14ac:dyDescent="0.4"/>
    <row r="65189" s="6" customFormat="1" x14ac:dyDescent="0.4"/>
    <row r="65190" s="6" customFormat="1" x14ac:dyDescent="0.4"/>
    <row r="65191" s="6" customFormat="1" x14ac:dyDescent="0.4"/>
    <row r="65192" s="6" customFormat="1" x14ac:dyDescent="0.4"/>
    <row r="65193" s="6" customFormat="1" x14ac:dyDescent="0.4"/>
    <row r="65194" s="6" customFormat="1" x14ac:dyDescent="0.4"/>
    <row r="65195" s="6" customFormat="1" x14ac:dyDescent="0.4"/>
    <row r="65196" s="6" customFormat="1" x14ac:dyDescent="0.4"/>
    <row r="65197" s="6" customFormat="1" x14ac:dyDescent="0.4"/>
    <row r="65198" s="6" customFormat="1" x14ac:dyDescent="0.4"/>
    <row r="65199" s="6" customFormat="1" x14ac:dyDescent="0.4"/>
    <row r="65200" s="6" customFormat="1" x14ac:dyDescent="0.4"/>
    <row r="65201" s="6" customFormat="1" x14ac:dyDescent="0.4"/>
    <row r="65202" s="6" customFormat="1" x14ac:dyDescent="0.4"/>
    <row r="65203" s="6" customFormat="1" x14ac:dyDescent="0.4"/>
    <row r="65204" s="6" customFormat="1" x14ac:dyDescent="0.4"/>
    <row r="65205" s="6" customFormat="1" x14ac:dyDescent="0.4"/>
    <row r="65206" s="6" customFormat="1" x14ac:dyDescent="0.4"/>
    <row r="65207" s="6" customFormat="1" x14ac:dyDescent="0.4"/>
    <row r="65208" s="6" customFormat="1" x14ac:dyDescent="0.4"/>
    <row r="65209" s="6" customFormat="1" x14ac:dyDescent="0.4"/>
    <row r="65210" s="6" customFormat="1" x14ac:dyDescent="0.4"/>
    <row r="65211" s="6" customFormat="1" x14ac:dyDescent="0.4"/>
    <row r="65212" s="6" customFormat="1" x14ac:dyDescent="0.4"/>
    <row r="65213" s="6" customFormat="1" x14ac:dyDescent="0.4"/>
    <row r="65214" s="6" customFormat="1" x14ac:dyDescent="0.4"/>
    <row r="65215" s="6" customFormat="1" x14ac:dyDescent="0.4"/>
    <row r="65216" s="6" customFormat="1" x14ac:dyDescent="0.4"/>
    <row r="65217" s="6" customFormat="1" x14ac:dyDescent="0.4"/>
    <row r="65218" s="6" customFormat="1" x14ac:dyDescent="0.4"/>
    <row r="65219" s="6" customFormat="1" x14ac:dyDescent="0.4"/>
    <row r="65220" s="6" customFormat="1" x14ac:dyDescent="0.4"/>
    <row r="65221" s="6" customFormat="1" x14ac:dyDescent="0.4"/>
    <row r="65222" s="6" customFormat="1" x14ac:dyDescent="0.4"/>
    <row r="65223" s="6" customFormat="1" x14ac:dyDescent="0.4"/>
    <row r="65224" s="6" customFormat="1" x14ac:dyDescent="0.4"/>
    <row r="65225" s="6" customFormat="1" x14ac:dyDescent="0.4"/>
    <row r="65226" s="6" customFormat="1" x14ac:dyDescent="0.4"/>
    <row r="65227" s="6" customFormat="1" x14ac:dyDescent="0.4"/>
    <row r="65228" s="6" customFormat="1" x14ac:dyDescent="0.4"/>
    <row r="65229" s="6" customFormat="1" x14ac:dyDescent="0.4"/>
    <row r="65230" s="6" customFormat="1" x14ac:dyDescent="0.4"/>
    <row r="65231" s="6" customFormat="1" x14ac:dyDescent="0.4"/>
    <row r="65232" s="6" customFormat="1" x14ac:dyDescent="0.4"/>
    <row r="65233" s="6" customFormat="1" x14ac:dyDescent="0.4"/>
    <row r="65234" s="6" customFormat="1" x14ac:dyDescent="0.4"/>
    <row r="65235" s="6" customFormat="1" x14ac:dyDescent="0.4"/>
    <row r="65236" s="6" customFormat="1" x14ac:dyDescent="0.4"/>
    <row r="65237" s="6" customFormat="1" x14ac:dyDescent="0.4"/>
    <row r="65238" s="6" customFormat="1" x14ac:dyDescent="0.4"/>
    <row r="65239" s="6" customFormat="1" x14ac:dyDescent="0.4"/>
    <row r="65240" s="6" customFormat="1" x14ac:dyDescent="0.4"/>
    <row r="65241" s="6" customFormat="1" x14ac:dyDescent="0.4"/>
    <row r="65242" s="6" customFormat="1" x14ac:dyDescent="0.4"/>
    <row r="65243" s="6" customFormat="1" x14ac:dyDescent="0.4"/>
    <row r="65244" s="6" customFormat="1" x14ac:dyDescent="0.4"/>
    <row r="65245" s="6" customFormat="1" x14ac:dyDescent="0.4"/>
    <row r="65246" s="6" customFormat="1" x14ac:dyDescent="0.4"/>
    <row r="65247" s="6" customFormat="1" x14ac:dyDescent="0.4"/>
    <row r="65248" s="6" customFormat="1" x14ac:dyDescent="0.4"/>
    <row r="65249" s="6" customFormat="1" x14ac:dyDescent="0.4"/>
    <row r="65250" s="6" customFormat="1" x14ac:dyDescent="0.4"/>
    <row r="65251" s="6" customFormat="1" x14ac:dyDescent="0.4"/>
    <row r="65252" s="6" customFormat="1" x14ac:dyDescent="0.4"/>
    <row r="65253" s="6" customFormat="1" x14ac:dyDescent="0.4"/>
    <row r="65254" s="6" customFormat="1" x14ac:dyDescent="0.4"/>
    <row r="65255" s="6" customFormat="1" x14ac:dyDescent="0.4"/>
    <row r="65256" s="6" customFormat="1" x14ac:dyDescent="0.4"/>
    <row r="65257" s="6" customFormat="1" x14ac:dyDescent="0.4"/>
    <row r="65258" s="6" customFormat="1" x14ac:dyDescent="0.4"/>
    <row r="65259" s="6" customFormat="1" x14ac:dyDescent="0.4"/>
    <row r="65260" s="6" customFormat="1" x14ac:dyDescent="0.4"/>
    <row r="65261" s="6" customFormat="1" x14ac:dyDescent="0.4"/>
    <row r="65262" s="6" customFormat="1" x14ac:dyDescent="0.4"/>
    <row r="65263" s="6" customFormat="1" x14ac:dyDescent="0.4"/>
    <row r="65264" s="6" customFormat="1" x14ac:dyDescent="0.4"/>
    <row r="65265" s="6" customFormat="1" x14ac:dyDescent="0.4"/>
    <row r="65266" s="6" customFormat="1" x14ac:dyDescent="0.4"/>
    <row r="65267" s="6" customFormat="1" x14ac:dyDescent="0.4"/>
    <row r="65268" s="6" customFormat="1" x14ac:dyDescent="0.4"/>
    <row r="65269" s="6" customFormat="1" x14ac:dyDescent="0.4"/>
    <row r="65270" s="6" customFormat="1" x14ac:dyDescent="0.4"/>
    <row r="65271" s="6" customFormat="1" x14ac:dyDescent="0.4"/>
    <row r="65272" s="6" customFormat="1" x14ac:dyDescent="0.4"/>
    <row r="65273" s="6" customFormat="1" x14ac:dyDescent="0.4"/>
    <row r="65274" s="6" customFormat="1" x14ac:dyDescent="0.4"/>
    <row r="65275" s="6" customFormat="1" x14ac:dyDescent="0.4"/>
    <row r="65276" s="6" customFormat="1" x14ac:dyDescent="0.4"/>
    <row r="65277" s="6" customFormat="1" x14ac:dyDescent="0.4"/>
    <row r="65278" s="6" customFormat="1" x14ac:dyDescent="0.4"/>
    <row r="65279" s="6" customFormat="1" x14ac:dyDescent="0.4"/>
    <row r="65280" s="6" customFormat="1" x14ac:dyDescent="0.4"/>
    <row r="65281" s="6" customFormat="1" x14ac:dyDescent="0.4"/>
    <row r="65282" s="6" customFormat="1" x14ac:dyDescent="0.4"/>
    <row r="65283" s="6" customFormat="1" x14ac:dyDescent="0.4"/>
    <row r="65284" s="6" customFormat="1" x14ac:dyDescent="0.4"/>
    <row r="65285" s="6" customFormat="1" x14ac:dyDescent="0.4"/>
    <row r="65286" s="6" customFormat="1" x14ac:dyDescent="0.4"/>
    <row r="65287" s="6" customFormat="1" x14ac:dyDescent="0.4"/>
    <row r="65288" s="6" customFormat="1" x14ac:dyDescent="0.4"/>
    <row r="65289" s="6" customFormat="1" x14ac:dyDescent="0.4"/>
    <row r="65290" s="6" customFormat="1" x14ac:dyDescent="0.4"/>
    <row r="65291" s="6" customFormat="1" x14ac:dyDescent="0.4"/>
    <row r="65292" s="6" customFormat="1" x14ac:dyDescent="0.4"/>
    <row r="65293" s="6" customFormat="1" x14ac:dyDescent="0.4"/>
    <row r="65294" s="6" customFormat="1" x14ac:dyDescent="0.4"/>
    <row r="65295" s="6" customFormat="1" x14ac:dyDescent="0.4"/>
    <row r="65296" s="6" customFormat="1" x14ac:dyDescent="0.4"/>
    <row r="65297" s="6" customFormat="1" x14ac:dyDescent="0.4"/>
    <row r="65298" s="6" customFormat="1" x14ac:dyDescent="0.4"/>
    <row r="65299" s="6" customFormat="1" x14ac:dyDescent="0.4"/>
    <row r="65300" s="6" customFormat="1" x14ac:dyDescent="0.4"/>
    <row r="65301" s="6" customFormat="1" x14ac:dyDescent="0.4"/>
    <row r="65302" s="6" customFormat="1" x14ac:dyDescent="0.4"/>
    <row r="65303" s="6" customFormat="1" x14ac:dyDescent="0.4"/>
    <row r="65304" s="6" customFormat="1" x14ac:dyDescent="0.4"/>
    <row r="65305" s="6" customFormat="1" x14ac:dyDescent="0.4"/>
    <row r="65306" s="6" customFormat="1" x14ac:dyDescent="0.4"/>
    <row r="65307" s="6" customFormat="1" x14ac:dyDescent="0.4"/>
    <row r="65308" s="6" customFormat="1" x14ac:dyDescent="0.4"/>
    <row r="65309" s="6" customFormat="1" x14ac:dyDescent="0.4"/>
    <row r="65310" s="6" customFormat="1" x14ac:dyDescent="0.4"/>
    <row r="65311" s="6" customFormat="1" x14ac:dyDescent="0.4"/>
    <row r="65312" s="6" customFormat="1" x14ac:dyDescent="0.4"/>
    <row r="65313" s="6" customFormat="1" x14ac:dyDescent="0.4"/>
    <row r="65314" s="6" customFormat="1" x14ac:dyDescent="0.4"/>
    <row r="65315" s="6" customFormat="1" x14ac:dyDescent="0.4"/>
    <row r="65316" s="6" customFormat="1" x14ac:dyDescent="0.4"/>
    <row r="65317" s="6" customFormat="1" x14ac:dyDescent="0.4"/>
    <row r="65318" s="6" customFormat="1" x14ac:dyDescent="0.4"/>
    <row r="65319" s="6" customFormat="1" x14ac:dyDescent="0.4"/>
    <row r="65320" s="6" customFormat="1" x14ac:dyDescent="0.4"/>
    <row r="65321" s="6" customFormat="1" x14ac:dyDescent="0.4"/>
    <row r="65322" s="6" customFormat="1" x14ac:dyDescent="0.4"/>
    <row r="65323" s="6" customFormat="1" x14ac:dyDescent="0.4"/>
    <row r="65324" s="6" customFormat="1" x14ac:dyDescent="0.4"/>
    <row r="65325" s="6" customFormat="1" x14ac:dyDescent="0.4"/>
    <row r="65326" s="6" customFormat="1" x14ac:dyDescent="0.4"/>
    <row r="65327" s="6" customFormat="1" x14ac:dyDescent="0.4"/>
    <row r="65328" s="6" customFormat="1" x14ac:dyDescent="0.4"/>
    <row r="65329" s="6" customFormat="1" x14ac:dyDescent="0.4"/>
    <row r="65330" s="6" customFormat="1" x14ac:dyDescent="0.4"/>
    <row r="65331" s="6" customFormat="1" x14ac:dyDescent="0.4"/>
    <row r="65332" s="6" customFormat="1" x14ac:dyDescent="0.4"/>
    <row r="65333" s="6" customFormat="1" x14ac:dyDescent="0.4"/>
    <row r="65334" s="6" customFormat="1" x14ac:dyDescent="0.4"/>
    <row r="65335" s="6" customFormat="1" x14ac:dyDescent="0.4"/>
    <row r="65336" s="6" customFormat="1" x14ac:dyDescent="0.4"/>
    <row r="65337" s="6" customFormat="1" x14ac:dyDescent="0.4"/>
    <row r="65338" s="6" customFormat="1" x14ac:dyDescent="0.4"/>
    <row r="65339" s="6" customFormat="1" x14ac:dyDescent="0.4"/>
    <row r="65340" s="6" customFormat="1" x14ac:dyDescent="0.4"/>
    <row r="65341" s="6" customFormat="1" x14ac:dyDescent="0.4"/>
    <row r="65342" s="6" customFormat="1" x14ac:dyDescent="0.4"/>
    <row r="65343" s="6" customFormat="1" x14ac:dyDescent="0.4"/>
    <row r="65344" s="6" customFormat="1" x14ac:dyDescent="0.4"/>
    <row r="65345" s="6" customFormat="1" x14ac:dyDescent="0.4"/>
    <row r="65346" s="6" customFormat="1" x14ac:dyDescent="0.4"/>
    <row r="65347" s="6" customFormat="1" x14ac:dyDescent="0.4"/>
    <row r="65348" s="6" customFormat="1" x14ac:dyDescent="0.4"/>
    <row r="65349" s="6" customFormat="1" x14ac:dyDescent="0.4"/>
    <row r="65350" s="6" customFormat="1" x14ac:dyDescent="0.4"/>
    <row r="65351" s="6" customFormat="1" x14ac:dyDescent="0.4"/>
    <row r="65352" s="6" customFormat="1" x14ac:dyDescent="0.4"/>
    <row r="65353" s="6" customFormat="1" x14ac:dyDescent="0.4"/>
    <row r="65354" s="6" customFormat="1" x14ac:dyDescent="0.4"/>
    <row r="65355" s="6" customFormat="1" x14ac:dyDescent="0.4"/>
    <row r="65356" s="6" customFormat="1" x14ac:dyDescent="0.4"/>
    <row r="65357" s="6" customFormat="1" x14ac:dyDescent="0.4"/>
    <row r="65358" s="6" customFormat="1" x14ac:dyDescent="0.4"/>
    <row r="65359" s="6" customFormat="1" x14ac:dyDescent="0.4"/>
    <row r="65360" s="6" customFormat="1" x14ac:dyDescent="0.4"/>
    <row r="65361" s="6" customFormat="1" x14ac:dyDescent="0.4"/>
    <row r="65362" s="6" customFormat="1" x14ac:dyDescent="0.4"/>
    <row r="65363" s="6" customFormat="1" x14ac:dyDescent="0.4"/>
    <row r="65364" s="6" customFormat="1" x14ac:dyDescent="0.4"/>
    <row r="65365" s="6" customFormat="1" x14ac:dyDescent="0.4"/>
    <row r="65366" s="6" customFormat="1" x14ac:dyDescent="0.4"/>
    <row r="65367" s="6" customFormat="1" x14ac:dyDescent="0.4"/>
    <row r="65368" s="6" customFormat="1" x14ac:dyDescent="0.4"/>
    <row r="65369" s="6" customFormat="1" x14ac:dyDescent="0.4"/>
    <row r="65370" s="6" customFormat="1" x14ac:dyDescent="0.4"/>
    <row r="65371" s="6" customFormat="1" x14ac:dyDescent="0.4"/>
    <row r="65372" s="6" customFormat="1" x14ac:dyDescent="0.4"/>
    <row r="65373" s="6" customFormat="1" x14ac:dyDescent="0.4"/>
    <row r="65374" s="6" customFormat="1" x14ac:dyDescent="0.4"/>
    <row r="65375" s="6" customFormat="1" x14ac:dyDescent="0.4"/>
    <row r="65376" s="6" customFormat="1" x14ac:dyDescent="0.4"/>
    <row r="65377" s="6" customFormat="1" x14ac:dyDescent="0.4"/>
    <row r="65378" s="6" customFormat="1" x14ac:dyDescent="0.4"/>
    <row r="65379" s="6" customFormat="1" x14ac:dyDescent="0.4"/>
    <row r="65380" s="6" customFormat="1" x14ac:dyDescent="0.4"/>
    <row r="65381" s="6" customFormat="1" x14ac:dyDescent="0.4"/>
    <row r="65382" s="6" customFormat="1" x14ac:dyDescent="0.4"/>
    <row r="65383" s="6" customFormat="1" x14ac:dyDescent="0.4"/>
    <row r="65384" s="6" customFormat="1" x14ac:dyDescent="0.4"/>
    <row r="65385" s="6" customFormat="1" x14ac:dyDescent="0.4"/>
    <row r="65386" s="6" customFormat="1" x14ac:dyDescent="0.4"/>
    <row r="65387" s="6" customFormat="1" x14ac:dyDescent="0.4"/>
    <row r="65388" s="6" customFormat="1" x14ac:dyDescent="0.4"/>
    <row r="65389" s="6" customFormat="1" x14ac:dyDescent="0.4"/>
    <row r="65390" s="6" customFormat="1" x14ac:dyDescent="0.4"/>
    <row r="65391" s="6" customFormat="1" x14ac:dyDescent="0.4"/>
    <row r="65392" s="6" customFormat="1" x14ac:dyDescent="0.4"/>
    <row r="65393" s="6" customFormat="1" x14ac:dyDescent="0.4"/>
    <row r="65394" s="6" customFormat="1" x14ac:dyDescent="0.4"/>
    <row r="65395" s="6" customFormat="1" x14ac:dyDescent="0.4"/>
    <row r="65396" s="6" customFormat="1" x14ac:dyDescent="0.4"/>
    <row r="65397" s="6" customFormat="1" x14ac:dyDescent="0.4"/>
    <row r="65398" s="6" customFormat="1" x14ac:dyDescent="0.4"/>
    <row r="65399" s="6" customFormat="1" x14ac:dyDescent="0.4"/>
    <row r="65400" s="6" customFormat="1" x14ac:dyDescent="0.4"/>
    <row r="65401" s="6" customFormat="1" x14ac:dyDescent="0.4"/>
    <row r="65402" s="6" customFormat="1" x14ac:dyDescent="0.4"/>
    <row r="65403" s="6" customFormat="1" x14ac:dyDescent="0.4"/>
    <row r="65404" s="6" customFormat="1" x14ac:dyDescent="0.4"/>
    <row r="65405" s="6" customFormat="1" x14ac:dyDescent="0.4"/>
    <row r="65406" s="6" customFormat="1" x14ac:dyDescent="0.4"/>
    <row r="65407" s="6" customFormat="1" x14ac:dyDescent="0.4"/>
    <row r="65408" s="6" customFormat="1" x14ac:dyDescent="0.4"/>
    <row r="65409" s="6" customFormat="1" x14ac:dyDescent="0.4"/>
    <row r="65410" s="6" customFormat="1" x14ac:dyDescent="0.4"/>
    <row r="65411" s="6" customFormat="1" x14ac:dyDescent="0.4"/>
    <row r="65412" s="6" customFormat="1" x14ac:dyDescent="0.4"/>
    <row r="65413" s="6" customFormat="1" x14ac:dyDescent="0.4"/>
    <row r="65414" s="6" customFormat="1" x14ac:dyDescent="0.4"/>
    <row r="65415" s="6" customFormat="1" x14ac:dyDescent="0.4"/>
    <row r="65416" s="6" customFormat="1" x14ac:dyDescent="0.4"/>
    <row r="65417" s="6" customFormat="1" x14ac:dyDescent="0.4"/>
    <row r="65418" s="6" customFormat="1" x14ac:dyDescent="0.4"/>
    <row r="65419" s="6" customFormat="1" x14ac:dyDescent="0.4"/>
    <row r="65420" s="6" customFormat="1" x14ac:dyDescent="0.4"/>
    <row r="65421" s="6" customFormat="1" x14ac:dyDescent="0.4"/>
    <row r="65422" s="6" customFormat="1" x14ac:dyDescent="0.4"/>
    <row r="65423" s="6" customFormat="1" x14ac:dyDescent="0.4"/>
    <row r="65424" s="6" customFormat="1" x14ac:dyDescent="0.4"/>
    <row r="65425" s="6" customFormat="1" x14ac:dyDescent="0.4"/>
    <row r="65426" s="6" customFormat="1" x14ac:dyDescent="0.4"/>
    <row r="65427" s="6" customFormat="1" x14ac:dyDescent="0.4"/>
    <row r="65428" s="6" customFormat="1" x14ac:dyDescent="0.4"/>
    <row r="65429" s="6" customFormat="1" x14ac:dyDescent="0.4"/>
    <row r="65430" s="6" customFormat="1" x14ac:dyDescent="0.4"/>
    <row r="65431" s="6" customFormat="1" x14ac:dyDescent="0.4"/>
    <row r="65432" s="6" customFormat="1" x14ac:dyDescent="0.4"/>
    <row r="65433" s="6" customFormat="1" x14ac:dyDescent="0.4"/>
    <row r="65434" s="6" customFormat="1" x14ac:dyDescent="0.4"/>
    <row r="65435" s="6" customFormat="1" x14ac:dyDescent="0.4"/>
    <row r="65436" s="6" customFormat="1" x14ac:dyDescent="0.4"/>
    <row r="65437" s="6" customFormat="1" x14ac:dyDescent="0.4"/>
    <row r="65438" s="6" customFormat="1" x14ac:dyDescent="0.4"/>
    <row r="65439" s="6" customFormat="1" x14ac:dyDescent="0.4"/>
    <row r="65440" s="6" customFormat="1" x14ac:dyDescent="0.4"/>
    <row r="65441" s="6" customFormat="1" x14ac:dyDescent="0.4"/>
    <row r="65442" s="6" customFormat="1" x14ac:dyDescent="0.4"/>
    <row r="65443" s="6" customFormat="1" x14ac:dyDescent="0.4"/>
    <row r="65444" s="6" customFormat="1" x14ac:dyDescent="0.4"/>
    <row r="65445" s="6" customFormat="1" x14ac:dyDescent="0.4"/>
    <row r="65446" s="6" customFormat="1" x14ac:dyDescent="0.4"/>
    <row r="65447" s="6" customFormat="1" x14ac:dyDescent="0.4"/>
    <row r="65448" s="6" customFormat="1" x14ac:dyDescent="0.4"/>
    <row r="65449" s="6" customFormat="1" x14ac:dyDescent="0.4"/>
    <row r="65450" s="6" customFormat="1" x14ac:dyDescent="0.4"/>
    <row r="65451" s="6" customFormat="1" x14ac:dyDescent="0.4"/>
    <row r="65452" s="6" customFormat="1" x14ac:dyDescent="0.4"/>
    <row r="65453" s="6" customFormat="1" x14ac:dyDescent="0.4"/>
    <row r="65454" s="6" customFormat="1" x14ac:dyDescent="0.4"/>
    <row r="65455" s="6" customFormat="1" x14ac:dyDescent="0.4"/>
    <row r="65456" s="6" customFormat="1" x14ac:dyDescent="0.4"/>
    <row r="65457" s="6" customFormat="1" x14ac:dyDescent="0.4"/>
    <row r="65458" s="6" customFormat="1" x14ac:dyDescent="0.4"/>
    <row r="65459" s="6" customFormat="1" x14ac:dyDescent="0.4"/>
    <row r="65460" s="6" customFormat="1" x14ac:dyDescent="0.4"/>
    <row r="65461" s="6" customFormat="1" x14ac:dyDescent="0.4"/>
    <row r="65462" s="6" customFormat="1" x14ac:dyDescent="0.4"/>
    <row r="65463" s="6" customFormat="1" x14ac:dyDescent="0.4"/>
    <row r="65464" s="6" customFormat="1" x14ac:dyDescent="0.4"/>
    <row r="65465" s="6" customFormat="1" x14ac:dyDescent="0.4"/>
    <row r="65466" s="6" customFormat="1" x14ac:dyDescent="0.4"/>
    <row r="65467" s="6" customFormat="1" x14ac:dyDescent="0.4"/>
    <row r="65468" s="6" customFormat="1" x14ac:dyDescent="0.4"/>
    <row r="65469" s="6" customFormat="1" x14ac:dyDescent="0.4"/>
    <row r="65470" s="6" customFormat="1" x14ac:dyDescent="0.4"/>
    <row r="65471" s="6" customFormat="1" x14ac:dyDescent="0.4"/>
    <row r="65472" s="6" customFormat="1" x14ac:dyDescent="0.4"/>
    <row r="65473" s="6" customFormat="1" x14ac:dyDescent="0.4"/>
    <row r="65474" s="6" customFormat="1" x14ac:dyDescent="0.4"/>
    <row r="65475" s="6" customFormat="1" x14ac:dyDescent="0.4"/>
    <row r="65476" s="6" customFormat="1" x14ac:dyDescent="0.4"/>
    <row r="65477" s="6" customFormat="1" x14ac:dyDescent="0.4"/>
    <row r="65478" s="6" customFormat="1" x14ac:dyDescent="0.4"/>
    <row r="65479" s="6" customFormat="1" x14ac:dyDescent="0.4"/>
    <row r="65480" s="6" customFormat="1" x14ac:dyDescent="0.4"/>
    <row r="65481" s="6" customFormat="1" x14ac:dyDescent="0.4"/>
    <row r="65482" s="6" customFormat="1" x14ac:dyDescent="0.4"/>
    <row r="65483" s="6" customFormat="1" x14ac:dyDescent="0.4"/>
    <row r="65484" s="6" customFormat="1" x14ac:dyDescent="0.4"/>
    <row r="65485" s="6" customFormat="1" x14ac:dyDescent="0.4"/>
    <row r="65486" s="6" customFormat="1" x14ac:dyDescent="0.4"/>
    <row r="65487" s="6" customFormat="1" x14ac:dyDescent="0.4"/>
    <row r="65488" s="6" customFormat="1" x14ac:dyDescent="0.4"/>
    <row r="65489" s="6" customFormat="1" x14ac:dyDescent="0.4"/>
    <row r="65490" s="6" customFormat="1" x14ac:dyDescent="0.4"/>
    <row r="65491" s="6" customFormat="1" x14ac:dyDescent="0.4"/>
    <row r="65492" s="6" customFormat="1" x14ac:dyDescent="0.4"/>
    <row r="65493" s="6" customFormat="1" x14ac:dyDescent="0.4"/>
    <row r="65494" s="6" customFormat="1" x14ac:dyDescent="0.4"/>
    <row r="65495" s="6" customFormat="1" x14ac:dyDescent="0.4"/>
    <row r="65496" s="6" customFormat="1" x14ac:dyDescent="0.4"/>
    <row r="65497" s="6" customFormat="1" x14ac:dyDescent="0.4"/>
    <row r="65498" s="6" customFormat="1" x14ac:dyDescent="0.4"/>
    <row r="65499" s="6" customFormat="1" x14ac:dyDescent="0.4"/>
    <row r="65500" s="6" customFormat="1" x14ac:dyDescent="0.4"/>
    <row r="65501" s="6" customFormat="1" x14ac:dyDescent="0.4"/>
    <row r="65502" s="6" customFormat="1" x14ac:dyDescent="0.4"/>
    <row r="65503" s="6" customFormat="1" x14ac:dyDescent="0.4"/>
    <row r="65504" s="6" customFormat="1" x14ac:dyDescent="0.4"/>
    <row r="65505" s="6" customFormat="1" x14ac:dyDescent="0.4"/>
    <row r="65506" s="6" customFormat="1" x14ac:dyDescent="0.4"/>
    <row r="65507" s="6" customFormat="1" x14ac:dyDescent="0.4"/>
    <row r="65508" s="6" customFormat="1" x14ac:dyDescent="0.4"/>
    <row r="65509" s="6" customFormat="1" x14ac:dyDescent="0.4"/>
    <row r="65510" s="6" customFormat="1" x14ac:dyDescent="0.4"/>
    <row r="65511" s="6" customFormat="1" x14ac:dyDescent="0.4"/>
    <row r="65512" s="6" customFormat="1" x14ac:dyDescent="0.4"/>
    <row r="65513" s="6" customFormat="1" x14ac:dyDescent="0.4"/>
    <row r="65514" s="6" customFormat="1" x14ac:dyDescent="0.4"/>
    <row r="65515" s="6" customFormat="1" x14ac:dyDescent="0.4"/>
    <row r="65516" s="6" customFormat="1" x14ac:dyDescent="0.4"/>
    <row r="65517" s="6" customFormat="1" x14ac:dyDescent="0.4"/>
    <row r="65518" s="6" customFormat="1" x14ac:dyDescent="0.4"/>
    <row r="65519" s="6" customFormat="1" x14ac:dyDescent="0.4"/>
    <row r="65520" s="6" customFormat="1" x14ac:dyDescent="0.4"/>
    <row r="65521" s="6" customFormat="1" x14ac:dyDescent="0.4"/>
    <row r="65522" s="6" customFormat="1" x14ac:dyDescent="0.4"/>
    <row r="65523" s="6" customFormat="1" x14ac:dyDescent="0.4"/>
    <row r="65524" s="6" customFormat="1" x14ac:dyDescent="0.4"/>
    <row r="65525" s="6" customFormat="1" x14ac:dyDescent="0.4"/>
    <row r="65526" s="6" customFormat="1" x14ac:dyDescent="0.4"/>
    <row r="65527" s="6" customFormat="1" x14ac:dyDescent="0.4"/>
    <row r="65528" s="6" customFormat="1" x14ac:dyDescent="0.4"/>
    <row r="65529" s="6" customFormat="1" x14ac:dyDescent="0.4"/>
    <row r="65530" s="6" customFormat="1" x14ac:dyDescent="0.4"/>
    <row r="65531" s="6" customFormat="1" x14ac:dyDescent="0.4"/>
    <row r="65532" s="6" customFormat="1" x14ac:dyDescent="0.4"/>
    <row r="65533" s="6" customFormat="1" x14ac:dyDescent="0.4"/>
    <row r="65534" s="6" customFormat="1" x14ac:dyDescent="0.4"/>
    <row r="65535" s="6" customFormat="1" x14ac:dyDescent="0.4"/>
    <row r="65536" s="6" customFormat="1" x14ac:dyDescent="0.4"/>
    <row r="65537" s="6" customFormat="1" x14ac:dyDescent="0.4"/>
    <row r="65538" s="6" customFormat="1" x14ac:dyDescent="0.4"/>
    <row r="65539" s="6" customFormat="1" x14ac:dyDescent="0.4"/>
  </sheetData>
  <phoneticPr fontId="1"/>
  <conditionalFormatting sqref="B2:B17 B35:B37 B39:B44 B46:B47 B49 B51:B53 B55:B59 B61:B65 B67:B73 B107:B109">
    <cfRule type="expression" dxfId="15" priority="22">
      <formula>WEEKDAY(B2,2)&gt;=6</formula>
    </cfRule>
  </conditionalFormatting>
  <conditionalFormatting sqref="B18:B34">
    <cfRule type="expression" dxfId="14" priority="21">
      <formula>WEEKDAY(B18,2)&gt;=6</formula>
    </cfRule>
  </conditionalFormatting>
  <conditionalFormatting sqref="B38">
    <cfRule type="expression" dxfId="13" priority="19">
      <formula>WEEKDAY(B38,2)&gt;=6</formula>
    </cfRule>
  </conditionalFormatting>
  <conditionalFormatting sqref="B45">
    <cfRule type="expression" dxfId="12" priority="18">
      <formula>WEEKDAY(B45,2)&gt;=6</formula>
    </cfRule>
  </conditionalFormatting>
  <conditionalFormatting sqref="B48">
    <cfRule type="expression" dxfId="11" priority="17">
      <formula>WEEKDAY(B48,2)&gt;=6</formula>
    </cfRule>
  </conditionalFormatting>
  <conditionalFormatting sqref="B50">
    <cfRule type="expression" dxfId="10" priority="16">
      <formula>WEEKDAY(B50,2)&gt;=6</formula>
    </cfRule>
  </conditionalFormatting>
  <conditionalFormatting sqref="B54">
    <cfRule type="expression" dxfId="9" priority="15">
      <formula>WEEKDAY(B54,2)&gt;=6</formula>
    </cfRule>
  </conditionalFormatting>
  <conditionalFormatting sqref="B60">
    <cfRule type="expression" dxfId="8" priority="13">
      <formula>WEEKDAY(B60,2)&gt;=6</formula>
    </cfRule>
  </conditionalFormatting>
  <conditionalFormatting sqref="B66">
    <cfRule type="expression" dxfId="7" priority="12">
      <formula>WEEKDAY(B66,2)&gt;=6</formula>
    </cfRule>
  </conditionalFormatting>
  <conditionalFormatting sqref="B74">
    <cfRule type="expression" dxfId="6" priority="11">
      <formula>WEEKDAY(B74,2)&gt;=6</formula>
    </cfRule>
  </conditionalFormatting>
  <conditionalFormatting sqref="B75:B83 B85:B87 B89:B92">
    <cfRule type="expression" dxfId="5" priority="10">
      <formula>WEEKDAY(B75,2)&gt;=6</formula>
    </cfRule>
  </conditionalFormatting>
  <conditionalFormatting sqref="B84">
    <cfRule type="expression" dxfId="4" priority="8">
      <formula>WEEKDAY(B84,2)&gt;=6</formula>
    </cfRule>
  </conditionalFormatting>
  <conditionalFormatting sqref="B88">
    <cfRule type="expression" dxfId="3" priority="6">
      <formula>WEEKDAY(B88,2)&gt;=6</formula>
    </cfRule>
  </conditionalFormatting>
  <conditionalFormatting sqref="B93:B97 B99:B105">
    <cfRule type="expression" dxfId="2" priority="4">
      <formula>WEEKDAY(B93,2)&gt;=6</formula>
    </cfRule>
  </conditionalFormatting>
  <conditionalFormatting sqref="B106">
    <cfRule type="expression" dxfId="1" priority="2">
      <formula>WEEKDAY(B106,2)&gt;=6</formula>
    </cfRule>
  </conditionalFormatting>
  <conditionalFormatting sqref="B98">
    <cfRule type="expression" dxfId="0" priority="1">
      <formula>WEEKDAY(B98,2)&gt;=6</formula>
    </cfRule>
  </conditionalFormatting>
  <pageMargins left="0.70866141732283472" right="0.70866141732283472" top="0.74803149606299213" bottom="0.74803149606299213" header="0.31496062992125984" footer="0.3149606299212598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FA73F9786D1374E98469AD89D0006D1" ma:contentTypeVersion="13" ma:contentTypeDescription="新しいドキュメントを作成します。" ma:contentTypeScope="" ma:versionID="b98f6c6f674dcc0aa2956bffbb4cf39b">
  <xsd:schema xmlns:xsd="http://www.w3.org/2001/XMLSchema" xmlns:xs="http://www.w3.org/2001/XMLSchema" xmlns:p="http://schemas.microsoft.com/office/2006/metadata/properties" xmlns:ns2="eedfc20e-b2b0-4cf6-bc64-39bd0a08099c" xmlns:ns3="f695ba84-b294-4f54-9b79-abacb99cee4c" targetNamespace="http://schemas.microsoft.com/office/2006/metadata/properties" ma:root="true" ma:fieldsID="f10f48ac03ce0c519c476c4be27707c4" ns2:_="" ns3:_="">
    <xsd:import namespace="eedfc20e-b2b0-4cf6-bc64-39bd0a08099c"/>
    <xsd:import namespace="f695ba84-b294-4f54-9b79-abacb99cee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edfc20e-b2b0-4cf6-bc64-39bd0a08099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画像タグ" ma:readOnly="false" ma:fieldId="{5cf76f15-5ced-4ddc-b409-7134ff3c332f}" ma:taxonomyMulti="true" ma:sspId="84d10794-54b2-4a25-9fa6-b66be61b1d7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695ba84-b294-4f54-9b79-abacb99cee4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65057BC-9118-4A90-B3EB-1086043B5DB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edfc20e-b2b0-4cf6-bc64-39bd0a08099c"/>
    <ds:schemaRef ds:uri="f695ba84-b294-4f54-9b79-abacb99cee4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1D0A82A-2A5F-4BA9-B846-DF0975F01F9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9</vt:i4>
      </vt:variant>
    </vt:vector>
  </HeadingPairs>
  <TitlesOfParts>
    <vt:vector size="15" baseType="lpstr">
      <vt:lpstr>様式（現場閉所）２</vt:lpstr>
      <vt:lpstr>様式（現場閉所）</vt:lpstr>
      <vt:lpstr>入力例</vt:lpstr>
      <vt:lpstr>実績表</vt:lpstr>
      <vt:lpstr>DAY</vt:lpstr>
      <vt:lpstr>HOL（2027年まで）</vt:lpstr>
      <vt:lpstr>DAY!Print_Area</vt:lpstr>
      <vt:lpstr>実績表!Print_Area</vt:lpstr>
      <vt:lpstr>入力例!Print_Area</vt:lpstr>
      <vt:lpstr>'様式（現場閉所）'!Print_Area</vt:lpstr>
      <vt:lpstr>'様式（現場閉所）２'!Print_Area</vt:lpstr>
      <vt:lpstr>実績表!Print_Titles</vt:lpstr>
      <vt:lpstr>入力例!Print_Titles</vt:lpstr>
      <vt:lpstr>'様式（現場閉所）'!Print_Titles</vt:lpstr>
      <vt:lpstr>'様式（現場閉所）２'!Print_Titles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宮尾 渉</dc:creator>
  <cp:lastModifiedBy>大野 泰広</cp:lastModifiedBy>
  <cp:lastPrinted>2024-09-17T00:57:06Z</cp:lastPrinted>
  <dcterms:created xsi:type="dcterms:W3CDTF">2019-01-30T02:30:37Z</dcterms:created>
  <dcterms:modified xsi:type="dcterms:W3CDTF">2024-09-18T00:21:49Z</dcterms:modified>
</cp:coreProperties>
</file>